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lgarzon\Desktop\LINA\PLAN ANUAL DE ADQUISICIONES\PLAN ANUAL DE ADQUISIONES 2016\AGOSTO 2016\PUBLICACION AGOSTO 2016\"/>
    </mc:Choice>
  </mc:AlternateContent>
  <bookViews>
    <workbookView xWindow="0" yWindow="0" windowWidth="28800" windowHeight="10635" activeTab="1"/>
  </bookViews>
  <sheets>
    <sheet name="CUADRO PAA 2016" sheetId="4" r:id="rId1"/>
    <sheet name="PLAN DE ADQUISICIONES 2016" sheetId="5" r:id="rId2"/>
    <sheet name="ADICIONES A CONTRATOS" sheetId="7" r:id="rId3"/>
    <sheet name="INVERSIÓN " sheetId="8" r:id="rId4"/>
  </sheets>
  <definedNames>
    <definedName name="_xlnm._FilterDatabase" localSheetId="2" hidden="1">'ADICIONES A CONTRATOS'!$A$5:$BO$19</definedName>
    <definedName name="_xlnm._FilterDatabase" localSheetId="0" hidden="1">'CUADRO PAA 2016'!$A$8:$J$51</definedName>
    <definedName name="_xlnm._FilterDatabase" localSheetId="3" hidden="1">'INVERSIÓN '!$A$5:$J$86</definedName>
    <definedName name="_xlnm._FilterDatabase" localSheetId="1" hidden="1">'PLAN DE ADQUISICIONES 2016'!$A$6:$HZ$175</definedName>
    <definedName name="_xlnm.Print_Area" localSheetId="3">'INVERSIÓN '!$A$1:$G$124</definedName>
    <definedName name="_xlnm.Print_Area" localSheetId="1">'PLAN DE ADQUISICIONES 2016'!$A$1:$HZ$179</definedName>
    <definedName name="_xlnm.Print_Titles" localSheetId="3">'INVERSIÓN '!$5:$5</definedName>
    <definedName name="_xlnm.Print_Titles" localSheetId="1">'PLAN DE ADQUISICIONES 2016'!$C:$Q,'PLAN DE ADQUISICIONES 2016'!$6:$6</definedName>
  </definedNames>
  <calcPr calcId="152511"/>
</workbook>
</file>

<file path=xl/calcChain.xml><?xml version="1.0" encoding="utf-8"?>
<calcChain xmlns="http://schemas.openxmlformats.org/spreadsheetml/2006/main">
  <c r="A158" i="5" l="1"/>
  <c r="A159" i="5" s="1"/>
  <c r="A160" i="5" s="1"/>
  <c r="A161" i="5" s="1"/>
  <c r="A162" i="5" s="1"/>
  <c r="A163" i="5" s="1"/>
  <c r="A164" i="5" s="1"/>
  <c r="A165" i="5" s="1"/>
  <c r="A166" i="5" s="1"/>
  <c r="A167" i="5" s="1"/>
  <c r="A168" i="5" s="1"/>
  <c r="A169" i="5" s="1"/>
  <c r="A170" i="5" s="1"/>
  <c r="A171" i="5" s="1"/>
  <c r="A172" i="5" s="1"/>
  <c r="A173" i="5" s="1"/>
  <c r="A174" i="5" s="1"/>
  <c r="A154" i="5"/>
  <c r="A155" i="5" s="1"/>
  <c r="A136" i="5"/>
  <c r="A137" i="5" s="1"/>
  <c r="A138" i="5" s="1"/>
  <c r="E47" i="4" l="1"/>
  <c r="E111" i="8" l="1"/>
  <c r="E112" i="8"/>
  <c r="E113" i="8"/>
  <c r="E114" i="8"/>
  <c r="E115" i="8"/>
  <c r="E116" i="8"/>
  <c r="E117" i="8"/>
  <c r="E118" i="8"/>
  <c r="E119" i="8"/>
  <c r="E110" i="8"/>
  <c r="D108" i="8"/>
  <c r="C108" i="8"/>
  <c r="E106" i="8"/>
  <c r="E107" i="8"/>
  <c r="E105" i="8"/>
  <c r="I70" i="5"/>
  <c r="E92" i="8"/>
  <c r="E93" i="8"/>
  <c r="E95" i="8"/>
  <c r="E96" i="8"/>
  <c r="E97" i="8"/>
  <c r="E91" i="8"/>
  <c r="C94" i="8"/>
  <c r="E94" i="8" s="1"/>
  <c r="E83" i="8"/>
  <c r="E82" i="8"/>
  <c r="E108" i="8" l="1"/>
  <c r="E74" i="8"/>
  <c r="E73" i="8"/>
  <c r="E72" i="8"/>
  <c r="E71" i="8"/>
  <c r="E70" i="8"/>
  <c r="E69" i="8"/>
  <c r="E68" i="8"/>
  <c r="C67" i="8"/>
  <c r="E67" i="8" s="1"/>
  <c r="E64" i="8"/>
  <c r="E63" i="8"/>
  <c r="E62" i="8"/>
  <c r="C61" i="8"/>
  <c r="C65" i="8" s="1"/>
  <c r="E58" i="8"/>
  <c r="E57" i="8"/>
  <c r="E54" i="8"/>
  <c r="E53" i="8"/>
  <c r="E52" i="8"/>
  <c r="E51" i="8"/>
  <c r="E50" i="8"/>
  <c r="E48" i="8"/>
  <c r="E47" i="8"/>
  <c r="C49" i="8"/>
  <c r="E49" i="8" s="1"/>
  <c r="C46" i="8"/>
  <c r="E46" i="8" s="1"/>
  <c r="E41" i="8"/>
  <c r="E44" i="8" s="1"/>
  <c r="C44" i="8"/>
  <c r="D44" i="8"/>
  <c r="E61" i="8" l="1"/>
  <c r="E34" i="4"/>
  <c r="I134" i="5" l="1"/>
  <c r="E44" i="4" l="1"/>
  <c r="E37" i="4"/>
  <c r="E32" i="4"/>
  <c r="E30" i="4"/>
  <c r="E26" i="4"/>
  <c r="E24" i="4"/>
  <c r="I80" i="5"/>
  <c r="E23" i="4"/>
  <c r="E18" i="4"/>
  <c r="E17" i="4"/>
  <c r="E12" i="4"/>
  <c r="D12" i="4"/>
  <c r="E11" i="4"/>
  <c r="M70" i="5" l="1"/>
  <c r="O70" i="5" s="1"/>
  <c r="I82" i="5"/>
  <c r="I7" i="5"/>
  <c r="I47" i="5" l="1"/>
  <c r="D34" i="4" s="1"/>
  <c r="I150" i="5"/>
  <c r="I26" i="5"/>
  <c r="I165" i="5"/>
  <c r="I149" i="5"/>
  <c r="I49" i="5"/>
  <c r="M44" i="5"/>
  <c r="I33" i="5" l="1"/>
  <c r="I35" i="5"/>
  <c r="O34" i="5"/>
  <c r="L137" i="5" l="1"/>
  <c r="M137" i="5" s="1"/>
  <c r="O137" i="5" s="1"/>
  <c r="L136" i="5"/>
  <c r="M136" i="5" s="1"/>
  <c r="O136" i="5" s="1"/>
  <c r="L135" i="5"/>
  <c r="M135" i="5" s="1"/>
  <c r="O135" i="5" s="1"/>
  <c r="L72" i="5" l="1"/>
  <c r="M72" i="5" s="1"/>
  <c r="O72" i="5" s="1"/>
  <c r="I71" i="5"/>
  <c r="I156" i="5" l="1"/>
  <c r="M28" i="5"/>
  <c r="I27" i="5"/>
  <c r="D32" i="4" s="1"/>
  <c r="L166" i="5" l="1"/>
  <c r="M166" i="5" s="1"/>
  <c r="O166" i="5" s="1"/>
  <c r="L71" i="5" l="1"/>
  <c r="M71" i="5" s="1"/>
  <c r="O71" i="5" s="1"/>
  <c r="O144" i="5" l="1"/>
  <c r="O143" i="5"/>
  <c r="L155" i="5"/>
  <c r="M155" i="5" s="1"/>
  <c r="O155" i="5" s="1"/>
  <c r="I88" i="5" l="1"/>
  <c r="O86" i="5"/>
  <c r="O171" i="5" l="1"/>
  <c r="M173" i="5" l="1"/>
  <c r="O173" i="5" s="1"/>
  <c r="O107" i="5" l="1"/>
  <c r="L107" i="5"/>
  <c r="O100" i="5"/>
  <c r="L100" i="5"/>
  <c r="I100" i="5"/>
  <c r="D17" i="4" s="1"/>
  <c r="I107" i="5"/>
  <c r="D26" i="4" s="1"/>
  <c r="O31" i="5"/>
  <c r="L31" i="5"/>
  <c r="O87" i="5"/>
  <c r="L87" i="5"/>
  <c r="O61" i="5"/>
  <c r="O153" i="5" l="1"/>
  <c r="I152" i="5"/>
  <c r="I11" i="5" l="1"/>
  <c r="I8" i="5"/>
  <c r="O44" i="5" l="1"/>
  <c r="O52" i="5" l="1"/>
  <c r="O51" i="5"/>
  <c r="I133" i="5" l="1"/>
  <c r="O83" i="5" l="1"/>
  <c r="O99" i="5"/>
  <c r="I113" i="5" l="1"/>
  <c r="O63" i="5" l="1"/>
  <c r="F26" i="4" l="1"/>
  <c r="D120" i="8" l="1"/>
  <c r="C120" i="8"/>
  <c r="C100" i="8"/>
  <c r="E100" i="8" s="1"/>
  <c r="E101" i="8" s="1"/>
  <c r="D101" i="8"/>
  <c r="D98" i="8"/>
  <c r="D84" i="8"/>
  <c r="D87" i="8"/>
  <c r="E86" i="8"/>
  <c r="E87" i="8" s="1"/>
  <c r="C87" i="8"/>
  <c r="C84" i="8"/>
  <c r="E79" i="8"/>
  <c r="D80" i="8"/>
  <c r="C80" i="8"/>
  <c r="D75" i="8"/>
  <c r="C75" i="8"/>
  <c r="D65" i="8"/>
  <c r="D59" i="8"/>
  <c r="C59" i="8"/>
  <c r="C55" i="8"/>
  <c r="D55" i="8"/>
  <c r="O152" i="5"/>
  <c r="E35" i="8"/>
  <c r="E34" i="8"/>
  <c r="E23" i="8"/>
  <c r="E24" i="8"/>
  <c r="E25" i="8"/>
  <c r="E26" i="8"/>
  <c r="E27" i="8"/>
  <c r="E28" i="8"/>
  <c r="E29" i="8"/>
  <c r="E30" i="8"/>
  <c r="E31" i="8"/>
  <c r="E22" i="8"/>
  <c r="E18" i="8"/>
  <c r="E19" i="8"/>
  <c r="D17" i="8"/>
  <c r="C17" i="8"/>
  <c r="D15" i="8"/>
  <c r="C15" i="8"/>
  <c r="E7" i="8"/>
  <c r="E8" i="8"/>
  <c r="E9" i="8"/>
  <c r="E10" i="8"/>
  <c r="E11" i="8"/>
  <c r="E12" i="8"/>
  <c r="E13" i="8"/>
  <c r="E14" i="8"/>
  <c r="E6" i="8"/>
  <c r="I41" i="4"/>
  <c r="F47" i="4"/>
  <c r="E46" i="4"/>
  <c r="G46" i="4" s="1"/>
  <c r="E45" i="4"/>
  <c r="G45" i="4" s="1"/>
  <c r="D45" i="4"/>
  <c r="H45" i="4" s="1"/>
  <c r="J47" i="4"/>
  <c r="J46" i="4"/>
  <c r="J45" i="4"/>
  <c r="J44" i="4"/>
  <c r="G44" i="4"/>
  <c r="G120" i="8" l="1"/>
  <c r="D121" i="8"/>
  <c r="C101" i="8"/>
  <c r="D76" i="8"/>
  <c r="E120" i="8"/>
  <c r="D102" i="8"/>
  <c r="G108" i="8"/>
  <c r="C98" i="8"/>
  <c r="G98" i="8" s="1"/>
  <c r="C121" i="8"/>
  <c r="G121" i="8" s="1"/>
  <c r="C88" i="8"/>
  <c r="G59" i="8"/>
  <c r="D88" i="8"/>
  <c r="E75" i="8"/>
  <c r="E98" i="8"/>
  <c r="E102" i="8" s="1"/>
  <c r="G101" i="8"/>
  <c r="E84" i="8"/>
  <c r="G87" i="8"/>
  <c r="E80" i="8"/>
  <c r="G84" i="8"/>
  <c r="G80" i="8"/>
  <c r="G75" i="8"/>
  <c r="E55" i="8"/>
  <c r="E59" i="8"/>
  <c r="G55" i="8"/>
  <c r="G44" i="8"/>
  <c r="E17" i="8"/>
  <c r="G15" i="8"/>
  <c r="E15" i="8"/>
  <c r="G47" i="4"/>
  <c r="D123" i="8" l="1"/>
  <c r="C102" i="8"/>
  <c r="G102" i="8" s="1"/>
  <c r="E121" i="8"/>
  <c r="E88" i="8"/>
  <c r="J43" i="4" l="1"/>
  <c r="F43" i="4"/>
  <c r="F41" i="4" s="1"/>
  <c r="D37" i="4"/>
  <c r="D30" i="4"/>
  <c r="E28" i="4"/>
  <c r="D28" i="4"/>
  <c r="D23" i="4"/>
  <c r="E22" i="4"/>
  <c r="D22" i="4"/>
  <c r="E21" i="4"/>
  <c r="D21" i="4"/>
  <c r="E19" i="4"/>
  <c r="D19" i="4"/>
  <c r="D18" i="4"/>
  <c r="E16" i="4"/>
  <c r="E15" i="4"/>
  <c r="C41" i="4"/>
  <c r="H19" i="7" l="1"/>
  <c r="I117" i="5" l="1"/>
  <c r="M108" i="5"/>
  <c r="O108" i="5" s="1"/>
  <c r="D46" i="4" l="1"/>
  <c r="H46" i="4" s="1"/>
  <c r="O62" i="5"/>
  <c r="I61" i="5"/>
  <c r="O151" i="5" l="1"/>
  <c r="M14" i="5" l="1"/>
  <c r="I54" i="5" l="1"/>
  <c r="I73" i="5"/>
  <c r="O110" i="5" l="1"/>
  <c r="I79" i="5" l="1"/>
  <c r="D24" i="4" s="1"/>
  <c r="F35" i="4" l="1"/>
  <c r="I35" i="4"/>
  <c r="J42" i="4"/>
  <c r="J41" i="4" s="1"/>
  <c r="G42" i="4"/>
  <c r="J40" i="4"/>
  <c r="H40" i="4"/>
  <c r="G40" i="4"/>
  <c r="E35" i="4"/>
  <c r="H37" i="4"/>
  <c r="G38" i="4"/>
  <c r="H38" i="4"/>
  <c r="J38" i="4"/>
  <c r="J37" i="4"/>
  <c r="J36" i="4"/>
  <c r="H36" i="4"/>
  <c r="G36" i="4"/>
  <c r="J34" i="4"/>
  <c r="G34" i="4"/>
  <c r="H34" i="4"/>
  <c r="H35" i="4" l="1"/>
  <c r="J35" i="4"/>
  <c r="G37" i="4"/>
  <c r="G35" i="4" s="1"/>
  <c r="D35" i="4"/>
  <c r="G32" i="4"/>
  <c r="G31" i="4"/>
  <c r="H31" i="4"/>
  <c r="J31" i="4"/>
  <c r="J32" i="4"/>
  <c r="G33" i="4"/>
  <c r="H33" i="4"/>
  <c r="J33" i="4"/>
  <c r="J30" i="4"/>
  <c r="G30" i="4"/>
  <c r="H30" i="4"/>
  <c r="J28" i="4"/>
  <c r="J27" i="4" s="1"/>
  <c r="G28" i="4"/>
  <c r="H28" i="4"/>
  <c r="J26" i="4"/>
  <c r="G24" i="4"/>
  <c r="H24" i="4"/>
  <c r="G23" i="4"/>
  <c r="H23" i="4"/>
  <c r="J22" i="4"/>
  <c r="J23" i="4"/>
  <c r="J24" i="4"/>
  <c r="G22" i="4"/>
  <c r="H22" i="4"/>
  <c r="J21" i="4"/>
  <c r="G21" i="4"/>
  <c r="H21" i="4"/>
  <c r="J19" i="4"/>
  <c r="G26" i="4" l="1"/>
  <c r="H26" i="4"/>
  <c r="G16" i="4"/>
  <c r="J16" i="4"/>
  <c r="J17" i="4"/>
  <c r="J18" i="4"/>
  <c r="J15" i="4"/>
  <c r="J11" i="4"/>
  <c r="J12" i="4"/>
  <c r="F11" i="4" l="1"/>
  <c r="G11" i="4" l="1"/>
  <c r="D32" i="8" l="1"/>
  <c r="D20" i="8"/>
  <c r="E32" i="8" l="1"/>
  <c r="E20" i="8"/>
  <c r="C20" i="8"/>
  <c r="D36" i="8" l="1"/>
  <c r="D37" i="8" s="1"/>
  <c r="D122" i="8" s="1"/>
  <c r="C32" i="8"/>
  <c r="L117" i="5"/>
  <c r="M117" i="5" s="1"/>
  <c r="O117" i="5" s="1"/>
  <c r="L73" i="5"/>
  <c r="M73" i="5" s="1"/>
  <c r="O73" i="5" s="1"/>
  <c r="D124" i="8" l="1"/>
  <c r="C36" i="8"/>
  <c r="C37" i="8" s="1"/>
  <c r="G37" i="8" l="1"/>
  <c r="C122" i="8"/>
  <c r="I66" i="5"/>
  <c r="D47" i="4" s="1"/>
  <c r="G122" i="8" l="1"/>
  <c r="O133" i="5"/>
  <c r="H42" i="4" l="1"/>
  <c r="L11" i="5" l="1"/>
  <c r="M11" i="5" s="1"/>
  <c r="O11" i="5" s="1"/>
  <c r="L10" i="5"/>
  <c r="M10" i="5" s="1"/>
  <c r="O10" i="5" s="1"/>
  <c r="L9" i="5"/>
  <c r="M9" i="5" s="1"/>
  <c r="O9" i="5" s="1"/>
  <c r="O48" i="5" l="1"/>
  <c r="O38" i="5"/>
  <c r="O37" i="5"/>
  <c r="O33" i="5"/>
  <c r="M30" i="5"/>
  <c r="O30" i="5" s="1"/>
  <c r="O92" i="5" l="1"/>
  <c r="I19" i="5" l="1"/>
  <c r="D15" i="4" l="1"/>
  <c r="H32" i="4"/>
  <c r="N113" i="5"/>
  <c r="O113" i="5" s="1"/>
  <c r="G32" i="8" l="1"/>
  <c r="O134" i="5"/>
  <c r="G20" i="8" l="1"/>
  <c r="M58" i="5"/>
  <c r="O58" i="5" s="1"/>
  <c r="I57" i="5"/>
  <c r="H47" i="4" l="1"/>
  <c r="G88" i="8"/>
  <c r="E36" i="8"/>
  <c r="E37" i="8" s="1"/>
  <c r="E122" i="8" s="1"/>
  <c r="G36" i="8"/>
  <c r="M60" i="5"/>
  <c r="O60" i="5" s="1"/>
  <c r="I60" i="5"/>
  <c r="M59" i="5"/>
  <c r="O59" i="5" s="1"/>
  <c r="I59" i="5"/>
  <c r="G19" i="4" l="1"/>
  <c r="G18" i="4"/>
  <c r="G17" i="4"/>
  <c r="J118" i="5" l="1"/>
  <c r="J175" i="5" s="1"/>
  <c r="E43" i="4" l="1"/>
  <c r="I131" i="5"/>
  <c r="D44" i="4" l="1"/>
  <c r="H44" i="4" s="1"/>
  <c r="E41" i="4"/>
  <c r="G43" i="4"/>
  <c r="G41" i="4" s="1"/>
  <c r="M19" i="5"/>
  <c r="M114" i="5" l="1"/>
  <c r="O114" i="5" s="1"/>
  <c r="M27" i="5" l="1"/>
  <c r="L77" i="5" l="1"/>
  <c r="M77" i="5" s="1"/>
  <c r="O77" i="5" s="1"/>
  <c r="M103" i="5" l="1"/>
  <c r="O103" i="5" s="1"/>
  <c r="M50" i="5" l="1"/>
  <c r="O50" i="5" s="1"/>
  <c r="M109" i="5" l="1"/>
  <c r="O109" i="5" s="1"/>
  <c r="L88" i="5" l="1"/>
  <c r="M88" i="5" s="1"/>
  <c r="O88" i="5" s="1"/>
  <c r="O32" i="5"/>
  <c r="H19" i="4" l="1"/>
  <c r="L131" i="5" l="1"/>
  <c r="M131" i="5" s="1"/>
  <c r="O131" i="5" s="1"/>
  <c r="M130" i="5" l="1"/>
  <c r="O130" i="5" s="1"/>
  <c r="I109" i="5"/>
  <c r="D11" i="4" s="1"/>
  <c r="I14" i="4"/>
  <c r="H11" i="4" l="1"/>
  <c r="O40" i="5"/>
  <c r="I10" i="4" l="1"/>
  <c r="I25" i="4"/>
  <c r="J25" i="4"/>
  <c r="I27" i="4"/>
  <c r="I29" i="4"/>
  <c r="I39" i="4"/>
  <c r="H39" i="4"/>
  <c r="J39" i="4"/>
  <c r="F12" i="4"/>
  <c r="H12" i="4" l="1"/>
  <c r="G12" i="4"/>
  <c r="J14" i="4"/>
  <c r="J29" i="4"/>
  <c r="J20" i="4" s="1"/>
  <c r="J10" i="4"/>
  <c r="I20" i="4"/>
  <c r="I13" i="4" s="1"/>
  <c r="I48" i="4" s="1"/>
  <c r="J13" i="4" l="1"/>
  <c r="J48" i="4" s="1"/>
  <c r="G39" i="4" l="1"/>
  <c r="I118" i="5" l="1"/>
  <c r="D43" i="4" s="1"/>
  <c r="H43" i="4" l="1"/>
  <c r="H41" i="4" s="1"/>
  <c r="D41" i="4"/>
  <c r="M94" i="5"/>
  <c r="O94" i="5" s="1"/>
  <c r="O18" i="5" l="1"/>
  <c r="O17" i="5" l="1"/>
  <c r="G29" i="4" l="1"/>
  <c r="G27" i="4"/>
  <c r="G25" i="4" l="1"/>
  <c r="G20" i="4" s="1"/>
  <c r="F15" i="4" l="1"/>
  <c r="G15" i="4" s="1"/>
  <c r="H18" i="4"/>
  <c r="H17" i="4"/>
  <c r="H15" i="4" l="1"/>
  <c r="H10" i="4"/>
  <c r="H25" i="4"/>
  <c r="H29" i="4"/>
  <c r="G10" i="4"/>
  <c r="H27" i="4"/>
  <c r="I101" i="5"/>
  <c r="I175" i="5" s="1"/>
  <c r="D16" i="4" l="1"/>
  <c r="H16" i="4" s="1"/>
  <c r="G14" i="4"/>
  <c r="G13" i="4" s="1"/>
  <c r="G48" i="4" s="1"/>
  <c r="H20" i="4"/>
  <c r="H14" i="4" l="1"/>
  <c r="H13" i="4" s="1"/>
  <c r="H48" i="4" s="1"/>
  <c r="M91" i="5"/>
  <c r="O91" i="5" s="1"/>
  <c r="L16" i="5" l="1"/>
  <c r="M16" i="5" s="1"/>
  <c r="O16" i="5" s="1"/>
  <c r="L15" i="5"/>
  <c r="M15" i="5" s="1"/>
  <c r="O15" i="5" s="1"/>
  <c r="L13" i="5"/>
  <c r="M13" i="5" s="1"/>
  <c r="O13" i="5" s="1"/>
  <c r="M12" i="5"/>
  <c r="O12" i="5" s="1"/>
  <c r="L8" i="5"/>
  <c r="M8" i="5" s="1"/>
  <c r="K90" i="5"/>
  <c r="F39" i="4" l="1"/>
  <c r="E39" i="4"/>
  <c r="D39" i="4"/>
  <c r="C39" i="4"/>
  <c r="C35" i="4"/>
  <c r="F29" i="4"/>
  <c r="E29" i="4"/>
  <c r="D29" i="4"/>
  <c r="C29" i="4"/>
  <c r="F27" i="4"/>
  <c r="E27" i="4"/>
  <c r="D27" i="4"/>
  <c r="C27" i="4"/>
  <c r="F25" i="4"/>
  <c r="E25" i="4"/>
  <c r="D25" i="4"/>
  <c r="C25" i="4"/>
  <c r="C20" i="4" s="1"/>
  <c r="F14" i="4"/>
  <c r="D14" i="4"/>
  <c r="C14" i="4"/>
  <c r="D10" i="4"/>
  <c r="F10" i="4"/>
  <c r="E10" i="4"/>
  <c r="C10" i="4"/>
  <c r="C13" i="4" l="1"/>
  <c r="C48" i="4" s="1"/>
  <c r="F20" i="4"/>
  <c r="E14" i="4"/>
  <c r="D20" i="4"/>
  <c r="E20" i="4"/>
  <c r="F13" i="4" l="1"/>
  <c r="F48" i="4" s="1"/>
  <c r="D13" i="4"/>
  <c r="D48" i="4" s="1"/>
  <c r="E13" i="4"/>
  <c r="E48" i="4" s="1"/>
  <c r="D51" i="4" l="1"/>
  <c r="D49" i="4" l="1"/>
  <c r="D50" i="4" s="1"/>
  <c r="C76" i="8"/>
  <c r="C123" i="8" s="1"/>
  <c r="G123" i="8" l="1"/>
  <c r="C124" i="8"/>
  <c r="G124" i="8" s="1"/>
  <c r="G65" i="8"/>
  <c r="G76" i="8"/>
  <c r="E65" i="8"/>
  <c r="E76" i="8" s="1"/>
  <c r="E123" i="8" s="1"/>
  <c r="E124" i="8" s="1"/>
  <c r="A8" i="5"/>
  <c r="A9" i="5" s="1"/>
  <c r="A10" i="5" s="1"/>
  <c r="A11" i="5" s="1"/>
  <c r="A12" i="5" s="1"/>
  <c r="A13" i="5" s="1"/>
  <c r="A14" i="5" s="1"/>
  <c r="A15" i="5" s="1"/>
  <c r="A16" i="5" s="1"/>
  <c r="A17" i="5" s="1"/>
  <c r="A18" i="5" s="1"/>
  <c r="A122" i="5"/>
  <c r="A123" i="5" s="1"/>
  <c r="A124" i="5" s="1"/>
  <c r="A125" i="5" s="1"/>
  <c r="A126" i="5" s="1"/>
  <c r="A127" i="5" s="1"/>
  <c r="A128" i="5" s="1"/>
  <c r="A129" i="5" s="1"/>
  <c r="A130" i="5" s="1"/>
  <c r="A131" i="5" s="1"/>
  <c r="A132" i="5" s="1"/>
  <c r="A133" i="5" s="1"/>
  <c r="A139" i="5" s="1"/>
  <c r="A140" i="5" s="1"/>
  <c r="A141" i="5" s="1"/>
  <c r="A142" i="5" s="1"/>
  <c r="A67" i="5"/>
  <c r="A70" i="5" s="1"/>
  <c r="A71" i="5" s="1"/>
  <c r="A72" i="5" s="1"/>
  <c r="A73" i="5" s="1"/>
  <c r="A74" i="5" s="1"/>
  <c r="A75" i="5" s="1"/>
  <c r="A76" i="5" s="1"/>
  <c r="A77" i="5" s="1"/>
  <c r="A78" i="5" s="1"/>
  <c r="A79" i="5" s="1"/>
  <c r="A80" i="5" s="1"/>
  <c r="A81" i="5" s="1"/>
  <c r="A82" i="5" s="1"/>
  <c r="A83" i="5" s="1"/>
  <c r="A84" i="5" s="1"/>
  <c r="A85" i="5" s="1"/>
  <c r="A86" i="5" s="1"/>
  <c r="A87" i="5" s="1"/>
  <c r="A88" i="5" s="1"/>
  <c r="A89" i="5" s="1"/>
  <c r="A90" i="5" s="1"/>
  <c r="A91" i="5" s="1"/>
  <c r="A92" i="5" s="1"/>
  <c r="A93" i="5" s="1"/>
  <c r="A94" i="5" s="1"/>
  <c r="A95" i="5" s="1"/>
  <c r="A96" i="5" s="1"/>
  <c r="A97" i="5" s="1"/>
  <c r="A98" i="5" s="1"/>
  <c r="A99" i="5" s="1"/>
  <c r="A100" i="5" s="1"/>
  <c r="A101" i="5" s="1"/>
  <c r="A102" i="5" s="1"/>
  <c r="A103" i="5" s="1"/>
  <c r="A104" i="5" s="1"/>
  <c r="A105" i="5" s="1"/>
  <c r="A106" i="5" s="1"/>
  <c r="A107" i="5" s="1"/>
  <c r="A108" i="5" s="1"/>
  <c r="A109" i="5" s="1"/>
  <c r="A110" i="5" s="1"/>
  <c r="A111" i="5" s="1"/>
  <c r="A112" i="5" s="1"/>
  <c r="A113" i="5" s="1"/>
  <c r="A20" i="5" l="1"/>
  <c r="A21" i="5" s="1"/>
  <c r="A22" i="5" s="1"/>
  <c r="A23" i="5" s="1"/>
  <c r="A24" i="5" s="1"/>
  <c r="A25" i="5" s="1"/>
  <c r="A26" i="5" s="1"/>
  <c r="A27" i="5" s="1"/>
  <c r="A29" i="5" s="1"/>
  <c r="A30" i="5" s="1"/>
  <c r="A31" i="5" s="1"/>
  <c r="A32" i="5" s="1"/>
  <c r="A33" i="5" s="1"/>
  <c r="A34" i="5" s="1"/>
  <c r="A35" i="5" s="1"/>
  <c r="A36" i="5" s="1"/>
  <c r="A37" i="5" s="1"/>
  <c r="A38" i="5" s="1"/>
  <c r="A39" i="5" s="1"/>
  <c r="A40" i="5" s="1"/>
  <c r="A41" i="5" s="1"/>
  <c r="A42" i="5" s="1"/>
  <c r="A43" i="5" s="1"/>
  <c r="A44" i="5" s="1"/>
  <c r="A45" i="5" s="1"/>
  <c r="A46" i="5" s="1"/>
  <c r="A47" i="5" s="1"/>
  <c r="A48" i="5" s="1"/>
  <c r="A49" i="5" s="1"/>
  <c r="A50" i="5" s="1"/>
  <c r="A51" i="5" s="1"/>
  <c r="A52" i="5" s="1"/>
  <c r="A53" i="5" s="1"/>
  <c r="A54" i="5" s="1"/>
  <c r="A55" i="5" s="1"/>
  <c r="A56" i="5" s="1"/>
  <c r="A57" i="5" s="1"/>
  <c r="A58" i="5" s="1"/>
  <c r="A59" i="5" s="1"/>
  <c r="A60" i="5" s="1"/>
  <c r="A61" i="5" s="1"/>
  <c r="A63" i="5" s="1"/>
  <c r="A64" i="5" s="1"/>
  <c r="A143" i="5"/>
  <c r="A144" i="5" s="1"/>
  <c r="A145" i="5" s="1"/>
  <c r="A146" i="5" s="1"/>
  <c r="A147" i="5" s="1"/>
  <c r="A148" i="5" s="1"/>
  <c r="A149" i="5" s="1"/>
  <c r="A150" i="5" s="1"/>
  <c r="A151" i="5" s="1"/>
  <c r="A115" i="5"/>
  <c r="A116" i="5" s="1"/>
  <c r="A117" i="5" s="1"/>
</calcChain>
</file>

<file path=xl/sharedStrings.xml><?xml version="1.0" encoding="utf-8"?>
<sst xmlns="http://schemas.openxmlformats.org/spreadsheetml/2006/main" count="2763" uniqueCount="1081">
  <si>
    <t>DIRECCIÓN DE APOYO AL DESPACHO</t>
  </si>
  <si>
    <t>CÓDIGO RUBRO PRESUPUESTAL</t>
  </si>
  <si>
    <t>NOMBRE RUBRO 
PRESUPUESTAL</t>
  </si>
  <si>
    <t>CÓDIGO SUB RUBRO PRESUPUESTAL</t>
  </si>
  <si>
    <t>NOMBRE SUB-RUBRO PRESUPUESTAL</t>
  </si>
  <si>
    <t>MODALIDAD DE CONTRATACIÓN
(Según Normatividad vigente)</t>
  </si>
  <si>
    <t>TIPO DE CONTRATO
(Según el objeto)</t>
  </si>
  <si>
    <t xml:space="preserve">VR. ESTIMADO INCLUIDO IVA (Ajustar con IPC) 
</t>
  </si>
  <si>
    <t>FECHA RADICACIÓN DE LA NECESIDAD
(Anexo 3 del Procedimiento para las Compras)</t>
  </si>
  <si>
    <t>FECHA ESTIMADA DE SUSCRIPCIÓN
(dd-mm-aaaa)</t>
  </si>
  <si>
    <t>FECHA ESTIMADA DE INICIO CONTRATO
(dd-mm-aaaa)</t>
  </si>
  <si>
    <t>DURACIÓN 
(Días)</t>
  </si>
  <si>
    <t>FECHA ESTIMADA DE TERMINACIÓN CONTRATO
(dd-mm-aaaa)</t>
  </si>
  <si>
    <t>CÓDIGO UNSPSC</t>
  </si>
  <si>
    <t>OBJETO A CONTRATAR
(Cantidad y Descripción)</t>
  </si>
  <si>
    <t>DESCRIPCIÓN DE LA NECESIDAD A SATISFACER 
(Justificación)</t>
  </si>
  <si>
    <t>31202</t>
  </si>
  <si>
    <t>3120202</t>
  </si>
  <si>
    <t>Viáticos y gastos de viaje</t>
  </si>
  <si>
    <t>Suministro</t>
  </si>
  <si>
    <t xml:space="preserve">90121502
Agencias de viajes
78111502
Viajes en aviones comerciales
</t>
  </si>
  <si>
    <t>Contratar el suministro de pasajes aéreos a nivel nacional e internacional para el desplazamiento de los (as) directivos (as) y/o funcionarios de la Contraloría de Bogotá, D.C., en cumplimiento de las labores propias del Control Fiscal, y/o para participar en eventos de capacitación, formación, actualización y asistencia técnica en temas inherentes al Control Fiscal</t>
  </si>
  <si>
    <t>Asegurar la adquisición de tiquetes aéreos para el desplazamiento de los (las) funcionarios (as) y/o directivos (as) de la Contraloría de Bogotá, D.C. dentro y fuera del país, facilitando su traslado a los lugares donde se lleven a cabo eventos de capacitación,  y en atención a las diversas invitaciones a foros, seminarios, talleres, ejecución de auditorías a los sujetos de control cuyo domicilio se encuentra en otra ciudad, y demás actividades relacionadas con el ejercicio del Control Fiscal.</t>
  </si>
  <si>
    <t>33</t>
  </si>
  <si>
    <t>Inversión</t>
  </si>
  <si>
    <t>Selección Abreviada Subasta Inversa</t>
  </si>
  <si>
    <t>Prestación de servicios</t>
  </si>
  <si>
    <t>Garantizar el suministro del apoyo logístico con un hotel de reconocida y amplia experiencia, que ofrezca para la Contraloría de Bogotá los elementos técnicos, de infraestructura, y de servicios alimentarios y logísticos necesarios y de óptima calidad para la organización de eventos institucionales con las especificaciones técnicas exigidas.</t>
  </si>
  <si>
    <t>DEPENDENCIA</t>
  </si>
  <si>
    <t xml:space="preserve">Bienestar e incentivos </t>
  </si>
  <si>
    <t>Mínima Cuantía</t>
  </si>
  <si>
    <t xml:space="preserve">Contrato de prestación de servicios </t>
  </si>
  <si>
    <t>80111504
Formación o desarrollo laboral</t>
  </si>
  <si>
    <t xml:space="preserve">De acuerdo al resultado del estudio de Clima Laboral realizado en el 2014-2015 se hara intervención en las dependencias que reporten resultados críticos en las diferentes variables evaluadas. </t>
  </si>
  <si>
    <t>De acuerdo a lo establecido en el Decreto 1227 de 2005 se debe realizar el Programa de Prepensionados en la Contraloría.</t>
  </si>
  <si>
    <t>94121514
Servicios de promotores o directores técnicos de clubes deportivos</t>
  </si>
  <si>
    <t>Se hace necesario contratar los servicios de entrenadores deportivos para las  disciplinas deportivas que representen a la entidad en torneos interinstitucionales.</t>
  </si>
  <si>
    <t xml:space="preserve">94121703 Clubes o servicios para aficionados al baile a la danza
90131502 Actuaciones de danzas </t>
  </si>
  <si>
    <t>20102301
Transporte de personal</t>
  </si>
  <si>
    <t>Se contratará el servicio de transporte para el traslado de los funcionarios hacia la ciudad donde se desarrollen las Olimpiadas Internas.</t>
  </si>
  <si>
    <t>90121701
Guías locales o de excursiones
90121501
Servicios de organización de excursiones</t>
  </si>
  <si>
    <t>Las caminatas ecológicas son las actividades mas solicitadas por los funcionarios de la Contraloría</t>
  </si>
  <si>
    <t xml:space="preserve">90151700
Parques de diversiones </t>
  </si>
  <si>
    <t>14111608
Certificados de Regalo 
80141611  
Servicios de personalizaciòn  de obsequios o productos 
80141902
Reuniones y eventos
80141607
Gestión de eventos</t>
  </si>
  <si>
    <t xml:space="preserve">Con el fin de premiar a los mejores funcionarios de carrera administrativa , los mejores equipos de trabajo y reconocimiento a la antigüedad y calidades deportivas. </t>
  </si>
  <si>
    <t xml:space="preserve">compra venta </t>
  </si>
  <si>
    <t xml:space="preserve">prestación de servicios </t>
  </si>
  <si>
    <t>80141902
Reuniones y eventos
80141607
Gestión de eventos</t>
  </si>
  <si>
    <t xml:space="preserve">Contratar la prestación de servicios (logística, almuerzo, transporte) para la ejecución del Cierre de Gestión de la Contraloría de Bogotá. </t>
  </si>
  <si>
    <t>El Cierre de Gestión como actividad contenida en el Programa de Bienestar  tiene como objetivo socializar y evaluar por parte de la Administración los resultados de la gestión institucional durante el año 2015.</t>
  </si>
  <si>
    <t>Salud Ocupacional</t>
  </si>
  <si>
    <t>Compraventa</t>
  </si>
  <si>
    <t>42171903
Estuches de medicamentos para servicios médicos de emergencia</t>
  </si>
  <si>
    <t>Dar cumplimiento a lo reglamentado en el sistema de gestión de la seguridad y salud en el trabajo, para lo cual se hace necesario proveer a las dependencias de botiquines portátiles dotados con sus respectivos insumos.</t>
  </si>
  <si>
    <t>46182205       Descansos para los pies</t>
  </si>
  <si>
    <t>Suministrar los elementos necesarios para mejorar el confort en algunos puestos de trabajo, según los criterios del Sistema de Vigilancia Epidemiológica SVE a las Lesiones Osteomusculares, siendo este una de las principales estrategias de prevención y control de los riesgos ergonómicos dentro del Sistema de Gestión de la Seguridad y Salud en el Trabajo.</t>
  </si>
  <si>
    <t>En desarrollo del Sistema de Gestión de la Seguridad y Salud en el trabajo de la entidad y específicamente del Plan de Prevención, Preparación y Respuesta ante Emergencias es de trascendental importancia disponer en las áreas de trabajo y vías de evacuación del edificio sede principal de los elementos necesarios que permitan realizar las evacuaciones en las condiciones más seguras posible y de manera especial prestando el apoyo que amerita el caso de las personas con movilidad reducida, más aún cuando sería casi que imposible hacerlo por los ascensores toda vez que el fluído eléctrico se suspende y hacerlo en condiciones seguras por la única vía de evacuación que son las escaleras se convierte en el gran reto para los Brigadistas como principal grupo de apoyo interno, pero valorando a su vez que las sillas también podrían ser maniobradas por los organismos externos que en un caso determinado acudan a prestar la ayuda que se requiera.</t>
  </si>
  <si>
    <t>Prestación de Servicios</t>
  </si>
  <si>
    <t>85122201
Valoración del estado de salud individual</t>
  </si>
  <si>
    <t xml:space="preserve">En desarrollo del SGSS de la entidad, se hace necesario desarrollar las actividades propias de los procesos de medicina preventiva y de medicina del trabajo, que permitan llevar a cabo la vigilancia de la salud de los funcionarios y cumplir con los objetivos generales de dicho Sistema de Gestión; así como los específicos de los programas y subsistemas de vigilancia epidemiológica.  Para esto se requiere realizar lo siguiente:                 Perfiles Lipídicos ( Glicemia basal, triglicéridos y colesterol total).  - KOH uñas   -Frótis faringeo  -Coprológicos  -Audiometrías  -Visiometrías para tamizaje general - Expirometrías para tamizaje general y como insumo a los programas de promoción y prevención, y específicamente al de prevención del tabaquismo.- Vacuna contra la influenza, como insumo de los programas de promoción y prevención, y específicamente al de promoción y prevención de la salud respiratoria. </t>
  </si>
  <si>
    <t xml:space="preserve">46161604      Chalecos o protectores salvavidas
</t>
  </si>
  <si>
    <t>Suministrar los elementos de dotación a los Brigadistas y otros grupos de apoyo de la entidad, según las necesidades específicas que se definanan una vez se inicie la cabal implementación del Sistema de Gestión de la Seguridad y Salud en el Trabajo de la entidad, en la cantidad y con las especificaciones técnicas que se determine, según la reconformación de dichos grupos en la vigencia 2016. Entre estos elementos de dotación figuran chalecos distintivos, monogafas de seguridad, protectores respiratorios, botiquines tipo canguro, entre otros.</t>
  </si>
  <si>
    <t>Mínima cuantía</t>
  </si>
  <si>
    <t xml:space="preserve">85101605 auxiliares
de salud a domicilio
85101604 servicios
de asistencia de
personal médico
</t>
  </si>
  <si>
    <t>Mantener la capacidad institucional para la prestación de primeros auxilios médicos, disminuyendo así el ausentismo y amparando a los funcionarios ante las urgencias y emergencias médicas durante la jornada laboral.  Asimismo; para prestar el amparo y atención médica inmediata a los usuarios y visitantes de la entidad durante su permanencia en las instalaciones ante posibles urgencias.</t>
  </si>
  <si>
    <t>Honorarios Entidad</t>
  </si>
  <si>
    <t>Contratación Directa</t>
  </si>
  <si>
    <t>85121502
Servicios de consulta de médicos de atención primaria</t>
  </si>
  <si>
    <t>Prestar el apoyo en la parte médica al SG-SST, garantizando un trabajo interdisciplinario en el SG-SST.  Así mismo para la realización de los exámenes médicos ocupacionales.</t>
  </si>
  <si>
    <t>Mantenimiento Entidad</t>
  </si>
  <si>
    <t>Mantener los extintores de la entidad en óptimas condiciones de uso, ante posibles conatos de incendio</t>
  </si>
  <si>
    <t>55121704    Señales de Seguridad</t>
  </si>
  <si>
    <t xml:space="preserve">Dada la importancia institucional de cumplir cabalmente con los términos establecidos por el Decreto 1072 del 26 de mayo de 2015, expedido por el Ministerio de Trabajo para la implementación del Sistema de Gestión de la Seguridad y Salud en el Trabajo y ante la necesidad de proveer e instalar todos los elementos necesarios para el cabal desarrollo del Plan de Prevención, Preparación y Respuesta ante Emergencias, tales como la señalización que en materia de seguridad industrial también determina el Estatuto de Seguridad Industrial reglamentado por la Resolución 2400 de 1979, suscrita por el otrora Ministerio de Trabajo y Seguridad Social, y específicamente aquella que indique las rutas de evacuación y salida de las áreas de trabajo ante posibles evacuaciones. </t>
  </si>
  <si>
    <t>SUBDIRECCIÓN DE BIENESTAR SOCIAL</t>
  </si>
  <si>
    <t>SUDIRECCIÓN DE CAPACITACIÓN Y COOPERACIÓN TÉCNICA</t>
  </si>
  <si>
    <t>Capacitación Externa</t>
  </si>
  <si>
    <t xml:space="preserve">80111504
Formación o desarrollo laboral
</t>
  </si>
  <si>
    <t>Mejoramiento de las competencias laborales de los funcionarios  de la Contraloría de Bogotá, D.C.</t>
  </si>
  <si>
    <t>Capacitación Interna</t>
  </si>
  <si>
    <t>DIRECCIÓN DE TECNOLOGÍAS DE LA INFORMACIÓN Y LAS COMUNICACIONES</t>
  </si>
  <si>
    <t>331140326-0776</t>
  </si>
  <si>
    <t>Fortalecimiento de la capacidad institucional para un control fiscal efectivo y transparente</t>
  </si>
  <si>
    <t>81111504
81111507
81112218</t>
  </si>
  <si>
    <t>81111504
81111507
81112218
81112205</t>
  </si>
  <si>
    <t>Se requiere garantizar la continuidad y sostenibilidad a la Conectividad por medio de canales de acceso a Internet y intercomunicación entre las diferentes sedes de la Contraloría</t>
  </si>
  <si>
    <t>Licitación Pública</t>
  </si>
  <si>
    <t>OFICINA ASESORA DE COMUNICACIONES</t>
  </si>
  <si>
    <t>Servicios Personales Indirectos</t>
  </si>
  <si>
    <t>Es importante tener un registro de la información presentada a la opinión pública a través de los medios de comunicación sobre la gestión de la Contraloría de Bogotá</t>
  </si>
  <si>
    <t>Promoción Institucional</t>
  </si>
  <si>
    <t>82131600 Fotógrafos cinematógrafos</t>
  </si>
  <si>
    <t>Es necesario contar con un video institucional actualizado, que muestre el que hacer de la entidad.</t>
  </si>
  <si>
    <t>Información</t>
  </si>
  <si>
    <t>Coadyuvar al posicionamiento de la imagen de la Contraloría de Bogotá.</t>
  </si>
  <si>
    <t xml:space="preserve"> Mínima Cuantía</t>
  </si>
  <si>
    <t>82101802
Servicios de
producción
publicitaria</t>
  </si>
  <si>
    <t>Favorecer la imagen del Ente Fiscalizador, pretenden difundir diferentes aspectos institucionales a  nivel interno y externo.</t>
  </si>
  <si>
    <t>55101506
Revistas
55101504
Periódicos
82111904
Servicios de entrega de periódicos o material publicitario</t>
  </si>
  <si>
    <t>Mantener el archivo original de prensa como parte de la memoria institucional de la Contraloría de Bogotá y permanecer a la vanguardia en el conocimiento de los temas relacionados con la capital de la República y del país, registrados en los principales medios impresos.</t>
  </si>
  <si>
    <t>55101504 Periódicos
82121506 Impresión de
publicaciones
82111904 Servicios de
entrega de periódicos o material publicitario</t>
  </si>
  <si>
    <t>Impulsar espacios de participación y acercamiento de la ciudadanía al Estado, para proporcionarle información que le sirva de base para que se apropie del control social y coadyuve a lograr la misión del Ente de Control y proteger los recursos públicos</t>
  </si>
  <si>
    <t>31201</t>
  </si>
  <si>
    <t>Adquisición de Bienes</t>
  </si>
  <si>
    <t>Gastos de computador</t>
  </si>
  <si>
    <t>Garantizar  la impresión y archivo en medios digitales de todos los trabajos, informes, memorandos, estudios y cualquier tipo de información que se tenga que realizar y entregar en medios físicos impresos o magnéticos, que permiten la ejecución normal de las  labores de sus funcionarios.</t>
  </si>
  <si>
    <t>Materiales y suministros</t>
  </si>
  <si>
    <t>Suministro de útiles de oficina e insumos para las oficinas de la Contraloría de Bogotá, de conformidad con las especificaciones técnicas dadas por la Contraloría de Bogotá.</t>
  </si>
  <si>
    <t>Aportar a todas las dependencias de la Entidad los recursos y herramientas necesarias para el cumplimiento de las tareas que a cada una le corresponde</t>
  </si>
  <si>
    <t>Protección de la plataforma tecnológica de la entidad, adoptandola a los requerimientos y necesidades actuales de seguridad y conectividad que los equipos y elementos requieren para mantener protegida a la Contraloria de Bogotá de ataques que atenten contra la seguridad y la disponibilidad de los sistemas de información.</t>
  </si>
  <si>
    <t>Compra de Equipo</t>
  </si>
  <si>
    <t>Seguros Entidad</t>
  </si>
  <si>
    <t>Subasta inversa por menor cuantia</t>
  </si>
  <si>
    <t>Contratación de las Polizas de los seguros que amparan los bienes de la entidad</t>
  </si>
  <si>
    <t>Pólizas amparo de la Entidad (Todo riesgo, automóviles, responsabilidad civil extracontractual, transportes de valores y de mercancía, Manejo global entidades oficiales, SOAT, responsabilidad servidores públicos)</t>
  </si>
  <si>
    <t>Contratación del corredor de seguros para el soporte de la contratación de los seguros de la entidad</t>
  </si>
  <si>
    <t>Tener el apoyo tecnico y juridico para la contratación, control y seguimiento del programa de seguros de la entidad</t>
  </si>
  <si>
    <t>SUBDIRECCIÓN DE RECURSOS MATERIALES</t>
  </si>
  <si>
    <t>3311403240-770</t>
  </si>
  <si>
    <t xml:space="preserve">861116 Servicios Educativos y de formación -Sistemas Educativos Alternativos -Educación de Adultos 861017 Servicios Educativos y de formación -Formación Profesional  -Servicios de capacitación no- científica </t>
  </si>
  <si>
    <t>Existe la necesidad de implementar desarrollar y ejecutar estrategias de participación, pedagogía y comunicación para fomentar la participación ciudadana en el ejercicio del control social articulado al control fiscal, con una focalización de mayor impacto social  dirigida a la ciudadanía, para fortalecer el conocimiento sobre el cuidado de lo pùblicol y posicionar la imagen de la entidad mediante a acciones ciudadanas especiales y mecanismos de control social</t>
  </si>
  <si>
    <t>DIRECCIÓN DE PARTICIPACIÓN CIUDADANA</t>
  </si>
  <si>
    <t>DIRECCIÓN HÁBITAT Y AMBIENTE</t>
  </si>
  <si>
    <t>31102</t>
  </si>
  <si>
    <t>77101601
Planificación de Desarrollo Ambiental Urbano</t>
  </si>
  <si>
    <t>SUBDIRECCIÓN DE SERVICIOS GENERALES</t>
  </si>
  <si>
    <r>
      <rPr>
        <b/>
        <sz val="10"/>
        <rFont val="Arial"/>
        <family val="2"/>
      </rPr>
      <t>46181536</t>
    </r>
    <r>
      <rPr>
        <sz val="10"/>
        <rFont val="Arial"/>
        <family val="2"/>
      </rPr>
      <t xml:space="preserve">
guantes anti cortadas
</t>
    </r>
    <r>
      <rPr>
        <b/>
        <sz val="10"/>
        <rFont val="Arial"/>
        <family val="2"/>
      </rPr>
      <t xml:space="preserve">461819 </t>
    </r>
    <r>
      <rPr>
        <sz val="10"/>
        <rFont val="Arial"/>
        <family val="2"/>
      </rPr>
      <t xml:space="preserve">Protectores auditivos
</t>
    </r>
    <r>
      <rPr>
        <b/>
        <sz val="10"/>
        <rFont val="Arial"/>
        <family val="2"/>
      </rPr>
      <t xml:space="preserve">461820 </t>
    </r>
    <r>
      <rPr>
        <sz val="10"/>
        <rFont val="Arial"/>
        <family val="2"/>
      </rPr>
      <t>protección de la respiración</t>
    </r>
  </si>
  <si>
    <t>Se requiere dotar a los funcionarios de los elementos de seguridad personal requeridos para el normal desarrollo de sus actividades.</t>
  </si>
  <si>
    <r>
      <rPr>
        <b/>
        <sz val="10"/>
        <rFont val="Arial"/>
        <family val="2"/>
      </rPr>
      <t>471317</t>
    </r>
    <r>
      <rPr>
        <sz val="10"/>
        <rFont val="Arial"/>
        <family val="2"/>
      </rPr>
      <t xml:space="preserve"> Suministros para aseos
</t>
    </r>
    <r>
      <rPr>
        <b/>
        <sz val="10"/>
        <rFont val="Arial"/>
        <family val="2"/>
      </rPr>
      <t>471318</t>
    </r>
    <r>
      <rPr>
        <sz val="10"/>
        <rFont val="Arial"/>
        <family val="2"/>
      </rPr>
      <t xml:space="preserve"> Soluciones de limpieza y desinfección    </t>
    </r>
    <r>
      <rPr>
        <b/>
        <sz val="10"/>
        <rFont val="Arial"/>
        <family val="2"/>
      </rPr>
      <t>501615</t>
    </r>
    <r>
      <rPr>
        <sz val="10"/>
        <rFont val="Arial"/>
        <family val="2"/>
      </rPr>
      <t xml:space="preserve"> Chocolates, azúcares, edulcorantes productos  
</t>
    </r>
    <r>
      <rPr>
        <b/>
        <sz val="10"/>
        <rFont val="Arial"/>
        <family val="2"/>
      </rPr>
      <t>502017</t>
    </r>
    <r>
      <rPr>
        <sz val="10"/>
        <rFont val="Arial"/>
        <family val="2"/>
      </rPr>
      <t xml:space="preserve"> Café y té</t>
    </r>
  </si>
  <si>
    <t>Suministro de elementos y bienes de aseo y cafetería para las diferentes dependencias de la Contraloría de Bogotá, de conformidad con las especificaciones técnicas.</t>
  </si>
  <si>
    <t>Contratar el Suministro de elementos y bienes de aseo y cafetería para satisfacer las necesidades de la Contraloría de Bogotá D.C.</t>
  </si>
  <si>
    <t>Combustibles Lubricantes y Llantas</t>
  </si>
  <si>
    <r>
      <rPr>
        <b/>
        <sz val="10"/>
        <rFont val="Arial"/>
        <family val="2"/>
      </rPr>
      <t xml:space="preserve">15101505 </t>
    </r>
    <r>
      <rPr>
        <sz val="10"/>
        <rFont val="Arial"/>
        <family val="2"/>
      </rPr>
      <t>Combustible Diesel.</t>
    </r>
    <r>
      <rPr>
        <b/>
        <sz val="10"/>
        <rFont val="Arial"/>
        <family val="2"/>
      </rPr>
      <t xml:space="preserve">
15101506 </t>
    </r>
    <r>
      <rPr>
        <sz val="10"/>
        <rFont val="Arial"/>
        <family val="2"/>
      </rPr>
      <t>Gasolina</t>
    </r>
  </si>
  <si>
    <t>Mantenimiento entidad</t>
  </si>
  <si>
    <r>
      <rPr>
        <b/>
        <sz val="10"/>
        <rFont val="Arial"/>
        <family val="2"/>
      </rPr>
      <t xml:space="preserve">76101503 </t>
    </r>
    <r>
      <rPr>
        <sz val="10"/>
        <rFont val="Arial"/>
        <family val="2"/>
      </rPr>
      <t xml:space="preserve">Servicio de
desinfección o
Desodorizacion
</t>
    </r>
    <r>
      <rPr>
        <b/>
        <sz val="10"/>
        <rFont val="Arial"/>
        <family val="2"/>
      </rPr>
      <t xml:space="preserve">47131706 </t>
    </r>
    <r>
      <rPr>
        <sz val="10"/>
        <rFont val="Arial"/>
        <family val="2"/>
      </rPr>
      <t>Dispensadores
de Ambientadores</t>
    </r>
  </si>
  <si>
    <t>Se requiere el servicios de suministro de unidades de dispensadores desodorizados, cuya función principal es la de eliminar y neutralizar los malos olores en los baños del Edifico de la CB, Subdirección de Capacitación, Bodega de San Cayetano y Participación ciudadana, liberando una mezcla diluida biodegradable, con lo cual se espera reducir los riesgos de contraer infecciones, y al mismo tiempo contrarrestar la proliferación de bacterias.</t>
  </si>
  <si>
    <t>Gastos de Computador</t>
  </si>
  <si>
    <r>
      <rPr>
        <b/>
        <sz val="10"/>
        <rFont val="Arial"/>
        <family val="2"/>
      </rPr>
      <t>26101500</t>
    </r>
    <r>
      <rPr>
        <sz val="10"/>
        <rFont val="Arial"/>
        <family val="2"/>
      </rPr>
      <t xml:space="preserve"> Motores
</t>
    </r>
    <r>
      <rPr>
        <b/>
        <sz val="10"/>
        <rFont val="Arial"/>
        <family val="2"/>
      </rPr>
      <t>40101701</t>
    </r>
    <r>
      <rPr>
        <sz val="10"/>
        <rFont val="Arial"/>
        <family val="2"/>
      </rPr>
      <t xml:space="preserve"> Aires acondicionados </t>
    </r>
  </si>
  <si>
    <t>Mantenimiento preventivo y correctivo integral con el suminsitro de repuestos para las diferentes "UPS" y la planta eléctrica de la Contraloría de Bogotá.</t>
  </si>
  <si>
    <t>Gastos de Transporte y Comunicación</t>
  </si>
  <si>
    <r>
      <rPr>
        <b/>
        <sz val="10"/>
        <rFont val="Arial"/>
        <family val="2"/>
      </rPr>
      <t>78102203</t>
    </r>
    <r>
      <rPr>
        <sz val="10"/>
        <rFont val="Arial"/>
        <family val="2"/>
      </rPr>
      <t xml:space="preserve">
Servicios de envío, recogida o entrega de correo</t>
    </r>
  </si>
  <si>
    <t>Prestacion del servicio del correo certificado urbano nacional e internacional.</t>
  </si>
  <si>
    <r>
      <rPr>
        <b/>
        <sz val="10"/>
        <rFont val="Arial"/>
        <family val="2"/>
      </rPr>
      <t>78102203</t>
    </r>
    <r>
      <rPr>
        <sz val="10"/>
        <rFont val="Arial"/>
        <family val="2"/>
      </rPr>
      <t xml:space="preserve">
Servicios de envío, recogida o entrega de correspondencia</t>
    </r>
  </si>
  <si>
    <t>Prestación del  servicio de correspondencia ordinaria incluida la recolección, transporte y entrega de externa (urbana, periférica y nacional), de conformidad con las necesidades de cada una de las dependencias de la Contraloría de Bogotá D.C</t>
  </si>
  <si>
    <t>Prestacion del servicio de correspondencia ordinaria incluida recoleccion transporte y entrega de correspondencia ordinaria externa.</t>
  </si>
  <si>
    <r>
      <rPr>
        <b/>
        <sz val="10"/>
        <rFont val="Arial"/>
        <family val="2"/>
      </rPr>
      <t>82121701</t>
    </r>
    <r>
      <rPr>
        <sz val="10"/>
        <rFont val="Arial"/>
        <family val="2"/>
      </rPr>
      <t xml:space="preserve">
Servicios de copias en blanco y negro o de cotejo</t>
    </r>
  </si>
  <si>
    <r>
      <rPr>
        <b/>
        <sz val="10"/>
        <rFont val="Arial"/>
        <family val="2"/>
      </rPr>
      <t>92101501</t>
    </r>
    <r>
      <rPr>
        <sz val="10"/>
        <rFont val="Arial"/>
        <family val="2"/>
      </rPr>
      <t xml:space="preserve">
Servicios de vigilancia</t>
    </r>
  </si>
  <si>
    <t>Prestación del servicio de vigilancia y seguridad integral con recursos humanos, técnicos y logísticos propios para los bienes muebles e inmuebles de propiedad de la Contraloría de Bogotá D.C, y sobre todos los que legalmente es y/o llegare a ser responsable, en sus diferentes sedes.</t>
  </si>
  <si>
    <t>Prestar el servicio de vigilancia y seguridad integral con recursos humanos, técnicos y logísticos propios para los bienes muebles e inmuebles de la Contraloría de Bogotá, y sobe todos los que legalmente es y/o llegare a ser responsable, en sus diferentes sedes.</t>
  </si>
  <si>
    <t>Arrendamientos</t>
  </si>
  <si>
    <t>Arrendamiento</t>
  </si>
  <si>
    <r>
      <rPr>
        <b/>
        <sz val="10"/>
        <rFont val="Arial"/>
        <family val="2"/>
      </rPr>
      <t>80131502</t>
    </r>
    <r>
      <rPr>
        <sz val="10"/>
        <rFont val="Arial"/>
        <family val="2"/>
      </rPr>
      <t xml:space="preserve">
Arrendamiento de instalaciones comerciales o industriales</t>
    </r>
  </si>
  <si>
    <t>La Contraloría de Bogotá no cuenta con capacidad suficiente de parqueaderos para atender la demanda de sus funcionarios para la utilizacion de los mismos.</t>
  </si>
  <si>
    <r>
      <rPr>
        <b/>
        <sz val="10"/>
        <rFont val="Arial"/>
        <family val="2"/>
      </rPr>
      <t>76111801</t>
    </r>
    <r>
      <rPr>
        <sz val="10"/>
        <rFont val="Arial"/>
        <family val="2"/>
      </rPr>
      <t xml:space="preserve">
Limpieza de carros o barcos</t>
    </r>
  </si>
  <si>
    <t>Prestación del Servicio de Lavado para los vehículos de propiedad de la Contraloría de Bogotá D.C., y de los que fuera legalmente responsable.</t>
  </si>
  <si>
    <t>Mantener buena imagen del parque automotor de la Contraloría de Bogotá.</t>
  </si>
  <si>
    <r>
      <rPr>
        <b/>
        <sz val="10"/>
        <rFont val="Arial"/>
        <family val="2"/>
      </rPr>
      <t>801016</t>
    </r>
    <r>
      <rPr>
        <sz val="10"/>
        <rFont val="Arial"/>
        <family val="2"/>
      </rPr>
      <t xml:space="preserve"> 
Servicios Servicios de Gestión, Servicios Profesionales de Empresa y Servicios Administrativos 
Servicios de asesoría de gestión 
</t>
    </r>
  </si>
  <si>
    <t>Prestación de servicios para el desarrollo de las actividades que con llevan la aplicabilidad del "Plan Institucional de Seguridad Vial" -PlSV</t>
  </si>
  <si>
    <r>
      <rPr>
        <b/>
        <sz val="10"/>
        <rFont val="Arial"/>
        <family val="2"/>
      </rPr>
      <t>80101601</t>
    </r>
    <r>
      <rPr>
        <sz val="10"/>
        <rFont val="Arial"/>
        <family val="2"/>
      </rPr>
      <t xml:space="preserve"> Estudios de factibilidad o selección de ideas de proyectos</t>
    </r>
  </si>
  <si>
    <t xml:space="preserve">Obra </t>
  </si>
  <si>
    <r>
      <rPr>
        <b/>
        <sz val="10"/>
        <rFont val="Arial"/>
        <family val="2"/>
      </rPr>
      <t xml:space="preserve">721211 </t>
    </r>
    <r>
      <rPr>
        <sz val="10"/>
        <rFont val="Arial"/>
        <family val="2"/>
      </rPr>
      <t xml:space="preserve">
Servicios de renovación y reparación de edificios comerciales y de oficinas.</t>
    </r>
  </si>
  <si>
    <t>Mantenimiento correctivo y preventivo de la infraestrcutura y adecuaciones de las areas de trabajo de las sedes de la Contraloria de Bogota D.C,  debido al continuo desgaste de las areas por su uso diario y a los requerimeintos para las acomodaciones de los funcionarios</t>
  </si>
  <si>
    <r>
      <rPr>
        <b/>
        <sz val="10"/>
        <rFont val="Arial"/>
        <family val="2"/>
      </rPr>
      <t>561017</t>
    </r>
    <r>
      <rPr>
        <sz val="10"/>
        <rFont val="Arial"/>
        <family val="2"/>
      </rPr>
      <t xml:space="preserve"> 
Muebles de oficina</t>
    </r>
  </si>
  <si>
    <t>Se requiere adquirir mobiliario que cumpla con las especificaciones tecnicas de cada area, al igual que supla  las necesidades que se generan para el buen desempeño de las actividades adminitrativas con el fin de brindar una mejor calidad de vida a los funcionarios de la Contraloria de Bogotá.</t>
  </si>
  <si>
    <t>Se elaboraron los estudios y diseños con el fin de mitigar los inconvenientes que se presentan con  el  manejo de las aguas hidráulicas, sanitarias y pluviales del predio, así como los estudios de suelos, geotécnicos y estructurales para la estabilización del terreno perteneciente a la sede vacacional finca Pacande y la Yajaira propiedad de la Contraloría de Bogotá, donde se proyectaron las obras y las actividades que se deben realizar para el manejo de aguas servidas y superficiales, las cuales son prioridad para mitigar las filtraciones de agua que se generan a predios colindantes, y que de igual forma son obras para estabilización del terreno el cual sufre de erosión y problemas de estabilidad que se van agudizando con el pasar del tiempo. Por ello se requiere de la ejecución de dichas obras con el fin de evitar que continúe el deterioro de las edificaciones que conforman el centro vacacional a causa de la filtraciones de agua y la instabilidad del terreno.</t>
  </si>
  <si>
    <t>Interventoria</t>
  </si>
  <si>
    <r>
      <rPr>
        <b/>
        <sz val="10"/>
        <rFont val="Arial"/>
        <family val="2"/>
      </rPr>
      <t>80101600</t>
    </r>
    <r>
      <rPr>
        <sz val="10"/>
        <rFont val="Arial"/>
        <family val="2"/>
      </rPr>
      <t xml:space="preserve"> Gerencia de Proyectos</t>
    </r>
  </si>
  <si>
    <t xml:space="preserve">Interventoria tecnica, adminsitrativa, juridica, fianncuiera y ambiental de la obras de mitigación para el  manejo de aguas servidas, superficiales y estabilidad geotécnica del Centro de Estudios de la Contraloría de Bogotá. </t>
  </si>
  <si>
    <t xml:space="preserve">Mínima Cuantía </t>
  </si>
  <si>
    <t xml:space="preserve">Compraventa </t>
  </si>
  <si>
    <t>24111503
Bolsas plásticas
47121701
Bolsas de basura</t>
  </si>
  <si>
    <t xml:space="preserve">En el marco del Programa de Gestión Integral de Residuos, se cuenta con puntos ecológicos, que requieren del empleo de bolsas plásticas para almacenar temporalmente los residuos generados y entregar al prestador del servicio de aseo. </t>
  </si>
  <si>
    <t>DIRECCIÓN ADMINISTRATIVA Y FINANCIERA</t>
  </si>
  <si>
    <t>70111500
Plantas y Árboles Ornamentales</t>
  </si>
  <si>
    <t>Prestación de Servicio</t>
  </si>
  <si>
    <t>82121800
Publicación</t>
  </si>
  <si>
    <t>76121501
Recolección o destrucción o transformación o eliminación de basuras</t>
  </si>
  <si>
    <t xml:space="preserve">La Contraloría de Bogotá es generadora de residuos peligrosos (toner, luminarias y envases contaminados) por este motivo debe garantizar la disposición final de estos residuos, dando cumplimiento a la normativa ambiental sobre la materia. </t>
  </si>
  <si>
    <t xml:space="preserve">La Contraloría de Bogotá D.C., en el marco del Programa de Extensión de Buenas Prácticas Ambientales estableció el Concurso de Cuento Interno sobre Temáticas Ambientales a través del cual se busca transmitir mensajes de protección y conservación de la naturaleza, en desarrollo de este concurso se presentan diversos cuentos que se publican en ediciones anuales, para socializar los mensajes en referencia e invitar a más familias a integrarse a esta interesante iniciativa. </t>
  </si>
  <si>
    <t>Sensibilizar a los funcionarios de la entidad, sobre la importancia del PIGA y de sus programas ambientales.</t>
  </si>
  <si>
    <t>Adquisición de 
Servicios</t>
  </si>
  <si>
    <t>Fortalecimiento de la Capacidad Institucional para un Control Fiscal Efectivo y Transparente</t>
  </si>
  <si>
    <t>Concurso de Méritos</t>
  </si>
  <si>
    <t>Prestación de Servicios Profesionales</t>
  </si>
  <si>
    <t>Selección Abreviada Subasta Inversa - Acuerdo Marco de Precios</t>
  </si>
  <si>
    <t>Selección Abreviada Menor Cuantía</t>
  </si>
  <si>
    <t>Prestación de Servicios profesionales</t>
  </si>
  <si>
    <t>DIRECCIÓN ADMINISTRATIVA Y FINANCIERA - SUBDIRECCIÓN DE CONTRATACIÓN</t>
  </si>
  <si>
    <t>CÓDIGO PRESUPUESTAL</t>
  </si>
  <si>
    <t>NOMBRE RUBRO Y SUBRUBRO PRESUPUESTAL</t>
  </si>
  <si>
    <t>SERVICIOS PERSONALES INDIRECTOS</t>
  </si>
  <si>
    <t>Remuneración Servicios Técnicos</t>
  </si>
  <si>
    <t>GASTOS GENERALES</t>
  </si>
  <si>
    <t>Dotación</t>
  </si>
  <si>
    <t>Combustibles. Lubricantes y Llantas</t>
  </si>
  <si>
    <t>Materiales y Suministros</t>
  </si>
  <si>
    <t>Adquisición de Servicios</t>
  </si>
  <si>
    <t>Viáticos y Gastos de Viaje</t>
  </si>
  <si>
    <t>Impresos y Publicaciones</t>
  </si>
  <si>
    <t>Mantenimiento y Reparaciones</t>
  </si>
  <si>
    <t>Seguros</t>
  </si>
  <si>
    <t xml:space="preserve">Capacitación </t>
  </si>
  <si>
    <t>Bienestar e Incentivos</t>
  </si>
  <si>
    <t>Programas y Convenios Institucionales</t>
  </si>
  <si>
    <t>Publicidad</t>
  </si>
  <si>
    <t>OTROS GASTOS GENERALES</t>
  </si>
  <si>
    <t>INVERSIÓN</t>
  </si>
  <si>
    <t>Control social a la gestión pública</t>
  </si>
  <si>
    <t>TOTAL PRESUPUESTO UNIDAD 01</t>
  </si>
  <si>
    <t>CONTRATACIÓN PROGRAMADA PAA</t>
  </si>
  <si>
    <t>FUNCIONAMIENTO</t>
  </si>
  <si>
    <t xml:space="preserve">Nota 1:  El Plan Anual de Adquisiciones no incluye los rubros de: "Sentencias Judiciales" ni "Otras Sentencias"
</t>
  </si>
  <si>
    <t>PLAN ANUAL DE ADQUISICIONES VIGENCIA 2016</t>
  </si>
  <si>
    <t>Prestación de servicios de apoyo técnico al equipo de Gestión Documental en la implementación del Programa de Gestión Documental de la Contraloría de Bogotá D.C, de conformidad con las normas archivísticas vigentes.</t>
  </si>
  <si>
    <t xml:space="preserve">44121600 Suministro de 
Escritorio
44103103 Tóner para 
fotocopiadora o 
fax
</t>
  </si>
  <si>
    <t>14111507
Papel para impresora o fotocopiadora
44121600
44121700</t>
  </si>
  <si>
    <t>81111801
Seguridad de los computadores, redes o internet
81112501 Servicio de licencias de software de computador.</t>
  </si>
  <si>
    <t>84131500
Servicios financieros y de seguros - servicios de seguros y pensiones- seguros para estructuras y propiedades y posesiones</t>
  </si>
  <si>
    <t>80131601 Corredores o agentes inmobiliarios
84131501 Seguros de
edificios o del contenido de edificios
84131503 Seguro de
automóviles o camiones
84131511 Seguro de
deterioro de valores</t>
  </si>
  <si>
    <t>META 2
Contratación de servicios de desarrollo, matenimiento y Soporte de los aplictivos SIVICOF - SIGESPRO</t>
  </si>
  <si>
    <t>Se requiere de los estudios y diseños con el fin de obtener el insumo de la evaluación técnica del estado de las redes de alumbrado de las sedes de la entidad, con el fin de saber si se requiere del cambio de cableado y la realización del estudio de iluminación para obtener el número de lamparas a implementar cumpliendo con las normas técnicas colombianas NTC 2050, el Reglamento Técnico de Instalaciones Eléctricas RETIE y el Reglamento Técnico de Luminarias - RETILAP.</t>
  </si>
  <si>
    <r>
      <rPr>
        <b/>
        <sz val="10"/>
        <rFont val="Arial"/>
        <family val="2"/>
      </rPr>
      <t>78131602</t>
    </r>
    <r>
      <rPr>
        <sz val="10"/>
        <rFont val="Arial"/>
        <family val="2"/>
      </rPr>
      <t xml:space="preserve">
Almacenaje de archivos de carpetas</t>
    </r>
  </si>
  <si>
    <r>
      <rPr>
        <b/>
        <sz val="11"/>
        <rFont val="Calibri"/>
        <family val="2"/>
      </rPr>
      <t xml:space="preserve">86101705 </t>
    </r>
    <r>
      <rPr>
        <sz val="11"/>
        <rFont val="Calibri"/>
        <family val="2"/>
      </rPr>
      <t>Capacitación administrativa</t>
    </r>
  </si>
  <si>
    <t xml:space="preserve">Inversión </t>
  </si>
  <si>
    <t>Consultoría</t>
  </si>
  <si>
    <t>RESPONSABLE
(JEFE DEPENDENCIA)</t>
  </si>
  <si>
    <t>ESTADO</t>
  </si>
  <si>
    <t>FUNCIONARIO ESTUDIO PREVIO</t>
  </si>
  <si>
    <t>FUNCIONARIO
PROCESO CONTRACTUAL</t>
  </si>
  <si>
    <t>CONCEPTO DEL GASTO</t>
  </si>
  <si>
    <t>GUSTAVO MONZÓN GARZÓN</t>
  </si>
  <si>
    <t>VALOR CONTRATADO</t>
  </si>
  <si>
    <t>Suministro de combustible de gasolina tipo corriente y ACPM, para el parque automotor de propiedad de la Contraloría de Bogotá D.C., y de los que llegare a ser legalmente responsable al servicio de la Entidad.</t>
  </si>
  <si>
    <t>71122501                                                          Servicio de diseño del control del gas o agua</t>
  </si>
  <si>
    <t>Con el fin de dar cumplimiento a las directrices de la Secretaria Distrital de Ambiente especificamente a los criterios de Generación de Nuevos Sistemas de Reutilización y ahorro del Agua y adquisición de nuevas tecnologìas asì como lo establecido en la Resolución 242 de 2014 y que la Entidad no cuenta con el personal Idòneo para formular este tipo de estrategias se hace necesario contratar la Prestación del Servicio indicado buscando dar cumplimiento posterior a las directrices formuladas</t>
  </si>
  <si>
    <t>26131507                                                   Centrales de energía solar</t>
  </si>
  <si>
    <t>Con el fin de dar cumplimiento a las directrices de la Secretaria Distrital de Ambiente especificamente a los criterios de conversión tecnológica y aprovechamiento de energías alternativas, asì como lo establecido en la Resolución 242 de 2014  se hace necesario contratar la Prestación del Servicio indicado.</t>
  </si>
  <si>
    <t>La entidad cuenta con áreas verdes en sus sedes, las cuales requieren de mantenimientos periódicos para conservar las especies vegetales.</t>
  </si>
  <si>
    <t>Proyecto 776 FORTALECIMIENTO DE LA CAPACIDAD INSTITUCIONAL PARA UN CONTROL FISCAL EFECTIVO Y TRANSPARENTE</t>
  </si>
  <si>
    <t>META</t>
  </si>
  <si>
    <t>PUNTO DE INVERSIÓN</t>
  </si>
  <si>
    <t>RECURSOS PROGRAMADOS
$</t>
  </si>
  <si>
    <t>RECURSOS EJECUTADOS</t>
  </si>
  <si>
    <t>SALDO</t>
  </si>
  <si>
    <t>FECHA DE RADICACIÓN NECESIDAD</t>
  </si>
  <si>
    <t>OBSERVACIONES</t>
  </si>
  <si>
    <t>N/A</t>
  </si>
  <si>
    <t>RECURSOS EJECUTADOS
$</t>
  </si>
  <si>
    <t>5. Implementar el 100% de los programas ambientales establecidos en el Plan Institucional de Gestión Ambiental PIGA 2012- 2016.</t>
  </si>
  <si>
    <t>7. Organización de 2.000 metros lineales de los fondos documentales del Archivo Central de la Contraloría de Bogotá (identificación, organización, clasificación y
depuración).</t>
  </si>
  <si>
    <t>RECURSOS PROGRAMADOS</t>
  </si>
  <si>
    <t>En elaboración de estudio previo</t>
  </si>
  <si>
    <t>SANDRA MILENA JIMÉNEZ CASTAÑO</t>
  </si>
  <si>
    <t>Contratar la prestación de servicios profesionales de un (1) abogado con conocimientos especializados en derecho público y/o administrativo, para apoyar la gestión de la Oficina Asesora Jurídica en las materias que le son propias, representar judicial y extrajudicialmente a la Entidad en los procesos de los que sea parte, atender acciones de tutela, dar respuesta a los derechos de petición, resolver las solicitudes y consultas de las dependencias internas y de la ciudadanía, emitir conceptos y brindar capacitaciones a los funcionarios de la Oficina Asesora Jurídica en las temáticas objeto de la presente necesidad.</t>
  </si>
  <si>
    <t>Honorarios entidad</t>
  </si>
  <si>
    <t xml:space="preserve">Con motivo de la Convocatoria No. 287 de 2013 adoptada mediante Acuerdo No. 464 de 2 de octubre de 2013, se incrementó el volumen de demandas contencioso administrativas, acciones constitucionales, especialmente de tutela, de Conciliaciones Extrajudiciales, así como también de reclamaciones administrativas y consultas fuera del estándar de labores encomendadas a la Oficina Asesora Jurídica.
Así mismo, se evidencia que con los funcionarios actualmente vinculados a la Oficina Asesora Jurídica no es posible atender a cabalidad las situaciones señaladas en la presente necesidad, no solo porque la cantidad de profesionales es limitado, sino porque los mismos no cuentan con los conocimientos específicos en tales materias para adelantar adecuadamente la defensa técnica de la entidad  y prevenir el riesgo antijurídico.
</t>
  </si>
  <si>
    <t>JULIAN DARÍO HENAO CARDONA</t>
  </si>
  <si>
    <t>CAMILA TORRES</t>
  </si>
  <si>
    <t>Contrato suscrito</t>
  </si>
  <si>
    <t>SANDRA MILENA CÁCERES GONZÁLEZ</t>
  </si>
  <si>
    <t>Contratar la prestación de servicios profesionales de un (1) abogado con conocimientos en contratación estatal, derecho administrativo, Procedimiento Administrativo y materias a fines, para apoyar la gestión de la Subdirección de Contratos en la revisión de carpetas contractuales suscritas en el cuatrenio, así como la liquidación de contratos, seguimiento a los informes de supervisión, y brindar capacitación a los mismos, para una correcta ejecución contractual.</t>
  </si>
  <si>
    <t xml:space="preserve">En virtud del cierre de vigencia del Sr. Contralor, se hace necesario contratar un abogado (a) para que apoye la gestión en esta Subdirección, en lo que corresponde a la revisión de carpetas contractuales y liquidación de los contratos, suscritos durante el cuatrienio, así como brindar apoyo a los supervisores en la realización de los informes de supervisión, para lograr un buen desempeño en la ejecución contractual. 
Lo anterior, toda vez que los abogados de la Subdirección tienen a cargo con otras tareas, tales como los procesos contractuales, suscripción de los contratos etc., que no les permite llevar a cabo tales procedimientos, y adicionalmente, se requiere una persona que se dedique exclusivamente a la revisión y apoyo a la gestión de los supervisores, en cuanto a la realización de los informes que éstos presentan. 
</t>
  </si>
  <si>
    <t>DIRECCIÓN SECTOR SALUD</t>
  </si>
  <si>
    <t>La Dirección Sector Salud requiere contratar la prestación de servicios  de un profesional para apoyar la Dirección Sector Salud en el nuevo sistema del Plan de Desarrollo "Bogotá Mejor para Todos", en el Sector Salud, así como apoyar a las auditorías en la Programación del Primer Semestre del PAD.</t>
  </si>
  <si>
    <t>SEGUIMIENTO PROYECTOS DE INVERSIÓN 2016</t>
  </si>
  <si>
    <t>HENRY VARGAS DÍAZ</t>
  </si>
  <si>
    <t>ALEXANDRA MORENO BRICEÑO</t>
  </si>
  <si>
    <t>MÓNICA MARCELA QUINTERO GIRALDO</t>
  </si>
  <si>
    <t>Memorando 3-2016-00698 del 18-01-2016
Contrato 1 del 01-02-2016 con WILSON RUIZ OREJUELA</t>
  </si>
  <si>
    <t xml:space="preserve">SUBDIRECCIÓN DE CONTRATACIÓN </t>
  </si>
  <si>
    <t>En desarrollo de los objetivos institucionales, es necesario adoptar nuevas formas de comunicación, orientadas a vincular los medios digitales, las redes sociales y las modernas tecnologías con la estrategia de comunicación institucional, con el objeto de seguir posicionando a la Contraloría de Bogotá como un organismo de control fiscal técnico, eficiente, efectivo y transparente.
El buen manejo de las herramientas digitales, con estrategias de comunicación claras, mejorará la imagen de la organización, generará una cercanía mayor con la sociedad y facilitará el acceso de los ciudadanos a la información que tienen y gestionan entidades como los organismos de control.</t>
  </si>
  <si>
    <t>JOHANNA CEPEDA AMARIS</t>
  </si>
  <si>
    <t>SORAYA ASTRID MURCIA QUINTERO</t>
  </si>
  <si>
    <t>CARMEN SOFÍA PRIETO DUEÑAS</t>
  </si>
  <si>
    <t>BIVIANA DUQUE TORO</t>
  </si>
  <si>
    <t xml:space="preserve">Con el fin de verificar el cumplimiento de los requisitos de las normas ISO 9001:2008 y NTCGP 1000:2009 y lograr de esta forma mantener la certificacion al sistema, como un instrumento para mejorar la  gestion institucional y el logro de los objetivos y metas establecidas. </t>
  </si>
  <si>
    <t>ADRIANA DEL PILAR GUERRA MARTÍNEZ</t>
  </si>
  <si>
    <t xml:space="preserve">Como parte de los estimulos de la entidad es necesario celebrar el dia del niños, realziar las vacaciones recreativas y festejar el 31 de octubre a los hijos de los servidores(as) de la entidad.  </t>
  </si>
  <si>
    <t>Suministro de combustible de gasolina tipo corriente y ACPM, para el parque automotor de propiedad de la Contraloría deBogotá D.C., y de los que llegare a ser leglamente responsable al servicio de la Entidad.</t>
  </si>
  <si>
    <t>Memorando 3-2015-26035 del 14-12-2015. 
Devuelto con observaciones.
Reenviado memorando 3-2016-00242 del 08-01-2016.
Contrato 2 del 01-02-2016 con la Lotería de Bogotá</t>
  </si>
  <si>
    <t>CONTRALORÍA DE BOGOTÁ,D.C.</t>
  </si>
  <si>
    <t>NIT: 800245133-5</t>
  </si>
  <si>
    <t>MES</t>
  </si>
  <si>
    <t>No. DEL PROCESO SECOP</t>
  </si>
  <si>
    <t>No. CONTRATO</t>
  </si>
  <si>
    <t>OBJETO</t>
  </si>
  <si>
    <t>MODALIDAD DE SELECCIÓN</t>
  </si>
  <si>
    <t>MODALIDAD DE SELECCIÓN/TIPO DE ADJUDICACIÓN/
TIPO DE PROCESO</t>
  </si>
  <si>
    <t>TIPO DE CONTRATO /CLASE DE CONTRATO/TIPOLOGÍA</t>
  </si>
  <si>
    <t>VALOR DEL CONTRATO</t>
  </si>
  <si>
    <t>CONTRATISTA</t>
  </si>
  <si>
    <t>OTROS DATOS DEL CONTRATISTA</t>
  </si>
  <si>
    <t>CÓDIGO UNSPSC
Decreto 1510 de 2013</t>
  </si>
  <si>
    <t>UNIDAD EJECUTORA</t>
  </si>
  <si>
    <t>DISPONIBILIDAD  PRESUPUESTAL</t>
  </si>
  <si>
    <t>REGISTRO  PRESUPUESTAL</t>
  </si>
  <si>
    <t>TIPO DE GASTO</t>
  </si>
  <si>
    <t>ORIGEN DE RECURSOS</t>
  </si>
  <si>
    <t>FECHA DE FIRMA Y/0 SUSCRIPCIÓN</t>
  </si>
  <si>
    <t>Nº DE PÓLIZA
ENTIDAD Y FECHA</t>
  </si>
  <si>
    <t>FECHA DE APROBACIÓN GARANTÍA ÚNICA</t>
  </si>
  <si>
    <t>FECHA NOTIFICACIÓN COMO SUPERVISOR</t>
  </si>
  <si>
    <t>FECHA DEL ACTA DE INICIACIÓN
SI LA HAY</t>
  </si>
  <si>
    <t>FECHA DE INICIO</t>
  </si>
  <si>
    <t>PLAZO DEL CONTRATO
(DÍAS)</t>
  </si>
  <si>
    <t>FECHA DE TERMINACIÓN
(Depende del acta de inicio)</t>
  </si>
  <si>
    <t>PRORROGAS
SI LA HAY</t>
  </si>
  <si>
    <t>NUEVA
FECHA DE TERMINACIÓN CON PRÓRROGA</t>
  </si>
  <si>
    <t>ADICIONES/OTRO SI</t>
  </si>
  <si>
    <t>DISPONIBILIDAD  PRESUPUESTAL 
DE LA ADICIÓN</t>
  </si>
  <si>
    <t>REGISTRO  PRESUPUESTAL
DE LA ADICIÓN</t>
  </si>
  <si>
    <t>VALOR FINAL DEL CONTRATO
(Valor Inicial + Adición)</t>
  </si>
  <si>
    <t>FECHA DE ACTA
SI LAS HAY</t>
  </si>
  <si>
    <t>SUPERVISOR</t>
  </si>
  <si>
    <t xml:space="preserve">  INFORMACIÓN SUPERVISOR</t>
  </si>
  <si>
    <t>DEPENDENCIA SOLICITANTE
 - ECO -</t>
  </si>
  <si>
    <t>PAGOS</t>
  </si>
  <si>
    <t>NUMERO RESERVA PRESUPUESTAL</t>
  </si>
  <si>
    <t>VALOR FINAL RESERVA</t>
  </si>
  <si>
    <t>ABOGADO</t>
  </si>
  <si>
    <t>VALOR MENSUAL</t>
  </si>
  <si>
    <t>TEMA</t>
  </si>
  <si>
    <t>NIT O C.C.</t>
  </si>
  <si>
    <t>DV</t>
  </si>
  <si>
    <t>NOMBRE</t>
  </si>
  <si>
    <t>DIRECCIÓN</t>
  </si>
  <si>
    <t>TELÉFONO</t>
  </si>
  <si>
    <t>MAIL</t>
  </si>
  <si>
    <t>TIPO CONFIGURACIÓN</t>
  </si>
  <si>
    <t>Nº</t>
  </si>
  <si>
    <t>FECHA</t>
  </si>
  <si>
    <t>VALOR</t>
  </si>
  <si>
    <t>CÓDIGO RUBRO</t>
  </si>
  <si>
    <t>DENOMINACIÓN RUBRO</t>
  </si>
  <si>
    <t>PROYECTO DE INVERSIÓN</t>
  </si>
  <si>
    <t>FECHA SUSCRIPCIÓN PRÓRROGA</t>
  </si>
  <si>
    <t>FECHA INICIO DE LA PRÓRROGA (Día siguiente a la terminación del contrato principal o ultima prórroga.</t>
  </si>
  <si>
    <t>PLAZO PRÓRROGA
DÍAS</t>
  </si>
  <si>
    <t>No.</t>
  </si>
  <si>
    <t>RUBRO</t>
  </si>
  <si>
    <t>DE TERMINACIÓN</t>
  </si>
  <si>
    <t>DE LIQUIDACIÓN</t>
  </si>
  <si>
    <t>TOTAL DE GIROS</t>
  </si>
  <si>
    <t>NÚMERO DE  PAGO</t>
  </si>
  <si>
    <t>VALOR DEL PAGO</t>
  </si>
  <si>
    <t>NÚMERO DE ORDEN DE PAGO</t>
  </si>
  <si>
    <t>FECHA EXPEDICIÓN ORDEN PAGO</t>
  </si>
  <si>
    <t>ENERO</t>
  </si>
  <si>
    <t>CB SASI 051 2015</t>
  </si>
  <si>
    <t>Adición No. 1 Contrato 64 de  2015 con INDUSTRIA COLOMBIANA DE CONFECCIONES Y DOTACIONES HS SAS</t>
  </si>
  <si>
    <t>Adición No. 1 Contrato 64 de  2015, objeto: Suministro y canje de bonos personalizados redimibles única y exclusivamente para la dotación de vestido y calzado para las funcionarias y funcionarios de la Contraloría de Bogotá</t>
  </si>
  <si>
    <t>15 15-Selección Abreviada - Subasta Inversa</t>
  </si>
  <si>
    <t xml:space="preserve">42 42-Suministro de Bienes en general </t>
  </si>
  <si>
    <t>INDUSTRIA COLOMBIANA DE CONFECCIONES Y DOTACIONES HS SAS</t>
  </si>
  <si>
    <t>Carrera 69 B No 100-67</t>
  </si>
  <si>
    <t>271 4200</t>
  </si>
  <si>
    <t>25 25-Sociedad por Acciones Simplificadas - SAS</t>
  </si>
  <si>
    <t xml:space="preserve">53101900 Traje
531016 Faldas y blusas (camisas para
hombre)
531116 Zapato
531025 Accesorios de
vestir (corbata)
</t>
  </si>
  <si>
    <t>NA</t>
  </si>
  <si>
    <t>2 2-Funcionamiento</t>
  </si>
  <si>
    <t>Recursos del Distrito (Transferencia)</t>
  </si>
  <si>
    <t>Seguros del Estado
No. 1444-101076158
del 22-01-2016</t>
  </si>
  <si>
    <t>NA ADICIÓN</t>
  </si>
  <si>
    <t>SUBDIRECTORA DE BIENESTAR SOCIAL</t>
  </si>
  <si>
    <t>GLORIA ALEXANDRA MORENO BRICEÑO</t>
  </si>
  <si>
    <t>51.898.556 </t>
  </si>
  <si>
    <t>DAVID ARENAS</t>
  </si>
  <si>
    <t xml:space="preserve">CB-CD-76-2015
</t>
  </si>
  <si>
    <t>Adición y Prórroga contrato 56 de 2015 con JAVIER ENRIQUE PAIPILLA ARANGO</t>
  </si>
  <si>
    <t>Adición y Prórroga contrato 56 de 2015, objeto: Prestar los servicios de apoyo a la Contraloría de Bogotá, D.C. en aspectos relacionados con la organización y manejo de bienes muebles y fungibles de acuerdo a los establecido en los procesos y procedimientos de recursos físicos de la Entidad.</t>
  </si>
  <si>
    <t>12 12-Contratación Directa (Ley 1150 de 2007)</t>
  </si>
  <si>
    <t xml:space="preserve">31 31-Servicios Profesionales </t>
  </si>
  <si>
    <t>6 6: Prestación de servicios</t>
  </si>
  <si>
    <t>JAVIER ENRIQUE PAIPILLA ARANGO</t>
  </si>
  <si>
    <t>CARRERA 65 # 79A-80</t>
  </si>
  <si>
    <t>3104867362
Nacimiento: Bogotá
Fecha:06-03-1993
EPS: Salud Total
AFP: Protección</t>
  </si>
  <si>
    <t>j.vi.er93@gmail.com</t>
  </si>
  <si>
    <t>26 26-Persona Natural</t>
  </si>
  <si>
    <t>80111601 Asistencia de oficina o administrativa temporal</t>
  </si>
  <si>
    <t>Remuneración servicios Técnicos</t>
  </si>
  <si>
    <t>Liberty Seguros S.A
2513636 del 25-01-2016</t>
  </si>
  <si>
    <t>SUBDIRECTOR DE RECURSOS MATERIALES</t>
  </si>
  <si>
    <t>MARIA CAMILA TORRES</t>
  </si>
  <si>
    <t>CB-CD-79-2015</t>
  </si>
  <si>
    <t>Adición y prórroga contrato 60 de 2015 con FABIO ENRIQUE SIERRA FLOREZ</t>
  </si>
  <si>
    <t>Adición y prórroga contrato 60 de 2015, objeto: Prestar los servicios profesionales a la Contraloría de Bogotá, D.C., Dirección de Participación Ciudadana y Desarrollo Local en actividades encaminadas a investigar, diagnosticar, y fortalecer el proceso de participación y atención ciudadana de los Comités de Control Social de las localidades.</t>
  </si>
  <si>
    <t>FABIO ENRIQUE SIERRA FLOREZ</t>
  </si>
  <si>
    <t xml:space="preserve">Cra. 72 Bis No. 25B-50
</t>
  </si>
  <si>
    <t>3212320339
Nació. Bogotá, Fecha: 25-07-1954
EPS: Sanitas EPS.
AFP: Colpensiones</t>
  </si>
  <si>
    <t>contratos.contraloriabogota.gov.co</t>
  </si>
  <si>
    <t xml:space="preserve">80101509 Servicios de
,.asesoramiento
para asuntos
gubernamentales
y de relaciones
 comunitarias. </t>
  </si>
  <si>
    <t>Seguros del Estado
1744101127167 del 21-01-2016</t>
  </si>
  <si>
    <t>FALTA</t>
  </si>
  <si>
    <t>DIRECTOR DE PARTICIPACIÓN CIUDADANA Y DESARROLLO LOCAL</t>
  </si>
  <si>
    <t>GABRIEL ALEJANDRO GUZMÁN USECHE</t>
  </si>
  <si>
    <t>DIRECCIÓN DE PARTICIPACIÓN CIUDADANA Y DESARROLLO LOCAL</t>
  </si>
  <si>
    <t>BISMAR LONDOÑO</t>
  </si>
  <si>
    <t>CB-CD-76-2015</t>
  </si>
  <si>
    <t>Adición No. 1  y pórroga No. 1 Contrato 59 de 2015 con CARLOS ANDRES CORTES BARRIOS</t>
  </si>
  <si>
    <t>Prestar los servicios de apoyo al proceso de Recursos Físicos en aspectos relacionados con el manejo de herramientas ofimáticas; en los componentes administrativos SAE y SAI del ERP SI CAPITAL en el área de almacén e inventarios.</t>
  </si>
  <si>
    <t>CARLOS ANDRES CORTES BARRIOS</t>
  </si>
  <si>
    <t>Calle 137 No. 91-40 Int. 7 Apto 503</t>
  </si>
  <si>
    <t>3123795493
Nacimiento: Bogotá, 
Fecha: 05-08-1977
EPS: Sanitas
AFP: Porvenir</t>
  </si>
  <si>
    <t>andresco4@gmail.com</t>
  </si>
  <si>
    <t>80161506 Servicios de archivo de datos</t>
  </si>
  <si>
    <t>3110204</t>
  </si>
  <si>
    <t>Seguros del Estado
1744101127159 del 22-01-2016</t>
  </si>
  <si>
    <t>ADICIONES A CONTRATOS 2016</t>
  </si>
  <si>
    <t>Impuestos.Tasas.Contribuciones. Derechos y Multas</t>
  </si>
  <si>
    <t>Cumplimiento de la normatividad  establecida en el Decreto 1978 de 1989 reglamentario de la Ley 70 de 1988 y contribuir al bienestar de los funcionarios de la Contraloría de Bogotá.</t>
  </si>
  <si>
    <t>3120210</t>
  </si>
  <si>
    <t>CB-LP-15-2015</t>
  </si>
  <si>
    <t>Adición 3 y prórroga 1 contrato 36 de 2015 con VIGIAS DE COLOMBIA S.R.L. LTDA</t>
  </si>
  <si>
    <t>Adición y prórroga contrato 36 de 2015 con VIGIAS DE COLOMBIA S.R.L. LTDA Objeto: Prestación del servicio de vigilancia y seguridad integral con recursos humanos, técnicos y logísticos propios para los bienes muebles e inmuebles de propiedad de la Contraloría de Bogotá D.C, y sobre todos los que legalmente es y/o llegare a ser responsable, en sus diferentes sedes.</t>
  </si>
  <si>
    <t>4 4-Proceso Licitatorio</t>
  </si>
  <si>
    <t>VIGIAS DE COLOMBIA S.R.L. LTDA</t>
  </si>
  <si>
    <t>Carrera 19 No. 166-34</t>
  </si>
  <si>
    <t>6 6-Sociedad Ltda.</t>
  </si>
  <si>
    <t>92121500 Servicios de
guardas de seguridad
92121700  Servicios de
sistemas de seguridad</t>
  </si>
  <si>
    <t>Seguros del Estado (Póliza Cumplimiento)
Nº 11-44-101068978
del 18-02-2016.
Seguros del Estado (Póliza Responsabilidad Civil)
No. 1040101016082
del 18-02-2016.</t>
  </si>
  <si>
    <t>SUBDIRECTOR DE SERVICIOS GENERALES</t>
  </si>
  <si>
    <t>GUSTAVO FRANCISCO MONZÓN GARZÓN</t>
  </si>
  <si>
    <t xml:space="preserve">OFICINA ASESORA JURÍDICA </t>
  </si>
  <si>
    <t>El arrendador entregará en calidad de arrendamiento al arrendatario cincuenta y cinco (55) parqueaderos de propiedad de la Loteria de Bogotá, ubicados en el edificio sede de la misma, sometidos al régimen de propiedad horizontal, cuyo ingreso es por la carrera 32A No.26A-26 que se encuentran localizados en el segunod y tercer sotano del mismo inmueble, cuyas áreas y linderos se encuentran contenidos en la escritura publica 2667 de la Notaría Primera del círculo Notarial de Bogota D.C. del 08 de junio de 1993 la cual hace parte integral del presente  contrato.</t>
  </si>
  <si>
    <t>Memorando del 28-01-2016.
Contrato 3 del 02-02-2016 con YASMINA GRACIELA ARAUJO RORIGUEZ</t>
  </si>
  <si>
    <t>Contratar la adquisición de insumos para la impresión de dos ediciones de la revista Bogotá Económica.</t>
  </si>
  <si>
    <t>20 días hábiles</t>
  </si>
  <si>
    <t xml:space="preserve">14121904 Papel Offset
12171703 Tintas
31201512 Cinta
transparente
60121814 Barnices
litográficos
</t>
  </si>
  <si>
    <t>Memorando 3-2015-26853 del 29-12-2015.
Contrato 4 del 16-02-2016 con SUMINISTROSDEOFICINA.COM.SAS</t>
  </si>
  <si>
    <t>JAIRO CARRILLO TORRES</t>
  </si>
  <si>
    <t>Contratar la Prestación de Servicios de un Profesional para apoyar a la Dirección Sector Salud en el nuevo Sistema de Plan de Desarrollo "Bogotá mejor para todos", en el Sector Salud, así como Apoyar a las Auditorias en la Programación del Primer Semestre del PAD 2016.</t>
  </si>
  <si>
    <t>85101707 Servicios de
evaluación al
sistema de salud</t>
  </si>
  <si>
    <t>Prestación de servicios de apoyo al equipo de Gestión Documental en la implementación del Programa de Gestión Documental de la Contraloría de Bogotá D.C, de conformidad con las normas archivísticas vigentes.</t>
  </si>
  <si>
    <t>Memorando del 08-02-2016.
Contrato 6 del 17-02-2016 con ERIKA VIVIANA GARZÓN ZAMORA</t>
  </si>
  <si>
    <t>80161506 Servicios de
Archivo de Datos</t>
  </si>
  <si>
    <r>
      <rPr>
        <b/>
        <sz val="10"/>
        <rFont val="Arial"/>
        <family val="2"/>
      </rPr>
      <t>META 7.</t>
    </r>
    <r>
      <rPr>
        <sz val="10"/>
        <rFont val="Arial"/>
        <family val="2"/>
      </rPr>
      <t xml:space="preserve">
Contratar la prestación de Servicios para apoyar al grupo de Gestión Documental de la Contraloría de Bogotá D.C., con la identificación y clasificación de expedientes y carpetas, con base en las Tablas de Retención Documental (TRD), la foliación y mantenimiento de los expedientes y carpetas, y apoyar los procesos de capacitación y acompañamiento a áreas en la aplicación de las TRD</t>
    </r>
  </si>
  <si>
    <t>Memorando del 08-02-2016.
Contrato 7 del 17-02-2016 con NASLY JANETH CASTRO CAMARGO</t>
  </si>
  <si>
    <t>MARÍA CAMILA TORRES</t>
  </si>
  <si>
    <t>Contratar los servicios profesionales de SGS COLOMBIA S.A. ente certificador para una visita, de seguimiento del Sistema de Gestión de Calidad - SGC-, bajo las normas técnicas NTC ISO 9001:2008 y NTCGP 1000:2009.</t>
  </si>
  <si>
    <t>4 días hábiles</t>
  </si>
  <si>
    <t>80101504 Servicios de
asesoramiento
sobre
planificación
estratégica.</t>
  </si>
  <si>
    <t>Se requiere contratar la Prestación se servicios profesionales para apoyar al grupo de Gestión Documental de la Contraloría de Bogotá, D.C., con conceptos jurídicos  que permitan la aprobación de instrumentos archivísticos, Tablas de Valoración documental, Historia Institucional de la Entidad, cuadros de clasificación documental y polítias de  caraterización de usuarios - para el acceso a los documentos  que produce la entidad, Asesorar y apoyar la aplicación e las Tablas de Retención Documental al interior de la entidad y de las dependencias que la componen, asesorar la actualización de los instrumentos archivísticos convalidados por el Consejo Disteital de Archivos de Bogotá, D.C.</t>
  </si>
  <si>
    <r>
      <rPr>
        <b/>
        <sz val="10"/>
        <rFont val="Arial"/>
        <family val="2"/>
      </rPr>
      <t>META 7.</t>
    </r>
    <r>
      <rPr>
        <sz val="10"/>
        <rFont val="Arial"/>
        <family val="2"/>
      </rPr>
      <t xml:space="preserve">
Prestación se servicios profesionales para apoyar al grupo de Gestión Documental de la Contraloría de Bogotá, D.C., con conceptos jurídicos  que permitan la aprobación de instrumentos archivísticos, Tablas de Valoración documental, Historia Institucional de la Entidad, cuadros de clasificación documental y polítias de  caraterización de usuarios - para el acceso a los documentos  que produce la entidad, Asesorar y apoyar la aplicación e las Tablas de Retención Documental al interior de la entidad y de las dependencias que la componen, asesorar la actualización de los instrumentos archivísticos convalidados por el Consejo Disteital de Archivos de Bogotá, D.C.</t>
    </r>
  </si>
  <si>
    <t>Memorando del 08-02-2016.
Contrato 10 del 18-02-2016 con LUZ HELENA BUITRAGO FRANCO</t>
  </si>
  <si>
    <r>
      <rPr>
        <b/>
        <sz val="10"/>
        <rFont val="Arial"/>
        <family val="2"/>
      </rPr>
      <t>META 7.</t>
    </r>
    <r>
      <rPr>
        <sz val="10"/>
        <rFont val="Arial"/>
        <family val="2"/>
      </rPr>
      <t xml:space="preserve">
Contratar la prestación de Servicios para apoyar al grupo de Gestión Documental de la Contraloría de Bogotá D.C., con la identificación y clasificación de expedientes y carpetas, con base en las Tablas de Retención Documental (TRD), la foliación y mantenimiento de los expedientes y carpetas, y apoyar los procesos de capacitación y acompañamiento a áreas en la aplicación de las TRD.</t>
    </r>
  </si>
  <si>
    <t>Contratar la adquisición de: a) Tres (3) suscripciones por un (1) año de la Revista Dinero para: Despacho Contralor, Dirección de Estudios de Economía y Política Pública y Oficina Asesora de Comunicaciones. b) Dos (2) suscripciones por un (1) año de la Revista Semana para: Despacho Contralor y Oficina Asesora de Comunicaciones.</t>
  </si>
  <si>
    <t>55101506 Revistas</t>
  </si>
  <si>
    <t xml:space="preserve">Contratar el servicio de monitoreo de medios de prensa, radio, televisión e Internet para la Contraloría de Bogotá D.C. </t>
  </si>
  <si>
    <t>83121700 Servicios
relacionados
con la televisión,
radio, internet y
sistemas de
alerta ciudadana</t>
  </si>
  <si>
    <t>Memorando 3-2015-26295 del 18-12-2015.
Memorando 3-2016-00994 del 21-01-2016.
Contrato 12 del 22-02-2016 con MEDICIONES Y MEDIOS SAS</t>
  </si>
  <si>
    <t>Memorando 3-2016-01393 del 27-01-2016.
Contrato 13 del 24-02-2016 con PEDRO LUIS SOLER MONGUE</t>
  </si>
  <si>
    <t>JAIRO TORRES</t>
  </si>
  <si>
    <t>Se hace necesario la contratación de un profesional en áreas de Ingeniería Forestal, con experiencia en temas relacionados con tala de árboles, reforestación de árboles, plantados, arborización urbana y mantenimiento de la misma , entre otros, toda vez que la Dirección de Hábitat y Ambiente no cuenta con personal disponible para atender los requerimientos técnicos de la Subdirección Hábitat, en las entidades sujetos de control como son: Secretaría Distrital de Ambiente SDA, y Jardín Botánico José Celestino Mutis JBJCM.</t>
  </si>
  <si>
    <t>83121703 Servicios relacionados con internet</t>
  </si>
  <si>
    <t>Memorando 3-2016-01298 del 25-01-2016.
Contrato 15 del 24-02-2016 con WILLY DAVID CALDERÓN CAMARGO</t>
  </si>
  <si>
    <t>Memorando del 08-02-2016.
Contyrato 16 del 26-02-2016 con ANYI TATIANA FORERO MARTIN</t>
  </si>
  <si>
    <t>Memorando del 08-02-2016.
Contrato 17 del 29-02-2016 con GINNA MARCELA BONILLA</t>
  </si>
  <si>
    <t>Prestar los servicios profesionales y especializados en medicina laboral a la Contraloría de Bogotá, D.C., en desarrollo del Sistema de Gestión de la Seguridad y Salud en el Trabajo/SG-SST y en forma interdisciplinaria en la Subdirección de Bienestar Social.</t>
  </si>
  <si>
    <t>77102003 Servicios de presentación de informes de generación o eliminación de residuos.</t>
  </si>
  <si>
    <r>
      <rPr>
        <b/>
        <sz val="10"/>
        <rFont val="Arial"/>
        <family val="2"/>
      </rPr>
      <t>META 7.</t>
    </r>
    <r>
      <rPr>
        <sz val="10"/>
        <rFont val="Arial"/>
        <family val="2"/>
      </rPr>
      <t xml:space="preserve">
Prestación de Servicios como técnico archivista y administración documental para el apoyo al grupo de Gestión Documental</t>
    </r>
  </si>
  <si>
    <t>Memorando del 08-02-2016.
Contrato 9 del 18-02-2016, con CÉSAR GERMÁN ESPINOSA MONTAÑA</t>
  </si>
  <si>
    <t>Se la prestación de servicios de  un profesional  especializado en temas ambientales para  apoyar la elaboración de la Cartilla de Criterios Ambientales de la Contraloría de Bogotá y para la actualización de la Matriz Normativa del Plan Institucional de Gestión Ambiental PIGA, con el fin de cumplir con los requisitos establecidos por la Secretaría Distrital de Ambiente.</t>
  </si>
  <si>
    <t>FEBRERO</t>
  </si>
  <si>
    <t>META 5.
Adición 1 y Prórroga 1 al contrato 118 del 2015, con  MARÍA CATALINA SÁENZ HIGUERA, Objeto: Contratar la prestación de servicios profesionales de un (1) abogado con conocimientos especializados en derecho ambiental, para apoyar a la Entidad en la presentación y ejecución de políticas, planes, proyectos y actividades orientadas al cumplimiento de los objetivos institucionales del Plan Institucional de Gestión Ambiental - PIGA.</t>
  </si>
  <si>
    <t>Prestar los servicios profesionales a la Dirección de Hábitat y Ambiente de la Controlaría de Bogotá, D.C., en desarrollo de los temas técnicos ambientales relacionados con el proceso auditor en cumplimiento del PAD 2016.</t>
  </si>
  <si>
    <t>Se hace necesario contrar con los equipos fotográficos necesarios para registrar todos los acontecimientos importantes que transcurren al interior y exterior de la entidad , los cuales se constituirán en apoyo a la gestión fiscal, al fortalecimiento de la memoria institucional y a la comunicación  tanto a  nivel interno como externo.</t>
  </si>
  <si>
    <t>Prestación del servicio de área protegida de las urgencias y emergencias médicas las venticuatro (24) horas durante la vigencia del contrato en las diferentes sedes de la Contraloría de Bogotá, para funcionarios, usuarios, proveedores y visitantes de la Entidad.</t>
  </si>
  <si>
    <t>VALOR  ($)
PRESUPUESTO 
VIGENCIA 2016
Decreto 533 del 15-12- 2015</t>
  </si>
  <si>
    <t xml:space="preserve">VALOR ($)
PRESUPUESTADO POR LAS DEPENDENCIAS SOLICITANTES </t>
  </si>
  <si>
    <t xml:space="preserve">VALOR 
CONTRATADO 
</t>
  </si>
  <si>
    <t xml:space="preserve">ADICIONES A CONTRATOS
</t>
  </si>
  <si>
    <t>Adición suscrita</t>
  </si>
  <si>
    <t>Memorando del 02-03-2016.
Adición 1 y Prórroga 1 al contrato 118 del 2015, con  MARÍA CATALINA SÁENZ HIGUERA</t>
  </si>
  <si>
    <t>MARZO</t>
  </si>
  <si>
    <t>CB-CD-140-2015</t>
  </si>
  <si>
    <t>Adición 1 y Prórroga 1 al contrato 118 del 2015, con  MARÍA CATALINA SÁENZ HIGUERA</t>
  </si>
  <si>
    <t>Adición 1 y Prórroga 1 al contrato 118 del 2015, con  MARÍA CATALINA SÁENZ HIGUERA, Objeto: Contratar la prestación de servicios profesionales de un (1) abogado con conocimientos especializados en derecho ambiental, para apoyar a la Entidad en la presentación y ejecución de políticas, planes, proyectos y actividades orientadas al cumplimiento de los objetivos institucionales del Plan Institucional de Gestión Ambiental - PIGA.</t>
  </si>
  <si>
    <t>MARÍA CATALINA SÁENZ HIGUERA</t>
  </si>
  <si>
    <t>Calle 163B No. 50-32 Interior 4 Apto 216 La Estancia 1</t>
  </si>
  <si>
    <t>3138284263
Nacimiento: 19-09-1984
Tunja (Boyacà)
AFP: Protección
Salud:  Café Salud.
Abogado</t>
  </si>
  <si>
    <t>catalinasaenzh@hotmail.com</t>
  </si>
  <si>
    <t>26 26-Persona Natural con establecimiento de comercio</t>
  </si>
  <si>
    <t>1 1 -Inversión</t>
  </si>
  <si>
    <t>Liberty Seguros S.A No. 2597114 del 03-08-2016</t>
  </si>
  <si>
    <t>CB-CD-56-2015</t>
  </si>
  <si>
    <t>Adición y prórroga al contrato 41 de 2015 con VANDERLEY CHAUCANAS CASTAÑEDA</t>
  </si>
  <si>
    <t>Adición y prórroga al contrato 41 de 2015 con VANDERLEY CHAUCANAS CASTAÑEDA, objeto: Prestar servicio de apoyo a la Contraloría en aspectos relacionados con la planeación, organización, desarrollo y seguimiento de los procesos y procedimientos del Almacén General.</t>
  </si>
  <si>
    <t>VANDERLEY CHAUCANAS CASTAÑEDA</t>
  </si>
  <si>
    <t>Cra. 90 A No.4-40 Casa 55</t>
  </si>
  <si>
    <t>3144422038
Nacimiento: 23-08-1976
Bogotá.
Ocupación: Auxiliar administrativo y afines.
EPS: EPS Sánitas 
AFP: Colfondos S.A
Mail: chauca1@live.com</t>
  </si>
  <si>
    <t>chauca1@live.com</t>
  </si>
  <si>
    <t>Aseguradora Solidaria de Colombia
35047994000003585 del XX</t>
  </si>
  <si>
    <t>Memorando  3-2016-04135 del 18-02-2016.
Contrato 20 del 08-03-2016 con CAROLINA FERNANDA GARROTE WILCHES</t>
  </si>
  <si>
    <t>Memorando del 08-02-2016.
Contrato 20 del 10-03-2016 con HEDDER ALEJANDRO VALLEJO FRANCO</t>
  </si>
  <si>
    <t>Memorando  3-2016-02627 del 5-02-2016.
Contrato 21 del 15-03-2016 con EMPRESA DE MEDICINA INTEGRAL GRUPO EMI S.A.</t>
  </si>
  <si>
    <t>Contratar la preproducción, producción y posproducción de dos videos institucionales de 30 seg  en  HD y 20 copias en formato DVD, para la Agencia Nacional de Televisión (ANTV)</t>
  </si>
  <si>
    <t>Elaboración de piezas comunicacionales (3 módulos informativos, 10 pendones, 200 cartillas institucionales, 1000 separadores de libros, 1500 stickers y 1500 cuadernos)</t>
  </si>
  <si>
    <t xml:space="preserve">META 5.
Adición 1 y prórroga 1 al Contrato 062 de 2015 con Areas Verdes Ltda. Objeto: Contratar la prestación del servicio de mantenimiento de material vegetal para la Contraloría de Bogotá.
</t>
  </si>
  <si>
    <t xml:space="preserve">Prestación de servicios para el desarrollo de (4) jornadas de intervención en clima organizacional con la finalidad de fortalecer el ambiente laboral y la gestión institucional en los funcionarios de la Contraloría de Bogotá. </t>
  </si>
  <si>
    <t>Mìnima cuantía</t>
  </si>
  <si>
    <t xml:space="preserve">Dar cumplimiento a lo reglamentado en el Plan Institucional de Seguridad vial PISV, para lo cual se hace necesario dotar al parque automotor de la entidad de botiquines y equipos de carretera para darle cumplimiento a la normatividad legal vigente y garantizar la seguridad e integridad de los actores viales con el uso de estos elementos, </t>
  </si>
  <si>
    <t>Se requiere contratar el programa del sistema integrado de  conservación para Archivo Documental.</t>
  </si>
  <si>
    <t>Se requiere contratar el programa de capacitación en el Decreto 1080 de 2015 y Ley 594 de 2000.</t>
  </si>
  <si>
    <t>META 2
Adquisición de 1.000 Licencias de uso por un (1) año de Microsoft Office 365 Enterprise en el Plan -E1</t>
  </si>
  <si>
    <t>Selección Abreviada Acuerdo Marco de Precios</t>
  </si>
  <si>
    <t>CB-SASI-130-2015</t>
  </si>
  <si>
    <t>Adición 1 y Prórroga 1 al  Contrato 125 de 2015 con UNION TEMPORAL CONTRALORIA 130-2015</t>
  </si>
  <si>
    <t>Adición 1 y Prórroga 1 al  Contrato 125 de 2015 con UNION TEMPORAL CONTRALORIA 130-2015. Objeto: Contratar la Adquisición de tableros o Pantallas interactivos, sistema de sonido ambiental y video proyectores para las salas de Capacitación y Salón de Contralores - piso 9°- y Sede de la Dirección de Participación Ciudadana de la Contraloría de Bogotá de conformidad con lo establecido en las características y especificaciones técnicas definidas en los estudios previos, las fichas técnicas, el pliego de condiciones, la propuesta técnica y la propuesta económica presentada por el Contratista, documentos que hacen parte integral del contrato</t>
  </si>
  <si>
    <t>Selección Abreviada</t>
  </si>
  <si>
    <t xml:space="preserve">121 121-Compraventa (Bienes Muebles) </t>
  </si>
  <si>
    <t>UNION TEMPORAL CONTRALORIA 130-2015</t>
  </si>
  <si>
    <t>Calle 59ª No. 5-53 oficina 206</t>
  </si>
  <si>
    <t>1 1-Unión Temporal</t>
  </si>
  <si>
    <t>52161500 Equipos audiovisuales
45111800 Equipos de presentación
de video y de mezcla de
video y sonido, hardware
y controladores
45111700 Equipos de composición
y presentación de sonido,
hardware y controladores
45111600 Proyectores y
suministros</t>
  </si>
  <si>
    <t>Confianza
No. 24 GU053361 del XX</t>
  </si>
  <si>
    <t>DIRECTORA DE TECNOLOGÍAS DE LA INFORMACIÓN Y LAS COMUNICACIONES</t>
  </si>
  <si>
    <t>Se requiere adquisición de Equipos Tecnológicos para dotar las salas de Capacitación y Sala Contralores del Piso 9o.</t>
  </si>
  <si>
    <t>3120212</t>
  </si>
  <si>
    <t>En revisión de estudio previo</t>
  </si>
  <si>
    <t>+</t>
  </si>
  <si>
    <t xml:space="preserve">AVANCE CUMPLIMIENTO EJECUCION PLAN DE ADQUISICIONES
</t>
  </si>
  <si>
    <t>En elaboración de Estudio Previo</t>
  </si>
  <si>
    <t>Adquisición e instalación de la señalización y elementos de seguridad industrial para las cinco (5) sedes de la Contraloría de  Bogotá, D.C.</t>
  </si>
  <si>
    <t>Prestación del servicio de admisión, tratamiento, curso y entrega de correo certificado a nivel urbano, nacional e internacional de las diferentes comunicaciones generadas por las  dependencias y direcciones de la Contraloria de Bogotá,D.C.</t>
  </si>
  <si>
    <t>Prestar los servicios para la realización de exámenes de medicina preventiva para  los servidores públicos de la Contraloría de Bogotá, D,C., de conformidad con las especificaciones técnicas.</t>
  </si>
  <si>
    <t>Memorando: 3-2016-07805 del 01-04-2016</t>
  </si>
  <si>
    <t>Mantenimiento preventivo y correctivo integral con el suministro de repuestos para las diferentes "UPS" y la planta eléctrica de la Contraloría de Bogotá.</t>
  </si>
  <si>
    <t>Recursos disponibles de la contratación realizada</t>
  </si>
  <si>
    <t>Las Normas Internacionales de Información Financiera se constituyen en reglamentaciones legalmente exigidas, globalmente aceptadas, basadas en principios que requieren que los estados financieros contengan información comparable, transparente y de alta calidad, las cuales deben regir a partir del 1 de enero de 2017; por lo tanto se debe capacitar a los funcionarios de la Contraloría de Bogotá, pertenecientes a las áreas de apoyo y misional.</t>
  </si>
  <si>
    <t xml:space="preserve">Prestación de servicios </t>
  </si>
  <si>
    <t>META 2
Adición 1 y Prórroga 1 al  Contrato 125 de 2015 con UNION TEMPORAL CONTRALORIA 130-2015. Objeto: Contratar la Adquisición de tableros o Pantallas interactivos, sistema de sonido ambiental y video proyectores para las salas de Capacitación y Salón de Contralores - piso 9°- y Sede de la Dirección de Participación Ciudadana de la Contraloría de Bogotá de conformidad con lo establecido en las características y especificaciones técnicas definidas en los estudios previos, las fichas técnicas, el pliego de condiciones, la propuesta técnica y la propuesta económica presentada por el Contratista, documentos que hacen parte integral del contrato.</t>
  </si>
  <si>
    <t>Selección Abreviada- Menor cuantía</t>
  </si>
  <si>
    <t>80141902 Reuniones y
Eventos
80161502  Servicio de
Planificación de
Reuniones
90111601  Centros de
Conferencias
90111603 Sala de reuniones o banquetes
90111803 Suites</t>
  </si>
  <si>
    <t>Contratar la compra de elementos de protección personal para los servidores públicos de la Contraloría de Bogotá.</t>
  </si>
  <si>
    <t>Radicación necesidad: Memorando del 08-02-2016.
Contrato 23 del 01-04-2016 con HILDA MARÍA BARRAGÁN APONTE</t>
  </si>
  <si>
    <t>Memorando  3-2016-08783 del 12-04-2016</t>
  </si>
  <si>
    <t xml:space="preserve">
CONSOLIDADO REPORTE DE NECESIDADES PARA ADQUISICIÓN DE BIENES, SERVICIOS Y OBRAS, VIGENCIA 2016
DIRECCIÓN ADMINISTRATIVA Y FINANCIERA - SUBDIRECCIÓN DE CONTRATACIÓN</t>
  </si>
  <si>
    <t>SANDRA SOTELO</t>
  </si>
  <si>
    <t>72121103 Servicios de renovación y reparación de edificios comerciales y de oficinas</t>
  </si>
  <si>
    <t xml:space="preserve">53102704 Uniformes institucionales para la preparación de alimentos y servicios.
53111602 Zapatos para mujer.
46181604 Botas de seguridad. 
</t>
  </si>
  <si>
    <t>53101604 Camisas y blusas para mujer
53101904 Trajes para mujer.
53101902 Trajes para hombre.
53101602 Camisas para hombre.
53102502 Corbatas o pañoletas o bufanda.
53111602 Zapatos para mujer
53111601 Zapatos para hombre.</t>
  </si>
  <si>
    <t xml:space="preserve">
Se debe garantizar la seguridad y salud de los funcionarios frente a situaciones o accidentes de trabajo que pongan en riesgo su bienestar en los lugares de trabajo, así como brindar seguridad a los visitantes de la entidad, proporcionando instalaciones en óptimas condiciones de funcionamiento.
</t>
  </si>
  <si>
    <t>Se esTá a la espera de los resultados de la convocatoria DG-0003 de 2016 con el SENA, para determinar si se adelanta el proceso contractual.</t>
  </si>
  <si>
    <t>Cámaras digitales
45121506 Cámaras de video conferencia
Cámaras grabadoras o video cámaras digitales
45121601 Flash o iluminación para cámaras</t>
  </si>
  <si>
    <t xml:space="preserve">Se requiere contar con el apoyo de un profesional en archivística que lidere y acompañe el proceso de gestión documental, para cumplir durante la presente vigencia con lo establecido en el Programa de Gestión Documental, el Plan Institucional de Archivo –PINAR y el Plan de Acción de la Meta 7 del Proyecto de Inversión 776. Es importante anotar que en la actualidad se está adelantando la implementación de las Tablas de Retención Documental –TRD, así como el análisis y diseño del Sistema de Gestión Electrónico de Documentos de Archivo, para lo cual se hace indispensable disponer del apoyo de este profesional.
Lo anterior, teniendo en cuenta los requerimientos del archivo Distrital para dar cumplimiento a la Ley 594 de 2000, que contempla como objeto: “Establecer las reglas y principios generales que regulan la función archivística del Estado”, y lo estipulado en la Ley 1409 de 2010, “Por la cual se reglamenta el ejercicio profesional de la Archivística”. 
</t>
  </si>
  <si>
    <t>META 5.
Prestación del servicio de recolección, manejo, transporte y disposición final de los residuos peligrosos - tóneres, luminarias y envases contaminados - generados por la Contraloría de Bogotá.</t>
  </si>
  <si>
    <t>Memorando 3-2016-05765 del 07-03-2016. 
Adición 1 y Prórroga 1 al  Contrato 125 de 2015 con UNION TEMPORAL CONTRALORIA 130-2015, suscrita el 07-03-2016</t>
  </si>
  <si>
    <t>ABRIL</t>
  </si>
  <si>
    <t>CB-PMINC-57-2015</t>
  </si>
  <si>
    <t>Adición 2 y prórroga al contrato 62 de 2015 con AREAS VERDES LTDA</t>
  </si>
  <si>
    <t>Adición 2 y prórroga al contrato 62 de 2015 con AREAS VERDES LTDA, Objeto: Contratar la prestación del servicio de mantenimiento, diseño, suministro e instalación de material vegetal para la Contraloría de Bogotá D.C.</t>
  </si>
  <si>
    <t>14 14-Selección Abreviada - 10% Menor Cuantía</t>
  </si>
  <si>
    <t>ÁREAS VERDES LTDA</t>
  </si>
  <si>
    <t>Cr 28 # 86-55 OF 204 IN 8</t>
  </si>
  <si>
    <t>70111500  Plantas y árboles ornamentales</t>
  </si>
  <si>
    <t>Seguros del Estado
No. 2144-101198155
del XXX</t>
  </si>
  <si>
    <t>BISMAR</t>
  </si>
  <si>
    <t>Adición 2 al  Contrato 125 de 2015 con UNION TEMPORAL CONTRALORIA 130-2015</t>
  </si>
  <si>
    <t>Adición 2 y prórroga 2 al  Contrato 125 de 2015 con UNION TEMPORAL CONTRALORIA 130-2015. Objeto: Contratar la Adquisición de tableros o Pantallas interactivos, sistema de sonido ambiental y video proyectores para las salas de Capacitación y Salón de Contralores - piso 9°- y Sede de la Dirección de Participación Ciudadana de la Contraloría de Bogotá de conformidad con lo establecido en las características y especificaciones técnicas definidas en los estudios previos, las fichas técnicas, el pliego de condiciones, la propuesta técnica y la propuesta económica presentada por el Contratista.</t>
  </si>
  <si>
    <t>Confianza
No. 24 GU053361 del XXX</t>
  </si>
  <si>
    <t>Orden de compra 3215 Colombia Compra Eficiente</t>
  </si>
  <si>
    <t>Adición 1 al contrato 92 de 2015 con ETB</t>
  </si>
  <si>
    <t>Adición 1 al contrato 92 de 2015 con ETB, Objeto: Contratar los Servicios Integrales de Conectividad requeridos por la Contraloría de Bogotá D.C.</t>
  </si>
  <si>
    <t>Selección Abreviada por Acuerdo Marco de Precios</t>
  </si>
  <si>
    <t>Empresa de Telecomunicaciones de Bogotá - ETB S.A. ESP</t>
  </si>
  <si>
    <t>Carrera 8ª No. 20-56, Bogotá</t>
  </si>
  <si>
    <t>5 5-Sociedad Anónima</t>
  </si>
  <si>
    <t xml:space="preserve">811120 Servicios de
datos
811121 Servicios de
internet
</t>
  </si>
  <si>
    <t>Entregadas por el Proveedor ETB dentro de la operación principal del Acuerdo Marco de Precios.</t>
  </si>
  <si>
    <t>NA 
ACUERDO MARCO DE PRECIOS</t>
  </si>
  <si>
    <t>Radicación necesidad: Memorando del 08-02-2016.
Contrato 25 del 05 de abril de 2015 con IGNACIO MANUEL EPINAYU PUSHAINA</t>
  </si>
  <si>
    <t xml:space="preserve">Contratar la prestación de servicios para la ejecución de actividades campestres recreativas con ocasión a la celebración del día del niño y vacaciones recreativas en junio y diciembre.
</t>
  </si>
  <si>
    <t>Memorando 3-2016-03974 del 17-02-2016
Contrato 27 del 18-04-2016 con AMBIENTE Y SOLUCIONES SAS</t>
  </si>
  <si>
    <t>Memorando 3-2016-02755 del 8-02-2016
Contrato 26 del 18-04-2016 con ROYAL PARK LTDA</t>
  </si>
  <si>
    <t>Memorando 3-2015-25728 del 09-12-2015 
Contrato 28 del 22-04-2016  con ESTACIÓN DE SERVICIO CARRERA 50 S.A.S</t>
  </si>
  <si>
    <t>Prestación del Servicio de fotocopiado en la modalidad de Outsourcing con el suministro de tóner y papel, incluyendo mantenimiento preventivo y correctivo de los equipos, para todas las Dependencias de la Contraloría de Bogotá D.C.</t>
  </si>
  <si>
    <t xml:space="preserve">Se requiere contratar la prestación del servicio de fotocopiado en la modalidad de outsourcing con el suministro de toner y papel para todas las dependencas de la Contraloría de Bogotá </t>
  </si>
  <si>
    <t>Memorando 3-2015-25725 del 09-12-2015 
Contrato 29 del 29-04-2016 con SYRTECT LTDA.</t>
  </si>
  <si>
    <t>PENDIENTE HASTA AGOTAR RECURSOS DEL ANTERIOR CONTRATO</t>
  </si>
  <si>
    <r>
      <rPr>
        <b/>
        <sz val="10"/>
        <rFont val="Arial"/>
        <family val="2"/>
      </rPr>
      <t>80161506</t>
    </r>
    <r>
      <rPr>
        <sz val="10"/>
        <rFont val="Arial"/>
        <family val="2"/>
      </rPr>
      <t xml:space="preserve"> Servicios de
Archivo de
Datos</t>
    </r>
  </si>
  <si>
    <t>Radicación Necesidad: 11-04-2016.
Contrato 30 del 29-04-2016 con CECILIA CHÁVEZ ROMERO</t>
  </si>
  <si>
    <t>Memorando solicitando adición y prórroga de fecha 30-03-2016.
Adición 2 y prórroga al contrato 62 de 2015 con AREAS VERDES LTDA</t>
  </si>
  <si>
    <t>META 2: 
Adición 1 al contrato 92 de 2015 con ETB, Objeto: Contratar los Servicios Integrales de Conectividad requeridos por la Contraloría de Bogotá D.c.
Motivo de la adición: Traslado canales de San Cayetano.</t>
  </si>
  <si>
    <t>MÓNICA MARCELA QUINTERO GIRALDO, Jefe Oficina Asesora de Comunicaciones
Ejerce la Supervisión.</t>
  </si>
  <si>
    <t>40101701 Aires acondicionados</t>
  </si>
  <si>
    <t xml:space="preserve">43232103 Software de creación y edición de video.
43222619 Equipo de video de red.
</t>
  </si>
  <si>
    <r>
      <rPr>
        <b/>
        <sz val="10"/>
        <rFont val="Arial"/>
        <family val="2"/>
      </rPr>
      <t xml:space="preserve">Abril-2016: </t>
    </r>
    <r>
      <rPr>
        <sz val="10"/>
        <rFont val="Arial"/>
        <family val="2"/>
      </rPr>
      <t xml:space="preserve">Se </t>
    </r>
    <r>
      <rPr>
        <b/>
        <sz val="10"/>
        <rFont val="Arial"/>
        <family val="2"/>
      </rPr>
      <t>suman</t>
    </r>
    <r>
      <rPr>
        <sz val="10"/>
        <rFont val="Arial"/>
        <family val="2"/>
      </rPr>
      <t xml:space="preserve"> 30.000.000 para compra equipos de Oficina Comunicaciones que se retiran de las licencias Adobe requeridas a renovar en el mes de octubre de 2016
Se requiere adquirir el hardware y software para la producción y edición de los videos institucionales, lo que redundará no solo en el cumplimiento del Plan Estratégico, sino en el  posicionamiento de la imagen institucional.  Además traerá beneficios económicos para la entidad,  por cuanto se reducirán los costos en la contratación para la producción de videos, al contar con los equipos necesarios y el personal idóneo para tal fin.</t>
    </r>
  </si>
  <si>
    <r>
      <t xml:space="preserve">Abril-2016:Se </t>
    </r>
    <r>
      <rPr>
        <b/>
        <sz val="10"/>
        <rFont val="Arial"/>
        <family val="2"/>
      </rPr>
      <t>restan</t>
    </r>
    <r>
      <rPr>
        <sz val="10"/>
        <rFont val="Arial"/>
        <family val="2"/>
      </rPr>
      <t xml:space="preserve"> 71.000.000 para proceso correo en la Nube
Se debe contar con un equipo que soporte en el datacenter de la entidad las condiciones de temperatura que se requieren para garantizar la funcionalidad de los equipos de plataforma tecnológica que se encuentran instalados.</t>
    </r>
  </si>
  <si>
    <r>
      <rPr>
        <b/>
        <sz val="10"/>
        <rFont val="Arial"/>
        <family val="2"/>
      </rPr>
      <t xml:space="preserve">Abril-2016: </t>
    </r>
    <r>
      <rPr>
        <sz val="10"/>
        <rFont val="Arial"/>
        <family val="2"/>
      </rPr>
      <t xml:space="preserve">Se </t>
    </r>
    <r>
      <rPr>
        <b/>
        <sz val="10"/>
        <rFont val="Arial"/>
        <family val="2"/>
      </rPr>
      <t>restan</t>
    </r>
    <r>
      <rPr>
        <sz val="10"/>
        <rFont val="Arial"/>
        <family val="2"/>
      </rPr>
      <t xml:space="preserve"> $5.00.0000 de Help Desk para adición ETB traslado San Cayetano
Teniendo en cuenta que la sede de San Cayetano finalizó su adecuación y que se viene adelantando el traslado del mobiliario y archivos, se requiere trasladar los canales de conectividad que se encontraban en la sede arrendada.</t>
    </r>
  </si>
  <si>
    <r>
      <rPr>
        <b/>
        <sz val="10"/>
        <rFont val="Arial"/>
        <family val="2"/>
      </rPr>
      <t xml:space="preserve">Abril-2016: </t>
    </r>
    <r>
      <rPr>
        <sz val="10"/>
        <rFont val="Arial"/>
        <family val="2"/>
      </rPr>
      <t xml:space="preserve">Se restan 29.565.801 para Macroproyectos y 5.000.000 para Adición de ETB ctro 125-2015 
Con la presencia de cerca de 900 usuarios activos en  la Contraloría, se requiere implementar un esquema de servicio para atender las solicitudes apoyo técnico, instalación de equipos, y administración de tecnología, con el fin de mejorar las deficiencias en los tiempos de respuesta y solución a los usuarios de TICS de la sede principal, 20 localidades y sedes externa.  </t>
    </r>
  </si>
  <si>
    <r>
      <rPr>
        <b/>
        <sz val="10"/>
        <rFont val="Arial"/>
        <family val="2"/>
      </rPr>
      <t xml:space="preserve">Abril-2016: </t>
    </r>
    <r>
      <rPr>
        <sz val="10"/>
        <rFont val="Arial"/>
        <family val="2"/>
      </rPr>
      <t xml:space="preserve">Se </t>
    </r>
    <r>
      <rPr>
        <b/>
        <sz val="10"/>
        <rFont val="Arial"/>
        <family val="2"/>
      </rPr>
      <t>restan</t>
    </r>
    <r>
      <rPr>
        <sz val="10"/>
        <rFont val="Arial"/>
        <family val="2"/>
      </rPr>
      <t xml:space="preserve"> $1.931.400 y $1.500.000 para adicion contrato 125-2015 de Tableros Interactivos.  : Se </t>
    </r>
    <r>
      <rPr>
        <b/>
        <sz val="10"/>
        <rFont val="Arial"/>
        <family val="2"/>
      </rPr>
      <t>restan</t>
    </r>
    <r>
      <rPr>
        <sz val="10"/>
        <rFont val="Arial"/>
        <family val="2"/>
      </rPr>
      <t xml:space="preserve"> 30.000.000 para compra equipos de Oficina Comunicaciones 
Se requiere Renovación Licenciamiento Autocad y Suit de Adobe ya que este se requiere realizar anualmente para garantizar la disponibilidad de estas herramientas para los usuarios de Comunicaciones, Bienestar y Grupos de Auditoria relacionados con obras civiles.</t>
    </r>
  </si>
  <si>
    <t xml:space="preserve">Memorando 3-2016-05765 del 07-03-2016.
Adición 2 del 07-04-2016  al  Contrato 125 de 2015 con UNION TEMPORAL CONTRALORIA 130-2015 </t>
  </si>
  <si>
    <t>Memorando solicitando 
Adición fecha 19-02-2016. 
Compra APROBADA por SECOP el 22 de Abril/2016</t>
  </si>
  <si>
    <t xml:space="preserve">Contratar el suministro y canje de bonos personalizados redimibles única y exclusivamente para la dotación de vestido y calzado para las servidoras y servidores que ocupan el cargo de Auxiliares Administrativos de la Contraloría de Bogotá D.C.  </t>
  </si>
  <si>
    <t>Nota 3: El valor del Plan Anual de Adquisiciones será susceptible de modificación en la medida que surjan nuevas necesidades que no se tenían previstas para la vigencia.</t>
  </si>
  <si>
    <t>Nota 4:  El valor contratado de inversión, incluye las adiciones a contratos</t>
  </si>
  <si>
    <t>TOTALES</t>
  </si>
  <si>
    <t>META 2
Contratar la prestación de servicios profesionales para realizar el apoyo especializado para el mantenimiento y ajustes al módulo de nómina "PERNO" del Sistema de Información SI CAPITAL, de acuerdo con los requerimientos solicitados y priorizados por la Contraloría de Bogotá.</t>
  </si>
  <si>
    <t>META 2
Contratar la prestación de servicios profesionales para realizar el apoyo especializado para el mantenimiento y ajustes a los módulos de presupuesto -PREDIS- Contabilidad - LIMAY y Tesorería -OPGET- que conforman el Sistema de Información SI CAPITAL - de acuerdo con los requerimientos solicitados y priorizados por la Contraloría de Bogotá.</t>
  </si>
  <si>
    <t>Se debe brindar acompañamiento o asistencia especializada al área de Talento Humano, para optimizar el  Módulo NOMINA – PERNO del sistema de información, SI CAPITAL, mediante la contratación de un profesional experto en este aplicativo para garantizar el funcionamiento en cada liquidación mensual de nómina y demás prestaciones a liquidar en diferentes períodos.</t>
  </si>
  <si>
    <t>Se debe brindar acompañamiento o asistencia especializada para el mantenimiento y ajustes a los módulos de presupuesto -PREDIS- Contabilidad - LIMAY y Tesorería -OPGET- que conforman el Sistema de Información SI CAPITAL, mediante la contratación de un profesional experto en este aplicativo, para optimizar dichos sistemas de información.</t>
  </si>
  <si>
    <t xml:space="preserve">
Teniendo en cuenta que los sistemas SIVICOF y SIGESPRO son los aplicativos Misionales de mayor relevancia para la rendición de cuenta y gestión documental de la Contraloría, se requiere hacer la contratación para contar con el apoyo técnico que respalde los  requerimientos de los usuarios</t>
  </si>
  <si>
    <t xml:space="preserve">2. Implementar el 100% de las soluciones tecnológicas que involucran los componentes de hardware, software y comunicaciones  para el fortalecimiento de las TIC´s en la Contraloría de Bogotá. 
Responsable: Adriana del Pilar Guerra Martinez - Directora TIC </t>
  </si>
  <si>
    <t>META 2
Contratar la prestación de servicios profesionales para realizar el apoyo especializado para el mantenimiento y ajustes los Módulos de Almacen de inventarios SAE-SAI que conforman el sistema de información SI-CAPITAL, de acuerdo con los requerimientos solicitados y priorizados por la Contraloria.</t>
  </si>
  <si>
    <t xml:space="preserve">Se debe brindar acompañamiento o asistencia especializada al área para el mantenimiento y ajustes los Módulos de Almacen de inventarios SAE-SAI que conforman el sistema de información SI-CAPITAL, mediante la contratación de un profesional especializado en desarrollo ORACLE, para logar optimiozar los sistemas de información, ocmo son los modulos del componente de inventarios: SAE - SAI </t>
  </si>
  <si>
    <t>81112218
81112205</t>
  </si>
  <si>
    <t>META 2
Contratar la prestación de servicios profesionales para realizar el apoyo especializado en la definición de los diferentes flujos de información e integración de los módulos de SI CAPITAL instalción en la Contraloria de Bogotá, para la implementación de las Normas Internacionales Contables para el sector público NICSP</t>
  </si>
  <si>
    <t>Se justifica desde el punto de vista técnico, la necesidad de contratar un profesional que realice las labores como "integrador" de dichos módulos, por cuanto se requierse establecer un conjunto con las áreas usuarias las diferentes interacciones y cambios que se realizarán a todos los modulos del SI CAPITAL, que requieren modificación con las aplicaciones de las normas internacioanles contables del Sector Público, NICSP</t>
  </si>
  <si>
    <t>8. Implementar NICSP 100%Nuevo marco normativo contable bajo normas internacionales de contabilidad del sector público - NICSP</t>
  </si>
  <si>
    <t>801015 Servicios consultoria negocios administración corporativa
801016 Gerencia de proyectos
861017 Servicios de capacitación no- cientifica</t>
  </si>
  <si>
    <t xml:space="preserve">CONTRALORA AUXILIAR - SUBDIRECCION DE CAPACITACION - SUBDIRECCION FINANCIERA </t>
  </si>
  <si>
    <t>Prestar los servicios profesionales para apoyar la estrategia digital de comunicaciones en el ámbito de las tecnologías de la información mediante el diseño, manejo e implementación de contenidos de alto impacto, interactivos y multimedia, así como la divulgación y difusión de los mismos a través de medios digitales, redes sociales, portales web y comunidades virtuales.</t>
  </si>
  <si>
    <t>En estudio previo</t>
  </si>
  <si>
    <t xml:space="preserve">5 dias hábiles </t>
  </si>
  <si>
    <t xml:space="preserve">TOTAL META 7 </t>
  </si>
  <si>
    <t xml:space="preserve">TOTAL META 5 </t>
  </si>
  <si>
    <t xml:space="preserve">80131504 Servicios de alojamiento </t>
  </si>
  <si>
    <t>Contratar la prestación de servicios para el alojamiento y alimentación de la delegación que asistirá en representación de la Contraloria de Bogotá, a los Juegos Nacionales del Control Fiscal (Previa invitacón)</t>
  </si>
  <si>
    <t>Teniendo en cuenta que lo Juegos Nacionales del Control Fiscal son el máximo evento deportivo que congrega a los deportistas más destacados de cada Contraloria Territorial, se ve la necesidad de contratar servicios  de alojamiento y alimentación para la delegación que represente la entidad</t>
  </si>
  <si>
    <t>53102900 Prendas deportivas</t>
  </si>
  <si>
    <t xml:space="preserve">Teniendo en cuenta que los Juegos Nacionales de Control Fiscal son el máximo evento deportivo que congrega a los deportistas mas destacados de cada Contraloria Territorial, se ve la necesidad de contratar la compra de uniformes para la delegación que represente a la entidad en dicho evento. </t>
  </si>
  <si>
    <t xml:space="preserve">Memorando 3-2016-07469 del 30-03-2016
Contrato 31 de 6 de mayo de 2016 con Grupo Laboral Ocupacional SAS </t>
  </si>
  <si>
    <t xml:space="preserve">Se hace necesario necesario contratar la compra de dos silla sde ruedas para transporte de compañía que facilite el trasldado de los funcionarios(as) que presentan accidentes de trabajo, bajas repentinas de su salud en las diferentes areas de trabajo, ya sea para el servicio medico de la entidad o para el servisio medico externo </t>
  </si>
  <si>
    <t>432300000 Sofware</t>
  </si>
  <si>
    <t xml:space="preserve">Realización encuesta psicosocial mediante la aplicación de un software especializado para calificar respuestas </t>
  </si>
  <si>
    <t xml:space="preserve">Se requiere dar cumplimiento a las disposiciones legales emitidas por el Ministerio de la Protección Social en la Resolución 2646 de 2008, que establece que las organizaciones son responsables de asumir la evaluación del riesgo psicosocial de sus funcionario a través de la Bateria de Riesgo Psicosocial validadas en Colombia por el Ministerio </t>
  </si>
  <si>
    <t>En desarrollo del programa de ahorro y uso eficiente de agua del PIGA y en cumplimiento al Decreto 3102 de 1997 Art 6 y 7 y Resolución 0242 de 2014 Art 13 se hace necesario adquirir válvulas ahorradoras de agua para las posetas de lavado de toda la Entidad.</t>
  </si>
  <si>
    <t>23241615 Grifos</t>
  </si>
  <si>
    <t>39111503 Diodos emisores de luz (Led)</t>
  </si>
  <si>
    <t>En desarrollo del programa de ahorro y uso eficiente de energìa y  atendiendo la necesidad de optimizar el consumo de energía en el piso 5 de la Sede Principal donde se proyecta la instalación del panel solar se hace necesario la sustitución de las luminarias actuales por una tipo led.</t>
  </si>
  <si>
    <t>25172404  Sistema de almacenaje de combustible hibrido                                     121616002                     Catalizadores de combustión</t>
  </si>
  <si>
    <t>En desarrollo del programa de movilidad urbana sostenible del PIGA y en cumplimiento de la Resolución 242 de 2014 Art 13 en cuanto a uso eficiente de los combustibles se hace necesario la implementación de celdas de hidrogeno en los vehiculos de la Entidad.</t>
  </si>
  <si>
    <t xml:space="preserve">Prestar los servicios para la celebración de la XXI Semana de la Seguridad Social en el trabajo de la Contraloria de Bogotá. </t>
  </si>
  <si>
    <t>Dada la importancia de manetener el compromiso de los funcionarios con sus estilos de vida y trabajo saludable como pilar fundamental y medio para faciliar la prevención y control de los riesgos laborales, se hace necesario desarrollar un evento con caracter promocional que posicione las actividades de seguridad y salud, manteniendo las expectativas de todas las instancias de la entidad y desde luego de sus funcionarios frente a los objetivos y plan de trabajo del SG SST</t>
  </si>
  <si>
    <t xml:space="preserve">93141701
Organización de eventos culturales
</t>
  </si>
  <si>
    <t xml:space="preserve">Dada la importancia institucional de cumplir cabalmente con los términos establecidos por el Decreto 1072 del 26 de mayo de 2015, expedido por el Ministerio de Trabajo para la implementación del Sistema de Gestión de la Seguridad y Salud en el Trabajo, y ante la necesidad de institucionalizarlo y promover el compromiso y la participación de todos lo funcionarios e instancias de la entidad en la identificacion de los peligros, la prevención y el control de los riesgos laborales, así como la promoción y prevención integral de la salud, se hace necesario organizar un evento en una jornada para el lanzamiento de dicho Sistema, centrando la atención de los funcionarios hacia los objetivos del mismo </t>
  </si>
  <si>
    <t>10 dias habiles</t>
  </si>
  <si>
    <t>5 dias habiles</t>
  </si>
  <si>
    <t>nuevo</t>
  </si>
  <si>
    <t>Memorado radicado de necesidad 3-2016-12741</t>
  </si>
  <si>
    <t>ANGELA CONSUELO LAGOS PRIETO ( E)</t>
  </si>
  <si>
    <t>25101500
Vehículos de 
Pasajeros</t>
  </si>
  <si>
    <t>Se requiere renovar el parque automotor de la Contraloría, para lograr eficiencia en el consumo de combustible y mantenimiento y mejorar el desarrollo de los operativos misionales que se deben cumplir en ejercicio de la labor fiscalizadora de la Entidad.</t>
  </si>
  <si>
    <t>Contratacion Directa</t>
  </si>
  <si>
    <t>Dentro de laEstrategia GEL del MINTIC y conforme a los pryectos fijados en el PETIC 2016-2020 y plan de acción de la presente vigencia se requiere contar con el apoyo de un profesiional que coordine, lidere, y apoye la implementación del Modelo de Seguridad de la información.</t>
  </si>
  <si>
    <t>Se ha identificado que de acuerdo a las modificaciones y reubicaciones de espacios en las diferentes áreas y sedes de la Contraloría de Bogotá,  se ha deteriorado el sistema de cableado estrucutrado, lo que puede generar dificultades en el desempeño de la Red. De igual fiorma se requiere adicionar o reubicar puntos de acuerdo a las necesidades de las áreas.Por ello, se requiere contar con el servicio especializdo que garnatice y certifique las instalaciones de todos los puntos.</t>
  </si>
  <si>
    <t xml:space="preserve">Se requiere contratar Asesoria y acompañamiento en la adopción de marco concpetual para la preparación y presentación de información financiera y las normas para el reconocimiento, medición, revelación y presentación de los hechos económicos durante el periodo de preparación obligatoria previsto en la resolución 533 de 2015, expedida por la Contaduria General de la Nación, mediante la cual se adopta el Marco Normativo aplicable a las Entidades de Gobierno, basado en las NICSP al interior de la Contraloría de Bogota y para la preparación del Plan de Auditoria especial para el seguimiento al cronograma que deben adelantar los sujetos vigilados en el periodo de preparación obligatoria. </t>
  </si>
  <si>
    <t>Se requiere Implementar NICSP 100% Nuevo marco normativo contable bajo normas internacionales de contabilidad del sector público - NICSP</t>
  </si>
  <si>
    <t>TOTAL META 8</t>
  </si>
  <si>
    <t>Radicación necesidad: Memorando 3-2016-12000 del 16-05-2016.
Contrato 45 del 31-05-2016, con "Macroproyectos SAS"</t>
  </si>
  <si>
    <t>Se radica necesidad el 16 de mayo de 2016
Contrato suscrito No. 37 de 23 de mayo de 2016 con Luis Alfonso Colmenares Rodriguez</t>
  </si>
  <si>
    <t>Se radica necesidad el 16 de mayo de 2016
Contrato suscrito No. 38 de 23 de mayo de 2016 con Hernando Ferney Marin Rodriguez</t>
  </si>
  <si>
    <t>Teniendo en cuenta que la Contraloría tiene implementado desde el año  2014 el servicio de correo en la nube para 1.000 usuarios se hace necesario hacer la renovación de estas licencias para la vigencia 2016, ya que se constituye en la herramienta de comunicacion institucional.  Se hace necesario adquirir una solución integral de ANTIVIRUS que proteja los equipos de cómputo y los servidores de la entidad, ante posibles ataques informáticos.</t>
  </si>
  <si>
    <t>Radicación necesidad: Memorando 3-2016-07557 del 30-03-2016.
Contrato 32 del 05-05-2016 con U.T. Sofware y Servicios Eficientes (COLSOF) S.A.</t>
  </si>
  <si>
    <t>Memorando de solicitud de contratación del 14 de abril de 2016 
Contrato No. 33 de 17-05-2016. Orden de Compra 8373 Acuerdo Marco de Precios. Con Twity S.A.</t>
  </si>
  <si>
    <t>Memorando de solicitud de contratación del 14 de abril de 2016. 
Contrato No. 34 de 17-05-2016, Orden de compra 8374 Acuerdo Marco de Precios, Confecciones Paez S.A.</t>
  </si>
  <si>
    <t>Memorando de solicitud de contratación del 14 de abril de 2016. 
Contrato No. 35 de 17-05-2016, Orden de compra 8375 Acuerdo Marco de Precios, Twity S.A.</t>
  </si>
  <si>
    <t xml:space="preserve">Memorando de solicitud de contratación del 14 de abril de 2016.
Contrato No. 36 de 17-05-16, Orden de Compra 8376 Acuerdo Marco de Precios, con Fernando Guerrero Caro </t>
  </si>
  <si>
    <t>Memorando 3-2016-07832 del 01-04-2016
Contrato No. 41 de 26-05-2016 con REDEX SAS</t>
  </si>
  <si>
    <t>SALDO = PRESUPUESTO DISPONIBLE  Menos VALOR CONTRATADO Menos ADICIONES A CONTRATOS
7=3-5-6</t>
  </si>
  <si>
    <t>SALDO= PPTO DISPONIBLE- PPTO.  SOLICITADO POR DEPENDENCIAS- ADICIONES 
(8)=(3-4-6)</t>
  </si>
  <si>
    <t>RECURSOS COMPROMETIDOS CON CDP
(10)=(3-9)</t>
  </si>
  <si>
    <t xml:space="preserve">Memorando 3-2016-11993 del 16-05-2016
Contrato No. 39 de 24 de mayo de 2016 con Sergio Alfonso Rodriguez Guerrero </t>
  </si>
  <si>
    <t xml:space="preserve">Memorando 3-2016-11999 del 16-05-2016
Contrato No. 44 de 31 de mayo de 2016 Lorena Jeisel Arias Pinzon </t>
  </si>
  <si>
    <t xml:space="preserve">Memorando 3-2016-11696 del 11-05-2016
Contrato suscrito No. 42 de  27 de mayo de 2016 JAIME ALBERTO VERA ROJAS
</t>
  </si>
  <si>
    <t>Memorando 3-2016-11704 del 11-05-2016
Contrato No. 40 de 26 de mayo de 2016  con DIANA GISELLE CARO MORENO</t>
  </si>
  <si>
    <t>Contratar la adquisicion de insumos para la impresión de dos (2) ediciones de la revista Bogota Economica, un (1) informe de gestión, una (1) cartilla institucional y piezas impresas</t>
  </si>
  <si>
    <t xml:space="preserve">Estudio previo </t>
  </si>
  <si>
    <t xml:space="preserve">DIRECCION DE RESPONSABILIDAD FISCAL </t>
  </si>
  <si>
    <t>Prestación de servicios profesionales para apoyar las actuaciones de los procesos de Responsabilidad Fiscal que adelanta la Contraloría de Bogotá, y así evitar que se presente el fenómeno jurídico de la prescripción. Todo ello conforme al reparto que le sea asignado.</t>
  </si>
  <si>
    <t>Se requiere apoyo al desarrollo de los procesos de Responsabilidad Fiscal y Jurisdicción Coactiva desde la vigencia 2010, para evitar que opere el fenómeno jurídico de la prescripción.</t>
  </si>
  <si>
    <r>
      <rPr>
        <b/>
        <sz val="10"/>
        <rFont val="Arial"/>
        <family val="2"/>
      </rPr>
      <t>Meta 8</t>
    </r>
    <r>
      <rPr>
        <sz val="10"/>
        <rFont val="Arial"/>
        <family val="2"/>
      </rPr>
      <t xml:space="preserve">
Asesoria y acompañamiento en la adopción de marco concpetual para la preparación y presentación de información financiera y las normas para el reconocimiento, medición, revelación y presentación de los hechos económicos durante el periodo de preparación obligatoria previsto en la resolución 533 de 2015, expedida por la Contaduria General de la Nación, mediante la cual se adopta el Marco Normativo aplicable a las Entidades de Gobierno, basado en las NICSP al interior de la Contraloría de Bogota y para la preparación del Plan de Auditoria especial para el seguimiento al cronograma que deben adelantar los sujetos vigilados en el periodo de preparación obligatoria. </t>
    </r>
  </si>
  <si>
    <r>
      <rPr>
        <b/>
        <sz val="10"/>
        <rFont val="Arial"/>
        <family val="2"/>
      </rPr>
      <t>META 7.</t>
    </r>
    <r>
      <rPr>
        <sz val="10"/>
        <rFont val="Arial"/>
        <family val="2"/>
      </rPr>
      <t xml:space="preserve">
Contratatar la prestación de servicios profesionales para el apoyo de la Dirección Técnica del grupo de gestión documental de la Contraloría de Bogotá mediante definición de directrices de gestión, sustentación y aprobación de documentos archivísticos, tablas de valoración documental, anexos reglamentarios y políticas de caraterización de usuarios para el acceso a los documentos que produce la entidad, así como aquellos instrumentos que requieran aprobanción del Comité Interno de Archivo de la Entidad y el Concejo Distrital de Archivos de Bogotá, en cumplimeinto de las metas establecidas en el Plan de Acción".</t>
    </r>
  </si>
  <si>
    <t>Contratar el suministro de la dotación de vestido y calzado para las servidoras y servidores que ocupan el cargo de Auxiliares de Servicios Generales de la Contraloría de Bogotá D.C.</t>
  </si>
  <si>
    <t>Adquisición, configuración e instalación de 1100 licencias de antivirus por un año, para los computadores de la Controlaría de Bogotá.</t>
  </si>
  <si>
    <t>Memorando 3-2016-04294 del 22-02-2016.
Reenviado: 3-2016-09286 del 18-04-2016.
Contrato No. 46 de 09-06-2016 IMPORTADORA COLOMBIANA DE ARTICULOS ESPECIALES LTDA — IMCARE</t>
  </si>
  <si>
    <t>Contrato No. 48 de 14-06-2016 KAPITAL GROUP SAS</t>
  </si>
  <si>
    <t xml:space="preserve">Memorando 3-2016-03156 del 10-02-2016
Se realizó prorroga al contrato No. 32-2014 de corredor de seguros de la vigencia anterior, con fecha de terminación 23-09-2016 </t>
  </si>
  <si>
    <t>Nota 5: Por proceso de armonización presupuestal, en el mes de junio de 2016, no se suscribieron contratos con cargo a Inversión</t>
  </si>
  <si>
    <t>SANDRA CORTES</t>
  </si>
  <si>
    <t>331150742-1195</t>
  </si>
  <si>
    <t xml:space="preserve">Fortalecimiento al Sistema Integrado de Gestión y de la Capacidad Institucional </t>
  </si>
  <si>
    <r>
      <rPr>
        <b/>
        <sz val="10"/>
        <rFont val="Arial"/>
        <family val="2"/>
      </rPr>
      <t>META 3 Gestión Documental Proyecto 1195</t>
    </r>
    <r>
      <rPr>
        <sz val="10"/>
        <rFont val="Arial"/>
        <family val="2"/>
      </rPr>
      <t xml:space="preserve">
Programa del sistema integrado de  conservación para Archivo Documental</t>
    </r>
  </si>
  <si>
    <r>
      <rPr>
        <b/>
        <sz val="10"/>
        <rFont val="Arial"/>
        <family val="2"/>
      </rPr>
      <t>META 3 Gestión Documental Proyecto 1195</t>
    </r>
    <r>
      <rPr>
        <sz val="10"/>
        <rFont val="Arial"/>
        <family val="2"/>
      </rPr>
      <t xml:space="preserve">
Programa de capacitación Decreto 1080 de 2015 y Ley 594 de 2000</t>
    </r>
  </si>
  <si>
    <t>331150743-1196</t>
  </si>
  <si>
    <t>Fortalecimiento al mejoramiento de la Infraestructura Física de la Contraloria de Bogotá</t>
  </si>
  <si>
    <r>
      <rPr>
        <b/>
        <sz val="10"/>
        <rFont val="Arial"/>
        <family val="2"/>
      </rPr>
      <t>META 1  Adecuar sedes y áreas de trabajo PROYECTO 1196</t>
    </r>
    <r>
      <rPr>
        <sz val="10"/>
        <rFont val="Arial"/>
        <family val="2"/>
      </rPr>
      <t xml:space="preserve">
Mantenimiento preventivo y correctivo de las puertas en vidrio templado instaladas en los accesos en las diferentes dependencias del edificio Lotería de Bogotá, sede principal de la Contraloría de Bogotá.</t>
    </r>
  </si>
  <si>
    <r>
      <rPr>
        <b/>
        <sz val="10"/>
        <rFont val="Arial"/>
        <family val="2"/>
      </rPr>
      <t xml:space="preserve">META 1  Adecuar sedes y áreas de trabajo PROYECTO 1196
</t>
    </r>
    <r>
      <rPr>
        <sz val="10"/>
        <rFont val="Arial"/>
        <family val="2"/>
      </rPr>
      <t xml:space="preserve">
Interventoría técnica, administrativa, jurídica, financiera y ambiental de la obras de mitigación para el  manejo de aguas servidas, superficiales y estabilidad geotécnica del Centro de Estudios de la Contraloría de Bogotá. </t>
    </r>
  </si>
  <si>
    <t>331150742-1199</t>
  </si>
  <si>
    <t>Fortalecimiento al Control Social a la Gestión Pública</t>
  </si>
  <si>
    <r>
      <rPr>
        <b/>
        <sz val="10"/>
        <color indexed="8"/>
        <rFont val="Arial"/>
        <family val="2"/>
      </rPr>
      <t>META 2 PIGA PROYECTO 1195</t>
    </r>
    <r>
      <rPr>
        <sz val="10"/>
        <color indexed="8"/>
        <rFont val="Arial"/>
        <family val="2"/>
      </rPr>
      <t xml:space="preserve">
Adquisiciòn de luminarias tipo Let para la sustituciòn de las actuales en el pìso 5 de la Sede Principal de la Entidad </t>
    </r>
  </si>
  <si>
    <r>
      <rPr>
        <b/>
        <sz val="10"/>
        <color indexed="8"/>
        <rFont val="Arial"/>
        <family val="2"/>
      </rPr>
      <t>META 2 PIGA PROYECTO 1195</t>
    </r>
    <r>
      <rPr>
        <sz val="10"/>
        <color indexed="8"/>
        <rFont val="Arial"/>
        <family val="2"/>
      </rPr>
      <t xml:space="preserve">
Suministro, instalación y mantenimiento por un año de  de sistemas de celdas de hidrògeno para ahorro de combustible en 9 vehìculos del parque automotor de la Entidad. </t>
    </r>
  </si>
  <si>
    <r>
      <rPr>
        <b/>
        <sz val="10"/>
        <color indexed="8"/>
        <rFont val="Arial"/>
        <family val="2"/>
      </rPr>
      <t>META 2 PIGA PROYECTO 1195</t>
    </r>
    <r>
      <rPr>
        <sz val="10"/>
        <color indexed="8"/>
        <rFont val="Arial"/>
        <family val="2"/>
      </rPr>
      <t xml:space="preserve">
Prestación del servicio de diseño  e implementaciòn de un sistema de reutilizaciòn de aguas lluvias en 2 sedes de la Entidad y presentaciòn de alternativas tecnologicas de ahorro de agua en la Contraloìa de Bogotà. </t>
    </r>
  </si>
  <si>
    <r>
      <rPr>
        <b/>
        <sz val="10"/>
        <color indexed="8"/>
        <rFont val="Arial"/>
        <family val="2"/>
      </rPr>
      <t>META 2 PIGA PROYECTO 1195</t>
    </r>
    <r>
      <rPr>
        <sz val="10"/>
        <color indexed="8"/>
        <rFont val="Arial"/>
        <family val="2"/>
      </rPr>
      <t xml:space="preserve">
Suministro, instalación y puesta en servicio de un sistema de generación de energía a través de paneles solares fotovoltaicos para la sede principal de la Contraloría de Bogotá</t>
    </r>
  </si>
  <si>
    <r>
      <rPr>
        <b/>
        <sz val="10"/>
        <color indexed="8"/>
        <rFont val="Arial"/>
        <family val="2"/>
      </rPr>
      <t>META 2 PIGA PROYECTO 1195</t>
    </r>
    <r>
      <rPr>
        <sz val="10"/>
        <color indexed="8"/>
        <rFont val="Arial"/>
        <family val="2"/>
      </rPr>
      <t xml:space="preserve">
Servicio de ilustración, diseño y diagramación, corrección de estilo e impresión de trescientos (300) ejemplares de un libro que reúna los cuentos que participaron en el tercer concurso de cuento interno sobre temáticas ambientales de la entidad, así como información del PIGA.</t>
    </r>
  </si>
  <si>
    <r>
      <rPr>
        <b/>
        <sz val="10"/>
        <color indexed="8"/>
        <rFont val="Arial"/>
        <family val="2"/>
      </rPr>
      <t>META 2 PIGA PROYECTO 1195</t>
    </r>
    <r>
      <rPr>
        <sz val="10"/>
        <color indexed="8"/>
        <rFont val="Arial"/>
        <family val="2"/>
      </rPr>
      <t xml:space="preserve">
Diseño, diagramación e impresión de calendarios de escritorio del año 2017, relacionados con el Plan Institucional de Gestión Ambiental -PIGA de la Contraloria de Bogota D.C</t>
    </r>
  </si>
  <si>
    <r>
      <rPr>
        <b/>
        <sz val="10"/>
        <rFont val="Arial"/>
        <family val="2"/>
      </rPr>
      <t>META 4 PROYECTO 1195</t>
    </r>
    <r>
      <rPr>
        <sz val="10"/>
        <rFont val="Arial"/>
        <family val="2"/>
      </rPr>
      <t xml:space="preserve">
Implementar NICSP 100% Nuevo marco normativo contable bajo normas internacionales de contabilidad del sector público - NICSP</t>
    </r>
  </si>
  <si>
    <t>DIRECCION TECNICA DE PLANEACION</t>
  </si>
  <si>
    <t>331150744-1194</t>
  </si>
  <si>
    <t>Fortalecimiento de la Infraestructura de Tecnologias de la Información y las Comunicaciones de la Contraloria de Bogotá D.C.</t>
  </si>
  <si>
    <r>
      <rPr>
        <b/>
        <sz val="10"/>
        <rFont val="Arial"/>
        <family val="2"/>
      </rPr>
      <t>META 2 Diseñar e implementar Sistema de Gestión de Seguridad de la Información PROYECTO 1194</t>
    </r>
    <r>
      <rPr>
        <sz val="10"/>
        <rFont val="Arial"/>
        <family val="2"/>
      </rPr>
      <t xml:space="preserve">
Contratación de Servicios para la actualización, ampliación y mantenimiento del cableado estrucutrado</t>
    </r>
  </si>
  <si>
    <r>
      <rPr>
        <b/>
        <sz val="10"/>
        <rFont val="Arial"/>
        <family val="2"/>
      </rPr>
      <t>META 2 Diseñar e implementar Sistema de Gestión de Seguridad de la Información PROYECTO 1194</t>
    </r>
    <r>
      <rPr>
        <sz val="10"/>
        <rFont val="Arial"/>
        <family val="2"/>
      </rPr>
      <t xml:space="preserve">
Adquisición e instalación de sistema de aire acondicionado In Row para Datacenter.</t>
    </r>
  </si>
  <si>
    <r>
      <rPr>
        <b/>
        <sz val="10"/>
        <rFont val="Arial"/>
        <family val="2"/>
      </rPr>
      <t>META 2 Diseñar e implementar Sistema de Gestión de Seguridad de la Información PROYECTO 1194</t>
    </r>
    <r>
      <rPr>
        <sz val="10"/>
        <rFont val="Arial"/>
        <family val="2"/>
      </rPr>
      <t xml:space="preserve">
Contratación de servicios de Help Desk, administración y mantenimiento de plataforma tecnológica.</t>
    </r>
  </si>
  <si>
    <r>
      <rPr>
        <b/>
        <sz val="10"/>
        <rFont val="Arial"/>
        <family val="2"/>
      </rPr>
      <t>META 2 Diseñar e implementar Sistema de Gestión de Seguridad de la Información PROYECTO 1194</t>
    </r>
    <r>
      <rPr>
        <sz val="10"/>
        <rFont val="Arial"/>
        <family val="2"/>
      </rPr>
      <t xml:space="preserve">
Renovación licenciamiento Autocad y Suit de Adobe.</t>
    </r>
  </si>
  <si>
    <t xml:space="preserve">Saldo disponible para esta necesidad despues de suscribir el Cotrato No. 4
</t>
  </si>
  <si>
    <t xml:space="preserve">SANDRA SOTELO </t>
  </si>
  <si>
    <t>Memorando 3-2015-26853 del 29-12-2015.  y memorando 3-2016-00035 de 04-01-2016
Contaro 11 del 22-02-2016 con PUBLICACIONES SEMANA S.A</t>
  </si>
  <si>
    <t xml:space="preserve">Memorando 3-2015-26853 del 29-12-2015.
Se devuelve necesidad con morando 3-2016-00777 de 18-01-2016, en razón a que el contrato no. 107-2015 (Espectador), se encuentraba en eejecución con fecha de terminación 09-2016. Se devuelve necesidad con morando 3-2016-00943 de 20-01-2016, en razón los siguientes se encontraba en ejecución: Contrato 099-2015 La Republica con fecha de terminación 08-2016, Contrato 118-2015 El Teimpo con fecha de terminación 08-2016, Contrato 117-2015 Portafolio con fecha de terminación 11-2016.
</t>
  </si>
  <si>
    <t>OSCAR JULIAN SANCHEZ CASAS</t>
  </si>
  <si>
    <r>
      <rPr>
        <b/>
        <sz val="10"/>
        <color indexed="8"/>
        <rFont val="Arial"/>
        <family val="2"/>
      </rPr>
      <t>META 2 PIGA PROYECTO 1195</t>
    </r>
    <r>
      <rPr>
        <sz val="10"/>
        <color indexed="8"/>
        <rFont val="Arial"/>
        <family val="2"/>
      </rPr>
      <t xml:space="preserve">
Adquisición de bolsas biodegradables y compostales y Bolsas plásticas de baja densidad para el manejo y disposición de los residuos ordinarios y reciclables de la Contraloría de Bogotá.</t>
    </r>
  </si>
  <si>
    <r>
      <rPr>
        <b/>
        <sz val="10"/>
        <rFont val="Arial"/>
        <family val="2"/>
      </rPr>
      <t>META 2 PIGA PROYECTO 1195</t>
    </r>
    <r>
      <rPr>
        <sz val="10"/>
        <rFont val="Arial"/>
        <family val="2"/>
      </rPr>
      <t xml:space="preserve">
Contratar la prestación del servicio de mantenimiento de material vegetal para la Contraloría de Bogotá, en sus diferentes sedes.
</t>
    </r>
  </si>
  <si>
    <t>Se radica necesidad con memorando 3-2016-18143 de 18-07-2016</t>
  </si>
  <si>
    <t>Memorando 3-2016-18391 de 21-07-2016</t>
  </si>
  <si>
    <t xml:space="preserve">Contratar la prestación de servicios de un (01) instructor de baile con el fin de conformar el Grupo de Danzas de la Contraloría </t>
  </si>
  <si>
    <t xml:space="preserve">Se hace necesario contratar los servicios de instructor de baile para fortalecer las actividades sociales y culturales de la entidad para que representen a la entidad en muestras culturales distritales. </t>
  </si>
  <si>
    <t xml:space="preserve">En elaboración de estudio previo </t>
  </si>
  <si>
    <t>25-12-216</t>
  </si>
  <si>
    <t xml:space="preserve">Contratar los servicios profesionales -abogados-para que adelanten los procesos de responsabilidad fiscal que se tramitan en la Contraloría de Bogotá y así evitar que se presenten los fenómenos jurídicos de prescripción y de la caducidad. Todo ello conforme al reparto que le sea asignado. </t>
  </si>
  <si>
    <t>MAURICIO BARON GRANADOS - Director Responsabilidad Fiscal y Jurisdiccion  Coactiva</t>
  </si>
  <si>
    <t>80121704  Servicios legales sobre contratos</t>
  </si>
  <si>
    <t>80121704  Servicios legales sobre contratos
80121706 Servicios Legales sobre derecho laboral.
80121707 Servicios Legales para disputas laborales.</t>
  </si>
  <si>
    <t>Esta necesidad fue aprobado en Junta de Compras No. 8 -2016.
Se radica necesidad con memorando 3-2016-19029 de 26-07-2016</t>
  </si>
  <si>
    <t>Contratar el servicio de transporte terrestre de ida y regreso a Giradot (Cundinamarca) a fin de trasladar los servidores de la Contraloría de Bogotá, D.C. con su grupo de beneficiarios y  movilizarlos dentro del municipio de Girardot , con el fin de que que asistan a las diferentes actividades programadas en el marco de la XXX Olimpiadas Internas de Integración Cultural 2016</t>
  </si>
  <si>
    <t>Memorando 3-2016-17603 de 12-07-2016
Memorando 3-2016-19153 de 27-07-2016, necesidad ajustada</t>
  </si>
  <si>
    <t xml:space="preserve">Desarrollar y ejecutar estrategias para fortalecer el Sistema Integrado de Gestión - SIG en la Contraloria de Bogotá, D.C. a cargo de la Dirección de Planeación </t>
  </si>
  <si>
    <r>
      <rPr>
        <b/>
        <sz val="10"/>
        <rFont val="Arial"/>
        <family val="2"/>
      </rPr>
      <t>META 5 PROYECTO 1195</t>
    </r>
    <r>
      <rPr>
        <sz val="10"/>
        <rFont val="Arial"/>
        <family val="2"/>
      </rPr>
      <t xml:space="preserve">
Contratar los servicios profesionales –abogados- para que adelantes los procesos de responsabilidad fiscal que ese tramitan en la Contraloría de Bogotá y así evitar que se presenten los fenómenos jurídicos de la prescripción y de la caducidad. Todo ello conforme al reparto que sea asignado. 
</t>
    </r>
  </si>
  <si>
    <t xml:space="preserve">Se requiere apoyo al desarrollo de los procesos de Responsabilidad Fiscal y Jurisdicción Coactiva,  para evitar que opere el fenómeno jurídico de la prescripción y la caducidad </t>
  </si>
  <si>
    <t>En desarrollo del PAD 2016 en la Dirección de Hbitat y Ambiente, de acuerdo a los establecido en el Acuerdo 519 de 2012, la Constitución Política de Colombai Art. 209 y la Resolución Reglamentaria 041-2014, se hace necesario contrtar personal suficiente e idoneo para atender los requerimientos técnicos ambientales de la dependencia, que surgan en desarrollo de las funciones en el proceso auditor del JBJCM, el IDIGER-FONDIGER y la SDA</t>
  </si>
  <si>
    <t>LUZ MARY PERALTA RODRIGUEZ - Dirección Hábitat y Ambiente</t>
  </si>
  <si>
    <r>
      <rPr>
        <b/>
        <sz val="10"/>
        <rFont val="Arial"/>
        <family val="2"/>
      </rPr>
      <t>META 2 Diseñar e implementar Sistema de Gestión de Seguridad de la Información PROYECTO 1194</t>
    </r>
    <r>
      <rPr>
        <sz val="10"/>
        <rFont val="Arial"/>
        <family val="2"/>
      </rPr>
      <t xml:space="preserve">
Adición 1 al contrato 92 de 2015 con ETB, Objeto: Contratar los Servicios Integrales de Conectividad requeridos por la Contraloría de Bogotá D.c.</t>
    </r>
  </si>
  <si>
    <t>Se restan recursos de la necesidad de canales dedicados de internet y datos, teniendo en cuenta que el Contrato No. 092 de 2015 suscrito con la Empresa de Telecomunicaciones de Bogotá- ETB, termina  el 28 de julio de 2016, y los servicios son requeridos como prioridad en el ejercicio del control fiscal de la Contraloría de Bogotá.</t>
  </si>
  <si>
    <t>RODRIGO HERNAN REY LOPEZ</t>
  </si>
  <si>
    <t>811120 Servicios de
datos
811121 Servicios de
internet</t>
  </si>
  <si>
    <t>Prestación de servicios de Avaluó y Peritaje de dos (2) camionetas, cuatro (4) camperos y (2) Campero3400 cc   de propiedad de la Contraloría de Bogotá.</t>
  </si>
  <si>
    <t>Memorando 3-2016-19087 de 27-07-2016</t>
  </si>
  <si>
    <t>Memorando 3-2016-18863 de 26-07-2016</t>
  </si>
  <si>
    <t>En estudios previos</t>
  </si>
  <si>
    <t>De acuerdo a la decisión aprobada en Junta de Compras No. 8 se solicita traslado de recursos por valor de $600,000,00 a la Meta 2 del proyecto 1196.</t>
  </si>
  <si>
    <t xml:space="preserve">Adquisición de Kits de carretera para dotar adecuadamente el parque automotor de propiedad de la Contraloría de Bogotá y/o de los que llegaré a ser legalmente responsable, con elementos básicos de prevención y seguridad vial de los conductores a nivel nacional. </t>
  </si>
  <si>
    <t xml:space="preserve">Que los vehículos tipo camionetas Chevrolet Luv D-MAX 2007 y los camperos Chevrolet Grand Vitara 2006 y los camperos Toyota Prado 2009 de acuerdo a su tipología requieren reposición con el fin de foratalecer la presencia del ejercicio de control fiscal en todas las localidades de la ciudad incluyendo las de dificil acceso, por lo tanto para iniciar el proceso de reposición y que estos vehiculos sean objeto de reforma se hace necesario el avaluó y peritaje. </t>
  </si>
  <si>
    <t xml:space="preserve">Memorando 3-2016-00574 del 14-01-2016.
Memorando 3-2016-05167 del 01-03-2016
Contrato suscrito No. 50 de 07-07-2016 con Vigias de Colombia S.R.L. Ltda.
</t>
  </si>
  <si>
    <r>
      <rPr>
        <b/>
        <sz val="10"/>
        <rFont val="Arial"/>
        <family val="2"/>
      </rPr>
      <t>META 1  Adecuar sedes y áreas de trabajo PROYECTO 1196
Saldo disponible teniendo en cuenta el contrato suscrito 51-2016</t>
    </r>
    <r>
      <rPr>
        <sz val="10"/>
        <rFont val="Arial"/>
        <family val="2"/>
      </rPr>
      <t xml:space="preserve">
Mantenimiento preventivo y correctivo de las puertas en vidrio templado instaladas en los accesos en las diferentes dependencias del edificio Lotería de Bogotá, sede principal de la Contraloría de Bogotá.</t>
    </r>
  </si>
  <si>
    <t xml:space="preserve">Contrato Interadministrativo </t>
  </si>
  <si>
    <t xml:space="preserve">Memorando: 3-2016-07470 del 30-03-2016
Devuelto 
Nueva radicacion de necesidad 3-2016-13685 de 03-06-2016
Devuelto para ajuste de cantidad (300), con radicdo 3-2016-14310 de 09-06-2016
Se radica de nuevo con ajuste de cantidad de apoya pies (300 unidades) mediante memorando  3-2016-14442de 10 de junio de 2016
Contrato No. 58 de 29-07-2016 con OFICOMCO S.A.S
</t>
  </si>
  <si>
    <t xml:space="preserve">Adquisición de apoyapies para los funcionarios de la Contralorìa de Bogotà D.C. de acuerdo al estudio previo, especificaciones tècnicas, invitación pùblica y la propuesta presentada </t>
  </si>
  <si>
    <t>80121704 Servicios Legales Sobre Contratos
80121706 Servicios Legales sobre derecho laboral 
80121707 Servicios Legales para disputas laborales</t>
  </si>
  <si>
    <t>Contratar la prestación de servicios profesionales de un (1) abogado con conocimientos especializados en derecho público y/o administrativo, para apoyar la gestión de la Oficina Asesora Jurídica en las materias que le son propias, representar judicial y extrajudicialmente a la Entidad en los procesos de los que sea parte, atender acciones de tutela, dar respuesta a los derechos de petición, resolver las solicitudes y consultas de las dependencias internas y de la ciudadanía, emitir conceptos y brindar capacitaciones a los funcionarios de la Oficina Asesora Jurídica en las temáticas objeto de la presente necesidad</t>
  </si>
  <si>
    <t>Con motivo de la Convocatoria No. 287 de 2013 adoptada mediante Acuerdo No. 464 de 2 de octubre de 2013, se incrementó el volumen de demandas contencioso administrativas, acciones constitucionales, especialmente de tutela, de conciliaciones extrajudiciales, así como también de reclamaciones administrativas y consultas fuera del estándar de labores encomendadas a la Oficina Asesora Jurídica.</t>
  </si>
  <si>
    <t>Se aprueba adición en Junta de Compras No. 8 de 25-07-2016
Memorando 3-2016-18420</t>
  </si>
  <si>
    <t xml:space="preserve">Prestar los servicios profesionales para apoyar la estrategia de comunicación a nivel interno de la organización y los procesos que se adelanten en desarrollo de la misma. </t>
  </si>
  <si>
    <t>En desarrollo de los objetivos institucionales, le trabajo de comunicación a nivel interno de la organización requiere una labor permanente dado el carácter de transversalidad de la información en todos los niveles y dependencias de la entidad.
Se requiere la contratación de una persona con experiencia en el manejo de procesos de comunicación al interior de las organizaciones y en el desarrollo de estrategias comunicacionales y de mejoramiento del clima organizacional.</t>
  </si>
  <si>
    <t xml:space="preserve">JORGE MAURICIO PINILLA BELTRAN </t>
  </si>
  <si>
    <t>DIRECCION DE ESTUDIOS DE ECONOMIA Y POLITICA PUBLICA</t>
  </si>
  <si>
    <t>Se aprueba necesidad de contratación en Junta de Compras No. 8 de 25-07-2016
Memorando 3-2016-19504 de 29-07-2016</t>
  </si>
  <si>
    <t>Contratar un profesional para prestar apoyo a la Dirección de Estudios de Economía y Política Pública, en la consecución, análisis, revisión y consolidación de la información que en el área se desarrollan conforme al PAE 2016, al Plan de Acción 2016 y a las instrucciones que imparta el Contralor de Bogotá o el Contralor Auxiliar y que requiera la elaboración, proyección o aprobación, según el caso, por parte del Director de Estudios de Economía y Política Pública.</t>
  </si>
  <si>
    <t xml:space="preserve">La Dirección de Estudios de Economía de conformidad con lo establecido en el Acuerdo 519  de 2012, es responsable de la elaboración de los productos contemplados en el Plan Anual de Estudios, a través de tres Subdirecciones que la integran, a saber: Subdirección de Evaluación de Política Pública, Subdirección de Estudios de Económicos y Fiscales y Subdirección de Estadísticas y Análisis Presupuestal y Financiero. </t>
  </si>
  <si>
    <t>RODRIGO ALONSO  VERA JAIMES</t>
  </si>
  <si>
    <t xml:space="preserve">DIRECCION ADMINISTRATIVA Y FINANCIERA - SUBDIRECCION DE CONTRATACION </t>
  </si>
  <si>
    <t>La Dirección Administrativa y Financiera maneja y adelanta diversas actividades de carácter jurídico relacionadas con los temas y funciones propias de las Subdirecciones de Contratación, Financiera, Recursos Materiales y Servicios Generales, circunstancia que implica contar con un profesional en derecho para dar trámite a los actos administrativos que surjan del desarrollo de las tareas de las dependencias mencionadas. Por lo anterior, se requiere la persona a contratar para el apoyo jurídico de la Dirección Administrativa y Financiera cuente conocimiento y experiencia en el área de derecho administrativo.
la Subdirección de Contratación de acuerdo a sus funciones debe adelantar diversos procedimientos, actuaciones y tramites de carácter jurídico, dentro de las que se destacan por su número y frecuencia las convocatorias públicas que se adelantan y se encuentra determinadas en el Plan Anual de Adquisiciones (PAA) con sus respectivas modificaciones; para lo cual no cuenta con profesionales en derecho suficientes, toda vez que los abogados asignados a esta Subdirección por la carga laboral no pueden desarrollar las labores de apoyo necesarias para el cumplimiento de las tareas a cargo de dicha dependencia. Por lo anterior, se requiere que la persona a contratar para el apoyo jurídico de la Subdirección de Contratación que cuente con amplios conocimientos en derecho contractual y administrativo.</t>
  </si>
  <si>
    <t>OSCAR JULIAN SANCHEZ CASAS
- LINDA TATIANA SABOGAL RODRIGUEZ</t>
  </si>
  <si>
    <t>Se aprueba necesidad de contratación en Junta de Compras No. 8 de 25-07-2016
Memorando 3-2016-19459 de 29-07-2016</t>
  </si>
  <si>
    <t>Se aprueba necesidad de contratación en Junta de Compras No. 8 de 25-07-2016
Memorando 3-2016-19255 de 28-07-2016</t>
  </si>
  <si>
    <t xml:space="preserve">Teniendo en cuenta el alto impacto que ha cobrado las nuevas tecnologías de la información en el ambito nacional y en el desarrollo de las entidades públicas, puesto que se han convertido en herramientas computacionales e informaticas que procesan, sintetizan, recuperaqn y presentan información incorparada de la más variada forma y consolida, se ha constituido en un conjunto de soportes y canales para el tratamiento y acceso a la información, para dar forma, registrar, almacenar y difundir </t>
  </si>
  <si>
    <t>Contratar la prestación de servicios profesionales de un (1) abogado para la realización y desarrollo de las actividades jurídicas propias de la Dirección Administrativa y Financiera  y la Subdireción de Contratación de la Contraloría de Bogotá, D.C.</t>
  </si>
  <si>
    <t>JULIO</t>
  </si>
  <si>
    <t>CB-SASI-114-2015</t>
  </si>
  <si>
    <t>Adición y Prórroga 1 al  contrato 108 de 2015 con PINTUTAX S.A</t>
  </si>
  <si>
    <t>ADICIÓN Y PRORROGA No. 1 AL CONTRATO 108 DE 2015  CELEBRADO ENTRE   LA CONTRALORIA DE BOGOTA D.C., Y PINTUTAX S.A.</t>
  </si>
  <si>
    <t xml:space="preserve">Selección Abreviada Subasta Inversa </t>
  </si>
  <si>
    <t xml:space="preserve">15 15-Selección Abreviada - Subasta Inversa  </t>
  </si>
  <si>
    <t> 830100940</t>
  </si>
  <si>
    <t>PINTUTAX S.A.</t>
  </si>
  <si>
    <t>Calle 13 No. 46-76</t>
  </si>
  <si>
    <t>ariaslewing@gmail.com</t>
  </si>
  <si>
    <t xml:space="preserve">81101605 SERVICIOS BASADOS EN INGENIERÍA, INVESTIGACIÓN Y TECNOLOGÍA
25101503 VEHÍCULOS COMERCIALES, MILITARES Y PARTICULARES, ACCESORIOS Y COMPONENTES  </t>
  </si>
  <si>
    <t>3-1-2-02-05-01-0000-00
3-1-2-03-02-00-0000-00</t>
  </si>
  <si>
    <t>Mantenimiento entidad
Impuestos, Tasas,Contribuciones, Derechos y Multas</t>
  </si>
  <si>
    <t>Suramericana de cumplimiento  Entidad EstatalNª1376058-4 de 15-07-2016</t>
  </si>
  <si>
    <t>19-09-2016</t>
  </si>
  <si>
    <t xml:space="preserve">GUSTAVO FRANCISCO MONZON GARZON </t>
  </si>
  <si>
    <t>SUBDIRECCIIÓN  DE SERVICIOS GENERALES</t>
  </si>
  <si>
    <t xml:space="preserve">JAIRO </t>
  </si>
  <si>
    <t>Adición 2 y proroga 2  al contrato 92 de 2015 con ETB</t>
  </si>
  <si>
    <t xml:space="preserve"> Adición 2 y proroga 2  al contrato 92 de 2015 con ETB Objeto: Contratar los Servicios Integrales de Conectividad requeridos por la Contraloría de Bogotá D.C.</t>
  </si>
  <si>
    <t>conectividad.cce@etb.com.co</t>
  </si>
  <si>
    <t>3-3-1-15-07-44-1194-00</t>
  </si>
  <si>
    <t>Fortalecimiento de la infraestructura de tecnologias de la información y las comunicaciones de la Contraloria de Bogotá D.C</t>
  </si>
  <si>
    <t>DIRECTOR DE TECNOLOGÍAS DE LA INFORMACIÓN Y LAS COMUNICACIONES</t>
  </si>
  <si>
    <t>RODRIGO HERNAN REY LÓPEZ</t>
  </si>
  <si>
    <t>TATIANA SABOGAL</t>
  </si>
  <si>
    <t>VALOR TOTAL ADICIONES A 31-07-2016</t>
  </si>
  <si>
    <t xml:space="preserve">80121704 Servicios Legales Sobre Contratos
</t>
  </si>
  <si>
    <t xml:space="preserve">80101508 Servicios de asesoramientos sobre inteligencia empresarial </t>
  </si>
  <si>
    <t>31-012-2016</t>
  </si>
  <si>
    <t xml:space="preserve">Fortalemiento al sistema integrado de gestión y de la capacidad institucional </t>
  </si>
  <si>
    <t>Fortalecimiento del control social a la gestión pública</t>
  </si>
  <si>
    <t>Fortalecimiento al mejoramiento de la infraestructura fisica de la Contraloria de Bogotá D.C.</t>
  </si>
  <si>
    <t xml:space="preserve">Fortalecimiento de la infraestructura de tecnologías de la información y las comunicaciones de la Contraloria de Bogotá </t>
  </si>
  <si>
    <t>PLAN DE DESARROLLO "BOGOTA HUMANA"</t>
  </si>
  <si>
    <t>TOTAL META 2</t>
  </si>
  <si>
    <t>PLAN DE DESARROLLO "BOGOTA MEJOR PARA TODOS"</t>
  </si>
  <si>
    <t xml:space="preserve">PROYECTO 1195 Fortalecimiento al Sistema Integrado de Gestión y de la Capacidad Institucional </t>
  </si>
  <si>
    <t>1. Desarrollar y ejecutar estrategias para fortalecer el Sistema Integrado de Gestión - SIG en la Contraloria de Bogotá, D.C. a cargo de la Dirección de Planeación</t>
  </si>
  <si>
    <t>TOTAL META 1</t>
  </si>
  <si>
    <t>2.Implementar los programas ambientales establecidos en el Plan Institucional de Gestión Ambiental</t>
  </si>
  <si>
    <t>TOTAL META 3</t>
  </si>
  <si>
    <t>3. Intervenir 100% el acervo documental de la Contraloria de Bogota D.C. (Identificación, organización, clasificación y depuración)</t>
  </si>
  <si>
    <t>4. Implementar NICSP 100% Nuevo marco normativo contable bajo normas internacionales de contabilidad del sector público - NICSP</t>
  </si>
  <si>
    <t>TOTAL META 4</t>
  </si>
  <si>
    <t>TOTAL PROYECTO DE INVERSION 1195</t>
  </si>
  <si>
    <t>TOTAL PROYECTO DE INVERSION 776</t>
  </si>
  <si>
    <t>5. Apoyar el 100% de los Procesos de Responsabilidad Fiscal proximos a preescribir</t>
  </si>
  <si>
    <t>PROYECTO 1199 Fortalecimiento al Control Social a la Gestión Pública</t>
  </si>
  <si>
    <t>Metas 1, 2 y 3 Proyecto 1199
Contratar con una Institución de Educación Superior pública o privada, avalada por el Ministerio de Educación la realización de acciones ciudadanas especiales enmarcadas en procesos pedagógicos orientados a la formación en control social, ejecutando los mecanismos de interacción, de control social y las acciones ciudadanas especiales enfocadas a un control fiscal con participación ciudadana, con los bienes y servicios inherentes, necesarios y la medición de satisfacción de los clientes, así:
META 1 Proyecto 1199. Desarrollar pedagogía social, formativa e ilustrativa $390,000,000
META 2 Proyecto 1199.  Realizar acciones ciudadanas especiales $300,000,000
META 3 Proyecto 1199.  Utilizar los medios locales de comunicación $170,000,000.</t>
  </si>
  <si>
    <t>1. Desarrollar pedagogia social formativa e ilustrativa
2.Realizar acciones ciudadanas especiales
3. Desarrollar y ejecutar estrategias de divulgacion en medios</t>
  </si>
  <si>
    <t>TOTAL META 1, 2 y 3</t>
  </si>
  <si>
    <t>4. Desarrollar y ejecutar una estrategia de comunicación</t>
  </si>
  <si>
    <t>5. Desarrollar y ejecutar una estrategia institucional en el Marco del Plan Anticorrupción de la Contraloria de Bogotá</t>
  </si>
  <si>
    <t>TOTAL PROYECTO DE INVERSION 1199</t>
  </si>
  <si>
    <t>PROYECTO 1196 Fortalecimiento al mejoramiento de la Infraestructura Física de la Contraloria de Bogotá</t>
  </si>
  <si>
    <t>1. Adecuar sedes y áreas de trabajo pertenecientes a la Contraloria de Bogotá</t>
  </si>
  <si>
    <r>
      <rPr>
        <b/>
        <sz val="10"/>
        <rFont val="Arial"/>
        <family val="2"/>
      </rPr>
      <t xml:space="preserve">META 2 Adquirir vehículos  PROYECTO 1196 </t>
    </r>
    <r>
      <rPr>
        <sz val="10"/>
        <rFont val="Arial"/>
        <family val="2"/>
      </rPr>
      <t xml:space="preserve">
Adquirir  ocho (8) vehículos por reposición para el ejercicio de la función de vigilancia y control a la gestión fiscal. </t>
    </r>
  </si>
  <si>
    <r>
      <rPr>
        <b/>
        <sz val="8"/>
        <rFont val="Arial"/>
        <family val="2"/>
      </rPr>
      <t xml:space="preserve">META 2 Adquirir vehículos  PROYECTO 1196 </t>
    </r>
    <r>
      <rPr>
        <sz val="8"/>
        <rFont val="Arial"/>
        <family val="2"/>
      </rPr>
      <t xml:space="preserve">
Adquirir  ocho (8) vehículos por reposición para el ejercicio de la función de vigilancia y control a la gestión fiscal. </t>
    </r>
  </si>
  <si>
    <t xml:space="preserve">2. Adquirir vehiculos por reposición para el ejercicio de la función de vigilancia y control de la gestión del control fiscal </t>
  </si>
  <si>
    <t>TOTAL PROYECTO DE INVERSION 1196</t>
  </si>
  <si>
    <t>PROYECTO 1196 Fortalecimiento de la Infraestructura de Tecnologias de la Información y las Comunicaciones de la Contraloria de Bogotá D.C.</t>
  </si>
  <si>
    <t xml:space="preserve">1  Diseñar e implementar Sistema Integrado de Control Fiscal </t>
  </si>
  <si>
    <r>
      <rPr>
        <b/>
        <sz val="10"/>
        <rFont val="Arial"/>
        <family val="2"/>
      </rPr>
      <t>META 2 Diseñar e implementar Sistema de Gestión de Seguridad de la Información PROYECTO 1194</t>
    </r>
    <r>
      <rPr>
        <sz val="10"/>
        <rFont val="Arial"/>
        <family val="2"/>
      </rPr>
      <t xml:space="preserve">
Contratar la prestación de servicios profesionales a la Dirección de Responsabilidad Fiscal y Jurisdicción Coactiva, tendientes a definir los criterios de carácter jurídico para la elaboración del procedimiento necesarios para la adopción del modelo de expediente electrónico, teniendo en cuenta la estructura administrativa y operativa de la Dirección de Responsabilidad de Fiscal y Jurisdicción Coactiva. </t>
    </r>
  </si>
  <si>
    <t>2. Diseñar e implementar Sistema de Gestión de Seguridad de la Información</t>
  </si>
  <si>
    <t>TOTAL PROYECTO DE INVERSION 1194</t>
  </si>
  <si>
    <t xml:space="preserve">TOTAL PROYECTOS DE INVERSIÓN </t>
  </si>
  <si>
    <t>TOTAL PROYECTOS DE INVERSIÓN 776 (BOGOTA HUMANA)</t>
  </si>
  <si>
    <t>TOTAL PROYECTOS DE INVERSIÓN 1195-1199-1196 Y 1194 (BOGOTA MEJOR PARA TODOS)</t>
  </si>
  <si>
    <t>45225820
774180</t>
  </si>
  <si>
    <t>45.225.820
774.180</t>
  </si>
  <si>
    <t xml:space="preserve">Adquisción  de una (1) suscripciòn por un año del diario: La Republica para la Oficina Asesora de Comunicaciones </t>
  </si>
  <si>
    <t>JORGE MAURICIO PINILLA</t>
  </si>
  <si>
    <t xml:space="preserve">Adquisición de a) dos (2) suscripciones por un (1) año del diario EL TIEMPO, b) dos (2) suscripciones por un año del diario PORTAFOLIO, paraq la Oficina Asesora de Comunicaciones y Despacho del Contralor Auxiliar </t>
  </si>
  <si>
    <t xml:space="preserve">Prestación de Servicios </t>
  </si>
  <si>
    <r>
      <rPr>
        <b/>
        <sz val="10"/>
        <rFont val="Arial"/>
        <family val="2"/>
      </rPr>
      <t>META 1  Adecuar sedes y áreas de trabajo PROYECTO 1196</t>
    </r>
    <r>
      <rPr>
        <sz val="10"/>
        <rFont val="Arial"/>
        <family val="2"/>
      </rPr>
      <t xml:space="preserve">
Mantenimiento integral preventivo y correctivo de los bienes muebles, así como el suministro e instalación de mobiliario de acuerdo a las necesidades que se requieran para las sedes de la Contraloria de Bogotá D.C.</t>
    </r>
  </si>
  <si>
    <t xml:space="preserve">Contratar la instalación, mantenimiento y recarga de equipos de Desodorizacion y Aromatización para los baños y unidades sanitarias (sanitarios y orinales)  de la Contraloría de Bogotá D.C., y las demás sedes de propiedad de la Entidad, según especificaciones técnicas dadas por la Contraloría de Bogotá D.C. </t>
  </si>
  <si>
    <t>Memorando 3-2016-20691 de 10-08-2016</t>
  </si>
  <si>
    <t xml:space="preserve">Adquisición de tres (3) suscripciones por un (1) año del diario: El Espectador, para la Oficina Asesora de Comunicaciones, Despacho del Contralor y Despacho Contralor Auxiliar </t>
  </si>
  <si>
    <t>Memorando 3-2016-20817 de 11-08-2016</t>
  </si>
  <si>
    <r>
      <rPr>
        <b/>
        <sz val="10"/>
        <rFont val="Arial"/>
        <family val="2"/>
      </rPr>
      <t>META 1 PROYECTO 1195</t>
    </r>
    <r>
      <rPr>
        <sz val="10"/>
        <rFont val="Arial"/>
        <family val="2"/>
      </rPr>
      <t xml:space="preserve">
Prestar los servicios profesionales para apoyar a la Dirección de Planeación en el análisis de documentos y la elaboración de concpetos jurídicos sobre los temas que se le asigne y que le sean requeridos dentro de la Dirección, y en la elaboración de bases de datos de información normativa.</t>
    </r>
  </si>
  <si>
    <t xml:space="preserve">Necesidad aprobada en Junta de Compras No. 9 de 08-08-2016
Memorando de radicado de necesidad 3-2016-20129 de 05-08-2016
Contrato No. 67 de 10-08-2016 ccon LILIANA JARAMILLO MUTIS </t>
  </si>
  <si>
    <t>FECHA DE CORTE: 31-08-2016</t>
  </si>
  <si>
    <t>Prestación de servicios profesionales para la capacitación de funcionarios (as) de la Contraloria de Bogotá D.C., mediante dos actividades de aprendizaje Diplomado de Normas NIFS y NIICS Nivel 1 - aprendizaje Diplomado de Normas Contables NIFS y NIICS Nivel 2</t>
  </si>
  <si>
    <t>HERMELINA DEL CARMEN ANGULO ANGULO</t>
  </si>
  <si>
    <t xml:space="preserve">REVISAR EL PLAZO DE CONTRATO </t>
  </si>
  <si>
    <t>Prestación de servicios profesionales para la capacitación de funcionarios (as) de la Contraloria de Bogotá D.C., mediante Diplomado en sistema integrado de gestión.</t>
  </si>
  <si>
    <t>Memorando: 3-2016-09153 del 15-04-2016
Devuelto el 12 de mayo para ajustes
Se readica de nuevo 3-2016-13289 del 31 de mayo de 2016
Se recibe necesidad con ajustes 3-2016-18499 de 22-07-2016
Se aprueba ajustes en Junta de Compras No. 9 de 08-08-2016</t>
  </si>
  <si>
    <t>Memorando: 3-2016-09521 del 20-04-2016
Se recibe necesidad con ajustes 3-2016-18499 de 22-07-2016
Se recibe necesidad conm ajustes 3-2016-20064 de 04-08-2016
Se aprueba ajustes en Junta de Compras No. 9 de 08-08-2016</t>
  </si>
  <si>
    <t>Memorando 3-2016-07357 del 29-03-2016.
Memorando 3-2016-08227 del 07-04-2016
Se radica necesidad con ajustes 3-2016-21297 de 18-08-2016</t>
  </si>
  <si>
    <r>
      <rPr>
        <b/>
        <sz val="10"/>
        <rFont val="Arial"/>
        <family val="2"/>
      </rPr>
      <t>META 2 Diseñar e implementar Sistema de Gestión de Seguridad de la Información PROYECTO 1194</t>
    </r>
    <r>
      <rPr>
        <sz val="10"/>
        <rFont val="Arial"/>
        <family val="2"/>
      </rPr>
      <t xml:space="preserve">
Adquisición de una solución de hardware y Software para la  Edición y Producción de Videos Institucionales
Nota: Teniendo en cuenta que el objeto es adquisión se cambia modalidad y tipo de contrato </t>
    </r>
  </si>
  <si>
    <t>Se aprueba necesidad de Contratación en Junta de Compras No. 8 de 25-07-2016
Memorando 3-2016-19510 de 01-08-2016
Contrato No. 059 de 02-08-2016 con ANA YASMIN TORRES TORRES</t>
  </si>
  <si>
    <t xml:space="preserve">80121704 Servicios legales sobre contratos </t>
  </si>
  <si>
    <t>Teniendo en cuenta que los sistemas financieros y administrativos que conforman el SI CAPITAL son de alta relevancia para la operación PRESUPUESTAL, DE PAGOS, CONTABLE DE NOMINA Y DE INVENTARIOS de la Contraloría, se requiere hacer la contratación de profesionales expertos en ORACLE que conocen estos sistemas para contar con el apoyo técnico que respalde los requerimientos de los usuarios, especialmente para la vigencia 2016 donde hay cambios de Plan de Desarrollo y de Armonización de presupuesto y cuentas contables.</t>
  </si>
  <si>
    <t>Adquisicion de suscripcion por un año a periodico El Tiempo (5), El Espectador (3), La Respublica (1), Portafolio (4), Revista Semana (4), Revista Dinero (3), Nuevo Siglo (1)
Nota: Se resta el valor estimado total  la contratación de diario La Republica, diario El Tiempo y Portafoliio</t>
  </si>
  <si>
    <t xml:space="preserve">En estudio previo </t>
  </si>
  <si>
    <t>Se ajusta valor estiamdo de acuerdo a solicitud 3-2016-21504 de 19-08-20163</t>
  </si>
  <si>
    <t xml:space="preserve">Contratar el suministro de elementos de dotación para los Brigadistas y otros grupos de apoyo del Sistema de Gestión de la Seguridad y Salud en el Trabajo, de la Contraloría de Bogotá, D.C.
Objeto Contractual: Contratar la compra de elementos de dotación para el Plan de Prevención y Atención de Emergencias (chalecos para brigadistas, lideres de promoción y prevención, botiquines, señales de evacuación, cascos, monogafas de protección industrias y mascarillas), según especificaciones técnicas. </t>
  </si>
  <si>
    <t>Radicado el 20 de mayo de 2016 hora 4:19 pm
Memorando recibido de necesidad ajustada 3-2016-21426 de 18-08-2016</t>
  </si>
  <si>
    <t xml:space="preserve">Giro Directo </t>
  </si>
  <si>
    <t xml:space="preserve">Avance </t>
  </si>
  <si>
    <r>
      <rPr>
        <b/>
        <sz val="10"/>
        <rFont val="Arial"/>
        <family val="2"/>
      </rPr>
      <t>META 1 PROYECTO 1195</t>
    </r>
    <r>
      <rPr>
        <sz val="10"/>
        <rFont val="Arial"/>
        <family val="2"/>
      </rPr>
      <t xml:space="preserve">
Meta 1 "</t>
    </r>
    <r>
      <rPr>
        <i/>
        <sz val="10"/>
        <rFont val="Arial"/>
        <family val="2"/>
      </rPr>
      <t>Desarrollar y ejecutar estrategias para fortalecer el Sistema Integrado de Gestión - SIG en la Contraloria de Bogotá, D.C. a cargo de la Dirección de Planeación"
Saldo disponible</t>
    </r>
  </si>
  <si>
    <t>Se apueba en necesidad Junta de Compras No. 9 de 08-08-2016
Memorando 3-2016-20399 de 08-08-2016
Memorando 3-2016-20830 de 11-08-2016 se recibe necesidad con ajustada
Memorando 3-2016-21898 de 23-08-2016 se recibe necesidad con ajustada</t>
  </si>
  <si>
    <t>Memorando  3-2016-14764 de 14-6-2016.
Memorando 3-2016-18657 de 25-07-2016, unifican necesidad y radican de nuevo 
Se apueba necesidad  en Junta de Compras No. 9 de 08-08-2016
Memorando 3-2016-20397 de 08-08-2016
Memorando 3-2016-20397 de 11-08-2016 se recibe con ajustes necesidad
Memorando 3-2016-21902 de 23-08-2016 se recibe con ajustes necesidad</t>
  </si>
  <si>
    <r>
      <rPr>
        <b/>
        <sz val="10"/>
        <rFont val="Arial"/>
        <family val="2"/>
      </rPr>
      <t>META 2 Diseñar e implementar Sistema de Gestión de Seguridad de la Información PROYECTO 1194</t>
    </r>
    <r>
      <rPr>
        <sz val="10"/>
        <rFont val="Arial"/>
        <family val="2"/>
      </rPr>
      <t xml:space="preserve">
Contratación de canales dedicados de internet y de datos. Contrtar los Servicios Integrales de Telecomunicaciones requeridos por la Contraloria de Bogotá. 
Objeto a contratar: Contratar los Servicios Integrales de Conectividad rqueridos por la Contraloría de Bogotá D.C. según las especificaciones técnicas en sus distintas sedes.</t>
    </r>
  </si>
  <si>
    <t>Memorando 3-2016-14490 de 10-06-2016 radicación de necesidad 
Se devuelve solicitud de contratacion para ajustes 
Se recibe necesidad 3-2016-21764 de 22-08-2016</t>
  </si>
  <si>
    <t>Se radica necesidad con memorando 3-2016-17583 de 12-07-2016 
Se devuelve el 18-07-2016, para ajustes.
Se radica de nuevo neceisdad con memorando 3-2016-18173 de 18-07-2016
En Junta de Compras No. 9 de 08-08-2016, se arpueba modificación al valor estimado, y una vez revisada la solicitud de aumento se autoriza un valor de $137.000.000, y se solicta trasldo de $30.000.000 del rubro materiales y suministro 
Se recibe necesidad ajustada con memorando 3-2016-21623 de 19-08-2016</t>
  </si>
  <si>
    <t xml:space="preserve">Suministro de bienes conformadas por tóner, unidades fusor y tambor de imagen, para la impresoras de la Contraloria de Bogotá D.C., de conformidad con las especificaciones técnicas descritas en las fechas adjuntas al presente documento.
Objeto a contratar: Adquisción de bienes conformadas por tóner, unidades fusor y tambor de imagen, para las impresoras de la Contraloría de Bogotá. </t>
  </si>
  <si>
    <t>Contratar la prestación de servicios especializado para tres (3) caminatas ecológicas, cada una con grupos de 52 personas para un total de 156 personas, (servidores y familias) de la Contraloría de Bogotá,D.C.</t>
  </si>
  <si>
    <t>Memorando 3-2016-07463 del 30-03-2016
Se recibe necesidad  con ajuste en memorando 3-2016-21957 de 24-08-2016</t>
  </si>
  <si>
    <r>
      <rPr>
        <b/>
        <sz val="10"/>
        <rFont val="Arial"/>
        <family val="2"/>
      </rPr>
      <t xml:space="preserve">78181507 </t>
    </r>
    <r>
      <rPr>
        <sz val="10"/>
        <rFont val="Arial"/>
        <family val="2"/>
      </rPr>
      <t xml:space="preserve">Reparación y
mantenimiento
81101605 
Servicios electromecánicos
25101503 
Carros
</t>
    </r>
  </si>
  <si>
    <r>
      <rPr>
        <b/>
        <sz val="10"/>
        <rFont val="Arial"/>
        <family val="2"/>
      </rPr>
      <t>15121500</t>
    </r>
    <r>
      <rPr>
        <sz val="10"/>
        <rFont val="Arial"/>
        <family val="2"/>
      </rPr>
      <t xml:space="preserve"> Aceite motor
</t>
    </r>
    <r>
      <rPr>
        <b/>
        <sz val="10"/>
        <rFont val="Arial"/>
        <family val="2"/>
      </rPr>
      <t>25172504</t>
    </r>
    <r>
      <rPr>
        <sz val="10"/>
        <rFont val="Arial"/>
        <family val="2"/>
      </rPr>
      <t xml:space="preserve"> Llantas para automóviles o camionetas</t>
    </r>
  </si>
  <si>
    <t>selección Abreviada Subasta Inversa</t>
  </si>
  <si>
    <t>Prestación del servicio de mantenimiento integral preventivo y correctivo con suministro de repuestos, filtros, lubricantes, mano de obra, revisión técnico mecánica y electricidad y suminstro e instalación de llantas para los vehículos que conforman el parque automotor de propiedad de la Contraloria de Bogotá D.C. y de los que llegaré a ser legalmente responsable.</t>
  </si>
  <si>
    <t>Mantener en buen funcionamiento el rodamiento del parque automotor de la Contraloría de Bogotá.
Suministrar aceites, lubricantes, refrigerantes, filtros para el normal mantenimiento y funcionamiento del parque automotor de la Contraloría de Bogotá.
Se requiere la compra de llantas para los vehiculos de la Entidad y los que fuere legalmente resposable, teniendo en cuenta que no se cuenta con un stock de inventario suficiente para las ferencias de los nuevos vehículos  para realizar el mantenimiento de los automotores .</t>
  </si>
  <si>
    <t>Memorando: 3-2016-09470 del 20-04-2016
Se unifica necesidad con la de compra de llantas, matenimiento de camionetas y repuestos vehiculo, para realizar solo un proceso contractual.
Se recibe necesidad con memorando 3-2016-21587 de 19-08-2016 con unificacion de necesidades</t>
  </si>
  <si>
    <t>Se unifica necesidad con la de compra de llantas, matenimiento de camionetas y repuestos vehiculo, para realizar solo un proceso contractual.
Se recibe necesidad con memorando 3-2016-21587 de 19-08-2016 con unificacion de necesidades</t>
  </si>
  <si>
    <t>Remuneración servicios técnicos</t>
  </si>
  <si>
    <t xml:space="preserve">80121704 Servicios de Oficina </t>
  </si>
  <si>
    <t xml:space="preserve">La Dirección Administrativa y Financiera y la Subdirección de Contratación, manejan y adelantan diversas actividades para dar cumplimiento a la normatividad vigente antes descrita, como actualizar y hacer la correcta publicidad del Plan Anual de Adquisiciones, buscar estrategias de contratación efectivas, agiles y que estén acorde a la ley, así las contrataciones que se adelanten por Acuerdo Marco de Precios y las compras en grandes superficies por medio de la Tienda Virtual del Estado Colombiano. Por lo anterior, se hace necesario contratar una persona con conocimiento y experiencia en temas relacionados con planeación y contratación estatal, adquisición de bienes y servicios por la Tienda Virtual del Estado Colombiano y seguimiento y actualización del Plan Anual de Adquisiciones (PAA). </t>
  </si>
  <si>
    <t>LINDA TATIANA SABOGAL RODRIGUEZ</t>
  </si>
  <si>
    <t xml:space="preserve">Prestación de servicios para el desarrollo de las actividades que con llevan la aplicabilidad del "Plan Institucional de Seguridad Vial" -PlSV.
</t>
  </si>
  <si>
    <r>
      <rPr>
        <b/>
        <sz val="10"/>
        <rFont val="Arial"/>
        <family val="2"/>
      </rPr>
      <t>META 1  Adecuar sedes y áreas de trabajo PROYECTO 1196</t>
    </r>
    <r>
      <rPr>
        <sz val="10"/>
        <rFont val="Arial"/>
        <family val="2"/>
      </rPr>
      <t xml:space="preserve">
Estudio y diseño para el mejoramiento de la eficiencia lumínica, evaluando la red eléctrica y su actualización, para la implementación de luminarias de tecnología tipo Led  para las sedes de la Entidad, cumpliendo con las normas técnicas colombianas NTC 2050, el Reglamento Técnico de Instalaciones Eléctricas RETIE y el Reglamento Técnico de Luminarias - RETILAP.
Objeto: Estudio, diseño y automatización de sistemas de iluminación LED para el Edificio de la sede principal de la Contraloria de Bogotá. </t>
    </r>
  </si>
  <si>
    <r>
      <rPr>
        <b/>
        <sz val="10"/>
        <rFont val="Arial"/>
        <family val="2"/>
      </rPr>
      <t>META 1  Adecuar sedes y áreas de trabajo PROYECTO 1196</t>
    </r>
    <r>
      <rPr>
        <sz val="10"/>
        <rFont val="Arial"/>
        <family val="2"/>
      </rPr>
      <t xml:space="preserve">
Obras  de mitigación para el  manejo de aguas servidas, superficiales y estabilidad geotécnica de la sede vacacional Hotel Club y Centro de Estudios de la Contraloría de Bogotá, ubicada en las fincas Pacande y Yajaira de la Vereda el Espinalito Municipio de Fusagasuga.</t>
    </r>
  </si>
  <si>
    <t>La Dirección de Tecnologías de la Información y las Comunicaciones, considera necesario y justificable realizar la contratación de un profesional con experiencia apoyar la gestión, evaluación, soporte técnico a usuarios internos de la entidad; aspectos que contribuirán a optimizar la orientación de los esfuerzos profesionales asignados al área tecnológica y a fijar de manera estandarizada y armónica las soluciones de hardware, software y conectividad.</t>
  </si>
  <si>
    <r>
      <rPr>
        <b/>
        <sz val="10"/>
        <rFont val="Arial"/>
        <family val="2"/>
      </rPr>
      <t>META 1  Diseñar e implementar Sistema Integrado de Control Fiscal PROYECTO 1194</t>
    </r>
    <r>
      <rPr>
        <sz val="10"/>
        <rFont val="Arial"/>
        <family val="2"/>
      </rPr>
      <t xml:space="preserve">
Contratar la Prestación de servicios de un (1) profesional para apoyar las funciones de seguimiento, atención a requerimientos y de apoyo a la gestión de los procesos de la Dirección de Tecnologías de la Información y las Comunicaciones de la Contraloría de Bogotá D.C.</t>
    </r>
  </si>
  <si>
    <t>Memorando 3-2016-22013 de 24-08-2016
Se aprueba necesidad en Junta de Compras No. 10 de 25-08-2016</t>
  </si>
  <si>
    <r>
      <rPr>
        <b/>
        <sz val="10"/>
        <color indexed="8"/>
        <rFont val="Arial"/>
        <family val="2"/>
      </rPr>
      <t>META 2 PIGA PROYECTO 1195</t>
    </r>
    <r>
      <rPr>
        <sz val="10"/>
        <color indexed="8"/>
        <rFont val="Arial"/>
        <family val="2"/>
      </rPr>
      <t xml:space="preserve">
Adquisición de 25 válvulas economizadoras de dos piezas para llave tipo jardín. 
</t>
    </r>
  </si>
  <si>
    <t>Memorando 3-2016-07847 del 01-04-2016.
Devuelto para ajustes.
Reenviado: 3-2016-09316 del 18-04-2016
Radicado de necesidad 3-2016-12847 de 25-05-2016
Radica necesidad con ajustes 3-2016-19402 de 29-07-2016
Se unifica necesidad en Junta de Compras No. 9 de 08-08-2016, con memorando de recibido de necesidad 3-2016-20204 del 05-08-2016</t>
  </si>
  <si>
    <t>Prestación de Servicios de Logística para el Lanzamiento del Subsistema de Gestión de la Seguridad y Salud en el Trabajo en el Marco de la XXI Semana de la SST- de la Contraloría de Bogotá D.C., de conformidad con el siguiente alcance al objeto: GRUPO NO. 1 Suministro de refrigerios  GRUPO NO. 2 Elaboración de material promocional. De acuerdo con la especificaciones técnicas requeridas.</t>
  </si>
  <si>
    <t xml:space="preserve">80141602 80141607
80141614 80141902
90111603 90101600
55121706 55121714
82121503 82121505
</t>
  </si>
  <si>
    <t>Memorando 3-2016-07738 del 01-04-2016
Se reenvia memeorando con ajustes: 3-2016-16951 de 07-07-2016
Memorando 3-2016-19144 de 27-07-2016, se radica de nuevo necesidad con los ajustes respectivos</t>
  </si>
  <si>
    <r>
      <rPr>
        <b/>
        <sz val="10"/>
        <rFont val="Arial"/>
        <family val="2"/>
      </rPr>
      <t xml:space="preserve">META 1  Adecuar sedes y áreas de trabajo PROYECTO 1196
</t>
    </r>
    <r>
      <rPr>
        <sz val="10"/>
        <rFont val="Arial"/>
        <family val="2"/>
      </rPr>
      <t>Realizar el mantenimiento integral preventivo y correctivo de bienes inmuebles y las adecuaciones locativas  que se requieran para las sedes de la Contraloría de Bogotá D.C.</t>
    </r>
  </si>
  <si>
    <t>31-11-2016</t>
  </si>
  <si>
    <t xml:space="preserve">83121701
Servicios relacionados con televisión 83121702 Servicios relacionados con radio 83121700 Servicios relacionados con televisión, radio internet y sistemas de alerta ciudadana </t>
  </si>
  <si>
    <t xml:space="preserve">Desarrollar un Plan de medios con actividades de divulgación e información a través de espacios comunicacionales en medios masivos que permitan el acercamiento y la participación de la ciudadanía en el control social </t>
  </si>
  <si>
    <t>Coadyuvar al posicionamiento de la imagen de la Contraloría de Bogotá a nivel externo</t>
  </si>
  <si>
    <t>55121904 Carteleras</t>
  </si>
  <si>
    <t xml:space="preserve">Impulsar espacios de participación y acercamiento de la ciudadanía al Estado, para proporcionarle información que le sirva de base para que se apropie del control social y coadyuve a lograr la misión del Ente de Control y proteger los recursos públicos, mediante herramientas comunicacionales que empoderen la imagen corporativa de la entidad baking, atril, chroma key, tableros con mensajes y piezas comunicacionales, de acuerdo con el manual de identidad y plan de comunicaciones. </t>
  </si>
  <si>
    <t xml:space="preserve">Adquirir una camara fotografica con su lente más un lente adicional y una camara de video digital con su respectivo microfono y tripode y las memorias SD establecidas por la Contraloria de Bogotá de acuerdo a especificaciones técnicas. </t>
  </si>
  <si>
    <t xml:space="preserve">Memorando 3-2016-06416 del 14-03-2016.
</t>
  </si>
  <si>
    <t xml:space="preserve">83121703 Servicios relacionados con internet
83121700 Servicios relacionados con la televisión, radio, intenet y sistemas de alerta ciudadana </t>
  </si>
  <si>
    <t xml:space="preserve">Contratar los servicios profesionales de un comunity manager para apoyar la extrategia de comunicación externa de la comunidad virtual, digital, en linea o de internet, manejo de la marca en medios sociales, mercado técnica, publicidad y editor de estilo para la Contraloria de Bogotá. </t>
  </si>
  <si>
    <t>En desarrollo de los objetivos institucionales, es necesario optimizar las formas de comunicación en medios digitales e impresos, redes sociales y las modernas tecnologías con la moderna estrategia de comunicación institucional con el objeto de realizar la correción en los textos, la edición de articulos, programación web, flash y temas de marketing, publicidad y diseño de piezas virtuales que contribuyan en el aprovechamiento de las redes sociales, manejo de la marca y optimización de piezas comunicativas en la difusión del control social y fiscal de cara a nuestros clientes.</t>
  </si>
  <si>
    <t xml:space="preserve">Contratar los servicios profesionales de un profesional para apoyar la estrategia de comunicación organizacional y de relaciones públicas para la difusión, socialización, interiorización y posicionamiento del nuevo Plan Estrategico en los funcionarios de la Entidad. </t>
  </si>
  <si>
    <t xml:space="preserve">Coadyuvar al posicionamiento del Plan Estrategico de la Contraloria de Bogotá en los funcionarios. </t>
  </si>
  <si>
    <t>Memorando 3-2016-0922 del 18-01-2016
Contato 8 del 17-02-2016 con SGS COLOMBIA S.A.</t>
  </si>
  <si>
    <t>Prestar los servicios profesionales especializados para apoyar en el fortalecimiento del observatorio de control fiscal a la Subdirección de Análisis Estadisticas e Indicadores</t>
  </si>
  <si>
    <t>La Subdirección de Análisis Estadísticas e Indicadores, requiere reforzar su función para lo cual se hace necesario un profesional que acredite las condiciones en áreas administrativas o económicas y especialización, para que sirva de apoyo  en  el fortalecimiento del observatorio de control fiscal en sus procesos de captura, clasificación, procesamiento, presentación y análisis de la información relacionada con las estadísticas de gestión de la Entidad, brindando la oportunidad de  realizar aportes al  proceso auditor con  información conducente a mejorar el control a la ejecución de los recursos de los ciudadanos del Distrito Capital.</t>
  </si>
  <si>
    <t>Contratar la prestación de servicios de un profesional en derecho que brinde apoyo a la Dirección Sectorial Salud, en lo relacionado con los aspectos jurídicos y legales para la implementación del Acuerdo 641 de 2016 y apoyo en las respuestas a los Derechos de Petición, Proposiciones y A-Z que se reciben en la Dirección Sectorial</t>
  </si>
  <si>
    <t>la Dirección Sectorial Salud, requiere la contratación de un profesional en derecho, con experiencia y conocimiento del Sector Salud y de la normatividad vigente aplicable; con el fin de brindar apoyo a dicha dependencia, en lo relacionado con los aspectos jurídicos y legales para la implementación del Acuerdo 641 de 2016 y apoyo en las respuestas a los derechos de petición, proposiciones y A-Z que se reciben en la Dirección Sectorial.</t>
  </si>
  <si>
    <t>Memorando del 29-01-2016.
Contato 5 del 17-02-2016 con AMAIDA PALACIOS JAIMES</t>
  </si>
  <si>
    <t>FERNANDO ANIBAL PEÑA DIAZ</t>
  </si>
  <si>
    <t xml:space="preserve">la Dirección Sectorial Salud requiere la contratación de un profesional en medicina, con experiencia y conocimiento del sector y de la normatividad vigente aplicable; con el fin de realizar el análisis del estado de la Red Hospitalaria Distrital, la Emergencia Sanitaria y brindar apoyo a las auditorias programadas para el desarrollo del II Ciclo de PAD 2016. </t>
  </si>
  <si>
    <t>Contratar la prestación de servicios de un profesional en medicina, que brinde apoyo a la Dirección Sectorial Salud, en la evaluación del estado actual de la Red Hospitalaria Distrital, la Emergencia Sanitaria y brindar apoyo a las auditorías programadas para el desarrollo del II Ciclo del PAD 2016.</t>
  </si>
  <si>
    <t>Memorando 3-2016-22175 de 25-08-2016</t>
  </si>
  <si>
    <t>Contratar el suministro de elementos para primeros auxilios básicos e inmediatos de dotación a los botiquines, así como otros artículos médicos para la Contraloría de Bogotá.
Objeto: La adquisicion de los respectivos elementos para primeros auxilios básicos e inmediatos, así como, otros articulos médicos para la Contraloría de Bogotá D.C.</t>
  </si>
  <si>
    <t>Contratar la prestación de servicios profesionales de una persona natural o jurídica con conocimientos especializados en derecho público y/o administrativo, así como también en Normas ISO 9001:2008 y NTCGP 1000:2009 para apoyar la gestión de la Oficina Asesora Jurídica en el análisis y diagnóstico de los hallazgos administrativos, fiscales y disciplinarios reportados por la Auditoría Interna y la Auditoría de Seguimiento, a efectos de establecer los riesgos jurídicos que gravitan en la entidad, la pertinencia y efectividad de las acciones de mejora implementadas en cada uno de ellos, así como el establecimiento de estrategias, lineamientos y metodologías para las mejores prácticas de la gestión pública en la Contraloría de Bogotá, así mismo, dar respuesta a las consultas, resolver las solicitudes, resolver las solicitudes y emitir los conceptos requeridos por el Despacho del Contralor Auxiliar y la Dirección Técnica de Planeación, conforme la instrucción del Jefe de la Oficina Jurídica, en las temáticas objeto de la presente necesidad</t>
  </si>
  <si>
    <t>Se hace necesario para la Oficina Asesora Juridica fortalecer tecnicamente sus propias competencias, en orden de brindar asesoría legal efectiva y actualizada a la alta Dirección
Se hace necesario contratar los servicios de una persona natural o juridica con conocimientos especializados en dercho y/o administrativo, así como ta,sí como también en Normas ISO 9001:2008 y NTCGP 1000:2009 para apoyar la gestión de la Oficina Asesora Jurídica en el análisis y diagnóstico de los hallazgos administrativos, fiscales y disciplinarios reportados por la Auditoría Interna y la Auditoría de Seguimiento, a efectos de establecer los riesgos jurídicos que gravitan en la entidad, la pertinencia y efectividad de las acciones de mejora implementadas en cada uno de ellos.</t>
  </si>
  <si>
    <t xml:space="preserve">Contratar la prestación de servicios de entrenadores en las modalidades deportivas: fútbol (fem-masc), Baloncesto (fem-masc) Voleibol (mixto),, incluyendo los escenarios deportivos para entrenar los servidores (as) de la entidad
</t>
  </si>
  <si>
    <t xml:space="preserve">Contratar la prestación de servicio de un entrenador (a) de baloncesto en su modalidad mixto, para entrenar los funcionarios de la Contraloria de Bogotá </t>
  </si>
  <si>
    <t>Memorando 3-2016-18391 de 21-07-2016
Se recibe necesidad ajustad el 28-07-2016</t>
  </si>
  <si>
    <t>Se aprueba necesidad en Junta de Compras No. 9 de 08-08-2016
Memorando 3-2016-21488 de 18-08-2016</t>
  </si>
  <si>
    <r>
      <rPr>
        <b/>
        <sz val="10"/>
        <rFont val="Arial"/>
        <family val="2"/>
      </rPr>
      <t>META 5 PROYECTO 1195</t>
    </r>
    <r>
      <rPr>
        <sz val="10"/>
        <rFont val="Arial"/>
        <family val="2"/>
      </rPr>
      <t xml:space="preserve">
Meta 5 "Apoyar el 100% de los Procesos de Responsabilidad Fiscal proximos a preescribir"
Saldo disponibles para contratos de prestación de servicios</t>
    </r>
  </si>
  <si>
    <t>Se aprueba necesidad de contratación en Junta de Compras No. 8 de 25-07-2016.
Se aprobó el traslado de recursos de la Meta 1 del Proyecto 1196 a la Meta 5 del Proyecto 1195.</t>
  </si>
  <si>
    <t>Se aprueba necesidad de contratación en Junta de Compras No. 8 de 25-07-2016.
Se aprobó el traslado de recursos de la Meta 1 del Proyecto 1196 a la Meta 5 del Proyecto 1195.
Memorando de radicación de necesidad 3-2016-19244 de 28-07-2016</t>
  </si>
  <si>
    <t>Memorando 3-2016-22294 de 26-08-2016
Memorando 3-2016-22386 de 29-08-2016 
Necesidad aprobada en Junta de Compras No. 11 de 30-08-2016</t>
  </si>
  <si>
    <t>Necesidad aprobada en Junta de Compras No. 11 de 30-08-2016</t>
  </si>
  <si>
    <r>
      <rPr>
        <b/>
        <sz val="10"/>
        <rFont val="Arial"/>
        <family val="2"/>
      </rPr>
      <t>META 2 Diseñar e implementar Sistema de Gestión de Seguridad de la Información PROYECTO 1194</t>
    </r>
    <r>
      <rPr>
        <sz val="10"/>
        <rFont val="Arial"/>
        <family val="2"/>
      </rPr>
      <t xml:space="preserve">
Contratación de servicios profesionales para la implementación de la herramienta de centralización de requerimientos de desarrollo en la Dirección de TIC.
Saldo disponible para esta necesidad </t>
    </r>
  </si>
  <si>
    <t xml:space="preserve">Memorando 3-2016-05765 del 07-03-2016.
Adición 2 del 07-04-2016  al  Contrato 125 de 2015 con UNION TEMPORAL CONTRALORIA 130-2015 </t>
  </si>
  <si>
    <t>DIRECCION ADMINISTRATIVA  Y FINANCIERA - SUBDIRECCION FINANCIERA</t>
  </si>
  <si>
    <t xml:space="preserve">Que esta contratación se hace necesaria a fin de cumplir con lo establecido en el Nuevo Marco Normativo - Resolución 533 de 2015 y demás normas que lo modifiquen o reglamenten,  a fin de no incurrir en posibles sanciones disciplinarios por no dar aplicación a un mandato legal de la Contaduría General de la Nación como ente rector en la materia. 
Lo anterior toda vez que la Subdirección Financiera no cuenta con un ingeniero industrial que preste sus servicios profesionales relacionados con los temas propios de la Subdirección y que coadyuven a la implementación del Nuevo Marco Normativo en la Contraloría de Bogotá.
</t>
  </si>
  <si>
    <t xml:space="preserve">Que esta contratación se hace necesaria a fin de cumplir con lo establecido en el Nuevo Marco Normativo - Resolución 533 de 2015 y demás normas que lo modifiquen o reglamenten,  a fin de no incurrir en posibles sanciones disciplinarios por no dar aplicación a un mandato legal de la Contaduría General de la Nación como ente rector en la materia. 
Lo anterior toda vez que la Subdirección Financiera no cuenta con la capacidad operativa de un economista que preste sus servicios profesionales en la implementación del Nuevo Marco Normativo en la Contraloría de Bogotá.
</t>
  </si>
  <si>
    <t xml:space="preserve">Que esta contratación se hace necesaria a fin de cumplir con lo establecido en el Nuevo Marco Normativo - Resolución 533 de 2015 y demás normas que lo modifiquen o reglamenten,  a fin de no incurrir en posibles sanciones disciplinarios por no dar aplicación a un mandato legal de la Contaduría General de la Nación como ente rector en la materia. 
Lo anterior toda vez que la Subdirección Financiera no cuenta con un abogado que preste sus servicios profesionales relacionados con los temas propios de la Subdirección y que coadyuven a la implementación del Nuevo Marco Normativo en la Contraloría de Bogotá
</t>
  </si>
  <si>
    <t>Necesidad aprobada en Junta de Compras No. 11 de 30-2016.
Memorando 3-2016-22468 de 30-08-2016</t>
  </si>
  <si>
    <t>Se aprueba necesidad de contratación en Junta de Compras No. 9 de 08-08-2016
Memorando de necesidad 3-2016-20153 de 05-08-2016</t>
  </si>
  <si>
    <t>Necesidad aprobada en Junta de Compras No. 9 de 08-08-2016
Memorando de necesidad 3-2016-19898 de 03-08-2016</t>
  </si>
  <si>
    <t>Se aprueba necesidad en Junta de Compras No. 9 de 08-08-2016
Memorando 3-2016-20882 de 12-08-2016</t>
  </si>
  <si>
    <t xml:space="preserve">En estuio previio </t>
  </si>
  <si>
    <t>Se aprueba necesidad en Junta de Compras No. 9 de 08-08-2016
Memorando 3-2016-20951 de 12-08-2016</t>
  </si>
  <si>
    <t>Memorando 3-2016-22673 de 31-08-2016</t>
  </si>
  <si>
    <r>
      <rPr>
        <b/>
        <sz val="10"/>
        <rFont val="Arial"/>
        <family val="2"/>
      </rPr>
      <t>META 2 Diseñar e implementar Sistema de Gestión de Seguridad de la Información PROYECTO 1194</t>
    </r>
    <r>
      <rPr>
        <sz val="10"/>
        <rFont val="Arial"/>
        <family val="2"/>
      </rPr>
      <t xml:space="preserve">
Contratación de servicios profesionales encaminados al apoyo y promoción de procesos y procedimientos para la implementación de la primera fase del modelo de seguridad de la información para la Contraloría de Bogotá D.C. 
</t>
    </r>
  </si>
  <si>
    <t xml:space="preserve">Minima Cuantía </t>
  </si>
  <si>
    <t xml:space="preserve">80141611  
Servicios de personalizaciòn  de obsequios o productos </t>
  </si>
  <si>
    <t>Realizar la compra de 50 escudos de solapa alusivos a la antigüedad institucional, 6 placas alusivas a 35 años de antigüedad y 40 escudos de solapa para el reconocimiento a la brigada de emergencia, conforme a lo establecido en las especificaciones técnicas requeridas</t>
  </si>
  <si>
    <t xml:space="preserve">Con el fin de premiar el reconocimiento a la antigüedad y calidades deportivas. </t>
  </si>
  <si>
    <t>5 días hábiles</t>
  </si>
  <si>
    <t>Memorando 3-2016-22671 de 31-08-2016</t>
  </si>
  <si>
    <t xml:space="preserve">14111608
Certificados de regalo
60141115
Kits de juegos
53101901
Trajes para niño
53101903
Trajes para niña
53101905
Trajes para bebé
14111608
Certificados de Regalo 
80141611  
Servicios de personalizaciòn  de obsequios o productos </t>
  </si>
  <si>
    <t>Memorando 3-2016-22665 de 31-08-2016</t>
  </si>
  <si>
    <t>La Circular N0. 054 de 2004, expedida por la Secretaría General de la Alcaldía Mayor de Bogotá, establece: “Que las entidades Distritales solamente otorgarán a cargo de su presupuesto un bono navideño por un máximo de seis (6) salarios mínimos diarios legales vigentes por cada hijo o hija de los servidores que a 31 de diciembre del año en curso sean menores de 13 años”.
Con el fin de premiar a los mejores funcionarios de carrera administrativa</t>
  </si>
  <si>
    <t xml:space="preserve">Contratar la compra de uniformes deportivos para representar a la Contraloria de Bogotá en los 10º Juegos Nacionales de Empleados de Control Fiscal Antioquia 2016
</t>
  </si>
  <si>
    <t xml:space="preserve">Se aprueba necesidad de contratacion en Junta de Compras No. 6 de 20-06-2016.
Se radica necesidad memorando 3-2016-15405 de 21-06-2016
Contrato no. 54 de 22-07-2016 con Edgar Alberto Medina Silva
</t>
  </si>
  <si>
    <t xml:space="preserve">Se aprueba necesidad de contratacion en Junta de Compras No. 6 de 20-06-2016.
Se radica necesidad memorando 3-2016-15405 de 21-06-2016
Contrato No. 55 de 26-07-2016 con Vasco Javier Guevara Gonzalez 
</t>
  </si>
  <si>
    <t xml:space="preserve">Se aprueba necesidad de contratacion en Junta de Compras No. 6 de 20-06-2016.
Se radica necesidad memorando 3-2016-15405 de 21-06-2016
Contrato 56 de 26-07-2016 con Luz Paola Melo Coy
</t>
  </si>
  <si>
    <t xml:space="preserve">Se aprueba necesidad de contratacion en Junta de Compras No. 6 de 20-06-2016.
Se radica necesidad memorando 3-2016-15405 de 21-06-2016
Contrato No. 57 de 27-07-2016 con Oduber Alexis Ramirez Arenas 
</t>
  </si>
  <si>
    <t>Memorando 3-2016-07847 del 01-04-2016.
Reenviado: 3-2016-09308 del 18-04-2016
Radicado de necesidad 3-2016-12894 de 25 de mayo de 2016
Contrato No. 60 de 03-08-2016 con Proveerodres de productos y Servicios Varios S.A.S</t>
  </si>
  <si>
    <t>Contratar los servicios para realizar la recarga, revisión, mantenimiento y adquisición de los soportes de los extintores de la Contraloría de Bogotá D.C., de conformidad con las especificaciones técnicas.</t>
  </si>
  <si>
    <t>46191506 Equipos y suministros de defensa y oreden publico, proteccion, vigilancia y seguirdad. 8extintor de llamas)
46191601 Extintores
46191613 agente extinguidor de incendios.</t>
  </si>
  <si>
    <t>Contratar los servicios profesionales de un abogado para que adelante los procesos de responsabilidad fiscal que se tramitan en la Contraloría de Bogotá y así evitar que se presente los fenómenos jurídicos de la prescripción y de la caducidad. Todo ello conforme al reparto que le sea asignado.</t>
  </si>
  <si>
    <t xml:space="preserve">Se aprueba necesidad de contratacion en Junta de Compras No. 6 de 20-06-2016.
Se radica necesidad memorando 3-2016-15405 de 21-06-2016
Contrato No. 62 de 04-08-2016 con JORGE  LUIS  PEÑUELA  RAMOS  </t>
  </si>
  <si>
    <t>Radicación de necesidad 20-05-2016
Reenvio de necesidad con ajuste memorando 3-2016-15403 de 21-06-2016
Se ajusta valor de necesidad a 5.420,00 en razon a estudio de mercado 
Contrato No. 61 de 03-08-2016 con Eder Giovanny Castiblanco Orjuela.</t>
  </si>
  <si>
    <t>80121704Servicios de gestión, Servicios Profesionales de Empresa y Servicios Administrativos.</t>
  </si>
  <si>
    <t>Se aprueba necesidad de contratación en Junta de Compras No. 8 de 25-07-2016.
Memorando 3-2016-19254 de 28-07-2016.
Contrato No. 63 de 05-08-2016 con WILSON RUIZ OREJUELA</t>
  </si>
  <si>
    <t>Se aprueba necesidad de contratación en Junta de Compras No. 8 de 25-07-2016
Memorando 3-2016-19270 de 28-07-2016
Contrato No. 64 de 05-08-2016 con PEDRO LUIS SOLER MONGUE</t>
  </si>
  <si>
    <t>Contratar la prestacion de serviciospara la realizacion de un programa de tres dias para los funcionarios pre-pensionados o proximos a su jubilacion.</t>
  </si>
  <si>
    <t>Memorando: 3-2016-07461 del 30-03-2016
Radicado de necesidad 3-2016-12749 de 23 de mayo de 2016
Contrato No. 65 de 05-08-2016 con PSYCOPROYECTOS S.A.S.</t>
  </si>
  <si>
    <t>86101810 Capacitacion en habilidades personales 
80141607 Gestion de eventos 
80111504 Formacion o desarrollo laboral</t>
  </si>
  <si>
    <t xml:space="preserve">Se aprueba necesidad de contratacion en Junta de Compras No. 6 de 20-06-2016.
Se radica necesidad memorando 3-2016-15405 de 21-06-2016
Contrato No. 66 de 09-08-2016 con IVONNE ANGELICA ALVARADO SORA </t>
  </si>
  <si>
    <t xml:space="preserve">80121704 Servicios de gestión, Servicios Profesionales de Empresa y Servicios Administrativos.
 </t>
  </si>
  <si>
    <t xml:space="preserve">80121704 Servicios de gestión, Servicios Profesionales de Empresa y Servicios Administrativos.
</t>
  </si>
  <si>
    <r>
      <rPr>
        <b/>
        <sz val="10"/>
        <rFont val="Arial"/>
        <family val="2"/>
      </rPr>
      <t>META 1  Diseñar e implementar Sistema Integrado de Control Fiscal PROYECTO 1194</t>
    </r>
    <r>
      <rPr>
        <sz val="10"/>
        <rFont val="Arial"/>
        <family val="2"/>
      </rPr>
      <t xml:space="preserve">
Contratar la prestación de servicios profesionales para realizar el apoyo especializado para el mantenimiento y ajustes al módulo de nómina "perno" del sistema de información si-capital- de acuerdo con los requerimientos solicitados y priorizados por la contraloría de Bogotà,D.C.</t>
    </r>
  </si>
  <si>
    <t>Se aprueba necesidad en Junta de Compras No. 9 de 08-08-2016
Memorando 3-2016-19843 de 03-08-2016
Contrato No. 68 de 11-08-2016 con CARLOS ALBERTO MESA PONCE</t>
  </si>
  <si>
    <t xml:space="preserve">Memorando 3-2016-11993 del 16-05-2016
Contrato No. 39 de 24 de mayo de 2016 con Sergio Alfonso Rodriguez Guerrero </t>
  </si>
  <si>
    <t xml:space="preserve">81112205 Mantenimeinto de sofware de sistemas de gestioni de bases de datos 
81112218 aplicacionies para mentenimiento de sofware </t>
  </si>
  <si>
    <t>Contratar la adquisición de dos (2) sillas de ruedas para transporte, de compañía para el Subsistema de Gestión de la Seguridad y Salud en el Trabajo de la Contraloría de Bogotá, D.C., de conformidad con las especificaciones técnicas.</t>
  </si>
  <si>
    <t>42192210 Sillas de ruedas</t>
  </si>
  <si>
    <t>Memorando de radicado de necesidad 3-2016-12746.
Contrato No. 69 de 12-08-2016 con ORTOPEDICOS FUTURO COLOMBIA</t>
  </si>
  <si>
    <t>Adquisición de sillas de evacuación por escaleras, para el Plan de Prevención, Preparación y Respuesta ante Emergencias de la Contraloría de Bogotá D.C.</t>
  </si>
  <si>
    <t xml:space="preserve">42192210 Sillas de ruedas
42171602 Camillas o accesorios para ambulancias
</t>
  </si>
  <si>
    <t>Radicación necesidad: Memorando 3-2016-12000 del 16-05-2016.
Contrato 45 del 31-05-2016, con "Macroproyectos SAS"</t>
  </si>
  <si>
    <t>Radicación necesidad: Memorando 3-2016-07557 del 30-03-2016.
Contrato 32 del 05-05-2016 con U.T. Sofware y Servicios Eficientes (COLSOF) S.A.</t>
  </si>
  <si>
    <t>Memorando 3-2016-07384 del 29-03-2016
Contrato No. 47 de 13-06-2016 GOLD SYS LTDA</t>
  </si>
  <si>
    <t xml:space="preserve">Memorando 3-2016-19297 de 28-07-2016
Contrato No. 72 de 23-08-2016 con  CASA EDITORIAL EL TIEMPO S.A </t>
  </si>
  <si>
    <t>Memorando 3-2016-07831 del 01-04-2016.
Devuelto para ajustes con memorando 3-2016-09251 del 18-04-2016.
Reenviado Memorando 3-2016-09352 del 19-04-2016.
Contrato No. 52 de 11-07-2016 con Servicios Postales Nacionales S.A.</t>
  </si>
  <si>
    <t>Se aprueba necesidad en Junta de Compras No. 9 de 08-08-2016
Memorando 3-2016-20863 de 12-08-2016.
Contrato No. 73 de 24-08-2016 con JUAN PABLO BELTRAN VARGAS</t>
  </si>
  <si>
    <t>Contratar la prestación de servicios de un (1) técnico para la  Subdirección de Contratación ¿ Dirección Administrativa y Financiera en la orientación y manejo del Sistema Electrónico de Contratación pública (SECOP) y seguimiento del Plan Anual de Adquisiciones (PAA) de Contratación de la Contraloría de Bogotá D.C</t>
  </si>
  <si>
    <t>Memorando 3-2016-19290 de 28-07-2016.
Contrato No. 74 de 26-08-2016 con EDITORIAL EL GLOBO S.A.</t>
  </si>
  <si>
    <t>Se aprueba necesidad de contratación en Junta de Compras No. 8 de 25-07-2016.
Se aprobó el traslado de recursos de la Meta 1 del Proyecto 1196 a la Meta 5 del Proyecto 1195.
Memorando de radicación de necesidad 3-2016-19244 de 28-07-2016
Contrato No. 75 de 30-08-2016 con MARITZA BEATRIZ CHAVARRO RAMIREZ</t>
  </si>
  <si>
    <t>Se aprueba necesidad de contratación en Junta de Compras No. 8 de 25-07-2016.
Se aprobó el traslado de recursos de la Meta 1 del Proyecto 1196 a la Meta 5 del Proyecto 1195.
Memorando de radicación de necesidad 3-2016-19244 de 28-07-2016.
Contrato No. 76 de 30-08-2016 con ERWIN ARIAS BETANCUR</t>
  </si>
  <si>
    <t>Se aprueba necesidad de contratación en Junta de Compras No. 8 de 25-07-2016.
Se aprobó el traslado de recursos de la Meta 1 del Proyecto 1196 a la Meta 5 del Proyecto 1195.
Memorando de radicación de necesidad 3-2016-19244 de 28-07-2016
Contrato No. 77 de 31-08-2016 con JOHN ALEJANDRO ROA GOMEZ</t>
  </si>
  <si>
    <r>
      <rPr>
        <b/>
        <sz val="10"/>
        <rFont val="Arial"/>
        <family val="2"/>
      </rPr>
      <t>META 1  Diseñar e implementar Sistema Integrado de Control Fiscal PROYECTO 1194</t>
    </r>
    <r>
      <rPr>
        <sz val="10"/>
        <rFont val="Arial"/>
        <family val="2"/>
      </rPr>
      <t xml:space="preserve">
Contratar la prestación de servicios profesionales para realizar el apoyo especializado para el mantenimiento y ajustes a los módulos de presupuesto -PREDIS- Contabilidad - LIMAY y Tesorería -OPGET- que conforman el Sistema de Información SI CAPITAL - de acuerdo con los requerimientos solicitados y priorizados por la Contraloría de Bogotá.
1. Adicionar contratos de prestación de servicios profesionales que adelantan las tareas de migración y adopción de las NICSP, realizando nuevos desarrollos en el sistema de información SI CAPITAL, en todos los múdulos de Nómina, Contabilidad, Tesorería, Almacén e inventarios y del CPS encaragafo de la documentación sobre la trazabilidad del proceso 
2, Prever la contratación de servicios profesionales por la necesidad e integrar tecnicamente los modulos en el sistema SICAPITAL</t>
    </r>
  </si>
  <si>
    <t>Memorando 3-2016-07473 del 30-03-2016
Memorando 3-2016-15151 de 20-06-2016
Contrato No. 70 de 17-08-2016 con CONSERDI GROUP S.A.S</t>
  </si>
  <si>
    <t>Se radica necesidad con memorando 3-2016-17821 de 14-07-2016
Se ajusta el valor estimado de acuerdo a solicitud 3-2016-21504 de 19-08-20169</t>
  </si>
  <si>
    <t xml:space="preserve">SALDO APROPIACIÓN DISPONIBLE SEGÚN PREDIS
</t>
  </si>
  <si>
    <t>Saldo disponible después de restar los contratos no. 33, 34, 35 y 46 de 2016</t>
  </si>
  <si>
    <t xml:space="preserve">Contratación Directa </t>
  </si>
  <si>
    <t>Memorando 3-2016-22697 de 31-08-2016</t>
  </si>
  <si>
    <t xml:space="preserve">En estudio prvio </t>
  </si>
  <si>
    <r>
      <rPr>
        <b/>
        <sz val="10"/>
        <rFont val="Arial"/>
        <family val="2"/>
      </rPr>
      <t>META 1 PROYECTO 1195</t>
    </r>
    <r>
      <rPr>
        <sz val="10"/>
        <rFont val="Arial"/>
        <family val="2"/>
      </rPr>
      <t xml:space="preserve">
Incripción al FORO INTERNACIONAL DE CALIDAD Evolución Empresarial y Competitiva</t>
    </r>
  </si>
  <si>
    <t xml:space="preserve">Inscrito </t>
  </si>
  <si>
    <t>Memorando 3-2016-19044 de 26-07-2016, necesidad aprobada Junta de Compras No. 9 de 08-08-2016
Se realizo el tramite de inscripción por medio de la Subdirección Financiera 3-2016-21245 de 17-08-2016, factura cancelada el 17 de agosto de 2016 con CRP 406-2016</t>
  </si>
  <si>
    <t>Saldo diponible en la META 1</t>
  </si>
  <si>
    <t xml:space="preserve">80111504 Formación o formación laboral </t>
  </si>
  <si>
    <r>
      <rPr>
        <b/>
        <sz val="8"/>
        <rFont val="Arial"/>
        <family val="2"/>
      </rPr>
      <t>META 1 PROYECTO 1195</t>
    </r>
    <r>
      <rPr>
        <sz val="8"/>
        <rFont val="Arial"/>
        <family val="2"/>
      </rPr>
      <t xml:space="preserve">
Prestar los servicios profesionales para apoyar a la Dirección de Planeación en el análisis de documentos y la elaboración de concpetos jurídicos sobre los temas que se le asigne y que le sean requeridos dentro de la Dirección, y en la elaboración de bases de datos de información normativa.</t>
    </r>
  </si>
  <si>
    <r>
      <rPr>
        <b/>
        <sz val="8"/>
        <rFont val="Arial"/>
        <family val="2"/>
      </rPr>
      <t>META 1 PROYECTO 1195</t>
    </r>
    <r>
      <rPr>
        <sz val="8"/>
        <rFont val="Arial"/>
        <family val="2"/>
      </rPr>
      <t xml:space="preserve">
Incripción al FORO INTERNACIONAL DE CALIDAD Evolución Empresarial y Competitiva</t>
    </r>
  </si>
  <si>
    <r>
      <rPr>
        <b/>
        <sz val="8"/>
        <rFont val="Arial"/>
        <family val="2"/>
      </rPr>
      <t>META 1 PROYECTO 1195</t>
    </r>
    <r>
      <rPr>
        <sz val="8"/>
        <rFont val="Arial"/>
        <family val="2"/>
      </rPr>
      <t xml:space="preserve">
Meta 1 "</t>
    </r>
    <r>
      <rPr>
        <i/>
        <sz val="8"/>
        <rFont val="Arial"/>
        <family val="2"/>
      </rPr>
      <t xml:space="preserve">Desarrollar y ejecutar estrategias para fortalecer el Sistema Integrado de Gestión - SIG en la Contraloria de Bogotá, D.C. a cargo de la Dirección de Planeación"
</t>
    </r>
    <r>
      <rPr>
        <sz val="8"/>
        <rFont val="Arial"/>
        <family val="2"/>
      </rPr>
      <t>Saldo disponible</t>
    </r>
  </si>
  <si>
    <r>
      <rPr>
        <b/>
        <sz val="10"/>
        <rFont val="Arial"/>
        <family val="2"/>
      </rPr>
      <t>META 4 Proyecto 1199</t>
    </r>
    <r>
      <rPr>
        <sz val="10"/>
        <rFont val="Arial"/>
        <family val="2"/>
      </rPr>
      <t xml:space="preserve">
Contratar  los servicios de diseño, diagramación, impresión y distribución de cuatro (4)  ediciones trimestrales del periódico institucional “Control Capital” (cada edición con un tiraje de 100.000 ejemplares) ejemplares de acuerdo a las especificaciones tècnicas que se contemplan en los estudios previos y en las fichas técnicas.
</t>
    </r>
    <r>
      <rPr>
        <b/>
        <sz val="10"/>
        <rFont val="Arial"/>
        <family val="2"/>
      </rPr>
      <t/>
    </r>
  </si>
  <si>
    <t>PASTOR HUMBERTO BORDA GARCÍA</t>
  </si>
  <si>
    <t>Memorando 3-2015-25467 del 04-12-2015
Devuelto para ajustes con memorando 3-2016-00473 del 13-01-2016
Reenviado Memorando   3-2016-04715 del 25-02-2016.
Memorando 3-2016-12218 de 18-05-2016 se radica necesidad teniendo en cuenta el levantamiento de la suspensión presupuestal. Se expide CDP No. 262  de2 4-05-2016 por valor de 860.000.000 
Se recibe necesidad el 26-08-2016</t>
  </si>
  <si>
    <t>Se recibe necesidad el 26-08-2016</t>
  </si>
  <si>
    <t>Memorando 3-2016-07996 del 05-04-2016
Contrato 53 de 12-07-2016 con Comercializadora Cosmila S.A.S.</t>
  </si>
  <si>
    <r>
      <rPr>
        <b/>
        <sz val="10"/>
        <rFont val="Arial"/>
        <family val="2"/>
      </rPr>
      <t>META 5  PROYECTO 1199</t>
    </r>
    <r>
      <rPr>
        <sz val="10"/>
        <rFont val="Arial"/>
        <family val="2"/>
      </rPr>
      <t xml:space="preserve">
</t>
    </r>
    <r>
      <rPr>
        <sz val="10"/>
        <rFont val="Arial"/>
        <family val="2"/>
      </rPr>
      <t xml:space="preserve">Prestación de servicios para la organización, administración y ejecución de acciones logísticas para la realización de eventos institucionales e interinstitucionales requeridos por la Contraloría de Bogotá D.C.
</t>
    </r>
  </si>
  <si>
    <t xml:space="preserve">Memorando 3-2016-08946 del 13-04-2016.  
Aprobado Junta de Compras del 18-04-2016.
Contrato No. 51 de 11-07-2016 con DRV Ingenieria </t>
  </si>
  <si>
    <t>Radico necesidad con memorando 3-2016-12615 de 20 de mayo de 2016.
Devuelto para ajuste el 13-06-2016. 
De acuerdo a la decisión aprobada en Junta de Compras No. 8 se solicita traslado de recursos por valor de $600,000,00 a la Meta 2 del proyecto 1196.</t>
  </si>
  <si>
    <t>Memorando 3-2015-25996 del 14-12-2015.
Devuelto con memorando 3-2016-01084 del 22-01-2016, para realizar ajustes
Radican de nuevo necesidad 3-2016-15384 de 21-06-2016 con ajuste</t>
  </si>
  <si>
    <t>META 2 PROYECTO 1194
Contratación de canales dedicados de internet y de datos. Contrtar los Servicios Integrales de Telecomunicaciones requeridos por la Contraloria de Bogotá. 
Objeto a contratar: Contratar los Servicios Integrales de Conectividad rqueridos por la Contraloría de Bogotá D.C. según las especificaciones técnicas en sus distintas sedes.</t>
  </si>
  <si>
    <t>META 2  PROYECTO 1194
Adición 1 al contrato 92 de 2015 con ETB, Objeto: Contratar los Servicios Integrales de Conectividad requeridos por la Contraloría de Bogotá D.c.</t>
  </si>
  <si>
    <t xml:space="preserve">META 2  PROYECTO 1194
Adquisición de una solución de hardware y Software para la  Edición y Producción de Videos Institucionales
Nota: Teniendo en cuenta que el objeto es adquisión se cambia modalidad y tipo de contrato </t>
  </si>
  <si>
    <t>META 2  PROYECTO 1194
Adquisición e instalación de sistema de aire acondicionado In Row para Datacenter.</t>
  </si>
  <si>
    <t>META 2 PROYECTO 1194
Contratación de servicios de Help Desk, administración y mantenimiento de plataforma tecnológica.</t>
  </si>
  <si>
    <t>META 2 PROYECTO 1194
Renovación licenciamiento Autocad y Suit de Adobe.</t>
  </si>
  <si>
    <t xml:space="preserve">META 2  PROYECTO 1194
Contratación de servicios profesionales para la implementación de la herramienta de centralización de requerimientos de desarrollo en la Dirección de TIC.
Saldo disponible para esta necesidad </t>
  </si>
  <si>
    <t xml:space="preserve">META 2  PROYECTO 1194
Contratación de servicios profesionales encaminados al apoyo y promoción de procesos y procedimientos para la implementación de la primera fase del modelo de seguridad de la información para la Contraloría de Bogotá D.C. 
</t>
  </si>
  <si>
    <t>META 2  PROYECTO 1194
Contratación de Servicios para la actualización, ampliación y mantenimiento del cableado estrucutrado</t>
  </si>
  <si>
    <t xml:space="preserve">META 2  PROYECTO 1194
Contratar la prestación de servicios profesionales a la Dirección de Responsabilidad Fiscal y Jurisdicción Coactiva, tendientes a definir los criterios de carácter jurídico para la elaboración del procedimiento necesarios para la adopción del modelo de expediente electrónico, teniendo en cuenta la estructura administrativa y operativa de la Dirección de Responsabilidad de Fiscal y Jurisdicción Coactiva. </t>
  </si>
  <si>
    <t>META 1  PROYECTO 1194
Contratar la prestación de servicios profesionales para realizar el apoyo especializado para el mantenimiento y ajustes al módulo de nómina "perno" del sistema de información si-capital- de acuerdo con los requerimientos solicitados y priorizados por la contraloría de Bogotà,D.C.</t>
  </si>
  <si>
    <t>META 1 PROYECTO 1194
Contratar la prestación de servicios profesionales para realizar el apoyo especializado para el mantenimiento y ajustes a los módulos de presupuesto -PREDIS- Contabilidad - LIMAY y Tesorería -OPGET- que conforman el Sistema de Información SI CAPITAL - de acuerdo con los requerimientos solicitados y priorizados por la Contraloría de Bogotá.
1. Adicionar contratos de prestación de servicios profesionales que adelantan las tareas de migración y adopción de las NICSP, realizando nuevos desarrollos en el sistema de información SI CAPITAL, en todos los múdulos de Nómina, Contabilidad, Tesorería, Almacén e inventarios y del CPS encaragafo de la documentación sobre la trazabilidad del proceso 
2, Prever la contratación de servicios profesionales por la necesidad e integrar tecnicamente los modulos en el sistema SICAPITAL</t>
  </si>
  <si>
    <t>META 1   PROYECTO 1194
Contratar la Prestación de servicios de un (1) profesional para apoyar las funciones de seguimiento, atención a requerimientos y de apoyo a la gestión de los procesos de la Dirección de Tecnologías de la Información y las Comunicaciones de la Contraloría de Bogotá D.C.</t>
  </si>
  <si>
    <t xml:space="preserve">META 1   PROYECTO 1196
Estudio y diseño para el mejoramiento de la eficiencia lumínica, evaluando la red eléctrica y su actualización, para la implementación de luminarias de tecnología tipo Led  para las sedes de la Entidad, cumpliendo con las normas técnicas colombianas NTC 2050, el Reglamento Técnico de Instalaciones Eléctricas RETIE y el Reglamento Técnico de Luminarias - RETILAP.
Objeto: Estudio, diseño y automatización de sistemas de iluminación LED para el Edificio de la sede principal de la Contraloria de Bogotá. </t>
  </si>
  <si>
    <t>META 1   PROYECTO 1196
Realizar el mantenimiento integral preventivo y correctivo de bienes inmuebles y las adecuaciones locativas  que se requieran para las sedes de la Contraloría de Bogotá D.C.</t>
  </si>
  <si>
    <t>META 1   PROYECTO 1196
Mantenimiento integral preventivo y correctivo de los bienes muebles, así como el suministro e instalación de mobiliario de acuerdo a las necesidades que se requieran para las sedes de la Contraloria de Bogotá D.C.</t>
  </si>
  <si>
    <t>META 1  PROYECTO 1196
Obras  de mitigación para el  manejo de aguas servidas, superficiales y estabilidad geotécnica de la sede vacacional Hotel Club y Centro de Estudios de la Contraloría de Bogotá, ubicada en las fincas Pacande y Yajaira de la Vereda el Espinalito Municipio de Fusagasuga.</t>
  </si>
  <si>
    <t>META 1  PROYECTO 1196
Saldo disponible teniendo en cuenta el contrato suscrito 51-2016
Mantenimiento preventivo y correctivo de las puertas en vidrio templado instaladas en los accesos en las diferentes dependencias del edificio Lotería de Bogotá, sede principal de la Contraloría de Bogotá.</t>
  </si>
  <si>
    <t>META 1   PROYECTO 1196
Mantenimiento preventivo y correctivo de las puertas en vidrio templado instaladas en los accesos en las diferentes dependencias del edificio Lotería de Bogotá, sede principal de la Contraloría de Bogotá.</t>
  </si>
  <si>
    <t xml:space="preserve">META 1  PROYECTO 1196
Interventoría técnica, administrativa, jurídica, financiera y ambiental de la obras de mitigación para el  manejo de aguas servidas, superficiales y estabilidad geotécnica del Centro de Estudios de la Contraloría de Bogotá. </t>
  </si>
  <si>
    <r>
      <t xml:space="preserve">META 4 Proyecto 1199
Contratar  los servicios de diseño, diagramación, impresión y distribución de cuatro (4)  ediciones trimestrales del periódico institucional “Control Capital” (cada edición con un tiraje de 100.000 ejemplares) ejemplares de acuerdo a las especificaciones tècnicas que se contemplan en los estudios previos y en las fichas técnicas.
</t>
    </r>
    <r>
      <rPr>
        <b/>
        <sz val="10"/>
        <rFont val="Arial"/>
        <family val="2"/>
      </rPr>
      <t/>
    </r>
  </si>
  <si>
    <t xml:space="preserve">META 4 Proyecto 1199
Contratar la adquisición de herramientas comunicacionales que empoderen la imagen corporativa de la entidad como carteleras en las sedes, baking, atril, chroma key, tableros con mensajes y piezas comunicacionales. </t>
  </si>
  <si>
    <t xml:space="preserve">META 5  PROYECTO 1199
Prestación de servicios para la organización, administración y ejecución de acciones logísticas para la realización de eventos institucionales e interinstitucionales requeridos por la Contraloría de Bogotá D.C.
</t>
  </si>
  <si>
    <t>META 5 PROYECTO 1195
Meta 5 "Apoyar el 100% de los Procesos de Responsabilidad Fiscal proximos a preescribir"
Saldo disponibles para contratos de prestación de servicios</t>
  </si>
  <si>
    <t xml:space="preserve">META 5 PROYECTO 1195
Contratar los servicios profesionales –abogados- para que adelantes los procesos de responsabilidad fiscal que ese tramitan en la Contraloría de Bogotá y así evitar que se presenten los fenómenos jurídicos de la prescripción y de la caducidad. Todo ello conforme al reparto que sea asignado. 
</t>
  </si>
  <si>
    <t>META 4 PROYECTO 1195
Implementar NICSP 100% Nuevo marco normativo contable bajo normas internacionales de contabilidad del sector público - NICSP</t>
  </si>
  <si>
    <t>META 4 NICSP PROYECTO 1195
Contratar la prestación de los servicios profesionales de un abogado para que apoye a la subdirección Financiera en lo correspondiente a conceptos jurídicos y normatividad vigente relacionada con temas propios de la Subdirección Financiera.</t>
  </si>
  <si>
    <t>META 4 NICSP PROYECTO 1195
Contratar la prestación de los servicios profesionales de un Ingeniero Industrial para que apoye a la Subdirección Financiera en lo correspondiente a crear procedimientos  y la utilización de la habilidad humana en los procesos desarrollados por la Subdirección de Recursos Materiales de acuerdo a la normatividad vigente relacionada con temas propios de la Subdirección Financiera.</t>
  </si>
  <si>
    <t xml:space="preserve">META 4 NICSP PROYECTO 1195.
Contratar la prestación de los servicios profesionales de un Economista, para asesorar en los procesos de valoración económica requeridos en la implementación al interior de la Contraloría de Bogotá D.C., del Nuevo Marco Normativo – Resolución 533 de 2015 para entidades de gobierno expedido por la CGN. </t>
  </si>
  <si>
    <t>META 3 Gestión Documental Proyecto 1195
Programa del sistema integrado de  conservación para Archivo Documental</t>
  </si>
  <si>
    <t>META 3 Gestión Documental Proyecto 1195
Programa de capacitación Decreto 1080 de 2015 y Ley 594 de 2000</t>
  </si>
  <si>
    <t>META 2 PIGA PROYECTO 1195
Adquisición de bolsas biodegradables y compostales y Bolsas plásticas de baja densidad para el manejo y disposición de los residuos ordinarios y reciclables de la Contraloría de Bogotá.</t>
  </si>
  <si>
    <t xml:space="preserve">META 2 PIGA PROYECTO 1195
Adquisición de 25 válvulas economizadoras de dos piezas para llave tipo jardín. 
</t>
  </si>
  <si>
    <t xml:space="preserve">META 2 PIGA PROYECTO 1195
Adquisiciòn de luminarias tipo Let para la sustituciòn de las actuales en el pìso 5 de la Sede Principal de la Entidad </t>
  </si>
  <si>
    <t xml:space="preserve">META 2 PIGA PROYECTO 1195
Suministro, instalación y mantenimiento por un año de  de sistemas de celdas de hidrògeno para ahorro de combustible en 9 vehìculos del parque automotor de la Entidad. </t>
  </si>
  <si>
    <t xml:space="preserve">META 2 PIGA PROYECTO 1195
Prestación del servicio de diseño  e implementaciòn de un sistema de reutilizaciòn de aguas lluvias en 2 sedes de la Entidad y presentaciòn de alternativas tecnologicas de ahorro de agua en la Contraloìa de Bogotà. </t>
  </si>
  <si>
    <t>META 2 PIGA PROYECTO 1195
Suministro, instalación y puesta en servicio de un sistema de generación de energía a través de paneles solares fotovoltaicos para la sede principal de la Contraloría de Bogotá</t>
  </si>
  <si>
    <t xml:space="preserve">META 2 PIGA PROYECTO 1195
Contratar la prestación del servicio de mantenimiento de material vegetal para la Contraloría de Bogotá, en sus diferentes sedes.
</t>
  </si>
  <si>
    <t>META 2 PIGA PROYECTO 1195
Servicio de ilustración, diseño y diagramación, corrección de estilo e impresión de trescientos (300) ejemplares de un libro que reúna los cuentos que participaron en el tercer concurso de cuento interno sobre temáticas ambientales de la entidad, así como información del PIGA.</t>
  </si>
  <si>
    <t>META 2 PIGA PROYECTO 1195
Diseño, diagramación e impresión de calendarios de escritorio del año 2017, relacionados con el Plan Institucional de Gestión Ambiental -PIGA de la Contraloria de Bogota D.C</t>
  </si>
  <si>
    <r>
      <rPr>
        <sz val="8"/>
        <rFont val="Arial"/>
        <family val="2"/>
      </rPr>
      <t>META 1 PROYECTO 1195
Incripción al FORO INTERNACIONAL DE CALIDAD Evolución Empresarial y Competitiva</t>
    </r>
  </si>
  <si>
    <r>
      <rPr>
        <sz val="8"/>
        <rFont val="Arial"/>
        <family val="2"/>
      </rPr>
      <t>META 1 PROYECTO 1195
Prestar los servicios profesionales para apoyar a la Dirección de Planeación en el análisis de documentos y la elaboración de concpetos jurídicos sobre los temas que se le asigne y que le sean requeridos dentro de la Dirección, y en la elaboración de bases de datos de información normativa.</t>
    </r>
  </si>
  <si>
    <t>META 1 PROYECTO 1195
Meta 1 "Desarrollar y ejecutar estrategias para fortalecer el Sistema Integrado de Gestión - SIG en la Contraloria de Bogotá, D.C. a cargo de la Dirección de Planeación"
Saldo disponible</t>
  </si>
  <si>
    <t xml:space="preserve">Meta 8
Asesoria y acompañamiento en la adopción de marco concpetual para la preparación y presentación de información financiera y las normas para el reconocimiento, medición, revelación y presentación de los hechos económicos durante el periodo de preparación obligatoria previsto en la resolución 533 de 2015, expedida por la Contaduria General de la Nación, mediante la cual se adopta el Marco Normativo aplicable a las Entidades de Gobierno, basado en las NICSP al interior de la Contraloría de Bogota y para la preparación del Plan de Auditoria especial para el seguimiento al cronograma que deben adelantar los sujetos vigilados en el periodo de preparación obligatoria. </t>
  </si>
  <si>
    <t>META 7.
Prestación se servicios profesionales para apoyar al grupo de Gestión Documental de la Contraloría de Bogotá, D.C., con conceptos jurídicos  que permitan la aprobación de instrumentos archivísticos, Tablas de Valoración documental, Historia Institucional de la Entidad, cuadros de clasificación documental y polítias de  caraterización de usuarios - para el acceso a los documentos  que produce la entidad, Asesorar y apoyar la aplicación e las Tablas de Retención Documental al interior de la entidad y de las dependencias que la componen, asesorar la actualización de los instrumentos archivísticos convalidados por el Consejo Disteital de Archivos de Bogotá, D.C.</t>
  </si>
  <si>
    <t>META 7.
Prestación de Servicios como técnico archivista y administración documental para el apoyo al grupo de Gestión Documental</t>
  </si>
  <si>
    <t>META 7.
Contratar la prestación de Servicios para apoyar al grupo de Gestión Documental de la Contraloría de Bogotá D.C., con la identificación y clasificación de expedientes y carpetas, con base en las Tablas de Retención Documental (TRD), la foliación y mantenimiento de los expedientes y carpetas, y apoyar los procesos de capacitación y acompañamiento a áreas en la aplicación de las TRD</t>
  </si>
  <si>
    <t>META 7.
Contratar la prestación de Servicios para apoyar al grupo de Gestión Documental de la Contraloría de Bogotá D.C., con la identificación y clasificación de expedientes y carpetas, con base en las Tablas de Retención Documental (TRD), la foliación y mantenimiento de los expedientes y carpetas, y apoyar los procesos de capacitación y acompañamiento a áreas en la aplicación de las TRD.</t>
  </si>
  <si>
    <t>META 7.
Contratatar la prestación de servicios profesionales para el apoyo de la Dirección Técnica del grupo de gestión documental de la Contraloría de Bogotá mediante definición de directrices de gestión, sustentación y aprobación de documentos archivísticos, tablas de valoración documental, anexos reglamentarios y políticas de caraterización de usuarios para el acceso a los documentos que produce la entidad, así como aquellos instrumentos que requieran aprobanción del Comité Interno de Archivo de la Entidad y el Concejo Distrital de Archivos de Bogotá, en cumplimeinto de las metas establecidas en el Plan de Acción".</t>
  </si>
  <si>
    <t>Fecha de corte: 31-08-2016</t>
  </si>
  <si>
    <t xml:space="preserve">Nota 2: No incluye Avances, gastos por Caja Menor. pagos por Resolución ni servicios públicos, excepto el avance del pago de la inscripccopm </t>
  </si>
  <si>
    <t xml:space="preserve">Compra venta de bonos o terjetas redimibles para el programa de bienestar social; 1) Bonos infantiles de navidad 2) Bonos para el programa de estimulos e incentivos de los (as) servidores (as) de la Contraloría de Bogotá D.C., cada uno de los anteriores de acuerdo a las especificaciones técnicas del bien a contratar.
NOTA: SE UNIFICA NECESIDAD PARA REALIZAR UN SOLO PROCESO CONTRACTUAL de Suministro de bonos navideños por un valor de ciento cinco mil pesos ($120.000) cada uno para redimir única y exclusivamente por juguetería y/o ropa infantil para los hijos de los servidores(as) de la Contraloría de Bogotá entre las edades de 0-12 años y Suministro de Bonos para entrega de incentivos, mejores equipos de trabajo.
 </t>
  </si>
  <si>
    <t>Suministro de Bonos para entrega de incentivos, mejores equipos de trabajo y  elaboraciòn de reconocimientos, asi contratar la prestación de servicios para celebraciòn  de la entrega de estimulos e incentivos. 
Nota: Se hace un proceso contractual para compra de bonos incentivos y bonos de navidad,  a parte de realza la compra de escudos y placas</t>
  </si>
  <si>
    <r>
      <t xml:space="preserve">META 4 Proyecto 1199
</t>
    </r>
    <r>
      <rPr>
        <sz val="10"/>
        <rFont val="Arial"/>
        <family val="2"/>
      </rPr>
      <t xml:space="preserve">Contratar la adquisición de herramientas comunicacionales que empoderen la imagen corporativa de la entidad como carteleras en las sedes, baking, atril, chroma key, tableros con mensajes y piezas comunicacionales. 
</t>
    </r>
  </si>
  <si>
    <r>
      <rPr>
        <b/>
        <sz val="10"/>
        <rFont val="Arial"/>
        <family val="2"/>
      </rPr>
      <t xml:space="preserve">Metas 1, 2 y 3 Proyecto 1199
</t>
    </r>
    <r>
      <rPr>
        <sz val="10"/>
        <rFont val="Arial"/>
        <family val="2"/>
      </rPr>
      <t xml:space="preserve">Contratar con una Institución de Educación Superior  Publica para realizar de acciones ciudadanas especiales enmarcadas en procesos pedagógicos orientados a la formación en control social, ejecutando los mecanismos de interacción, de control social y las acciones ciudadanas especiales enfocadas a un control fiscal con participación ciudadana, con los bienes y servicios inherentes, necesarios y la medición de satisfacción de los clientes. Con distribución presupuestal  así:
</t>
    </r>
    <r>
      <rPr>
        <b/>
        <sz val="10"/>
        <rFont val="Arial"/>
        <family val="2"/>
      </rPr>
      <t>META 1</t>
    </r>
    <r>
      <rPr>
        <sz val="10"/>
        <rFont val="Arial"/>
        <family val="2"/>
      </rPr>
      <t xml:space="preserve"> </t>
    </r>
    <r>
      <rPr>
        <b/>
        <sz val="10"/>
        <rFont val="Arial"/>
        <family val="2"/>
      </rPr>
      <t xml:space="preserve">Proyecto 1199. </t>
    </r>
    <r>
      <rPr>
        <sz val="10"/>
        <rFont val="Arial"/>
        <family val="2"/>
      </rPr>
      <t xml:space="preserve">Desarrollar pedagogía social, formativa e ilustrativa $390,000,000
</t>
    </r>
    <r>
      <rPr>
        <b/>
        <sz val="10"/>
        <rFont val="Arial"/>
        <family val="2"/>
      </rPr>
      <t xml:space="preserve">META 2 Proyecto 1199. </t>
    </r>
    <r>
      <rPr>
        <sz val="10"/>
        <rFont val="Arial"/>
        <family val="2"/>
      </rPr>
      <t xml:space="preserve"> Realizar acciones ciudadanas especiales $300,000,000
</t>
    </r>
    <r>
      <rPr>
        <b/>
        <sz val="10"/>
        <rFont val="Arial"/>
        <family val="2"/>
      </rPr>
      <t xml:space="preserve">META 3 Proyecto 1199. </t>
    </r>
    <r>
      <rPr>
        <sz val="10"/>
        <rFont val="Arial"/>
        <family val="2"/>
      </rPr>
      <t xml:space="preserve"> Utilizar los medios locales de comunicación $170,000,000.</t>
    </r>
  </si>
  <si>
    <r>
      <rPr>
        <b/>
        <sz val="10"/>
        <rFont val="Arial"/>
        <family val="2"/>
      </rPr>
      <t>META 4 NICSP PROYECTO 1195</t>
    </r>
    <r>
      <rPr>
        <sz val="10"/>
        <rFont val="Arial"/>
        <family val="2"/>
      </rPr>
      <t xml:space="preserve">
Contratar la prestación de los servicios profesionales de un Abogado; para que apoye en lo correspondiente a conceptos jurídicos y normatividad vigente, en la implementación al interior de la Contraloría de Bogotá D.C., del Nuevo Marco Normativo.</t>
    </r>
  </si>
  <si>
    <r>
      <rPr>
        <b/>
        <sz val="10"/>
        <rFont val="Arial"/>
        <family val="2"/>
      </rPr>
      <t>META 4 NICSP PROYECTO 1195</t>
    </r>
    <r>
      <rPr>
        <sz val="10"/>
        <rFont val="Arial"/>
        <family val="2"/>
      </rPr>
      <t xml:space="preserve">
CContratar la prestación de los servicios profesionales de un Ingeniero Industrial para que apoye en el análisis y ajuste de los procesos y procedimientos impactados por la adopción del nuevo marco normativo al interior de la Contraloría de Bogotá.</t>
    </r>
  </si>
  <si>
    <r>
      <rPr>
        <b/>
        <sz val="10"/>
        <rFont val="Arial"/>
        <family val="2"/>
      </rPr>
      <t>META 4 NICSP PROYECTO 1195.</t>
    </r>
    <r>
      <rPr>
        <sz val="10"/>
        <rFont val="Arial"/>
        <family val="2"/>
      </rPr>
      <t xml:space="preserve">
Contratar la prestación de los servicios de un profesional, para asesorar en los procesos de valoración económica requeridos en la implementación al interior de la Contraloría de Bogotá D.C., del Nuevo Marco Normativo.</t>
    </r>
  </si>
  <si>
    <t>Memorando 3-2016-18391 de 21-07-2016, se radica necesidad de: Entrenador de Fútbol $6.400.000), entrenador de Voleibol ($6.400.000)</t>
  </si>
  <si>
    <t xml:space="preserve">No. </t>
  </si>
  <si>
    <t>Nota 1: Esta en proceso de traslado presupuestal del rubro331150743-1196 Fortalecimiento al mejoramiento de la infraestructura fisica de la Contraloria de Bogotá D.C. de la Meta 1 a la Meta 2, en cuantia de $600.000.000 (necesidada aprobada en Junta de Compras 8 de 25-07-2016)</t>
  </si>
  <si>
    <t>Nota 6: Esta en proceso de traslado presupuestal del rubro331150743-1196 Fortalecimiento al mejoramiento de la infraestructura fisica de la Contraloria de Bogotá D.C. de la Meta 1 a la Meta 2, en cuantia de $600.000.000 (necesidada aprobada en Junta de Compras 8 de 25-07-2016)</t>
  </si>
</sst>
</file>

<file path=xl/styles.xml><?xml version="1.0" encoding="utf-8"?>
<styleSheet xmlns="http://schemas.openxmlformats.org/spreadsheetml/2006/main" xmlns:mc="http://schemas.openxmlformats.org/markup-compatibility/2006" xmlns:x14ac="http://schemas.microsoft.com/office/spreadsheetml/2009/9/ac" mc:Ignorable="x14ac">
  <numFmts count="18">
    <numFmt numFmtId="5" formatCode="&quot;$&quot;#,##0;\-&quot;$&quot;#,##0"/>
    <numFmt numFmtId="44" formatCode="_-&quot;$&quot;* #,##0.00_-;\-&quot;$&quot;* #,##0.00_-;_-&quot;$&quot;* &quot;-&quot;??_-;_-@_-"/>
    <numFmt numFmtId="164" formatCode="_ * #,##0.00_ ;_ * \-#,##0.00_ ;_ * &quot;-&quot;??_ ;_ @_ "/>
    <numFmt numFmtId="165" formatCode="#,##0.00\ _€"/>
    <numFmt numFmtId="166" formatCode="#,##0\ _€"/>
    <numFmt numFmtId="167" formatCode="_ * #,##0_ ;_ * \-#,##0_ ;_ * &quot;-&quot;??_ ;_ @_ "/>
    <numFmt numFmtId="168" formatCode="dd/mm/yyyy;@"/>
    <numFmt numFmtId="169" formatCode="0_)"/>
    <numFmt numFmtId="170" formatCode="yyyy\-mm\-dd;@"/>
    <numFmt numFmtId="171" formatCode="#,##0.0"/>
    <numFmt numFmtId="172" formatCode="#,##0;[Red]#,##0"/>
    <numFmt numFmtId="173" formatCode="#,##0.0;[Red]#,##0.0"/>
    <numFmt numFmtId="174" formatCode="#,##0.00;[Red]#,##0.00"/>
    <numFmt numFmtId="175" formatCode="d/mm/yyyy;@"/>
    <numFmt numFmtId="176" formatCode="[$$-240A]#,##0"/>
    <numFmt numFmtId="177" formatCode="_([$$-240A]\ * #,##0_);_([$$-240A]\ * \(#,##0\);_([$$-240A]\ * &quot;-&quot;??_);_(@_)"/>
    <numFmt numFmtId="178" formatCode="dd/mm/yy;@"/>
    <numFmt numFmtId="179" formatCode="#,##0.0000\ _€"/>
  </numFmts>
  <fonts count="58" x14ac:knownFonts="1">
    <font>
      <sz val="10"/>
      <name val="Arial"/>
    </font>
    <font>
      <sz val="11"/>
      <color theme="1"/>
      <name val="Calibri"/>
      <family val="2"/>
      <scheme val="minor"/>
    </font>
    <font>
      <sz val="10"/>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i/>
      <sz val="11"/>
      <color indexed="23"/>
      <name val="Calibri"/>
      <family val="2"/>
    </font>
    <font>
      <b/>
      <sz val="13"/>
      <color indexed="56"/>
      <name val="Calibri"/>
      <family val="2"/>
    </font>
    <font>
      <b/>
      <sz val="11"/>
      <color indexed="56"/>
      <name val="Calibri"/>
      <family val="2"/>
    </font>
    <font>
      <sz val="11"/>
      <color indexed="60"/>
      <name val="Calibri"/>
      <family val="2"/>
    </font>
    <font>
      <sz val="10"/>
      <name val="Arial"/>
      <family val="2"/>
    </font>
    <font>
      <b/>
      <sz val="11"/>
      <color indexed="63"/>
      <name val="Calibri"/>
      <family val="2"/>
    </font>
    <font>
      <b/>
      <sz val="18"/>
      <color indexed="56"/>
      <name val="Cambria"/>
      <family val="2"/>
    </font>
    <font>
      <b/>
      <sz val="11"/>
      <color indexed="8"/>
      <name val="Calibri"/>
      <family val="2"/>
    </font>
    <font>
      <b/>
      <sz val="10"/>
      <name val="Arial"/>
      <family val="2"/>
    </font>
    <font>
      <sz val="10"/>
      <color indexed="8"/>
      <name val="Arial"/>
      <family val="2"/>
    </font>
    <font>
      <sz val="8"/>
      <name val="Arial"/>
      <family val="2"/>
    </font>
    <font>
      <b/>
      <sz val="9"/>
      <name val="Arial"/>
      <family val="2"/>
    </font>
    <font>
      <b/>
      <sz val="12"/>
      <name val="Arial"/>
      <family val="2"/>
    </font>
    <font>
      <b/>
      <sz val="11"/>
      <name val="Arial"/>
      <family val="2"/>
    </font>
    <font>
      <sz val="10"/>
      <color rgb="FFFF0000"/>
      <name val="Arial"/>
      <family val="2"/>
    </font>
    <font>
      <sz val="10"/>
      <color indexed="63"/>
      <name val="Arial"/>
      <family val="2"/>
    </font>
    <font>
      <sz val="11"/>
      <color rgb="FFFF0000"/>
      <name val="Calibri"/>
      <family val="2"/>
    </font>
    <font>
      <sz val="12"/>
      <name val="Arial"/>
      <family val="2"/>
    </font>
    <font>
      <b/>
      <i/>
      <sz val="12"/>
      <name val="Arial"/>
      <family val="2"/>
    </font>
    <font>
      <b/>
      <i/>
      <sz val="11"/>
      <name val="Arial"/>
      <family val="2"/>
    </font>
    <font>
      <i/>
      <sz val="12"/>
      <name val="Arial"/>
      <family val="2"/>
    </font>
    <font>
      <b/>
      <sz val="20"/>
      <name val="Arial"/>
      <family val="2"/>
    </font>
    <font>
      <sz val="11"/>
      <name val="Calibri"/>
      <family val="2"/>
    </font>
    <font>
      <b/>
      <sz val="11"/>
      <name val="Calibri"/>
      <family val="2"/>
    </font>
    <font>
      <b/>
      <sz val="10"/>
      <color theme="1"/>
      <name val="Arial"/>
      <family val="2"/>
    </font>
    <font>
      <b/>
      <sz val="11"/>
      <color theme="1"/>
      <name val="Arial"/>
      <family val="2"/>
    </font>
    <font>
      <b/>
      <sz val="8"/>
      <color theme="1"/>
      <name val="Arial"/>
      <family val="2"/>
    </font>
    <font>
      <sz val="9"/>
      <color theme="1"/>
      <name val="Arial"/>
      <family val="2"/>
    </font>
    <font>
      <sz val="9"/>
      <name val="Arial"/>
      <family val="2"/>
    </font>
    <font>
      <b/>
      <sz val="9"/>
      <color theme="1"/>
      <name val="Arial"/>
      <family val="2"/>
    </font>
    <font>
      <sz val="8"/>
      <color theme="1"/>
      <name val="Arial"/>
      <family val="2"/>
    </font>
    <font>
      <b/>
      <sz val="9"/>
      <color rgb="FF000000"/>
      <name val="Arial"/>
      <family val="2"/>
    </font>
    <font>
      <sz val="11"/>
      <color theme="1"/>
      <name val="Arial"/>
      <family val="2"/>
    </font>
    <font>
      <sz val="10"/>
      <color theme="1"/>
      <name val="Arial"/>
      <family val="2"/>
    </font>
    <font>
      <sz val="11"/>
      <color rgb="FF000000"/>
      <name val="Arial"/>
      <family val="2"/>
    </font>
    <font>
      <b/>
      <sz val="10"/>
      <color indexed="8"/>
      <name val="Arial"/>
      <family val="2"/>
    </font>
    <font>
      <i/>
      <sz val="10"/>
      <name val="Arial"/>
      <family val="2"/>
    </font>
    <font>
      <sz val="10"/>
      <name val="Arial"/>
    </font>
    <font>
      <u/>
      <sz val="10"/>
      <color theme="10"/>
      <name val="Arial"/>
    </font>
    <font>
      <sz val="12"/>
      <color theme="1"/>
      <name val="Calibri"/>
      <family val="2"/>
      <scheme val="minor"/>
    </font>
    <font>
      <sz val="12"/>
      <name val="Calibri"/>
      <family val="2"/>
      <scheme val="minor"/>
    </font>
    <font>
      <b/>
      <u/>
      <sz val="10"/>
      <color theme="1"/>
      <name val="Arial"/>
      <family val="2"/>
    </font>
    <font>
      <b/>
      <sz val="8"/>
      <name val="Arial"/>
      <family val="2"/>
    </font>
    <font>
      <b/>
      <sz val="8"/>
      <color rgb="FF000000"/>
      <name val="Arial"/>
      <family val="2"/>
    </font>
    <font>
      <b/>
      <u/>
      <sz val="8"/>
      <color theme="1"/>
      <name val="Arial"/>
      <family val="2"/>
    </font>
    <font>
      <sz val="8"/>
      <color indexed="8"/>
      <name val="Arial"/>
      <family val="2"/>
    </font>
    <font>
      <sz val="8"/>
      <color rgb="FFFF0000"/>
      <name val="Arial"/>
      <family val="2"/>
    </font>
    <font>
      <sz val="8"/>
      <color rgb="FF000000"/>
      <name val="Arial"/>
      <family val="2"/>
    </font>
    <font>
      <b/>
      <u/>
      <sz val="10"/>
      <color rgb="FFFF0000"/>
      <name val="Arial"/>
      <family val="2"/>
    </font>
    <font>
      <i/>
      <sz val="8"/>
      <name val="Arial"/>
      <family val="2"/>
    </font>
    <font>
      <sz val="8"/>
      <name val="Calibri"/>
      <family val="2"/>
    </font>
  </fonts>
  <fills count="4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22"/>
      </patternFill>
    </fill>
    <fill>
      <patternFill patternType="solid">
        <fgColor indexed="4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57"/>
      </patternFill>
    </fill>
    <fill>
      <patternFill patternType="solid">
        <fgColor indexed="62"/>
      </patternFill>
    </fill>
    <fill>
      <patternFill patternType="solid">
        <fgColor indexed="10"/>
      </patternFill>
    </fill>
    <fill>
      <patternFill patternType="solid">
        <fgColor indexed="53"/>
      </patternFill>
    </fill>
    <fill>
      <patternFill patternType="solid">
        <fgColor indexed="22"/>
        <bgColor indexed="64"/>
      </patternFill>
    </fill>
    <fill>
      <patternFill patternType="solid">
        <fgColor theme="0"/>
        <bgColor indexed="64"/>
      </patternFill>
    </fill>
    <fill>
      <patternFill patternType="solid">
        <fgColor indexed="9"/>
        <bgColor indexed="64"/>
      </patternFill>
    </fill>
    <fill>
      <patternFill patternType="solid">
        <fgColor rgb="FF92D050"/>
        <bgColor indexed="64"/>
      </patternFill>
    </fill>
    <fill>
      <patternFill patternType="solid">
        <fgColor indexed="55"/>
        <bgColor indexed="64"/>
      </patternFill>
    </fill>
    <fill>
      <patternFill patternType="solid">
        <fgColor theme="9" tint="0.59999389629810485"/>
        <bgColor indexed="64"/>
      </patternFill>
    </fill>
    <fill>
      <patternFill patternType="solid">
        <fgColor theme="4" tint="0.59999389629810485"/>
        <bgColor indexed="64"/>
      </patternFill>
    </fill>
    <fill>
      <patternFill patternType="solid">
        <fgColor theme="0" tint="-0.249977111117893"/>
        <bgColor indexed="64"/>
      </patternFill>
    </fill>
    <fill>
      <patternFill patternType="solid">
        <fgColor theme="4" tint="0.39997558519241921"/>
        <bgColor indexed="64"/>
      </patternFill>
    </fill>
    <fill>
      <patternFill patternType="solid">
        <fgColor rgb="FFFF7C80"/>
        <bgColor indexed="64"/>
      </patternFill>
    </fill>
    <fill>
      <patternFill patternType="solid">
        <fgColor rgb="FFFABF8F"/>
        <bgColor indexed="64"/>
      </patternFill>
    </fill>
    <fill>
      <patternFill patternType="solid">
        <fgColor rgb="FFFFFFFF"/>
        <bgColor indexed="64"/>
      </patternFill>
    </fill>
    <fill>
      <patternFill patternType="solid">
        <fgColor indexed="44"/>
        <bgColor indexed="64"/>
      </patternFill>
    </fill>
    <fill>
      <patternFill patternType="solid">
        <fgColor indexed="47"/>
        <bgColor indexed="64"/>
      </patternFill>
    </fill>
    <fill>
      <patternFill patternType="solid">
        <fgColor indexed="42"/>
        <bgColor indexed="64"/>
      </patternFill>
    </fill>
    <fill>
      <patternFill patternType="solid">
        <fgColor rgb="FFCC99FF"/>
        <bgColor indexed="64"/>
      </patternFill>
    </fill>
    <fill>
      <patternFill patternType="solid">
        <fgColor indexed="43"/>
        <bgColor indexed="64"/>
      </patternFill>
    </fill>
    <fill>
      <patternFill patternType="solid">
        <fgColor indexed="11"/>
        <bgColor indexed="64"/>
      </patternFill>
    </fill>
    <fill>
      <patternFill patternType="solid">
        <fgColor indexed="41"/>
        <bgColor indexed="64"/>
      </patternFill>
    </fill>
    <fill>
      <patternFill patternType="solid">
        <fgColor indexed="51"/>
        <bgColor indexed="64"/>
      </patternFill>
    </fill>
    <fill>
      <patternFill patternType="solid">
        <fgColor theme="6" tint="0.59999389629810485"/>
        <bgColor indexed="64"/>
      </patternFill>
    </fill>
    <fill>
      <patternFill patternType="solid">
        <fgColor theme="5" tint="0.59999389629810485"/>
        <bgColor indexed="64"/>
      </patternFill>
    </fill>
    <fill>
      <patternFill patternType="solid">
        <fgColor rgb="FFFFCCFF"/>
        <bgColor indexed="64"/>
      </patternFill>
    </fill>
  </fills>
  <borders count="52">
    <border>
      <left/>
      <right/>
      <top/>
      <bottom/>
      <diagonal/>
    </border>
    <border>
      <left style="thin">
        <color indexed="23"/>
      </left>
      <right style="thin">
        <color indexed="23"/>
      </right>
      <top style="thin">
        <color indexed="23"/>
      </top>
      <bottom style="thin">
        <color indexed="23"/>
      </bottom>
      <diagonal/>
    </border>
    <border>
      <left/>
      <right/>
      <top/>
      <bottom style="thick">
        <color indexed="22"/>
      </bottom>
      <diagonal/>
    </border>
    <border>
      <left/>
      <right/>
      <top/>
      <bottom style="medium">
        <color indexed="30"/>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style="thin">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right style="thin">
        <color indexed="64"/>
      </right>
      <top style="thin">
        <color indexed="64"/>
      </top>
      <bottom style="thin">
        <color indexed="64"/>
      </bottom>
      <diagonal/>
    </border>
    <border>
      <left/>
      <right style="medium">
        <color indexed="64"/>
      </right>
      <top style="medium">
        <color indexed="64"/>
      </top>
      <bottom/>
      <diagonal/>
    </border>
    <border>
      <left/>
      <right style="medium">
        <color indexed="64"/>
      </right>
      <top/>
      <bottom style="thin">
        <color indexed="64"/>
      </bottom>
      <diagonal/>
    </border>
    <border>
      <left/>
      <right style="medium">
        <color indexed="64"/>
      </right>
      <top/>
      <bottom/>
      <diagonal/>
    </border>
    <border>
      <left style="medium">
        <color indexed="64"/>
      </left>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top/>
      <bottom style="thin">
        <color indexed="64"/>
      </bottom>
      <diagonal/>
    </border>
    <border>
      <left/>
      <right style="medium">
        <color indexed="64"/>
      </right>
      <top style="thin">
        <color indexed="64"/>
      </top>
      <bottom/>
      <diagonal/>
    </border>
    <border>
      <left style="thin">
        <color indexed="64"/>
      </left>
      <right style="medium">
        <color indexed="64"/>
      </right>
      <top style="thin">
        <color indexed="64"/>
      </top>
      <bottom/>
      <diagonal/>
    </border>
    <border>
      <left/>
      <right/>
      <top style="thin">
        <color indexed="64"/>
      </top>
      <bottom/>
      <diagonal/>
    </border>
    <border>
      <left/>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right style="thin">
        <color indexed="64"/>
      </right>
      <top/>
      <bottom/>
      <diagonal/>
    </border>
    <border>
      <left style="medium">
        <color indexed="64"/>
      </left>
      <right/>
      <top style="medium">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medium">
        <color indexed="64"/>
      </right>
      <top/>
      <bottom/>
      <diagonal/>
    </border>
  </borders>
  <cellStyleXfs count="47">
    <xf numFmtId="0" fontId="0"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8" borderId="0" applyNumberFormat="0" applyBorder="0" applyAlignment="0" applyProtection="0"/>
    <xf numFmtId="0" fontId="3" fillId="11" borderId="0" applyNumberFormat="0" applyBorder="0" applyAlignment="0" applyProtection="0"/>
    <xf numFmtId="0" fontId="4" fillId="14"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18"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21" borderId="0" applyNumberFormat="0" applyBorder="0" applyAlignment="0" applyProtection="0"/>
    <xf numFmtId="0" fontId="5" fillId="3" borderId="0" applyNumberFormat="0" applyBorder="0" applyAlignment="0" applyProtection="0"/>
    <xf numFmtId="0" fontId="6" fillId="12" borderId="1" applyNumberFormat="0" applyAlignment="0" applyProtection="0"/>
    <xf numFmtId="0" fontId="7" fillId="0" borderId="0" applyNumberFormat="0" applyFill="0" applyBorder="0" applyAlignment="0" applyProtection="0"/>
    <xf numFmtId="0" fontId="8" fillId="0" borderId="2" applyNumberFormat="0" applyFill="0" applyAlignment="0" applyProtection="0"/>
    <xf numFmtId="0" fontId="9" fillId="0" borderId="3" applyNumberFormat="0" applyFill="0" applyAlignment="0" applyProtection="0"/>
    <xf numFmtId="164" fontId="2" fillId="0" borderId="0" applyFont="0" applyFill="0" applyBorder="0" applyAlignment="0" applyProtection="0"/>
    <xf numFmtId="0" fontId="10" fillId="13" borderId="0" applyNumberFormat="0" applyBorder="0" applyAlignment="0" applyProtection="0"/>
    <xf numFmtId="0" fontId="3" fillId="0" borderId="0"/>
    <xf numFmtId="0" fontId="11" fillId="0" borderId="0"/>
    <xf numFmtId="0" fontId="3" fillId="0" borderId="0"/>
    <xf numFmtId="0" fontId="12" fillId="12" borderId="4" applyNumberFormat="0" applyAlignment="0" applyProtection="0"/>
    <xf numFmtId="0" fontId="13" fillId="0" borderId="0" applyNumberFormat="0" applyFill="0" applyBorder="0" applyAlignment="0" applyProtection="0"/>
    <xf numFmtId="0" fontId="14" fillId="0" borderId="5" applyNumberFormat="0" applyFill="0" applyAlignment="0" applyProtection="0"/>
    <xf numFmtId="164"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0" borderId="0"/>
    <xf numFmtId="44" fontId="44" fillId="0" borderId="0" applyFont="0" applyFill="0" applyBorder="0" applyAlignment="0" applyProtection="0"/>
    <xf numFmtId="0" fontId="45" fillId="0" borderId="0" applyNumberFormat="0" applyFill="0" applyBorder="0" applyAlignment="0" applyProtection="0"/>
    <xf numFmtId="0" fontId="1" fillId="0" borderId="0"/>
    <xf numFmtId="0" fontId="2" fillId="0" borderId="0"/>
  </cellStyleXfs>
  <cellXfs count="710">
    <xf numFmtId="0" fontId="0" fillId="0" borderId="0" xfId="0"/>
    <xf numFmtId="1" fontId="2" fillId="23" borderId="7" xfId="38" applyNumberFormat="1" applyFont="1" applyFill="1" applyBorder="1" applyAlignment="1" applyProtection="1">
      <alignment horizontal="justify" vertical="top" wrapText="1"/>
    </xf>
    <xf numFmtId="0" fontId="2" fillId="23" borderId="7" xfId="0" applyFont="1" applyFill="1" applyBorder="1" applyAlignment="1">
      <alignment horizontal="justify" vertical="top" wrapText="1"/>
    </xf>
    <xf numFmtId="0" fontId="2" fillId="23" borderId="7" xfId="34" applyFont="1" applyFill="1" applyBorder="1" applyAlignment="1">
      <alignment horizontal="justify" vertical="top" wrapText="1"/>
    </xf>
    <xf numFmtId="0" fontId="2" fillId="23" borderId="7" xfId="0" applyFont="1" applyFill="1" applyBorder="1" applyAlignment="1">
      <alignment horizontal="center" vertical="top"/>
    </xf>
    <xf numFmtId="1" fontId="2" fillId="23" borderId="7" xfId="0" applyNumberFormat="1" applyFont="1" applyFill="1" applyBorder="1" applyAlignment="1">
      <alignment horizontal="center" vertical="top" wrapText="1"/>
    </xf>
    <xf numFmtId="0" fontId="2" fillId="23" borderId="7" xfId="0" applyNumberFormat="1" applyFont="1" applyFill="1" applyBorder="1" applyAlignment="1" applyProtection="1">
      <alignment horizontal="justify" vertical="top" wrapText="1"/>
    </xf>
    <xf numFmtId="167" fontId="2" fillId="23" borderId="7" xfId="30" applyNumberFormat="1" applyFont="1" applyFill="1" applyBorder="1" applyAlignment="1">
      <alignment horizontal="right" vertical="top"/>
    </xf>
    <xf numFmtId="0" fontId="0" fillId="0" borderId="12" xfId="0" applyBorder="1"/>
    <xf numFmtId="0" fontId="2" fillId="0" borderId="0" xfId="0" applyFont="1"/>
    <xf numFmtId="0" fontId="0" fillId="0" borderId="0" xfId="0" applyBorder="1"/>
    <xf numFmtId="0" fontId="18" fillId="24" borderId="10" xfId="34" applyNumberFormat="1" applyFont="1" applyFill="1" applyBorder="1" applyAlignment="1">
      <alignment horizontal="center" vertical="top" wrapText="1"/>
    </xf>
    <xf numFmtId="0" fontId="18" fillId="24" borderId="24" xfId="34" applyNumberFormat="1" applyFont="1" applyFill="1" applyBorder="1" applyAlignment="1">
      <alignment horizontal="center" vertical="top" wrapText="1"/>
    </xf>
    <xf numFmtId="0" fontId="0" fillId="24" borderId="0" xfId="0" applyFill="1" applyAlignment="1">
      <alignment vertical="top"/>
    </xf>
    <xf numFmtId="169" fontId="25" fillId="22" borderId="25" xfId="33" applyNumberFormat="1" applyFont="1" applyFill="1" applyBorder="1" applyAlignment="1" applyProtection="1">
      <alignment horizontal="justify" vertical="top"/>
    </xf>
    <xf numFmtId="0" fontId="26" fillId="22" borderId="25" xfId="33" applyFont="1" applyFill="1" applyBorder="1" applyAlignment="1" applyProtection="1">
      <alignment horizontal="left" vertical="top" wrapText="1"/>
    </xf>
    <xf numFmtId="0" fontId="24" fillId="0" borderId="0" xfId="0" applyFont="1" applyAlignment="1">
      <alignment vertical="top"/>
    </xf>
    <xf numFmtId="169" fontId="24" fillId="23" borderId="9" xfId="33" applyNumberFormat="1" applyFont="1" applyFill="1" applyBorder="1" applyAlignment="1" applyProtection="1">
      <alignment horizontal="left" vertical="top"/>
    </xf>
    <xf numFmtId="0" fontId="24" fillId="23" borderId="28" xfId="33" applyFont="1" applyFill="1" applyBorder="1" applyAlignment="1" applyProtection="1">
      <alignment vertical="top" wrapText="1"/>
    </xf>
    <xf numFmtId="0" fontId="24" fillId="23" borderId="0" xfId="0" applyFont="1" applyFill="1" applyAlignment="1">
      <alignment vertical="top"/>
    </xf>
    <xf numFmtId="169" fontId="24" fillId="23" borderId="28" xfId="33" applyNumberFormat="1" applyFont="1" applyFill="1" applyBorder="1" applyAlignment="1" applyProtection="1">
      <alignment horizontal="left" vertical="top"/>
    </xf>
    <xf numFmtId="0" fontId="24" fillId="23" borderId="9" xfId="33" applyFont="1" applyFill="1" applyBorder="1" applyAlignment="1" applyProtection="1">
      <alignment vertical="top" wrapText="1"/>
    </xf>
    <xf numFmtId="0" fontId="25" fillId="22" borderId="25" xfId="33" applyFont="1" applyFill="1" applyBorder="1" applyAlignment="1" applyProtection="1">
      <alignment horizontal="left" vertical="top" wrapText="1"/>
    </xf>
    <xf numFmtId="3" fontId="19" fillId="22" borderId="26" xfId="0" applyNumberFormat="1" applyFont="1" applyFill="1" applyBorder="1" applyAlignment="1" applyProtection="1">
      <alignment horizontal="right" vertical="top"/>
    </xf>
    <xf numFmtId="0" fontId="19" fillId="22" borderId="32" xfId="33" applyFont="1" applyFill="1" applyBorder="1" applyAlignment="1" applyProtection="1">
      <alignment horizontal="left" vertical="top" wrapText="1"/>
    </xf>
    <xf numFmtId="3" fontId="19" fillId="22" borderId="27" xfId="0" applyNumberFormat="1" applyFont="1" applyFill="1" applyBorder="1" applyAlignment="1" applyProtection="1">
      <alignment horizontal="right" vertical="top"/>
    </xf>
    <xf numFmtId="3" fontId="19" fillId="22" borderId="25" xfId="0" applyNumberFormat="1" applyFont="1" applyFill="1" applyBorder="1" applyAlignment="1" applyProtection="1">
      <alignment horizontal="right" vertical="top"/>
    </xf>
    <xf numFmtId="169" fontId="24" fillId="23" borderId="19" xfId="33" applyNumberFormat="1" applyFont="1" applyFill="1" applyBorder="1" applyAlignment="1" applyProtection="1">
      <alignment horizontal="left" vertical="top"/>
    </xf>
    <xf numFmtId="0" fontId="24" fillId="23" borderId="19" xfId="33" applyFont="1" applyFill="1" applyBorder="1" applyAlignment="1" applyProtection="1">
      <alignment vertical="top" wrapText="1"/>
    </xf>
    <xf numFmtId="0" fontId="24" fillId="23" borderId="28" xfId="33" applyFont="1" applyFill="1" applyBorder="1" applyAlignment="1" applyProtection="1">
      <alignment horizontal="left" vertical="top" wrapText="1"/>
    </xf>
    <xf numFmtId="0" fontId="24" fillId="23" borderId="9" xfId="33" applyFont="1" applyFill="1" applyBorder="1" applyAlignment="1" applyProtection="1">
      <alignment horizontal="left" vertical="top" wrapText="1"/>
    </xf>
    <xf numFmtId="0" fontId="24" fillId="23" borderId="19" xfId="33" applyFont="1" applyFill="1" applyBorder="1" applyAlignment="1" applyProtection="1">
      <alignment horizontal="left" vertical="top" wrapText="1"/>
    </xf>
    <xf numFmtId="169" fontId="19" fillId="22" borderId="9" xfId="33" applyNumberFormat="1" applyFont="1" applyFill="1" applyBorder="1" applyAlignment="1" applyProtection="1">
      <alignment horizontal="justify" vertical="top"/>
    </xf>
    <xf numFmtId="0" fontId="19" fillId="22" borderId="9" xfId="33" applyFont="1" applyFill="1" applyBorder="1" applyAlignment="1" applyProtection="1">
      <alignment horizontal="left" vertical="top" wrapText="1"/>
    </xf>
    <xf numFmtId="3" fontId="19" fillId="22" borderId="34" xfId="0" applyNumberFormat="1" applyFont="1" applyFill="1" applyBorder="1" applyAlignment="1" applyProtection="1">
      <alignment horizontal="right" vertical="top"/>
    </xf>
    <xf numFmtId="3" fontId="19" fillId="22" borderId="9" xfId="0" applyNumberFormat="1" applyFont="1" applyFill="1" applyBorder="1" applyAlignment="1" applyProtection="1">
      <alignment horizontal="right" vertical="top"/>
    </xf>
    <xf numFmtId="3" fontId="19" fillId="22" borderId="19" xfId="0" applyNumberFormat="1" applyFont="1" applyFill="1" applyBorder="1" applyAlignment="1" applyProtection="1">
      <alignment horizontal="right" vertical="top"/>
    </xf>
    <xf numFmtId="3" fontId="19" fillId="22" borderId="17" xfId="0" applyNumberFormat="1" applyFont="1" applyFill="1" applyBorder="1" applyAlignment="1" applyProtection="1">
      <alignment horizontal="right" vertical="top"/>
    </xf>
    <xf numFmtId="3" fontId="19" fillId="22" borderId="37" xfId="0" applyNumberFormat="1" applyFont="1" applyFill="1" applyBorder="1" applyAlignment="1" applyProtection="1">
      <alignment horizontal="right" vertical="top"/>
    </xf>
    <xf numFmtId="169" fontId="19" fillId="22" borderId="25" xfId="33" applyNumberFormat="1" applyFont="1" applyFill="1" applyBorder="1" applyAlignment="1" applyProtection="1">
      <alignment horizontal="justify" vertical="top"/>
    </xf>
    <xf numFmtId="0" fontId="19" fillId="22" borderId="25" xfId="33" applyFont="1" applyFill="1" applyBorder="1" applyAlignment="1" applyProtection="1">
      <alignment vertical="top" wrapText="1"/>
    </xf>
    <xf numFmtId="169" fontId="24" fillId="23" borderId="28" xfId="0" applyNumberFormat="1" applyFont="1" applyFill="1" applyBorder="1" applyAlignment="1" applyProtection="1">
      <alignment horizontal="left" vertical="top"/>
    </xf>
    <xf numFmtId="0" fontId="24" fillId="23" borderId="28" xfId="0" applyFont="1" applyFill="1" applyBorder="1" applyAlignment="1" applyProtection="1">
      <alignment vertical="top" wrapText="1"/>
    </xf>
    <xf numFmtId="169" fontId="25" fillId="22" borderId="32" xfId="33" applyNumberFormat="1" applyFont="1" applyFill="1" applyBorder="1" applyAlignment="1" applyProtection="1">
      <alignment horizontal="justify" vertical="top"/>
    </xf>
    <xf numFmtId="0" fontId="25" fillId="22" borderId="32" xfId="33" applyFont="1" applyFill="1" applyBorder="1" applyAlignment="1" applyProtection="1">
      <alignment horizontal="left" vertical="top" wrapText="1"/>
    </xf>
    <xf numFmtId="3" fontId="19" fillId="22" borderId="39" xfId="33" applyNumberFormat="1" applyFont="1" applyFill="1" applyBorder="1" applyAlignment="1" applyProtection="1">
      <alignment horizontal="right" vertical="top"/>
    </xf>
    <xf numFmtId="169" fontId="27" fillId="23" borderId="9" xfId="33" applyNumberFormat="1" applyFont="1" applyFill="1" applyBorder="1" applyAlignment="1" applyProtection="1">
      <alignment horizontal="left" vertical="top" wrapText="1"/>
    </xf>
    <xf numFmtId="0" fontId="0" fillId="0" borderId="11" xfId="0" applyBorder="1"/>
    <xf numFmtId="0" fontId="0" fillId="0" borderId="13" xfId="0" applyBorder="1"/>
    <xf numFmtId="0" fontId="0" fillId="0" borderId="15" xfId="0" applyBorder="1"/>
    <xf numFmtId="0" fontId="31" fillId="31" borderId="41" xfId="0" applyFont="1" applyFill="1" applyBorder="1" applyAlignment="1">
      <alignment horizontal="left"/>
    </xf>
    <xf numFmtId="0" fontId="33" fillId="32" borderId="7" xfId="0" applyFont="1" applyFill="1" applyBorder="1" applyAlignment="1">
      <alignment horizontal="center" vertical="center" wrapText="1"/>
    </xf>
    <xf numFmtId="0" fontId="38" fillId="31" borderId="7" xfId="0" applyFont="1" applyFill="1" applyBorder="1" applyAlignment="1">
      <alignment horizontal="justify" vertical="center" wrapText="1"/>
    </xf>
    <xf numFmtId="3" fontId="36" fillId="31" borderId="7" xfId="0" applyNumberFormat="1" applyFont="1" applyFill="1" applyBorder="1" applyAlignment="1">
      <alignment horizontal="right" vertical="center" wrapText="1"/>
    </xf>
    <xf numFmtId="9" fontId="36" fillId="31" borderId="7" xfId="41" applyFont="1" applyFill="1" applyBorder="1" applyAlignment="1">
      <alignment horizontal="center" vertical="center" wrapText="1"/>
    </xf>
    <xf numFmtId="0" fontId="39" fillId="0" borderId="0" xfId="0" applyFont="1"/>
    <xf numFmtId="0" fontId="2" fillId="23" borderId="7" xfId="0" applyFont="1" applyFill="1" applyBorder="1" applyAlignment="1">
      <alignment horizontal="right" vertical="top"/>
    </xf>
    <xf numFmtId="0" fontId="0" fillId="23" borderId="7" xfId="0" applyFill="1" applyBorder="1" applyAlignment="1">
      <alignment vertical="top" wrapText="1"/>
    </xf>
    <xf numFmtId="170" fontId="2" fillId="23" borderId="7" xfId="0" applyNumberFormat="1" applyFont="1" applyFill="1" applyBorder="1" applyAlignment="1" applyProtection="1">
      <alignment horizontal="center" vertical="top" wrapText="1"/>
    </xf>
    <xf numFmtId="170" fontId="2" fillId="23" borderId="7" xfId="0" applyNumberFormat="1" applyFont="1" applyFill="1" applyBorder="1" applyAlignment="1">
      <alignment horizontal="center" vertical="top" wrapText="1"/>
    </xf>
    <xf numFmtId="0" fontId="2" fillId="23" borderId="0" xfId="0" applyFont="1" applyFill="1" applyAlignment="1">
      <alignment vertical="top" wrapText="1"/>
    </xf>
    <xf numFmtId="170" fontId="2" fillId="23" borderId="7" xfId="0" applyNumberFormat="1" applyFont="1" applyFill="1" applyBorder="1" applyAlignment="1" applyProtection="1">
      <alignment horizontal="right" vertical="top" wrapText="1"/>
    </xf>
    <xf numFmtId="0" fontId="2" fillId="23" borderId="7" xfId="0" applyFont="1" applyFill="1" applyBorder="1" applyAlignment="1">
      <alignment horizontal="left" vertical="top" wrapText="1"/>
    </xf>
    <xf numFmtId="167" fontId="2" fillId="23" borderId="7" xfId="30" applyNumberFormat="1" applyFont="1" applyFill="1" applyBorder="1" applyAlignment="1">
      <alignment horizontal="right" vertical="top" wrapText="1"/>
    </xf>
    <xf numFmtId="0" fontId="2" fillId="23" borderId="7" xfId="0" applyFont="1" applyFill="1" applyBorder="1" applyAlignment="1">
      <alignment horizontal="center" vertical="top" wrapText="1"/>
    </xf>
    <xf numFmtId="0" fontId="2" fillId="23" borderId="7" xfId="0" applyFont="1" applyFill="1" applyBorder="1" applyAlignment="1">
      <alignment horizontal="justify" vertical="top"/>
    </xf>
    <xf numFmtId="167" fontId="2" fillId="23" borderId="7" xfId="30" applyNumberFormat="1" applyFont="1" applyFill="1" applyBorder="1" applyAlignment="1">
      <alignment vertical="top"/>
    </xf>
    <xf numFmtId="0" fontId="2" fillId="23" borderId="7" xfId="0" applyFont="1" applyFill="1" applyBorder="1" applyAlignment="1">
      <alignment vertical="top" wrapText="1"/>
    </xf>
    <xf numFmtId="3" fontId="2" fillId="23" borderId="7" xfId="34" applyNumberFormat="1" applyFont="1" applyFill="1" applyBorder="1" applyAlignment="1">
      <alignment horizontal="justify" vertical="top" wrapText="1"/>
    </xf>
    <xf numFmtId="0" fontId="2" fillId="23" borderId="7" xfId="0" applyNumberFormat="1" applyFont="1" applyFill="1" applyBorder="1" applyAlignment="1">
      <alignment horizontal="center" vertical="top" wrapText="1"/>
    </xf>
    <xf numFmtId="0" fontId="2" fillId="23" borderId="7" xfId="0" applyFont="1" applyFill="1" applyBorder="1" applyAlignment="1">
      <alignment horizontal="right" vertical="top" wrapText="1"/>
    </xf>
    <xf numFmtId="3" fontId="2" fillId="23" borderId="7" xfId="34" applyNumberFormat="1" applyFont="1" applyFill="1" applyBorder="1" applyAlignment="1">
      <alignment vertical="top" wrapText="1"/>
    </xf>
    <xf numFmtId="0" fontId="35" fillId="0" borderId="0" xfId="0" applyFont="1" applyBorder="1" applyAlignment="1">
      <alignment horizontal="center" vertical="center" wrapText="1"/>
    </xf>
    <xf numFmtId="1" fontId="35" fillId="0" borderId="36" xfId="30" applyNumberFormat="1" applyFont="1" applyFill="1" applyBorder="1" applyAlignment="1">
      <alignment horizontal="right" vertical="center" wrapText="1"/>
    </xf>
    <xf numFmtId="1" fontId="35" fillId="0" borderId="45" xfId="30" applyNumberFormat="1" applyFont="1" applyFill="1" applyBorder="1" applyAlignment="1">
      <alignment horizontal="right" vertical="center" wrapText="1"/>
    </xf>
    <xf numFmtId="49" fontId="35" fillId="0" borderId="0" xfId="0" applyNumberFormat="1" applyFont="1" applyBorder="1" applyAlignment="1">
      <alignment horizontal="center" vertical="center" wrapText="1"/>
    </xf>
    <xf numFmtId="14" fontId="35" fillId="0" borderId="0" xfId="0" applyNumberFormat="1" applyFont="1" applyBorder="1" applyAlignment="1">
      <alignment horizontal="center" vertical="center" wrapText="1"/>
    </xf>
    <xf numFmtId="0" fontId="35" fillId="0" borderId="0" xfId="0" applyFont="1" applyFill="1" applyBorder="1" applyAlignment="1">
      <alignment horizontal="center" vertical="center" wrapText="1"/>
    </xf>
    <xf numFmtId="1" fontId="35" fillId="0" borderId="0" xfId="0" applyNumberFormat="1" applyFont="1" applyFill="1" applyBorder="1" applyAlignment="1">
      <alignment horizontal="center" vertical="center" wrapText="1"/>
    </xf>
    <xf numFmtId="168" fontId="35" fillId="0" borderId="0" xfId="0" applyNumberFormat="1" applyFont="1" applyFill="1" applyBorder="1" applyAlignment="1">
      <alignment horizontal="center" vertical="center" wrapText="1"/>
    </xf>
    <xf numFmtId="0" fontId="35" fillId="24" borderId="0" xfId="0" applyFont="1" applyFill="1" applyBorder="1" applyAlignment="1">
      <alignment horizontal="center" vertical="center" wrapText="1"/>
    </xf>
    <xf numFmtId="3" fontId="35" fillId="24" borderId="0" xfId="0" applyNumberFormat="1" applyFont="1" applyFill="1" applyBorder="1" applyAlignment="1">
      <alignment horizontal="center" vertical="center" wrapText="1"/>
    </xf>
    <xf numFmtId="0" fontId="35" fillId="24" borderId="0" xfId="0" applyFont="1" applyFill="1" applyBorder="1" applyAlignment="1">
      <alignment horizontal="right" vertical="center" wrapText="1"/>
    </xf>
    <xf numFmtId="0" fontId="35" fillId="35" borderId="0" xfId="0" applyFont="1" applyFill="1" applyBorder="1" applyAlignment="1">
      <alignment horizontal="center" vertical="center" wrapText="1"/>
    </xf>
    <xf numFmtId="167" fontId="35" fillId="35" borderId="0" xfId="30" applyNumberFormat="1" applyFont="1" applyFill="1" applyBorder="1" applyAlignment="1">
      <alignment horizontal="center" vertical="center" wrapText="1"/>
    </xf>
    <xf numFmtId="0" fontId="35" fillId="0" borderId="0" xfId="0" applyNumberFormat="1" applyFont="1" applyBorder="1" applyAlignment="1">
      <alignment horizontal="center" vertical="center" wrapText="1"/>
    </xf>
    <xf numFmtId="171" fontId="35" fillId="0" borderId="0" xfId="0" applyNumberFormat="1" applyFont="1" applyBorder="1" applyAlignment="1">
      <alignment horizontal="right" vertical="center" wrapText="1"/>
    </xf>
    <xf numFmtId="167" fontId="35" fillId="0" borderId="0" xfId="30" applyNumberFormat="1" applyFont="1" applyBorder="1" applyAlignment="1">
      <alignment horizontal="center" vertical="center" wrapText="1"/>
    </xf>
    <xf numFmtId="1" fontId="35" fillId="0" borderId="0" xfId="30" applyNumberFormat="1" applyFont="1" applyFill="1" applyBorder="1" applyAlignment="1">
      <alignment horizontal="right" vertical="center" wrapText="1"/>
    </xf>
    <xf numFmtId="1" fontId="35" fillId="0" borderId="46" xfId="30" applyNumberFormat="1" applyFont="1" applyFill="1" applyBorder="1" applyAlignment="1">
      <alignment horizontal="right" vertical="center" wrapText="1"/>
    </xf>
    <xf numFmtId="172" fontId="35" fillId="24" borderId="0" xfId="0" applyNumberFormat="1" applyFont="1" applyFill="1" applyBorder="1" applyAlignment="1">
      <alignment horizontal="right" vertical="center" wrapText="1"/>
    </xf>
    <xf numFmtId="0" fontId="18" fillId="36" borderId="42" xfId="0" applyFont="1" applyFill="1" applyBorder="1" applyAlignment="1">
      <alignment horizontal="center" vertical="center" wrapText="1"/>
    </xf>
    <xf numFmtId="14" fontId="18" fillId="36" borderId="42" xfId="0" applyNumberFormat="1" applyFont="1" applyFill="1" applyBorder="1" applyAlignment="1">
      <alignment horizontal="center" vertical="center" wrapText="1"/>
    </xf>
    <xf numFmtId="167" fontId="18" fillId="36" borderId="42" xfId="30" applyNumberFormat="1" applyFont="1" applyFill="1" applyBorder="1" applyAlignment="1">
      <alignment horizontal="center" vertical="center" wrapText="1"/>
    </xf>
    <xf numFmtId="0" fontId="18" fillId="34" borderId="16" xfId="0" applyFont="1" applyFill="1" applyBorder="1" applyAlignment="1" applyProtection="1">
      <alignment horizontal="center" vertical="center" wrapText="1"/>
      <protection locked="0"/>
    </xf>
    <xf numFmtId="0" fontId="18" fillId="0" borderId="0" xfId="0" applyFont="1" applyBorder="1" applyAlignment="1" applyProtection="1">
      <alignment vertical="center" wrapText="1"/>
      <protection locked="0"/>
    </xf>
    <xf numFmtId="0" fontId="18" fillId="34" borderId="42" xfId="0" applyFont="1" applyFill="1" applyBorder="1" applyAlignment="1" applyProtection="1">
      <alignment horizontal="center" vertical="center" wrapText="1"/>
      <protection locked="0"/>
    </xf>
    <xf numFmtId="1" fontId="18" fillId="42" borderId="42" xfId="30" applyNumberFormat="1" applyFont="1" applyFill="1" applyBorder="1" applyAlignment="1">
      <alignment horizontal="center" vertical="center" wrapText="1"/>
    </xf>
    <xf numFmtId="1" fontId="18" fillId="25" borderId="42" xfId="30" applyNumberFormat="1" applyFont="1" applyFill="1" applyBorder="1" applyAlignment="1">
      <alignment horizontal="center" vertical="center" wrapText="1"/>
    </xf>
    <xf numFmtId="0" fontId="18" fillId="25" borderId="42" xfId="0" applyFont="1" applyFill="1" applyBorder="1" applyAlignment="1">
      <alignment horizontal="center" vertical="center" wrapText="1"/>
    </xf>
    <xf numFmtId="0" fontId="18" fillId="40" borderId="42" xfId="0" applyFont="1" applyFill="1" applyBorder="1" applyAlignment="1">
      <alignment horizontal="center" vertical="center" wrapText="1"/>
    </xf>
    <xf numFmtId="14" fontId="18" fillId="40" borderId="42" xfId="0" applyNumberFormat="1" applyFont="1" applyFill="1" applyBorder="1" applyAlignment="1">
      <alignment horizontal="center" vertical="center" wrapText="1"/>
    </xf>
    <xf numFmtId="49" fontId="18" fillId="36" borderId="42" xfId="0" applyNumberFormat="1" applyFont="1" applyFill="1" applyBorder="1" applyAlignment="1">
      <alignment horizontal="center" vertical="center" wrapText="1"/>
    </xf>
    <xf numFmtId="0" fontId="18" fillId="40" borderId="42" xfId="0" applyFont="1" applyFill="1" applyBorder="1" applyAlignment="1" applyProtection="1">
      <alignment horizontal="center" vertical="center" wrapText="1"/>
      <protection locked="0"/>
    </xf>
    <xf numFmtId="0" fontId="18" fillId="36" borderId="42" xfId="0" applyFont="1" applyFill="1" applyBorder="1" applyAlignment="1" applyProtection="1">
      <alignment horizontal="center" vertical="center" wrapText="1"/>
      <protection locked="0"/>
    </xf>
    <xf numFmtId="3" fontId="18" fillId="40" borderId="42" xfId="0" applyNumberFormat="1" applyFont="1" applyFill="1" applyBorder="1" applyAlignment="1">
      <alignment horizontal="center" vertical="center" wrapText="1"/>
    </xf>
    <xf numFmtId="0" fontId="18" fillId="34" borderId="42" xfId="0" applyFont="1" applyFill="1" applyBorder="1" applyAlignment="1">
      <alignment horizontal="center" vertical="center" wrapText="1"/>
    </xf>
    <xf numFmtId="0" fontId="2" fillId="23" borderId="42" xfId="0" applyNumberFormat="1" applyFont="1" applyFill="1" applyBorder="1" applyAlignment="1" applyProtection="1">
      <alignment horizontal="center" vertical="top" wrapText="1"/>
    </xf>
    <xf numFmtId="0" fontId="2" fillId="23" borderId="7" xfId="0" applyFont="1" applyFill="1" applyBorder="1" applyAlignment="1" applyProtection="1">
      <alignment horizontal="left" vertical="top" wrapText="1"/>
    </xf>
    <xf numFmtId="0" fontId="2" fillId="23" borderId="7" xfId="0" applyNumberFormat="1" applyFont="1" applyFill="1" applyBorder="1" applyAlignment="1" applyProtection="1">
      <alignment horizontal="center" vertical="top" wrapText="1"/>
    </xf>
    <xf numFmtId="0" fontId="2" fillId="23" borderId="42" xfId="0" applyFont="1" applyFill="1" applyBorder="1" applyAlignment="1">
      <alignment horizontal="justify" vertical="top" wrapText="1"/>
    </xf>
    <xf numFmtId="0" fontId="2" fillId="23" borderId="42" xfId="0" applyFont="1" applyFill="1" applyBorder="1" applyAlignment="1" applyProtection="1">
      <alignment horizontal="justify" vertical="top"/>
      <protection locked="0"/>
    </xf>
    <xf numFmtId="0" fontId="0" fillId="23" borderId="7" xfId="0" applyFill="1" applyBorder="1" applyAlignment="1">
      <alignment horizontal="justify" vertical="top"/>
    </xf>
    <xf numFmtId="167" fontId="2" fillId="23" borderId="42" xfId="30" applyNumberFormat="1" applyFont="1" applyFill="1" applyBorder="1" applyAlignment="1" applyProtection="1">
      <alignment horizontal="right" vertical="top" wrapText="1"/>
    </xf>
    <xf numFmtId="1" fontId="2" fillId="23" borderId="42" xfId="30" applyNumberFormat="1" applyFont="1" applyFill="1" applyBorder="1" applyAlignment="1">
      <alignment vertical="top"/>
    </xf>
    <xf numFmtId="1" fontId="2" fillId="23" borderId="42" xfId="30" applyNumberFormat="1" applyFont="1" applyFill="1" applyBorder="1" applyAlignment="1" applyProtection="1">
      <alignment horizontal="center" vertical="top" wrapText="1"/>
    </xf>
    <xf numFmtId="0" fontId="2" fillId="23" borderId="42" xfId="0" applyFont="1" applyFill="1" applyBorder="1" applyAlignment="1">
      <alignment vertical="top" wrapText="1"/>
    </xf>
    <xf numFmtId="0" fontId="2" fillId="23" borderId="42" xfId="0" applyFont="1" applyFill="1" applyBorder="1" applyAlignment="1">
      <alignment horizontal="justify" vertical="top"/>
    </xf>
    <xf numFmtId="0" fontId="2" fillId="23" borderId="42" xfId="0" applyNumberFormat="1" applyFont="1" applyFill="1" applyBorder="1" applyAlignment="1">
      <alignment horizontal="justify" vertical="top" wrapText="1"/>
    </xf>
    <xf numFmtId="0" fontId="2" fillId="23" borderId="42" xfId="0" applyFont="1" applyFill="1" applyBorder="1" applyAlignment="1" applyProtection="1">
      <alignment vertical="top" wrapText="1"/>
      <protection locked="0"/>
    </xf>
    <xf numFmtId="0" fontId="2" fillId="23" borderId="42" xfId="0" applyFont="1" applyFill="1" applyBorder="1" applyAlignment="1" applyProtection="1">
      <alignment horizontal="center" vertical="top" wrapText="1"/>
      <protection locked="0"/>
    </xf>
    <xf numFmtId="1" fontId="2" fillId="23" borderId="42" xfId="30" applyNumberFormat="1" applyFont="1" applyFill="1" applyBorder="1" applyAlignment="1" applyProtection="1">
      <alignment horizontal="justify" vertical="top" wrapText="1"/>
    </xf>
    <xf numFmtId="14" fontId="2" fillId="23" borderId="42" xfId="30" applyNumberFormat="1" applyFont="1" applyFill="1" applyBorder="1" applyAlignment="1" applyProtection="1">
      <alignment horizontal="center" vertical="top" wrapText="1"/>
    </xf>
    <xf numFmtId="167" fontId="2" fillId="23" borderId="42" xfId="30" applyNumberFormat="1" applyFont="1" applyFill="1" applyBorder="1" applyAlignment="1" applyProtection="1">
      <alignment horizontal="center" vertical="top" wrapText="1"/>
    </xf>
    <xf numFmtId="1" fontId="2" fillId="23" borderId="42" xfId="30" applyNumberFormat="1" applyFont="1" applyFill="1" applyBorder="1" applyAlignment="1" applyProtection="1">
      <alignment horizontal="right" vertical="top" wrapText="1"/>
    </xf>
    <xf numFmtId="0" fontId="41" fillId="23" borderId="42" xfId="0" applyFont="1" applyFill="1" applyBorder="1" applyAlignment="1">
      <alignment vertical="top" wrapText="1"/>
    </xf>
    <xf numFmtId="0" fontId="2" fillId="23" borderId="42" xfId="0" applyFont="1" applyFill="1" applyBorder="1" applyAlignment="1">
      <alignment horizontal="center" vertical="top" wrapText="1"/>
    </xf>
    <xf numFmtId="0" fontId="2" fillId="23" borderId="42" xfId="0" applyFont="1" applyFill="1" applyBorder="1" applyAlignment="1">
      <alignment horizontal="left" vertical="top" wrapText="1"/>
    </xf>
    <xf numFmtId="0" fontId="2" fillId="23" borderId="7" xfId="0" applyFont="1" applyFill="1" applyBorder="1" applyAlignment="1" applyProtection="1">
      <alignment vertical="top" wrapText="1"/>
      <protection locked="0"/>
    </xf>
    <xf numFmtId="170" fontId="35" fillId="23" borderId="7" xfId="0" applyNumberFormat="1" applyFont="1" applyFill="1" applyBorder="1" applyAlignment="1" applyProtection="1">
      <alignment horizontal="center" vertical="top" wrapText="1"/>
    </xf>
    <xf numFmtId="3" fontId="2" fillId="23" borderId="7" xfId="0" applyNumberFormat="1" applyFont="1" applyFill="1" applyBorder="1" applyAlignment="1">
      <alignment horizontal="right" vertical="top" wrapText="1"/>
    </xf>
    <xf numFmtId="172" fontId="15" fillId="23" borderId="7" xfId="0" applyNumberFormat="1" applyFont="1" applyFill="1" applyBorder="1" applyAlignment="1">
      <alignment horizontal="right" vertical="top" wrapText="1"/>
    </xf>
    <xf numFmtId="172" fontId="2" fillId="23" borderId="7" xfId="0" applyNumberFormat="1" applyFont="1" applyFill="1" applyBorder="1" applyAlignment="1">
      <alignment horizontal="right" vertical="top" wrapText="1"/>
    </xf>
    <xf numFmtId="171" fontId="2" fillId="23" borderId="7" xfId="0" applyNumberFormat="1" applyFont="1" applyFill="1" applyBorder="1" applyAlignment="1">
      <alignment horizontal="right" vertical="top"/>
    </xf>
    <xf numFmtId="0" fontId="2" fillId="23" borderId="0" xfId="0" applyFont="1" applyFill="1" applyBorder="1" applyAlignment="1">
      <alignment vertical="top"/>
    </xf>
    <xf numFmtId="167" fontId="2" fillId="23" borderId="7" xfId="30" applyNumberFormat="1" applyFont="1" applyFill="1" applyBorder="1" applyAlignment="1" applyProtection="1">
      <alignment horizontal="right" vertical="top" wrapText="1"/>
    </xf>
    <xf numFmtId="0" fontId="2" fillId="23" borderId="7" xfId="0" applyFont="1" applyFill="1" applyBorder="1" applyAlignment="1" applyProtection="1">
      <alignment horizontal="right" vertical="top"/>
      <protection locked="0"/>
    </xf>
    <xf numFmtId="1" fontId="2" fillId="23" borderId="7" xfId="30" applyNumberFormat="1" applyFont="1" applyFill="1" applyBorder="1" applyAlignment="1" applyProtection="1">
      <alignment horizontal="center" vertical="top" wrapText="1"/>
    </xf>
    <xf numFmtId="0" fontId="2" fillId="23" borderId="7" xfId="0" applyNumberFormat="1" applyFont="1" applyFill="1" applyBorder="1" applyAlignment="1">
      <alignment horizontal="justify" vertical="top" wrapText="1"/>
    </xf>
    <xf numFmtId="0" fontId="2" fillId="23" borderId="7" xfId="0" applyFont="1" applyFill="1" applyBorder="1" applyAlignment="1" applyProtection="1">
      <alignment horizontal="center" vertical="top" wrapText="1"/>
      <protection locked="0"/>
    </xf>
    <xf numFmtId="14" fontId="2" fillId="23" borderId="7" xfId="30" applyNumberFormat="1" applyFont="1" applyFill="1" applyBorder="1" applyAlignment="1" applyProtection="1">
      <alignment horizontal="center" vertical="top" wrapText="1"/>
    </xf>
    <xf numFmtId="167" fontId="2" fillId="23" borderId="7" xfId="30" applyNumberFormat="1" applyFont="1" applyFill="1" applyBorder="1" applyAlignment="1" applyProtection="1">
      <alignment horizontal="center" vertical="top" wrapText="1"/>
    </xf>
    <xf numFmtId="1" fontId="2" fillId="23" borderId="7" xfId="30" applyNumberFormat="1" applyFont="1" applyFill="1" applyBorder="1" applyAlignment="1" applyProtection="1">
      <alignment horizontal="right" vertical="top" wrapText="1"/>
    </xf>
    <xf numFmtId="170" fontId="2" fillId="23" borderId="7" xfId="0" applyNumberFormat="1" applyFont="1" applyFill="1" applyBorder="1" applyAlignment="1" applyProtection="1">
      <alignment horizontal="left" vertical="top" wrapText="1"/>
    </xf>
    <xf numFmtId="0" fontId="21" fillId="23" borderId="0" xfId="0" applyFont="1" applyFill="1" applyBorder="1" applyAlignment="1">
      <alignment vertical="top"/>
    </xf>
    <xf numFmtId="1" fontId="2" fillId="23" borderId="7" xfId="30" applyNumberFormat="1" applyFont="1" applyFill="1" applyBorder="1" applyAlignment="1">
      <alignment vertical="top"/>
    </xf>
    <xf numFmtId="167" fontId="2" fillId="23" borderId="7" xfId="30" applyNumberFormat="1" applyFont="1" applyFill="1" applyBorder="1" applyAlignment="1">
      <alignment vertical="top" wrapText="1"/>
    </xf>
    <xf numFmtId="167" fontId="21" fillId="23" borderId="7" xfId="30" applyNumberFormat="1" applyFont="1" applyFill="1" applyBorder="1" applyAlignment="1">
      <alignment vertical="top" wrapText="1"/>
    </xf>
    <xf numFmtId="0" fontId="2" fillId="23" borderId="16" xfId="0" applyNumberFormat="1" applyFont="1" applyFill="1" applyBorder="1" applyAlignment="1" applyProtection="1">
      <alignment horizontal="center" vertical="top" wrapText="1"/>
    </xf>
    <xf numFmtId="49" fontId="2" fillId="23" borderId="7" xfId="0" applyNumberFormat="1" applyFont="1" applyFill="1" applyBorder="1" applyAlignment="1">
      <alignment horizontal="right" vertical="top" wrapText="1"/>
    </xf>
    <xf numFmtId="3" fontId="2" fillId="23" borderId="7" xfId="0" applyNumberFormat="1" applyFont="1" applyFill="1" applyBorder="1" applyAlignment="1" applyProtection="1">
      <alignment horizontal="center" vertical="top" wrapText="1"/>
    </xf>
    <xf numFmtId="0" fontId="2" fillId="23" borderId="7" xfId="0" applyNumberFormat="1" applyFont="1" applyFill="1" applyBorder="1" applyAlignment="1">
      <alignment horizontal="right" vertical="top" wrapText="1"/>
    </xf>
    <xf numFmtId="3" fontId="2" fillId="23" borderId="7" xfId="0" applyNumberFormat="1" applyFont="1" applyFill="1" applyBorder="1" applyAlignment="1">
      <alignment horizontal="center" vertical="top"/>
    </xf>
    <xf numFmtId="0" fontId="35" fillId="0" borderId="0" xfId="0" applyFont="1" applyBorder="1" applyAlignment="1">
      <alignment horizontal="center"/>
    </xf>
    <xf numFmtId="0" fontId="35" fillId="23" borderId="0" xfId="0" applyFont="1" applyFill="1" applyBorder="1" applyAlignment="1">
      <alignment horizontal="center"/>
    </xf>
    <xf numFmtId="0" fontId="35" fillId="0" borderId="0" xfId="0" applyFont="1" applyBorder="1" applyAlignment="1">
      <alignment horizontal="justify"/>
    </xf>
    <xf numFmtId="167" fontId="35" fillId="0" borderId="0" xfId="30" applyNumberFormat="1" applyFont="1" applyBorder="1" applyAlignment="1">
      <alignment horizontal="right"/>
    </xf>
    <xf numFmtId="173" fontId="35" fillId="0" borderId="0" xfId="0" applyNumberFormat="1" applyFont="1" applyBorder="1" applyAlignment="1">
      <alignment horizontal="right"/>
    </xf>
    <xf numFmtId="0" fontId="35" fillId="0" borderId="0" xfId="0" applyFont="1" applyBorder="1"/>
    <xf numFmtId="1" fontId="35" fillId="0" borderId="0" xfId="30" applyNumberFormat="1" applyFont="1" applyBorder="1" applyAlignment="1">
      <alignment horizontal="right"/>
    </xf>
    <xf numFmtId="14" fontId="35" fillId="0" borderId="0" xfId="0" applyNumberFormat="1" applyFont="1" applyBorder="1" applyAlignment="1">
      <alignment horizontal="center"/>
    </xf>
    <xf numFmtId="14" fontId="35" fillId="0" borderId="0" xfId="0" applyNumberFormat="1" applyFont="1" applyBorder="1" applyAlignment="1">
      <alignment horizontal="center" vertical="center"/>
    </xf>
    <xf numFmtId="167" fontId="35" fillId="0" borderId="0" xfId="30" applyNumberFormat="1" applyFont="1" applyBorder="1"/>
    <xf numFmtId="1" fontId="35" fillId="0" borderId="0" xfId="30" applyNumberFormat="1" applyFont="1" applyBorder="1" applyAlignment="1">
      <alignment horizontal="center"/>
    </xf>
    <xf numFmtId="0" fontId="35" fillId="0" borderId="0" xfId="0" applyFont="1" applyBorder="1" applyAlignment="1">
      <alignment horizontal="right"/>
    </xf>
    <xf numFmtId="14" fontId="35" fillId="0" borderId="0" xfId="0" applyNumberFormat="1" applyFont="1" applyBorder="1" applyAlignment="1">
      <alignment horizontal="right"/>
    </xf>
    <xf numFmtId="49" fontId="35" fillId="0" borderId="0" xfId="0" applyNumberFormat="1" applyFont="1" applyBorder="1" applyAlignment="1">
      <alignment horizontal="center"/>
    </xf>
    <xf numFmtId="14" fontId="35" fillId="23" borderId="0" xfId="0" applyNumberFormat="1" applyFont="1" applyFill="1" applyBorder="1" applyAlignment="1">
      <alignment horizontal="center" vertical="center"/>
    </xf>
    <xf numFmtId="0" fontId="35" fillId="0" borderId="0" xfId="0" applyFont="1" applyFill="1" applyBorder="1" applyAlignment="1">
      <alignment horizontal="center"/>
    </xf>
    <xf numFmtId="1" fontId="35" fillId="0" borderId="0" xfId="0" applyNumberFormat="1" applyFont="1" applyFill="1" applyBorder="1" applyAlignment="1">
      <alignment horizontal="center"/>
    </xf>
    <xf numFmtId="168" fontId="35" fillId="0" borderId="0" xfId="0" applyNumberFormat="1" applyFont="1" applyFill="1" applyBorder="1" applyAlignment="1">
      <alignment horizontal="center" vertical="top"/>
    </xf>
    <xf numFmtId="0" fontId="35" fillId="40" borderId="0" xfId="0" applyFont="1" applyFill="1" applyBorder="1"/>
    <xf numFmtId="3" fontId="35" fillId="0" borderId="0" xfId="0" applyNumberFormat="1" applyFont="1" applyBorder="1" applyAlignment="1">
      <alignment vertical="top"/>
    </xf>
    <xf numFmtId="0" fontId="35" fillId="40" borderId="0" xfId="0" applyFont="1" applyFill="1" applyBorder="1" applyAlignment="1">
      <alignment horizontal="right" vertical="top"/>
    </xf>
    <xf numFmtId="0" fontId="35" fillId="24" borderId="0" xfId="0" applyFont="1" applyFill="1" applyBorder="1"/>
    <xf numFmtId="49" fontId="35" fillId="0" borderId="0" xfId="0" applyNumberFormat="1" applyFont="1" applyBorder="1"/>
    <xf numFmtId="0" fontId="35" fillId="35" borderId="0" xfId="0" applyFont="1" applyFill="1" applyBorder="1"/>
    <xf numFmtId="167" fontId="35" fillId="35" borderId="0" xfId="30" applyNumberFormat="1" applyFont="1" applyFill="1" applyBorder="1"/>
    <xf numFmtId="0" fontId="35" fillId="0" borderId="0" xfId="0" applyNumberFormat="1" applyFont="1" applyBorder="1" applyAlignment="1">
      <alignment horizontal="center" vertical="center"/>
    </xf>
    <xf numFmtId="171" fontId="35" fillId="0" borderId="0" xfId="0" applyNumberFormat="1" applyFont="1" applyBorder="1" applyAlignment="1">
      <alignment horizontal="right" vertical="center"/>
    </xf>
    <xf numFmtId="0" fontId="24" fillId="0" borderId="0" xfId="0" applyFont="1" applyBorder="1" applyAlignment="1">
      <alignment horizontal="center" vertical="center" wrapText="1"/>
    </xf>
    <xf numFmtId="1" fontId="24" fillId="0" borderId="0" xfId="30" applyNumberFormat="1" applyFont="1" applyFill="1" applyBorder="1" applyAlignment="1">
      <alignment horizontal="center" vertical="center" wrapText="1"/>
    </xf>
    <xf numFmtId="1" fontId="24" fillId="0" borderId="0" xfId="30" applyNumberFormat="1" applyFont="1" applyFill="1" applyBorder="1" applyAlignment="1">
      <alignment horizontal="right" vertical="center" wrapText="1"/>
    </xf>
    <xf numFmtId="3" fontId="2" fillId="23" borderId="0" xfId="0" applyNumberFormat="1" applyFont="1" applyFill="1" applyAlignment="1">
      <alignment vertical="top"/>
    </xf>
    <xf numFmtId="49" fontId="2" fillId="23" borderId="7" xfId="0" applyNumberFormat="1" applyFont="1" applyFill="1" applyBorder="1" applyAlignment="1">
      <alignment horizontal="center" vertical="top" wrapText="1"/>
    </xf>
    <xf numFmtId="170" fontId="2" fillId="23" borderId="7" xfId="0" applyNumberFormat="1" applyFont="1" applyFill="1" applyBorder="1" applyAlignment="1" applyProtection="1">
      <alignment horizontal="justify" vertical="top" wrapText="1"/>
    </xf>
    <xf numFmtId="3" fontId="2" fillId="23" borderId="7" xfId="34" applyNumberFormat="1" applyFont="1" applyFill="1" applyBorder="1" applyAlignment="1">
      <alignment horizontal="left" vertical="top" wrapText="1"/>
    </xf>
    <xf numFmtId="0" fontId="35" fillId="23" borderId="7" xfId="0" applyFont="1" applyFill="1" applyBorder="1" applyAlignment="1">
      <alignment horizontal="justify" vertical="top" wrapText="1"/>
    </xf>
    <xf numFmtId="0" fontId="2" fillId="23" borderId="7" xfId="0" applyFont="1" applyFill="1" applyBorder="1" applyAlignment="1" applyProtection="1">
      <alignment horizontal="justify" vertical="top" wrapText="1"/>
      <protection locked="0"/>
    </xf>
    <xf numFmtId="3" fontId="19" fillId="22" borderId="26" xfId="38" applyNumberFormat="1" applyFont="1" applyFill="1" applyBorder="1" applyAlignment="1">
      <alignment horizontal="right" vertical="top"/>
    </xf>
    <xf numFmtId="3" fontId="19" fillId="22" borderId="27" xfId="38" applyNumberFormat="1" applyFont="1" applyFill="1" applyBorder="1" applyAlignment="1">
      <alignment horizontal="right" vertical="top"/>
    </xf>
    <xf numFmtId="3" fontId="19" fillId="22" borderId="25" xfId="38" applyNumberFormat="1" applyFont="1" applyFill="1" applyBorder="1" applyAlignment="1">
      <alignment horizontal="right" vertical="top"/>
    </xf>
    <xf numFmtId="0" fontId="2" fillId="23" borderId="7" xfId="0" applyNumberFormat="1" applyFont="1" applyFill="1" applyBorder="1" applyAlignment="1" applyProtection="1">
      <alignment horizontal="left" vertical="top" wrapText="1"/>
    </xf>
    <xf numFmtId="0" fontId="2" fillId="23" borderId="7" xfId="0" applyFont="1" applyFill="1" applyBorder="1" applyAlignment="1" applyProtection="1">
      <alignment horizontal="justify" vertical="top"/>
      <protection locked="0"/>
    </xf>
    <xf numFmtId="1" fontId="35" fillId="23" borderId="7" xfId="30" applyNumberFormat="1" applyFont="1" applyFill="1" applyBorder="1" applyAlignment="1" applyProtection="1">
      <alignment horizontal="center" vertical="top" wrapText="1"/>
    </xf>
    <xf numFmtId="4" fontId="2" fillId="23" borderId="7" xfId="0" applyNumberFormat="1" applyFont="1" applyFill="1" applyBorder="1" applyAlignment="1" applyProtection="1">
      <alignment horizontal="justify" vertical="top" wrapText="1"/>
    </xf>
    <xf numFmtId="0" fontId="22" fillId="23" borderId="7" xfId="0" applyFont="1" applyFill="1" applyBorder="1" applyAlignment="1">
      <alignment vertical="top" wrapText="1"/>
    </xf>
    <xf numFmtId="0" fontId="2" fillId="23" borderId="7" xfId="0" applyNumberFormat="1" applyFont="1" applyFill="1" applyBorder="1" applyAlignment="1" applyProtection="1">
      <alignment horizontal="right" vertical="top" wrapText="1"/>
    </xf>
    <xf numFmtId="14" fontId="2" fillId="23" borderId="7" xfId="0" applyNumberFormat="1" applyFont="1" applyFill="1" applyBorder="1" applyAlignment="1" applyProtection="1">
      <alignment horizontal="right" vertical="top" wrapText="1"/>
    </xf>
    <xf numFmtId="49" fontId="2" fillId="23" borderId="7" xfId="0" applyNumberFormat="1" applyFont="1" applyFill="1" applyBorder="1" applyAlignment="1">
      <alignment horizontal="justify" vertical="top" wrapText="1"/>
    </xf>
    <xf numFmtId="172" fontId="2" fillId="23" borderId="7" xfId="0" applyNumberFormat="1" applyFont="1" applyFill="1" applyBorder="1" applyAlignment="1" applyProtection="1">
      <alignment horizontal="center" vertical="top" wrapText="1"/>
    </xf>
    <xf numFmtId="15" fontId="2" fillId="23" borderId="7" xfId="0" applyNumberFormat="1" applyFont="1" applyFill="1" applyBorder="1" applyAlignment="1">
      <alignment horizontal="left" vertical="top" wrapText="1"/>
    </xf>
    <xf numFmtId="174" fontId="2" fillId="23" borderId="7" xfId="0" applyNumberFormat="1" applyFont="1" applyFill="1" applyBorder="1" applyAlignment="1" applyProtection="1">
      <alignment horizontal="right" vertical="top" wrapText="1"/>
    </xf>
    <xf numFmtId="0" fontId="2" fillId="23" borderId="7" xfId="0" applyFont="1" applyFill="1" applyBorder="1" applyAlignment="1" applyProtection="1">
      <alignment horizontal="center" vertical="top" wrapText="1"/>
    </xf>
    <xf numFmtId="173" fontId="2" fillId="23" borderId="7" xfId="0" applyNumberFormat="1" applyFont="1" applyFill="1" applyBorder="1" applyAlignment="1" applyProtection="1">
      <alignment horizontal="right" vertical="top" wrapText="1"/>
    </xf>
    <xf numFmtId="164" fontId="2" fillId="23" borderId="7" xfId="0" applyNumberFormat="1" applyFont="1" applyFill="1" applyBorder="1" applyAlignment="1">
      <alignment horizontal="center" vertical="top" wrapText="1"/>
    </xf>
    <xf numFmtId="170" fontId="2" fillId="23" borderId="7" xfId="0" applyNumberFormat="1" applyFont="1" applyFill="1" applyBorder="1" applyAlignment="1">
      <alignment horizontal="center" vertical="top"/>
    </xf>
    <xf numFmtId="3" fontId="0" fillId="23" borderId="7" xfId="0" applyNumberFormat="1" applyFill="1" applyBorder="1" applyAlignment="1">
      <alignment vertical="top" wrapText="1"/>
    </xf>
    <xf numFmtId="14" fontId="0" fillId="23" borderId="7" xfId="0" applyNumberFormat="1" applyFill="1" applyBorder="1" applyAlignment="1">
      <alignment vertical="top" wrapText="1"/>
    </xf>
    <xf numFmtId="170" fontId="2" fillId="23" borderId="7" xfId="0" applyNumberFormat="1" applyFont="1" applyFill="1" applyBorder="1" applyAlignment="1">
      <alignment horizontal="right" vertical="top" wrapText="1"/>
    </xf>
    <xf numFmtId="0" fontId="24" fillId="0" borderId="0" xfId="0" applyFont="1" applyBorder="1"/>
    <xf numFmtId="3" fontId="19" fillId="22" borderId="38" xfId="0" applyNumberFormat="1" applyFont="1" applyFill="1" applyBorder="1" applyAlignment="1" applyProtection="1">
      <alignment horizontal="right" vertical="top"/>
    </xf>
    <xf numFmtId="0" fontId="18" fillId="24" borderId="8" xfId="34" applyNumberFormat="1" applyFont="1" applyFill="1" applyBorder="1" applyAlignment="1">
      <alignment horizontal="center" vertical="top" wrapText="1"/>
    </xf>
    <xf numFmtId="167" fontId="2" fillId="23" borderId="0" xfId="30" applyNumberFormat="1" applyFont="1" applyFill="1" applyAlignment="1">
      <alignment vertical="top"/>
    </xf>
    <xf numFmtId="0" fontId="2" fillId="23" borderId="7" xfId="0" applyFont="1" applyFill="1" applyBorder="1" applyAlignment="1">
      <alignment wrapText="1"/>
    </xf>
    <xf numFmtId="14" fontId="2" fillId="23" borderId="7" xfId="30" applyNumberFormat="1" applyFont="1" applyFill="1" applyBorder="1" applyAlignment="1" applyProtection="1">
      <alignment vertical="top" wrapText="1"/>
    </xf>
    <xf numFmtId="0" fontId="21" fillId="23" borderId="0" xfId="0" applyFont="1" applyFill="1" applyBorder="1" applyAlignment="1">
      <alignment horizontal="justify" vertical="top"/>
    </xf>
    <xf numFmtId="3" fontId="0" fillId="0" borderId="0" xfId="0" applyNumberFormat="1"/>
    <xf numFmtId="0" fontId="24" fillId="30" borderId="0" xfId="0" applyFont="1" applyFill="1" applyBorder="1" applyAlignment="1">
      <alignment horizontal="center" vertical="center" wrapText="1"/>
    </xf>
    <xf numFmtId="0" fontId="0" fillId="0" borderId="0" xfId="0" applyBorder="1" applyAlignment="1">
      <alignment horizontal="left" wrapText="1"/>
    </xf>
    <xf numFmtId="3" fontId="0" fillId="0" borderId="0" xfId="0" applyNumberFormat="1" applyBorder="1" applyAlignment="1">
      <alignment horizontal="left" wrapText="1"/>
    </xf>
    <xf numFmtId="49" fontId="18" fillId="29" borderId="44" xfId="34" applyNumberFormat="1" applyFont="1" applyFill="1" applyBorder="1" applyAlignment="1">
      <alignment horizontal="center" vertical="center" wrapText="1"/>
    </xf>
    <xf numFmtId="0" fontId="41" fillId="23" borderId="7" xfId="0" applyFont="1" applyFill="1" applyBorder="1" applyAlignment="1">
      <alignment vertical="top" wrapText="1"/>
    </xf>
    <xf numFmtId="0" fontId="15" fillId="22" borderId="28" xfId="34" applyNumberFormat="1" applyFont="1" applyFill="1" applyBorder="1" applyAlignment="1">
      <alignment horizontal="center" vertical="center" wrapText="1"/>
    </xf>
    <xf numFmtId="0" fontId="15" fillId="29" borderId="28" xfId="34" applyNumberFormat="1" applyFont="1" applyFill="1" applyBorder="1" applyAlignment="1">
      <alignment horizontal="center" vertical="center" wrapText="1"/>
    </xf>
    <xf numFmtId="49" fontId="15" fillId="0" borderId="47" xfId="33" applyNumberFormat="1" applyFont="1" applyBorder="1" applyAlignment="1"/>
    <xf numFmtId="49" fontId="15" fillId="0" borderId="27" xfId="33" applyNumberFormat="1" applyFont="1" applyBorder="1" applyAlignment="1"/>
    <xf numFmtId="0" fontId="18" fillId="0" borderId="12" xfId="0" applyFont="1" applyBorder="1" applyAlignment="1">
      <alignment horizontal="center"/>
    </xf>
    <xf numFmtId="0" fontId="18" fillId="0" borderId="0" xfId="0" applyFont="1" applyBorder="1" applyAlignment="1">
      <alignment horizontal="center"/>
    </xf>
    <xf numFmtId="0" fontId="2" fillId="23" borderId="7" xfId="0" applyFont="1" applyFill="1" applyBorder="1" applyAlignment="1" applyProtection="1">
      <alignment horizontal="justify" vertical="top" wrapText="1"/>
    </xf>
    <xf numFmtId="0" fontId="2" fillId="23" borderId="16" xfId="0" applyNumberFormat="1" applyFont="1" applyFill="1" applyBorder="1" applyAlignment="1" applyProtection="1">
      <alignment horizontal="justify" vertical="top" wrapText="1"/>
    </xf>
    <xf numFmtId="1" fontId="2" fillId="23" borderId="0" xfId="30" applyNumberFormat="1" applyFont="1" applyFill="1" applyAlignment="1">
      <alignment vertical="top"/>
    </xf>
    <xf numFmtId="170" fontId="2" fillId="23" borderId="7" xfId="30" applyNumberFormat="1" applyFont="1" applyFill="1" applyBorder="1" applyAlignment="1" applyProtection="1">
      <alignment horizontal="center" vertical="top" wrapText="1"/>
    </xf>
    <xf numFmtId="172" fontId="2" fillId="23" borderId="7" xfId="0" applyNumberFormat="1" applyFont="1" applyFill="1" applyBorder="1" applyAlignment="1">
      <alignment vertical="top" wrapText="1"/>
    </xf>
    <xf numFmtId="1" fontId="2" fillId="23" borderId="7" xfId="0" applyNumberFormat="1" applyFont="1" applyFill="1" applyBorder="1" applyAlignment="1" applyProtection="1">
      <alignment horizontal="justify" vertical="top" wrapText="1"/>
    </xf>
    <xf numFmtId="170" fontId="21" fillId="23" borderId="7" xfId="0" applyNumberFormat="1" applyFont="1" applyFill="1" applyBorder="1" applyAlignment="1" applyProtection="1">
      <alignment horizontal="center" vertical="top" wrapText="1"/>
    </xf>
    <xf numFmtId="0" fontId="2" fillId="23" borderId="44" xfId="0" applyFont="1" applyFill="1" applyBorder="1" applyAlignment="1" applyProtection="1">
      <alignment horizontal="left" vertical="top" wrapText="1"/>
    </xf>
    <xf numFmtId="1" fontId="35" fillId="23" borderId="7" xfId="30" applyNumberFormat="1" applyFont="1" applyFill="1" applyBorder="1" applyAlignment="1" applyProtection="1">
      <alignment horizontal="right" vertical="top" wrapText="1"/>
    </xf>
    <xf numFmtId="4" fontId="35" fillId="23" borderId="7" xfId="0" applyNumberFormat="1" applyFont="1" applyFill="1" applyBorder="1" applyAlignment="1" applyProtection="1">
      <alignment horizontal="justify" vertical="top" wrapText="1"/>
    </xf>
    <xf numFmtId="0" fontId="15" fillId="28" borderId="7" xfId="0" applyFont="1" applyFill="1" applyBorder="1" applyAlignment="1">
      <alignment vertical="top" wrapText="1"/>
    </xf>
    <xf numFmtId="167" fontId="15" fillId="28" borderId="7" xfId="30" applyNumberFormat="1" applyFont="1" applyFill="1" applyBorder="1" applyAlignment="1">
      <alignment horizontal="right" vertical="top"/>
    </xf>
    <xf numFmtId="0" fontId="0" fillId="0" borderId="14" xfId="0" applyBorder="1"/>
    <xf numFmtId="0" fontId="2" fillId="0" borderId="7" xfId="34" applyFont="1" applyFill="1" applyBorder="1" applyAlignment="1">
      <alignment horizontal="justify" vertical="top" wrapText="1"/>
    </xf>
    <xf numFmtId="0" fontId="29" fillId="0" borderId="7" xfId="34" applyFont="1" applyFill="1" applyBorder="1" applyAlignment="1">
      <alignment horizontal="justify" vertical="top" wrapText="1"/>
    </xf>
    <xf numFmtId="0" fontId="0" fillId="0" borderId="0" xfId="0" applyAlignment="1">
      <alignment wrapText="1"/>
    </xf>
    <xf numFmtId="175" fontId="2" fillId="0" borderId="7" xfId="0" applyNumberFormat="1" applyFont="1" applyFill="1" applyBorder="1" applyAlignment="1">
      <alignment vertical="top"/>
    </xf>
    <xf numFmtId="166" fontId="2" fillId="0" borderId="7" xfId="34" applyNumberFormat="1" applyFont="1" applyFill="1" applyBorder="1" applyAlignment="1">
      <alignment vertical="top" wrapText="1"/>
    </xf>
    <xf numFmtId="167" fontId="2" fillId="0" borderId="7" xfId="38" applyNumberFormat="1" applyFont="1" applyFill="1" applyBorder="1" applyAlignment="1" applyProtection="1">
      <alignment horizontal="center" vertical="top" wrapText="1"/>
    </xf>
    <xf numFmtId="166" fontId="0" fillId="0" borderId="7" xfId="0" applyNumberFormat="1" applyFill="1" applyBorder="1" applyAlignment="1">
      <alignment vertical="top"/>
    </xf>
    <xf numFmtId="3" fontId="2" fillId="0" borderId="7" xfId="0" applyNumberFormat="1" applyFont="1" applyFill="1" applyBorder="1" applyAlignment="1">
      <alignment vertical="top"/>
    </xf>
    <xf numFmtId="167" fontId="2" fillId="0" borderId="7" xfId="30" applyNumberFormat="1" applyFont="1" applyFill="1" applyBorder="1" applyAlignment="1">
      <alignment horizontal="right" vertical="top"/>
    </xf>
    <xf numFmtId="167" fontId="2" fillId="0" borderId="7" xfId="30" applyNumberFormat="1" applyFont="1" applyFill="1" applyBorder="1" applyAlignment="1">
      <alignment horizontal="right" vertical="top" wrapText="1"/>
    </xf>
    <xf numFmtId="167" fontId="2" fillId="0" borderId="7" xfId="30" applyNumberFormat="1" applyFont="1" applyFill="1" applyBorder="1" applyAlignment="1" applyProtection="1">
      <alignment horizontal="right" vertical="top" wrapText="1"/>
    </xf>
    <xf numFmtId="14" fontId="2" fillId="0" borderId="7" xfId="0" applyNumberFormat="1" applyFont="1" applyFill="1" applyBorder="1" applyAlignment="1">
      <alignment horizontal="right" vertical="top"/>
    </xf>
    <xf numFmtId="0" fontId="2" fillId="0" borderId="16" xfId="0" applyFont="1" applyFill="1" applyBorder="1" applyAlignment="1">
      <alignment horizontal="justify" vertical="top" wrapText="1"/>
    </xf>
    <xf numFmtId="0" fontId="21" fillId="0" borderId="7" xfId="0" applyFont="1" applyFill="1" applyBorder="1"/>
    <xf numFmtId="167" fontId="21" fillId="0" borderId="7" xfId="0" applyNumberFormat="1" applyFont="1" applyFill="1" applyBorder="1"/>
    <xf numFmtId="175" fontId="2" fillId="0" borderId="7" xfId="34" applyNumberFormat="1" applyFont="1" applyFill="1" applyBorder="1" applyAlignment="1">
      <alignment vertical="top" wrapText="1"/>
    </xf>
    <xf numFmtId="175" fontId="0" fillId="0" borderId="7" xfId="0" applyNumberFormat="1" applyFill="1" applyBorder="1" applyAlignment="1">
      <alignment vertical="top"/>
    </xf>
    <xf numFmtId="175" fontId="2" fillId="0" borderId="7" xfId="0" applyNumberFormat="1" applyFont="1" applyFill="1" applyBorder="1" applyAlignment="1">
      <alignment horizontal="right" vertical="top" wrapText="1"/>
    </xf>
    <xf numFmtId="0" fontId="2" fillId="0" borderId="7" xfId="0" applyFont="1" applyFill="1" applyBorder="1" applyAlignment="1">
      <alignment horizontal="justify" vertical="top" wrapText="1"/>
    </xf>
    <xf numFmtId="0" fontId="0" fillId="0" borderId="0" xfId="0" applyFill="1"/>
    <xf numFmtId="1" fontId="2" fillId="0" borderId="7" xfId="0" applyNumberFormat="1" applyFont="1" applyFill="1" applyBorder="1" applyAlignment="1">
      <alignment horizontal="center" vertical="top" wrapText="1"/>
    </xf>
    <xf numFmtId="49" fontId="2" fillId="0" borderId="7" xfId="33" applyNumberFormat="1" applyFont="1" applyFill="1" applyBorder="1" applyAlignment="1">
      <alignment horizontal="justify" vertical="top"/>
    </xf>
    <xf numFmtId="49" fontId="2" fillId="0" borderId="7" xfId="34" applyNumberFormat="1" applyFont="1" applyFill="1" applyBorder="1" applyAlignment="1">
      <alignment horizontal="center" vertical="top" wrapText="1"/>
    </xf>
    <xf numFmtId="49" fontId="2" fillId="0" borderId="7" xfId="34" applyNumberFormat="1" applyFont="1" applyFill="1" applyBorder="1" applyAlignment="1">
      <alignment horizontal="justify" vertical="top" wrapText="1"/>
    </xf>
    <xf numFmtId="49" fontId="2" fillId="0" borderId="7" xfId="34" applyNumberFormat="1" applyFont="1" applyFill="1" applyBorder="1" applyAlignment="1">
      <alignment horizontal="right" vertical="top" wrapText="1"/>
    </xf>
    <xf numFmtId="49" fontId="2" fillId="0" borderId="7" xfId="34" applyNumberFormat="1" applyFont="1" applyFill="1" applyBorder="1" applyAlignment="1">
      <alignment horizontal="left" vertical="top" wrapText="1"/>
    </xf>
    <xf numFmtId="0" fontId="2" fillId="0" borderId="7" xfId="34" applyFont="1" applyFill="1" applyBorder="1" applyAlignment="1">
      <alignment horizontal="left" vertical="top" wrapText="1"/>
    </xf>
    <xf numFmtId="175" fontId="2" fillId="0" borderId="7" xfId="0" applyNumberFormat="1" applyFont="1" applyFill="1" applyBorder="1" applyAlignment="1">
      <alignment horizontal="right" vertical="top"/>
    </xf>
    <xf numFmtId="166" fontId="2" fillId="0" borderId="7" xfId="0" applyNumberFormat="1" applyFont="1" applyFill="1" applyBorder="1" applyAlignment="1">
      <alignment horizontal="center" vertical="top"/>
    </xf>
    <xf numFmtId="0" fontId="2" fillId="0" borderId="7" xfId="0" applyFont="1" applyFill="1" applyBorder="1" applyAlignment="1">
      <alignment horizontal="left" vertical="top" wrapText="1"/>
    </xf>
    <xf numFmtId="0" fontId="2" fillId="0" borderId="7" xfId="0" applyNumberFormat="1" applyFont="1" applyFill="1" applyBorder="1" applyAlignment="1" applyProtection="1">
      <alignment horizontal="justify" vertical="top" wrapText="1"/>
    </xf>
    <xf numFmtId="0" fontId="2" fillId="0" borderId="16" xfId="34" applyFont="1" applyFill="1" applyBorder="1" applyAlignment="1">
      <alignment horizontal="justify" vertical="top" wrapText="1"/>
    </xf>
    <xf numFmtId="0" fontId="3" fillId="0" borderId="7" xfId="34" applyFill="1" applyBorder="1" applyAlignment="1">
      <alignment horizontal="justify" vertical="top"/>
    </xf>
    <xf numFmtId="0" fontId="3" fillId="0" borderId="7" xfId="34" applyFill="1" applyBorder="1" applyAlignment="1">
      <alignment vertical="top" wrapText="1"/>
    </xf>
    <xf numFmtId="0" fontId="2" fillId="0" borderId="7" xfId="0" applyFont="1" applyFill="1" applyBorder="1" applyAlignment="1">
      <alignment horizontal="justify" vertical="top"/>
    </xf>
    <xf numFmtId="0" fontId="3" fillId="0" borderId="7" xfId="34" applyFill="1" applyBorder="1" applyAlignment="1">
      <alignment vertical="center"/>
    </xf>
    <xf numFmtId="0" fontId="3" fillId="0" borderId="0" xfId="34" applyFill="1" applyAlignment="1">
      <alignment vertical="center"/>
    </xf>
    <xf numFmtId="0" fontId="0" fillId="0" borderId="0" xfId="0" applyFill="1" applyAlignment="1">
      <alignment vertical="center"/>
    </xf>
    <xf numFmtId="3" fontId="24" fillId="0" borderId="28" xfId="0" applyNumberFormat="1" applyFont="1" applyFill="1" applyBorder="1" applyAlignment="1" applyProtection="1">
      <alignment horizontal="right" vertical="top"/>
    </xf>
    <xf numFmtId="3" fontId="24" fillId="0" borderId="22" xfId="0" applyNumberFormat="1" applyFont="1" applyFill="1" applyBorder="1" applyAlignment="1" applyProtection="1">
      <alignment horizontal="right" vertical="top"/>
    </xf>
    <xf numFmtId="3" fontId="24" fillId="0" borderId="9" xfId="0" applyNumberFormat="1" applyFont="1" applyFill="1" applyBorder="1" applyAlignment="1" applyProtection="1">
      <alignment horizontal="right" vertical="top"/>
    </xf>
    <xf numFmtId="3" fontId="24" fillId="0" borderId="19" xfId="0" applyNumberFormat="1" applyFont="1" applyFill="1" applyBorder="1" applyAlignment="1" applyProtection="1">
      <alignment horizontal="right" vertical="top"/>
    </xf>
    <xf numFmtId="3" fontId="24" fillId="0" borderId="9" xfId="0" applyNumberFormat="1" applyFont="1" applyFill="1" applyBorder="1" applyAlignment="1" applyProtection="1">
      <alignment horizontal="right" vertical="top" wrapText="1"/>
    </xf>
    <xf numFmtId="3" fontId="24" fillId="0" borderId="17" xfId="0" applyNumberFormat="1" applyFont="1" applyFill="1" applyBorder="1" applyAlignment="1" applyProtection="1">
      <alignment horizontal="right" vertical="top" wrapText="1"/>
    </xf>
    <xf numFmtId="3" fontId="19" fillId="22" borderId="36" xfId="0" applyNumberFormat="1" applyFont="1" applyFill="1" applyBorder="1" applyAlignment="1" applyProtection="1">
      <alignment horizontal="right" vertical="top"/>
    </xf>
    <xf numFmtId="3" fontId="19" fillId="22" borderId="7" xfId="0" applyNumberFormat="1" applyFont="1" applyFill="1" applyBorder="1" applyAlignment="1" applyProtection="1">
      <alignment horizontal="right" vertical="top"/>
    </xf>
    <xf numFmtId="0" fontId="2" fillId="0" borderId="16" xfId="34" applyFont="1" applyFill="1" applyBorder="1" applyAlignment="1">
      <alignment vertical="top" wrapText="1"/>
    </xf>
    <xf numFmtId="0" fontId="2" fillId="0" borderId="7" xfId="34" applyFont="1" applyFill="1" applyBorder="1" applyAlignment="1">
      <alignment horizontal="center" vertical="top" wrapText="1"/>
    </xf>
    <xf numFmtId="0" fontId="2" fillId="0" borderId="7" xfId="0" applyFont="1" applyFill="1" applyBorder="1" applyAlignment="1">
      <alignment vertical="top" wrapText="1"/>
    </xf>
    <xf numFmtId="166" fontId="2" fillId="0" borderId="7" xfId="34" applyNumberFormat="1" applyFont="1" applyFill="1" applyBorder="1" applyAlignment="1">
      <alignment horizontal="center" vertical="top" wrapText="1"/>
    </xf>
    <xf numFmtId="0" fontId="21" fillId="0" borderId="0" xfId="0" applyFont="1" applyFill="1"/>
    <xf numFmtId="175" fontId="2" fillId="0" borderId="7" xfId="0" applyNumberFormat="1" applyFont="1" applyFill="1" applyBorder="1" applyAlignment="1" applyProtection="1">
      <alignment horizontal="center" vertical="top" wrapText="1"/>
    </xf>
    <xf numFmtId="175" fontId="2" fillId="0" borderId="7" xfId="0" applyNumberFormat="1" applyFont="1" applyFill="1" applyBorder="1" applyAlignment="1" applyProtection="1">
      <alignment horizontal="right" vertical="top" wrapText="1"/>
    </xf>
    <xf numFmtId="1" fontId="2" fillId="0" borderId="7" xfId="38" applyNumberFormat="1" applyFont="1" applyFill="1" applyBorder="1" applyAlignment="1" applyProtection="1">
      <alignment horizontal="justify" vertical="top" wrapText="1"/>
    </xf>
    <xf numFmtId="0" fontId="2" fillId="0" borderId="7" xfId="0" applyFont="1" applyFill="1" applyBorder="1"/>
    <xf numFmtId="0" fontId="2" fillId="0" borderId="0" xfId="0" applyFont="1" applyFill="1"/>
    <xf numFmtId="0" fontId="2" fillId="0" borderId="7" xfId="0" applyFont="1" applyFill="1" applyBorder="1" applyAlignment="1">
      <alignment horizontal="center" vertical="top" wrapText="1"/>
    </xf>
    <xf numFmtId="167" fontId="2" fillId="0" borderId="7" xfId="30" applyNumberFormat="1" applyFont="1" applyFill="1" applyBorder="1" applyAlignment="1">
      <alignment horizontal="center" vertical="top"/>
    </xf>
    <xf numFmtId="0" fontId="29" fillId="0" borderId="7" xfId="34" applyFont="1" applyFill="1" applyBorder="1" applyAlignment="1">
      <alignment horizontal="justify" vertical="top"/>
    </xf>
    <xf numFmtId="0" fontId="29" fillId="0" borderId="7" xfId="34" applyFont="1" applyFill="1" applyBorder="1" applyAlignment="1">
      <alignment vertical="top"/>
    </xf>
    <xf numFmtId="0" fontId="29" fillId="0" borderId="0" xfId="34" applyFont="1" applyFill="1" applyAlignment="1">
      <alignment vertical="top"/>
    </xf>
    <xf numFmtId="0" fontId="2" fillId="0" borderId="0" xfId="0" applyFont="1" applyFill="1" applyAlignment="1">
      <alignment vertical="top"/>
    </xf>
    <xf numFmtId="168" fontId="2" fillId="0" borderId="7" xfId="0" applyNumberFormat="1" applyFont="1" applyFill="1" applyBorder="1" applyAlignment="1">
      <alignment horizontal="right" vertical="top"/>
    </xf>
    <xf numFmtId="0" fontId="2" fillId="0" borderId="7" xfId="0" applyNumberFormat="1" applyFont="1" applyFill="1" applyBorder="1" applyAlignment="1">
      <alignment horizontal="center" vertical="top"/>
    </xf>
    <xf numFmtId="3" fontId="2" fillId="0" borderId="7" xfId="34" applyNumberFormat="1" applyFont="1" applyFill="1" applyBorder="1" applyAlignment="1">
      <alignment horizontal="justify" vertical="top" wrapText="1"/>
    </xf>
    <xf numFmtId="3" fontId="2" fillId="0" borderId="16" xfId="34" applyNumberFormat="1" applyFont="1" applyFill="1" applyBorder="1" applyAlignment="1">
      <alignment horizontal="justify" vertical="top" wrapText="1"/>
    </xf>
    <xf numFmtId="175" fontId="2" fillId="0" borderId="7" xfId="0" applyNumberFormat="1" applyFont="1" applyFill="1" applyBorder="1" applyAlignment="1">
      <alignment horizontal="center" vertical="top" wrapText="1"/>
    </xf>
    <xf numFmtId="166" fontId="2" fillId="0" borderId="7" xfId="0" applyNumberFormat="1" applyFont="1" applyFill="1" applyBorder="1" applyAlignment="1">
      <alignment horizontal="center" vertical="top" wrapText="1"/>
    </xf>
    <xf numFmtId="0" fontId="2" fillId="0" borderId="7" xfId="0" applyFont="1" applyFill="1" applyBorder="1" applyAlignment="1">
      <alignment vertical="top"/>
    </xf>
    <xf numFmtId="0" fontId="3" fillId="0" borderId="7" xfId="34" applyFill="1" applyBorder="1" applyAlignment="1">
      <alignment horizontal="justify" vertical="top" wrapText="1"/>
    </xf>
    <xf numFmtId="0" fontId="3" fillId="0" borderId="7" xfId="34" applyFill="1" applyBorder="1" applyAlignment="1">
      <alignment vertical="top"/>
    </xf>
    <xf numFmtId="0" fontId="2" fillId="0" borderId="7" xfId="34" applyFont="1" applyFill="1" applyBorder="1" applyAlignment="1">
      <alignment vertical="top" wrapText="1"/>
    </xf>
    <xf numFmtId="5" fontId="2" fillId="0" borderId="7" xfId="30" applyNumberFormat="1" applyFont="1" applyFill="1" applyBorder="1" applyAlignment="1">
      <alignment horizontal="justify" vertical="top" wrapText="1"/>
    </xf>
    <xf numFmtId="14" fontId="2" fillId="0" borderId="16" xfId="0" applyNumberFormat="1" applyFont="1" applyFill="1" applyBorder="1" applyAlignment="1">
      <alignment horizontal="left" vertical="top" wrapText="1"/>
    </xf>
    <xf numFmtId="0" fontId="2" fillId="0" borderId="7" xfId="0" applyNumberFormat="1" applyFont="1" applyFill="1" applyBorder="1" applyAlignment="1">
      <alignment horizontal="center" vertical="top" wrapText="1"/>
    </xf>
    <xf numFmtId="165" fontId="2" fillId="0" borderId="16" xfId="34" applyNumberFormat="1" applyFont="1" applyFill="1" applyBorder="1" applyAlignment="1">
      <alignment horizontal="justify" vertical="top" wrapText="1"/>
    </xf>
    <xf numFmtId="176" fontId="29" fillId="0" borderId="7" xfId="34" applyNumberFormat="1" applyFont="1" applyFill="1" applyBorder="1" applyAlignment="1">
      <alignment vertical="top"/>
    </xf>
    <xf numFmtId="0" fontId="0" fillId="0" borderId="0" xfId="0" applyFill="1" applyAlignment="1">
      <alignment horizontal="center"/>
    </xf>
    <xf numFmtId="0" fontId="0" fillId="0" borderId="0" xfId="0" applyFill="1" applyAlignment="1">
      <alignment horizontal="justify"/>
    </xf>
    <xf numFmtId="0" fontId="0" fillId="0" borderId="0" xfId="0" applyFill="1" applyAlignment="1">
      <alignment horizontal="justify" vertical="center" wrapText="1"/>
    </xf>
    <xf numFmtId="165" fontId="0" fillId="0" borderId="0" xfId="0" applyNumberFormat="1" applyFill="1" applyAlignment="1">
      <alignment horizontal="right"/>
    </xf>
    <xf numFmtId="0" fontId="0" fillId="0" borderId="0" xfId="0" applyFill="1" applyAlignment="1">
      <alignment horizontal="right"/>
    </xf>
    <xf numFmtId="0" fontId="0" fillId="23" borderId="13" xfId="0" applyFill="1" applyBorder="1"/>
    <xf numFmtId="3" fontId="2" fillId="23" borderId="0" xfId="33" applyNumberFormat="1" applyFont="1" applyFill="1" applyBorder="1" applyAlignment="1">
      <alignment vertical="center"/>
    </xf>
    <xf numFmtId="4" fontId="2" fillId="23" borderId="0" xfId="33" applyNumberFormat="1" applyFont="1" applyFill="1" applyBorder="1" applyAlignment="1"/>
    <xf numFmtId="4" fontId="2" fillId="23" borderId="23" xfId="33" applyNumberFormat="1" applyFont="1" applyFill="1" applyBorder="1" applyAlignment="1"/>
    <xf numFmtId="3" fontId="2" fillId="23" borderId="0" xfId="33" applyNumberFormat="1" applyFont="1" applyFill="1" applyBorder="1" applyAlignment="1"/>
    <xf numFmtId="0" fontId="17" fillId="23" borderId="14" xfId="33" applyFont="1" applyFill="1" applyBorder="1" applyAlignment="1">
      <alignment horizontal="left"/>
    </xf>
    <xf numFmtId="3" fontId="2" fillId="23" borderId="15" xfId="33" applyNumberFormat="1" applyFont="1" applyFill="1" applyBorder="1" applyAlignment="1"/>
    <xf numFmtId="3" fontId="2" fillId="23" borderId="39" xfId="33" applyNumberFormat="1" applyFont="1" applyFill="1" applyBorder="1" applyAlignment="1"/>
    <xf numFmtId="0" fontId="2" fillId="23" borderId="0" xfId="0" applyFont="1" applyFill="1" applyBorder="1"/>
    <xf numFmtId="0" fontId="0" fillId="23" borderId="0" xfId="0" applyFill="1" applyBorder="1"/>
    <xf numFmtId="0" fontId="0" fillId="23" borderId="23" xfId="0" applyFill="1" applyBorder="1"/>
    <xf numFmtId="3" fontId="2" fillId="23" borderId="13" xfId="0" applyNumberFormat="1" applyFont="1" applyFill="1" applyBorder="1"/>
    <xf numFmtId="0" fontId="2" fillId="23" borderId="13" xfId="0" applyFont="1" applyFill="1" applyBorder="1"/>
    <xf numFmtId="3" fontId="2" fillId="23" borderId="0" xfId="0" applyNumberFormat="1" applyFont="1" applyFill="1" applyBorder="1"/>
    <xf numFmtId="3" fontId="2" fillId="23" borderId="23" xfId="0" applyNumberFormat="1" applyFont="1" applyFill="1" applyBorder="1"/>
    <xf numFmtId="14" fontId="2" fillId="0" borderId="16" xfId="0" applyNumberFormat="1" applyFont="1" applyFill="1" applyBorder="1" applyAlignment="1">
      <alignment horizontal="justify" vertical="top" wrapText="1"/>
    </xf>
    <xf numFmtId="49" fontId="2" fillId="0" borderId="16" xfId="34" applyNumberFormat="1" applyFont="1" applyFill="1" applyBorder="1" applyAlignment="1">
      <alignment horizontal="justify" vertical="top" wrapText="1"/>
    </xf>
    <xf numFmtId="169" fontId="2" fillId="0" borderId="7" xfId="33" applyNumberFormat="1" applyFont="1" applyFill="1" applyBorder="1" applyAlignment="1" applyProtection="1">
      <alignment horizontal="left" vertical="top"/>
    </xf>
    <xf numFmtId="49" fontId="2" fillId="0" borderId="20" xfId="34" applyNumberFormat="1" applyFont="1" applyFill="1" applyBorder="1" applyAlignment="1">
      <alignment horizontal="left" vertical="top" wrapText="1"/>
    </xf>
    <xf numFmtId="0" fontId="29" fillId="0" borderId="0" xfId="34" applyFont="1" applyFill="1" applyAlignment="1">
      <alignment vertical="center"/>
    </xf>
    <xf numFmtId="0" fontId="2" fillId="0" borderId="0" xfId="0" applyFont="1" applyFill="1" applyAlignment="1">
      <alignment vertical="center"/>
    </xf>
    <xf numFmtId="49" fontId="2" fillId="0" borderId="7" xfId="33" applyNumberFormat="1" applyFont="1" applyFill="1" applyBorder="1" applyAlignment="1">
      <alignment horizontal="center" vertical="top" wrapText="1"/>
    </xf>
    <xf numFmtId="0" fontId="2" fillId="0" borderId="7" xfId="0" applyFont="1" applyFill="1" applyBorder="1" applyAlignment="1">
      <alignment horizontal="right" vertical="top"/>
    </xf>
    <xf numFmtId="0" fontId="0" fillId="0" borderId="7" xfId="0" applyFill="1" applyBorder="1" applyAlignment="1">
      <alignment vertical="top" wrapText="1"/>
    </xf>
    <xf numFmtId="0" fontId="16" fillId="0" borderId="7" xfId="34" applyFont="1" applyFill="1" applyBorder="1" applyAlignment="1">
      <alignment horizontal="justify" vertical="top"/>
    </xf>
    <xf numFmtId="0" fontId="16" fillId="0" borderId="7" xfId="34" applyFont="1" applyFill="1" applyBorder="1" applyAlignment="1">
      <alignment horizontal="justify" vertical="top" wrapText="1"/>
    </xf>
    <xf numFmtId="0" fontId="16" fillId="0" borderId="7" xfId="34" applyFont="1" applyFill="1" applyBorder="1" applyAlignment="1">
      <alignment horizontal="center" vertical="top" wrapText="1"/>
    </xf>
    <xf numFmtId="0" fontId="2" fillId="0" borderId="7" xfId="0" applyFont="1" applyFill="1" applyBorder="1" applyAlignment="1" applyProtection="1">
      <alignment horizontal="justify" vertical="top" wrapText="1"/>
      <protection locked="0"/>
    </xf>
    <xf numFmtId="0" fontId="16" fillId="0" borderId="16" xfId="34" applyFont="1" applyFill="1" applyBorder="1" applyAlignment="1">
      <alignment horizontal="justify" vertical="top" wrapText="1"/>
    </xf>
    <xf numFmtId="14" fontId="2" fillId="0" borderId="7" xfId="0" applyNumberFormat="1" applyFont="1" applyFill="1" applyBorder="1" applyAlignment="1">
      <alignment horizontal="left" vertical="top" wrapText="1"/>
    </xf>
    <xf numFmtId="14" fontId="2" fillId="0" borderId="7" xfId="34" applyNumberFormat="1" applyFont="1" applyFill="1" applyBorder="1" applyAlignment="1">
      <alignment horizontal="justify" vertical="top" wrapText="1"/>
    </xf>
    <xf numFmtId="168" fontId="2" fillId="0" borderId="7" xfId="0" applyNumberFormat="1" applyFont="1" applyFill="1" applyBorder="1" applyAlignment="1">
      <alignment horizontal="center" vertical="top"/>
    </xf>
    <xf numFmtId="165" fontId="2" fillId="0" borderId="7" xfId="34" applyNumberFormat="1" applyFont="1" applyFill="1" applyBorder="1" applyAlignment="1">
      <alignment horizontal="justify" vertical="top" wrapText="1"/>
    </xf>
    <xf numFmtId="0" fontId="2" fillId="0" borderId="7" xfId="34" applyFont="1" applyFill="1" applyBorder="1" applyAlignment="1">
      <alignment horizontal="right" vertical="top" wrapText="1"/>
    </xf>
    <xf numFmtId="0" fontId="3" fillId="0" borderId="7" xfId="34" applyFill="1" applyBorder="1" applyAlignment="1">
      <alignment horizontal="justify" vertical="center"/>
    </xf>
    <xf numFmtId="0" fontId="21" fillId="0" borderId="7" xfId="0" applyFont="1" applyFill="1" applyBorder="1" applyAlignment="1">
      <alignment horizontal="justify"/>
    </xf>
    <xf numFmtId="0" fontId="16" fillId="0" borderId="7" xfId="34" applyFont="1" applyFill="1" applyBorder="1" applyAlignment="1">
      <alignment horizontal="left" vertical="top" wrapText="1"/>
    </xf>
    <xf numFmtId="14" fontId="2" fillId="0" borderId="7" xfId="0" applyNumberFormat="1" applyFont="1" applyFill="1" applyBorder="1" applyAlignment="1">
      <alignment horizontal="right" vertical="top" wrapText="1"/>
    </xf>
    <xf numFmtId="1" fontId="2" fillId="0" borderId="7" xfId="30" applyNumberFormat="1" applyFont="1" applyFill="1" applyBorder="1" applyAlignment="1" applyProtection="1">
      <alignment horizontal="justify" vertical="top" wrapText="1"/>
    </xf>
    <xf numFmtId="5" fontId="2" fillId="0" borderId="7" xfId="30" applyNumberFormat="1" applyFont="1" applyFill="1" applyBorder="1" applyAlignment="1">
      <alignment horizontal="left" vertical="top" wrapText="1"/>
    </xf>
    <xf numFmtId="0" fontId="0" fillId="0" borderId="11" xfId="0" applyFill="1" applyBorder="1" applyAlignment="1">
      <alignment horizontal="center"/>
    </xf>
    <xf numFmtId="0" fontId="0" fillId="0" borderId="21" xfId="0" applyFill="1" applyBorder="1"/>
    <xf numFmtId="0" fontId="0" fillId="0" borderId="12" xfId="0" applyFill="1" applyBorder="1"/>
    <xf numFmtId="0" fontId="0" fillId="0" borderId="13" xfId="0" applyFill="1" applyBorder="1" applyAlignment="1">
      <alignment horizontal="center"/>
    </xf>
    <xf numFmtId="0" fontId="0" fillId="0" borderId="23" xfId="0" applyFill="1" applyBorder="1"/>
    <xf numFmtId="0" fontId="0" fillId="0" borderId="0" xfId="0" applyFill="1" applyBorder="1"/>
    <xf numFmtId="0" fontId="0" fillId="0" borderId="14" xfId="0" applyFill="1" applyBorder="1" applyAlignment="1">
      <alignment horizontal="center"/>
    </xf>
    <xf numFmtId="0" fontId="0" fillId="0" borderId="39" xfId="0" applyFill="1" applyBorder="1"/>
    <xf numFmtId="0" fontId="0" fillId="0" borderId="15" xfId="0" applyFill="1" applyBorder="1"/>
    <xf numFmtId="0" fontId="3" fillId="0" borderId="0" xfId="34" applyFill="1" applyAlignment="1">
      <alignment horizontal="justify" vertical="center"/>
    </xf>
    <xf numFmtId="0" fontId="3" fillId="0" borderId="0" xfId="34" applyFill="1" applyAlignment="1">
      <alignment vertical="top"/>
    </xf>
    <xf numFmtId="0" fontId="0" fillId="0" borderId="0" xfId="0" applyFill="1" applyAlignment="1">
      <alignment vertical="top"/>
    </xf>
    <xf numFmtId="0" fontId="29" fillId="0" borderId="7" xfId="34" applyFont="1" applyFill="1" applyBorder="1" applyAlignment="1">
      <alignment vertical="center"/>
    </xf>
    <xf numFmtId="167" fontId="2" fillId="0" borderId="7" xfId="30" applyNumberFormat="1" applyFont="1" applyFill="1" applyBorder="1" applyAlignment="1" applyProtection="1">
      <alignment horizontal="center" vertical="top" wrapText="1"/>
    </xf>
    <xf numFmtId="0" fontId="3" fillId="0" borderId="7" xfId="34" applyFill="1" applyBorder="1" applyAlignment="1">
      <alignment vertical="center" wrapText="1"/>
    </xf>
    <xf numFmtId="169" fontId="2" fillId="0" borderId="7" xfId="33" applyNumberFormat="1" applyFont="1" applyFill="1" applyBorder="1" applyAlignment="1" applyProtection="1">
      <alignment horizontal="center" vertical="top"/>
    </xf>
    <xf numFmtId="175" fontId="40" fillId="0" borderId="7" xfId="34" applyNumberFormat="1" applyFont="1" applyFill="1" applyBorder="1" applyAlignment="1">
      <alignment horizontal="right" vertical="top" wrapText="1"/>
    </xf>
    <xf numFmtId="166" fontId="40" fillId="0" borderId="7" xfId="34" applyNumberFormat="1" applyFont="1" applyFill="1" applyBorder="1" applyAlignment="1">
      <alignment horizontal="center" vertical="top" wrapText="1"/>
    </xf>
    <xf numFmtId="0" fontId="40" fillId="0" borderId="7" xfId="34" applyFont="1" applyFill="1" applyBorder="1" applyAlignment="1">
      <alignment horizontal="justify" vertical="top" wrapText="1"/>
    </xf>
    <xf numFmtId="0" fontId="2" fillId="0" borderId="7" xfId="34" applyFont="1" applyFill="1" applyBorder="1" applyAlignment="1">
      <alignment horizontal="center" vertical="top"/>
    </xf>
    <xf numFmtId="175" fontId="2" fillId="0" borderId="7" xfId="34" applyNumberFormat="1" applyFont="1" applyFill="1" applyBorder="1" applyAlignment="1">
      <alignment horizontal="right" vertical="top" wrapText="1"/>
    </xf>
    <xf numFmtId="0" fontId="16" fillId="0" borderId="20" xfId="34" applyFont="1" applyFill="1" applyBorder="1" applyAlignment="1">
      <alignment horizontal="left" vertical="top" wrapText="1"/>
    </xf>
    <xf numFmtId="175" fontId="40" fillId="0" borderId="7" xfId="0" applyNumberFormat="1" applyFont="1" applyFill="1" applyBorder="1" applyAlignment="1">
      <alignment horizontal="right" vertical="top"/>
    </xf>
    <xf numFmtId="14" fontId="2" fillId="0" borderId="7" xfId="0" applyNumberFormat="1" applyFont="1" applyFill="1" applyBorder="1" applyAlignment="1">
      <alignment vertical="top"/>
    </xf>
    <xf numFmtId="169" fontId="2" fillId="0" borderId="7" xfId="33" applyNumberFormat="1" applyFont="1" applyFill="1" applyBorder="1" applyAlignment="1" applyProtection="1">
      <alignment horizontal="right" vertical="top"/>
    </xf>
    <xf numFmtId="175" fontId="35" fillId="0" borderId="7" xfId="0" applyNumberFormat="1" applyFont="1" applyFill="1" applyBorder="1" applyAlignment="1" applyProtection="1">
      <alignment horizontal="center" vertical="top" wrapText="1"/>
    </xf>
    <xf numFmtId="0" fontId="22" fillId="0" borderId="7" xfId="0" applyFont="1" applyFill="1" applyBorder="1" applyAlignment="1">
      <alignment horizontal="left" vertical="top" wrapText="1"/>
    </xf>
    <xf numFmtId="3" fontId="2" fillId="0" borderId="7" xfId="30" applyNumberFormat="1" applyFont="1" applyFill="1" applyBorder="1" applyAlignment="1">
      <alignment horizontal="center" vertical="top"/>
    </xf>
    <xf numFmtId="0" fontId="2" fillId="0" borderId="7" xfId="0" applyNumberFormat="1" applyFont="1" applyFill="1" applyBorder="1" applyAlignment="1">
      <alignment vertical="top" wrapText="1"/>
    </xf>
    <xf numFmtId="49" fontId="2" fillId="0" borderId="7" xfId="33" applyNumberFormat="1" applyFont="1" applyFill="1" applyBorder="1" applyAlignment="1">
      <alignment horizontal="justify" vertical="top" wrapText="1"/>
    </xf>
    <xf numFmtId="3" fontId="2" fillId="0" borderId="7" xfId="0" applyNumberFormat="1" applyFont="1" applyFill="1" applyBorder="1" applyAlignment="1">
      <alignment horizontal="right" vertical="top"/>
    </xf>
    <xf numFmtId="0" fontId="2" fillId="0" borderId="16" xfId="0" applyFont="1" applyFill="1" applyBorder="1" applyAlignment="1" applyProtection="1">
      <alignment horizontal="justify" vertical="top"/>
      <protection locked="0"/>
    </xf>
    <xf numFmtId="3" fontId="2" fillId="0" borderId="7" xfId="34" applyNumberFormat="1" applyFont="1" applyFill="1" applyBorder="1" applyAlignment="1">
      <alignment vertical="top" wrapText="1"/>
    </xf>
    <xf numFmtId="0" fontId="23" fillId="0" borderId="7" xfId="34" applyFont="1" applyFill="1" applyBorder="1" applyAlignment="1">
      <alignment vertical="center"/>
    </xf>
    <xf numFmtId="0" fontId="23" fillId="0" borderId="0" xfId="34" applyFont="1" applyFill="1" applyAlignment="1">
      <alignment vertical="center"/>
    </xf>
    <xf numFmtId="0" fontId="21" fillId="0" borderId="0" xfId="0" applyFont="1" applyFill="1" applyAlignment="1">
      <alignment vertical="center"/>
    </xf>
    <xf numFmtId="167" fontId="2" fillId="0" borderId="7" xfId="30" applyNumberFormat="1" applyFont="1" applyFill="1" applyBorder="1" applyAlignment="1">
      <alignment horizontal="justify" vertical="top" wrapText="1"/>
    </xf>
    <xf numFmtId="0" fontId="23" fillId="0" borderId="7" xfId="34" applyFont="1" applyFill="1" applyBorder="1" applyAlignment="1">
      <alignment horizontal="justify" vertical="center"/>
    </xf>
    <xf numFmtId="0" fontId="2" fillId="0" borderId="20" xfId="34" applyFont="1" applyFill="1" applyBorder="1" applyAlignment="1">
      <alignment horizontal="left" vertical="top" wrapText="1"/>
    </xf>
    <xf numFmtId="170" fontId="2" fillId="0" borderId="7" xfId="0" applyNumberFormat="1" applyFont="1" applyFill="1" applyBorder="1" applyAlignment="1" applyProtection="1">
      <alignment horizontal="justify" vertical="top" wrapText="1"/>
    </xf>
    <xf numFmtId="5" fontId="2" fillId="0" borderId="16" xfId="30" applyNumberFormat="1" applyFont="1" applyFill="1" applyBorder="1" applyAlignment="1">
      <alignment horizontal="left" vertical="top" wrapText="1"/>
    </xf>
    <xf numFmtId="0" fontId="16" fillId="0" borderId="7" xfId="34" applyFont="1" applyFill="1" applyBorder="1" applyAlignment="1">
      <alignment vertical="top" wrapText="1"/>
    </xf>
    <xf numFmtId="0" fontId="0" fillId="0" borderId="7" xfId="0" applyNumberFormat="1" applyFill="1" applyBorder="1" applyAlignment="1">
      <alignment horizontal="center" vertical="top" wrapText="1"/>
    </xf>
    <xf numFmtId="0" fontId="0" fillId="0" borderId="7" xfId="0" applyFill="1" applyBorder="1" applyAlignment="1">
      <alignment horizontal="justify" vertical="center" wrapText="1"/>
    </xf>
    <xf numFmtId="165" fontId="0" fillId="0" borderId="7" xfId="0" applyNumberFormat="1" applyFill="1" applyBorder="1" applyAlignment="1">
      <alignment vertical="center"/>
    </xf>
    <xf numFmtId="14" fontId="0" fillId="0" borderId="7" xfId="0" applyNumberFormat="1" applyFill="1" applyBorder="1" applyAlignment="1">
      <alignment vertical="top"/>
    </xf>
    <xf numFmtId="166" fontId="0" fillId="0" borderId="7" xfId="0" applyNumberFormat="1" applyFill="1" applyBorder="1" applyAlignment="1">
      <alignment horizontal="center" vertical="top"/>
    </xf>
    <xf numFmtId="14" fontId="0" fillId="0" borderId="7" xfId="0" applyNumberFormat="1" applyFill="1" applyBorder="1" applyAlignment="1">
      <alignment horizontal="center" vertical="top"/>
    </xf>
    <xf numFmtId="0" fontId="0" fillId="0" borderId="7" xfId="0" applyFill="1" applyBorder="1" applyAlignment="1">
      <alignment vertical="top"/>
    </xf>
    <xf numFmtId="0" fontId="0" fillId="0" borderId="7" xfId="0" applyNumberFormat="1" applyFill="1" applyBorder="1" applyAlignment="1">
      <alignment horizontal="center" vertical="top"/>
    </xf>
    <xf numFmtId="0" fontId="2" fillId="0" borderId="7" xfId="0" applyFont="1" applyFill="1" applyBorder="1" applyAlignment="1">
      <alignment horizontal="center" vertical="top"/>
    </xf>
    <xf numFmtId="0" fontId="16" fillId="0" borderId="7" xfId="34" applyFont="1" applyFill="1" applyBorder="1" applyAlignment="1">
      <alignment horizontal="center" vertical="top"/>
    </xf>
    <xf numFmtId="0" fontId="0" fillId="0" borderId="7" xfId="0" applyFill="1" applyBorder="1" applyAlignment="1">
      <alignment horizontal="center" vertical="top"/>
    </xf>
    <xf numFmtId="0" fontId="2" fillId="0" borderId="0" xfId="0" applyFont="1" applyFill="1" applyAlignment="1">
      <alignment vertical="top" wrapText="1"/>
    </xf>
    <xf numFmtId="0" fontId="2" fillId="0" borderId="7" xfId="0" applyFont="1" applyFill="1" applyBorder="1" applyAlignment="1" applyProtection="1">
      <alignment horizontal="justify" vertical="top"/>
      <protection locked="0"/>
    </xf>
    <xf numFmtId="14" fontId="2" fillId="0" borderId="20" xfId="0" applyNumberFormat="1" applyFont="1" applyFill="1" applyBorder="1" applyAlignment="1">
      <alignment horizontal="left" vertical="center" wrapText="1"/>
    </xf>
    <xf numFmtId="0" fontId="2" fillId="0" borderId="7" xfId="0" applyFont="1" applyFill="1" applyBorder="1" applyAlignment="1">
      <alignment horizontal="justify"/>
    </xf>
    <xf numFmtId="0" fontId="29" fillId="0" borderId="7" xfId="39" applyFont="1" applyFill="1" applyBorder="1" applyAlignment="1">
      <alignment horizontal="justify" vertical="top"/>
    </xf>
    <xf numFmtId="167" fontId="2" fillId="0" borderId="7" xfId="30" applyNumberFormat="1" applyFont="1" applyFill="1" applyBorder="1" applyAlignment="1">
      <alignment vertical="top"/>
    </xf>
    <xf numFmtId="1" fontId="40" fillId="0" borderId="7" xfId="0" applyNumberFormat="1" applyFont="1" applyFill="1" applyBorder="1" applyAlignment="1">
      <alignment horizontal="center" vertical="top" wrapText="1"/>
    </xf>
    <xf numFmtId="0" fontId="20" fillId="0" borderId="7" xfId="0" applyFont="1" applyFill="1" applyBorder="1" applyAlignment="1">
      <alignment horizontal="justify" vertical="top" wrapText="1"/>
    </xf>
    <xf numFmtId="166" fontId="20" fillId="0" borderId="7" xfId="34" applyNumberFormat="1" applyFont="1" applyFill="1" applyBorder="1" applyAlignment="1">
      <alignment vertical="top" wrapText="1"/>
    </xf>
    <xf numFmtId="49" fontId="20" fillId="29" borderId="44" xfId="34" applyNumberFormat="1" applyFont="1" applyFill="1" applyBorder="1" applyAlignment="1">
      <alignment horizontal="center" vertical="center" wrapText="1"/>
    </xf>
    <xf numFmtId="49" fontId="18" fillId="29" borderId="44" xfId="33" applyNumberFormat="1" applyFont="1" applyFill="1" applyBorder="1" applyAlignment="1">
      <alignment horizontal="center" vertical="center" wrapText="1"/>
    </xf>
    <xf numFmtId="167" fontId="18" fillId="29" borderId="44" xfId="30" applyNumberFormat="1" applyFont="1" applyFill="1" applyBorder="1" applyAlignment="1">
      <alignment horizontal="center" vertical="center" wrapText="1"/>
    </xf>
    <xf numFmtId="3" fontId="18" fillId="29" borderId="44" xfId="34" applyNumberFormat="1" applyFont="1" applyFill="1" applyBorder="1" applyAlignment="1">
      <alignment horizontal="center" vertical="center" wrapText="1"/>
    </xf>
    <xf numFmtId="165" fontId="18" fillId="29" borderId="44" xfId="34" applyNumberFormat="1" applyFont="1" applyFill="1" applyBorder="1" applyAlignment="1">
      <alignment horizontal="center" vertical="center" wrapText="1"/>
    </xf>
    <xf numFmtId="0" fontId="18" fillId="29" borderId="44" xfId="34" applyNumberFormat="1" applyFont="1" applyFill="1" applyBorder="1" applyAlignment="1">
      <alignment horizontal="center" vertical="center" wrapText="1"/>
    </xf>
    <xf numFmtId="0" fontId="15" fillId="29" borderId="7" xfId="34" applyNumberFormat="1" applyFont="1" applyFill="1" applyBorder="1" applyAlignment="1">
      <alignment horizontal="center" vertical="center" wrapText="1"/>
    </xf>
    <xf numFmtId="0" fontId="15" fillId="29" borderId="16" xfId="34" applyNumberFormat="1" applyFont="1" applyFill="1" applyBorder="1" applyAlignment="1">
      <alignment horizontal="center" vertical="center" wrapText="1"/>
    </xf>
    <xf numFmtId="0" fontId="3" fillId="29" borderId="0" xfId="34" applyFill="1" applyAlignment="1">
      <alignment horizontal="justify" vertical="center"/>
    </xf>
    <xf numFmtId="0" fontId="3" fillId="29" borderId="0" xfId="34" applyFill="1"/>
    <xf numFmtId="0" fontId="0" fillId="29" borderId="0" xfId="0" applyFill="1"/>
    <xf numFmtId="1" fontId="2" fillId="0" borderId="7" xfId="39" applyNumberFormat="1" applyFont="1" applyFill="1" applyBorder="1" applyAlignment="1">
      <alignment horizontal="center" vertical="top" wrapText="1"/>
    </xf>
    <xf numFmtId="175" fontId="2" fillId="0" borderId="7" xfId="39" applyNumberFormat="1" applyFont="1" applyFill="1" applyBorder="1" applyAlignment="1">
      <alignment horizontal="right" vertical="top"/>
    </xf>
    <xf numFmtId="175" fontId="2" fillId="0" borderId="7" xfId="39" applyNumberFormat="1" applyFont="1" applyFill="1" applyBorder="1" applyAlignment="1" applyProtection="1">
      <alignment horizontal="center" vertical="top" wrapText="1"/>
    </xf>
    <xf numFmtId="0" fontId="25" fillId="0" borderId="32" xfId="33" applyFont="1" applyFill="1" applyBorder="1" applyAlignment="1">
      <alignment vertical="top"/>
    </xf>
    <xf numFmtId="0" fontId="25" fillId="26" borderId="51" xfId="33" applyFont="1" applyFill="1" applyBorder="1" applyAlignment="1" applyProtection="1">
      <alignment vertical="top" wrapText="1"/>
    </xf>
    <xf numFmtId="3" fontId="19" fillId="26" borderId="51" xfId="0" applyNumberFormat="1" applyFont="1" applyFill="1" applyBorder="1" applyAlignment="1">
      <alignment horizontal="right" vertical="top"/>
    </xf>
    <xf numFmtId="169" fontId="27" fillId="23" borderId="7" xfId="33" applyNumberFormat="1" applyFont="1" applyFill="1" applyBorder="1" applyAlignment="1" applyProtection="1">
      <alignment horizontal="left" vertical="top" wrapText="1"/>
    </xf>
    <xf numFmtId="0" fontId="24" fillId="23" borderId="7" xfId="33" applyFont="1" applyFill="1" applyBorder="1" applyAlignment="1" applyProtection="1">
      <alignment horizontal="justify" vertical="top" wrapText="1"/>
    </xf>
    <xf numFmtId="3" fontId="24" fillId="0" borderId="7" xfId="0" applyNumberFormat="1" applyFont="1" applyFill="1" applyBorder="1" applyAlignment="1" applyProtection="1">
      <alignment horizontal="right" vertical="top"/>
    </xf>
    <xf numFmtId="0" fontId="35" fillId="23" borderId="7" xfId="0" applyFont="1" applyFill="1" applyBorder="1" applyAlignment="1">
      <alignment horizontal="center" wrapText="1"/>
    </xf>
    <xf numFmtId="177" fontId="46" fillId="23" borderId="7" xfId="45" applyNumberFormat="1" applyFont="1" applyFill="1" applyBorder="1" applyAlignment="1">
      <alignment vertical="top" wrapText="1"/>
    </xf>
    <xf numFmtId="0" fontId="46" fillId="23" borderId="7" xfId="45" applyFont="1" applyFill="1" applyBorder="1" applyAlignment="1">
      <alignment vertical="top" wrapText="1"/>
    </xf>
    <xf numFmtId="0" fontId="45" fillId="23" borderId="44" xfId="44" applyFill="1" applyBorder="1" applyAlignment="1" applyProtection="1">
      <alignment horizontal="left" vertical="top" wrapText="1"/>
      <protection locked="0"/>
    </xf>
    <xf numFmtId="0" fontId="2" fillId="23" borderId="7" xfId="0" applyFont="1" applyFill="1" applyBorder="1" applyAlignment="1" applyProtection="1">
      <alignment horizontal="left" vertical="top" wrapText="1"/>
      <protection locked="0"/>
    </xf>
    <xf numFmtId="1" fontId="35" fillId="23" borderId="7" xfId="30" applyNumberFormat="1" applyFont="1" applyFill="1" applyBorder="1" applyAlignment="1">
      <alignment horizontal="right" wrapText="1"/>
    </xf>
    <xf numFmtId="1" fontId="35" fillId="23" borderId="7" xfId="30" applyNumberFormat="1" applyFont="1" applyFill="1" applyBorder="1" applyAlignment="1">
      <alignment horizontal="right"/>
    </xf>
    <xf numFmtId="14" fontId="2" fillId="23" borderId="7" xfId="0" applyNumberFormat="1" applyFont="1" applyFill="1" applyBorder="1" applyAlignment="1" applyProtection="1">
      <alignment vertical="top" wrapText="1"/>
      <protection locked="0"/>
    </xf>
    <xf numFmtId="49" fontId="35" fillId="23" borderId="7" xfId="0" applyNumberFormat="1" applyFont="1" applyFill="1" applyBorder="1" applyAlignment="1">
      <alignment horizontal="center" wrapText="1"/>
    </xf>
    <xf numFmtId="1" fontId="47" fillId="23" borderId="44" xfId="46" applyNumberFormat="1" applyFont="1" applyFill="1" applyBorder="1" applyAlignment="1" applyProtection="1">
      <alignment horizontal="center" vertical="top" wrapText="1"/>
      <protection locked="0"/>
    </xf>
    <xf numFmtId="14" fontId="47" fillId="23" borderId="44" xfId="46" applyNumberFormat="1" applyFont="1" applyFill="1" applyBorder="1" applyAlignment="1" applyProtection="1">
      <alignment horizontal="center" vertical="top" wrapText="1"/>
      <protection locked="0"/>
    </xf>
    <xf numFmtId="172" fontId="2" fillId="23" borderId="7" xfId="0" applyNumberFormat="1" applyFont="1" applyFill="1" applyBorder="1" applyAlignment="1" applyProtection="1">
      <alignment horizontal="right" vertical="top" wrapText="1"/>
    </xf>
    <xf numFmtId="167" fontId="2" fillId="23" borderId="7" xfId="30" applyNumberFormat="1" applyFont="1" applyFill="1" applyBorder="1" applyAlignment="1" applyProtection="1">
      <alignment vertical="top" wrapText="1"/>
    </xf>
    <xf numFmtId="167" fontId="2" fillId="23" borderId="7" xfId="0" applyNumberFormat="1" applyFont="1" applyFill="1" applyBorder="1" applyAlignment="1">
      <alignment horizontal="center" vertical="top" wrapText="1"/>
    </xf>
    <xf numFmtId="0" fontId="45" fillId="23" borderId="7" xfId="44" applyFill="1" applyBorder="1" applyAlignment="1" applyProtection="1">
      <alignment horizontal="center" vertical="top" wrapText="1"/>
      <protection locked="0"/>
    </xf>
    <xf numFmtId="170" fontId="2" fillId="43" borderId="7" xfId="0" applyNumberFormat="1" applyFont="1" applyFill="1" applyBorder="1" applyAlignment="1" applyProtection="1">
      <alignment horizontal="center" vertical="top" wrapText="1"/>
    </xf>
    <xf numFmtId="0" fontId="2" fillId="43" borderId="7" xfId="0" applyFont="1" applyFill="1" applyBorder="1" applyAlignment="1">
      <alignment horizontal="center" vertical="top" wrapText="1"/>
    </xf>
    <xf numFmtId="170" fontId="2" fillId="43" borderId="7" xfId="0" applyNumberFormat="1" applyFont="1" applyFill="1" applyBorder="1" applyAlignment="1" applyProtection="1">
      <alignment horizontal="right" vertical="top" wrapText="1"/>
    </xf>
    <xf numFmtId="172" fontId="2" fillId="43" borderId="7" xfId="0" applyNumberFormat="1" applyFont="1" applyFill="1" applyBorder="1" applyAlignment="1" applyProtection="1">
      <alignment horizontal="right" vertical="top" wrapText="1"/>
    </xf>
    <xf numFmtId="0" fontId="2" fillId="43" borderId="7" xfId="0" applyNumberFormat="1" applyFont="1" applyFill="1" applyBorder="1" applyAlignment="1" applyProtection="1">
      <alignment horizontal="right" vertical="top" wrapText="1"/>
    </xf>
    <xf numFmtId="167" fontId="2" fillId="43" borderId="7" xfId="30" applyNumberFormat="1" applyFont="1" applyFill="1" applyBorder="1" applyAlignment="1" applyProtection="1">
      <alignment horizontal="right" vertical="top" wrapText="1"/>
    </xf>
    <xf numFmtId="167" fontId="2" fillId="43" borderId="7" xfId="30" applyNumberFormat="1" applyFont="1" applyFill="1" applyBorder="1" applyAlignment="1" applyProtection="1">
      <alignment vertical="top" wrapText="1"/>
    </xf>
    <xf numFmtId="173" fontId="2" fillId="43" borderId="7" xfId="0" applyNumberFormat="1" applyFont="1" applyFill="1" applyBorder="1" applyAlignment="1" applyProtection="1">
      <alignment horizontal="right" vertical="top" wrapText="1"/>
    </xf>
    <xf numFmtId="167" fontId="2" fillId="43" borderId="7" xfId="0" applyNumberFormat="1" applyFont="1" applyFill="1" applyBorder="1" applyAlignment="1">
      <alignment horizontal="center" vertical="top" wrapText="1"/>
    </xf>
    <xf numFmtId="170" fontId="2" fillId="43" borderId="7" xfId="0" applyNumberFormat="1" applyFont="1" applyFill="1" applyBorder="1" applyAlignment="1">
      <alignment horizontal="center" vertical="top"/>
    </xf>
    <xf numFmtId="0" fontId="35" fillId="43" borderId="7" xfId="0" applyNumberFormat="1" applyFont="1" applyFill="1" applyBorder="1" applyAlignment="1">
      <alignment horizontal="center" vertical="center"/>
    </xf>
    <xf numFmtId="0" fontId="35" fillId="43" borderId="7" xfId="0" applyFont="1" applyFill="1" applyBorder="1"/>
    <xf numFmtId="0" fontId="35" fillId="43" borderId="7" xfId="0" applyFont="1" applyFill="1" applyBorder="1" applyAlignment="1">
      <alignment horizontal="center"/>
    </xf>
    <xf numFmtId="171" fontId="35" fillId="43" borderId="7" xfId="0" applyNumberFormat="1" applyFont="1" applyFill="1" applyBorder="1" applyAlignment="1">
      <alignment horizontal="right" vertical="center"/>
    </xf>
    <xf numFmtId="0" fontId="35" fillId="23" borderId="7" xfId="0" applyFont="1" applyFill="1" applyBorder="1"/>
    <xf numFmtId="0" fontId="2" fillId="43" borderId="0" xfId="0" applyFont="1" applyFill="1" applyBorder="1" applyAlignment="1">
      <alignment vertical="top"/>
    </xf>
    <xf numFmtId="0" fontId="2" fillId="0" borderId="0" xfId="0" applyFont="1" applyFill="1" applyBorder="1" applyAlignment="1">
      <alignment vertical="top"/>
    </xf>
    <xf numFmtId="177" fontId="35" fillId="0" borderId="0" xfId="0" applyNumberFormat="1" applyFont="1" applyBorder="1" applyAlignment="1">
      <alignment horizontal="center"/>
    </xf>
    <xf numFmtId="44" fontId="35" fillId="0" borderId="0" xfId="43" applyFont="1" applyBorder="1" applyAlignment="1">
      <alignment horizontal="right"/>
    </xf>
    <xf numFmtId="44" fontId="35" fillId="0" borderId="0" xfId="0" applyNumberFormat="1" applyFont="1" applyBorder="1" applyAlignment="1">
      <alignment horizontal="right"/>
    </xf>
    <xf numFmtId="0" fontId="2" fillId="0" borderId="16" xfId="34" applyFont="1" applyFill="1" applyBorder="1" applyAlignment="1">
      <alignment horizontal="left" vertical="top" wrapText="1"/>
    </xf>
    <xf numFmtId="0" fontId="16" fillId="0" borderId="7" xfId="34" applyFont="1" applyFill="1" applyBorder="1" applyAlignment="1">
      <alignment horizontal="center" vertical="center"/>
    </xf>
    <xf numFmtId="0" fontId="2" fillId="0" borderId="16" xfId="34" applyFont="1" applyFill="1" applyBorder="1" applyAlignment="1">
      <alignment horizontal="center" vertical="top" wrapText="1"/>
    </xf>
    <xf numFmtId="0" fontId="2" fillId="0" borderId="16" xfId="0" applyFont="1" applyFill="1" applyBorder="1" applyAlignment="1">
      <alignment horizontal="center" vertical="top" wrapText="1"/>
    </xf>
    <xf numFmtId="0" fontId="2" fillId="0" borderId="20" xfId="0" applyFont="1" applyFill="1" applyBorder="1" applyAlignment="1">
      <alignment horizontal="justify" vertical="top" wrapText="1"/>
    </xf>
    <xf numFmtId="0" fontId="0" fillId="0" borderId="20" xfId="0" applyFill="1" applyBorder="1" applyAlignment="1">
      <alignment vertical="top" wrapText="1"/>
    </xf>
    <xf numFmtId="0" fontId="2" fillId="0" borderId="0" xfId="0" applyFont="1" applyFill="1" applyBorder="1" applyAlignment="1">
      <alignment horizontal="center" vertical="top" wrapText="1"/>
    </xf>
    <xf numFmtId="166" fontId="0" fillId="0" borderId="42" xfId="0" applyNumberFormat="1" applyFill="1" applyBorder="1" applyAlignment="1">
      <alignment vertical="top"/>
    </xf>
    <xf numFmtId="167" fontId="2" fillId="0" borderId="0" xfId="30" applyNumberFormat="1" applyFont="1" applyFill="1" applyBorder="1" applyAlignment="1">
      <alignment horizontal="right" vertical="top"/>
    </xf>
    <xf numFmtId="0" fontId="21" fillId="0" borderId="42" xfId="0" applyFont="1" applyFill="1" applyBorder="1"/>
    <xf numFmtId="0" fontId="2" fillId="0" borderId="0" xfId="0" applyNumberFormat="1" applyFont="1" applyFill="1" applyBorder="1" applyAlignment="1">
      <alignment horizontal="center" vertical="top" wrapText="1"/>
    </xf>
    <xf numFmtId="0" fontId="2" fillId="0" borderId="16" xfId="0" applyFont="1" applyFill="1" applyBorder="1" applyAlignment="1" applyProtection="1">
      <alignment horizontal="justify" vertical="top" wrapText="1"/>
      <protection locked="0"/>
    </xf>
    <xf numFmtId="14" fontId="2" fillId="0" borderId="7" xfId="0" applyNumberFormat="1" applyFont="1" applyFill="1" applyBorder="1" applyAlignment="1">
      <alignment horizontal="justify" vertical="top" wrapText="1"/>
    </xf>
    <xf numFmtId="0" fontId="16" fillId="0" borderId="16" xfId="34" applyFont="1" applyFill="1" applyBorder="1" applyAlignment="1">
      <alignment horizontal="justify" vertical="top"/>
    </xf>
    <xf numFmtId="0" fontId="2" fillId="0" borderId="16" xfId="0" applyFont="1" applyFill="1" applyBorder="1" applyAlignment="1">
      <alignment horizontal="justify" vertical="top"/>
    </xf>
    <xf numFmtId="0" fontId="21" fillId="0" borderId="16" xfId="0" applyFont="1" applyFill="1" applyBorder="1"/>
    <xf numFmtId="0" fontId="3" fillId="0" borderId="16" xfId="34" applyFill="1" applyBorder="1" applyAlignment="1">
      <alignment vertical="center"/>
    </xf>
    <xf numFmtId="176" fontId="29" fillId="0" borderId="0" xfId="34" applyNumberFormat="1" applyFont="1" applyFill="1" applyBorder="1" applyAlignment="1">
      <alignment vertical="top"/>
    </xf>
    <xf numFmtId="0" fontId="2" fillId="0" borderId="20" xfId="34" applyFont="1" applyFill="1" applyBorder="1" applyAlignment="1">
      <alignment vertical="top" wrapText="1"/>
    </xf>
    <xf numFmtId="0" fontId="15" fillId="0" borderId="7" xfId="0" applyFont="1" applyFill="1" applyBorder="1" applyAlignment="1">
      <alignment horizontal="justify" vertical="top" wrapText="1"/>
    </xf>
    <xf numFmtId="0" fontId="32" fillId="31" borderId="0" xfId="0" applyFont="1" applyFill="1" applyBorder="1" applyAlignment="1">
      <alignment horizontal="left"/>
    </xf>
    <xf numFmtId="0" fontId="17" fillId="0" borderId="7" xfId="0" applyFont="1" applyFill="1" applyBorder="1" applyAlignment="1">
      <alignment horizontal="justify" vertical="top" wrapText="1"/>
    </xf>
    <xf numFmtId="3" fontId="17" fillId="0" borderId="7" xfId="34" applyNumberFormat="1" applyFont="1" applyFill="1" applyBorder="1" applyAlignment="1">
      <alignment horizontal="justify" vertical="top" wrapText="1"/>
    </xf>
    <xf numFmtId="167" fontId="17" fillId="0" borderId="7" xfId="30" applyNumberFormat="1" applyFont="1" applyFill="1" applyBorder="1" applyAlignment="1">
      <alignment horizontal="right" vertical="top"/>
    </xf>
    <xf numFmtId="167" fontId="17" fillId="23" borderId="7" xfId="30" applyNumberFormat="1" applyFont="1" applyFill="1" applyBorder="1" applyAlignment="1">
      <alignment horizontal="right" vertical="top"/>
    </xf>
    <xf numFmtId="14" fontId="17" fillId="0" borderId="7" xfId="0" applyNumberFormat="1" applyFont="1" applyFill="1" applyBorder="1" applyAlignment="1">
      <alignment horizontal="right" vertical="top"/>
    </xf>
    <xf numFmtId="0" fontId="17" fillId="0" borderId="7" xfId="34" applyFont="1" applyFill="1" applyBorder="1" applyAlignment="1">
      <alignment horizontal="justify" vertical="top" wrapText="1"/>
    </xf>
    <xf numFmtId="167" fontId="17" fillId="0" borderId="7" xfId="30" applyNumberFormat="1" applyFont="1" applyFill="1" applyBorder="1" applyAlignment="1">
      <alignment horizontal="right" vertical="top" wrapText="1"/>
    </xf>
    <xf numFmtId="167" fontId="17" fillId="0" borderId="7" xfId="30" applyNumberFormat="1" applyFont="1" applyFill="1" applyBorder="1" applyAlignment="1" applyProtection="1">
      <alignment horizontal="right" vertical="top" wrapText="1"/>
    </xf>
    <xf numFmtId="0" fontId="17" fillId="0" borderId="16" xfId="0" applyFont="1" applyFill="1" applyBorder="1" applyAlignment="1">
      <alignment horizontal="justify" vertical="top" wrapText="1"/>
    </xf>
    <xf numFmtId="175" fontId="17" fillId="0" borderId="7" xfId="0" applyNumberFormat="1" applyFont="1" applyFill="1" applyBorder="1" applyAlignment="1">
      <alignment horizontal="right" vertical="top" wrapText="1"/>
    </xf>
    <xf numFmtId="0" fontId="50" fillId="31" borderId="7" xfId="0" applyFont="1" applyFill="1" applyBorder="1" applyAlignment="1">
      <alignment horizontal="justify" vertical="center" wrapText="1"/>
    </xf>
    <xf numFmtId="166" fontId="17" fillId="0" borderId="7" xfId="34" applyNumberFormat="1" applyFont="1" applyFill="1" applyBorder="1" applyAlignment="1">
      <alignment vertical="top" wrapText="1"/>
    </xf>
    <xf numFmtId="175" fontId="17" fillId="0" borderId="7" xfId="34" applyNumberFormat="1" applyFont="1" applyFill="1" applyBorder="1" applyAlignment="1">
      <alignment vertical="top" wrapText="1"/>
    </xf>
    <xf numFmtId="167" fontId="17" fillId="0" borderId="7" xfId="38" applyNumberFormat="1" applyFont="1" applyFill="1" applyBorder="1" applyAlignment="1" applyProtection="1">
      <alignment horizontal="center" vertical="top" wrapText="1"/>
    </xf>
    <xf numFmtId="0" fontId="52" fillId="0" borderId="7" xfId="34" applyFont="1" applyFill="1" applyBorder="1" applyAlignment="1">
      <alignment horizontal="justify" vertical="top" wrapText="1"/>
    </xf>
    <xf numFmtId="0" fontId="37" fillId="33" borderId="44" xfId="0" applyFont="1" applyFill="1" applyBorder="1" applyAlignment="1">
      <alignment horizontal="justify" vertical="top" wrapText="1"/>
    </xf>
    <xf numFmtId="0" fontId="33" fillId="27" borderId="7" xfId="0" applyFont="1" applyFill="1" applyBorder="1" applyAlignment="1">
      <alignment horizontal="center" vertical="center" wrapText="1"/>
    </xf>
    <xf numFmtId="3" fontId="33" fillId="27" borderId="7" xfId="0" applyNumberFormat="1" applyFont="1" applyFill="1" applyBorder="1" applyAlignment="1">
      <alignment horizontal="right" vertical="center" wrapText="1"/>
    </xf>
    <xf numFmtId="3" fontId="33" fillId="27" borderId="7" xfId="0" applyNumberFormat="1" applyFont="1" applyFill="1" applyBorder="1" applyAlignment="1">
      <alignment horizontal="center" vertical="center" wrapText="1"/>
    </xf>
    <xf numFmtId="3" fontId="49" fillId="27" borderId="7" xfId="0" applyNumberFormat="1" applyFont="1" applyFill="1" applyBorder="1" applyAlignment="1">
      <alignment horizontal="center" vertical="center" wrapText="1"/>
    </xf>
    <xf numFmtId="10" fontId="49" fillId="27" borderId="7" xfId="41" applyNumberFormat="1" applyFont="1" applyFill="1" applyBorder="1" applyAlignment="1">
      <alignment horizontal="center" vertical="center" wrapText="1"/>
    </xf>
    <xf numFmtId="166" fontId="17" fillId="0" borderId="7" xfId="0" applyNumberFormat="1" applyFont="1" applyFill="1" applyBorder="1" applyAlignment="1">
      <alignment vertical="top"/>
    </xf>
    <xf numFmtId="0" fontId="53" fillId="0" borderId="7" xfId="0" applyFont="1" applyFill="1" applyBorder="1"/>
    <xf numFmtId="175" fontId="17" fillId="0" borderId="7" xfId="0" applyNumberFormat="1" applyFont="1" applyFill="1" applyBorder="1" applyAlignment="1">
      <alignment vertical="top"/>
    </xf>
    <xf numFmtId="14" fontId="17" fillId="0" borderId="7" xfId="0" applyNumberFormat="1" applyFont="1" applyFill="1" applyBorder="1" applyAlignment="1">
      <alignment vertical="top"/>
    </xf>
    <xf numFmtId="0" fontId="17" fillId="33" borderId="0" xfId="0" applyFont="1" applyFill="1" applyBorder="1" applyAlignment="1">
      <alignment horizontal="justify" vertical="top" wrapText="1"/>
    </xf>
    <xf numFmtId="0" fontId="2" fillId="23" borderId="0" xfId="34" applyFont="1" applyFill="1" applyBorder="1" applyAlignment="1">
      <alignment horizontal="justify" vertical="top" wrapText="1"/>
    </xf>
    <xf numFmtId="167" fontId="2" fillId="23" borderId="0" xfId="30" applyNumberFormat="1" applyFont="1" applyFill="1" applyBorder="1" applyAlignment="1">
      <alignment horizontal="right" vertical="top" wrapText="1"/>
    </xf>
    <xf numFmtId="3" fontId="35" fillId="33" borderId="0" xfId="0" applyNumberFormat="1" applyFont="1" applyFill="1" applyBorder="1" applyAlignment="1">
      <alignment horizontal="right" vertical="top" wrapText="1"/>
    </xf>
    <xf numFmtId="3" fontId="34" fillId="33" borderId="0" xfId="0" applyNumberFormat="1" applyFont="1" applyFill="1" applyBorder="1" applyAlignment="1">
      <alignment horizontal="center" vertical="top" wrapText="1"/>
    </xf>
    <xf numFmtId="14" fontId="2" fillId="23" borderId="0" xfId="0" applyNumberFormat="1" applyFont="1" applyFill="1" applyBorder="1" applyAlignment="1">
      <alignment horizontal="right" vertical="top"/>
    </xf>
    <xf numFmtId="0" fontId="35" fillId="23" borderId="0" xfId="34" applyFont="1" applyFill="1" applyBorder="1" applyAlignment="1">
      <alignment horizontal="justify" vertical="top" wrapText="1"/>
    </xf>
    <xf numFmtId="0" fontId="33" fillId="32" borderId="42" xfId="0" applyFont="1" applyFill="1" applyBorder="1" applyAlignment="1">
      <alignment horizontal="center" vertical="center" wrapText="1"/>
    </xf>
    <xf numFmtId="0" fontId="17" fillId="33" borderId="42" xfId="0" applyFont="1" applyFill="1" applyBorder="1" applyAlignment="1">
      <alignment vertical="top" wrapText="1"/>
    </xf>
    <xf numFmtId="0" fontId="17" fillId="33" borderId="43" xfId="0" applyFont="1" applyFill="1" applyBorder="1" applyAlignment="1">
      <alignment vertical="top" wrapText="1"/>
    </xf>
    <xf numFmtId="0" fontId="17" fillId="33" borderId="44" xfId="0" applyFont="1" applyFill="1" applyBorder="1" applyAlignment="1">
      <alignment vertical="top" wrapText="1"/>
    </xf>
    <xf numFmtId="3" fontId="33" fillId="31" borderId="7" xfId="0" applyNumberFormat="1" applyFont="1" applyFill="1" applyBorder="1" applyAlignment="1">
      <alignment horizontal="right" vertical="center" wrapText="1"/>
    </xf>
    <xf numFmtId="0" fontId="50" fillId="30" borderId="7" xfId="0" applyFont="1" applyFill="1" applyBorder="1" applyAlignment="1">
      <alignment horizontal="justify" vertical="center" wrapText="1"/>
    </xf>
    <xf numFmtId="3" fontId="33" fillId="30" borderId="7" xfId="0" applyNumberFormat="1" applyFont="1" applyFill="1" applyBorder="1" applyAlignment="1">
      <alignment horizontal="right" vertical="center" wrapText="1"/>
    </xf>
    <xf numFmtId="10" fontId="33" fillId="30" borderId="7" xfId="41" applyNumberFormat="1" applyFont="1" applyFill="1" applyBorder="1" applyAlignment="1">
      <alignment horizontal="center" vertical="center" wrapText="1"/>
    </xf>
    <xf numFmtId="0" fontId="54" fillId="0" borderId="7" xfId="0" applyFont="1" applyFill="1" applyBorder="1" applyAlignment="1">
      <alignment horizontal="justify" vertical="top" wrapText="1"/>
    </xf>
    <xf numFmtId="175" fontId="17" fillId="0" borderId="7" xfId="0" applyNumberFormat="1" applyFont="1" applyFill="1" applyBorder="1" applyAlignment="1">
      <alignment horizontal="right" vertical="top"/>
    </xf>
    <xf numFmtId="5" fontId="17" fillId="0" borderId="7" xfId="30" applyNumberFormat="1" applyFont="1" applyFill="1" applyBorder="1" applyAlignment="1">
      <alignment horizontal="justify" vertical="top" wrapText="1"/>
    </xf>
    <xf numFmtId="0" fontId="17" fillId="0" borderId="7" xfId="0" applyFont="1" applyFill="1" applyBorder="1" applyAlignment="1">
      <alignment horizontal="justify" vertical="top"/>
    </xf>
    <xf numFmtId="5" fontId="17" fillId="0" borderId="7" xfId="30" applyNumberFormat="1" applyFont="1" applyFill="1" applyBorder="1" applyAlignment="1">
      <alignment horizontal="left" vertical="top" wrapText="1"/>
    </xf>
    <xf numFmtId="14" fontId="17" fillId="0" borderId="7" xfId="0" applyNumberFormat="1" applyFont="1" applyFill="1" applyBorder="1" applyAlignment="1">
      <alignment horizontal="right" vertical="top" wrapText="1"/>
    </xf>
    <xf numFmtId="0" fontId="0" fillId="23" borderId="11" xfId="0" applyFill="1" applyBorder="1"/>
    <xf numFmtId="0" fontId="0" fillId="23" borderId="12" xfId="0" applyFill="1" applyBorder="1"/>
    <xf numFmtId="3" fontId="0" fillId="23" borderId="12" xfId="0" applyNumberFormat="1" applyFill="1" applyBorder="1"/>
    <xf numFmtId="0" fontId="0" fillId="23" borderId="21" xfId="0" applyFill="1" applyBorder="1"/>
    <xf numFmtId="0" fontId="37" fillId="0" borderId="0" xfId="0" applyFont="1" applyAlignment="1">
      <alignment horizontal="left" wrapText="1"/>
    </xf>
    <xf numFmtId="10" fontId="33" fillId="31" borderId="7" xfId="41" applyNumberFormat="1" applyFont="1" applyFill="1" applyBorder="1" applyAlignment="1">
      <alignment horizontal="center" vertical="center" wrapText="1"/>
    </xf>
    <xf numFmtId="167" fontId="17" fillId="0" borderId="7" xfId="30" applyNumberFormat="1" applyFont="1" applyFill="1" applyBorder="1" applyAlignment="1">
      <alignment horizontal="center" vertical="top"/>
    </xf>
    <xf numFmtId="168" fontId="17" fillId="0" borderId="7" xfId="0" applyNumberFormat="1" applyFont="1" applyFill="1" applyBorder="1" applyAlignment="1">
      <alignment horizontal="center" vertical="top"/>
    </xf>
    <xf numFmtId="0" fontId="2" fillId="23" borderId="13" xfId="0" applyFont="1" applyFill="1" applyBorder="1" applyAlignment="1">
      <alignment horizontal="left" vertical="top" wrapText="1"/>
    </xf>
    <xf numFmtId="0" fontId="2" fillId="23" borderId="0" xfId="0" applyFont="1" applyFill="1" applyBorder="1" applyAlignment="1">
      <alignment horizontal="left" vertical="top" wrapText="1"/>
    </xf>
    <xf numFmtId="0" fontId="2" fillId="23" borderId="23" xfId="0" applyFont="1" applyFill="1" applyBorder="1" applyAlignment="1">
      <alignment horizontal="left" vertical="top" wrapText="1"/>
    </xf>
    <xf numFmtId="0" fontId="37" fillId="0" borderId="0" xfId="0" applyFont="1" applyAlignment="1">
      <alignment horizontal="left" vertical="top" wrapText="1"/>
    </xf>
    <xf numFmtId="167" fontId="35" fillId="0" borderId="0" xfId="0" applyNumberFormat="1" applyFont="1" applyBorder="1" applyAlignment="1">
      <alignment horizontal="right"/>
    </xf>
    <xf numFmtId="3" fontId="24" fillId="0" borderId="22" xfId="0" applyNumberFormat="1" applyFont="1" applyFill="1" applyBorder="1" applyAlignment="1" applyProtection="1">
      <alignment vertical="top" wrapText="1"/>
    </xf>
    <xf numFmtId="3" fontId="24" fillId="0" borderId="29" xfId="0" applyNumberFormat="1" applyFont="1" applyFill="1" applyBorder="1" applyAlignment="1" applyProtection="1">
      <alignment horizontal="right" vertical="top" wrapText="1"/>
    </xf>
    <xf numFmtId="3" fontId="24" fillId="0" borderId="33" xfId="0" applyNumberFormat="1" applyFont="1" applyFill="1" applyBorder="1" applyAlignment="1" applyProtection="1">
      <alignment horizontal="right" vertical="top" wrapText="1"/>
    </xf>
    <xf numFmtId="3" fontId="24" fillId="0" borderId="8" xfId="0" applyNumberFormat="1" applyFont="1" applyFill="1" applyBorder="1" applyAlignment="1" applyProtection="1">
      <alignment horizontal="right" vertical="top" wrapText="1"/>
    </xf>
    <xf numFmtId="3" fontId="24" fillId="0" borderId="30" xfId="0" applyNumberFormat="1" applyFont="1" applyFill="1" applyBorder="1" applyAlignment="1" applyProtection="1">
      <alignment horizontal="right" vertical="top" wrapText="1"/>
    </xf>
    <xf numFmtId="3" fontId="24" fillId="0" borderId="31" xfId="0" applyNumberFormat="1" applyFont="1" applyFill="1" applyBorder="1" applyAlignment="1" applyProtection="1">
      <alignment horizontal="right" vertical="top" wrapText="1"/>
    </xf>
    <xf numFmtId="3" fontId="24" fillId="0" borderId="22" xfId="0" applyNumberFormat="1" applyFont="1" applyFill="1" applyBorder="1" applyAlignment="1" applyProtection="1">
      <alignment vertical="top"/>
    </xf>
    <xf numFmtId="3" fontId="24" fillId="0" borderId="29" xfId="0" applyNumberFormat="1" applyFont="1" applyFill="1" applyBorder="1" applyAlignment="1" applyProtection="1">
      <alignment horizontal="right" vertical="top"/>
    </xf>
    <xf numFmtId="3" fontId="24" fillId="0" borderId="17" xfId="0" applyNumberFormat="1" applyFont="1" applyFill="1" applyBorder="1" applyAlignment="1" applyProtection="1">
      <alignment vertical="top"/>
    </xf>
    <xf numFmtId="3" fontId="24" fillId="0" borderId="18" xfId="0" applyNumberFormat="1" applyFont="1" applyFill="1" applyBorder="1" applyAlignment="1" applyProtection="1">
      <alignment horizontal="right" vertical="top"/>
    </xf>
    <xf numFmtId="3" fontId="24" fillId="0" borderId="34" xfId="0" applyNumberFormat="1" applyFont="1" applyFill="1" applyBorder="1" applyAlignment="1" applyProtection="1">
      <alignment horizontal="right" vertical="top"/>
    </xf>
    <xf numFmtId="3" fontId="24" fillId="0" borderId="35" xfId="0" applyNumberFormat="1" applyFont="1" applyFill="1" applyBorder="1" applyAlignment="1" applyProtection="1">
      <alignment horizontal="right" vertical="top"/>
    </xf>
    <xf numFmtId="3" fontId="24" fillId="0" borderId="34" xfId="0" applyNumberFormat="1" applyFont="1" applyFill="1" applyBorder="1" applyAlignment="1" applyProtection="1">
      <alignment vertical="top"/>
    </xf>
    <xf numFmtId="3" fontId="24" fillId="0" borderId="23" xfId="0" applyNumberFormat="1" applyFont="1" applyFill="1" applyBorder="1" applyAlignment="1" applyProtection="1">
      <alignment horizontal="right" vertical="top"/>
    </xf>
    <xf numFmtId="3" fontId="24" fillId="0" borderId="17" xfId="0" applyNumberFormat="1" applyFont="1" applyFill="1" applyBorder="1" applyAlignment="1" applyProtection="1">
      <alignment horizontal="right" vertical="top"/>
    </xf>
    <xf numFmtId="3" fontId="24" fillId="0" borderId="39" xfId="0" applyNumberFormat="1" applyFont="1" applyFill="1" applyBorder="1" applyAlignment="1" applyProtection="1">
      <alignment vertical="top"/>
    </xf>
    <xf numFmtId="3" fontId="24" fillId="0" borderId="7" xfId="0" applyNumberFormat="1" applyFont="1" applyFill="1" applyBorder="1" applyAlignment="1" applyProtection="1">
      <alignment vertical="top"/>
    </xf>
    <xf numFmtId="3" fontId="24" fillId="0" borderId="7" xfId="0" applyNumberFormat="1" applyFont="1" applyFill="1" applyBorder="1" applyAlignment="1" applyProtection="1">
      <alignment horizontal="right" vertical="top" wrapText="1"/>
    </xf>
    <xf numFmtId="0" fontId="18" fillId="29" borderId="7" xfId="34" applyNumberFormat="1" applyFont="1" applyFill="1" applyBorder="1" applyAlignment="1">
      <alignment horizontal="center" vertical="center" wrapText="1"/>
    </xf>
    <xf numFmtId="166" fontId="55" fillId="0" borderId="7" xfId="34" applyNumberFormat="1" applyFont="1" applyFill="1" applyBorder="1" applyAlignment="1">
      <alignment horizontal="center" vertical="top" wrapText="1"/>
    </xf>
    <xf numFmtId="14" fontId="0" fillId="0" borderId="7" xfId="0" applyNumberFormat="1" applyFill="1" applyBorder="1" applyAlignment="1">
      <alignment horizontal="left" vertical="top" wrapText="1"/>
    </xf>
    <xf numFmtId="166" fontId="0" fillId="0" borderId="7" xfId="0" applyNumberFormat="1" applyFill="1" applyBorder="1" applyAlignment="1">
      <alignment horizontal="left" vertical="top" wrapText="1"/>
    </xf>
    <xf numFmtId="3" fontId="2" fillId="0" borderId="7" xfId="34" applyNumberFormat="1" applyFont="1" applyFill="1" applyBorder="1" applyAlignment="1">
      <alignment horizontal="center" vertical="top" wrapText="1"/>
    </xf>
    <xf numFmtId="178" fontId="2" fillId="0" borderId="7" xfId="34" applyNumberFormat="1" applyFont="1" applyFill="1" applyBorder="1" applyAlignment="1">
      <alignment vertical="center" wrapText="1"/>
    </xf>
    <xf numFmtId="168" fontId="2" fillId="0" borderId="7" xfId="34" applyNumberFormat="1" applyFont="1" applyFill="1" applyBorder="1" applyAlignment="1">
      <alignment vertical="center" wrapText="1"/>
    </xf>
    <xf numFmtId="3" fontId="2" fillId="0" borderId="7" xfId="34" applyNumberFormat="1" applyFont="1" applyFill="1" applyBorder="1" applyAlignment="1">
      <alignment vertical="center" wrapText="1"/>
    </xf>
    <xf numFmtId="0" fontId="2" fillId="0" borderId="7" xfId="34" applyNumberFormat="1" applyFont="1" applyFill="1" applyBorder="1" applyAlignment="1">
      <alignment vertical="center" wrapText="1"/>
    </xf>
    <xf numFmtId="1" fontId="2" fillId="0" borderId="7" xfId="0" applyNumberFormat="1" applyFont="1" applyFill="1" applyBorder="1" applyAlignment="1">
      <alignment horizontal="center" vertical="top"/>
    </xf>
    <xf numFmtId="3" fontId="24" fillId="23" borderId="0" xfId="0" applyNumberFormat="1" applyFont="1" applyFill="1" applyAlignment="1">
      <alignment vertical="top"/>
    </xf>
    <xf numFmtId="0" fontId="53" fillId="0" borderId="0" xfId="0" applyFont="1" applyFill="1"/>
    <xf numFmtId="166" fontId="17" fillId="0" borderId="42" xfId="0" applyNumberFormat="1" applyFont="1" applyFill="1" applyBorder="1" applyAlignment="1">
      <alignment vertical="top"/>
    </xf>
    <xf numFmtId="0" fontId="52" fillId="0" borderId="16" xfId="34" applyFont="1" applyFill="1" applyBorder="1" applyAlignment="1">
      <alignment horizontal="justify" vertical="top"/>
    </xf>
    <xf numFmtId="0" fontId="53" fillId="0" borderId="16" xfId="0" applyFont="1" applyFill="1" applyBorder="1"/>
    <xf numFmtId="0" fontId="52" fillId="0" borderId="16" xfId="34" applyFont="1" applyFill="1" applyBorder="1" applyAlignment="1">
      <alignment horizontal="justify" vertical="top" wrapText="1"/>
    </xf>
    <xf numFmtId="0" fontId="17" fillId="0" borderId="16" xfId="34" applyFont="1" applyFill="1" applyBorder="1" applyAlignment="1">
      <alignment horizontal="justify" vertical="top" wrapText="1"/>
    </xf>
    <xf numFmtId="0" fontId="17" fillId="0" borderId="7" xfId="0" applyFont="1" applyFill="1" applyBorder="1"/>
    <xf numFmtId="178" fontId="17" fillId="0" borderId="7" xfId="34" applyNumberFormat="1" applyFont="1" applyFill="1" applyBorder="1" applyAlignment="1">
      <alignment vertical="center" wrapText="1"/>
    </xf>
    <xf numFmtId="0" fontId="52" fillId="0" borderId="7" xfId="34" applyFont="1" applyBorder="1" applyAlignment="1">
      <alignment horizontal="justify" vertical="top" wrapText="1"/>
    </xf>
    <xf numFmtId="14" fontId="17" fillId="0" borderId="16" xfId="0" applyNumberFormat="1" applyFont="1" applyFill="1" applyBorder="1" applyAlignment="1">
      <alignment horizontal="justify" vertical="top" wrapText="1"/>
    </xf>
    <xf numFmtId="0" fontId="57" fillId="0" borderId="7" xfId="34" applyFont="1" applyFill="1" applyBorder="1" applyAlignment="1">
      <alignment horizontal="justify" vertical="top" wrapText="1"/>
    </xf>
    <xf numFmtId="0" fontId="57" fillId="0" borderId="7" xfId="34" applyFont="1" applyFill="1" applyBorder="1" applyAlignment="1">
      <alignment vertical="top" wrapText="1"/>
    </xf>
    <xf numFmtId="0" fontId="57" fillId="0" borderId="7" xfId="34" applyFont="1" applyFill="1" applyBorder="1" applyAlignment="1">
      <alignment vertical="top"/>
    </xf>
    <xf numFmtId="165" fontId="17" fillId="0" borderId="16" xfId="34" applyNumberFormat="1" applyFont="1" applyFill="1" applyBorder="1" applyAlignment="1">
      <alignment horizontal="justify" vertical="top" wrapText="1"/>
    </xf>
    <xf numFmtId="14" fontId="29" fillId="0" borderId="7" xfId="34" applyNumberFormat="1" applyFont="1" applyFill="1" applyBorder="1" applyAlignment="1">
      <alignment horizontal="justify" vertical="top"/>
    </xf>
    <xf numFmtId="14" fontId="29" fillId="0" borderId="7" xfId="34" applyNumberFormat="1" applyFont="1" applyFill="1" applyBorder="1" applyAlignment="1">
      <alignment vertical="top"/>
    </xf>
    <xf numFmtId="0" fontId="29" fillId="0" borderId="7" xfId="34" applyFont="1" applyFill="1" applyBorder="1" applyAlignment="1">
      <alignment horizontal="center" vertical="top"/>
    </xf>
    <xf numFmtId="0" fontId="2" fillId="0" borderId="7" xfId="0" applyNumberFormat="1" applyFont="1" applyFill="1" applyBorder="1" applyAlignment="1">
      <alignment horizontal="justify" vertical="top" wrapText="1"/>
    </xf>
    <xf numFmtId="179" fontId="2" fillId="0" borderId="7" xfId="34" applyNumberFormat="1" applyFont="1" applyFill="1" applyBorder="1" applyAlignment="1">
      <alignment vertical="top" wrapText="1"/>
    </xf>
    <xf numFmtId="0" fontId="2" fillId="0" borderId="7" xfId="0" applyNumberFormat="1" applyFont="1" applyFill="1" applyBorder="1" applyAlignment="1">
      <alignment horizontal="left" vertical="top" wrapText="1"/>
    </xf>
    <xf numFmtId="14" fontId="2" fillId="0" borderId="7" xfId="34" applyNumberFormat="1" applyFont="1" applyFill="1" applyBorder="1" applyAlignment="1">
      <alignment horizontal="right" vertical="top" wrapText="1"/>
    </xf>
    <xf numFmtId="0" fontId="2" fillId="0" borderId="16" xfId="34" applyFont="1" applyFill="1" applyBorder="1" applyAlignment="1">
      <alignment horizontal="justify" vertical="top"/>
    </xf>
    <xf numFmtId="0" fontId="2" fillId="0" borderId="7" xfId="0" applyFont="1" applyFill="1" applyBorder="1" applyAlignment="1">
      <alignment horizontal="right" vertical="top" wrapText="1"/>
    </xf>
    <xf numFmtId="0" fontId="16" fillId="0" borderId="7" xfId="34" applyFont="1" applyFill="1" applyBorder="1" applyAlignment="1">
      <alignment horizontal="justify" vertical="center" wrapText="1"/>
    </xf>
    <xf numFmtId="0" fontId="2" fillId="23" borderId="14" xfId="0" applyFont="1" applyFill="1" applyBorder="1" applyAlignment="1">
      <alignment horizontal="left" vertical="top" wrapText="1"/>
    </xf>
    <xf numFmtId="0" fontId="2" fillId="23" borderId="15" xfId="0" applyFont="1" applyFill="1" applyBorder="1" applyAlignment="1">
      <alignment horizontal="left" vertical="top" wrapText="1"/>
    </xf>
    <xf numFmtId="0" fontId="2" fillId="23" borderId="39" xfId="0" applyFont="1" applyFill="1" applyBorder="1" applyAlignment="1">
      <alignment horizontal="left" vertical="top" wrapText="1"/>
    </xf>
    <xf numFmtId="0" fontId="2" fillId="23" borderId="13" xfId="0" applyFont="1" applyFill="1" applyBorder="1" applyAlignment="1">
      <alignment horizontal="left" wrapText="1"/>
    </xf>
    <xf numFmtId="0" fontId="0" fillId="23" borderId="0" xfId="0" applyFill="1" applyBorder="1" applyAlignment="1">
      <alignment horizontal="left" wrapText="1"/>
    </xf>
    <xf numFmtId="0" fontId="0" fillId="23" borderId="23" xfId="0" applyFill="1" applyBorder="1" applyAlignment="1">
      <alignment horizontal="left" wrapText="1"/>
    </xf>
    <xf numFmtId="0" fontId="18" fillId="0" borderId="11" xfId="0" applyFont="1" applyBorder="1" applyAlignment="1">
      <alignment horizontal="center"/>
    </xf>
    <xf numFmtId="0" fontId="18" fillId="0" borderId="12" xfId="0" applyFont="1" applyBorder="1" applyAlignment="1">
      <alignment horizontal="center"/>
    </xf>
    <xf numFmtId="0" fontId="18" fillId="0" borderId="13" xfId="0" applyFont="1" applyBorder="1" applyAlignment="1">
      <alignment horizontal="center"/>
    </xf>
    <xf numFmtId="0" fontId="18" fillId="0" borderId="0" xfId="0" applyFont="1" applyBorder="1" applyAlignment="1">
      <alignment horizontal="center"/>
    </xf>
    <xf numFmtId="3" fontId="15" fillId="23" borderId="7" xfId="33" applyNumberFormat="1" applyFont="1" applyFill="1" applyBorder="1" applyAlignment="1">
      <alignment horizontal="center"/>
    </xf>
    <xf numFmtId="3" fontId="15" fillId="23" borderId="40" xfId="33" applyNumberFormat="1" applyFont="1" applyFill="1" applyBorder="1" applyAlignment="1">
      <alignment horizontal="center"/>
    </xf>
    <xf numFmtId="3" fontId="15" fillId="23" borderId="16" xfId="33" applyNumberFormat="1" applyFont="1" applyFill="1" applyBorder="1" applyAlignment="1">
      <alignment horizontal="right" vertical="center"/>
    </xf>
    <xf numFmtId="3" fontId="15" fillId="23" borderId="37" xfId="33" applyNumberFormat="1" applyFont="1" applyFill="1" applyBorder="1" applyAlignment="1">
      <alignment horizontal="right" vertical="center"/>
    </xf>
    <xf numFmtId="3" fontId="15" fillId="23" borderId="20" xfId="33" applyNumberFormat="1" applyFont="1" applyFill="1" applyBorder="1" applyAlignment="1">
      <alignment horizontal="right" vertical="center"/>
    </xf>
    <xf numFmtId="3" fontId="15" fillId="23" borderId="16" xfId="33" applyNumberFormat="1" applyFont="1" applyFill="1" applyBorder="1" applyAlignment="1">
      <alignment horizontal="right"/>
    </xf>
    <xf numFmtId="3" fontId="15" fillId="23" borderId="37" xfId="33" applyNumberFormat="1" applyFont="1" applyFill="1" applyBorder="1" applyAlignment="1">
      <alignment horizontal="right"/>
    </xf>
    <xf numFmtId="3" fontId="15" fillId="23" borderId="20" xfId="33" applyNumberFormat="1" applyFont="1" applyFill="1" applyBorder="1" applyAlignment="1">
      <alignment horizontal="right"/>
    </xf>
    <xf numFmtId="3" fontId="15" fillId="23" borderId="48" xfId="33" applyNumberFormat="1" applyFont="1" applyFill="1" applyBorder="1" applyAlignment="1">
      <alignment horizontal="right"/>
    </xf>
    <xf numFmtId="3" fontId="15" fillId="23" borderId="49" xfId="33" applyNumberFormat="1" applyFont="1" applyFill="1" applyBorder="1" applyAlignment="1">
      <alignment horizontal="right"/>
    </xf>
    <xf numFmtId="3" fontId="15" fillId="23" borderId="50" xfId="33" applyNumberFormat="1" applyFont="1" applyFill="1" applyBorder="1" applyAlignment="1">
      <alignment horizontal="right"/>
    </xf>
    <xf numFmtId="0" fontId="28" fillId="0" borderId="12" xfId="0" applyFont="1" applyFill="1" applyBorder="1" applyAlignment="1">
      <alignment horizontal="center" vertical="center" wrapText="1"/>
    </xf>
    <xf numFmtId="0" fontId="28" fillId="0" borderId="21" xfId="0" applyFont="1" applyFill="1" applyBorder="1" applyAlignment="1">
      <alignment horizontal="center" vertical="center" wrapText="1"/>
    </xf>
    <xf numFmtId="0" fontId="28" fillId="0" borderId="0" xfId="0" applyFont="1" applyFill="1" applyBorder="1" applyAlignment="1">
      <alignment horizontal="center" vertical="center" wrapText="1"/>
    </xf>
    <xf numFmtId="0" fontId="28" fillId="0" borderId="23" xfId="0" applyFont="1" applyFill="1" applyBorder="1" applyAlignment="1">
      <alignment horizontal="center" vertical="center" wrapText="1"/>
    </xf>
    <xf numFmtId="0" fontId="19" fillId="0" borderId="15" xfId="0" applyFont="1" applyFill="1" applyBorder="1" applyAlignment="1">
      <alignment horizontal="left"/>
    </xf>
    <xf numFmtId="0" fontId="19" fillId="0" borderId="15" xfId="0" applyFont="1" applyFill="1" applyBorder="1" applyAlignment="1">
      <alignment horizontal="center"/>
    </xf>
    <xf numFmtId="0" fontId="19" fillId="0" borderId="39" xfId="0" applyFont="1" applyFill="1" applyBorder="1" applyAlignment="1">
      <alignment horizontal="left"/>
    </xf>
    <xf numFmtId="0" fontId="18" fillId="34" borderId="7" xfId="0" applyFont="1" applyFill="1" applyBorder="1" applyAlignment="1" applyProtection="1">
      <alignment horizontal="center" vertical="center" wrapText="1"/>
      <protection locked="0"/>
    </xf>
    <xf numFmtId="0" fontId="18" fillId="34" borderId="42" xfId="0" applyFont="1" applyFill="1" applyBorder="1" applyAlignment="1" applyProtection="1">
      <alignment horizontal="center" vertical="center" wrapText="1"/>
      <protection locked="0"/>
    </xf>
    <xf numFmtId="167" fontId="18" fillId="37" borderId="7" xfId="30" applyNumberFormat="1" applyFont="1" applyFill="1" applyBorder="1" applyAlignment="1" applyProtection="1">
      <alignment horizontal="center" vertical="center" wrapText="1"/>
      <protection locked="0"/>
    </xf>
    <xf numFmtId="167" fontId="18" fillId="37" borderId="42" xfId="30" applyNumberFormat="1" applyFont="1" applyFill="1" applyBorder="1" applyAlignment="1" applyProtection="1">
      <alignment horizontal="center" vertical="center" wrapText="1"/>
      <protection locked="0"/>
    </xf>
    <xf numFmtId="0" fontId="18" fillId="34" borderId="7" xfId="0" applyFont="1" applyFill="1" applyBorder="1" applyAlignment="1">
      <alignment horizontal="center" vertical="center" wrapText="1"/>
    </xf>
    <xf numFmtId="0" fontId="35" fillId="0" borderId="7" xfId="0" applyFont="1" applyBorder="1" applyAlignment="1">
      <alignment horizontal="center" vertical="center" wrapText="1"/>
    </xf>
    <xf numFmtId="0" fontId="18" fillId="0" borderId="7" xfId="0" applyFont="1" applyFill="1" applyBorder="1" applyAlignment="1" applyProtection="1">
      <alignment horizontal="center" vertical="center" wrapText="1"/>
      <protection locked="0"/>
    </xf>
    <xf numFmtId="0" fontId="19" fillId="34" borderId="7" xfId="0" applyFont="1" applyFill="1" applyBorder="1" applyAlignment="1">
      <alignment horizontal="center" vertical="center" wrapText="1"/>
    </xf>
    <xf numFmtId="0" fontId="24" fillId="0" borderId="7" xfId="0" applyFont="1" applyBorder="1" applyAlignment="1">
      <alignment horizontal="center" vertical="center" wrapText="1"/>
    </xf>
    <xf numFmtId="167" fontId="24" fillId="0" borderId="7" xfId="30" applyNumberFormat="1" applyFont="1" applyBorder="1" applyAlignment="1">
      <alignment horizontal="center" vertical="center" wrapText="1"/>
    </xf>
    <xf numFmtId="0" fontId="18" fillId="34" borderId="7" xfId="0" applyNumberFormat="1" applyFont="1" applyFill="1" applyBorder="1" applyAlignment="1">
      <alignment horizontal="center" vertical="center" textRotation="90" wrapText="1"/>
    </xf>
    <xf numFmtId="0" fontId="18" fillId="34" borderId="42" xfId="0" applyNumberFormat="1" applyFont="1" applyFill="1" applyBorder="1" applyAlignment="1">
      <alignment horizontal="center" vertical="center" textRotation="90" wrapText="1"/>
    </xf>
    <xf numFmtId="0" fontId="18" fillId="37" borderId="7" xfId="0" applyFont="1" applyFill="1" applyBorder="1" applyAlignment="1" applyProtection="1">
      <alignment horizontal="center" vertical="center" wrapText="1"/>
      <protection locked="0"/>
    </xf>
    <xf numFmtId="0" fontId="18" fillId="37" borderId="42" xfId="0" applyFont="1" applyFill="1" applyBorder="1" applyAlignment="1" applyProtection="1">
      <alignment horizontal="center" vertical="center" wrapText="1"/>
      <protection locked="0"/>
    </xf>
    <xf numFmtId="0" fontId="18" fillId="34" borderId="16" xfId="0" applyFont="1" applyFill="1" applyBorder="1" applyAlignment="1">
      <alignment horizontal="center" vertical="center" wrapText="1"/>
    </xf>
    <xf numFmtId="0" fontId="18" fillId="34" borderId="37" xfId="0" applyFont="1" applyFill="1" applyBorder="1" applyAlignment="1">
      <alignment horizontal="center" vertical="center" wrapText="1"/>
    </xf>
    <xf numFmtId="0" fontId="18" fillId="34" borderId="20" xfId="0" applyFont="1" applyFill="1" applyBorder="1" applyAlignment="1">
      <alignment horizontal="center" vertical="center" wrapText="1"/>
    </xf>
    <xf numFmtId="0" fontId="18" fillId="36" borderId="16" xfId="0" applyFont="1" applyFill="1" applyBorder="1" applyAlignment="1">
      <alignment horizontal="center" vertical="center" wrapText="1"/>
    </xf>
    <xf numFmtId="0" fontId="18" fillId="36" borderId="37" xfId="0" applyFont="1" applyFill="1" applyBorder="1" applyAlignment="1">
      <alignment horizontal="center" vertical="center" wrapText="1"/>
    </xf>
    <xf numFmtId="0" fontId="18" fillId="36" borderId="20" xfId="0" applyFont="1" applyFill="1" applyBorder="1" applyAlignment="1">
      <alignment horizontal="center" vertical="center" wrapText="1"/>
    </xf>
    <xf numFmtId="0" fontId="18" fillId="38" borderId="7" xfId="0" applyFont="1" applyFill="1" applyBorder="1" applyAlignment="1" applyProtection="1">
      <alignment horizontal="center" vertical="center" wrapText="1"/>
      <protection locked="0"/>
    </xf>
    <xf numFmtId="0" fontId="18" fillId="38" borderId="42" xfId="0" applyFont="1" applyFill="1" applyBorder="1" applyAlignment="1" applyProtection="1">
      <alignment horizontal="center" vertical="center" wrapText="1"/>
      <protection locked="0"/>
    </xf>
    <xf numFmtId="0" fontId="18" fillId="38" borderId="43" xfId="0" applyFont="1" applyFill="1" applyBorder="1" applyAlignment="1" applyProtection="1">
      <alignment horizontal="center" vertical="center" wrapText="1"/>
      <protection locked="0"/>
    </xf>
    <xf numFmtId="0" fontId="18" fillId="36" borderId="7" xfId="0" applyFont="1" applyFill="1" applyBorder="1" applyAlignment="1">
      <alignment horizontal="center" vertical="center" wrapText="1"/>
    </xf>
    <xf numFmtId="0" fontId="18" fillId="34" borderId="43" xfId="0" applyFont="1" applyFill="1" applyBorder="1" applyAlignment="1" applyProtection="1">
      <alignment horizontal="center" vertical="center" wrapText="1"/>
      <protection locked="0"/>
    </xf>
    <xf numFmtId="170" fontId="18" fillId="39" borderId="42" xfId="0" applyNumberFormat="1" applyFont="1" applyFill="1" applyBorder="1" applyAlignment="1" applyProtection="1">
      <alignment horizontal="center" vertical="center" wrapText="1"/>
      <protection locked="0"/>
    </xf>
    <xf numFmtId="170" fontId="18" fillId="39" borderId="43" xfId="0" applyNumberFormat="1" applyFont="1" applyFill="1" applyBorder="1" applyAlignment="1" applyProtection="1">
      <alignment horizontal="center" vertical="center" wrapText="1"/>
      <protection locked="0"/>
    </xf>
    <xf numFmtId="49" fontId="18" fillId="36" borderId="7" xfId="0" applyNumberFormat="1" applyFont="1" applyFill="1" applyBorder="1" applyAlignment="1">
      <alignment horizontal="center" vertical="center" wrapText="1"/>
    </xf>
    <xf numFmtId="49" fontId="18" fillId="36" borderId="42" xfId="0" applyNumberFormat="1" applyFont="1" applyFill="1" applyBorder="1" applyAlignment="1">
      <alignment horizontal="center" vertical="center" wrapText="1"/>
    </xf>
    <xf numFmtId="0" fontId="18" fillId="40" borderId="7" xfId="0" applyFont="1" applyFill="1" applyBorder="1" applyAlignment="1" applyProtection="1">
      <alignment horizontal="center" vertical="center" wrapText="1"/>
      <protection locked="0"/>
    </xf>
    <xf numFmtId="0" fontId="18" fillId="40" borderId="42" xfId="0" applyFont="1" applyFill="1" applyBorder="1" applyAlignment="1" applyProtection="1">
      <alignment horizontal="center" vertical="center" wrapText="1"/>
      <protection locked="0"/>
    </xf>
    <xf numFmtId="1" fontId="18" fillId="41" borderId="7" xfId="0" applyNumberFormat="1" applyFont="1" applyFill="1" applyBorder="1" applyAlignment="1" applyProtection="1">
      <alignment horizontal="center" vertical="center" wrapText="1"/>
      <protection locked="0"/>
    </xf>
    <xf numFmtId="1" fontId="18" fillId="41" borderId="42" xfId="0" applyNumberFormat="1" applyFont="1" applyFill="1" applyBorder="1" applyAlignment="1" applyProtection="1">
      <alignment horizontal="center" vertical="center" wrapText="1"/>
      <protection locked="0"/>
    </xf>
    <xf numFmtId="167" fontId="18" fillId="36" borderId="7" xfId="30" applyNumberFormat="1" applyFont="1" applyFill="1" applyBorder="1" applyAlignment="1">
      <alignment horizontal="center" vertical="center" wrapText="1"/>
    </xf>
    <xf numFmtId="167" fontId="18" fillId="36" borderId="42" xfId="30" applyNumberFormat="1" applyFont="1" applyFill="1" applyBorder="1" applyAlignment="1">
      <alignment horizontal="center" vertical="center" wrapText="1"/>
    </xf>
    <xf numFmtId="0" fontId="19" fillId="0" borderId="7" xfId="0" applyFont="1" applyFill="1" applyBorder="1" applyAlignment="1" applyProtection="1">
      <alignment horizontal="center" vertical="center" wrapText="1"/>
      <protection locked="0"/>
    </xf>
    <xf numFmtId="0" fontId="35" fillId="0" borderId="7" xfId="30" applyNumberFormat="1" applyFont="1" applyBorder="1"/>
    <xf numFmtId="0" fontId="18" fillId="38" borderId="37" xfId="0" applyFont="1" applyFill="1" applyBorder="1" applyAlignment="1" applyProtection="1">
      <alignment horizontal="center" vertical="center" wrapText="1"/>
      <protection locked="0"/>
    </xf>
    <xf numFmtId="0" fontId="18" fillId="38" borderId="20" xfId="0" applyFont="1" applyFill="1" applyBorder="1" applyAlignment="1" applyProtection="1">
      <alignment horizontal="center" vertical="center" wrapText="1"/>
      <protection locked="0"/>
    </xf>
    <xf numFmtId="0" fontId="18" fillId="36" borderId="42" xfId="0" applyFont="1" applyFill="1" applyBorder="1" applyAlignment="1">
      <alignment horizontal="center" vertical="center" wrapText="1"/>
    </xf>
    <xf numFmtId="0" fontId="18" fillId="40" borderId="7" xfId="0" applyFont="1" applyFill="1" applyBorder="1" applyAlignment="1">
      <alignment horizontal="center" vertical="center" wrapText="1"/>
    </xf>
    <xf numFmtId="0" fontId="18" fillId="40" borderId="7" xfId="0" applyFont="1" applyFill="1" applyBorder="1" applyAlignment="1">
      <alignment horizontal="center" vertical="top" wrapText="1"/>
    </xf>
    <xf numFmtId="0" fontId="18" fillId="35" borderId="7" xfId="0" applyFont="1" applyFill="1" applyBorder="1" applyAlignment="1" applyProtection="1">
      <alignment horizontal="center" vertical="center" textRotation="90" wrapText="1"/>
      <protection locked="0"/>
    </xf>
    <xf numFmtId="0" fontId="18" fillId="35" borderId="42" xfId="0" applyFont="1" applyFill="1" applyBorder="1" applyAlignment="1" applyProtection="1">
      <alignment horizontal="center" vertical="center" textRotation="90" wrapText="1"/>
      <protection locked="0"/>
    </xf>
    <xf numFmtId="0" fontId="37" fillId="0" borderId="0" xfId="0" applyFont="1" applyAlignment="1">
      <alignment horizontal="left" wrapText="1"/>
    </xf>
    <xf numFmtId="0" fontId="17" fillId="33" borderId="42" xfId="0" applyFont="1" applyFill="1" applyBorder="1" applyAlignment="1">
      <alignment horizontal="left" vertical="top" wrapText="1"/>
    </xf>
    <xf numFmtId="0" fontId="17" fillId="33" borderId="43" xfId="0" applyFont="1" applyFill="1" applyBorder="1" applyAlignment="1">
      <alignment horizontal="left" vertical="top" wrapText="1"/>
    </xf>
    <xf numFmtId="0" fontId="17" fillId="33" borderId="44" xfId="0" applyFont="1" applyFill="1" applyBorder="1" applyAlignment="1">
      <alignment horizontal="left" vertical="top" wrapText="1"/>
    </xf>
    <xf numFmtId="0" fontId="37" fillId="0" borderId="0" xfId="0" applyFont="1" applyAlignment="1">
      <alignment horizontal="left" vertical="top" wrapText="1"/>
    </xf>
    <xf numFmtId="0" fontId="33" fillId="28" borderId="7" xfId="0" applyFont="1" applyFill="1" applyBorder="1" applyAlignment="1">
      <alignment horizontal="left" vertical="top" wrapText="1"/>
    </xf>
    <xf numFmtId="0" fontId="32" fillId="31" borderId="41" xfId="0" applyFont="1" applyFill="1" applyBorder="1" applyAlignment="1">
      <alignment horizontal="left"/>
    </xf>
    <xf numFmtId="0" fontId="32" fillId="31" borderId="0" xfId="0" applyFont="1" applyFill="1" applyBorder="1" applyAlignment="1">
      <alignment horizontal="left"/>
    </xf>
    <xf numFmtId="0" fontId="36" fillId="28" borderId="33" xfId="0" applyFont="1" applyFill="1" applyBorder="1" applyAlignment="1">
      <alignment horizontal="left" vertical="top" wrapText="1"/>
    </xf>
    <xf numFmtId="0" fontId="36" fillId="28" borderId="6" xfId="0" applyFont="1" applyFill="1" applyBorder="1" applyAlignment="1">
      <alignment horizontal="left" vertical="top" wrapText="1"/>
    </xf>
    <xf numFmtId="0" fontId="37" fillId="33" borderId="42" xfId="0" applyFont="1" applyFill="1" applyBorder="1" applyAlignment="1">
      <alignment horizontal="justify" vertical="top" wrapText="1"/>
    </xf>
    <xf numFmtId="0" fontId="37" fillId="33" borderId="43" xfId="0" applyFont="1" applyFill="1" applyBorder="1" applyAlignment="1">
      <alignment horizontal="justify" vertical="top" wrapText="1"/>
    </xf>
    <xf numFmtId="0" fontId="48" fillId="44" borderId="41" xfId="0" applyFont="1" applyFill="1" applyBorder="1" applyAlignment="1">
      <alignment horizontal="center"/>
    </xf>
    <xf numFmtId="0" fontId="48" fillId="44" borderId="0" xfId="0" applyFont="1" applyFill="1" applyBorder="1" applyAlignment="1">
      <alignment horizontal="center"/>
    </xf>
    <xf numFmtId="0" fontId="17" fillId="23" borderId="42" xfId="34" applyFont="1" applyFill="1" applyBorder="1" applyAlignment="1">
      <alignment horizontal="justify" vertical="top" wrapText="1"/>
    </xf>
    <xf numFmtId="0" fontId="17" fillId="23" borderId="43" xfId="34" applyFont="1" applyFill="1" applyBorder="1" applyAlignment="1">
      <alignment horizontal="justify" vertical="top" wrapText="1"/>
    </xf>
    <xf numFmtId="0" fontId="17" fillId="23" borderId="42" xfId="34" applyFont="1" applyFill="1" applyBorder="1" applyAlignment="1">
      <alignment horizontal="left" vertical="top" wrapText="1"/>
    </xf>
    <xf numFmtId="0" fontId="17" fillId="23" borderId="43" xfId="34" applyFont="1" applyFill="1" applyBorder="1" applyAlignment="1">
      <alignment horizontal="left" vertical="top" wrapText="1"/>
    </xf>
    <xf numFmtId="0" fontId="17" fillId="23" borderId="44" xfId="34" applyFont="1" applyFill="1" applyBorder="1" applyAlignment="1">
      <alignment horizontal="left" vertical="top" wrapText="1"/>
    </xf>
    <xf numFmtId="0" fontId="51" fillId="44" borderId="7" xfId="0" applyFont="1" applyFill="1" applyBorder="1" applyAlignment="1">
      <alignment horizontal="center"/>
    </xf>
    <xf numFmtId="0" fontId="17" fillId="23" borderId="44" xfId="34" applyFont="1" applyFill="1" applyBorder="1" applyAlignment="1">
      <alignment horizontal="justify" vertical="top" wrapText="1"/>
    </xf>
    <xf numFmtId="0" fontId="17" fillId="33" borderId="42" xfId="0" applyFont="1" applyFill="1" applyBorder="1" applyAlignment="1">
      <alignment horizontal="justify" vertical="top" wrapText="1"/>
    </xf>
    <xf numFmtId="0" fontId="17" fillId="33" borderId="43" xfId="0" applyFont="1" applyFill="1" applyBorder="1" applyAlignment="1">
      <alignment horizontal="justify" vertical="top" wrapText="1"/>
    </xf>
    <xf numFmtId="0" fontId="17" fillId="33" borderId="44" xfId="0" applyFont="1" applyFill="1" applyBorder="1" applyAlignment="1">
      <alignment horizontal="justify" vertical="top" wrapText="1"/>
    </xf>
  </cellXfs>
  <cellStyles count="47">
    <cellStyle name="20% - Accent1" xfId="1"/>
    <cellStyle name="20% - Accent2" xfId="2"/>
    <cellStyle name="20% - Accent3" xfId="3"/>
    <cellStyle name="20% - Accent4" xfId="4"/>
    <cellStyle name="20% - Accent5" xfId="5"/>
    <cellStyle name="20% - Accent6" xfId="6"/>
    <cellStyle name="40% - Accent1" xfId="7"/>
    <cellStyle name="40% - Accent2" xfId="8"/>
    <cellStyle name="40% - Accent3" xfId="9"/>
    <cellStyle name="40% - Accent4" xfId="10"/>
    <cellStyle name="40% - Accent5" xfId="11"/>
    <cellStyle name="40% - Accent6" xfId="12"/>
    <cellStyle name="60% - Accent1" xfId="13"/>
    <cellStyle name="60% - Accent2" xfId="14"/>
    <cellStyle name="60% - Accent3" xfId="15"/>
    <cellStyle name="60% - Accent4" xfId="16"/>
    <cellStyle name="60% - Accent5" xfId="17"/>
    <cellStyle name="60% - Accent6" xfId="18"/>
    <cellStyle name="Accent1" xfId="19"/>
    <cellStyle name="Accent2" xfId="20"/>
    <cellStyle name="Accent3" xfId="21"/>
    <cellStyle name="Accent4" xfId="22"/>
    <cellStyle name="Accent5" xfId="23"/>
    <cellStyle name="Accent6" xfId="24"/>
    <cellStyle name="Bad" xfId="25"/>
    <cellStyle name="Calculation" xfId="26"/>
    <cellStyle name="Explanatory Text" xfId="27"/>
    <cellStyle name="Heading 2" xfId="28"/>
    <cellStyle name="Heading 3" xfId="29"/>
    <cellStyle name="Hipervínculo" xfId="44" builtinId="8"/>
    <cellStyle name="Millares" xfId="30" builtinId="3"/>
    <cellStyle name="Millares 2" xfId="38"/>
    <cellStyle name="Millares 5" xfId="40"/>
    <cellStyle name="Moneda" xfId="43" builtinId="4"/>
    <cellStyle name="Neutral" xfId="31" builtinId="28" customBuiltin="1"/>
    <cellStyle name="Normal" xfId="0" builtinId="0"/>
    <cellStyle name="Normal 2" xfId="32"/>
    <cellStyle name="Normal 2 2" xfId="46"/>
    <cellStyle name="Normal 6" xfId="39"/>
    <cellStyle name="Normal 60" xfId="45"/>
    <cellStyle name="Normal 9" xfId="33"/>
    <cellStyle name="Normal 9 2" xfId="42"/>
    <cellStyle name="Normal_Hoja1" xfId="34"/>
    <cellStyle name="Output" xfId="35"/>
    <cellStyle name="Porcentaje 2 2" xfId="41"/>
    <cellStyle name="Title" xfId="36"/>
    <cellStyle name="Total" xfId="37" builtinId="25" customBuiltin="1"/>
  </cellStyles>
  <dxfs count="0"/>
  <tableStyles count="0" defaultTableStyle="TableStyleMedium2" defaultPivotStyle="PivotStyleLight16"/>
  <colors>
    <mruColors>
      <color rgb="FFCC99FF"/>
      <color rgb="FFFFCCFF"/>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xdr:from>
      <xdr:col>0</xdr:col>
      <xdr:colOff>28575</xdr:colOff>
      <xdr:row>0</xdr:row>
      <xdr:rowOff>85725</xdr:rowOff>
    </xdr:from>
    <xdr:to>
      <xdr:col>0</xdr:col>
      <xdr:colOff>1285875</xdr:colOff>
      <xdr:row>5</xdr:row>
      <xdr:rowOff>19050</xdr:rowOff>
    </xdr:to>
    <xdr:pic>
      <xdr:nvPicPr>
        <xdr:cNvPr id="2" name="Imagen 1" descr="logo nuevo contraloria"/>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 y="85725"/>
          <a:ext cx="1257300" cy="866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93604</xdr:colOff>
      <xdr:row>0</xdr:row>
      <xdr:rowOff>92000</xdr:rowOff>
    </xdr:from>
    <xdr:to>
      <xdr:col>1</xdr:col>
      <xdr:colOff>1145619</xdr:colOff>
      <xdr:row>4</xdr:row>
      <xdr:rowOff>95249</xdr:rowOff>
    </xdr:to>
    <xdr:pic>
      <xdr:nvPicPr>
        <xdr:cNvPr id="2" name="Picture 17" descr="logo nuevo contraloria">
          <a:extLst>
            <a:ext uri="{FF2B5EF4-FFF2-40B4-BE49-F238E27FC236}">
              <a16:creationId xmlns:a16="http://schemas.microsoft.com/office/drawing/2014/main" xmlns="" id="{00000000-0008-0000-0000-00005D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604" y="92000"/>
          <a:ext cx="1587796" cy="11224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hyperlink" Target="mailto:conectividad.cce@etb.com.co" TargetMode="External"/><Relationship Id="rId2" Type="http://schemas.openxmlformats.org/officeDocument/2006/relationships/hyperlink" Target="mailto:ariaslewing@gmail.com" TargetMode="External"/><Relationship Id="rId1" Type="http://schemas.openxmlformats.org/officeDocument/2006/relationships/hyperlink" Target="mailto:catalinasaenzh@hotmail.com" TargetMode="External"/><Relationship Id="rId4"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78"/>
  <sheetViews>
    <sheetView zoomScaleNormal="100" workbookViewId="0">
      <pane ySplit="8" topLeftCell="A9" activePane="bottomLeft" state="frozen"/>
      <selection pane="bottomLeft" activeCell="M17" sqref="M17"/>
    </sheetView>
  </sheetViews>
  <sheetFormatPr baseColWidth="10" defaultRowHeight="12.75" x14ac:dyDescent="0.2"/>
  <cols>
    <col min="1" max="1" width="18.42578125" customWidth="1"/>
    <col min="2" max="2" width="26.5703125" customWidth="1"/>
    <col min="3" max="3" width="18.85546875" customWidth="1"/>
    <col min="4" max="4" width="17.85546875" customWidth="1"/>
    <col min="5" max="5" width="17" bestFit="1" customWidth="1"/>
    <col min="6" max="6" width="17.5703125" bestFit="1" customWidth="1"/>
    <col min="7" max="7" width="18.85546875" customWidth="1"/>
    <col min="8" max="8" width="16.140625" customWidth="1"/>
    <col min="9" max="9" width="17.140625" customWidth="1"/>
    <col min="10" max="10" width="18.7109375" customWidth="1"/>
    <col min="11" max="11" width="20.7109375" bestFit="1" customWidth="1"/>
    <col min="12" max="12" width="12.85546875" bestFit="1" customWidth="1"/>
  </cols>
  <sheetData>
    <row r="1" spans="1:10" ht="12.75" customHeight="1" x14ac:dyDescent="0.2">
      <c r="A1" s="47"/>
      <c r="B1" s="620"/>
      <c r="C1" s="621"/>
      <c r="D1" s="621"/>
      <c r="E1" s="621"/>
      <c r="F1" s="621"/>
      <c r="G1" s="227"/>
      <c r="H1" s="227"/>
      <c r="I1" s="8"/>
      <c r="J1" s="8"/>
    </row>
    <row r="2" spans="1:10" ht="15" customHeight="1" x14ac:dyDescent="0.2">
      <c r="A2" s="48"/>
      <c r="B2" s="622"/>
      <c r="C2" s="623"/>
      <c r="D2" s="623"/>
      <c r="E2" s="623"/>
      <c r="F2" s="623"/>
      <c r="G2" s="228"/>
      <c r="H2" s="228"/>
      <c r="I2" s="10"/>
      <c r="J2" s="10"/>
    </row>
    <row r="3" spans="1:10" ht="15.75" customHeight="1" x14ac:dyDescent="0.2">
      <c r="A3" s="48"/>
      <c r="B3" s="622" t="s">
        <v>211</v>
      </c>
      <c r="C3" s="623"/>
      <c r="D3" s="623"/>
      <c r="E3" s="623"/>
      <c r="F3" s="623"/>
      <c r="G3" s="228"/>
      <c r="H3" s="228"/>
      <c r="I3" s="10"/>
      <c r="J3" s="10"/>
    </row>
    <row r="4" spans="1:10" ht="15" customHeight="1" x14ac:dyDescent="0.2">
      <c r="A4" s="48"/>
      <c r="B4" s="622" t="s">
        <v>186</v>
      </c>
      <c r="C4" s="623"/>
      <c r="D4" s="623"/>
      <c r="E4" s="623"/>
      <c r="F4" s="623"/>
      <c r="G4" s="228"/>
      <c r="H4" s="228"/>
      <c r="I4" s="10"/>
      <c r="J4" s="10"/>
    </row>
    <row r="5" spans="1:10" ht="15" customHeight="1" x14ac:dyDescent="0.2">
      <c r="A5" s="48"/>
      <c r="B5" s="48"/>
      <c r="C5" s="10"/>
      <c r="D5" s="10"/>
      <c r="E5" s="10"/>
      <c r="F5" s="10"/>
      <c r="G5" s="10"/>
      <c r="H5" s="10"/>
      <c r="I5" s="10"/>
      <c r="J5" s="10"/>
    </row>
    <row r="6" spans="1:10" ht="17.25" customHeight="1" thickBot="1" x14ac:dyDescent="0.25">
      <c r="A6" s="48"/>
      <c r="B6" s="241"/>
      <c r="C6" s="49"/>
      <c r="D6" s="49"/>
      <c r="E6" s="49"/>
      <c r="F6" s="49"/>
      <c r="G6" s="49"/>
      <c r="H6" s="49"/>
      <c r="I6" s="49"/>
      <c r="J6" s="49"/>
    </row>
    <row r="7" spans="1:10" ht="21" customHeight="1" thickBot="1" x14ac:dyDescent="0.25">
      <c r="A7" s="225" t="s">
        <v>845</v>
      </c>
      <c r="B7" s="226"/>
      <c r="C7" s="226"/>
      <c r="D7" s="226"/>
      <c r="E7" s="226"/>
      <c r="F7" s="226"/>
      <c r="G7" s="226"/>
      <c r="H7" s="226"/>
      <c r="I7" s="226"/>
      <c r="J7" s="226"/>
    </row>
    <row r="8" spans="1:10" ht="147" customHeight="1" x14ac:dyDescent="0.2">
      <c r="A8" s="223" t="s">
        <v>187</v>
      </c>
      <c r="B8" s="223" t="s">
        <v>188</v>
      </c>
      <c r="C8" s="223" t="s">
        <v>466</v>
      </c>
      <c r="D8" s="223" t="s">
        <v>467</v>
      </c>
      <c r="E8" s="223" t="s">
        <v>468</v>
      </c>
      <c r="F8" s="224" t="s">
        <v>469</v>
      </c>
      <c r="G8" s="224" t="s">
        <v>658</v>
      </c>
      <c r="H8" s="224" t="s">
        <v>659</v>
      </c>
      <c r="I8" s="224" t="s">
        <v>997</v>
      </c>
      <c r="J8" s="224" t="s">
        <v>660</v>
      </c>
    </row>
    <row r="9" spans="1:10" s="13" customFormat="1" ht="13.5" thickBot="1" x14ac:dyDescent="0.25">
      <c r="A9" s="11">
        <v>1</v>
      </c>
      <c r="B9" s="11">
        <v>2</v>
      </c>
      <c r="C9" s="11">
        <v>3</v>
      </c>
      <c r="D9" s="11">
        <v>4</v>
      </c>
      <c r="E9" s="11">
        <v>5</v>
      </c>
      <c r="F9" s="11">
        <v>6</v>
      </c>
      <c r="G9" s="11">
        <v>7</v>
      </c>
      <c r="H9" s="12">
        <v>8</v>
      </c>
      <c r="I9" s="11">
        <v>9</v>
      </c>
      <c r="J9" s="212">
        <v>10</v>
      </c>
    </row>
    <row r="10" spans="1:10" s="16" customFormat="1" ht="30.75" customHeight="1" thickBot="1" x14ac:dyDescent="0.25">
      <c r="A10" s="14">
        <v>31102</v>
      </c>
      <c r="B10" s="15" t="s">
        <v>189</v>
      </c>
      <c r="C10" s="189">
        <f t="shared" ref="C10:J10" si="0">SUM(C11:C12)</f>
        <v>580000000</v>
      </c>
      <c r="D10" s="189">
        <f t="shared" si="0"/>
        <v>777218847</v>
      </c>
      <c r="E10" s="189">
        <f>SUM(E11:E12)</f>
        <v>445160357</v>
      </c>
      <c r="F10" s="189">
        <f>SUM(F11:F12)</f>
        <v>48720000</v>
      </c>
      <c r="G10" s="189">
        <f t="shared" si="0"/>
        <v>86119643</v>
      </c>
      <c r="H10" s="190">
        <f t="shared" si="0"/>
        <v>-245938847</v>
      </c>
      <c r="I10" s="191">
        <f t="shared" si="0"/>
        <v>56119643</v>
      </c>
      <c r="J10" s="189">
        <f t="shared" si="0"/>
        <v>523880357</v>
      </c>
    </row>
    <row r="11" spans="1:10" s="19" customFormat="1" ht="21.75" customHeight="1" x14ac:dyDescent="0.2">
      <c r="A11" s="17">
        <v>311020301</v>
      </c>
      <c r="B11" s="18" t="s">
        <v>65</v>
      </c>
      <c r="C11" s="561">
        <v>500000000</v>
      </c>
      <c r="D11" s="562">
        <f>+'PLAN DE ADQUISICIONES 2016'!I53+'PLAN DE ADQUISICIONES 2016'!I74+'PLAN DE ADQUISICIONES 2016'!I93+'PLAN DE ADQUISICIONES 2016'!I95+'PLAN DE ADQUISICIONES 2016'!I109+'PLAN DE ADQUISICIONES 2016'!I140+'PLAN DE ADQUISICIONES 2016'!I141+'PLAN DE ADQUISICIONES 2016'!I142+'PLAN DE ADQUISICIONES 2016'!I143+'PLAN DE ADQUISICIONES 2016'!I144+'PLAN DE ADQUISICIONES 2016'!I145+'PLAN DE ADQUISICIONES 2016'!I146+'PLAN DE ADQUISICIONES 2016'!I147+'PLAN DE ADQUISICIONES 2016'!I148+'PLAN DE ADQUISICIONES 2016'!I149+'PLAN DE ADQUISICIONES 2016'!I150+'PLAN DE ADQUISICIONES 2016'!I155+'PLAN DE ADQUISICIONES 2016'!I164+'PLAN DE ADQUISICIONES 2016'!I165+'PLAN DE ADQUISICIONES 2016'!I166+'PLAN DE ADQUISICIONES 2016'!I167+'PLAN DE ADQUISICIONES 2016'!I168+'PLAN DE ADQUISICIONES 2016'!I169+'PLAN DE ADQUISICIONES 2016'!I170+'PLAN DE ADQUISICIONES 2016'!I171</f>
        <v>764418847</v>
      </c>
      <c r="E11" s="562">
        <f>+'PLAN DE ADQUISICIONES 2016'!J53+'PLAN DE ADQUISICIONES 2016'!J74+'PLAN DE ADQUISICIONES 2016'!J93+'PLAN DE ADQUISICIONES 2016'!J95+'PLAN DE ADQUISICIONES 2016'!J109+'PLAN DE ADQUISICIONES 2016'!J140+'PLAN DE ADQUISICIONES 2016'!J141+'PLAN DE ADQUISICIONES 2016'!J142+'PLAN DE ADQUISICIONES 2016'!J143+'PLAN DE ADQUISICIONES 2016'!J144+'PLAN DE ADQUISICIONES 2016'!J145+'PLAN DE ADQUISICIONES 2016'!J146+'PLAN DE ADQUISICIONES 2016'!J147+'PLAN DE ADQUISICIONES 2016'!J148+'PLAN DE ADQUISICIONES 2016'!J149+'PLAN DE ADQUISICIONES 2016'!J150+'PLAN DE ADQUISICIONES 2016'!J155+'PLAN DE ADQUISICIONES 2016'!J164+'PLAN DE ADQUISICIONES 2016'!J165+'PLAN DE ADQUISICIONES 2016'!J166+'PLAN DE ADQUISICIONES 2016'!J167+'PLAN DE ADQUISICIONES 2016'!J168+'PLAN DE ADQUISICIONES 2016'!J169+'PLAN DE ADQUISICIONES 2016'!J170+'PLAN DE ADQUISICIONES 2016'!J171</f>
        <v>432360357</v>
      </c>
      <c r="F11" s="562">
        <f>'ADICIONES A CONTRATOS'!H8</f>
        <v>24000000</v>
      </c>
      <c r="G11" s="562">
        <f>+C11-E11-F11</f>
        <v>43639643</v>
      </c>
      <c r="H11" s="563">
        <f>+C11-D11-F11</f>
        <v>-288418847</v>
      </c>
      <c r="I11" s="284">
        <v>13639643</v>
      </c>
      <c r="J11" s="285">
        <f>C11-I11</f>
        <v>486360357</v>
      </c>
    </row>
    <row r="12" spans="1:10" s="19" customFormat="1" ht="30.75" thickBot="1" x14ac:dyDescent="0.25">
      <c r="A12" s="20">
        <v>3110204</v>
      </c>
      <c r="B12" s="21" t="s">
        <v>190</v>
      </c>
      <c r="C12" s="564">
        <v>80000000</v>
      </c>
      <c r="D12" s="565">
        <f>+'PLAN DE ADQUISICIONES 2016'!I174</f>
        <v>12800000</v>
      </c>
      <c r="E12" s="565">
        <f>+'PLAN DE ADQUISICIONES 2016'!J174</f>
        <v>12800000</v>
      </c>
      <c r="F12" s="566">
        <f>'ADICIONES A CONTRATOS'!H7+'ADICIONES A CONTRATOS'!H9+'ADICIONES A CONTRATOS'!H12</f>
        <v>24720000</v>
      </c>
      <c r="G12" s="562">
        <f>+C12-E12-F12</f>
        <v>42480000</v>
      </c>
      <c r="H12" s="563">
        <f>+C12-D12-F12</f>
        <v>42480000</v>
      </c>
      <c r="I12" s="284">
        <v>42480000</v>
      </c>
      <c r="J12" s="285">
        <f>C12-I12</f>
        <v>37520000</v>
      </c>
    </row>
    <row r="13" spans="1:10" s="16" customFormat="1" ht="30.75" thickBot="1" x14ac:dyDescent="0.25">
      <c r="A13" s="14">
        <v>312</v>
      </c>
      <c r="B13" s="22" t="s">
        <v>191</v>
      </c>
      <c r="C13" s="23">
        <f t="shared" ref="C13:J13" si="1">SUM(C14:C38)-(C14+C20+C25+C27+C29+C35)</f>
        <v>4884800000</v>
      </c>
      <c r="D13" s="23">
        <f t="shared" si="1"/>
        <v>3773812667</v>
      </c>
      <c r="E13" s="23">
        <f>SUM(E14:E38)-(E14+E20+E25+E27+E29+E35)</f>
        <v>1548834498</v>
      </c>
      <c r="F13" s="23">
        <f>SUM(F14:F38)-(F14+F20+F25+F27+F29+F35)</f>
        <v>353531501</v>
      </c>
      <c r="G13" s="23">
        <f t="shared" si="1"/>
        <v>2982434001</v>
      </c>
      <c r="H13" s="25">
        <f t="shared" si="1"/>
        <v>757455832</v>
      </c>
      <c r="I13" s="26">
        <f t="shared" si="1"/>
        <v>1946997353</v>
      </c>
      <c r="J13" s="23">
        <f t="shared" si="1"/>
        <v>2937802647</v>
      </c>
    </row>
    <row r="14" spans="1:10" s="16" customFormat="1" ht="16.5" thickBot="1" x14ac:dyDescent="0.25">
      <c r="A14" s="14">
        <v>31201</v>
      </c>
      <c r="B14" s="24" t="s">
        <v>102</v>
      </c>
      <c r="C14" s="23">
        <f t="shared" ref="C14:J14" si="2">SUM(C15:C19)</f>
        <v>832126000</v>
      </c>
      <c r="D14" s="23">
        <f t="shared" si="2"/>
        <v>806340904</v>
      </c>
      <c r="E14" s="23">
        <f t="shared" si="2"/>
        <v>176620000</v>
      </c>
      <c r="F14" s="23">
        <f t="shared" si="2"/>
        <v>700000</v>
      </c>
      <c r="G14" s="23">
        <f t="shared" si="2"/>
        <v>654806000</v>
      </c>
      <c r="H14" s="25">
        <f t="shared" si="2"/>
        <v>25085096</v>
      </c>
      <c r="I14" s="26">
        <f t="shared" si="2"/>
        <v>533450457</v>
      </c>
      <c r="J14" s="23">
        <f t="shared" si="2"/>
        <v>298675543</v>
      </c>
    </row>
    <row r="15" spans="1:10" s="19" customFormat="1" ht="15" x14ac:dyDescent="0.2">
      <c r="A15" s="20">
        <v>3120101</v>
      </c>
      <c r="B15" s="18" t="s">
        <v>192</v>
      </c>
      <c r="C15" s="567">
        <v>95000000</v>
      </c>
      <c r="D15" s="568">
        <f>+'PLAN DE ADQUISICIONES 2016'!I19+'PLAN DE ADQUISICIONES 2016'!I20+'PLAN DE ADQUISICIONES 2016'!I21+'PLAN DE ADQUISICIONES 2016'!I22+'PLAN DE ADQUISICIONES 2016'!I23+'PLAN DE ADQUISICIONES 2016'!I24</f>
        <v>95000000</v>
      </c>
      <c r="E15" s="568">
        <f>+'PLAN DE ADQUISICIONES 2016'!J19+'PLAN DE ADQUISICIONES 2016'!J20+'PLAN DE ADQUISICIONES 2016'!J21+'PLAN DE ADQUISICIONES 2016'!J22+'PLAN DE ADQUISICIONES 2016'!J23+'PLAN DE ADQUISICIONES 2016'!J24</f>
        <v>29514458</v>
      </c>
      <c r="F15" s="568">
        <f>'ADICIONES A CONTRATOS'!H6</f>
        <v>700000</v>
      </c>
      <c r="G15" s="562">
        <f>+C15-E15-F15</f>
        <v>64785542</v>
      </c>
      <c r="H15" s="563">
        <f>+C15-D15-F15</f>
        <v>-700000</v>
      </c>
      <c r="I15" s="280">
        <v>50979078</v>
      </c>
      <c r="J15" s="281">
        <f>+C15-I15</f>
        <v>44020922</v>
      </c>
    </row>
    <row r="16" spans="1:10" s="19" customFormat="1" ht="15" x14ac:dyDescent="0.2">
      <c r="A16" s="17">
        <v>3120102</v>
      </c>
      <c r="B16" s="21" t="s">
        <v>135</v>
      </c>
      <c r="C16" s="569">
        <v>187839000</v>
      </c>
      <c r="D16" s="570">
        <f>+'PLAN DE ADQUISICIONES 2016'!I87+'PLAN DE ADQUISICIONES 2016'!I89+'PLAN DE ADQUISICIONES 2016'!I101</f>
        <v>205658510</v>
      </c>
      <c r="E16" s="570">
        <f>+'PLAN DE ADQUISICIONES 2016'!J87+'PLAN DE ADQUISICIONES 2016'!J89+'PLAN DE ADQUISICIONES 2016'!J101</f>
        <v>38787510</v>
      </c>
      <c r="F16" s="570">
        <v>0</v>
      </c>
      <c r="G16" s="562">
        <f>+C16-E16-F16</f>
        <v>149051490</v>
      </c>
      <c r="H16" s="563">
        <f>+C16-D16-F16</f>
        <v>-17819510</v>
      </c>
      <c r="I16" s="282">
        <v>136335346</v>
      </c>
      <c r="J16" s="281">
        <f>+C16-I16</f>
        <v>51503654</v>
      </c>
    </row>
    <row r="17" spans="1:10" s="19" customFormat="1" ht="30" x14ac:dyDescent="0.2">
      <c r="A17" s="17">
        <v>3120103</v>
      </c>
      <c r="B17" s="21" t="s">
        <v>193</v>
      </c>
      <c r="C17" s="569">
        <v>158860000</v>
      </c>
      <c r="D17" s="570">
        <f>+'PLAN DE ADQUISICIONES 2016'!I98+'PLAN DE ADQUISICIONES 2016'!I100</f>
        <v>152029032</v>
      </c>
      <c r="E17" s="570">
        <f>+'PLAN DE ADQUISICIONES 2016'!J98+'PLAN DE ADQUISICIONES 2016'!J100</f>
        <v>108318032</v>
      </c>
      <c r="F17" s="570">
        <v>0</v>
      </c>
      <c r="G17" s="562">
        <f>+C17-E17-F17</f>
        <v>50541968</v>
      </c>
      <c r="H17" s="563">
        <f>+C17-D17-F17</f>
        <v>6830968</v>
      </c>
      <c r="I17" s="282">
        <v>50541968</v>
      </c>
      <c r="J17" s="281">
        <f>+C17-I17</f>
        <v>108318032</v>
      </c>
    </row>
    <row r="18" spans="1:10" s="19" customFormat="1" ht="15" x14ac:dyDescent="0.2">
      <c r="A18" s="17">
        <v>3120104</v>
      </c>
      <c r="B18" s="21" t="s">
        <v>194</v>
      </c>
      <c r="C18" s="569">
        <v>367927000</v>
      </c>
      <c r="D18" s="570">
        <f>+'PLAN DE ADQUISICIONES 2016'!I88+'PLAN DE ADQUISICIONES 2016'!I96+'PLAN DE ADQUISICIONES 2016'!I97</f>
        <v>331153362</v>
      </c>
      <c r="E18" s="570">
        <f>+'PLAN DE ADQUISICIONES 2016'!J88+'PLAN DE ADQUISICIONES 2016'!J96+'PLAN DE ADQUISICIONES 2016'!J97</f>
        <v>0</v>
      </c>
      <c r="F18" s="570">
        <v>0</v>
      </c>
      <c r="G18" s="562">
        <f>+C18-E18-F18</f>
        <v>367927000</v>
      </c>
      <c r="H18" s="563">
        <f>+C18-D18-F18</f>
        <v>36773638</v>
      </c>
      <c r="I18" s="282">
        <v>273094065</v>
      </c>
      <c r="J18" s="281">
        <f>+C18-I18</f>
        <v>94832935</v>
      </c>
    </row>
    <row r="19" spans="1:10" s="19" customFormat="1" ht="15.75" thickBot="1" x14ac:dyDescent="0.25">
      <c r="A19" s="27">
        <v>3120105</v>
      </c>
      <c r="B19" s="28" t="s">
        <v>109</v>
      </c>
      <c r="C19" s="571">
        <v>22500000</v>
      </c>
      <c r="D19" s="572">
        <f>+'PLAN DE ADQUISICIONES 2016'!I94</f>
        <v>22500000</v>
      </c>
      <c r="E19" s="572">
        <f>+'PLAN DE ADQUISICIONES 2016'!J94</f>
        <v>0</v>
      </c>
      <c r="F19" s="570">
        <v>0</v>
      </c>
      <c r="G19" s="562">
        <f>+C19-E19-F19</f>
        <v>22500000</v>
      </c>
      <c r="H19" s="563">
        <f>+C19-D19-F19</f>
        <v>0</v>
      </c>
      <c r="I19" s="283">
        <v>22500000</v>
      </c>
      <c r="J19" s="281">
        <f>+C19-I19</f>
        <v>0</v>
      </c>
    </row>
    <row r="20" spans="1:10" s="16" customFormat="1" ht="30.75" customHeight="1" thickBot="1" x14ac:dyDescent="0.25">
      <c r="A20" s="14">
        <v>31202</v>
      </c>
      <c r="B20" s="22" t="s">
        <v>195</v>
      </c>
      <c r="C20" s="23">
        <f>SUM(C21:C38)-(C25+C27+C29+C35)</f>
        <v>4052674000</v>
      </c>
      <c r="D20" s="23">
        <f t="shared" ref="D20:J20" si="3">SUM(D21:D38)-(D25+D27+D29+D35)</f>
        <v>2967471763</v>
      </c>
      <c r="E20" s="23">
        <f>SUM(E21:E38)-(E25+E27+E29+E35)</f>
        <v>1372214498</v>
      </c>
      <c r="F20" s="23">
        <f>SUM(F21:F38)-(F25+F27+F29+F35)</f>
        <v>352831501</v>
      </c>
      <c r="G20" s="23">
        <f t="shared" si="3"/>
        <v>2327628001</v>
      </c>
      <c r="H20" s="25">
        <f t="shared" si="3"/>
        <v>732370736</v>
      </c>
      <c r="I20" s="26">
        <f t="shared" si="3"/>
        <v>1413546896</v>
      </c>
      <c r="J20" s="23">
        <f t="shared" si="3"/>
        <v>2639127104</v>
      </c>
    </row>
    <row r="21" spans="1:10" s="19" customFormat="1" ht="15" x14ac:dyDescent="0.2">
      <c r="A21" s="20">
        <v>3120201</v>
      </c>
      <c r="B21" s="29" t="s">
        <v>148</v>
      </c>
      <c r="C21" s="567">
        <v>141213000</v>
      </c>
      <c r="D21" s="568">
        <f>+'PLAN DE ADQUISICIONES 2016'!I106</f>
        <v>72351180</v>
      </c>
      <c r="E21" s="568">
        <f>+'PLAN DE ADQUISICIONES 2016'!J106</f>
        <v>72351180</v>
      </c>
      <c r="F21" s="570">
        <v>0</v>
      </c>
      <c r="G21" s="562">
        <f>+C21-E21-F21</f>
        <v>68861820</v>
      </c>
      <c r="H21" s="563">
        <f>+C21-D21-F21</f>
        <v>68861820</v>
      </c>
      <c r="I21" s="283">
        <v>68861820</v>
      </c>
      <c r="J21" s="281">
        <f>+C21-I21</f>
        <v>72351180</v>
      </c>
    </row>
    <row r="22" spans="1:10" s="19" customFormat="1" ht="30" x14ac:dyDescent="0.2">
      <c r="A22" s="17">
        <v>3120202</v>
      </c>
      <c r="B22" s="30" t="s">
        <v>196</v>
      </c>
      <c r="C22" s="569">
        <v>30000000</v>
      </c>
      <c r="D22" s="570">
        <f>+'PLAN DE ADQUISICIONES 2016'!I17</f>
        <v>26185877</v>
      </c>
      <c r="E22" s="570">
        <f>+'PLAN DE ADQUISICIONES 2016'!J17</f>
        <v>0</v>
      </c>
      <c r="F22" s="570">
        <v>0</v>
      </c>
      <c r="G22" s="562">
        <f>+C22-E22-F22</f>
        <v>30000000</v>
      </c>
      <c r="H22" s="563">
        <f>+C22-D22-F22</f>
        <v>3814123</v>
      </c>
      <c r="I22" s="283">
        <v>17965410</v>
      </c>
      <c r="J22" s="281">
        <f>+C22-I22</f>
        <v>12034590</v>
      </c>
    </row>
    <row r="23" spans="1:10" s="19" customFormat="1" ht="30" x14ac:dyDescent="0.2">
      <c r="A23" s="17">
        <v>3120203</v>
      </c>
      <c r="B23" s="31" t="s">
        <v>138</v>
      </c>
      <c r="C23" s="573">
        <v>224254000</v>
      </c>
      <c r="D23" s="572">
        <f>+'PLAN DE ADQUISICIONES 2016'!I102+'PLAN DE ADQUISICIONES 2016'!I103</f>
        <v>57747739</v>
      </c>
      <c r="E23" s="572">
        <f>+'PLAN DE ADQUISICIONES 2016'!J102+'PLAN DE ADQUISICIONES 2016'!J103</f>
        <v>57747739</v>
      </c>
      <c r="F23" s="570">
        <v>0</v>
      </c>
      <c r="G23" s="562">
        <f>+C23-E23-F23</f>
        <v>166506261</v>
      </c>
      <c r="H23" s="563">
        <f>+C23-D23-F23</f>
        <v>166506261</v>
      </c>
      <c r="I23" s="283">
        <v>77744362</v>
      </c>
      <c r="J23" s="281">
        <f>+C23-I23</f>
        <v>146509638</v>
      </c>
    </row>
    <row r="24" spans="1:10" s="19" customFormat="1" ht="31.5" customHeight="1" x14ac:dyDescent="0.2">
      <c r="A24" s="27">
        <v>3120204</v>
      </c>
      <c r="B24" s="31" t="s">
        <v>197</v>
      </c>
      <c r="C24" s="573">
        <v>112262000</v>
      </c>
      <c r="D24" s="572">
        <f>+'PLAN DE ADQUISICIONES 2016'!I75+'PLAN DE ADQUISICIONES 2016'!I77+'PLAN DE ADQUISICIONES 2016'!I78+'PLAN DE ADQUISICIONES 2016'!I79+'PLAN DE ADQUISICIONES 2016'!I80+'PLAN DE ADQUISICIONES 2016'!I81+'PLAN DE ADQUISICIONES 2016'!I82+'PLAN DE ADQUISICIONES 2016'!I83+'PLAN DE ADQUISICIONES 2016'!I84+'PLAN DE ADQUISICIONES 2016'!I104</f>
        <v>118730000</v>
      </c>
      <c r="E24" s="572">
        <f>+'PLAN DE ADQUISICIONES 2016'!J75+'PLAN DE ADQUISICIONES 2016'!J77+'PLAN DE ADQUISICIONES 2016'!J78+'PLAN DE ADQUISICIONES 2016'!J79+'PLAN DE ADQUISICIONES 2016'!J80+'PLAN DE ADQUISICIONES 2016'!J81+'PLAN DE ADQUISICIONES 2016'!J82+'PLAN DE ADQUISICIONES 2016'!J83+'PLAN DE ADQUISICIONES 2016'!J84+'PLAN DE ADQUISICIONES 2016'!J104</f>
        <v>70776151</v>
      </c>
      <c r="F24" s="570">
        <v>0</v>
      </c>
      <c r="G24" s="562">
        <f>+C24-E24-F24</f>
        <v>41485849</v>
      </c>
      <c r="H24" s="563">
        <f>+C24-D24-F24</f>
        <v>-6468000</v>
      </c>
      <c r="I24" s="283">
        <v>24128238</v>
      </c>
      <c r="J24" s="281">
        <f>+C24-I24</f>
        <v>88133762</v>
      </c>
    </row>
    <row r="25" spans="1:10" s="16" customFormat="1" ht="31.5" x14ac:dyDescent="0.2">
      <c r="A25" s="32">
        <v>3120205</v>
      </c>
      <c r="B25" s="33" t="s">
        <v>198</v>
      </c>
      <c r="C25" s="34">
        <f t="shared" ref="C25:J25" si="4">SUM(C26)</f>
        <v>1668000000</v>
      </c>
      <c r="D25" s="34">
        <f t="shared" si="4"/>
        <v>1060598219</v>
      </c>
      <c r="E25" s="286">
        <f>SUM(E26)</f>
        <v>865252775</v>
      </c>
      <c r="F25" s="287">
        <f>SUM(F26)</f>
        <v>352831501</v>
      </c>
      <c r="G25" s="287">
        <f t="shared" si="4"/>
        <v>449915724</v>
      </c>
      <c r="H25" s="287">
        <f t="shared" si="4"/>
        <v>254570280</v>
      </c>
      <c r="I25" s="34">
        <f t="shared" si="4"/>
        <v>105566110</v>
      </c>
      <c r="J25" s="34">
        <f t="shared" si="4"/>
        <v>1562433890</v>
      </c>
    </row>
    <row r="26" spans="1:10" s="19" customFormat="1" ht="17.25" customHeight="1" x14ac:dyDescent="0.2">
      <c r="A26" s="20">
        <v>312020501</v>
      </c>
      <c r="B26" s="21" t="s">
        <v>69</v>
      </c>
      <c r="C26" s="573">
        <v>1668000000</v>
      </c>
      <c r="D26" s="572">
        <f>+'PLAN DE ADQUISICIONES 2016'!I49+'PLAN DE ADQUISICIONES 2016'!I50+'PLAN DE ADQUISICIONES 2016'!I99+'PLAN DE ADQUISICIONES 2016'!I105+'PLAN DE ADQUISICIONES 2016'!I107+'PLAN DE ADQUISICIONES 2016'!I108+'PLAN DE ADQUISICIONES 2016'!I130+'PLAN DE ADQUISICIONES 2016'!I151</f>
        <v>1060598219</v>
      </c>
      <c r="E26" s="572">
        <f>+'PLAN DE ADQUISICIONES 2016'!J49+'PLAN DE ADQUISICIONES 2016'!J50+'PLAN DE ADQUISICIONES 2016'!J99+'PLAN DE ADQUISICIONES 2016'!J105+'PLAN DE ADQUISICIONES 2016'!J107+'PLAN DE ADQUISICIONES 2016'!J130+'PLAN DE ADQUISICIONES 2016'!J151</f>
        <v>865252775</v>
      </c>
      <c r="F26" s="574">
        <f>+'ADICIONES A CONTRATOS'!H10+'ADICIONES A CONTRATOS'!H17-774180</f>
        <v>352831501</v>
      </c>
      <c r="G26" s="562">
        <f>+C26-E26-F26</f>
        <v>449915724</v>
      </c>
      <c r="H26" s="563">
        <f>+C26-D26-F26</f>
        <v>254570280</v>
      </c>
      <c r="I26" s="283">
        <v>105566110</v>
      </c>
      <c r="J26" s="281">
        <f>+C26-I26</f>
        <v>1562433890</v>
      </c>
    </row>
    <row r="27" spans="1:10" s="16" customFormat="1" ht="15.75" x14ac:dyDescent="0.2">
      <c r="A27" s="32">
        <v>3120206</v>
      </c>
      <c r="B27" s="33" t="s">
        <v>199</v>
      </c>
      <c r="C27" s="34">
        <f t="shared" ref="C27:J27" si="5">SUM(C28)</f>
        <v>500000000</v>
      </c>
      <c r="D27" s="34">
        <f t="shared" si="5"/>
        <v>400000000</v>
      </c>
      <c r="E27" s="34">
        <f>SUM(E28)</f>
        <v>0</v>
      </c>
      <c r="F27" s="34">
        <f>SUM(F28)</f>
        <v>0</v>
      </c>
      <c r="G27" s="34">
        <f t="shared" si="5"/>
        <v>500000000</v>
      </c>
      <c r="H27" s="211">
        <f t="shared" si="5"/>
        <v>100000000</v>
      </c>
      <c r="I27" s="36">
        <f t="shared" si="5"/>
        <v>500000000</v>
      </c>
      <c r="J27" s="36">
        <f t="shared" si="5"/>
        <v>0</v>
      </c>
    </row>
    <row r="28" spans="1:10" s="19" customFormat="1" ht="15.75" customHeight="1" x14ac:dyDescent="0.2">
      <c r="A28" s="17">
        <v>312020601</v>
      </c>
      <c r="B28" s="21" t="s">
        <v>110</v>
      </c>
      <c r="C28" s="573">
        <v>500000000</v>
      </c>
      <c r="D28" s="571">
        <f>+'PLAN DE ADQUISICIONES 2016'!I90+'PLAN DE ADQUISICIONES 2016'!I91</f>
        <v>400000000</v>
      </c>
      <c r="E28" s="571">
        <f>+'PLAN DE ADQUISICIONES 2016'!J90+'PLAN DE ADQUISICIONES 2016'!J91</f>
        <v>0</v>
      </c>
      <c r="F28" s="571">
        <v>0</v>
      </c>
      <c r="G28" s="562">
        <f>+C28-E28-F28</f>
        <v>500000000</v>
      </c>
      <c r="H28" s="563">
        <f>+C28-D28-F28</f>
        <v>100000000</v>
      </c>
      <c r="I28" s="282">
        <v>500000000</v>
      </c>
      <c r="J28" s="281">
        <f>+C28-I28</f>
        <v>0</v>
      </c>
    </row>
    <row r="29" spans="1:10" s="16" customFormat="1" ht="15.75" x14ac:dyDescent="0.2">
      <c r="A29" s="32">
        <v>3120209</v>
      </c>
      <c r="B29" s="33" t="s">
        <v>200</v>
      </c>
      <c r="C29" s="37">
        <f t="shared" ref="C29:J29" si="6">SUM(C30:C31)</f>
        <v>485000000</v>
      </c>
      <c r="D29" s="37">
        <f t="shared" si="6"/>
        <v>425000000</v>
      </c>
      <c r="E29" s="37">
        <f>SUM(E30:E31)</f>
        <v>0</v>
      </c>
      <c r="F29" s="37">
        <f>SUM(F30:F31)</f>
        <v>0</v>
      </c>
      <c r="G29" s="37">
        <f t="shared" si="6"/>
        <v>485000000</v>
      </c>
      <c r="H29" s="38">
        <f t="shared" si="6"/>
        <v>60000000</v>
      </c>
      <c r="I29" s="35">
        <f t="shared" si="6"/>
        <v>217303800</v>
      </c>
      <c r="J29" s="37">
        <f t="shared" si="6"/>
        <v>267696200</v>
      </c>
    </row>
    <row r="30" spans="1:10" s="19" customFormat="1" ht="14.25" customHeight="1" x14ac:dyDescent="0.2">
      <c r="A30" s="17">
        <v>312020901</v>
      </c>
      <c r="B30" s="18" t="s">
        <v>78</v>
      </c>
      <c r="C30" s="567">
        <v>425000000</v>
      </c>
      <c r="D30" s="281">
        <f>+'PLAN DE ADQUISICIONES 2016'!I51+'PLAN DE ADQUISICIONES 2016'!I52</f>
        <v>425000000</v>
      </c>
      <c r="E30" s="281">
        <f>+'PLAN DE ADQUISICIONES 2016'!J51+'PLAN DE ADQUISICIONES 2016'!J52</f>
        <v>0</v>
      </c>
      <c r="F30" s="570">
        <v>0</v>
      </c>
      <c r="G30" s="562">
        <f>+C30-E30-F30</f>
        <v>425000000</v>
      </c>
      <c r="H30" s="563">
        <f>+C30-D30-F30</f>
        <v>0</v>
      </c>
      <c r="I30" s="282">
        <v>157303800</v>
      </c>
      <c r="J30" s="281">
        <f>+C30-I30</f>
        <v>267696200</v>
      </c>
    </row>
    <row r="31" spans="1:10" s="19" customFormat="1" ht="14.25" customHeight="1" x14ac:dyDescent="0.2">
      <c r="A31" s="17">
        <v>312020902</v>
      </c>
      <c r="B31" s="21" t="s">
        <v>75</v>
      </c>
      <c r="C31" s="569">
        <v>60000000</v>
      </c>
      <c r="D31" s="575">
        <v>0</v>
      </c>
      <c r="E31" s="575">
        <v>0</v>
      </c>
      <c r="F31" s="570">
        <v>0</v>
      </c>
      <c r="G31" s="562">
        <f>+C31-E31-F31</f>
        <v>60000000</v>
      </c>
      <c r="H31" s="563">
        <f>+C31-D31-F31</f>
        <v>60000000</v>
      </c>
      <c r="I31" s="282">
        <v>60000000</v>
      </c>
      <c r="J31" s="281">
        <f>+C31-I31</f>
        <v>0</v>
      </c>
    </row>
    <row r="32" spans="1:10" s="19" customFormat="1" ht="14.25" customHeight="1" x14ac:dyDescent="0.2">
      <c r="A32" s="17">
        <v>3120210</v>
      </c>
      <c r="B32" s="21" t="s">
        <v>201</v>
      </c>
      <c r="C32" s="569">
        <v>614327000</v>
      </c>
      <c r="D32" s="575">
        <f>+'PLAN DE ADQUISICIONES 2016'!I25+'PLAN DE ADQUISICIONES 2016'!I26+'PLAN DE ADQUISICIONES 2016'!I27+'PLAN DE ADQUISICIONES 2016'!I28+'PLAN DE ADQUISICIONES 2016'!I29+'PLAN DE ADQUISICIONES 2016'!I30+'PLAN DE ADQUISICIONES 2016'!I31+'PLAN DE ADQUISICIONES 2016'!I32+'PLAN DE ADQUISICIONES 2016'!I33+'PLAN DE ADQUISICIONES 2016'!I34+'PLAN DE ADQUISICIONES 2016'!I35+'PLAN DE ADQUISICIONES 2016'!I36+'PLAN DE ADQUISICIONES 2016'!I37+'PLAN DE ADQUISICIONES 2016'!I38</f>
        <v>596731000</v>
      </c>
      <c r="E32" s="575">
        <f>+'PLAN DE ADQUISICIONES 2016'!J25+'PLAN DE ADQUISICIONES 2016'!J26+'PLAN DE ADQUISICIONES 2016'!J27+'PLAN DE ADQUISICIONES 2016'!J28+'PLAN DE ADQUISICIONES 2016'!J29+'PLAN DE ADQUISICIONES 2016'!J30+'PLAN DE ADQUISICIONES 2016'!J31+'PLAN DE ADQUISICIONES 2016'!J32+'PLAN DE ADQUISICIONES 2016'!J33+'PLAN DE ADQUISICIONES 2016'!J34+'PLAN DE ADQUISICIONES 2016'!J35+'PLAN DE ADQUISICIONES 2016'!J36+'PLAN DE ADQUISICIONES 2016'!J37+'PLAN DE ADQUISICIONES 2016'!J38</f>
        <v>209403793</v>
      </c>
      <c r="F32" s="570">
        <v>0</v>
      </c>
      <c r="G32" s="562">
        <f>+C32-E32-F32</f>
        <v>404923207</v>
      </c>
      <c r="H32" s="563">
        <f>+C32-D32-F32</f>
        <v>17596000</v>
      </c>
      <c r="I32" s="282">
        <v>303743549</v>
      </c>
      <c r="J32" s="281">
        <f>+C32-I32</f>
        <v>310583451</v>
      </c>
    </row>
    <row r="33" spans="1:11" s="19" customFormat="1" ht="14.25" customHeight="1" x14ac:dyDescent="0.2">
      <c r="A33" s="17">
        <v>3120211</v>
      </c>
      <c r="B33" s="21" t="s">
        <v>89</v>
      </c>
      <c r="C33" s="575">
        <v>0</v>
      </c>
      <c r="D33" s="575">
        <v>0</v>
      </c>
      <c r="E33" s="575">
        <v>0</v>
      </c>
      <c r="F33" s="281">
        <v>0</v>
      </c>
      <c r="G33" s="562">
        <f>+C33-E33-F33</f>
        <v>0</v>
      </c>
      <c r="H33" s="563">
        <f>+C33-D33-F33</f>
        <v>0</v>
      </c>
      <c r="I33" s="282">
        <v>0</v>
      </c>
      <c r="J33" s="281">
        <f>+C33-I33</f>
        <v>0</v>
      </c>
    </row>
    <row r="34" spans="1:11" s="19" customFormat="1" ht="18.75" customHeight="1" thickBot="1" x14ac:dyDescent="0.25">
      <c r="A34" s="27">
        <v>3120212</v>
      </c>
      <c r="B34" s="28" t="s">
        <v>50</v>
      </c>
      <c r="C34" s="573">
        <v>166618000</v>
      </c>
      <c r="D34" s="571">
        <f>+'PLAN DE ADQUISICIONES 2016'!I7+'PLAN DE ADQUISICIONES 2016'!I39+'PLAN DE ADQUISICIONES 2016'!I40+'PLAN DE ADQUISICIONES 2016'!I41+'PLAN DE ADQUISICIONES 2016'!I42+'PLAN DE ADQUISICIONES 2016'!I43+'PLAN DE ADQUISICIONES 2016'!I44+'PLAN DE ADQUISICIONES 2016'!I45+'PLAN DE ADQUISICIONES 2016'!I46+'PLAN DE ADQUISICIONES 2016'!I47+'PLAN DE ADQUISICIONES 2016'!I48</f>
        <v>146127748</v>
      </c>
      <c r="E34" s="571">
        <f>+'PLAN DE ADQUISICIONES 2016'!J7+'PLAN DE ADQUISICIONES 2016'!J39+'PLAN DE ADQUISICIONES 2016'!J40+'PLAN DE ADQUISICIONES 2016'!J41+'PLAN DE ADQUISICIONES 2016'!J42+'PLAN DE ADQUISICIONES 2016'!J43+'PLAN DE ADQUISICIONES 2016'!J44+'PLAN DE ADQUISICIONES 2016'!J45+'PLAN DE ADQUISICIONES 2016'!J46+'PLAN DE ADQUISICIONES 2016'!J47+'PLAN DE ADQUISICIONES 2016'!J48</f>
        <v>96682860</v>
      </c>
      <c r="F34" s="570">
        <v>0</v>
      </c>
      <c r="G34" s="562">
        <f>+C34-E34-F34</f>
        <v>69935140</v>
      </c>
      <c r="H34" s="563">
        <f>+C34-D34-F34</f>
        <v>20490252</v>
      </c>
      <c r="I34" s="282">
        <v>31493607</v>
      </c>
      <c r="J34" s="281">
        <f>+C34-I34</f>
        <v>135124393</v>
      </c>
    </row>
    <row r="35" spans="1:11" s="16" customFormat="1" ht="35.25" customHeight="1" thickBot="1" x14ac:dyDescent="0.25">
      <c r="A35" s="39">
        <v>3120213</v>
      </c>
      <c r="B35" s="40" t="s">
        <v>202</v>
      </c>
      <c r="C35" s="23">
        <f>SUM(C36)</f>
        <v>11000000</v>
      </c>
      <c r="D35" s="23">
        <f>+D36+D37+D38</f>
        <v>64000000</v>
      </c>
      <c r="E35" s="23">
        <f t="shared" ref="E35:J35" si="7">+E36+E37+E38</f>
        <v>0</v>
      </c>
      <c r="F35" s="23">
        <f t="shared" si="7"/>
        <v>0</v>
      </c>
      <c r="G35" s="23">
        <f t="shared" si="7"/>
        <v>111000000</v>
      </c>
      <c r="H35" s="23">
        <f t="shared" si="7"/>
        <v>47000000</v>
      </c>
      <c r="I35" s="23">
        <f t="shared" si="7"/>
        <v>66740000</v>
      </c>
      <c r="J35" s="23">
        <f t="shared" si="7"/>
        <v>44260000</v>
      </c>
    </row>
    <row r="36" spans="1:11" s="19" customFormat="1" ht="30" x14ac:dyDescent="0.2">
      <c r="A36" s="41">
        <v>312021399</v>
      </c>
      <c r="B36" s="42" t="s">
        <v>202</v>
      </c>
      <c r="C36" s="567">
        <v>11000000</v>
      </c>
      <c r="D36" s="281">
        <v>0</v>
      </c>
      <c r="E36" s="281">
        <v>0</v>
      </c>
      <c r="F36" s="281">
        <v>0</v>
      </c>
      <c r="G36" s="562">
        <f>+C36-E36-F36</f>
        <v>11000000</v>
      </c>
      <c r="H36" s="563">
        <f>+C36-D36-F36</f>
        <v>11000000</v>
      </c>
      <c r="I36" s="282">
        <v>2740000</v>
      </c>
      <c r="J36" s="281">
        <f>+C36-I36</f>
        <v>8260000</v>
      </c>
    </row>
    <row r="37" spans="1:11" s="19" customFormat="1" ht="18" customHeight="1" x14ac:dyDescent="0.2">
      <c r="A37" s="17">
        <v>3120217</v>
      </c>
      <c r="B37" s="21" t="s">
        <v>92</v>
      </c>
      <c r="C37" s="569">
        <v>100000000</v>
      </c>
      <c r="D37" s="575">
        <f>+'PLAN DE ADQUISICIONES 2016'!I76</f>
        <v>64000000</v>
      </c>
      <c r="E37" s="575">
        <f>+'PLAN DE ADQUISICIONES 2016'!J76</f>
        <v>0</v>
      </c>
      <c r="F37" s="281"/>
      <c r="G37" s="562">
        <f>+C37-E37-F37</f>
        <v>100000000</v>
      </c>
      <c r="H37" s="563">
        <f>+C37-D37-F37</f>
        <v>36000000</v>
      </c>
      <c r="I37" s="282">
        <v>64000000</v>
      </c>
      <c r="J37" s="281">
        <f>+C37-I37</f>
        <v>36000000</v>
      </c>
    </row>
    <row r="38" spans="1:11" s="19" customFormat="1" ht="18" customHeight="1" thickBot="1" x14ac:dyDescent="0.25">
      <c r="A38" s="27">
        <v>3120218</v>
      </c>
      <c r="B38" s="28" t="s">
        <v>203</v>
      </c>
      <c r="C38" s="573">
        <v>0</v>
      </c>
      <c r="D38" s="572">
        <v>0</v>
      </c>
      <c r="E38" s="572">
        <v>0</v>
      </c>
      <c r="F38" s="281"/>
      <c r="G38" s="562">
        <f>+C38-E38-F38</f>
        <v>0</v>
      </c>
      <c r="H38" s="563">
        <f>+C38-D38-F38</f>
        <v>0</v>
      </c>
      <c r="I38" s="282">
        <v>0</v>
      </c>
      <c r="J38" s="281">
        <f>+C38-I38</f>
        <v>0</v>
      </c>
    </row>
    <row r="39" spans="1:11" s="16" customFormat="1" ht="30.75" customHeight="1" thickBot="1" x14ac:dyDescent="0.25">
      <c r="A39" s="14">
        <v>31203</v>
      </c>
      <c r="B39" s="22" t="s">
        <v>204</v>
      </c>
      <c r="C39" s="23">
        <f t="shared" ref="C39:J39" si="8">SUM(C40)</f>
        <v>39640000</v>
      </c>
      <c r="D39" s="23">
        <f t="shared" si="8"/>
        <v>0</v>
      </c>
      <c r="E39" s="23">
        <f>SUM(E40)</f>
        <v>0</v>
      </c>
      <c r="F39" s="23">
        <f>SUM(F40)</f>
        <v>774180</v>
      </c>
      <c r="G39" s="23">
        <f t="shared" si="8"/>
        <v>38865820</v>
      </c>
      <c r="H39" s="25">
        <f t="shared" si="8"/>
        <v>38865820</v>
      </c>
      <c r="I39" s="26">
        <f t="shared" si="8"/>
        <v>16395901</v>
      </c>
      <c r="J39" s="23">
        <f t="shared" si="8"/>
        <v>23244099</v>
      </c>
    </row>
    <row r="40" spans="1:11" s="19" customFormat="1" ht="48.75" customHeight="1" thickBot="1" x14ac:dyDescent="0.25">
      <c r="A40" s="30">
        <v>3120302</v>
      </c>
      <c r="B40" s="21" t="s">
        <v>407</v>
      </c>
      <c r="C40" s="576">
        <v>39640000</v>
      </c>
      <c r="D40" s="576">
        <v>0</v>
      </c>
      <c r="E40" s="576">
        <v>0</v>
      </c>
      <c r="F40" s="281">
        <v>774180</v>
      </c>
      <c r="G40" s="562">
        <f>+C40-E40-F40</f>
        <v>38865820</v>
      </c>
      <c r="H40" s="563">
        <f>+C40-D40-F40</f>
        <v>38865820</v>
      </c>
      <c r="I40" s="282">
        <v>16395901</v>
      </c>
      <c r="J40" s="281">
        <f>+C40-I40</f>
        <v>23244099</v>
      </c>
    </row>
    <row r="41" spans="1:11" s="16" customFormat="1" ht="16.5" thickBot="1" x14ac:dyDescent="0.25">
      <c r="A41" s="43">
        <v>33</v>
      </c>
      <c r="B41" s="44" t="s">
        <v>205</v>
      </c>
      <c r="C41" s="45">
        <f>SUM(C42:C47)</f>
        <v>8111000000</v>
      </c>
      <c r="D41" s="45">
        <f t="shared" ref="D41:J41" si="9">SUM(D42:D47)</f>
        <v>8111000000</v>
      </c>
      <c r="E41" s="45">
        <f t="shared" si="9"/>
        <v>1490529081</v>
      </c>
      <c r="F41" s="45">
        <f t="shared" si="9"/>
        <v>33395120</v>
      </c>
      <c r="G41" s="45">
        <f t="shared" si="9"/>
        <v>9634924201</v>
      </c>
      <c r="H41" s="45">
        <f t="shared" si="9"/>
        <v>-33395120</v>
      </c>
      <c r="I41" s="45">
        <f t="shared" si="9"/>
        <v>5618550366</v>
      </c>
      <c r="J41" s="45">
        <f t="shared" si="9"/>
        <v>2492449634</v>
      </c>
    </row>
    <row r="42" spans="1:11" s="19" customFormat="1" ht="30" x14ac:dyDescent="0.2">
      <c r="A42" s="46" t="s">
        <v>117</v>
      </c>
      <c r="B42" s="18" t="s">
        <v>206</v>
      </c>
      <c r="C42" s="567">
        <v>0</v>
      </c>
      <c r="D42" s="568">
        <v>0</v>
      </c>
      <c r="E42" s="568">
        <v>0</v>
      </c>
      <c r="F42" s="281">
        <v>0</v>
      </c>
      <c r="G42" s="562">
        <f>+C42-E42-F42</f>
        <v>0</v>
      </c>
      <c r="H42" s="563">
        <f t="shared" ref="H42:H47" si="10">+C42-D42-F42</f>
        <v>0</v>
      </c>
      <c r="I42" s="282">
        <v>0</v>
      </c>
      <c r="J42" s="281">
        <f t="shared" ref="J42:J47" si="11">+C42-I42</f>
        <v>0</v>
      </c>
    </row>
    <row r="43" spans="1:11" s="19" customFormat="1" ht="62.25" customHeight="1" x14ac:dyDescent="0.2">
      <c r="A43" s="443" t="s">
        <v>80</v>
      </c>
      <c r="B43" s="444" t="s">
        <v>81</v>
      </c>
      <c r="C43" s="577">
        <v>1112126017</v>
      </c>
      <c r="D43" s="445">
        <f>+'PLAN DE ADQUISICIONES 2016'!I54+'PLAN DE ADQUISICIONES 2016'!I55+'PLAN DE ADQUISICIONES 2016'!I57+'PLAN DE ADQUISICIONES 2016'!I58+'PLAN DE ADQUISICIONES 2016'!I59+'PLAN DE ADQUISICIONES 2016'!I60+'PLAN DE ADQUISICIONES 2016'!I65+'PLAN DE ADQUISICIONES 2016'!I68+'PLAN DE ADQUISICIONES 2016'!I69+'PLAN DE ADQUISICIONES 2016'!I118+'PLAN DE ADQUISICIONES 2016'!I119+'PLAN DE ADQUISICIONES 2016'!I120+'PLAN DE ADQUISICIONES 2016'!I121+'PLAN DE ADQUISICIONES 2016'!I122+'PLAN DE ADQUISICIONES 2016'!I123+'PLAN DE ADQUISICIONES 2016'!I124+'PLAN DE ADQUISICIONES 2016'!I125+'PLAN DE ADQUISICIONES 2016'!I126+'PLAN DE ADQUISICIONES 2016'!I127+'PLAN DE ADQUISICIONES 2016'!I128+'PLAN DE ADQUISICIONES 2016'!I129+'PLAN DE ADQUISICIONES 2016'!I132+'PLAN DE ADQUISICIONES 2016'!I138+'PLAN DE ADQUISICIONES 2016'!I139</f>
        <v>1112126017</v>
      </c>
      <c r="E43" s="445">
        <f>+'PLAN DE ADQUISICIONES 2016'!J54+'PLAN DE ADQUISICIONES 2016'!J55+'PLAN DE ADQUISICIONES 2016'!J57+'PLAN DE ADQUISICIONES 2016'!J58+'PLAN DE ADQUISICIONES 2016'!J59+'PLAN DE ADQUISICIONES 2016'!J60+'PLAN DE ADQUISICIONES 2016'!J65+'PLAN DE ADQUISICIONES 2016'!J68+'PLAN DE ADQUISICIONES 2016'!J69+'PLAN DE ADQUISICIONES 2016'!J118+'PLAN DE ADQUISICIONES 2016'!J119+'PLAN DE ADQUISICIONES 2016'!J120+'PLAN DE ADQUISICIONES 2016'!J121+'PLAN DE ADQUISICIONES 2016'!J122+'PLAN DE ADQUISICIONES 2016'!J123+'PLAN DE ADQUISICIONES 2016'!J124+'PLAN DE ADQUISICIONES 2016'!J125+'PLAN DE ADQUISICIONES 2016'!J126+'PLAN DE ADQUISICIONES 2016'!J127+'PLAN DE ADQUISICIONES 2016'!J128+'PLAN DE ADQUISICIONES 2016'!J129+'PLAN DE ADQUISICIONES 2016'!J132+'PLAN DE ADQUISICIONES 2016'!J138+'PLAN DE ADQUISICIONES 2016'!J139</f>
        <v>1112126017</v>
      </c>
      <c r="F43" s="445">
        <f>+'ADICIONES A CONTRATOS'!H11+'ADICIONES A CONTRATOS'!H13+'ADICIONES A CONTRATOS'!H14+'ADICIONES A CONTRATOS'!H15+'ADICIONES A CONTRATOS'!H16</f>
        <v>14736056</v>
      </c>
      <c r="G43" s="578">
        <f>+C43+E43+F43</f>
        <v>2238988090</v>
      </c>
      <c r="H43" s="563">
        <f t="shared" si="10"/>
        <v>-14736056</v>
      </c>
      <c r="I43" s="282">
        <v>0</v>
      </c>
      <c r="J43" s="281">
        <f t="shared" si="11"/>
        <v>1112126017</v>
      </c>
    </row>
    <row r="44" spans="1:11" s="19" customFormat="1" ht="62.25" customHeight="1" x14ac:dyDescent="0.2">
      <c r="A44" s="443" t="s">
        <v>679</v>
      </c>
      <c r="B44" s="444" t="s">
        <v>793</v>
      </c>
      <c r="C44" s="577">
        <v>729295344</v>
      </c>
      <c r="D44" s="445">
        <f>+'PLAN DE ADQUISICIONES 2016'!I8+'PLAN DE ADQUISICIONES 2016'!I9+'PLAN DE ADQUISICIONES 2016'!I10+'PLAN DE ADQUISICIONES 2016'!I11+'PLAN DE ADQUISICIONES 2016'!I12+'PLAN DE ADQUISICIONES 2016'!I13+'PLAN DE ADQUISICIONES 2016'!I14+'PLAN DE ADQUISICIONES 2016'!I15+'PLAN DE ADQUISICIONES 2016'!I16+'PLAN DE ADQUISICIONES 2016'!I131+'PLAN DE ADQUISICIONES 2016'!I133+'PLAN DE ADQUISICIONES 2016'!I134+'PLAN DE ADQUISICIONES 2016'!I135+'PLAN DE ADQUISICIONES 2016'!I136+'PLAN DE ADQUISICIONES 2016'!I137+'PLAN DE ADQUISICIONES 2016'!I152+'PLAN DE ADQUISICIONES 2016'!I153+'PLAN DE ADQUISICIONES 2016'!I154+'PLAN DE ADQUISICIONES 2016'!I156+'PLAN DE ADQUISICIONES 2016'!I157+'PLAN DE ADQUISICIONES 2016'!I158+'PLAN DE ADQUISICIONES 2016'!I159+'PLAN DE ADQUISICIONES 2016'!I160+'PLAN DE ADQUISICIONES 2016'!I161+'PLAN DE ADQUISICIONES 2016'!I162+'PLAN DE ADQUISICIONES 2016'!I163</f>
        <v>729295344</v>
      </c>
      <c r="E44" s="445">
        <f>+'PLAN DE ADQUISICIONES 2016'!J8+'PLAN DE ADQUISICIONES 2016'!J9+'PLAN DE ADQUISICIONES 2016'!J10+'PLAN DE ADQUISICIONES 2016'!J11+'PLAN DE ADQUISICIONES 2016'!J12+'PLAN DE ADQUISICIONES 2016'!J13+'PLAN DE ADQUISICIONES 2016'!J14+'PLAN DE ADQUISICIONES 2016'!J15+'PLAN DE ADQUISICIONES 2016'!J16+'PLAN DE ADQUISICIONES 2016'!J131+'PLAN DE ADQUISICIONES 2016'!J133+'PLAN DE ADQUISICIONES 2016'!J134+'PLAN DE ADQUISICIONES 2016'!J135+'PLAN DE ADQUISICIONES 2016'!J136+'PLAN DE ADQUISICIONES 2016'!J137+'PLAN DE ADQUISICIONES 2016'!J152+'PLAN DE ADQUISICIONES 2016'!J153+'PLAN DE ADQUISICIONES 2016'!J154+'PLAN DE ADQUISICIONES 2016'!J156+'PLAN DE ADQUISICIONES 2016'!J157+'PLAN DE ADQUISICIONES 2016'!J158+'PLAN DE ADQUISICIONES 2016'!J159+'PLAN DE ADQUISICIONES 2016'!J160+'PLAN DE ADQUISICIONES 2016'!J161+'PLAN DE ADQUISICIONES 2016'!J162+'PLAN DE ADQUISICIONES 2016'!J163</f>
        <v>128524000</v>
      </c>
      <c r="F44" s="445">
        <v>0</v>
      </c>
      <c r="G44" s="578">
        <f>+C44+E44+F44</f>
        <v>857819344</v>
      </c>
      <c r="H44" s="563">
        <f t="shared" si="10"/>
        <v>0</v>
      </c>
      <c r="I44" s="445">
        <v>486050791</v>
      </c>
      <c r="J44" s="281">
        <f t="shared" si="11"/>
        <v>243244553</v>
      </c>
      <c r="K44" s="589"/>
    </row>
    <row r="45" spans="1:11" s="19" customFormat="1" ht="62.25" customHeight="1" x14ac:dyDescent="0.2">
      <c r="A45" s="443" t="s">
        <v>687</v>
      </c>
      <c r="B45" s="444" t="s">
        <v>794</v>
      </c>
      <c r="C45" s="577">
        <v>1190000000</v>
      </c>
      <c r="D45" s="445">
        <f>+'PLAN DE ADQUISICIONES 2016'!I18+'PLAN DE ADQUISICIONES 2016'!I85+'PLAN DE ADQUISICIONES 2016'!I86+'PLAN DE ADQUISICIONES 2016'!I92</f>
        <v>1190000000</v>
      </c>
      <c r="E45" s="445">
        <f>+'PLAN DE ADQUISICIONES 2016'!J18+'PLAN DE ADQUISICIONES 2016'!J85+'PLAN DE ADQUISICIONES 2016'!J86+'PLAN DE ADQUISICIONES 2016'!J92</f>
        <v>152720000</v>
      </c>
      <c r="F45" s="445">
        <v>0</v>
      </c>
      <c r="G45" s="578">
        <f>+C45+E45+F45</f>
        <v>1342720000</v>
      </c>
      <c r="H45" s="563">
        <f t="shared" si="10"/>
        <v>0</v>
      </c>
      <c r="I45" s="445">
        <v>177280000</v>
      </c>
      <c r="J45" s="281">
        <f t="shared" si="11"/>
        <v>1012720000</v>
      </c>
    </row>
    <row r="46" spans="1:11" s="19" customFormat="1" ht="62.25" customHeight="1" x14ac:dyDescent="0.2">
      <c r="A46" s="443" t="s">
        <v>683</v>
      </c>
      <c r="B46" s="444" t="s">
        <v>795</v>
      </c>
      <c r="C46" s="577">
        <v>3664000000</v>
      </c>
      <c r="D46" s="445">
        <f>+'PLAN DE ADQUISICIONES 2016'!I110+'PLAN DE ADQUISICIONES 2016'!I111+'PLAN DE ADQUISICIONES 2016'!I112+'PLAN DE ADQUISICIONES 2016'!I113+'PLAN DE ADQUISICIONES 2016'!I114+'PLAN DE ADQUISICIONES 2016'!I115+'PLAN DE ADQUISICIONES 2016'!I116+'PLAN DE ADQUISICIONES 2016'!I117</f>
        <v>3664000000</v>
      </c>
      <c r="E46" s="445">
        <f>+'PLAN DE ADQUISICIONES 2016'!J110+'PLAN DE ADQUISICIONES 2016'!J111+'PLAN DE ADQUISICIONES 2016'!J112+'PLAN DE ADQUISICIONES 2016'!J113+'PLAN DE ADQUISICIONES 2016'!J114+'PLAN DE ADQUISICIONES 2016'!J115+'PLAN DE ADQUISICIONES 2016'!J116+'PLAN DE ADQUISICIONES 2016'!J117</f>
        <v>15300000</v>
      </c>
      <c r="F46" s="445">
        <v>0</v>
      </c>
      <c r="G46" s="578">
        <f>+C46+E46+F46</f>
        <v>3679300000</v>
      </c>
      <c r="H46" s="563">
        <f t="shared" si="10"/>
        <v>0</v>
      </c>
      <c r="I46" s="445">
        <v>3648700000</v>
      </c>
      <c r="J46" s="281">
        <f t="shared" si="11"/>
        <v>15300000</v>
      </c>
    </row>
    <row r="47" spans="1:11" s="19" customFormat="1" ht="62.25" customHeight="1" x14ac:dyDescent="0.2">
      <c r="A47" s="443" t="s">
        <v>697</v>
      </c>
      <c r="B47" s="444" t="s">
        <v>796</v>
      </c>
      <c r="C47" s="577">
        <v>1415578639</v>
      </c>
      <c r="D47" s="445">
        <f>+'PLAN DE ADQUISICIONES 2016'!I56+'PLAN DE ADQUISICIONES 2016'!I61+'PLAN DE ADQUISICIONES 2016'!I62+'PLAN DE ADQUISICIONES 2016'!I63+'PLAN DE ADQUISICIONES 2016'!I64+'PLAN DE ADQUISICIONES 2016'!I66+'PLAN DE ADQUISICIONES 2016'!I67+'PLAN DE ADQUISICIONES 2016'!I70+'PLAN DE ADQUISICIONES 2016'!I71+'PLAN DE ADQUISICIONES 2016'!I72+'PLAN DE ADQUISICIONES 2016'!I73+'PLAN DE ADQUISICIONES 2016'!I172+'PLAN DE ADQUISICIONES 2016'!I173</f>
        <v>1415578639</v>
      </c>
      <c r="E47" s="445">
        <f>+'PLAN DE ADQUISICIONES 2016'!J56+'PLAN DE ADQUISICIONES 2016'!J61+'PLAN DE ADQUISICIONES 2016'!J62+'PLAN DE ADQUISICIONES 2016'!J63+'PLAN DE ADQUISICIONES 2016'!J64+'PLAN DE ADQUISICIONES 2016'!J66+'PLAN DE ADQUISICIONES 2016'!J67+'PLAN DE ADQUISICIONES 2016'!J70+'PLAN DE ADQUISICIONES 2016'!J71+'PLAN DE ADQUISICIONES 2016'!J72+'PLAN DE ADQUISICIONES 2016'!J73+'PLAN DE ADQUISICIONES 2016'!J172+'PLAN DE ADQUISICIONES 2016'!J173</f>
        <v>81859064</v>
      </c>
      <c r="F47" s="445">
        <f>+'ADICIONES A CONTRATOS'!H18</f>
        <v>18659064</v>
      </c>
      <c r="G47" s="578">
        <f>+C47+E47+F47</f>
        <v>1516096767</v>
      </c>
      <c r="H47" s="563">
        <f t="shared" si="10"/>
        <v>-18659064</v>
      </c>
      <c r="I47" s="445">
        <v>1306519575</v>
      </c>
      <c r="J47" s="281">
        <f t="shared" si="11"/>
        <v>109059064</v>
      </c>
    </row>
    <row r="48" spans="1:11" s="16" customFormat="1" ht="48.75" customHeight="1" thickBot="1" x14ac:dyDescent="0.25">
      <c r="A48" s="440"/>
      <c r="B48" s="441" t="s">
        <v>207</v>
      </c>
      <c r="C48" s="442">
        <f>+C41+C10+C13+C39</f>
        <v>13615440000</v>
      </c>
      <c r="D48" s="442">
        <f t="shared" ref="D48:J48" si="12">+D41+D10+D13+D39</f>
        <v>12662031514</v>
      </c>
      <c r="E48" s="442">
        <f t="shared" si="12"/>
        <v>3484523936</v>
      </c>
      <c r="F48" s="442">
        <f t="shared" si="12"/>
        <v>436420801</v>
      </c>
      <c r="G48" s="442">
        <f t="shared" si="12"/>
        <v>12742343665</v>
      </c>
      <c r="H48" s="442">
        <f t="shared" si="12"/>
        <v>516987685</v>
      </c>
      <c r="I48" s="442">
        <f t="shared" si="12"/>
        <v>7638063263</v>
      </c>
      <c r="J48" s="442">
        <f t="shared" si="12"/>
        <v>5977376737</v>
      </c>
    </row>
    <row r="49" spans="1:10" ht="30.75" customHeight="1" x14ac:dyDescent="0.2">
      <c r="A49" s="324"/>
      <c r="B49" s="624" t="s">
        <v>208</v>
      </c>
      <c r="C49" s="624"/>
      <c r="D49" s="626">
        <f>D48</f>
        <v>12662031514</v>
      </c>
      <c r="E49" s="627"/>
      <c r="F49" s="628"/>
      <c r="G49" s="325"/>
      <c r="H49" s="325"/>
      <c r="I49" s="326"/>
      <c r="J49" s="327"/>
    </row>
    <row r="50" spans="1:10" x14ac:dyDescent="0.2">
      <c r="A50" s="324"/>
      <c r="B50" s="624" t="s">
        <v>209</v>
      </c>
      <c r="C50" s="624"/>
      <c r="D50" s="629">
        <f>D49-D51</f>
        <v>4551031514</v>
      </c>
      <c r="E50" s="630"/>
      <c r="F50" s="631"/>
      <c r="G50" s="328"/>
      <c r="H50" s="328"/>
      <c r="I50" s="328"/>
      <c r="J50" s="327"/>
    </row>
    <row r="51" spans="1:10" ht="13.5" thickBot="1" x14ac:dyDescent="0.25">
      <c r="A51" s="329"/>
      <c r="B51" s="625" t="s">
        <v>205</v>
      </c>
      <c r="C51" s="625"/>
      <c r="D51" s="632">
        <f>D41</f>
        <v>8111000000</v>
      </c>
      <c r="E51" s="633"/>
      <c r="F51" s="634"/>
      <c r="G51" s="330"/>
      <c r="H51" s="330"/>
      <c r="I51" s="330"/>
      <c r="J51" s="331"/>
    </row>
    <row r="52" spans="1:10" s="10" customFormat="1" ht="16.5" customHeight="1" thickBot="1" x14ac:dyDescent="0.25">
      <c r="A52" s="336"/>
      <c r="B52" s="332"/>
      <c r="C52" s="332"/>
      <c r="D52" s="332"/>
      <c r="E52" s="332"/>
      <c r="F52" s="337"/>
      <c r="G52" s="337"/>
      <c r="H52" s="337"/>
      <c r="I52" s="337"/>
      <c r="J52" s="338"/>
    </row>
    <row r="53" spans="1:10" x14ac:dyDescent="0.2">
      <c r="A53" s="548" t="s">
        <v>210</v>
      </c>
      <c r="B53" s="549"/>
      <c r="C53" s="549"/>
      <c r="D53" s="549"/>
      <c r="E53" s="549"/>
      <c r="F53" s="549"/>
      <c r="G53" s="549"/>
      <c r="H53" s="549"/>
      <c r="I53" s="550"/>
      <c r="J53" s="551"/>
    </row>
    <row r="54" spans="1:10" x14ac:dyDescent="0.2">
      <c r="A54" s="335" t="s">
        <v>1069</v>
      </c>
      <c r="B54" s="333"/>
      <c r="C54" s="333"/>
      <c r="D54" s="333"/>
      <c r="E54" s="333"/>
      <c r="F54" s="333"/>
      <c r="G54" s="333"/>
      <c r="H54" s="333"/>
      <c r="I54" s="333"/>
      <c r="J54" s="334"/>
    </row>
    <row r="55" spans="1:10" s="9" customFormat="1" x14ac:dyDescent="0.2">
      <c r="A55" s="617" t="s">
        <v>593</v>
      </c>
      <c r="B55" s="618"/>
      <c r="C55" s="618"/>
      <c r="D55" s="618"/>
      <c r="E55" s="618"/>
      <c r="F55" s="618"/>
      <c r="G55" s="618"/>
      <c r="H55" s="618"/>
      <c r="I55" s="618"/>
      <c r="J55" s="619"/>
    </row>
    <row r="56" spans="1:10" s="9" customFormat="1" x14ac:dyDescent="0.2">
      <c r="A56" s="617" t="s">
        <v>594</v>
      </c>
      <c r="B56" s="618"/>
      <c r="C56" s="618"/>
      <c r="D56" s="618"/>
      <c r="E56" s="618"/>
      <c r="F56" s="618"/>
      <c r="G56" s="618"/>
      <c r="H56" s="618"/>
      <c r="I56" s="618"/>
      <c r="J56" s="619"/>
    </row>
    <row r="57" spans="1:10" s="9" customFormat="1" ht="14.25" customHeight="1" x14ac:dyDescent="0.2">
      <c r="A57" s="617" t="s">
        <v>677</v>
      </c>
      <c r="B57" s="618"/>
      <c r="C57" s="618"/>
      <c r="D57" s="618"/>
      <c r="E57" s="618"/>
      <c r="F57" s="618"/>
      <c r="G57" s="618"/>
      <c r="H57" s="618"/>
      <c r="I57" s="618"/>
      <c r="J57" s="619"/>
    </row>
    <row r="58" spans="1:10" s="10" customFormat="1" ht="28.5" customHeight="1" thickBot="1" x14ac:dyDescent="0.25">
      <c r="A58" s="614" t="s">
        <v>1080</v>
      </c>
      <c r="B58" s="615"/>
      <c r="C58" s="615"/>
      <c r="D58" s="615"/>
      <c r="E58" s="615"/>
      <c r="F58" s="615"/>
      <c r="G58" s="615"/>
      <c r="H58" s="615"/>
      <c r="I58" s="615"/>
      <c r="J58" s="616"/>
    </row>
    <row r="59" spans="1:10" s="10" customFormat="1" x14ac:dyDescent="0.2">
      <c r="A59" s="219"/>
      <c r="B59" s="219"/>
      <c r="C59" s="220"/>
      <c r="D59" s="220"/>
      <c r="E59" s="220"/>
      <c r="F59" s="219"/>
      <c r="G59" s="219"/>
      <c r="H59" s="219"/>
      <c r="I59" s="219"/>
      <c r="J59" s="219"/>
    </row>
    <row r="60" spans="1:10" s="10" customFormat="1" x14ac:dyDescent="0.2">
      <c r="A60" s="219"/>
      <c r="B60" s="219"/>
      <c r="C60" s="220"/>
      <c r="D60" s="220"/>
      <c r="E60" s="220"/>
      <c r="F60" s="219"/>
      <c r="G60" s="219"/>
      <c r="H60" s="219"/>
      <c r="I60" s="219"/>
      <c r="J60" s="219"/>
    </row>
    <row r="61" spans="1:10" s="10" customFormat="1" x14ac:dyDescent="0.2">
      <c r="A61" s="219"/>
      <c r="B61" s="219"/>
      <c r="C61" s="220"/>
      <c r="D61" s="220"/>
      <c r="E61" s="220"/>
      <c r="F61" s="219"/>
      <c r="G61" s="219"/>
      <c r="H61" s="219"/>
      <c r="I61" s="219"/>
      <c r="J61" s="219"/>
    </row>
    <row r="62" spans="1:10" s="10" customFormat="1" x14ac:dyDescent="0.2">
      <c r="A62" s="219"/>
      <c r="B62" s="219"/>
      <c r="C62" s="220"/>
      <c r="D62" s="220"/>
      <c r="E62" s="220"/>
      <c r="F62" s="219"/>
      <c r="G62" s="219"/>
      <c r="H62" s="219"/>
      <c r="I62" s="219"/>
      <c r="J62" s="219"/>
    </row>
    <row r="63" spans="1:10" s="10" customFormat="1" x14ac:dyDescent="0.2">
      <c r="A63" s="219"/>
      <c r="B63" s="219"/>
      <c r="C63" s="220"/>
      <c r="D63" s="220"/>
      <c r="E63" s="220"/>
      <c r="F63" s="219"/>
      <c r="G63" s="219"/>
      <c r="H63" s="219"/>
      <c r="I63" s="219"/>
      <c r="J63" s="219"/>
    </row>
    <row r="64" spans="1:10" s="10" customFormat="1" x14ac:dyDescent="0.2">
      <c r="A64" s="219"/>
      <c r="B64" s="219"/>
      <c r="C64" s="220"/>
      <c r="D64" s="220"/>
      <c r="E64" s="220"/>
      <c r="F64" s="219"/>
      <c r="G64" s="219"/>
      <c r="H64" s="219"/>
      <c r="I64" s="219"/>
      <c r="J64" s="219"/>
    </row>
    <row r="65" spans="1:10" s="10" customFormat="1" x14ac:dyDescent="0.2">
      <c r="A65" s="219"/>
      <c r="B65" s="219"/>
      <c r="C65" s="220"/>
      <c r="D65" s="220"/>
      <c r="E65" s="220"/>
      <c r="F65" s="219"/>
      <c r="G65" s="219"/>
      <c r="H65" s="219"/>
      <c r="I65" s="219"/>
      <c r="J65" s="219"/>
    </row>
    <row r="66" spans="1:10" s="10" customFormat="1" x14ac:dyDescent="0.2">
      <c r="A66" s="219"/>
      <c r="B66" s="219"/>
      <c r="C66" s="220"/>
      <c r="D66" s="220"/>
      <c r="E66" s="220"/>
      <c r="F66" s="219"/>
      <c r="G66" s="219"/>
      <c r="H66" s="219"/>
      <c r="I66" s="219"/>
      <c r="J66" s="219"/>
    </row>
    <row r="67" spans="1:10" s="10" customFormat="1" x14ac:dyDescent="0.2">
      <c r="A67" s="219"/>
      <c r="B67" s="219"/>
      <c r="C67" s="220"/>
      <c r="D67" s="220"/>
      <c r="E67" s="220"/>
      <c r="F67" s="219"/>
      <c r="G67" s="219"/>
      <c r="H67" s="219"/>
      <c r="I67" s="219"/>
      <c r="J67" s="219"/>
    </row>
    <row r="68" spans="1:10" s="10" customFormat="1" x14ac:dyDescent="0.2">
      <c r="A68" s="219"/>
      <c r="B68" s="219"/>
      <c r="C68" s="220"/>
      <c r="D68" s="220"/>
      <c r="E68" s="220"/>
      <c r="F68" s="219"/>
      <c r="G68" s="219"/>
      <c r="H68" s="219"/>
      <c r="I68" s="219"/>
      <c r="J68" s="219"/>
    </row>
    <row r="69" spans="1:10" s="10" customFormat="1" x14ac:dyDescent="0.2">
      <c r="A69" s="219"/>
      <c r="B69" s="219"/>
      <c r="C69" s="220"/>
      <c r="D69" s="220"/>
      <c r="E69" s="220"/>
      <c r="F69" s="219"/>
      <c r="G69" s="219"/>
      <c r="H69" s="219"/>
      <c r="I69" s="219"/>
      <c r="J69" s="219"/>
    </row>
    <row r="70" spans="1:10" s="10" customFormat="1" x14ac:dyDescent="0.2">
      <c r="A70" s="219"/>
      <c r="B70" s="219"/>
      <c r="C70" s="220"/>
      <c r="D70" s="220"/>
      <c r="E70" s="220"/>
      <c r="F70" s="219"/>
      <c r="G70" s="219"/>
      <c r="H70" s="219"/>
      <c r="I70" s="219"/>
      <c r="J70" s="219"/>
    </row>
    <row r="71" spans="1:10" s="10" customFormat="1" x14ac:dyDescent="0.2">
      <c r="A71" s="219"/>
      <c r="B71" s="219"/>
      <c r="C71" s="220"/>
      <c r="D71" s="220"/>
      <c r="E71" s="220"/>
      <c r="F71" s="219"/>
      <c r="G71" s="219"/>
      <c r="H71" s="219"/>
      <c r="I71" s="219"/>
      <c r="J71" s="219"/>
    </row>
    <row r="72" spans="1:10" s="10" customFormat="1" x14ac:dyDescent="0.2">
      <c r="A72" s="219"/>
      <c r="B72" s="219"/>
      <c r="C72" s="220"/>
      <c r="D72" s="220"/>
      <c r="E72" s="220"/>
      <c r="F72" s="219"/>
      <c r="G72" s="219"/>
      <c r="H72" s="219"/>
      <c r="I72" s="219"/>
      <c r="J72" s="219"/>
    </row>
    <row r="73" spans="1:10" s="10" customFormat="1" x14ac:dyDescent="0.2">
      <c r="A73" s="219"/>
      <c r="B73" s="219"/>
      <c r="C73" s="220"/>
      <c r="D73" s="220"/>
      <c r="E73" s="220"/>
      <c r="F73" s="219"/>
      <c r="G73" s="219"/>
      <c r="H73" s="219"/>
      <c r="I73" s="219"/>
      <c r="J73" s="219"/>
    </row>
    <row r="74" spans="1:10" s="10" customFormat="1" x14ac:dyDescent="0.2">
      <c r="A74" s="219"/>
      <c r="B74" s="219"/>
      <c r="C74" s="220"/>
      <c r="D74" s="220"/>
      <c r="E74" s="220"/>
      <c r="F74" s="219"/>
      <c r="G74" s="219"/>
      <c r="H74" s="219"/>
      <c r="I74" s="219"/>
      <c r="J74" s="219"/>
    </row>
    <row r="75" spans="1:10" s="10" customFormat="1" x14ac:dyDescent="0.2">
      <c r="A75" s="219"/>
      <c r="B75" s="219"/>
      <c r="C75" s="220"/>
      <c r="D75" s="220"/>
      <c r="E75" s="220"/>
      <c r="F75" s="219"/>
      <c r="G75" s="219"/>
      <c r="H75" s="219"/>
      <c r="I75" s="219"/>
      <c r="J75" s="219"/>
    </row>
    <row r="76" spans="1:10" ht="15" x14ac:dyDescent="0.2">
      <c r="A76" s="210"/>
      <c r="B76" s="210"/>
      <c r="C76" s="210"/>
      <c r="D76" s="210"/>
      <c r="E76" s="210"/>
      <c r="F76" s="210"/>
      <c r="G76" s="210"/>
      <c r="H76" s="10"/>
      <c r="I76" s="10"/>
      <c r="J76" s="10"/>
    </row>
    <row r="77" spans="1:10" s="10" customFormat="1" ht="15" x14ac:dyDescent="0.2">
      <c r="A77" s="210"/>
      <c r="B77" s="210"/>
      <c r="C77" s="210"/>
      <c r="D77" s="210"/>
      <c r="E77" s="210"/>
      <c r="F77" s="210"/>
      <c r="G77" s="210"/>
    </row>
    <row r="78" spans="1:10" s="10" customFormat="1" x14ac:dyDescent="0.2"/>
  </sheetData>
  <mergeCells count="14">
    <mergeCell ref="A58:J58"/>
    <mergeCell ref="A57:J57"/>
    <mergeCell ref="A56:J56"/>
    <mergeCell ref="B1:F1"/>
    <mergeCell ref="B2:F2"/>
    <mergeCell ref="B3:F3"/>
    <mergeCell ref="B4:F4"/>
    <mergeCell ref="A55:J55"/>
    <mergeCell ref="B49:C49"/>
    <mergeCell ref="B50:C50"/>
    <mergeCell ref="B51:C51"/>
    <mergeCell ref="D49:F49"/>
    <mergeCell ref="D50:F50"/>
    <mergeCell ref="D51:F51"/>
  </mergeCells>
  <pageMargins left="1.299212598425197" right="0.31496062992125984" top="0.74803149606299213" bottom="0.74803149606299213" header="0.31496062992125984" footer="0.31496062992125984"/>
  <pageSetup scale="45" orientation="portrait" horizontalDpi="4294967294" verticalDpi="4294967295"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Z175"/>
  <sheetViews>
    <sheetView showGridLines="0" tabSelected="1" view="pageBreakPreview" zoomScale="90" zoomScaleNormal="85" zoomScaleSheetLayoutView="90" workbookViewId="0">
      <pane ySplit="6" topLeftCell="A7" activePane="bottomLeft" state="frozen"/>
      <selection pane="bottomLeft" activeCell="A7" sqref="A7"/>
    </sheetView>
  </sheetViews>
  <sheetFormatPr baseColWidth="10" defaultColWidth="9.140625" defaultRowHeight="12.75" x14ac:dyDescent="0.2"/>
  <cols>
    <col min="1" max="1" width="8" style="319" customWidth="1"/>
    <col min="2" max="2" width="18" style="261" customWidth="1"/>
    <col min="3" max="3" width="14" style="319" customWidth="1"/>
    <col min="4" max="4" width="14.140625" style="261" customWidth="1"/>
    <col min="5" max="5" width="15.7109375" style="319" customWidth="1"/>
    <col min="6" max="6" width="20" style="320" customWidth="1"/>
    <col min="7" max="7" width="15.42578125" style="321" customWidth="1"/>
    <col min="8" max="8" width="18.7109375" style="321" customWidth="1"/>
    <col min="9" max="9" width="18.140625" style="322" customWidth="1"/>
    <col min="10" max="10" width="21.42578125" style="322" customWidth="1"/>
    <col min="11" max="11" width="22.140625" style="322" customWidth="1"/>
    <col min="12" max="12" width="13.7109375" style="323" customWidth="1"/>
    <col min="13" max="13" width="11.7109375" style="323" customWidth="1"/>
    <col min="14" max="14" width="9.140625" style="319" customWidth="1"/>
    <col min="15" max="15" width="15.28515625" style="323" customWidth="1"/>
    <col min="16" max="16" width="17.140625" style="261" customWidth="1"/>
    <col min="17" max="17" width="43.140625" style="261" customWidth="1"/>
    <col min="18" max="18" width="51.28515625" style="261" customWidth="1"/>
    <col min="19" max="19" width="18" style="261" customWidth="1"/>
    <col min="20" max="20" width="29" style="261" customWidth="1"/>
    <col min="21" max="21" width="13.7109375" style="261" customWidth="1"/>
    <col min="22" max="22" width="17" style="261" hidden="1" customWidth="1"/>
    <col min="23" max="23" width="18.85546875" style="261" hidden="1" customWidth="1"/>
    <col min="24" max="24" width="18.42578125" style="261" hidden="1" customWidth="1"/>
    <col min="25" max="25" width="11.42578125" style="261" hidden="1" customWidth="1"/>
    <col min="26" max="251" width="11.42578125" style="261" customWidth="1"/>
    <col min="252" max="16384" width="9.140625" style="261"/>
  </cols>
  <sheetData>
    <row r="1" spans="1:234" ht="22.5" customHeight="1" x14ac:dyDescent="0.2">
      <c r="A1" s="364"/>
      <c r="B1" s="365"/>
      <c r="C1" s="635" t="s">
        <v>535</v>
      </c>
      <c r="D1" s="635"/>
      <c r="E1" s="635"/>
      <c r="F1" s="635"/>
      <c r="G1" s="635"/>
      <c r="H1" s="635"/>
      <c r="I1" s="635"/>
      <c r="J1" s="635"/>
      <c r="K1" s="635"/>
      <c r="L1" s="635"/>
      <c r="M1" s="635"/>
      <c r="N1" s="635"/>
      <c r="O1" s="635"/>
      <c r="P1" s="635"/>
      <c r="Q1" s="635"/>
      <c r="R1" s="636"/>
      <c r="S1" s="366"/>
      <c r="T1" s="366"/>
      <c r="U1" s="365"/>
    </row>
    <row r="2" spans="1:234" ht="18" customHeight="1" x14ac:dyDescent="0.2">
      <c r="A2" s="367"/>
      <c r="B2" s="368"/>
      <c r="C2" s="637"/>
      <c r="D2" s="637"/>
      <c r="E2" s="637"/>
      <c r="F2" s="637"/>
      <c r="G2" s="637"/>
      <c r="H2" s="637"/>
      <c r="I2" s="637"/>
      <c r="J2" s="637"/>
      <c r="K2" s="637"/>
      <c r="L2" s="637"/>
      <c r="M2" s="637"/>
      <c r="N2" s="637"/>
      <c r="O2" s="637"/>
      <c r="P2" s="637"/>
      <c r="Q2" s="637"/>
      <c r="R2" s="638"/>
      <c r="S2" s="369"/>
      <c r="T2" s="369"/>
      <c r="U2" s="368"/>
    </row>
    <row r="3" spans="1:234" ht="23.25" customHeight="1" x14ac:dyDescent="0.2">
      <c r="A3" s="367"/>
      <c r="B3" s="368"/>
      <c r="C3" s="637"/>
      <c r="D3" s="637"/>
      <c r="E3" s="637"/>
      <c r="F3" s="637"/>
      <c r="G3" s="637"/>
      <c r="H3" s="637"/>
      <c r="I3" s="637"/>
      <c r="J3" s="637"/>
      <c r="K3" s="637"/>
      <c r="L3" s="637"/>
      <c r="M3" s="637"/>
      <c r="N3" s="637"/>
      <c r="O3" s="637"/>
      <c r="P3" s="637"/>
      <c r="Q3" s="637"/>
      <c r="R3" s="638"/>
      <c r="S3" s="369"/>
      <c r="T3" s="369"/>
      <c r="U3" s="368"/>
    </row>
    <row r="4" spans="1:234" ht="24.75" customHeight="1" x14ac:dyDescent="0.2">
      <c r="A4" s="367"/>
      <c r="B4" s="368"/>
      <c r="C4" s="637"/>
      <c r="D4" s="637"/>
      <c r="E4" s="637"/>
      <c r="F4" s="637"/>
      <c r="G4" s="637"/>
      <c r="H4" s="637"/>
      <c r="I4" s="637"/>
      <c r="J4" s="637"/>
      <c r="K4" s="637"/>
      <c r="L4" s="637"/>
      <c r="M4" s="637"/>
      <c r="N4" s="637"/>
      <c r="O4" s="637"/>
      <c r="P4" s="637"/>
      <c r="Q4" s="637"/>
      <c r="R4" s="638"/>
      <c r="S4" s="369"/>
      <c r="T4" s="369"/>
      <c r="U4" s="368"/>
    </row>
    <row r="5" spans="1:234" ht="16.5" customHeight="1" thickBot="1" x14ac:dyDescent="0.3">
      <c r="A5" s="370"/>
      <c r="B5" s="371"/>
      <c r="C5" s="639" t="s">
        <v>845</v>
      </c>
      <c r="D5" s="639"/>
      <c r="E5" s="639"/>
      <c r="F5" s="639"/>
      <c r="G5" s="639"/>
      <c r="H5" s="639"/>
      <c r="I5" s="639"/>
      <c r="J5" s="639"/>
      <c r="K5" s="639"/>
      <c r="L5" s="639"/>
      <c r="M5" s="639"/>
      <c r="N5" s="640"/>
      <c r="O5" s="639"/>
      <c r="P5" s="639"/>
      <c r="Q5" s="639"/>
      <c r="R5" s="641"/>
      <c r="S5" s="372"/>
      <c r="T5" s="372"/>
      <c r="U5" s="368"/>
    </row>
    <row r="6" spans="1:234" s="436" customFormat="1" ht="103.5" customHeight="1" x14ac:dyDescent="0.25">
      <c r="A6" s="426" t="s">
        <v>1078</v>
      </c>
      <c r="B6" s="221" t="s">
        <v>28</v>
      </c>
      <c r="C6" s="221" t="s">
        <v>1</v>
      </c>
      <c r="D6" s="221" t="s">
        <v>2</v>
      </c>
      <c r="E6" s="221" t="s">
        <v>3</v>
      </c>
      <c r="F6" s="221" t="s">
        <v>4</v>
      </c>
      <c r="G6" s="427" t="s">
        <v>5</v>
      </c>
      <c r="H6" s="427" t="s">
        <v>6</v>
      </c>
      <c r="I6" s="427" t="s">
        <v>7</v>
      </c>
      <c r="J6" s="428" t="s">
        <v>230</v>
      </c>
      <c r="K6" s="428" t="s">
        <v>8</v>
      </c>
      <c r="L6" s="429" t="s">
        <v>9</v>
      </c>
      <c r="M6" s="429" t="s">
        <v>10</v>
      </c>
      <c r="N6" s="430" t="s">
        <v>11</v>
      </c>
      <c r="O6" s="429" t="s">
        <v>12</v>
      </c>
      <c r="P6" s="429" t="s">
        <v>13</v>
      </c>
      <c r="Q6" s="431" t="s">
        <v>14</v>
      </c>
      <c r="R6" s="431" t="s">
        <v>15</v>
      </c>
      <c r="S6" s="431" t="s">
        <v>224</v>
      </c>
      <c r="T6" s="431" t="s">
        <v>519</v>
      </c>
      <c r="U6" s="579" t="s">
        <v>225</v>
      </c>
      <c r="V6" s="432" t="s">
        <v>226</v>
      </c>
      <c r="W6" s="432" t="s">
        <v>227</v>
      </c>
      <c r="X6" s="433" t="s">
        <v>228</v>
      </c>
      <c r="Y6" s="434"/>
      <c r="Z6" s="435"/>
      <c r="AA6" s="435"/>
      <c r="AB6" s="435"/>
      <c r="AC6" s="435"/>
      <c r="AD6" s="435"/>
      <c r="AE6" s="435"/>
      <c r="AF6" s="435"/>
      <c r="AG6" s="435"/>
      <c r="AH6" s="435"/>
      <c r="AI6" s="435"/>
      <c r="AJ6" s="435"/>
      <c r="AK6" s="435"/>
      <c r="AL6" s="435"/>
      <c r="AM6" s="435"/>
      <c r="AN6" s="435"/>
      <c r="AO6" s="435"/>
      <c r="AP6" s="435"/>
      <c r="AQ6" s="435"/>
      <c r="AR6" s="435"/>
      <c r="AS6" s="435"/>
      <c r="AT6" s="435"/>
      <c r="AU6" s="435"/>
      <c r="AV6" s="435"/>
      <c r="AW6" s="435"/>
      <c r="AX6" s="435"/>
      <c r="AY6" s="435"/>
      <c r="AZ6" s="435"/>
      <c r="BA6" s="435"/>
      <c r="BB6" s="435"/>
      <c r="BC6" s="435"/>
      <c r="BD6" s="435"/>
      <c r="BE6" s="435"/>
      <c r="BF6" s="435"/>
      <c r="BG6" s="435"/>
      <c r="BH6" s="435"/>
      <c r="BI6" s="435"/>
      <c r="BJ6" s="435"/>
      <c r="BK6" s="435"/>
      <c r="BL6" s="435"/>
      <c r="BM6" s="435"/>
      <c r="BN6" s="435"/>
      <c r="BO6" s="435"/>
      <c r="BP6" s="435"/>
      <c r="BQ6" s="435"/>
      <c r="BR6" s="435"/>
      <c r="BS6" s="435"/>
      <c r="BT6" s="435"/>
      <c r="BU6" s="435"/>
      <c r="BV6" s="435"/>
      <c r="BW6" s="435"/>
      <c r="BX6" s="435"/>
      <c r="BY6" s="435"/>
      <c r="BZ6" s="435"/>
      <c r="CA6" s="435"/>
      <c r="CB6" s="435"/>
      <c r="CC6" s="435"/>
      <c r="CD6" s="435"/>
      <c r="CE6" s="435"/>
      <c r="CF6" s="435"/>
      <c r="CG6" s="435"/>
      <c r="CH6" s="435"/>
      <c r="CI6" s="435"/>
      <c r="CJ6" s="435"/>
      <c r="CK6" s="435"/>
      <c r="CL6" s="435"/>
      <c r="CM6" s="435"/>
      <c r="CN6" s="435"/>
      <c r="CO6" s="435"/>
      <c r="CP6" s="435"/>
      <c r="CQ6" s="435"/>
      <c r="CR6" s="435"/>
      <c r="CS6" s="435"/>
      <c r="CT6" s="435"/>
      <c r="CU6" s="435"/>
      <c r="CV6" s="435"/>
      <c r="CW6" s="435"/>
      <c r="CX6" s="435"/>
      <c r="CY6" s="435"/>
      <c r="CZ6" s="435"/>
      <c r="DA6" s="435"/>
      <c r="DB6" s="435"/>
      <c r="DC6" s="435"/>
      <c r="DD6" s="435"/>
      <c r="DE6" s="435"/>
      <c r="DF6" s="435"/>
      <c r="DG6" s="435"/>
      <c r="DH6" s="435"/>
      <c r="DI6" s="435"/>
      <c r="DJ6" s="435"/>
      <c r="DK6" s="435"/>
      <c r="DL6" s="435"/>
      <c r="DM6" s="435"/>
      <c r="DN6" s="435"/>
      <c r="DO6" s="435"/>
      <c r="DP6" s="435"/>
      <c r="DQ6" s="435"/>
      <c r="DR6" s="435"/>
      <c r="DS6" s="435"/>
      <c r="DT6" s="435"/>
      <c r="DU6" s="435"/>
      <c r="DV6" s="435"/>
      <c r="DW6" s="435"/>
      <c r="DX6" s="435"/>
      <c r="DY6" s="435"/>
      <c r="DZ6" s="435"/>
      <c r="EA6" s="435"/>
      <c r="EB6" s="435"/>
      <c r="EC6" s="435"/>
      <c r="ED6" s="435"/>
      <c r="EE6" s="435"/>
      <c r="EF6" s="435"/>
      <c r="EG6" s="435"/>
      <c r="EH6" s="435"/>
      <c r="EI6" s="435"/>
      <c r="EJ6" s="435"/>
      <c r="EK6" s="435"/>
      <c r="EL6" s="435"/>
      <c r="EM6" s="435"/>
      <c r="EN6" s="435"/>
      <c r="EO6" s="435"/>
      <c r="EP6" s="435"/>
      <c r="EQ6" s="435"/>
      <c r="ER6" s="435"/>
      <c r="ES6" s="435"/>
      <c r="ET6" s="435"/>
      <c r="EU6" s="435"/>
      <c r="EV6" s="435"/>
      <c r="EW6" s="435"/>
      <c r="EX6" s="435"/>
      <c r="EY6" s="435"/>
      <c r="EZ6" s="435"/>
      <c r="FA6" s="435"/>
      <c r="FB6" s="435"/>
      <c r="FC6" s="435"/>
      <c r="FD6" s="435"/>
      <c r="FE6" s="435"/>
      <c r="FF6" s="435"/>
      <c r="FG6" s="435"/>
      <c r="FH6" s="435"/>
      <c r="FI6" s="435"/>
      <c r="FJ6" s="435"/>
      <c r="FK6" s="435"/>
      <c r="FL6" s="435"/>
      <c r="FM6" s="435"/>
      <c r="FN6" s="435"/>
      <c r="FO6" s="435"/>
      <c r="FP6" s="435"/>
      <c r="FQ6" s="435"/>
      <c r="FR6" s="435"/>
      <c r="FS6" s="435"/>
      <c r="FT6" s="435"/>
      <c r="FU6" s="435"/>
      <c r="FV6" s="435"/>
      <c r="FW6" s="435"/>
      <c r="FX6" s="435"/>
      <c r="FY6" s="435"/>
      <c r="FZ6" s="435"/>
      <c r="GA6" s="435"/>
      <c r="GB6" s="435"/>
      <c r="GC6" s="435"/>
      <c r="GD6" s="435"/>
      <c r="GE6" s="435"/>
      <c r="GF6" s="435"/>
      <c r="GG6" s="435"/>
      <c r="GH6" s="435"/>
      <c r="GI6" s="435"/>
      <c r="GJ6" s="435"/>
      <c r="GK6" s="435"/>
      <c r="GL6" s="435"/>
      <c r="GM6" s="435"/>
      <c r="GN6" s="435"/>
      <c r="GO6" s="435"/>
      <c r="GP6" s="435"/>
      <c r="GQ6" s="435"/>
      <c r="GR6" s="435"/>
      <c r="GS6" s="435"/>
      <c r="GT6" s="435"/>
      <c r="GU6" s="435"/>
      <c r="GV6" s="435"/>
      <c r="GW6" s="435"/>
      <c r="GX6" s="435"/>
      <c r="GY6" s="435"/>
      <c r="GZ6" s="435"/>
      <c r="HA6" s="435"/>
      <c r="HB6" s="435"/>
      <c r="HC6" s="435"/>
      <c r="HD6" s="435"/>
      <c r="HE6" s="435"/>
      <c r="HF6" s="435"/>
      <c r="HG6" s="435"/>
      <c r="HH6" s="435"/>
      <c r="HI6" s="435"/>
      <c r="HJ6" s="435"/>
      <c r="HK6" s="435"/>
      <c r="HL6" s="435"/>
      <c r="HM6" s="435"/>
      <c r="HN6" s="435"/>
      <c r="HO6" s="435"/>
      <c r="HP6" s="435"/>
      <c r="HQ6" s="435"/>
      <c r="HR6" s="435"/>
      <c r="HS6" s="435"/>
      <c r="HT6" s="435"/>
      <c r="HU6" s="435"/>
      <c r="HV6" s="435"/>
      <c r="HW6" s="435"/>
      <c r="HX6" s="435"/>
      <c r="HY6" s="435"/>
      <c r="HZ6" s="435"/>
    </row>
    <row r="7" spans="1:234" s="279" customFormat="1" ht="174" customHeight="1" x14ac:dyDescent="0.2">
      <c r="A7" s="262">
        <v>1</v>
      </c>
      <c r="B7" s="263" t="s">
        <v>73</v>
      </c>
      <c r="C7" s="264" t="s">
        <v>16</v>
      </c>
      <c r="D7" s="265" t="s">
        <v>179</v>
      </c>
      <c r="E7" s="266">
        <v>3120212</v>
      </c>
      <c r="F7" s="267" t="s">
        <v>50</v>
      </c>
      <c r="G7" s="268" t="s">
        <v>30</v>
      </c>
      <c r="H7" s="242" t="s">
        <v>51</v>
      </c>
      <c r="I7" s="250">
        <f>+J7</f>
        <v>3290000</v>
      </c>
      <c r="J7" s="250">
        <v>3290000</v>
      </c>
      <c r="K7" s="269">
        <v>42459</v>
      </c>
      <c r="L7" s="259">
        <v>42599</v>
      </c>
      <c r="M7" s="259">
        <v>42604</v>
      </c>
      <c r="N7" s="270">
        <v>45</v>
      </c>
      <c r="O7" s="259">
        <v>42650</v>
      </c>
      <c r="P7" s="271" t="s">
        <v>982</v>
      </c>
      <c r="Q7" s="272" t="s">
        <v>981</v>
      </c>
      <c r="R7" s="273" t="s">
        <v>56</v>
      </c>
      <c r="S7" s="274" t="s">
        <v>265</v>
      </c>
      <c r="T7" s="275" t="s">
        <v>995</v>
      </c>
      <c r="U7" s="276" t="s">
        <v>257</v>
      </c>
      <c r="V7" s="277"/>
      <c r="W7" s="277"/>
      <c r="X7" s="277"/>
      <c r="Y7" s="278"/>
      <c r="Z7" s="278"/>
      <c r="AA7" s="278"/>
      <c r="AB7" s="278"/>
      <c r="AC7" s="278"/>
      <c r="AD7" s="278"/>
      <c r="AE7" s="278"/>
      <c r="AF7" s="278"/>
      <c r="AG7" s="278"/>
      <c r="AH7" s="278"/>
      <c r="AI7" s="278"/>
      <c r="AJ7" s="278"/>
      <c r="AK7" s="278"/>
      <c r="AL7" s="278"/>
      <c r="AM7" s="278"/>
      <c r="AN7" s="278"/>
      <c r="AO7" s="278"/>
      <c r="AP7" s="278"/>
      <c r="AQ7" s="278"/>
      <c r="AR7" s="278"/>
      <c r="AS7" s="278"/>
      <c r="AT7" s="278"/>
      <c r="AU7" s="278"/>
      <c r="AV7" s="278"/>
      <c r="AW7" s="278"/>
      <c r="AX7" s="278"/>
      <c r="AY7" s="278"/>
      <c r="AZ7" s="278"/>
      <c r="BA7" s="278"/>
      <c r="BB7" s="278"/>
      <c r="BC7" s="278"/>
      <c r="BD7" s="278"/>
      <c r="BE7" s="278"/>
      <c r="BF7" s="278"/>
      <c r="BG7" s="278"/>
      <c r="BH7" s="278"/>
      <c r="BI7" s="278"/>
      <c r="BJ7" s="278"/>
      <c r="BK7" s="278"/>
      <c r="BL7" s="278"/>
      <c r="BM7" s="278"/>
      <c r="BN7" s="278"/>
      <c r="BO7" s="278"/>
      <c r="BP7" s="278"/>
      <c r="BQ7" s="278"/>
      <c r="BR7" s="278"/>
      <c r="BS7" s="278"/>
      <c r="BT7" s="278"/>
      <c r="BU7" s="278"/>
      <c r="BV7" s="278"/>
      <c r="BW7" s="278"/>
      <c r="BX7" s="278"/>
      <c r="BY7" s="278"/>
      <c r="BZ7" s="278"/>
      <c r="CA7" s="278"/>
      <c r="CB7" s="278"/>
      <c r="CC7" s="278"/>
      <c r="CD7" s="278"/>
      <c r="CE7" s="278"/>
      <c r="CF7" s="278"/>
      <c r="CG7" s="278"/>
      <c r="CH7" s="278"/>
      <c r="CI7" s="278"/>
      <c r="CJ7" s="278"/>
      <c r="CK7" s="278"/>
      <c r="CL7" s="278"/>
      <c r="CM7" s="278"/>
      <c r="CN7" s="278"/>
      <c r="CO7" s="278"/>
      <c r="CP7" s="278"/>
      <c r="CQ7" s="278"/>
      <c r="CR7" s="278"/>
      <c r="CS7" s="278"/>
      <c r="CT7" s="278"/>
      <c r="CU7" s="278"/>
      <c r="CV7" s="278"/>
      <c r="CW7" s="278"/>
      <c r="CX7" s="278"/>
      <c r="CY7" s="278"/>
      <c r="CZ7" s="278"/>
      <c r="DA7" s="278"/>
      <c r="DB7" s="278"/>
      <c r="DC7" s="278"/>
      <c r="DD7" s="278"/>
      <c r="DE7" s="278"/>
      <c r="DF7" s="278"/>
      <c r="DG7" s="278"/>
      <c r="DH7" s="278"/>
      <c r="DI7" s="278"/>
      <c r="DJ7" s="278"/>
      <c r="DK7" s="278"/>
      <c r="DL7" s="278"/>
      <c r="DM7" s="278"/>
      <c r="DN7" s="278"/>
      <c r="DO7" s="278"/>
      <c r="DP7" s="278"/>
      <c r="DQ7" s="278"/>
      <c r="DR7" s="278"/>
      <c r="DS7" s="278"/>
      <c r="DT7" s="278"/>
      <c r="DU7" s="278"/>
      <c r="DV7" s="278"/>
      <c r="DW7" s="278"/>
      <c r="DX7" s="278"/>
      <c r="DY7" s="278"/>
      <c r="DZ7" s="278"/>
      <c r="EA7" s="278"/>
      <c r="EB7" s="278"/>
      <c r="EC7" s="278"/>
      <c r="ED7" s="278"/>
      <c r="EE7" s="278"/>
      <c r="EF7" s="278"/>
      <c r="EG7" s="278"/>
      <c r="EH7" s="278"/>
      <c r="EI7" s="278"/>
      <c r="EJ7" s="278"/>
      <c r="EK7" s="278"/>
      <c r="EL7" s="278"/>
      <c r="EM7" s="278"/>
      <c r="EN7" s="278"/>
      <c r="EO7" s="278"/>
      <c r="EP7" s="278"/>
      <c r="EQ7" s="278"/>
      <c r="ER7" s="278"/>
      <c r="ES7" s="278"/>
      <c r="ET7" s="278"/>
      <c r="EU7" s="278"/>
      <c r="EV7" s="278"/>
      <c r="EW7" s="278"/>
      <c r="EX7" s="278"/>
      <c r="EY7" s="278"/>
      <c r="EZ7" s="278"/>
      <c r="FA7" s="278"/>
      <c r="FB7" s="278"/>
      <c r="FC7" s="278"/>
      <c r="FD7" s="278"/>
      <c r="FE7" s="278"/>
      <c r="FF7" s="278"/>
      <c r="FG7" s="278"/>
      <c r="FH7" s="278"/>
      <c r="FI7" s="278"/>
      <c r="FJ7" s="278"/>
      <c r="FK7" s="278"/>
      <c r="FL7" s="278"/>
      <c r="FM7" s="278"/>
      <c r="FN7" s="278"/>
      <c r="FO7" s="278"/>
      <c r="FP7" s="278"/>
      <c r="FQ7" s="278"/>
      <c r="FR7" s="278"/>
      <c r="FS7" s="278"/>
      <c r="FT7" s="278"/>
      <c r="FU7" s="278"/>
      <c r="FV7" s="278"/>
      <c r="FW7" s="278"/>
      <c r="FX7" s="278"/>
      <c r="FY7" s="278"/>
      <c r="FZ7" s="278"/>
      <c r="GA7" s="278"/>
      <c r="GB7" s="278"/>
      <c r="GC7" s="278"/>
      <c r="GD7" s="278"/>
      <c r="GE7" s="278"/>
      <c r="GF7" s="278"/>
      <c r="GG7" s="278"/>
      <c r="GH7" s="278"/>
      <c r="GI7" s="278"/>
      <c r="GJ7" s="278"/>
      <c r="GK7" s="278"/>
      <c r="GL7" s="278"/>
      <c r="GM7" s="278"/>
      <c r="GN7" s="278"/>
      <c r="GO7" s="278"/>
      <c r="GP7" s="278"/>
      <c r="GQ7" s="278"/>
      <c r="GR7" s="278"/>
      <c r="GS7" s="278"/>
      <c r="GT7" s="278"/>
      <c r="GU7" s="278"/>
      <c r="GV7" s="278"/>
      <c r="GW7" s="278"/>
      <c r="GX7" s="278"/>
      <c r="GY7" s="278"/>
      <c r="GZ7" s="278"/>
      <c r="HA7" s="278"/>
      <c r="HB7" s="278"/>
      <c r="HC7" s="278"/>
      <c r="HD7" s="278"/>
      <c r="HE7" s="278"/>
      <c r="HF7" s="278"/>
      <c r="HG7" s="278"/>
      <c r="HH7" s="278"/>
      <c r="HI7" s="278"/>
      <c r="HJ7" s="278"/>
      <c r="HK7" s="278"/>
      <c r="HL7" s="278"/>
      <c r="HM7" s="278"/>
      <c r="HN7" s="278"/>
      <c r="HO7" s="278"/>
      <c r="HP7" s="278"/>
      <c r="HQ7" s="278"/>
      <c r="HR7" s="278"/>
      <c r="HS7" s="278"/>
      <c r="HT7" s="278"/>
      <c r="HU7" s="278"/>
      <c r="HV7" s="278"/>
      <c r="HW7" s="278"/>
      <c r="HX7" s="278"/>
      <c r="HY7" s="278"/>
      <c r="HZ7" s="278"/>
    </row>
    <row r="8" spans="1:234" s="279" customFormat="1" ht="112.5" customHeight="1" x14ac:dyDescent="0.2">
      <c r="A8" s="262">
        <f t="shared" ref="A8:A13" si="0">+A7+1</f>
        <v>2</v>
      </c>
      <c r="B8" s="313" t="s">
        <v>171</v>
      </c>
      <c r="C8" s="350">
        <v>33</v>
      </c>
      <c r="D8" s="405" t="s">
        <v>222</v>
      </c>
      <c r="E8" s="298" t="s">
        <v>679</v>
      </c>
      <c r="F8" s="260" t="s">
        <v>680</v>
      </c>
      <c r="G8" s="260" t="s">
        <v>167</v>
      </c>
      <c r="H8" s="260" t="s">
        <v>168</v>
      </c>
      <c r="I8" s="248">
        <f>5200000+685886</f>
        <v>5885886</v>
      </c>
      <c r="J8" s="255"/>
      <c r="K8" s="258">
        <v>42565</v>
      </c>
      <c r="L8" s="258">
        <f>+K8+63</f>
        <v>42628</v>
      </c>
      <c r="M8" s="258">
        <f t="shared" ref="M8:M13" si="1">+L8+7</f>
        <v>42635</v>
      </c>
      <c r="N8" s="406" t="s">
        <v>425</v>
      </c>
      <c r="O8" s="258">
        <v>42659</v>
      </c>
      <c r="P8" s="392" t="s">
        <v>169</v>
      </c>
      <c r="Q8" s="349" t="s">
        <v>708</v>
      </c>
      <c r="R8" s="494" t="s">
        <v>170</v>
      </c>
      <c r="S8" s="276" t="s">
        <v>707</v>
      </c>
      <c r="T8" s="349" t="s">
        <v>996</v>
      </c>
      <c r="U8" s="348" t="s">
        <v>611</v>
      </c>
      <c r="V8" s="255"/>
      <c r="W8" s="255"/>
      <c r="X8" s="255"/>
      <c r="Y8" s="292"/>
      <c r="Z8" s="292"/>
      <c r="AA8" s="292"/>
      <c r="AB8" s="292"/>
      <c r="AC8" s="292"/>
      <c r="AD8" s="292"/>
      <c r="AE8" s="292"/>
      <c r="AF8" s="292"/>
      <c r="AG8" s="292"/>
      <c r="AH8" s="292"/>
      <c r="AI8" s="292"/>
      <c r="AJ8" s="292"/>
      <c r="AK8" s="292"/>
      <c r="AL8" s="292"/>
      <c r="AM8" s="292"/>
      <c r="AN8" s="292"/>
      <c r="AO8" s="292"/>
      <c r="AP8" s="292"/>
      <c r="AQ8" s="292"/>
      <c r="AR8" s="292"/>
      <c r="AS8" s="292"/>
      <c r="AT8" s="292"/>
      <c r="AU8" s="292"/>
      <c r="AV8" s="292"/>
      <c r="AW8" s="292"/>
      <c r="AX8" s="292"/>
      <c r="AY8" s="292"/>
      <c r="AZ8" s="292"/>
      <c r="BA8" s="292"/>
      <c r="BB8" s="292"/>
      <c r="BC8" s="292"/>
      <c r="BD8" s="292"/>
      <c r="BE8" s="292"/>
      <c r="BF8" s="292"/>
      <c r="BG8" s="292"/>
      <c r="BH8" s="292"/>
      <c r="BI8" s="292"/>
      <c r="BJ8" s="292"/>
      <c r="BK8" s="292"/>
      <c r="BL8" s="292"/>
      <c r="BM8" s="292"/>
      <c r="BN8" s="292"/>
      <c r="BO8" s="292"/>
      <c r="BP8" s="292"/>
      <c r="BQ8" s="292"/>
      <c r="BR8" s="292"/>
      <c r="BS8" s="292"/>
      <c r="BT8" s="292"/>
      <c r="BU8" s="292"/>
      <c r="BV8" s="292"/>
      <c r="BW8" s="292"/>
      <c r="BX8" s="292"/>
      <c r="BY8" s="292"/>
      <c r="BZ8" s="292"/>
      <c r="CA8" s="292"/>
      <c r="CB8" s="292"/>
      <c r="CC8" s="292"/>
      <c r="CD8" s="292"/>
      <c r="CE8" s="292"/>
      <c r="CF8" s="292"/>
      <c r="CG8" s="292"/>
      <c r="CH8" s="292"/>
      <c r="CI8" s="292"/>
      <c r="CJ8" s="292"/>
      <c r="CK8" s="292"/>
      <c r="CL8" s="292"/>
      <c r="CM8" s="292"/>
      <c r="CN8" s="292"/>
      <c r="CO8" s="292"/>
      <c r="CP8" s="292"/>
      <c r="CQ8" s="292"/>
      <c r="CR8" s="292"/>
      <c r="CS8" s="292"/>
      <c r="CT8" s="292"/>
      <c r="CU8" s="292"/>
      <c r="CV8" s="292"/>
      <c r="CW8" s="292"/>
      <c r="CX8" s="292"/>
      <c r="CY8" s="292"/>
      <c r="CZ8" s="292"/>
      <c r="DA8" s="292"/>
      <c r="DB8" s="292"/>
      <c r="DC8" s="292"/>
      <c r="DD8" s="292"/>
      <c r="DE8" s="292"/>
      <c r="DF8" s="292"/>
      <c r="DG8" s="292"/>
      <c r="DH8" s="292"/>
      <c r="DI8" s="292"/>
      <c r="DJ8" s="292"/>
      <c r="DK8" s="292"/>
      <c r="DL8" s="292"/>
      <c r="DM8" s="292"/>
      <c r="DN8" s="292"/>
      <c r="DO8" s="292"/>
      <c r="DP8" s="292"/>
      <c r="DQ8" s="292"/>
      <c r="DR8" s="292"/>
      <c r="DS8" s="292"/>
      <c r="DT8" s="292"/>
      <c r="DU8" s="292"/>
      <c r="DV8" s="292"/>
      <c r="DW8" s="292"/>
      <c r="DX8" s="292"/>
      <c r="DY8" s="292"/>
      <c r="DZ8" s="292"/>
      <c r="EA8" s="292"/>
      <c r="EB8" s="292"/>
      <c r="EC8" s="292"/>
      <c r="ED8" s="292"/>
      <c r="EE8" s="292"/>
      <c r="EF8" s="292"/>
      <c r="EG8" s="292"/>
      <c r="EH8" s="292"/>
      <c r="EI8" s="292"/>
      <c r="EJ8" s="292"/>
      <c r="EK8" s="292"/>
      <c r="EL8" s="292"/>
      <c r="EM8" s="292"/>
      <c r="EN8" s="292"/>
      <c r="EO8" s="292"/>
      <c r="EP8" s="292"/>
      <c r="EQ8" s="292"/>
      <c r="ER8" s="292"/>
      <c r="ES8" s="292"/>
      <c r="ET8" s="292"/>
      <c r="EU8" s="292"/>
      <c r="EV8" s="292"/>
      <c r="EW8" s="292"/>
      <c r="EX8" s="292"/>
      <c r="EY8" s="292"/>
      <c r="EZ8" s="292"/>
      <c r="FA8" s="292"/>
      <c r="FB8" s="292"/>
      <c r="FC8" s="292"/>
      <c r="FD8" s="292"/>
      <c r="FE8" s="292"/>
      <c r="FF8" s="292"/>
      <c r="FG8" s="292"/>
      <c r="FH8" s="292"/>
      <c r="FI8" s="292"/>
      <c r="FJ8" s="292"/>
      <c r="FK8" s="292"/>
      <c r="FL8" s="292"/>
      <c r="FM8" s="292"/>
      <c r="FN8" s="292"/>
      <c r="FO8" s="292"/>
      <c r="FP8" s="292"/>
      <c r="FQ8" s="292"/>
      <c r="FR8" s="292"/>
      <c r="FS8" s="292"/>
      <c r="FT8" s="292"/>
      <c r="FU8" s="292"/>
      <c r="FV8" s="292"/>
      <c r="FW8" s="292"/>
      <c r="FX8" s="292"/>
      <c r="FY8" s="292"/>
      <c r="FZ8" s="292"/>
      <c r="GA8" s="292"/>
      <c r="GB8" s="292"/>
      <c r="GC8" s="292"/>
      <c r="GD8" s="292"/>
      <c r="GE8" s="292"/>
      <c r="GF8" s="292"/>
      <c r="GG8" s="292"/>
      <c r="GH8" s="292"/>
      <c r="GI8" s="292"/>
      <c r="GJ8" s="292"/>
      <c r="GK8" s="292"/>
      <c r="GL8" s="292"/>
      <c r="GM8" s="292"/>
      <c r="GN8" s="292"/>
      <c r="GO8" s="292"/>
      <c r="GP8" s="292"/>
      <c r="GQ8" s="292"/>
      <c r="GR8" s="292"/>
      <c r="GS8" s="292"/>
      <c r="GT8" s="292"/>
      <c r="GU8" s="292"/>
      <c r="GV8" s="292"/>
      <c r="GW8" s="292"/>
      <c r="GX8" s="292"/>
      <c r="GY8" s="292"/>
      <c r="GZ8" s="292"/>
      <c r="HA8" s="292"/>
      <c r="HB8" s="292"/>
      <c r="HC8" s="292"/>
      <c r="HD8" s="292"/>
      <c r="HE8" s="292"/>
      <c r="HF8" s="292"/>
      <c r="HG8" s="292"/>
      <c r="HH8" s="292"/>
      <c r="HI8" s="292"/>
      <c r="HJ8" s="292"/>
      <c r="HK8" s="292"/>
      <c r="HL8" s="292"/>
      <c r="HM8" s="292"/>
      <c r="HN8" s="292"/>
      <c r="HO8" s="292"/>
      <c r="HP8" s="292"/>
      <c r="HQ8" s="292"/>
      <c r="HR8" s="292"/>
      <c r="HS8" s="292"/>
      <c r="HT8" s="292"/>
      <c r="HU8" s="292"/>
      <c r="HV8" s="292"/>
      <c r="HW8" s="292"/>
      <c r="HX8" s="292"/>
      <c r="HY8" s="292"/>
      <c r="HZ8" s="292"/>
    </row>
    <row r="9" spans="1:234" s="279" customFormat="1" ht="111" customHeight="1" x14ac:dyDescent="0.2">
      <c r="A9" s="262">
        <f t="shared" si="0"/>
        <v>3</v>
      </c>
      <c r="B9" s="313" t="s">
        <v>171</v>
      </c>
      <c r="C9" s="350">
        <v>33</v>
      </c>
      <c r="D9" s="405" t="s">
        <v>222</v>
      </c>
      <c r="E9" s="298" t="s">
        <v>679</v>
      </c>
      <c r="F9" s="260" t="s">
        <v>680</v>
      </c>
      <c r="G9" s="407" t="s">
        <v>167</v>
      </c>
      <c r="H9" s="408" t="s">
        <v>168</v>
      </c>
      <c r="I9" s="248">
        <v>1000000</v>
      </c>
      <c r="J9" s="255"/>
      <c r="K9" s="258">
        <v>42578</v>
      </c>
      <c r="L9" s="293">
        <f>+K9+63</f>
        <v>42641</v>
      </c>
      <c r="M9" s="293">
        <f t="shared" si="1"/>
        <v>42648</v>
      </c>
      <c r="N9" s="262">
        <v>20</v>
      </c>
      <c r="O9" s="293">
        <f>+M9+N9</f>
        <v>42668</v>
      </c>
      <c r="P9" s="349" t="s">
        <v>626</v>
      </c>
      <c r="Q9" s="349" t="s">
        <v>890</v>
      </c>
      <c r="R9" s="352" t="s">
        <v>625</v>
      </c>
      <c r="S9" s="495" t="s">
        <v>707</v>
      </c>
      <c r="T9" s="494" t="s">
        <v>733</v>
      </c>
      <c r="U9" s="348" t="s">
        <v>611</v>
      </c>
      <c r="V9" s="255"/>
      <c r="W9" s="255"/>
      <c r="X9" s="255"/>
      <c r="Y9" s="292"/>
      <c r="Z9" s="292"/>
      <c r="AA9" s="292"/>
      <c r="AB9" s="292"/>
      <c r="AC9" s="292"/>
      <c r="AD9" s="292"/>
      <c r="AE9" s="292"/>
      <c r="AF9" s="292"/>
      <c r="AG9" s="292"/>
      <c r="AH9" s="292"/>
      <c r="AI9" s="292"/>
      <c r="AJ9" s="292"/>
      <c r="AK9" s="292"/>
      <c r="AL9" s="292"/>
      <c r="AM9" s="292"/>
      <c r="AN9" s="292"/>
      <c r="AO9" s="292"/>
      <c r="AP9" s="292"/>
      <c r="AQ9" s="292"/>
      <c r="AR9" s="292"/>
      <c r="AS9" s="292"/>
      <c r="AT9" s="292"/>
      <c r="AU9" s="292"/>
      <c r="AV9" s="292"/>
      <c r="AW9" s="292"/>
      <c r="AX9" s="292"/>
      <c r="AY9" s="292"/>
      <c r="AZ9" s="292"/>
      <c r="BA9" s="292"/>
      <c r="BB9" s="292"/>
      <c r="BC9" s="292"/>
      <c r="BD9" s="292"/>
      <c r="BE9" s="292"/>
      <c r="BF9" s="292"/>
      <c r="BG9" s="292"/>
      <c r="BH9" s="292"/>
      <c r="BI9" s="292"/>
      <c r="BJ9" s="292"/>
      <c r="BK9" s="292"/>
      <c r="BL9" s="292"/>
      <c r="BM9" s="292"/>
      <c r="BN9" s="292"/>
      <c r="BO9" s="292"/>
      <c r="BP9" s="292"/>
      <c r="BQ9" s="292"/>
      <c r="BR9" s="292"/>
      <c r="BS9" s="292"/>
      <c r="BT9" s="292"/>
      <c r="BU9" s="292"/>
      <c r="BV9" s="292"/>
      <c r="BW9" s="292"/>
      <c r="BX9" s="292"/>
      <c r="BY9" s="292"/>
      <c r="BZ9" s="292"/>
      <c r="CA9" s="292"/>
      <c r="CB9" s="292"/>
      <c r="CC9" s="292"/>
      <c r="CD9" s="292"/>
      <c r="CE9" s="292"/>
      <c r="CF9" s="292"/>
      <c r="CG9" s="292"/>
      <c r="CH9" s="292"/>
      <c r="CI9" s="292"/>
      <c r="CJ9" s="292"/>
      <c r="CK9" s="292"/>
      <c r="CL9" s="292"/>
      <c r="CM9" s="292"/>
      <c r="CN9" s="292"/>
      <c r="CO9" s="292"/>
      <c r="CP9" s="292"/>
      <c r="CQ9" s="292"/>
      <c r="CR9" s="292"/>
      <c r="CS9" s="292"/>
      <c r="CT9" s="292"/>
      <c r="CU9" s="292"/>
      <c r="CV9" s="292"/>
      <c r="CW9" s="292"/>
      <c r="CX9" s="292"/>
      <c r="CY9" s="292"/>
      <c r="CZ9" s="292"/>
      <c r="DA9" s="292"/>
      <c r="DB9" s="292"/>
      <c r="DC9" s="292"/>
      <c r="DD9" s="292"/>
      <c r="DE9" s="292"/>
      <c r="DF9" s="292"/>
      <c r="DG9" s="292"/>
      <c r="DH9" s="292"/>
      <c r="DI9" s="292"/>
      <c r="DJ9" s="292"/>
      <c r="DK9" s="292"/>
      <c r="DL9" s="292"/>
      <c r="DM9" s="292"/>
      <c r="DN9" s="292"/>
      <c r="DO9" s="292"/>
      <c r="DP9" s="292"/>
      <c r="DQ9" s="292"/>
      <c r="DR9" s="292"/>
      <c r="DS9" s="292"/>
      <c r="DT9" s="292"/>
      <c r="DU9" s="292"/>
      <c r="DV9" s="292"/>
      <c r="DW9" s="292"/>
      <c r="DX9" s="292"/>
      <c r="DY9" s="292"/>
      <c r="DZ9" s="292"/>
      <c r="EA9" s="292"/>
      <c r="EB9" s="292"/>
      <c r="EC9" s="292"/>
      <c r="ED9" s="292"/>
      <c r="EE9" s="292"/>
      <c r="EF9" s="292"/>
      <c r="EG9" s="292"/>
      <c r="EH9" s="292"/>
      <c r="EI9" s="292"/>
      <c r="EJ9" s="292"/>
      <c r="EK9" s="292"/>
      <c r="EL9" s="292"/>
      <c r="EM9" s="292"/>
      <c r="EN9" s="292"/>
      <c r="EO9" s="292"/>
      <c r="EP9" s="292"/>
      <c r="EQ9" s="292"/>
      <c r="ER9" s="292"/>
      <c r="ES9" s="292"/>
      <c r="ET9" s="292"/>
      <c r="EU9" s="292"/>
      <c r="EV9" s="292"/>
      <c r="EW9" s="292"/>
      <c r="EX9" s="292"/>
      <c r="EY9" s="292"/>
      <c r="EZ9" s="292"/>
      <c r="FA9" s="292"/>
      <c r="FB9" s="292"/>
      <c r="FC9" s="292"/>
      <c r="FD9" s="292"/>
      <c r="FE9" s="292"/>
      <c r="FF9" s="292"/>
      <c r="FG9" s="292"/>
      <c r="FH9" s="292"/>
      <c r="FI9" s="292"/>
      <c r="FJ9" s="292"/>
      <c r="FK9" s="292"/>
      <c r="FL9" s="292"/>
      <c r="FM9" s="292"/>
      <c r="FN9" s="292"/>
      <c r="FO9" s="292"/>
      <c r="FP9" s="292"/>
      <c r="FQ9" s="292"/>
      <c r="FR9" s="292"/>
      <c r="FS9" s="292"/>
      <c r="FT9" s="292"/>
      <c r="FU9" s="292"/>
      <c r="FV9" s="292"/>
      <c r="FW9" s="292"/>
      <c r="FX9" s="292"/>
      <c r="FY9" s="292"/>
      <c r="FZ9" s="292"/>
      <c r="GA9" s="292"/>
      <c r="GB9" s="292"/>
      <c r="GC9" s="292"/>
      <c r="GD9" s="292"/>
      <c r="GE9" s="292"/>
      <c r="GF9" s="292"/>
      <c r="GG9" s="292"/>
      <c r="GH9" s="292"/>
      <c r="GI9" s="292"/>
      <c r="GJ9" s="292"/>
      <c r="GK9" s="292"/>
      <c r="GL9" s="292"/>
      <c r="GM9" s="292"/>
      <c r="GN9" s="292"/>
      <c r="GO9" s="292"/>
      <c r="GP9" s="292"/>
      <c r="GQ9" s="292"/>
      <c r="GR9" s="292"/>
      <c r="GS9" s="292"/>
      <c r="GT9" s="292"/>
      <c r="GU9" s="292"/>
      <c r="GV9" s="292"/>
      <c r="GW9" s="292"/>
      <c r="GX9" s="292"/>
      <c r="GY9" s="292"/>
      <c r="GZ9" s="292"/>
      <c r="HA9" s="292"/>
      <c r="HB9" s="292"/>
      <c r="HC9" s="292"/>
      <c r="HD9" s="292"/>
      <c r="HE9" s="292"/>
      <c r="HF9" s="292"/>
      <c r="HG9" s="292"/>
      <c r="HH9" s="292"/>
      <c r="HI9" s="292"/>
      <c r="HJ9" s="292"/>
      <c r="HK9" s="292"/>
      <c r="HL9" s="292"/>
      <c r="HM9" s="292"/>
      <c r="HN9" s="292"/>
      <c r="HO9" s="292"/>
      <c r="HP9" s="292"/>
      <c r="HQ9" s="292"/>
      <c r="HR9" s="292"/>
      <c r="HS9" s="292"/>
      <c r="HT9" s="292"/>
      <c r="HU9" s="292"/>
      <c r="HV9" s="292"/>
      <c r="HW9" s="292"/>
      <c r="HX9" s="292"/>
      <c r="HY9" s="292"/>
      <c r="HZ9" s="292"/>
    </row>
    <row r="10" spans="1:234" s="279" customFormat="1" ht="105.75" customHeight="1" x14ac:dyDescent="0.2">
      <c r="A10" s="262">
        <f t="shared" si="0"/>
        <v>4</v>
      </c>
      <c r="B10" s="313" t="s">
        <v>171</v>
      </c>
      <c r="C10" s="350">
        <v>33</v>
      </c>
      <c r="D10" s="405" t="s">
        <v>222</v>
      </c>
      <c r="E10" s="298" t="s">
        <v>679</v>
      </c>
      <c r="F10" s="260" t="s">
        <v>680</v>
      </c>
      <c r="G10" s="407" t="s">
        <v>167</v>
      </c>
      <c r="H10" s="408" t="s">
        <v>168</v>
      </c>
      <c r="I10" s="488">
        <v>5800000</v>
      </c>
      <c r="J10" s="490"/>
      <c r="K10" s="409">
        <v>42517</v>
      </c>
      <c r="L10" s="409">
        <f>+K10+63</f>
        <v>42580</v>
      </c>
      <c r="M10" s="409">
        <f t="shared" si="1"/>
        <v>42587</v>
      </c>
      <c r="N10" s="410">
        <v>30</v>
      </c>
      <c r="O10" s="411">
        <f>+M10+N10</f>
        <v>42617</v>
      </c>
      <c r="P10" s="582" t="s">
        <v>627</v>
      </c>
      <c r="Q10" s="349" t="s">
        <v>689</v>
      </c>
      <c r="R10" s="494" t="s">
        <v>628</v>
      </c>
      <c r="S10" s="495" t="s">
        <v>707</v>
      </c>
      <c r="T10" s="496"/>
      <c r="U10" s="359"/>
      <c r="V10" s="255"/>
      <c r="W10" s="255"/>
      <c r="X10" s="255"/>
      <c r="Y10" s="292"/>
      <c r="Z10" s="292"/>
      <c r="AA10" s="292"/>
      <c r="AB10" s="292"/>
      <c r="AC10" s="292"/>
      <c r="AD10" s="292"/>
      <c r="AE10" s="292"/>
      <c r="AF10" s="292"/>
      <c r="AG10" s="292"/>
      <c r="AH10" s="292"/>
      <c r="AI10" s="292"/>
      <c r="AJ10" s="292"/>
      <c r="AK10" s="292"/>
      <c r="AL10" s="292"/>
      <c r="AM10" s="292"/>
      <c r="AN10" s="292"/>
      <c r="AO10" s="292"/>
      <c r="AP10" s="292"/>
      <c r="AQ10" s="292"/>
      <c r="AR10" s="292"/>
      <c r="AS10" s="292"/>
      <c r="AT10" s="292"/>
      <c r="AU10" s="292"/>
      <c r="AV10" s="292"/>
      <c r="AW10" s="292"/>
      <c r="AX10" s="292"/>
      <c r="AY10" s="292"/>
      <c r="AZ10" s="292"/>
      <c r="BA10" s="292"/>
      <c r="BB10" s="292"/>
      <c r="BC10" s="292"/>
      <c r="BD10" s="292"/>
      <c r="BE10" s="292"/>
      <c r="BF10" s="292"/>
      <c r="BG10" s="292"/>
      <c r="BH10" s="292"/>
      <c r="BI10" s="292"/>
      <c r="BJ10" s="292"/>
      <c r="BK10" s="292"/>
      <c r="BL10" s="292"/>
      <c r="BM10" s="292"/>
      <c r="BN10" s="292"/>
      <c r="BO10" s="292"/>
      <c r="BP10" s="292"/>
      <c r="BQ10" s="292"/>
      <c r="BR10" s="292"/>
      <c r="BS10" s="292"/>
      <c r="BT10" s="292"/>
      <c r="BU10" s="292"/>
      <c r="BV10" s="292"/>
      <c r="BW10" s="292"/>
      <c r="BX10" s="292"/>
      <c r="BY10" s="292"/>
      <c r="BZ10" s="292"/>
      <c r="CA10" s="292"/>
      <c r="CB10" s="292"/>
      <c r="CC10" s="292"/>
      <c r="CD10" s="292"/>
      <c r="CE10" s="292"/>
      <c r="CF10" s="292"/>
      <c r="CG10" s="292"/>
      <c r="CH10" s="292"/>
      <c r="CI10" s="292"/>
      <c r="CJ10" s="292"/>
      <c r="CK10" s="292"/>
      <c r="CL10" s="292"/>
      <c r="CM10" s="292"/>
      <c r="CN10" s="292"/>
      <c r="CO10" s="292"/>
      <c r="CP10" s="292"/>
      <c r="CQ10" s="292"/>
      <c r="CR10" s="292"/>
      <c r="CS10" s="292"/>
      <c r="CT10" s="292"/>
      <c r="CU10" s="292"/>
      <c r="CV10" s="292"/>
      <c r="CW10" s="292"/>
      <c r="CX10" s="292"/>
      <c r="CY10" s="292"/>
      <c r="CZ10" s="292"/>
      <c r="DA10" s="292"/>
      <c r="DB10" s="292"/>
      <c r="DC10" s="292"/>
      <c r="DD10" s="292"/>
      <c r="DE10" s="292"/>
      <c r="DF10" s="292"/>
      <c r="DG10" s="292"/>
      <c r="DH10" s="292"/>
      <c r="DI10" s="292"/>
      <c r="DJ10" s="292"/>
      <c r="DK10" s="292"/>
      <c r="DL10" s="292"/>
      <c r="DM10" s="292"/>
      <c r="DN10" s="292"/>
      <c r="DO10" s="292"/>
      <c r="DP10" s="292"/>
      <c r="DQ10" s="292"/>
      <c r="DR10" s="292"/>
      <c r="DS10" s="292"/>
      <c r="DT10" s="292"/>
      <c r="DU10" s="292"/>
      <c r="DV10" s="292"/>
      <c r="DW10" s="292"/>
      <c r="DX10" s="292"/>
      <c r="DY10" s="292"/>
      <c r="DZ10" s="292"/>
      <c r="EA10" s="292"/>
      <c r="EB10" s="292"/>
      <c r="EC10" s="292"/>
      <c r="ED10" s="292"/>
      <c r="EE10" s="292"/>
      <c r="EF10" s="292"/>
      <c r="EG10" s="292"/>
      <c r="EH10" s="292"/>
      <c r="EI10" s="292"/>
      <c r="EJ10" s="292"/>
      <c r="EK10" s="292"/>
      <c r="EL10" s="292"/>
      <c r="EM10" s="292"/>
      <c r="EN10" s="292"/>
      <c r="EO10" s="292"/>
      <c r="EP10" s="292"/>
      <c r="EQ10" s="292"/>
      <c r="ER10" s="292"/>
      <c r="ES10" s="292"/>
      <c r="ET10" s="292"/>
      <c r="EU10" s="292"/>
      <c r="EV10" s="292"/>
      <c r="EW10" s="292"/>
      <c r="EX10" s="292"/>
      <c r="EY10" s="292"/>
      <c r="EZ10" s="292"/>
      <c r="FA10" s="292"/>
      <c r="FB10" s="292"/>
      <c r="FC10" s="292"/>
      <c r="FD10" s="292"/>
      <c r="FE10" s="292"/>
      <c r="FF10" s="292"/>
      <c r="FG10" s="292"/>
      <c r="FH10" s="292"/>
      <c r="FI10" s="292"/>
      <c r="FJ10" s="292"/>
      <c r="FK10" s="292"/>
      <c r="FL10" s="292"/>
      <c r="FM10" s="292"/>
      <c r="FN10" s="292"/>
      <c r="FO10" s="292"/>
      <c r="FP10" s="292"/>
      <c r="FQ10" s="292"/>
      <c r="FR10" s="292"/>
      <c r="FS10" s="292"/>
      <c r="FT10" s="292"/>
      <c r="FU10" s="292"/>
      <c r="FV10" s="292"/>
      <c r="FW10" s="292"/>
      <c r="FX10" s="292"/>
      <c r="FY10" s="292"/>
      <c r="FZ10" s="292"/>
      <c r="GA10" s="292"/>
      <c r="GB10" s="292"/>
      <c r="GC10" s="292"/>
      <c r="GD10" s="292"/>
      <c r="GE10" s="292"/>
      <c r="GF10" s="292"/>
      <c r="GG10" s="292"/>
      <c r="GH10" s="292"/>
      <c r="GI10" s="292"/>
      <c r="GJ10" s="292"/>
      <c r="GK10" s="292"/>
      <c r="GL10" s="292"/>
      <c r="GM10" s="292"/>
      <c r="GN10" s="292"/>
      <c r="GO10" s="292"/>
      <c r="GP10" s="292"/>
      <c r="GQ10" s="292"/>
      <c r="GR10" s="292"/>
      <c r="GS10" s="292"/>
      <c r="GT10" s="292"/>
      <c r="GU10" s="292"/>
      <c r="GV10" s="292"/>
      <c r="GW10" s="292"/>
      <c r="GX10" s="292"/>
      <c r="GY10" s="292"/>
      <c r="GZ10" s="292"/>
      <c r="HA10" s="292"/>
      <c r="HB10" s="292"/>
      <c r="HC10" s="292"/>
      <c r="HD10" s="292"/>
      <c r="HE10" s="292"/>
      <c r="HF10" s="292"/>
      <c r="HG10" s="292"/>
      <c r="HH10" s="292"/>
      <c r="HI10" s="292"/>
      <c r="HJ10" s="292"/>
      <c r="HK10" s="292"/>
      <c r="HL10" s="292"/>
      <c r="HM10" s="292"/>
      <c r="HN10" s="292"/>
      <c r="HO10" s="292"/>
      <c r="HP10" s="292"/>
      <c r="HQ10" s="292"/>
      <c r="HR10" s="292"/>
      <c r="HS10" s="292"/>
      <c r="HT10" s="292"/>
      <c r="HU10" s="292"/>
      <c r="HV10" s="292"/>
      <c r="HW10" s="292"/>
      <c r="HX10" s="292"/>
      <c r="HY10" s="292"/>
      <c r="HZ10" s="292"/>
    </row>
    <row r="11" spans="1:234" s="279" customFormat="1" ht="90.75" customHeight="1" x14ac:dyDescent="0.2">
      <c r="A11" s="262">
        <f t="shared" si="0"/>
        <v>5</v>
      </c>
      <c r="B11" s="313" t="s">
        <v>171</v>
      </c>
      <c r="C11" s="350">
        <v>33</v>
      </c>
      <c r="D11" s="405" t="s">
        <v>222</v>
      </c>
      <c r="E11" s="298" t="s">
        <v>679</v>
      </c>
      <c r="F11" s="260" t="s">
        <v>680</v>
      </c>
      <c r="G11" s="407" t="s">
        <v>167</v>
      </c>
      <c r="H11" s="408" t="s">
        <v>168</v>
      </c>
      <c r="I11" s="488">
        <f>22000000-685886</f>
        <v>21314114</v>
      </c>
      <c r="J11" s="490"/>
      <c r="K11" s="409">
        <v>42661</v>
      </c>
      <c r="L11" s="409">
        <f>+K11+63</f>
        <v>42724</v>
      </c>
      <c r="M11" s="409">
        <f t="shared" si="1"/>
        <v>42731</v>
      </c>
      <c r="N11" s="410">
        <v>60</v>
      </c>
      <c r="O11" s="411">
        <f>+M11+N11</f>
        <v>42791</v>
      </c>
      <c r="P11" s="581" t="s">
        <v>629</v>
      </c>
      <c r="Q11" s="349" t="s">
        <v>690</v>
      </c>
      <c r="R11" s="494" t="s">
        <v>630</v>
      </c>
      <c r="S11" s="495" t="s">
        <v>707</v>
      </c>
      <c r="T11" s="352" t="s">
        <v>859</v>
      </c>
      <c r="U11" s="359"/>
      <c r="V11" s="255"/>
      <c r="W11" s="255"/>
      <c r="X11" s="255"/>
      <c r="Y11" s="292"/>
      <c r="Z11" s="292"/>
      <c r="AA11" s="292"/>
      <c r="AB11" s="292"/>
      <c r="AC11" s="292"/>
      <c r="AD11" s="292"/>
      <c r="AE11" s="292"/>
      <c r="AF11" s="292"/>
      <c r="AG11" s="292"/>
      <c r="AH11" s="292"/>
      <c r="AI11" s="292"/>
      <c r="AJ11" s="292"/>
      <c r="AK11" s="292"/>
      <c r="AL11" s="292"/>
      <c r="AM11" s="292"/>
      <c r="AN11" s="292"/>
      <c r="AO11" s="292"/>
      <c r="AP11" s="292"/>
      <c r="AQ11" s="292"/>
      <c r="AR11" s="292"/>
      <c r="AS11" s="292"/>
      <c r="AT11" s="292"/>
      <c r="AU11" s="292"/>
      <c r="AV11" s="292"/>
      <c r="AW11" s="292"/>
      <c r="AX11" s="292"/>
      <c r="AY11" s="292"/>
      <c r="AZ11" s="292"/>
      <c r="BA11" s="292"/>
      <c r="BB11" s="292"/>
      <c r="BC11" s="292"/>
      <c r="BD11" s="292"/>
      <c r="BE11" s="292"/>
      <c r="BF11" s="292"/>
      <c r="BG11" s="292"/>
      <c r="BH11" s="292"/>
      <c r="BI11" s="292"/>
      <c r="BJ11" s="292"/>
      <c r="BK11" s="292"/>
      <c r="BL11" s="292"/>
      <c r="BM11" s="292"/>
      <c r="BN11" s="292"/>
      <c r="BO11" s="292"/>
      <c r="BP11" s="292"/>
      <c r="BQ11" s="292"/>
      <c r="BR11" s="292"/>
      <c r="BS11" s="292"/>
      <c r="BT11" s="292"/>
      <c r="BU11" s="292"/>
      <c r="BV11" s="292"/>
      <c r="BW11" s="292"/>
      <c r="BX11" s="292"/>
      <c r="BY11" s="292"/>
      <c r="BZ11" s="292"/>
      <c r="CA11" s="292"/>
      <c r="CB11" s="292"/>
      <c r="CC11" s="292"/>
      <c r="CD11" s="292"/>
      <c r="CE11" s="292"/>
      <c r="CF11" s="292"/>
      <c r="CG11" s="292"/>
      <c r="CH11" s="292"/>
      <c r="CI11" s="292"/>
      <c r="CJ11" s="292"/>
      <c r="CK11" s="292"/>
      <c r="CL11" s="292"/>
      <c r="CM11" s="292"/>
      <c r="CN11" s="292"/>
      <c r="CO11" s="292"/>
      <c r="CP11" s="292"/>
      <c r="CQ11" s="292"/>
      <c r="CR11" s="292"/>
      <c r="CS11" s="292"/>
      <c r="CT11" s="292"/>
      <c r="CU11" s="292"/>
      <c r="CV11" s="292"/>
      <c r="CW11" s="292"/>
      <c r="CX11" s="292"/>
      <c r="CY11" s="292"/>
      <c r="CZ11" s="292"/>
      <c r="DA11" s="292"/>
      <c r="DB11" s="292"/>
      <c r="DC11" s="292"/>
      <c r="DD11" s="292"/>
      <c r="DE11" s="292"/>
      <c r="DF11" s="292"/>
      <c r="DG11" s="292"/>
      <c r="DH11" s="292"/>
      <c r="DI11" s="292"/>
      <c r="DJ11" s="292"/>
      <c r="DK11" s="292"/>
      <c r="DL11" s="292"/>
      <c r="DM11" s="292"/>
      <c r="DN11" s="292"/>
      <c r="DO11" s="292"/>
      <c r="DP11" s="292"/>
      <c r="DQ11" s="292"/>
      <c r="DR11" s="292"/>
      <c r="DS11" s="292"/>
      <c r="DT11" s="292"/>
      <c r="DU11" s="292"/>
      <c r="DV11" s="292"/>
      <c r="DW11" s="292"/>
      <c r="DX11" s="292"/>
      <c r="DY11" s="292"/>
      <c r="DZ11" s="292"/>
      <c r="EA11" s="292"/>
      <c r="EB11" s="292"/>
      <c r="EC11" s="292"/>
      <c r="ED11" s="292"/>
      <c r="EE11" s="292"/>
      <c r="EF11" s="292"/>
      <c r="EG11" s="292"/>
      <c r="EH11" s="292"/>
      <c r="EI11" s="292"/>
      <c r="EJ11" s="292"/>
      <c r="EK11" s="292"/>
      <c r="EL11" s="292"/>
      <c r="EM11" s="292"/>
      <c r="EN11" s="292"/>
      <c r="EO11" s="292"/>
      <c r="EP11" s="292"/>
      <c r="EQ11" s="292"/>
      <c r="ER11" s="292"/>
      <c r="ES11" s="292"/>
      <c r="ET11" s="292"/>
      <c r="EU11" s="292"/>
      <c r="EV11" s="292"/>
      <c r="EW11" s="292"/>
      <c r="EX11" s="292"/>
      <c r="EY11" s="292"/>
      <c r="EZ11" s="292"/>
      <c r="FA11" s="292"/>
      <c r="FB11" s="292"/>
      <c r="FC11" s="292"/>
      <c r="FD11" s="292"/>
      <c r="FE11" s="292"/>
      <c r="FF11" s="292"/>
      <c r="FG11" s="292"/>
      <c r="FH11" s="292"/>
      <c r="FI11" s="292"/>
      <c r="FJ11" s="292"/>
      <c r="FK11" s="292"/>
      <c r="FL11" s="292"/>
      <c r="FM11" s="292"/>
      <c r="FN11" s="292"/>
      <c r="FO11" s="292"/>
      <c r="FP11" s="292"/>
      <c r="FQ11" s="292"/>
      <c r="FR11" s="292"/>
      <c r="FS11" s="292"/>
      <c r="FT11" s="292"/>
      <c r="FU11" s="292"/>
      <c r="FV11" s="292"/>
      <c r="FW11" s="292"/>
      <c r="FX11" s="292"/>
      <c r="FY11" s="292"/>
      <c r="FZ11" s="292"/>
      <c r="GA11" s="292"/>
      <c r="GB11" s="292"/>
      <c r="GC11" s="292"/>
      <c r="GD11" s="292"/>
      <c r="GE11" s="292"/>
      <c r="GF11" s="292"/>
      <c r="GG11" s="292"/>
      <c r="GH11" s="292"/>
      <c r="GI11" s="292"/>
      <c r="GJ11" s="292"/>
      <c r="GK11" s="292"/>
      <c r="GL11" s="292"/>
      <c r="GM11" s="292"/>
      <c r="GN11" s="292"/>
      <c r="GO11" s="292"/>
      <c r="GP11" s="292"/>
      <c r="GQ11" s="292"/>
      <c r="GR11" s="292"/>
      <c r="GS11" s="292"/>
      <c r="GT11" s="292"/>
      <c r="GU11" s="292"/>
      <c r="GV11" s="292"/>
      <c r="GW11" s="292"/>
      <c r="GX11" s="292"/>
      <c r="GY11" s="292"/>
      <c r="GZ11" s="292"/>
      <c r="HA11" s="292"/>
      <c r="HB11" s="292"/>
      <c r="HC11" s="292"/>
      <c r="HD11" s="292"/>
      <c r="HE11" s="292"/>
      <c r="HF11" s="292"/>
      <c r="HG11" s="292"/>
      <c r="HH11" s="292"/>
      <c r="HI11" s="292"/>
      <c r="HJ11" s="292"/>
      <c r="HK11" s="292"/>
      <c r="HL11" s="292"/>
      <c r="HM11" s="292"/>
      <c r="HN11" s="292"/>
      <c r="HO11" s="292"/>
      <c r="HP11" s="292"/>
      <c r="HQ11" s="292"/>
      <c r="HR11" s="292"/>
      <c r="HS11" s="292"/>
      <c r="HT11" s="292"/>
      <c r="HU11" s="292"/>
      <c r="HV11" s="292"/>
      <c r="HW11" s="292"/>
      <c r="HX11" s="292"/>
      <c r="HY11" s="292"/>
      <c r="HZ11" s="292"/>
    </row>
    <row r="12" spans="1:234" s="279" customFormat="1" ht="150" customHeight="1" x14ac:dyDescent="0.2">
      <c r="A12" s="262">
        <f t="shared" si="0"/>
        <v>6</v>
      </c>
      <c r="B12" s="313" t="s">
        <v>171</v>
      </c>
      <c r="C12" s="350">
        <v>33</v>
      </c>
      <c r="D12" s="412" t="s">
        <v>222</v>
      </c>
      <c r="E12" s="298" t="s">
        <v>679</v>
      </c>
      <c r="F12" s="260" t="s">
        <v>680</v>
      </c>
      <c r="G12" s="260" t="s">
        <v>167</v>
      </c>
      <c r="H12" s="260" t="s">
        <v>57</v>
      </c>
      <c r="I12" s="488">
        <v>5495344</v>
      </c>
      <c r="J12" s="490"/>
      <c r="K12" s="258">
        <v>42517</v>
      </c>
      <c r="L12" s="258">
        <v>42609</v>
      </c>
      <c r="M12" s="258">
        <f t="shared" si="1"/>
        <v>42616</v>
      </c>
      <c r="N12" s="413">
        <v>45</v>
      </c>
      <c r="O12" s="258">
        <f>+M12+N12</f>
        <v>42661</v>
      </c>
      <c r="P12" s="260" t="s">
        <v>232</v>
      </c>
      <c r="Q12" s="349" t="s">
        <v>691</v>
      </c>
      <c r="R12" s="352" t="s">
        <v>233</v>
      </c>
      <c r="S12" s="495" t="s">
        <v>707</v>
      </c>
      <c r="T12" s="496"/>
      <c r="U12" s="359"/>
      <c r="V12" s="255"/>
      <c r="W12" s="255"/>
      <c r="X12" s="255"/>
      <c r="Y12" s="292"/>
      <c r="Z12" s="292"/>
      <c r="AA12" s="292"/>
      <c r="AB12" s="292"/>
      <c r="AC12" s="292"/>
      <c r="AD12" s="292"/>
      <c r="AE12" s="292"/>
      <c r="AF12" s="292"/>
      <c r="AG12" s="292"/>
      <c r="AH12" s="292"/>
      <c r="AI12" s="292"/>
      <c r="AJ12" s="292"/>
      <c r="AK12" s="292"/>
      <c r="AL12" s="292"/>
      <c r="AM12" s="292"/>
      <c r="AN12" s="292"/>
      <c r="AO12" s="292"/>
      <c r="AP12" s="292"/>
      <c r="AQ12" s="292"/>
      <c r="AR12" s="292"/>
      <c r="AS12" s="292"/>
      <c r="AT12" s="292"/>
      <c r="AU12" s="292"/>
      <c r="AV12" s="292"/>
      <c r="AW12" s="292"/>
      <c r="AX12" s="292"/>
      <c r="AY12" s="292"/>
      <c r="AZ12" s="292"/>
      <c r="BA12" s="292"/>
      <c r="BB12" s="292"/>
      <c r="BC12" s="292"/>
      <c r="BD12" s="292"/>
      <c r="BE12" s="292"/>
      <c r="BF12" s="292"/>
      <c r="BG12" s="292"/>
      <c r="BH12" s="292"/>
      <c r="BI12" s="292"/>
      <c r="BJ12" s="292"/>
      <c r="BK12" s="292"/>
      <c r="BL12" s="292"/>
      <c r="BM12" s="292"/>
      <c r="BN12" s="292"/>
      <c r="BO12" s="292"/>
      <c r="BP12" s="292"/>
      <c r="BQ12" s="292"/>
      <c r="BR12" s="292"/>
      <c r="BS12" s="292"/>
      <c r="BT12" s="292"/>
      <c r="BU12" s="292"/>
      <c r="BV12" s="292"/>
      <c r="BW12" s="292"/>
      <c r="BX12" s="292"/>
      <c r="BY12" s="292"/>
      <c r="BZ12" s="292"/>
      <c r="CA12" s="292"/>
      <c r="CB12" s="292"/>
      <c r="CC12" s="292"/>
      <c r="CD12" s="292"/>
      <c r="CE12" s="292"/>
      <c r="CF12" s="292"/>
      <c r="CG12" s="292"/>
      <c r="CH12" s="292"/>
      <c r="CI12" s="292"/>
      <c r="CJ12" s="292"/>
      <c r="CK12" s="292"/>
      <c r="CL12" s="292"/>
      <c r="CM12" s="292"/>
      <c r="CN12" s="292"/>
      <c r="CO12" s="292"/>
      <c r="CP12" s="292"/>
      <c r="CQ12" s="292"/>
      <c r="CR12" s="292"/>
      <c r="CS12" s="292"/>
      <c r="CT12" s="292"/>
      <c r="CU12" s="292"/>
      <c r="CV12" s="292"/>
      <c r="CW12" s="292"/>
      <c r="CX12" s="292"/>
      <c r="CY12" s="292"/>
      <c r="CZ12" s="292"/>
      <c r="DA12" s="292"/>
      <c r="DB12" s="292"/>
      <c r="DC12" s="292"/>
      <c r="DD12" s="292"/>
      <c r="DE12" s="292"/>
      <c r="DF12" s="292"/>
      <c r="DG12" s="292"/>
      <c r="DH12" s="292"/>
      <c r="DI12" s="292"/>
      <c r="DJ12" s="292"/>
      <c r="DK12" s="292"/>
      <c r="DL12" s="292"/>
      <c r="DM12" s="292"/>
      <c r="DN12" s="292"/>
      <c r="DO12" s="292"/>
      <c r="DP12" s="292"/>
      <c r="DQ12" s="292"/>
      <c r="DR12" s="292"/>
      <c r="DS12" s="292"/>
      <c r="DT12" s="292"/>
      <c r="DU12" s="292"/>
      <c r="DV12" s="292"/>
      <c r="DW12" s="292"/>
      <c r="DX12" s="292"/>
      <c r="DY12" s="292"/>
      <c r="DZ12" s="292"/>
      <c r="EA12" s="292"/>
      <c r="EB12" s="292"/>
      <c r="EC12" s="292"/>
      <c r="ED12" s="292"/>
      <c r="EE12" s="292"/>
      <c r="EF12" s="292"/>
      <c r="EG12" s="292"/>
      <c r="EH12" s="292"/>
      <c r="EI12" s="292"/>
      <c r="EJ12" s="292"/>
      <c r="EK12" s="292"/>
      <c r="EL12" s="292"/>
      <c r="EM12" s="292"/>
      <c r="EN12" s="292"/>
      <c r="EO12" s="292"/>
      <c r="EP12" s="292"/>
      <c r="EQ12" s="292"/>
      <c r="ER12" s="292"/>
      <c r="ES12" s="292"/>
      <c r="ET12" s="292"/>
      <c r="EU12" s="292"/>
      <c r="EV12" s="292"/>
      <c r="EW12" s="292"/>
      <c r="EX12" s="292"/>
      <c r="EY12" s="292"/>
      <c r="EZ12" s="292"/>
      <c r="FA12" s="292"/>
      <c r="FB12" s="292"/>
      <c r="FC12" s="292"/>
      <c r="FD12" s="292"/>
      <c r="FE12" s="292"/>
      <c r="FF12" s="292"/>
      <c r="FG12" s="292"/>
      <c r="FH12" s="292"/>
      <c r="FI12" s="292"/>
      <c r="FJ12" s="292"/>
      <c r="FK12" s="292"/>
      <c r="FL12" s="292"/>
      <c r="FM12" s="292"/>
      <c r="FN12" s="292"/>
      <c r="FO12" s="292"/>
      <c r="FP12" s="292"/>
      <c r="FQ12" s="292"/>
      <c r="FR12" s="292"/>
      <c r="FS12" s="292"/>
      <c r="FT12" s="292"/>
      <c r="FU12" s="292"/>
      <c r="FV12" s="292"/>
      <c r="FW12" s="292"/>
      <c r="FX12" s="292"/>
      <c r="FY12" s="292"/>
      <c r="FZ12" s="292"/>
      <c r="GA12" s="292"/>
      <c r="GB12" s="292"/>
      <c r="GC12" s="292"/>
      <c r="GD12" s="292"/>
      <c r="GE12" s="292"/>
      <c r="GF12" s="292"/>
      <c r="GG12" s="292"/>
      <c r="GH12" s="292"/>
      <c r="GI12" s="292"/>
      <c r="GJ12" s="292"/>
      <c r="GK12" s="292"/>
      <c r="GL12" s="292"/>
      <c r="GM12" s="292"/>
      <c r="GN12" s="292"/>
      <c r="GO12" s="292"/>
      <c r="GP12" s="292"/>
      <c r="GQ12" s="292"/>
      <c r="GR12" s="292"/>
      <c r="GS12" s="292"/>
      <c r="GT12" s="292"/>
      <c r="GU12" s="292"/>
      <c r="GV12" s="292"/>
      <c r="GW12" s="292"/>
      <c r="GX12" s="292"/>
      <c r="GY12" s="292"/>
      <c r="GZ12" s="292"/>
      <c r="HA12" s="292"/>
      <c r="HB12" s="292"/>
      <c r="HC12" s="292"/>
      <c r="HD12" s="292"/>
      <c r="HE12" s="292"/>
      <c r="HF12" s="292"/>
      <c r="HG12" s="292"/>
      <c r="HH12" s="292"/>
      <c r="HI12" s="292"/>
      <c r="HJ12" s="292"/>
      <c r="HK12" s="292"/>
      <c r="HL12" s="292"/>
      <c r="HM12" s="292"/>
      <c r="HN12" s="292"/>
      <c r="HO12" s="292"/>
      <c r="HP12" s="292"/>
      <c r="HQ12" s="292"/>
      <c r="HR12" s="292"/>
      <c r="HS12" s="292"/>
      <c r="HT12" s="292"/>
      <c r="HU12" s="292"/>
      <c r="HV12" s="292"/>
      <c r="HW12" s="292"/>
      <c r="HX12" s="292"/>
      <c r="HY12" s="292"/>
      <c r="HZ12" s="292"/>
    </row>
    <row r="13" spans="1:234" s="279" customFormat="1" ht="111.75" customHeight="1" x14ac:dyDescent="0.2">
      <c r="A13" s="262">
        <f t="shared" si="0"/>
        <v>7</v>
      </c>
      <c r="B13" s="313" t="s">
        <v>171</v>
      </c>
      <c r="C13" s="350">
        <v>33</v>
      </c>
      <c r="D13" s="412" t="s">
        <v>222</v>
      </c>
      <c r="E13" s="298" t="s">
        <v>679</v>
      </c>
      <c r="F13" s="260" t="s">
        <v>680</v>
      </c>
      <c r="G13" s="260" t="s">
        <v>167</v>
      </c>
      <c r="H13" s="260" t="s">
        <v>57</v>
      </c>
      <c r="I13" s="488">
        <v>14000000</v>
      </c>
      <c r="J13" s="490"/>
      <c r="K13" s="258">
        <v>42489</v>
      </c>
      <c r="L13" s="258">
        <f>+K13+63</f>
        <v>42552</v>
      </c>
      <c r="M13" s="258">
        <f t="shared" si="1"/>
        <v>42559</v>
      </c>
      <c r="N13" s="413">
        <v>120</v>
      </c>
      <c r="O13" s="258">
        <f>+M13+N13</f>
        <v>42679</v>
      </c>
      <c r="P13" s="260" t="s">
        <v>234</v>
      </c>
      <c r="Q13" s="349" t="s">
        <v>692</v>
      </c>
      <c r="R13" s="352" t="s">
        <v>235</v>
      </c>
      <c r="S13" s="495" t="s">
        <v>707</v>
      </c>
      <c r="T13" s="496"/>
      <c r="U13" s="359"/>
      <c r="V13" s="255"/>
      <c r="W13" s="255"/>
      <c r="X13" s="255"/>
      <c r="Y13" s="292"/>
      <c r="Z13" s="292"/>
      <c r="AA13" s="292"/>
      <c r="AB13" s="292"/>
      <c r="AC13" s="292"/>
      <c r="AD13" s="292"/>
      <c r="AE13" s="292"/>
      <c r="AF13" s="292"/>
      <c r="AG13" s="292"/>
      <c r="AH13" s="292"/>
      <c r="AI13" s="292"/>
      <c r="AJ13" s="292"/>
      <c r="AK13" s="292"/>
      <c r="AL13" s="292"/>
      <c r="AM13" s="292"/>
      <c r="AN13" s="292"/>
      <c r="AO13" s="292"/>
      <c r="AP13" s="292"/>
      <c r="AQ13" s="292"/>
      <c r="AR13" s="292"/>
      <c r="AS13" s="292"/>
      <c r="AT13" s="292"/>
      <c r="AU13" s="292"/>
      <c r="AV13" s="292"/>
      <c r="AW13" s="292"/>
      <c r="AX13" s="292"/>
      <c r="AY13" s="292"/>
      <c r="AZ13" s="292"/>
      <c r="BA13" s="292"/>
      <c r="BB13" s="292"/>
      <c r="BC13" s="292"/>
      <c r="BD13" s="292"/>
      <c r="BE13" s="292"/>
      <c r="BF13" s="292"/>
      <c r="BG13" s="292"/>
      <c r="BH13" s="292"/>
      <c r="BI13" s="292"/>
      <c r="BJ13" s="292"/>
      <c r="BK13" s="292"/>
      <c r="BL13" s="292"/>
      <c r="BM13" s="292"/>
      <c r="BN13" s="292"/>
      <c r="BO13" s="292"/>
      <c r="BP13" s="292"/>
      <c r="BQ13" s="292"/>
      <c r="BR13" s="292"/>
      <c r="BS13" s="292"/>
      <c r="BT13" s="292"/>
      <c r="BU13" s="292"/>
      <c r="BV13" s="292"/>
      <c r="BW13" s="292"/>
      <c r="BX13" s="292"/>
      <c r="BY13" s="292"/>
      <c r="BZ13" s="292"/>
      <c r="CA13" s="292"/>
      <c r="CB13" s="292"/>
      <c r="CC13" s="292"/>
      <c r="CD13" s="292"/>
      <c r="CE13" s="292"/>
      <c r="CF13" s="292"/>
      <c r="CG13" s="292"/>
      <c r="CH13" s="292"/>
      <c r="CI13" s="292"/>
      <c r="CJ13" s="292"/>
      <c r="CK13" s="292"/>
      <c r="CL13" s="292"/>
      <c r="CM13" s="292"/>
      <c r="CN13" s="292"/>
      <c r="CO13" s="292"/>
      <c r="CP13" s="292"/>
      <c r="CQ13" s="292"/>
      <c r="CR13" s="292"/>
      <c r="CS13" s="292"/>
      <c r="CT13" s="292"/>
      <c r="CU13" s="292"/>
      <c r="CV13" s="292"/>
      <c r="CW13" s="292"/>
      <c r="CX13" s="292"/>
      <c r="CY13" s="292"/>
      <c r="CZ13" s="292"/>
      <c r="DA13" s="292"/>
      <c r="DB13" s="292"/>
      <c r="DC13" s="292"/>
      <c r="DD13" s="292"/>
      <c r="DE13" s="292"/>
      <c r="DF13" s="292"/>
      <c r="DG13" s="292"/>
      <c r="DH13" s="292"/>
      <c r="DI13" s="292"/>
      <c r="DJ13" s="292"/>
      <c r="DK13" s="292"/>
      <c r="DL13" s="292"/>
      <c r="DM13" s="292"/>
      <c r="DN13" s="292"/>
      <c r="DO13" s="292"/>
      <c r="DP13" s="292"/>
      <c r="DQ13" s="292"/>
      <c r="DR13" s="292"/>
      <c r="DS13" s="292"/>
      <c r="DT13" s="292"/>
      <c r="DU13" s="292"/>
      <c r="DV13" s="292"/>
      <c r="DW13" s="292"/>
      <c r="DX13" s="292"/>
      <c r="DY13" s="292"/>
      <c r="DZ13" s="292"/>
      <c r="EA13" s="292"/>
      <c r="EB13" s="292"/>
      <c r="EC13" s="292"/>
      <c r="ED13" s="292"/>
      <c r="EE13" s="292"/>
      <c r="EF13" s="292"/>
      <c r="EG13" s="292"/>
      <c r="EH13" s="292"/>
      <c r="EI13" s="292"/>
      <c r="EJ13" s="292"/>
      <c r="EK13" s="292"/>
      <c r="EL13" s="292"/>
      <c r="EM13" s="292"/>
      <c r="EN13" s="292"/>
      <c r="EO13" s="292"/>
      <c r="EP13" s="292"/>
      <c r="EQ13" s="292"/>
      <c r="ER13" s="292"/>
      <c r="ES13" s="292"/>
      <c r="ET13" s="292"/>
      <c r="EU13" s="292"/>
      <c r="EV13" s="292"/>
      <c r="EW13" s="292"/>
      <c r="EX13" s="292"/>
      <c r="EY13" s="292"/>
      <c r="EZ13" s="292"/>
      <c r="FA13" s="292"/>
      <c r="FB13" s="292"/>
      <c r="FC13" s="292"/>
      <c r="FD13" s="292"/>
      <c r="FE13" s="292"/>
      <c r="FF13" s="292"/>
      <c r="FG13" s="292"/>
      <c r="FH13" s="292"/>
      <c r="FI13" s="292"/>
      <c r="FJ13" s="292"/>
      <c r="FK13" s="292"/>
      <c r="FL13" s="292"/>
      <c r="FM13" s="292"/>
      <c r="FN13" s="292"/>
      <c r="FO13" s="292"/>
      <c r="FP13" s="292"/>
      <c r="FQ13" s="292"/>
      <c r="FR13" s="292"/>
      <c r="FS13" s="292"/>
      <c r="FT13" s="292"/>
      <c r="FU13" s="292"/>
      <c r="FV13" s="292"/>
      <c r="FW13" s="292"/>
      <c r="FX13" s="292"/>
      <c r="FY13" s="292"/>
      <c r="FZ13" s="292"/>
      <c r="GA13" s="292"/>
      <c r="GB13" s="292"/>
      <c r="GC13" s="292"/>
      <c r="GD13" s="292"/>
      <c r="GE13" s="292"/>
      <c r="GF13" s="292"/>
      <c r="GG13" s="292"/>
      <c r="GH13" s="292"/>
      <c r="GI13" s="292"/>
      <c r="GJ13" s="292"/>
      <c r="GK13" s="292"/>
      <c r="GL13" s="292"/>
      <c r="GM13" s="292"/>
      <c r="GN13" s="292"/>
      <c r="GO13" s="292"/>
      <c r="GP13" s="292"/>
      <c r="GQ13" s="292"/>
      <c r="GR13" s="292"/>
      <c r="GS13" s="292"/>
      <c r="GT13" s="292"/>
      <c r="GU13" s="292"/>
      <c r="GV13" s="292"/>
      <c r="GW13" s="292"/>
      <c r="GX13" s="292"/>
      <c r="GY13" s="292"/>
      <c r="GZ13" s="292"/>
      <c r="HA13" s="292"/>
      <c r="HB13" s="292"/>
      <c r="HC13" s="292"/>
      <c r="HD13" s="292"/>
      <c r="HE13" s="292"/>
      <c r="HF13" s="292"/>
      <c r="HG13" s="292"/>
      <c r="HH13" s="292"/>
      <c r="HI13" s="292"/>
      <c r="HJ13" s="292"/>
      <c r="HK13" s="292"/>
      <c r="HL13" s="292"/>
      <c r="HM13" s="292"/>
      <c r="HN13" s="292"/>
      <c r="HO13" s="292"/>
      <c r="HP13" s="292"/>
      <c r="HQ13" s="292"/>
      <c r="HR13" s="292"/>
      <c r="HS13" s="292"/>
      <c r="HT13" s="292"/>
      <c r="HU13" s="292"/>
      <c r="HV13" s="292"/>
      <c r="HW13" s="292"/>
      <c r="HX13" s="292"/>
      <c r="HY13" s="292"/>
      <c r="HZ13" s="292"/>
    </row>
    <row r="14" spans="1:234" s="279" customFormat="1" ht="86.25" customHeight="1" x14ac:dyDescent="0.2">
      <c r="A14" s="262">
        <f>+A13+1</f>
        <v>8</v>
      </c>
      <c r="B14" s="313" t="s">
        <v>171</v>
      </c>
      <c r="C14" s="289">
        <v>33</v>
      </c>
      <c r="D14" s="290" t="s">
        <v>222</v>
      </c>
      <c r="E14" s="298" t="s">
        <v>679</v>
      </c>
      <c r="F14" s="260" t="s">
        <v>680</v>
      </c>
      <c r="G14" s="271" t="s">
        <v>62</v>
      </c>
      <c r="H14" s="242" t="s">
        <v>26</v>
      </c>
      <c r="I14" s="247">
        <v>7000000</v>
      </c>
      <c r="J14" s="256"/>
      <c r="K14" s="257">
        <v>42569</v>
      </c>
      <c r="L14" s="258">
        <v>42600</v>
      </c>
      <c r="M14" s="258">
        <f>+L14+5</f>
        <v>42605</v>
      </c>
      <c r="N14" s="291">
        <v>360</v>
      </c>
      <c r="O14" s="258">
        <v>42969</v>
      </c>
      <c r="P14" s="271" t="s">
        <v>172</v>
      </c>
      <c r="Q14" s="242" t="s">
        <v>709</v>
      </c>
      <c r="R14" s="273" t="s">
        <v>236</v>
      </c>
      <c r="S14" s="495" t="s">
        <v>707</v>
      </c>
      <c r="T14" s="273" t="s">
        <v>710</v>
      </c>
      <c r="U14" s="242" t="s">
        <v>611</v>
      </c>
      <c r="V14" s="255"/>
      <c r="W14" s="255"/>
      <c r="X14" s="255"/>
      <c r="Y14" s="292"/>
      <c r="Z14" s="292"/>
      <c r="AA14" s="292"/>
      <c r="AB14" s="292"/>
      <c r="AC14" s="292"/>
      <c r="AD14" s="292"/>
      <c r="AE14" s="292"/>
      <c r="AF14" s="292"/>
      <c r="AG14" s="292"/>
      <c r="AH14" s="292"/>
      <c r="AI14" s="292"/>
      <c r="AJ14" s="292"/>
      <c r="AK14" s="292"/>
      <c r="AL14" s="292"/>
      <c r="AM14" s="292"/>
      <c r="AN14" s="292"/>
      <c r="AO14" s="292"/>
      <c r="AP14" s="292"/>
      <c r="AQ14" s="292"/>
      <c r="AR14" s="292"/>
      <c r="AS14" s="292"/>
      <c r="AT14" s="292"/>
      <c r="AU14" s="292"/>
      <c r="AV14" s="292"/>
      <c r="AW14" s="292"/>
      <c r="AX14" s="292"/>
      <c r="AY14" s="292"/>
      <c r="AZ14" s="292"/>
      <c r="BA14" s="292"/>
      <c r="BB14" s="292"/>
      <c r="BC14" s="292"/>
      <c r="BD14" s="292"/>
      <c r="BE14" s="292"/>
      <c r="BF14" s="292"/>
      <c r="BG14" s="292"/>
      <c r="BH14" s="292"/>
      <c r="BI14" s="292"/>
      <c r="BJ14" s="292"/>
      <c r="BK14" s="292"/>
      <c r="BL14" s="292"/>
      <c r="BM14" s="292"/>
      <c r="BN14" s="292"/>
      <c r="BO14" s="292"/>
      <c r="BP14" s="292"/>
      <c r="BQ14" s="292"/>
      <c r="BR14" s="292"/>
      <c r="BS14" s="292"/>
      <c r="BT14" s="292"/>
      <c r="BU14" s="292"/>
      <c r="BV14" s="292"/>
      <c r="BW14" s="292"/>
      <c r="BX14" s="292"/>
      <c r="BY14" s="292"/>
      <c r="BZ14" s="292"/>
      <c r="CA14" s="292"/>
      <c r="CB14" s="292"/>
      <c r="CC14" s="292"/>
      <c r="CD14" s="292"/>
      <c r="CE14" s="292"/>
      <c r="CF14" s="292"/>
      <c r="CG14" s="292"/>
      <c r="CH14" s="292"/>
      <c r="CI14" s="292"/>
      <c r="CJ14" s="292"/>
      <c r="CK14" s="292"/>
      <c r="CL14" s="292"/>
      <c r="CM14" s="292"/>
      <c r="CN14" s="292"/>
      <c r="CO14" s="292"/>
      <c r="CP14" s="292"/>
      <c r="CQ14" s="292"/>
      <c r="CR14" s="292"/>
      <c r="CS14" s="292"/>
      <c r="CT14" s="292"/>
      <c r="CU14" s="292"/>
      <c r="CV14" s="292"/>
      <c r="CW14" s="292"/>
      <c r="CX14" s="292"/>
      <c r="CY14" s="292"/>
      <c r="CZ14" s="292"/>
      <c r="DA14" s="292"/>
      <c r="DB14" s="292"/>
      <c r="DC14" s="292"/>
      <c r="DD14" s="292"/>
      <c r="DE14" s="292"/>
      <c r="DF14" s="292"/>
      <c r="DG14" s="292"/>
      <c r="DH14" s="292"/>
      <c r="DI14" s="292"/>
      <c r="DJ14" s="292"/>
      <c r="DK14" s="292"/>
      <c r="DL14" s="292"/>
      <c r="DM14" s="292"/>
      <c r="DN14" s="292"/>
      <c r="DO14" s="292"/>
      <c r="DP14" s="292"/>
      <c r="DQ14" s="292"/>
      <c r="DR14" s="292"/>
      <c r="DS14" s="292"/>
      <c r="DT14" s="292"/>
      <c r="DU14" s="292"/>
      <c r="DV14" s="292"/>
      <c r="DW14" s="292"/>
      <c r="DX14" s="292"/>
      <c r="DY14" s="292"/>
      <c r="DZ14" s="292"/>
      <c r="EA14" s="292"/>
      <c r="EB14" s="292"/>
      <c r="EC14" s="292"/>
      <c r="ED14" s="292"/>
      <c r="EE14" s="292"/>
      <c r="EF14" s="292"/>
      <c r="EG14" s="292"/>
      <c r="EH14" s="292"/>
      <c r="EI14" s="292"/>
      <c r="EJ14" s="292"/>
      <c r="EK14" s="292"/>
      <c r="EL14" s="292"/>
      <c r="EM14" s="292"/>
      <c r="EN14" s="292"/>
      <c r="EO14" s="292"/>
      <c r="EP14" s="292"/>
      <c r="EQ14" s="292"/>
      <c r="ER14" s="292"/>
      <c r="ES14" s="292"/>
      <c r="ET14" s="292"/>
      <c r="EU14" s="292"/>
      <c r="EV14" s="292"/>
      <c r="EW14" s="292"/>
      <c r="EX14" s="292"/>
      <c r="EY14" s="292"/>
      <c r="EZ14" s="292"/>
      <c r="FA14" s="292"/>
      <c r="FB14" s="292"/>
      <c r="FC14" s="292"/>
      <c r="FD14" s="292"/>
      <c r="FE14" s="292"/>
      <c r="FF14" s="292"/>
      <c r="FG14" s="292"/>
      <c r="FH14" s="292"/>
      <c r="FI14" s="292"/>
      <c r="FJ14" s="292"/>
      <c r="FK14" s="292"/>
      <c r="FL14" s="292"/>
      <c r="FM14" s="292"/>
      <c r="FN14" s="292"/>
      <c r="FO14" s="292"/>
      <c r="FP14" s="292"/>
      <c r="FQ14" s="292"/>
      <c r="FR14" s="292"/>
      <c r="FS14" s="292"/>
      <c r="FT14" s="292"/>
      <c r="FU14" s="292"/>
      <c r="FV14" s="292"/>
      <c r="FW14" s="292"/>
      <c r="FX14" s="292"/>
      <c r="FY14" s="292"/>
      <c r="FZ14" s="292"/>
      <c r="GA14" s="292"/>
      <c r="GB14" s="292"/>
      <c r="GC14" s="292"/>
      <c r="GD14" s="292"/>
      <c r="GE14" s="292"/>
      <c r="GF14" s="292"/>
      <c r="GG14" s="292"/>
      <c r="GH14" s="292"/>
      <c r="GI14" s="292"/>
      <c r="GJ14" s="292"/>
      <c r="GK14" s="292"/>
      <c r="GL14" s="292"/>
      <c r="GM14" s="292"/>
      <c r="GN14" s="292"/>
      <c r="GO14" s="292"/>
      <c r="GP14" s="292"/>
      <c r="GQ14" s="292"/>
      <c r="GR14" s="292"/>
      <c r="GS14" s="292"/>
      <c r="GT14" s="292"/>
      <c r="GU14" s="292"/>
      <c r="GV14" s="292"/>
      <c r="GW14" s="292"/>
      <c r="GX14" s="292"/>
      <c r="GY14" s="292"/>
      <c r="GZ14" s="292"/>
      <c r="HA14" s="292"/>
      <c r="HB14" s="292"/>
      <c r="HC14" s="292"/>
      <c r="HD14" s="292"/>
      <c r="HE14" s="292"/>
      <c r="HF14" s="292"/>
      <c r="HG14" s="292"/>
      <c r="HH14" s="292"/>
      <c r="HI14" s="292"/>
      <c r="HJ14" s="292"/>
      <c r="HK14" s="292"/>
      <c r="HL14" s="292"/>
      <c r="HM14" s="292"/>
      <c r="HN14" s="292"/>
      <c r="HO14" s="292"/>
      <c r="HP14" s="292"/>
      <c r="HQ14" s="292"/>
      <c r="HR14" s="292"/>
      <c r="HS14" s="292"/>
      <c r="HT14" s="292"/>
      <c r="HU14" s="292"/>
      <c r="HV14" s="292"/>
      <c r="HW14" s="292"/>
      <c r="HX14" s="292"/>
      <c r="HY14" s="292"/>
      <c r="HZ14" s="292"/>
    </row>
    <row r="15" spans="1:234" s="279" customFormat="1" ht="111.75" customHeight="1" x14ac:dyDescent="0.2">
      <c r="A15" s="262">
        <f>+A14+1</f>
        <v>9</v>
      </c>
      <c r="B15" s="313" t="s">
        <v>171</v>
      </c>
      <c r="C15" s="350">
        <v>33</v>
      </c>
      <c r="D15" s="412" t="s">
        <v>222</v>
      </c>
      <c r="E15" s="298" t="s">
        <v>679</v>
      </c>
      <c r="F15" s="260" t="s">
        <v>680</v>
      </c>
      <c r="G15" s="260" t="s">
        <v>167</v>
      </c>
      <c r="H15" s="260" t="s">
        <v>173</v>
      </c>
      <c r="I15" s="248">
        <v>4200000</v>
      </c>
      <c r="J15" s="255"/>
      <c r="K15" s="258">
        <v>42592</v>
      </c>
      <c r="L15" s="258">
        <f>+K15+63</f>
        <v>42655</v>
      </c>
      <c r="M15" s="258">
        <f>+L15+7</f>
        <v>42662</v>
      </c>
      <c r="N15" s="413">
        <v>60</v>
      </c>
      <c r="O15" s="258">
        <f>+M15+N15</f>
        <v>42722</v>
      </c>
      <c r="P15" s="260" t="s">
        <v>174</v>
      </c>
      <c r="Q15" s="349" t="s">
        <v>693</v>
      </c>
      <c r="R15" s="494" t="s">
        <v>177</v>
      </c>
      <c r="S15" s="495" t="s">
        <v>707</v>
      </c>
      <c r="T15" s="496"/>
      <c r="U15" s="359"/>
      <c r="V15" s="255"/>
      <c r="W15" s="255"/>
      <c r="X15" s="255"/>
      <c r="Y15" s="292"/>
      <c r="Z15" s="292"/>
      <c r="AA15" s="292"/>
      <c r="AB15" s="292"/>
      <c r="AC15" s="292"/>
      <c r="AD15" s="292"/>
      <c r="AE15" s="292"/>
      <c r="AF15" s="292"/>
      <c r="AG15" s="292"/>
      <c r="AH15" s="292"/>
      <c r="AI15" s="292"/>
      <c r="AJ15" s="292"/>
      <c r="AK15" s="292"/>
      <c r="AL15" s="292"/>
      <c r="AM15" s="292"/>
      <c r="AN15" s="292"/>
      <c r="AO15" s="292"/>
      <c r="AP15" s="292"/>
      <c r="AQ15" s="292"/>
      <c r="AR15" s="292"/>
      <c r="AS15" s="292"/>
      <c r="AT15" s="292"/>
      <c r="AU15" s="292"/>
      <c r="AV15" s="292"/>
      <c r="AW15" s="292"/>
      <c r="AX15" s="292"/>
      <c r="AY15" s="292"/>
      <c r="AZ15" s="292"/>
      <c r="BA15" s="292"/>
      <c r="BB15" s="292"/>
      <c r="BC15" s="292"/>
      <c r="BD15" s="292"/>
      <c r="BE15" s="292"/>
      <c r="BF15" s="292"/>
      <c r="BG15" s="292"/>
      <c r="BH15" s="292"/>
      <c r="BI15" s="292"/>
      <c r="BJ15" s="292"/>
      <c r="BK15" s="292"/>
      <c r="BL15" s="292"/>
      <c r="BM15" s="292"/>
      <c r="BN15" s="292"/>
      <c r="BO15" s="292"/>
      <c r="BP15" s="292"/>
      <c r="BQ15" s="292"/>
      <c r="BR15" s="292"/>
      <c r="BS15" s="292"/>
      <c r="BT15" s="292"/>
      <c r="BU15" s="292"/>
      <c r="BV15" s="292"/>
      <c r="BW15" s="292"/>
      <c r="BX15" s="292"/>
      <c r="BY15" s="292"/>
      <c r="BZ15" s="292"/>
      <c r="CA15" s="292"/>
      <c r="CB15" s="292"/>
      <c r="CC15" s="292"/>
      <c r="CD15" s="292"/>
      <c r="CE15" s="292"/>
      <c r="CF15" s="292"/>
      <c r="CG15" s="292"/>
      <c r="CH15" s="292"/>
      <c r="CI15" s="292"/>
      <c r="CJ15" s="292"/>
      <c r="CK15" s="292"/>
      <c r="CL15" s="292"/>
      <c r="CM15" s="292"/>
      <c r="CN15" s="292"/>
      <c r="CO15" s="292"/>
      <c r="CP15" s="292"/>
      <c r="CQ15" s="292"/>
      <c r="CR15" s="292"/>
      <c r="CS15" s="292"/>
      <c r="CT15" s="292"/>
      <c r="CU15" s="292"/>
      <c r="CV15" s="292"/>
      <c r="CW15" s="292"/>
      <c r="CX15" s="292"/>
      <c r="CY15" s="292"/>
      <c r="CZ15" s="292"/>
      <c r="DA15" s="292"/>
      <c r="DB15" s="292"/>
      <c r="DC15" s="292"/>
      <c r="DD15" s="292"/>
      <c r="DE15" s="292"/>
      <c r="DF15" s="292"/>
      <c r="DG15" s="292"/>
      <c r="DH15" s="292"/>
      <c r="DI15" s="292"/>
      <c r="DJ15" s="292"/>
      <c r="DK15" s="292"/>
      <c r="DL15" s="292"/>
      <c r="DM15" s="292"/>
      <c r="DN15" s="292"/>
      <c r="DO15" s="292"/>
      <c r="DP15" s="292"/>
      <c r="DQ15" s="292"/>
      <c r="DR15" s="292"/>
      <c r="DS15" s="292"/>
      <c r="DT15" s="292"/>
      <c r="DU15" s="292"/>
      <c r="DV15" s="292"/>
      <c r="DW15" s="292"/>
      <c r="DX15" s="292"/>
      <c r="DY15" s="292"/>
      <c r="DZ15" s="292"/>
      <c r="EA15" s="292"/>
      <c r="EB15" s="292"/>
      <c r="EC15" s="292"/>
      <c r="ED15" s="292"/>
      <c r="EE15" s="292"/>
      <c r="EF15" s="292"/>
      <c r="EG15" s="292"/>
      <c r="EH15" s="292"/>
      <c r="EI15" s="292"/>
      <c r="EJ15" s="292"/>
      <c r="EK15" s="292"/>
      <c r="EL15" s="292"/>
      <c r="EM15" s="292"/>
      <c r="EN15" s="292"/>
      <c r="EO15" s="292"/>
      <c r="EP15" s="292"/>
      <c r="EQ15" s="292"/>
      <c r="ER15" s="292"/>
      <c r="ES15" s="292"/>
      <c r="ET15" s="292"/>
      <c r="EU15" s="292"/>
      <c r="EV15" s="292"/>
      <c r="EW15" s="292"/>
      <c r="EX15" s="292"/>
      <c r="EY15" s="292"/>
      <c r="EZ15" s="292"/>
      <c r="FA15" s="292"/>
      <c r="FB15" s="292"/>
      <c r="FC15" s="292"/>
      <c r="FD15" s="292"/>
      <c r="FE15" s="292"/>
      <c r="FF15" s="292"/>
      <c r="FG15" s="292"/>
      <c r="FH15" s="292"/>
      <c r="FI15" s="292"/>
      <c r="FJ15" s="292"/>
      <c r="FK15" s="292"/>
      <c r="FL15" s="292"/>
      <c r="FM15" s="292"/>
      <c r="FN15" s="292"/>
      <c r="FO15" s="292"/>
      <c r="FP15" s="292"/>
      <c r="FQ15" s="292"/>
      <c r="FR15" s="292"/>
      <c r="FS15" s="292"/>
      <c r="FT15" s="292"/>
      <c r="FU15" s="292"/>
      <c r="FV15" s="292"/>
      <c r="FW15" s="292"/>
      <c r="FX15" s="292"/>
      <c r="FY15" s="292"/>
      <c r="FZ15" s="292"/>
      <c r="GA15" s="292"/>
      <c r="GB15" s="292"/>
      <c r="GC15" s="292"/>
      <c r="GD15" s="292"/>
      <c r="GE15" s="292"/>
      <c r="GF15" s="292"/>
      <c r="GG15" s="292"/>
      <c r="GH15" s="292"/>
      <c r="GI15" s="292"/>
      <c r="GJ15" s="292"/>
      <c r="GK15" s="292"/>
      <c r="GL15" s="292"/>
      <c r="GM15" s="292"/>
      <c r="GN15" s="292"/>
      <c r="GO15" s="292"/>
      <c r="GP15" s="292"/>
      <c r="GQ15" s="292"/>
      <c r="GR15" s="292"/>
      <c r="GS15" s="292"/>
      <c r="GT15" s="292"/>
      <c r="GU15" s="292"/>
      <c r="GV15" s="292"/>
      <c r="GW15" s="292"/>
      <c r="GX15" s="292"/>
      <c r="GY15" s="292"/>
      <c r="GZ15" s="292"/>
      <c r="HA15" s="292"/>
      <c r="HB15" s="292"/>
      <c r="HC15" s="292"/>
      <c r="HD15" s="292"/>
      <c r="HE15" s="292"/>
      <c r="HF15" s="292"/>
      <c r="HG15" s="292"/>
      <c r="HH15" s="292"/>
      <c r="HI15" s="292"/>
      <c r="HJ15" s="292"/>
      <c r="HK15" s="292"/>
      <c r="HL15" s="292"/>
      <c r="HM15" s="292"/>
      <c r="HN15" s="292"/>
      <c r="HO15" s="292"/>
      <c r="HP15" s="292"/>
      <c r="HQ15" s="292"/>
      <c r="HR15" s="292"/>
      <c r="HS15" s="292"/>
      <c r="HT15" s="292"/>
      <c r="HU15" s="292"/>
      <c r="HV15" s="292"/>
      <c r="HW15" s="292"/>
      <c r="HX15" s="292"/>
      <c r="HY15" s="292"/>
      <c r="HZ15" s="292"/>
    </row>
    <row r="16" spans="1:234" s="279" customFormat="1" ht="93" customHeight="1" x14ac:dyDescent="0.2">
      <c r="A16" s="262">
        <f>+A15+1</f>
        <v>10</v>
      </c>
      <c r="B16" s="313" t="s">
        <v>171</v>
      </c>
      <c r="C16" s="415">
        <v>33</v>
      </c>
      <c r="D16" s="412" t="s">
        <v>222</v>
      </c>
      <c r="E16" s="298" t="s">
        <v>679</v>
      </c>
      <c r="F16" s="260" t="s">
        <v>680</v>
      </c>
      <c r="G16" s="260" t="s">
        <v>167</v>
      </c>
      <c r="H16" s="260" t="s">
        <v>173</v>
      </c>
      <c r="I16" s="246">
        <v>3000000</v>
      </c>
      <c r="J16" s="255"/>
      <c r="K16" s="257">
        <v>42653</v>
      </c>
      <c r="L16" s="258">
        <f>+K16+63</f>
        <v>42716</v>
      </c>
      <c r="M16" s="258">
        <f>+L16+7</f>
        <v>42723</v>
      </c>
      <c r="N16" s="291">
        <v>30</v>
      </c>
      <c r="O16" s="258">
        <f>+M16+N16</f>
        <v>42753</v>
      </c>
      <c r="P16" s="260" t="s">
        <v>174</v>
      </c>
      <c r="Q16" s="349" t="s">
        <v>694</v>
      </c>
      <c r="R16" s="273" t="s">
        <v>178</v>
      </c>
      <c r="S16" s="495" t="s">
        <v>707</v>
      </c>
      <c r="T16" s="496"/>
      <c r="U16" s="359"/>
      <c r="V16" s="255"/>
      <c r="W16" s="255"/>
      <c r="X16" s="255"/>
      <c r="Y16" s="292"/>
      <c r="Z16" s="292"/>
      <c r="AA16" s="292"/>
      <c r="AB16" s="292"/>
      <c r="AC16" s="292"/>
      <c r="AD16" s="292"/>
      <c r="AE16" s="292"/>
      <c r="AF16" s="292"/>
      <c r="AG16" s="292"/>
      <c r="AH16" s="292"/>
      <c r="AI16" s="292"/>
      <c r="AJ16" s="292"/>
      <c r="AK16" s="292"/>
      <c r="AL16" s="292"/>
      <c r="AM16" s="292"/>
      <c r="AN16" s="292"/>
      <c r="AO16" s="292"/>
      <c r="AP16" s="292"/>
      <c r="AQ16" s="292"/>
      <c r="AR16" s="292"/>
      <c r="AS16" s="292"/>
      <c r="AT16" s="292"/>
      <c r="AU16" s="292"/>
      <c r="AV16" s="292"/>
      <c r="AW16" s="292"/>
      <c r="AX16" s="292"/>
      <c r="AY16" s="292"/>
      <c r="AZ16" s="292"/>
      <c r="BA16" s="292"/>
      <c r="BB16" s="292"/>
      <c r="BC16" s="292"/>
      <c r="BD16" s="292"/>
      <c r="BE16" s="292"/>
      <c r="BF16" s="292"/>
      <c r="BG16" s="292"/>
      <c r="BH16" s="292"/>
      <c r="BI16" s="292"/>
      <c r="BJ16" s="292"/>
      <c r="BK16" s="292"/>
      <c r="BL16" s="292"/>
      <c r="BM16" s="292"/>
      <c r="BN16" s="292"/>
      <c r="BO16" s="292"/>
      <c r="BP16" s="292"/>
      <c r="BQ16" s="292"/>
      <c r="BR16" s="292"/>
      <c r="BS16" s="292"/>
      <c r="BT16" s="292"/>
      <c r="BU16" s="292"/>
      <c r="BV16" s="292"/>
      <c r="BW16" s="292"/>
      <c r="BX16" s="292"/>
      <c r="BY16" s="292"/>
      <c r="BZ16" s="292"/>
      <c r="CA16" s="292"/>
      <c r="CB16" s="292"/>
      <c r="CC16" s="292"/>
      <c r="CD16" s="292"/>
      <c r="CE16" s="292"/>
      <c r="CF16" s="292"/>
      <c r="CG16" s="292"/>
      <c r="CH16" s="292"/>
      <c r="CI16" s="292"/>
      <c r="CJ16" s="292"/>
      <c r="CK16" s="292"/>
      <c r="CL16" s="292"/>
      <c r="CM16" s="292"/>
      <c r="CN16" s="292"/>
      <c r="CO16" s="292"/>
      <c r="CP16" s="292"/>
      <c r="CQ16" s="292"/>
      <c r="CR16" s="292"/>
      <c r="CS16" s="292"/>
      <c r="CT16" s="292"/>
      <c r="CU16" s="292"/>
      <c r="CV16" s="292"/>
      <c r="CW16" s="292"/>
      <c r="CX16" s="292"/>
      <c r="CY16" s="292"/>
      <c r="CZ16" s="292"/>
      <c r="DA16" s="292"/>
      <c r="DB16" s="292"/>
      <c r="DC16" s="292"/>
      <c r="DD16" s="292"/>
      <c r="DE16" s="292"/>
      <c r="DF16" s="292"/>
      <c r="DG16" s="292"/>
      <c r="DH16" s="292"/>
      <c r="DI16" s="292"/>
      <c r="DJ16" s="292"/>
      <c r="DK16" s="292"/>
      <c r="DL16" s="292"/>
      <c r="DM16" s="292"/>
      <c r="DN16" s="292"/>
      <c r="DO16" s="292"/>
      <c r="DP16" s="292"/>
      <c r="DQ16" s="292"/>
      <c r="DR16" s="292"/>
      <c r="DS16" s="292"/>
      <c r="DT16" s="292"/>
      <c r="DU16" s="292"/>
      <c r="DV16" s="292"/>
      <c r="DW16" s="292"/>
      <c r="DX16" s="292"/>
      <c r="DY16" s="292"/>
      <c r="DZ16" s="292"/>
      <c r="EA16" s="292"/>
      <c r="EB16" s="292"/>
      <c r="EC16" s="292"/>
      <c r="ED16" s="292"/>
      <c r="EE16" s="292"/>
      <c r="EF16" s="292"/>
      <c r="EG16" s="292"/>
      <c r="EH16" s="292"/>
      <c r="EI16" s="292"/>
      <c r="EJ16" s="292"/>
      <c r="EK16" s="292"/>
      <c r="EL16" s="292"/>
      <c r="EM16" s="292"/>
      <c r="EN16" s="292"/>
      <c r="EO16" s="292"/>
      <c r="EP16" s="292"/>
      <c r="EQ16" s="292"/>
      <c r="ER16" s="292"/>
      <c r="ES16" s="292"/>
      <c r="ET16" s="292"/>
      <c r="EU16" s="292"/>
      <c r="EV16" s="292"/>
      <c r="EW16" s="292"/>
      <c r="EX16" s="292"/>
      <c r="EY16" s="292"/>
      <c r="EZ16" s="292"/>
      <c r="FA16" s="292"/>
      <c r="FB16" s="292"/>
      <c r="FC16" s="292"/>
      <c r="FD16" s="292"/>
      <c r="FE16" s="292"/>
      <c r="FF16" s="292"/>
      <c r="FG16" s="292"/>
      <c r="FH16" s="292"/>
      <c r="FI16" s="292"/>
      <c r="FJ16" s="292"/>
      <c r="FK16" s="292"/>
      <c r="FL16" s="292"/>
      <c r="FM16" s="292"/>
      <c r="FN16" s="292"/>
      <c r="FO16" s="292"/>
      <c r="FP16" s="292"/>
      <c r="FQ16" s="292"/>
      <c r="FR16" s="292"/>
      <c r="FS16" s="292"/>
      <c r="FT16" s="292"/>
      <c r="FU16" s="292"/>
      <c r="FV16" s="292"/>
      <c r="FW16" s="292"/>
      <c r="FX16" s="292"/>
      <c r="FY16" s="292"/>
      <c r="FZ16" s="292"/>
      <c r="GA16" s="292"/>
      <c r="GB16" s="292"/>
      <c r="GC16" s="292"/>
      <c r="GD16" s="292"/>
      <c r="GE16" s="292"/>
      <c r="GF16" s="292"/>
      <c r="GG16" s="292"/>
      <c r="GH16" s="292"/>
      <c r="GI16" s="292"/>
      <c r="GJ16" s="292"/>
      <c r="GK16" s="292"/>
      <c r="GL16" s="292"/>
      <c r="GM16" s="292"/>
      <c r="GN16" s="292"/>
      <c r="GO16" s="292"/>
      <c r="GP16" s="292"/>
      <c r="GQ16" s="292"/>
      <c r="GR16" s="292"/>
      <c r="GS16" s="292"/>
      <c r="GT16" s="292"/>
      <c r="GU16" s="292"/>
      <c r="GV16" s="292"/>
      <c r="GW16" s="292"/>
      <c r="GX16" s="292"/>
      <c r="GY16" s="292"/>
      <c r="GZ16" s="292"/>
      <c r="HA16" s="292"/>
      <c r="HB16" s="292"/>
      <c r="HC16" s="292"/>
      <c r="HD16" s="292"/>
      <c r="HE16" s="292"/>
      <c r="HF16" s="292"/>
      <c r="HG16" s="292"/>
      <c r="HH16" s="292"/>
      <c r="HI16" s="292"/>
      <c r="HJ16" s="292"/>
      <c r="HK16" s="292"/>
      <c r="HL16" s="292"/>
      <c r="HM16" s="292"/>
      <c r="HN16" s="292"/>
      <c r="HO16" s="292"/>
      <c r="HP16" s="292"/>
      <c r="HQ16" s="292"/>
      <c r="HR16" s="292"/>
      <c r="HS16" s="292"/>
      <c r="HT16" s="292"/>
      <c r="HU16" s="292"/>
      <c r="HV16" s="292"/>
      <c r="HW16" s="292"/>
      <c r="HX16" s="292"/>
      <c r="HY16" s="292"/>
      <c r="HZ16" s="292"/>
    </row>
    <row r="17" spans="1:234" s="279" customFormat="1" ht="147" customHeight="1" x14ac:dyDescent="0.2">
      <c r="A17" s="262">
        <f>+A16+1</f>
        <v>11</v>
      </c>
      <c r="B17" s="263" t="s">
        <v>0</v>
      </c>
      <c r="C17" s="264" t="s">
        <v>16</v>
      </c>
      <c r="D17" s="265" t="s">
        <v>179</v>
      </c>
      <c r="E17" s="266" t="s">
        <v>17</v>
      </c>
      <c r="F17" s="267" t="s">
        <v>18</v>
      </c>
      <c r="G17" s="268" t="s">
        <v>184</v>
      </c>
      <c r="H17" s="242" t="s">
        <v>19</v>
      </c>
      <c r="I17" s="250">
        <v>26185877</v>
      </c>
      <c r="J17" s="250"/>
      <c r="K17" s="269">
        <v>42552</v>
      </c>
      <c r="L17" s="259">
        <v>42661</v>
      </c>
      <c r="M17" s="259">
        <v>42668</v>
      </c>
      <c r="N17" s="270">
        <v>365</v>
      </c>
      <c r="O17" s="259">
        <f>M17+N17</f>
        <v>43033</v>
      </c>
      <c r="P17" s="271" t="s">
        <v>20</v>
      </c>
      <c r="Q17" s="272" t="s">
        <v>21</v>
      </c>
      <c r="R17" s="273" t="s">
        <v>22</v>
      </c>
      <c r="S17" s="274" t="s">
        <v>272</v>
      </c>
      <c r="T17" s="277"/>
      <c r="U17" s="358"/>
      <c r="V17" s="277"/>
      <c r="W17" s="277"/>
      <c r="X17" s="277"/>
      <c r="Y17" s="278"/>
      <c r="Z17" s="278"/>
      <c r="AA17" s="278"/>
      <c r="AB17" s="278"/>
      <c r="AC17" s="278"/>
      <c r="AD17" s="278"/>
      <c r="AE17" s="278"/>
      <c r="AF17" s="278"/>
      <c r="AG17" s="278"/>
      <c r="AH17" s="278"/>
      <c r="AI17" s="278"/>
      <c r="AJ17" s="278"/>
      <c r="AK17" s="278"/>
      <c r="AL17" s="278"/>
      <c r="AM17" s="278"/>
      <c r="AN17" s="278"/>
      <c r="AO17" s="278"/>
      <c r="AP17" s="278"/>
      <c r="AQ17" s="278"/>
      <c r="AR17" s="278"/>
      <c r="AS17" s="278"/>
      <c r="AT17" s="278"/>
      <c r="AU17" s="278"/>
      <c r="AV17" s="278"/>
      <c r="AW17" s="278"/>
      <c r="AX17" s="278"/>
      <c r="AY17" s="278"/>
      <c r="AZ17" s="278"/>
      <c r="BA17" s="278"/>
      <c r="BB17" s="278"/>
      <c r="BC17" s="278"/>
      <c r="BD17" s="278"/>
      <c r="BE17" s="278"/>
      <c r="BF17" s="278"/>
      <c r="BG17" s="278"/>
      <c r="BH17" s="278"/>
      <c r="BI17" s="278"/>
      <c r="BJ17" s="278"/>
      <c r="BK17" s="278"/>
      <c r="BL17" s="278"/>
      <c r="BM17" s="278"/>
      <c r="BN17" s="278"/>
      <c r="BO17" s="278"/>
      <c r="BP17" s="278"/>
      <c r="BQ17" s="278"/>
      <c r="BR17" s="278"/>
      <c r="BS17" s="278"/>
      <c r="BT17" s="278"/>
      <c r="BU17" s="278"/>
      <c r="BV17" s="278"/>
      <c r="BW17" s="278"/>
      <c r="BX17" s="278"/>
      <c r="BY17" s="278"/>
      <c r="BZ17" s="278"/>
      <c r="CA17" s="278"/>
      <c r="CB17" s="278"/>
      <c r="CC17" s="278"/>
      <c r="CD17" s="278"/>
      <c r="CE17" s="278"/>
      <c r="CF17" s="278"/>
      <c r="CG17" s="278"/>
      <c r="CH17" s="278"/>
      <c r="CI17" s="278"/>
      <c r="CJ17" s="278"/>
      <c r="CK17" s="278"/>
      <c r="CL17" s="278"/>
      <c r="CM17" s="278"/>
      <c r="CN17" s="278"/>
      <c r="CO17" s="278"/>
      <c r="CP17" s="278"/>
      <c r="CQ17" s="278"/>
      <c r="CR17" s="278"/>
      <c r="CS17" s="278"/>
      <c r="CT17" s="278"/>
      <c r="CU17" s="278"/>
      <c r="CV17" s="278"/>
      <c r="CW17" s="278"/>
      <c r="CX17" s="278"/>
      <c r="CY17" s="278"/>
      <c r="CZ17" s="278"/>
      <c r="DA17" s="278"/>
      <c r="DB17" s="278"/>
      <c r="DC17" s="278"/>
      <c r="DD17" s="278"/>
      <c r="DE17" s="278"/>
      <c r="DF17" s="278"/>
      <c r="DG17" s="278"/>
      <c r="DH17" s="278"/>
      <c r="DI17" s="278"/>
      <c r="DJ17" s="278"/>
      <c r="DK17" s="278"/>
      <c r="DL17" s="278"/>
      <c r="DM17" s="278"/>
      <c r="DN17" s="278"/>
      <c r="DO17" s="278"/>
      <c r="DP17" s="278"/>
      <c r="DQ17" s="278"/>
      <c r="DR17" s="278"/>
      <c r="DS17" s="278"/>
      <c r="DT17" s="278"/>
      <c r="DU17" s="278"/>
      <c r="DV17" s="278"/>
      <c r="DW17" s="278"/>
      <c r="DX17" s="278"/>
      <c r="DY17" s="278"/>
      <c r="DZ17" s="278"/>
      <c r="EA17" s="278"/>
      <c r="EB17" s="278"/>
      <c r="EC17" s="278"/>
      <c r="ED17" s="278"/>
      <c r="EE17" s="278"/>
      <c r="EF17" s="278"/>
      <c r="EG17" s="278"/>
      <c r="EH17" s="278"/>
      <c r="EI17" s="278"/>
      <c r="EJ17" s="278"/>
      <c r="EK17" s="278"/>
      <c r="EL17" s="278"/>
      <c r="EM17" s="278"/>
      <c r="EN17" s="278"/>
      <c r="EO17" s="278"/>
      <c r="EP17" s="278"/>
      <c r="EQ17" s="278"/>
      <c r="ER17" s="278"/>
      <c r="ES17" s="278"/>
      <c r="ET17" s="278"/>
      <c r="EU17" s="278"/>
      <c r="EV17" s="278"/>
      <c r="EW17" s="278"/>
      <c r="EX17" s="278"/>
      <c r="EY17" s="278"/>
      <c r="EZ17" s="278"/>
      <c r="FA17" s="278"/>
      <c r="FB17" s="278"/>
      <c r="FC17" s="278"/>
      <c r="FD17" s="278"/>
      <c r="FE17" s="278"/>
      <c r="FF17" s="278"/>
      <c r="FG17" s="278"/>
      <c r="FH17" s="278"/>
      <c r="FI17" s="278"/>
      <c r="FJ17" s="278"/>
      <c r="FK17" s="278"/>
      <c r="FL17" s="278"/>
      <c r="FM17" s="278"/>
      <c r="FN17" s="278"/>
      <c r="FO17" s="278"/>
      <c r="FP17" s="278"/>
      <c r="FQ17" s="278"/>
      <c r="FR17" s="278"/>
      <c r="FS17" s="278"/>
      <c r="FT17" s="278"/>
      <c r="FU17" s="278"/>
      <c r="FV17" s="278"/>
      <c r="FW17" s="278"/>
      <c r="FX17" s="278"/>
      <c r="FY17" s="278"/>
      <c r="FZ17" s="278"/>
      <c r="GA17" s="278"/>
      <c r="GB17" s="278"/>
      <c r="GC17" s="278"/>
      <c r="GD17" s="278"/>
      <c r="GE17" s="278"/>
      <c r="GF17" s="278"/>
      <c r="GG17" s="278"/>
      <c r="GH17" s="278"/>
      <c r="GI17" s="278"/>
      <c r="GJ17" s="278"/>
      <c r="GK17" s="278"/>
      <c r="GL17" s="278"/>
      <c r="GM17" s="278"/>
      <c r="GN17" s="278"/>
      <c r="GO17" s="278"/>
      <c r="GP17" s="278"/>
      <c r="GQ17" s="278"/>
      <c r="GR17" s="278"/>
      <c r="GS17" s="278"/>
      <c r="GT17" s="278"/>
      <c r="GU17" s="278"/>
      <c r="GV17" s="278"/>
      <c r="GW17" s="278"/>
      <c r="GX17" s="278"/>
      <c r="GY17" s="278"/>
      <c r="GZ17" s="278"/>
      <c r="HA17" s="278"/>
      <c r="HB17" s="278"/>
      <c r="HC17" s="278"/>
      <c r="HD17" s="278"/>
      <c r="HE17" s="278"/>
      <c r="HF17" s="278"/>
      <c r="HG17" s="278"/>
      <c r="HH17" s="278"/>
      <c r="HI17" s="278"/>
      <c r="HJ17" s="278"/>
      <c r="HK17" s="278"/>
      <c r="HL17" s="278"/>
      <c r="HM17" s="278"/>
      <c r="HN17" s="278"/>
      <c r="HO17" s="278"/>
      <c r="HP17" s="278"/>
      <c r="HQ17" s="278"/>
      <c r="HR17" s="278"/>
      <c r="HS17" s="278"/>
      <c r="HT17" s="278"/>
      <c r="HU17" s="278"/>
      <c r="HV17" s="278"/>
      <c r="HW17" s="278"/>
      <c r="HX17" s="278"/>
      <c r="HY17" s="278"/>
      <c r="HZ17" s="278"/>
    </row>
    <row r="18" spans="1:234" s="279" customFormat="1" ht="100.5" customHeight="1" x14ac:dyDescent="0.2">
      <c r="A18" s="262">
        <f t="shared" ref="A18:A61" si="2">+A17+1</f>
        <v>12</v>
      </c>
      <c r="B18" s="263" t="s">
        <v>0</v>
      </c>
      <c r="C18" s="345" t="s">
        <v>23</v>
      </c>
      <c r="D18" s="242" t="s">
        <v>24</v>
      </c>
      <c r="E18" s="357" t="s">
        <v>687</v>
      </c>
      <c r="F18" s="268" t="s">
        <v>688</v>
      </c>
      <c r="G18" s="271" t="s">
        <v>25</v>
      </c>
      <c r="H18" s="242" t="s">
        <v>26</v>
      </c>
      <c r="I18" s="251">
        <v>80000000</v>
      </c>
      <c r="J18" s="251"/>
      <c r="K18" s="259">
        <v>42552</v>
      </c>
      <c r="L18" s="259">
        <v>42661</v>
      </c>
      <c r="M18" s="259">
        <v>42566</v>
      </c>
      <c r="N18" s="291">
        <v>240</v>
      </c>
      <c r="O18" s="259">
        <f>M18+N18</f>
        <v>42806</v>
      </c>
      <c r="P18" s="290" t="s">
        <v>531</v>
      </c>
      <c r="Q18" s="242" t="s">
        <v>1015</v>
      </c>
      <c r="R18" s="273" t="s">
        <v>27</v>
      </c>
      <c r="S18" s="274" t="s">
        <v>272</v>
      </c>
      <c r="T18" s="277"/>
      <c r="U18" s="358"/>
      <c r="V18" s="277"/>
      <c r="W18" s="277"/>
      <c r="X18" s="277"/>
      <c r="Y18" s="278"/>
      <c r="Z18" s="278"/>
      <c r="AA18" s="278"/>
      <c r="AB18" s="278"/>
      <c r="AC18" s="278"/>
      <c r="AD18" s="278"/>
      <c r="AE18" s="278"/>
      <c r="AF18" s="278"/>
      <c r="AG18" s="278"/>
      <c r="AH18" s="278"/>
      <c r="AI18" s="278"/>
      <c r="AJ18" s="278"/>
      <c r="AK18" s="278"/>
      <c r="AL18" s="278"/>
      <c r="AM18" s="278"/>
      <c r="AN18" s="278"/>
      <c r="AO18" s="278"/>
      <c r="AP18" s="278"/>
      <c r="AQ18" s="278"/>
      <c r="AR18" s="278"/>
      <c r="AS18" s="278"/>
      <c r="AT18" s="278"/>
      <c r="AU18" s="278"/>
      <c r="AV18" s="278"/>
      <c r="AW18" s="278"/>
      <c r="AX18" s="278"/>
      <c r="AY18" s="278"/>
      <c r="AZ18" s="278"/>
      <c r="BA18" s="278"/>
      <c r="BB18" s="278"/>
      <c r="BC18" s="278"/>
      <c r="BD18" s="278"/>
      <c r="BE18" s="278"/>
      <c r="BF18" s="278"/>
      <c r="BG18" s="278"/>
      <c r="BH18" s="278"/>
      <c r="BI18" s="278"/>
      <c r="BJ18" s="278"/>
      <c r="BK18" s="278"/>
      <c r="BL18" s="278"/>
      <c r="BM18" s="278"/>
      <c r="BN18" s="278"/>
      <c r="BO18" s="278"/>
      <c r="BP18" s="278"/>
      <c r="BQ18" s="278"/>
      <c r="BR18" s="278"/>
      <c r="BS18" s="278"/>
      <c r="BT18" s="278"/>
      <c r="BU18" s="278"/>
      <c r="BV18" s="278"/>
      <c r="BW18" s="278"/>
      <c r="BX18" s="278"/>
      <c r="BY18" s="278"/>
      <c r="BZ18" s="278"/>
      <c r="CA18" s="278"/>
      <c r="CB18" s="278"/>
      <c r="CC18" s="278"/>
      <c r="CD18" s="278"/>
      <c r="CE18" s="278"/>
      <c r="CF18" s="278"/>
      <c r="CG18" s="278"/>
      <c r="CH18" s="278"/>
      <c r="CI18" s="278"/>
      <c r="CJ18" s="278"/>
      <c r="CK18" s="278"/>
      <c r="CL18" s="278"/>
      <c r="CM18" s="278"/>
      <c r="CN18" s="278"/>
      <c r="CO18" s="278"/>
      <c r="CP18" s="278"/>
      <c r="CQ18" s="278"/>
      <c r="CR18" s="278"/>
      <c r="CS18" s="278"/>
      <c r="CT18" s="278"/>
      <c r="CU18" s="278"/>
      <c r="CV18" s="278"/>
      <c r="CW18" s="278"/>
      <c r="CX18" s="278"/>
      <c r="CY18" s="278"/>
      <c r="CZ18" s="278"/>
      <c r="DA18" s="278"/>
      <c r="DB18" s="278"/>
      <c r="DC18" s="278"/>
      <c r="DD18" s="278"/>
      <c r="DE18" s="278"/>
      <c r="DF18" s="278"/>
      <c r="DG18" s="278"/>
      <c r="DH18" s="278"/>
      <c r="DI18" s="278"/>
      <c r="DJ18" s="278"/>
      <c r="DK18" s="278"/>
      <c r="DL18" s="278"/>
      <c r="DM18" s="278"/>
      <c r="DN18" s="278"/>
      <c r="DO18" s="278"/>
      <c r="DP18" s="278"/>
      <c r="DQ18" s="278"/>
      <c r="DR18" s="278"/>
      <c r="DS18" s="278"/>
      <c r="DT18" s="278"/>
      <c r="DU18" s="278"/>
      <c r="DV18" s="278"/>
      <c r="DW18" s="278"/>
      <c r="DX18" s="278"/>
      <c r="DY18" s="278"/>
      <c r="DZ18" s="278"/>
      <c r="EA18" s="278"/>
      <c r="EB18" s="278"/>
      <c r="EC18" s="278"/>
      <c r="ED18" s="278"/>
      <c r="EE18" s="278"/>
      <c r="EF18" s="278"/>
      <c r="EG18" s="278"/>
      <c r="EH18" s="278"/>
      <c r="EI18" s="278"/>
      <c r="EJ18" s="278"/>
      <c r="EK18" s="278"/>
      <c r="EL18" s="278"/>
      <c r="EM18" s="278"/>
      <c r="EN18" s="278"/>
      <c r="EO18" s="278"/>
      <c r="EP18" s="278"/>
      <c r="EQ18" s="278"/>
      <c r="ER18" s="278"/>
      <c r="ES18" s="278"/>
      <c r="ET18" s="278"/>
      <c r="EU18" s="278"/>
      <c r="EV18" s="278"/>
      <c r="EW18" s="278"/>
      <c r="EX18" s="278"/>
      <c r="EY18" s="278"/>
      <c r="EZ18" s="278"/>
      <c r="FA18" s="278"/>
      <c r="FB18" s="278"/>
      <c r="FC18" s="278"/>
      <c r="FD18" s="278"/>
      <c r="FE18" s="278"/>
      <c r="FF18" s="278"/>
      <c r="FG18" s="278"/>
      <c r="FH18" s="278"/>
      <c r="FI18" s="278"/>
      <c r="FJ18" s="278"/>
      <c r="FK18" s="278"/>
      <c r="FL18" s="278"/>
      <c r="FM18" s="278"/>
      <c r="FN18" s="278"/>
      <c r="FO18" s="278"/>
      <c r="FP18" s="278"/>
      <c r="FQ18" s="278"/>
      <c r="FR18" s="278"/>
      <c r="FS18" s="278"/>
      <c r="FT18" s="278"/>
      <c r="FU18" s="278"/>
      <c r="FV18" s="278"/>
      <c r="FW18" s="278"/>
      <c r="FX18" s="278"/>
      <c r="FY18" s="278"/>
      <c r="FZ18" s="278"/>
      <c r="GA18" s="278"/>
      <c r="GB18" s="278"/>
      <c r="GC18" s="278"/>
      <c r="GD18" s="278"/>
      <c r="GE18" s="278"/>
      <c r="GF18" s="278"/>
      <c r="GG18" s="278"/>
      <c r="GH18" s="278"/>
      <c r="GI18" s="278"/>
      <c r="GJ18" s="278"/>
      <c r="GK18" s="278"/>
      <c r="GL18" s="278"/>
      <c r="GM18" s="278"/>
      <c r="GN18" s="278"/>
      <c r="GO18" s="278"/>
      <c r="GP18" s="278"/>
      <c r="GQ18" s="278"/>
      <c r="GR18" s="278"/>
      <c r="GS18" s="278"/>
      <c r="GT18" s="278"/>
      <c r="GU18" s="278"/>
      <c r="GV18" s="278"/>
      <c r="GW18" s="278"/>
      <c r="GX18" s="278"/>
      <c r="GY18" s="278"/>
      <c r="GZ18" s="278"/>
      <c r="HA18" s="278"/>
      <c r="HB18" s="278"/>
      <c r="HC18" s="278"/>
      <c r="HD18" s="278"/>
      <c r="HE18" s="278"/>
      <c r="HF18" s="278"/>
      <c r="HG18" s="278"/>
      <c r="HH18" s="278"/>
      <c r="HI18" s="278"/>
      <c r="HJ18" s="278"/>
      <c r="HK18" s="278"/>
      <c r="HL18" s="278"/>
      <c r="HM18" s="278"/>
      <c r="HN18" s="278"/>
      <c r="HO18" s="278"/>
      <c r="HP18" s="278"/>
      <c r="HQ18" s="278"/>
      <c r="HR18" s="278"/>
      <c r="HS18" s="278"/>
      <c r="HT18" s="278"/>
      <c r="HU18" s="278"/>
      <c r="HV18" s="278"/>
      <c r="HW18" s="278"/>
      <c r="HX18" s="278"/>
      <c r="HY18" s="278"/>
      <c r="HZ18" s="278"/>
    </row>
    <row r="19" spans="1:234" s="279" customFormat="1" ht="105.75" customHeight="1" x14ac:dyDescent="0.2">
      <c r="A19" s="262"/>
      <c r="B19" s="263" t="s">
        <v>73</v>
      </c>
      <c r="C19" s="264">
        <v>31201</v>
      </c>
      <c r="D19" s="265" t="s">
        <v>102</v>
      </c>
      <c r="E19" s="266">
        <v>3120101</v>
      </c>
      <c r="F19" s="267" t="s">
        <v>192</v>
      </c>
      <c r="G19" s="268" t="s">
        <v>503</v>
      </c>
      <c r="H19" s="242" t="s">
        <v>19</v>
      </c>
      <c r="I19" s="250">
        <f>95000000-30000000-I20-I21-I22-I23</f>
        <v>45998622</v>
      </c>
      <c r="J19" s="250"/>
      <c r="K19" s="269">
        <v>42478</v>
      </c>
      <c r="L19" s="259">
        <v>42499</v>
      </c>
      <c r="M19" s="259">
        <f>L19+5</f>
        <v>42504</v>
      </c>
      <c r="N19" s="270">
        <v>240</v>
      </c>
      <c r="O19" s="259">
        <v>42732</v>
      </c>
      <c r="P19" s="271" t="s">
        <v>539</v>
      </c>
      <c r="Q19" s="272" t="s">
        <v>592</v>
      </c>
      <c r="R19" s="273" t="s">
        <v>408</v>
      </c>
      <c r="S19" s="242" t="s">
        <v>265</v>
      </c>
      <c r="T19" s="242" t="s">
        <v>998</v>
      </c>
      <c r="U19" s="242"/>
      <c r="V19" s="277"/>
      <c r="W19" s="277"/>
      <c r="X19" s="277"/>
      <c r="Y19" s="278"/>
      <c r="Z19" s="278"/>
      <c r="AA19" s="278"/>
      <c r="AB19" s="278"/>
      <c r="AC19" s="278"/>
      <c r="AD19" s="278"/>
      <c r="AE19" s="278"/>
      <c r="AF19" s="278"/>
      <c r="AG19" s="278"/>
      <c r="AH19" s="278"/>
      <c r="AI19" s="278"/>
      <c r="AJ19" s="278"/>
      <c r="AK19" s="278"/>
      <c r="AL19" s="278"/>
      <c r="AM19" s="278"/>
      <c r="AN19" s="278"/>
      <c r="AO19" s="278"/>
      <c r="AP19" s="278"/>
      <c r="AQ19" s="278"/>
      <c r="AR19" s="278"/>
      <c r="AS19" s="278"/>
      <c r="AT19" s="278"/>
      <c r="AU19" s="278"/>
      <c r="AV19" s="278"/>
      <c r="AW19" s="278"/>
      <c r="AX19" s="278"/>
      <c r="AY19" s="278"/>
      <c r="AZ19" s="278"/>
      <c r="BA19" s="278"/>
      <c r="BB19" s="278"/>
      <c r="BC19" s="278"/>
      <c r="BD19" s="278"/>
      <c r="BE19" s="278"/>
      <c r="BF19" s="278"/>
      <c r="BG19" s="278"/>
      <c r="BH19" s="278"/>
      <c r="BI19" s="278"/>
      <c r="BJ19" s="278"/>
      <c r="BK19" s="278"/>
      <c r="BL19" s="278"/>
      <c r="BM19" s="278"/>
      <c r="BN19" s="278"/>
      <c r="BO19" s="278"/>
      <c r="BP19" s="278"/>
      <c r="BQ19" s="278"/>
      <c r="BR19" s="278"/>
      <c r="BS19" s="278"/>
      <c r="BT19" s="278"/>
      <c r="BU19" s="278"/>
      <c r="BV19" s="278"/>
      <c r="BW19" s="278"/>
      <c r="BX19" s="278"/>
      <c r="BY19" s="278"/>
      <c r="BZ19" s="278"/>
      <c r="CA19" s="278"/>
      <c r="CB19" s="278"/>
      <c r="CC19" s="278"/>
      <c r="CD19" s="278"/>
      <c r="CE19" s="278"/>
      <c r="CF19" s="278"/>
      <c r="CG19" s="278"/>
      <c r="CH19" s="278"/>
      <c r="CI19" s="278"/>
      <c r="CJ19" s="278"/>
      <c r="CK19" s="278"/>
      <c r="CL19" s="278"/>
      <c r="CM19" s="278"/>
      <c r="CN19" s="278"/>
      <c r="CO19" s="278"/>
      <c r="CP19" s="278"/>
      <c r="CQ19" s="278"/>
      <c r="CR19" s="278"/>
      <c r="CS19" s="278"/>
      <c r="CT19" s="278"/>
      <c r="CU19" s="278"/>
      <c r="CV19" s="278"/>
      <c r="CW19" s="278"/>
      <c r="CX19" s="278"/>
      <c r="CY19" s="278"/>
      <c r="CZ19" s="278"/>
      <c r="DA19" s="278"/>
      <c r="DB19" s="278"/>
      <c r="DC19" s="278"/>
      <c r="DD19" s="278"/>
      <c r="DE19" s="278"/>
      <c r="DF19" s="278"/>
      <c r="DG19" s="278"/>
      <c r="DH19" s="278"/>
      <c r="DI19" s="278"/>
      <c r="DJ19" s="278"/>
      <c r="DK19" s="278"/>
      <c r="DL19" s="278"/>
      <c r="DM19" s="278"/>
      <c r="DN19" s="278"/>
      <c r="DO19" s="278"/>
      <c r="DP19" s="278"/>
      <c r="DQ19" s="278"/>
      <c r="DR19" s="278"/>
      <c r="DS19" s="278"/>
      <c r="DT19" s="278"/>
      <c r="DU19" s="278"/>
      <c r="DV19" s="278"/>
      <c r="DW19" s="278"/>
      <c r="DX19" s="278"/>
      <c r="DY19" s="278"/>
      <c r="DZ19" s="278"/>
      <c r="EA19" s="278"/>
      <c r="EB19" s="278"/>
      <c r="EC19" s="278"/>
      <c r="ED19" s="278"/>
      <c r="EE19" s="278"/>
      <c r="EF19" s="278"/>
      <c r="EG19" s="278"/>
      <c r="EH19" s="278"/>
      <c r="EI19" s="278"/>
      <c r="EJ19" s="278"/>
      <c r="EK19" s="278"/>
      <c r="EL19" s="278"/>
      <c r="EM19" s="278"/>
      <c r="EN19" s="278"/>
      <c r="EO19" s="278"/>
      <c r="EP19" s="278"/>
      <c r="EQ19" s="278"/>
      <c r="ER19" s="278"/>
      <c r="ES19" s="278"/>
      <c r="ET19" s="278"/>
      <c r="EU19" s="278"/>
      <c r="EV19" s="278"/>
      <c r="EW19" s="278"/>
      <c r="EX19" s="278"/>
      <c r="EY19" s="278"/>
      <c r="EZ19" s="278"/>
      <c r="FA19" s="278"/>
      <c r="FB19" s="278"/>
      <c r="FC19" s="278"/>
      <c r="FD19" s="278"/>
      <c r="FE19" s="278"/>
      <c r="FF19" s="278"/>
      <c r="FG19" s="278"/>
      <c r="FH19" s="278"/>
      <c r="FI19" s="278"/>
      <c r="FJ19" s="278"/>
      <c r="FK19" s="278"/>
      <c r="FL19" s="278"/>
      <c r="FM19" s="278"/>
      <c r="FN19" s="278"/>
      <c r="FO19" s="278"/>
      <c r="FP19" s="278"/>
      <c r="FQ19" s="278"/>
      <c r="FR19" s="278"/>
      <c r="FS19" s="278"/>
      <c r="FT19" s="278"/>
      <c r="FU19" s="278"/>
      <c r="FV19" s="278"/>
      <c r="FW19" s="278"/>
      <c r="FX19" s="278"/>
      <c r="FY19" s="278"/>
      <c r="FZ19" s="278"/>
      <c r="GA19" s="278"/>
      <c r="GB19" s="278"/>
      <c r="GC19" s="278"/>
      <c r="GD19" s="278"/>
      <c r="GE19" s="278"/>
      <c r="GF19" s="278"/>
      <c r="GG19" s="278"/>
      <c r="GH19" s="278"/>
      <c r="GI19" s="278"/>
      <c r="GJ19" s="278"/>
      <c r="GK19" s="278"/>
      <c r="GL19" s="278"/>
      <c r="GM19" s="278"/>
      <c r="GN19" s="278"/>
      <c r="GO19" s="278"/>
      <c r="GP19" s="278"/>
      <c r="GQ19" s="278"/>
      <c r="GR19" s="278"/>
      <c r="GS19" s="278"/>
      <c r="GT19" s="278"/>
      <c r="GU19" s="278"/>
      <c r="GV19" s="278"/>
      <c r="GW19" s="278"/>
      <c r="GX19" s="278"/>
      <c r="GY19" s="278"/>
      <c r="GZ19" s="278"/>
      <c r="HA19" s="278"/>
      <c r="HB19" s="278"/>
      <c r="HC19" s="278"/>
      <c r="HD19" s="278"/>
      <c r="HE19" s="278"/>
      <c r="HF19" s="278"/>
      <c r="HG19" s="278"/>
      <c r="HH19" s="278"/>
      <c r="HI19" s="278"/>
      <c r="HJ19" s="278"/>
      <c r="HK19" s="278"/>
      <c r="HL19" s="278"/>
      <c r="HM19" s="278"/>
      <c r="HN19" s="278"/>
      <c r="HO19" s="278"/>
      <c r="HP19" s="278"/>
      <c r="HQ19" s="278"/>
      <c r="HR19" s="278"/>
      <c r="HS19" s="278"/>
      <c r="HT19" s="278"/>
      <c r="HU19" s="278"/>
      <c r="HV19" s="278"/>
      <c r="HW19" s="278"/>
      <c r="HX19" s="278"/>
      <c r="HY19" s="278"/>
      <c r="HZ19" s="278"/>
    </row>
    <row r="20" spans="1:234" s="375" customFormat="1" ht="119.25" customHeight="1" x14ac:dyDescent="0.2">
      <c r="A20" s="262">
        <f>+A18+1</f>
        <v>13</v>
      </c>
      <c r="B20" s="263" t="s">
        <v>73</v>
      </c>
      <c r="C20" s="264">
        <v>31201</v>
      </c>
      <c r="D20" s="265" t="s">
        <v>102</v>
      </c>
      <c r="E20" s="266">
        <v>3120101</v>
      </c>
      <c r="F20" s="267" t="s">
        <v>192</v>
      </c>
      <c r="G20" s="268" t="s">
        <v>503</v>
      </c>
      <c r="H20" s="242" t="s">
        <v>19</v>
      </c>
      <c r="I20" s="252">
        <v>3754266</v>
      </c>
      <c r="J20" s="252">
        <v>3754266</v>
      </c>
      <c r="K20" s="269">
        <v>42474</v>
      </c>
      <c r="L20" s="259">
        <v>42507</v>
      </c>
      <c r="M20" s="259">
        <v>42514</v>
      </c>
      <c r="N20" s="270">
        <v>240</v>
      </c>
      <c r="O20" s="259">
        <v>42734</v>
      </c>
      <c r="P20" s="271" t="s">
        <v>539</v>
      </c>
      <c r="Q20" s="272" t="s">
        <v>592</v>
      </c>
      <c r="R20" s="273" t="s">
        <v>408</v>
      </c>
      <c r="S20" s="242" t="s">
        <v>265</v>
      </c>
      <c r="T20" s="242" t="s">
        <v>653</v>
      </c>
      <c r="U20" s="242" t="s">
        <v>257</v>
      </c>
      <c r="V20" s="277"/>
      <c r="W20" s="277"/>
      <c r="X20" s="277"/>
      <c r="Y20" s="278"/>
      <c r="Z20" s="278"/>
      <c r="AA20" s="278"/>
      <c r="AB20" s="278"/>
      <c r="AC20" s="278"/>
      <c r="AD20" s="278"/>
      <c r="AE20" s="278"/>
      <c r="AF20" s="278"/>
      <c r="AG20" s="278"/>
      <c r="AH20" s="278"/>
      <c r="AI20" s="278"/>
      <c r="AJ20" s="278"/>
      <c r="AK20" s="278"/>
      <c r="AL20" s="278"/>
      <c r="AM20" s="278"/>
      <c r="AN20" s="278"/>
      <c r="AO20" s="278"/>
      <c r="AP20" s="278"/>
      <c r="AQ20" s="278"/>
      <c r="AR20" s="278"/>
      <c r="AS20" s="278"/>
      <c r="AT20" s="278"/>
      <c r="AU20" s="278"/>
      <c r="AV20" s="278"/>
      <c r="AW20" s="278"/>
      <c r="AX20" s="278"/>
      <c r="AY20" s="278"/>
      <c r="AZ20" s="278"/>
      <c r="BA20" s="278"/>
      <c r="BB20" s="278"/>
      <c r="BC20" s="278"/>
      <c r="BD20" s="278"/>
      <c r="BE20" s="278"/>
      <c r="BF20" s="278"/>
      <c r="BG20" s="278"/>
      <c r="BH20" s="278"/>
      <c r="BI20" s="278"/>
      <c r="BJ20" s="278"/>
      <c r="BK20" s="278"/>
      <c r="BL20" s="278"/>
      <c r="BM20" s="278"/>
      <c r="BN20" s="278"/>
      <c r="BO20" s="278"/>
      <c r="BP20" s="278"/>
      <c r="BQ20" s="278"/>
      <c r="BR20" s="278"/>
      <c r="BS20" s="278"/>
      <c r="BT20" s="278"/>
      <c r="BU20" s="278"/>
      <c r="BV20" s="278"/>
      <c r="BW20" s="278"/>
      <c r="BX20" s="278"/>
      <c r="BY20" s="278"/>
      <c r="BZ20" s="278"/>
      <c r="CA20" s="278"/>
      <c r="CB20" s="278"/>
      <c r="CC20" s="278"/>
      <c r="CD20" s="278"/>
      <c r="CE20" s="278"/>
      <c r="CF20" s="278"/>
      <c r="CG20" s="278"/>
      <c r="CH20" s="278"/>
      <c r="CI20" s="278"/>
      <c r="CJ20" s="278"/>
      <c r="CK20" s="278"/>
      <c r="CL20" s="278"/>
      <c r="CM20" s="278"/>
      <c r="CN20" s="278"/>
      <c r="CO20" s="278"/>
      <c r="CP20" s="278"/>
      <c r="CQ20" s="278"/>
      <c r="CR20" s="278"/>
      <c r="CS20" s="278"/>
      <c r="CT20" s="278"/>
      <c r="CU20" s="278"/>
      <c r="CV20" s="278"/>
      <c r="CW20" s="278"/>
      <c r="CX20" s="278"/>
      <c r="CY20" s="278"/>
      <c r="CZ20" s="278"/>
      <c r="DA20" s="278"/>
      <c r="DB20" s="278"/>
      <c r="DC20" s="278"/>
      <c r="DD20" s="278"/>
      <c r="DE20" s="278"/>
      <c r="DF20" s="278"/>
      <c r="DG20" s="278"/>
      <c r="DH20" s="278"/>
      <c r="DI20" s="278"/>
      <c r="DJ20" s="278"/>
      <c r="DK20" s="278"/>
      <c r="DL20" s="278"/>
      <c r="DM20" s="278"/>
      <c r="DN20" s="278"/>
      <c r="DO20" s="278"/>
      <c r="DP20" s="278"/>
      <c r="DQ20" s="278"/>
      <c r="DR20" s="278"/>
      <c r="DS20" s="278"/>
      <c r="DT20" s="278"/>
      <c r="DU20" s="278"/>
      <c r="DV20" s="278"/>
      <c r="DW20" s="278"/>
      <c r="DX20" s="278"/>
      <c r="DY20" s="278"/>
      <c r="DZ20" s="278"/>
      <c r="EA20" s="278"/>
      <c r="EB20" s="278"/>
      <c r="EC20" s="278"/>
      <c r="ED20" s="278"/>
      <c r="EE20" s="278"/>
      <c r="EF20" s="278"/>
      <c r="EG20" s="278"/>
      <c r="EH20" s="278"/>
      <c r="EI20" s="278"/>
      <c r="EJ20" s="278"/>
      <c r="EK20" s="278"/>
      <c r="EL20" s="278"/>
      <c r="EM20" s="278"/>
      <c r="EN20" s="278"/>
      <c r="EO20" s="278"/>
      <c r="EP20" s="278"/>
      <c r="EQ20" s="278"/>
      <c r="ER20" s="278"/>
      <c r="ES20" s="278"/>
      <c r="ET20" s="278"/>
      <c r="EU20" s="278"/>
      <c r="EV20" s="278"/>
      <c r="EW20" s="278"/>
      <c r="EX20" s="278"/>
      <c r="EY20" s="278"/>
      <c r="EZ20" s="278"/>
      <c r="FA20" s="278"/>
      <c r="FB20" s="278"/>
      <c r="FC20" s="278"/>
      <c r="FD20" s="278"/>
      <c r="FE20" s="278"/>
      <c r="FF20" s="278"/>
      <c r="FG20" s="278"/>
      <c r="FH20" s="278"/>
      <c r="FI20" s="278"/>
      <c r="FJ20" s="278"/>
      <c r="FK20" s="278"/>
      <c r="FL20" s="278"/>
      <c r="FM20" s="278"/>
      <c r="FN20" s="278"/>
      <c r="FO20" s="278"/>
      <c r="FP20" s="278"/>
      <c r="FQ20" s="278"/>
      <c r="FR20" s="278"/>
      <c r="FS20" s="278"/>
      <c r="FT20" s="278"/>
      <c r="FU20" s="278"/>
      <c r="FV20" s="278"/>
      <c r="FW20" s="278"/>
      <c r="FX20" s="278"/>
      <c r="FY20" s="278"/>
      <c r="FZ20" s="278"/>
      <c r="GA20" s="278"/>
      <c r="GB20" s="278"/>
      <c r="GC20" s="278"/>
      <c r="GD20" s="278"/>
      <c r="GE20" s="278"/>
      <c r="GF20" s="278"/>
      <c r="GG20" s="278"/>
      <c r="GH20" s="278"/>
      <c r="GI20" s="278"/>
      <c r="GJ20" s="278"/>
      <c r="GK20" s="278"/>
      <c r="GL20" s="278"/>
      <c r="GM20" s="278"/>
      <c r="GN20" s="278"/>
      <c r="GO20" s="278"/>
      <c r="GP20" s="278"/>
      <c r="GQ20" s="278"/>
      <c r="GR20" s="278"/>
      <c r="GS20" s="278"/>
      <c r="GT20" s="278"/>
      <c r="GU20" s="278"/>
      <c r="GV20" s="278"/>
      <c r="GW20" s="278"/>
      <c r="GX20" s="278"/>
      <c r="GY20" s="278"/>
      <c r="GZ20" s="278"/>
      <c r="HA20" s="278"/>
      <c r="HB20" s="278"/>
      <c r="HC20" s="278"/>
      <c r="HD20" s="278"/>
      <c r="HE20" s="278"/>
      <c r="HF20" s="278"/>
      <c r="HG20" s="278"/>
      <c r="HH20" s="278"/>
      <c r="HI20" s="278"/>
      <c r="HJ20" s="278"/>
      <c r="HK20" s="278"/>
      <c r="HL20" s="278"/>
      <c r="HM20" s="278"/>
      <c r="HN20" s="278"/>
      <c r="HO20" s="278"/>
      <c r="HP20" s="278"/>
      <c r="HQ20" s="278"/>
      <c r="HR20" s="278"/>
      <c r="HS20" s="278"/>
      <c r="HT20" s="278"/>
      <c r="HU20" s="278"/>
      <c r="HV20" s="278"/>
      <c r="HW20" s="278"/>
      <c r="HX20" s="278"/>
      <c r="HY20" s="278"/>
      <c r="HZ20" s="278"/>
    </row>
    <row r="21" spans="1:234" s="279" customFormat="1" ht="89.25" customHeight="1" x14ac:dyDescent="0.2">
      <c r="A21" s="262">
        <f t="shared" si="2"/>
        <v>14</v>
      </c>
      <c r="B21" s="263" t="s">
        <v>73</v>
      </c>
      <c r="C21" s="264">
        <v>31201</v>
      </c>
      <c r="D21" s="265" t="s">
        <v>102</v>
      </c>
      <c r="E21" s="266">
        <v>3120101</v>
      </c>
      <c r="F21" s="267" t="s">
        <v>192</v>
      </c>
      <c r="G21" s="268" t="s">
        <v>503</v>
      </c>
      <c r="H21" s="242" t="s">
        <v>19</v>
      </c>
      <c r="I21" s="252">
        <v>5549873</v>
      </c>
      <c r="J21" s="252">
        <v>5549873</v>
      </c>
      <c r="K21" s="269">
        <v>42474</v>
      </c>
      <c r="L21" s="259">
        <v>42507</v>
      </c>
      <c r="M21" s="259">
        <v>42514</v>
      </c>
      <c r="N21" s="270">
        <v>240</v>
      </c>
      <c r="O21" s="259">
        <v>42734</v>
      </c>
      <c r="P21" s="271" t="s">
        <v>539</v>
      </c>
      <c r="Q21" s="272" t="s">
        <v>592</v>
      </c>
      <c r="R21" s="273" t="s">
        <v>408</v>
      </c>
      <c r="S21" s="242" t="s">
        <v>265</v>
      </c>
      <c r="T21" s="242" t="s">
        <v>654</v>
      </c>
      <c r="U21" s="242" t="s">
        <v>257</v>
      </c>
      <c r="V21" s="277"/>
      <c r="W21" s="277"/>
      <c r="X21" s="277"/>
      <c r="Y21" s="278"/>
      <c r="Z21" s="278"/>
      <c r="AA21" s="278"/>
      <c r="AB21" s="278"/>
      <c r="AC21" s="278"/>
      <c r="AD21" s="278"/>
      <c r="AE21" s="278"/>
      <c r="AF21" s="278"/>
      <c r="AG21" s="278"/>
      <c r="AH21" s="278"/>
      <c r="AI21" s="278"/>
      <c r="AJ21" s="278"/>
      <c r="AK21" s="278"/>
      <c r="AL21" s="278"/>
      <c r="AM21" s="278"/>
      <c r="AN21" s="278"/>
      <c r="AO21" s="278"/>
      <c r="AP21" s="278"/>
      <c r="AQ21" s="278"/>
      <c r="AR21" s="278"/>
      <c r="AS21" s="278"/>
      <c r="AT21" s="278"/>
      <c r="AU21" s="278"/>
      <c r="AV21" s="278"/>
      <c r="AW21" s="278"/>
      <c r="AX21" s="278"/>
      <c r="AY21" s="278"/>
      <c r="AZ21" s="278"/>
      <c r="BA21" s="278"/>
      <c r="BB21" s="278"/>
      <c r="BC21" s="278"/>
      <c r="BD21" s="278"/>
      <c r="BE21" s="278"/>
      <c r="BF21" s="278"/>
      <c r="BG21" s="278"/>
      <c r="BH21" s="278"/>
      <c r="BI21" s="278"/>
      <c r="BJ21" s="278"/>
      <c r="BK21" s="278"/>
      <c r="BL21" s="278"/>
      <c r="BM21" s="278"/>
      <c r="BN21" s="278"/>
      <c r="BO21" s="278"/>
      <c r="BP21" s="278"/>
      <c r="BQ21" s="278"/>
      <c r="BR21" s="278"/>
      <c r="BS21" s="278"/>
      <c r="BT21" s="278"/>
      <c r="BU21" s="278"/>
      <c r="BV21" s="278"/>
      <c r="BW21" s="278"/>
      <c r="BX21" s="278"/>
      <c r="BY21" s="278"/>
      <c r="BZ21" s="278"/>
      <c r="CA21" s="278"/>
      <c r="CB21" s="278"/>
      <c r="CC21" s="278"/>
      <c r="CD21" s="278"/>
      <c r="CE21" s="278"/>
      <c r="CF21" s="278"/>
      <c r="CG21" s="278"/>
      <c r="CH21" s="278"/>
      <c r="CI21" s="278"/>
      <c r="CJ21" s="278"/>
      <c r="CK21" s="278"/>
      <c r="CL21" s="278"/>
      <c r="CM21" s="278"/>
      <c r="CN21" s="278"/>
      <c r="CO21" s="278"/>
      <c r="CP21" s="278"/>
      <c r="CQ21" s="278"/>
      <c r="CR21" s="278"/>
      <c r="CS21" s="278"/>
      <c r="CT21" s="278"/>
      <c r="CU21" s="278"/>
      <c r="CV21" s="278"/>
      <c r="CW21" s="278"/>
      <c r="CX21" s="278"/>
      <c r="CY21" s="278"/>
      <c r="CZ21" s="278"/>
      <c r="DA21" s="278"/>
      <c r="DB21" s="278"/>
      <c r="DC21" s="278"/>
      <c r="DD21" s="278"/>
      <c r="DE21" s="278"/>
      <c r="DF21" s="278"/>
      <c r="DG21" s="278"/>
      <c r="DH21" s="278"/>
      <c r="DI21" s="278"/>
      <c r="DJ21" s="278"/>
      <c r="DK21" s="278"/>
      <c r="DL21" s="278"/>
      <c r="DM21" s="278"/>
      <c r="DN21" s="278"/>
      <c r="DO21" s="278"/>
      <c r="DP21" s="278"/>
      <c r="DQ21" s="278"/>
      <c r="DR21" s="278"/>
      <c r="DS21" s="278"/>
      <c r="DT21" s="278"/>
      <c r="DU21" s="278"/>
      <c r="DV21" s="278"/>
      <c r="DW21" s="278"/>
      <c r="DX21" s="278"/>
      <c r="DY21" s="278"/>
      <c r="DZ21" s="278"/>
      <c r="EA21" s="278"/>
      <c r="EB21" s="278"/>
      <c r="EC21" s="278"/>
      <c r="ED21" s="278"/>
      <c r="EE21" s="278"/>
      <c r="EF21" s="278"/>
      <c r="EG21" s="278"/>
      <c r="EH21" s="278"/>
      <c r="EI21" s="278"/>
      <c r="EJ21" s="278"/>
      <c r="EK21" s="278"/>
      <c r="EL21" s="278"/>
      <c r="EM21" s="278"/>
      <c r="EN21" s="278"/>
      <c r="EO21" s="278"/>
      <c r="EP21" s="278"/>
      <c r="EQ21" s="278"/>
      <c r="ER21" s="278"/>
      <c r="ES21" s="278"/>
      <c r="ET21" s="278"/>
      <c r="EU21" s="278"/>
      <c r="EV21" s="278"/>
      <c r="EW21" s="278"/>
      <c r="EX21" s="278"/>
      <c r="EY21" s="278"/>
      <c r="EZ21" s="278"/>
      <c r="FA21" s="278"/>
      <c r="FB21" s="278"/>
      <c r="FC21" s="278"/>
      <c r="FD21" s="278"/>
      <c r="FE21" s="278"/>
      <c r="FF21" s="278"/>
      <c r="FG21" s="278"/>
      <c r="FH21" s="278"/>
      <c r="FI21" s="278"/>
      <c r="FJ21" s="278"/>
      <c r="FK21" s="278"/>
      <c r="FL21" s="278"/>
      <c r="FM21" s="278"/>
      <c r="FN21" s="278"/>
      <c r="FO21" s="278"/>
      <c r="FP21" s="278"/>
      <c r="FQ21" s="278"/>
      <c r="FR21" s="278"/>
      <c r="FS21" s="278"/>
      <c r="FT21" s="278"/>
      <c r="FU21" s="278"/>
      <c r="FV21" s="278"/>
      <c r="FW21" s="278"/>
      <c r="FX21" s="278"/>
      <c r="FY21" s="278"/>
      <c r="FZ21" s="278"/>
      <c r="GA21" s="278"/>
      <c r="GB21" s="278"/>
      <c r="GC21" s="278"/>
      <c r="GD21" s="278"/>
      <c r="GE21" s="278"/>
      <c r="GF21" s="278"/>
      <c r="GG21" s="278"/>
      <c r="GH21" s="278"/>
      <c r="GI21" s="278"/>
      <c r="GJ21" s="278"/>
      <c r="GK21" s="278"/>
      <c r="GL21" s="278"/>
      <c r="GM21" s="278"/>
      <c r="GN21" s="278"/>
      <c r="GO21" s="278"/>
      <c r="GP21" s="278"/>
      <c r="GQ21" s="278"/>
      <c r="GR21" s="278"/>
      <c r="GS21" s="278"/>
      <c r="GT21" s="278"/>
      <c r="GU21" s="278"/>
      <c r="GV21" s="278"/>
      <c r="GW21" s="278"/>
      <c r="GX21" s="278"/>
      <c r="GY21" s="278"/>
      <c r="GZ21" s="278"/>
      <c r="HA21" s="278"/>
      <c r="HB21" s="278"/>
      <c r="HC21" s="278"/>
      <c r="HD21" s="278"/>
      <c r="HE21" s="278"/>
      <c r="HF21" s="278"/>
      <c r="HG21" s="278"/>
      <c r="HH21" s="278"/>
      <c r="HI21" s="278"/>
      <c r="HJ21" s="278"/>
      <c r="HK21" s="278"/>
      <c r="HL21" s="278"/>
      <c r="HM21" s="278"/>
      <c r="HN21" s="278"/>
      <c r="HO21" s="278"/>
      <c r="HP21" s="278"/>
      <c r="HQ21" s="278"/>
      <c r="HR21" s="278"/>
      <c r="HS21" s="278"/>
      <c r="HT21" s="278"/>
      <c r="HU21" s="278"/>
      <c r="HV21" s="278"/>
      <c r="HW21" s="278"/>
      <c r="HX21" s="278"/>
      <c r="HY21" s="278"/>
      <c r="HZ21" s="278"/>
    </row>
    <row r="22" spans="1:234" s="279" customFormat="1" ht="118.5" customHeight="1" x14ac:dyDescent="0.2">
      <c r="A22" s="262">
        <f t="shared" si="2"/>
        <v>15</v>
      </c>
      <c r="B22" s="263" t="s">
        <v>73</v>
      </c>
      <c r="C22" s="264">
        <v>31201</v>
      </c>
      <c r="D22" s="265" t="s">
        <v>102</v>
      </c>
      <c r="E22" s="266">
        <v>3120101</v>
      </c>
      <c r="F22" s="267" t="s">
        <v>192</v>
      </c>
      <c r="G22" s="268" t="s">
        <v>503</v>
      </c>
      <c r="H22" s="242" t="s">
        <v>19</v>
      </c>
      <c r="I22" s="252">
        <v>6695276</v>
      </c>
      <c r="J22" s="252">
        <v>6695276</v>
      </c>
      <c r="K22" s="269">
        <v>42474</v>
      </c>
      <c r="L22" s="259">
        <v>42507</v>
      </c>
      <c r="M22" s="259">
        <v>42514</v>
      </c>
      <c r="N22" s="270">
        <v>240</v>
      </c>
      <c r="O22" s="259">
        <v>42734</v>
      </c>
      <c r="P22" s="271" t="s">
        <v>539</v>
      </c>
      <c r="Q22" s="272" t="s">
        <v>592</v>
      </c>
      <c r="R22" s="273" t="s">
        <v>408</v>
      </c>
      <c r="S22" s="242" t="s">
        <v>265</v>
      </c>
      <c r="T22" s="242" t="s">
        <v>655</v>
      </c>
      <c r="U22" s="242" t="s">
        <v>257</v>
      </c>
      <c r="V22" s="277"/>
      <c r="W22" s="277"/>
      <c r="X22" s="277"/>
      <c r="Y22" s="278"/>
      <c r="Z22" s="278"/>
      <c r="AA22" s="278"/>
      <c r="AB22" s="278"/>
      <c r="AC22" s="278"/>
      <c r="AD22" s="278"/>
      <c r="AE22" s="278"/>
      <c r="AF22" s="278"/>
      <c r="AG22" s="278"/>
      <c r="AH22" s="278"/>
      <c r="AI22" s="278"/>
      <c r="AJ22" s="278"/>
      <c r="AK22" s="278"/>
      <c r="AL22" s="278"/>
      <c r="AM22" s="278"/>
      <c r="AN22" s="278"/>
      <c r="AO22" s="278"/>
      <c r="AP22" s="278"/>
      <c r="AQ22" s="278"/>
      <c r="AR22" s="278"/>
      <c r="AS22" s="278"/>
      <c r="AT22" s="278"/>
      <c r="AU22" s="278"/>
      <c r="AV22" s="278"/>
      <c r="AW22" s="278"/>
      <c r="AX22" s="278"/>
      <c r="AY22" s="278"/>
      <c r="AZ22" s="278"/>
      <c r="BA22" s="278"/>
      <c r="BB22" s="278"/>
      <c r="BC22" s="278"/>
      <c r="BD22" s="278"/>
      <c r="BE22" s="278"/>
      <c r="BF22" s="278"/>
      <c r="BG22" s="278"/>
      <c r="BH22" s="278"/>
      <c r="BI22" s="278"/>
      <c r="BJ22" s="278"/>
      <c r="BK22" s="278"/>
      <c r="BL22" s="278"/>
      <c r="BM22" s="278"/>
      <c r="BN22" s="278"/>
      <c r="BO22" s="278"/>
      <c r="BP22" s="278"/>
      <c r="BQ22" s="278"/>
      <c r="BR22" s="278"/>
      <c r="BS22" s="278"/>
      <c r="BT22" s="278"/>
      <c r="BU22" s="278"/>
      <c r="BV22" s="278"/>
      <c r="BW22" s="278"/>
      <c r="BX22" s="278"/>
      <c r="BY22" s="278"/>
      <c r="BZ22" s="278"/>
      <c r="CA22" s="278"/>
      <c r="CB22" s="278"/>
      <c r="CC22" s="278"/>
      <c r="CD22" s="278"/>
      <c r="CE22" s="278"/>
      <c r="CF22" s="278"/>
      <c r="CG22" s="278"/>
      <c r="CH22" s="278"/>
      <c r="CI22" s="278"/>
      <c r="CJ22" s="278"/>
      <c r="CK22" s="278"/>
      <c r="CL22" s="278"/>
      <c r="CM22" s="278"/>
      <c r="CN22" s="278"/>
      <c r="CO22" s="278"/>
      <c r="CP22" s="278"/>
      <c r="CQ22" s="278"/>
      <c r="CR22" s="278"/>
      <c r="CS22" s="278"/>
      <c r="CT22" s="278"/>
      <c r="CU22" s="278"/>
      <c r="CV22" s="278"/>
      <c r="CW22" s="278"/>
      <c r="CX22" s="278"/>
      <c r="CY22" s="278"/>
      <c r="CZ22" s="278"/>
      <c r="DA22" s="278"/>
      <c r="DB22" s="278"/>
      <c r="DC22" s="278"/>
      <c r="DD22" s="278"/>
      <c r="DE22" s="278"/>
      <c r="DF22" s="278"/>
      <c r="DG22" s="278"/>
      <c r="DH22" s="278"/>
      <c r="DI22" s="278"/>
      <c r="DJ22" s="278"/>
      <c r="DK22" s="278"/>
      <c r="DL22" s="278"/>
      <c r="DM22" s="278"/>
      <c r="DN22" s="278"/>
      <c r="DO22" s="278"/>
      <c r="DP22" s="278"/>
      <c r="DQ22" s="278"/>
      <c r="DR22" s="278"/>
      <c r="DS22" s="278"/>
      <c r="DT22" s="278"/>
      <c r="DU22" s="278"/>
      <c r="DV22" s="278"/>
      <c r="DW22" s="278"/>
      <c r="DX22" s="278"/>
      <c r="DY22" s="278"/>
      <c r="DZ22" s="278"/>
      <c r="EA22" s="278"/>
      <c r="EB22" s="278"/>
      <c r="EC22" s="278"/>
      <c r="ED22" s="278"/>
      <c r="EE22" s="278"/>
      <c r="EF22" s="278"/>
      <c r="EG22" s="278"/>
      <c r="EH22" s="278"/>
      <c r="EI22" s="278"/>
      <c r="EJ22" s="278"/>
      <c r="EK22" s="278"/>
      <c r="EL22" s="278"/>
      <c r="EM22" s="278"/>
      <c r="EN22" s="278"/>
      <c r="EO22" s="278"/>
      <c r="EP22" s="278"/>
      <c r="EQ22" s="278"/>
      <c r="ER22" s="278"/>
      <c r="ES22" s="278"/>
      <c r="ET22" s="278"/>
      <c r="EU22" s="278"/>
      <c r="EV22" s="278"/>
      <c r="EW22" s="278"/>
      <c r="EX22" s="278"/>
      <c r="EY22" s="278"/>
      <c r="EZ22" s="278"/>
      <c r="FA22" s="278"/>
      <c r="FB22" s="278"/>
      <c r="FC22" s="278"/>
      <c r="FD22" s="278"/>
      <c r="FE22" s="278"/>
      <c r="FF22" s="278"/>
      <c r="FG22" s="278"/>
      <c r="FH22" s="278"/>
      <c r="FI22" s="278"/>
      <c r="FJ22" s="278"/>
      <c r="FK22" s="278"/>
      <c r="FL22" s="278"/>
      <c r="FM22" s="278"/>
      <c r="FN22" s="278"/>
      <c r="FO22" s="278"/>
      <c r="FP22" s="278"/>
      <c r="FQ22" s="278"/>
      <c r="FR22" s="278"/>
      <c r="FS22" s="278"/>
      <c r="FT22" s="278"/>
      <c r="FU22" s="278"/>
      <c r="FV22" s="278"/>
      <c r="FW22" s="278"/>
      <c r="FX22" s="278"/>
      <c r="FY22" s="278"/>
      <c r="FZ22" s="278"/>
      <c r="GA22" s="278"/>
      <c r="GB22" s="278"/>
      <c r="GC22" s="278"/>
      <c r="GD22" s="278"/>
      <c r="GE22" s="278"/>
      <c r="GF22" s="278"/>
      <c r="GG22" s="278"/>
      <c r="GH22" s="278"/>
      <c r="GI22" s="278"/>
      <c r="GJ22" s="278"/>
      <c r="GK22" s="278"/>
      <c r="GL22" s="278"/>
      <c r="GM22" s="278"/>
      <c r="GN22" s="278"/>
      <c r="GO22" s="278"/>
      <c r="GP22" s="278"/>
      <c r="GQ22" s="278"/>
      <c r="GR22" s="278"/>
      <c r="GS22" s="278"/>
      <c r="GT22" s="278"/>
      <c r="GU22" s="278"/>
      <c r="GV22" s="278"/>
      <c r="GW22" s="278"/>
      <c r="GX22" s="278"/>
      <c r="GY22" s="278"/>
      <c r="GZ22" s="278"/>
      <c r="HA22" s="278"/>
      <c r="HB22" s="278"/>
      <c r="HC22" s="278"/>
      <c r="HD22" s="278"/>
      <c r="HE22" s="278"/>
      <c r="HF22" s="278"/>
      <c r="HG22" s="278"/>
      <c r="HH22" s="278"/>
      <c r="HI22" s="278"/>
      <c r="HJ22" s="278"/>
      <c r="HK22" s="278"/>
      <c r="HL22" s="278"/>
      <c r="HM22" s="278"/>
      <c r="HN22" s="278"/>
      <c r="HO22" s="278"/>
      <c r="HP22" s="278"/>
      <c r="HQ22" s="278"/>
      <c r="HR22" s="278"/>
      <c r="HS22" s="278"/>
      <c r="HT22" s="278"/>
      <c r="HU22" s="278"/>
      <c r="HV22" s="278"/>
      <c r="HW22" s="278"/>
      <c r="HX22" s="278"/>
      <c r="HY22" s="278"/>
      <c r="HZ22" s="278"/>
    </row>
    <row r="23" spans="1:234" s="279" customFormat="1" ht="178.5" customHeight="1" x14ac:dyDescent="0.2">
      <c r="A23" s="262">
        <f t="shared" si="2"/>
        <v>16</v>
      </c>
      <c r="B23" s="263" t="s">
        <v>73</v>
      </c>
      <c r="C23" s="264">
        <v>31201</v>
      </c>
      <c r="D23" s="265" t="s">
        <v>102</v>
      </c>
      <c r="E23" s="266">
        <v>3120101</v>
      </c>
      <c r="F23" s="267" t="s">
        <v>192</v>
      </c>
      <c r="G23" s="268" t="s">
        <v>503</v>
      </c>
      <c r="H23" s="242" t="s">
        <v>19</v>
      </c>
      <c r="I23" s="252">
        <v>3001963</v>
      </c>
      <c r="J23" s="252">
        <v>3001963</v>
      </c>
      <c r="K23" s="269">
        <v>42474</v>
      </c>
      <c r="L23" s="259">
        <v>42507</v>
      </c>
      <c r="M23" s="259">
        <v>42514</v>
      </c>
      <c r="N23" s="270">
        <v>240</v>
      </c>
      <c r="O23" s="259">
        <v>42734</v>
      </c>
      <c r="P23" s="271" t="s">
        <v>539</v>
      </c>
      <c r="Q23" s="272" t="s">
        <v>592</v>
      </c>
      <c r="R23" s="273" t="s">
        <v>408</v>
      </c>
      <c r="S23" s="242" t="s">
        <v>265</v>
      </c>
      <c r="T23" s="242" t="s">
        <v>656</v>
      </c>
      <c r="U23" s="242" t="s">
        <v>257</v>
      </c>
      <c r="V23" s="277"/>
      <c r="W23" s="277"/>
      <c r="X23" s="277"/>
      <c r="Y23" s="278"/>
      <c r="Z23" s="278"/>
      <c r="AA23" s="278"/>
      <c r="AB23" s="278"/>
      <c r="AC23" s="278"/>
      <c r="AD23" s="278"/>
      <c r="AE23" s="278"/>
      <c r="AF23" s="278"/>
      <c r="AG23" s="278"/>
      <c r="AH23" s="278"/>
      <c r="AI23" s="278"/>
      <c r="AJ23" s="278"/>
      <c r="AK23" s="278"/>
      <c r="AL23" s="278"/>
      <c r="AM23" s="278"/>
      <c r="AN23" s="278"/>
      <c r="AO23" s="278"/>
      <c r="AP23" s="278"/>
      <c r="AQ23" s="278"/>
      <c r="AR23" s="278"/>
      <c r="AS23" s="278"/>
      <c r="AT23" s="278"/>
      <c r="AU23" s="278"/>
      <c r="AV23" s="278"/>
      <c r="AW23" s="278"/>
      <c r="AX23" s="278"/>
      <c r="AY23" s="278"/>
      <c r="AZ23" s="278"/>
      <c r="BA23" s="278"/>
      <c r="BB23" s="278"/>
      <c r="BC23" s="278"/>
      <c r="BD23" s="278"/>
      <c r="BE23" s="278"/>
      <c r="BF23" s="278"/>
      <c r="BG23" s="278"/>
      <c r="BH23" s="278"/>
      <c r="BI23" s="278"/>
      <c r="BJ23" s="278"/>
      <c r="BK23" s="278"/>
      <c r="BL23" s="278"/>
      <c r="BM23" s="278"/>
      <c r="BN23" s="278"/>
      <c r="BO23" s="278"/>
      <c r="BP23" s="278"/>
      <c r="BQ23" s="278"/>
      <c r="BR23" s="278"/>
      <c r="BS23" s="278"/>
      <c r="BT23" s="278"/>
      <c r="BU23" s="278"/>
      <c r="BV23" s="278"/>
      <c r="BW23" s="278"/>
      <c r="BX23" s="278"/>
      <c r="BY23" s="278"/>
      <c r="BZ23" s="278"/>
      <c r="CA23" s="278"/>
      <c r="CB23" s="278"/>
      <c r="CC23" s="278"/>
      <c r="CD23" s="278"/>
      <c r="CE23" s="278"/>
      <c r="CF23" s="278"/>
      <c r="CG23" s="278"/>
      <c r="CH23" s="278"/>
      <c r="CI23" s="278"/>
      <c r="CJ23" s="278"/>
      <c r="CK23" s="278"/>
      <c r="CL23" s="278"/>
      <c r="CM23" s="278"/>
      <c r="CN23" s="278"/>
      <c r="CO23" s="278"/>
      <c r="CP23" s="278"/>
      <c r="CQ23" s="278"/>
      <c r="CR23" s="278"/>
      <c r="CS23" s="278"/>
      <c r="CT23" s="278"/>
      <c r="CU23" s="278"/>
      <c r="CV23" s="278"/>
      <c r="CW23" s="278"/>
      <c r="CX23" s="278"/>
      <c r="CY23" s="278"/>
      <c r="CZ23" s="278"/>
      <c r="DA23" s="278"/>
      <c r="DB23" s="278"/>
      <c r="DC23" s="278"/>
      <c r="DD23" s="278"/>
      <c r="DE23" s="278"/>
      <c r="DF23" s="278"/>
      <c r="DG23" s="278"/>
      <c r="DH23" s="278"/>
      <c r="DI23" s="278"/>
      <c r="DJ23" s="278"/>
      <c r="DK23" s="278"/>
      <c r="DL23" s="278"/>
      <c r="DM23" s="278"/>
      <c r="DN23" s="278"/>
      <c r="DO23" s="278"/>
      <c r="DP23" s="278"/>
      <c r="DQ23" s="278"/>
      <c r="DR23" s="278"/>
      <c r="DS23" s="278"/>
      <c r="DT23" s="278"/>
      <c r="DU23" s="278"/>
      <c r="DV23" s="278"/>
      <c r="DW23" s="278"/>
      <c r="DX23" s="278"/>
      <c r="DY23" s="278"/>
      <c r="DZ23" s="278"/>
      <c r="EA23" s="278"/>
      <c r="EB23" s="278"/>
      <c r="EC23" s="278"/>
      <c r="ED23" s="278"/>
      <c r="EE23" s="278"/>
      <c r="EF23" s="278"/>
      <c r="EG23" s="278"/>
      <c r="EH23" s="278"/>
      <c r="EI23" s="278"/>
      <c r="EJ23" s="278"/>
      <c r="EK23" s="278"/>
      <c r="EL23" s="278"/>
      <c r="EM23" s="278"/>
      <c r="EN23" s="278"/>
      <c r="EO23" s="278"/>
      <c r="EP23" s="278"/>
      <c r="EQ23" s="278"/>
      <c r="ER23" s="278"/>
      <c r="ES23" s="278"/>
      <c r="ET23" s="278"/>
      <c r="EU23" s="278"/>
      <c r="EV23" s="278"/>
      <c r="EW23" s="278"/>
      <c r="EX23" s="278"/>
      <c r="EY23" s="278"/>
      <c r="EZ23" s="278"/>
      <c r="FA23" s="278"/>
      <c r="FB23" s="278"/>
      <c r="FC23" s="278"/>
      <c r="FD23" s="278"/>
      <c r="FE23" s="278"/>
      <c r="FF23" s="278"/>
      <c r="FG23" s="278"/>
      <c r="FH23" s="278"/>
      <c r="FI23" s="278"/>
      <c r="FJ23" s="278"/>
      <c r="FK23" s="278"/>
      <c r="FL23" s="278"/>
      <c r="FM23" s="278"/>
      <c r="FN23" s="278"/>
      <c r="FO23" s="278"/>
      <c r="FP23" s="278"/>
      <c r="FQ23" s="278"/>
      <c r="FR23" s="278"/>
      <c r="FS23" s="278"/>
      <c r="FT23" s="278"/>
      <c r="FU23" s="278"/>
      <c r="FV23" s="278"/>
      <c r="FW23" s="278"/>
      <c r="FX23" s="278"/>
      <c r="FY23" s="278"/>
      <c r="FZ23" s="278"/>
      <c r="GA23" s="278"/>
      <c r="GB23" s="278"/>
      <c r="GC23" s="278"/>
      <c r="GD23" s="278"/>
      <c r="GE23" s="278"/>
      <c r="GF23" s="278"/>
      <c r="GG23" s="278"/>
      <c r="GH23" s="278"/>
      <c r="GI23" s="278"/>
      <c r="GJ23" s="278"/>
      <c r="GK23" s="278"/>
      <c r="GL23" s="278"/>
      <c r="GM23" s="278"/>
      <c r="GN23" s="278"/>
      <c r="GO23" s="278"/>
      <c r="GP23" s="278"/>
      <c r="GQ23" s="278"/>
      <c r="GR23" s="278"/>
      <c r="GS23" s="278"/>
      <c r="GT23" s="278"/>
      <c r="GU23" s="278"/>
      <c r="GV23" s="278"/>
      <c r="GW23" s="278"/>
      <c r="GX23" s="278"/>
      <c r="GY23" s="278"/>
      <c r="GZ23" s="278"/>
      <c r="HA23" s="278"/>
      <c r="HB23" s="278"/>
      <c r="HC23" s="278"/>
      <c r="HD23" s="278"/>
      <c r="HE23" s="278"/>
      <c r="HF23" s="278"/>
      <c r="HG23" s="278"/>
      <c r="HH23" s="278"/>
      <c r="HI23" s="278"/>
      <c r="HJ23" s="278"/>
      <c r="HK23" s="278"/>
      <c r="HL23" s="278"/>
      <c r="HM23" s="278"/>
      <c r="HN23" s="278"/>
      <c r="HO23" s="278"/>
      <c r="HP23" s="278"/>
      <c r="HQ23" s="278"/>
      <c r="HR23" s="278"/>
      <c r="HS23" s="278"/>
      <c r="HT23" s="278"/>
      <c r="HU23" s="278"/>
      <c r="HV23" s="278"/>
      <c r="HW23" s="278"/>
      <c r="HX23" s="278"/>
      <c r="HY23" s="278"/>
      <c r="HZ23" s="278"/>
    </row>
    <row r="24" spans="1:234" s="279" customFormat="1" ht="140.25" customHeight="1" x14ac:dyDescent="0.2">
      <c r="A24" s="262">
        <f t="shared" si="2"/>
        <v>17</v>
      </c>
      <c r="B24" s="263" t="s">
        <v>73</v>
      </c>
      <c r="C24" s="264">
        <v>31201</v>
      </c>
      <c r="D24" s="265" t="s">
        <v>102</v>
      </c>
      <c r="E24" s="266">
        <v>3120101</v>
      </c>
      <c r="F24" s="267" t="s">
        <v>192</v>
      </c>
      <c r="G24" s="268" t="s">
        <v>62</v>
      </c>
      <c r="H24" s="242" t="s">
        <v>19</v>
      </c>
      <c r="I24" s="250">
        <v>30000000</v>
      </c>
      <c r="J24" s="250">
        <v>10513080</v>
      </c>
      <c r="K24" s="269">
        <v>42478</v>
      </c>
      <c r="L24" s="259">
        <v>42530</v>
      </c>
      <c r="M24" s="259">
        <v>42535</v>
      </c>
      <c r="N24" s="270">
        <v>240</v>
      </c>
      <c r="O24" s="259">
        <v>42779</v>
      </c>
      <c r="P24" s="271" t="s">
        <v>538</v>
      </c>
      <c r="Q24" s="272" t="s">
        <v>672</v>
      </c>
      <c r="R24" s="273" t="s">
        <v>408</v>
      </c>
      <c r="S24" s="242" t="s">
        <v>265</v>
      </c>
      <c r="T24" s="242" t="s">
        <v>674</v>
      </c>
      <c r="U24" s="242" t="s">
        <v>257</v>
      </c>
      <c r="V24" s="277"/>
      <c r="W24" s="277"/>
      <c r="X24" s="277"/>
      <c r="Y24" s="278"/>
      <c r="Z24" s="278"/>
      <c r="AA24" s="278"/>
      <c r="AB24" s="278"/>
      <c r="AC24" s="278"/>
      <c r="AD24" s="278"/>
      <c r="AE24" s="278"/>
      <c r="AF24" s="278"/>
      <c r="AG24" s="278"/>
      <c r="AH24" s="278"/>
      <c r="AI24" s="278"/>
      <c r="AJ24" s="278"/>
      <c r="AK24" s="278"/>
      <c r="AL24" s="278"/>
      <c r="AM24" s="278"/>
      <c r="AN24" s="278"/>
      <c r="AO24" s="278"/>
      <c r="AP24" s="278"/>
      <c r="AQ24" s="278"/>
      <c r="AR24" s="278"/>
      <c r="AS24" s="278"/>
      <c r="AT24" s="278"/>
      <c r="AU24" s="278"/>
      <c r="AV24" s="278"/>
      <c r="AW24" s="278"/>
      <c r="AX24" s="278"/>
      <c r="AY24" s="278"/>
      <c r="AZ24" s="278"/>
      <c r="BA24" s="278"/>
      <c r="BB24" s="278"/>
      <c r="BC24" s="278"/>
      <c r="BD24" s="278"/>
      <c r="BE24" s="278"/>
      <c r="BF24" s="278"/>
      <c r="BG24" s="278"/>
      <c r="BH24" s="278"/>
      <c r="BI24" s="278"/>
      <c r="BJ24" s="278"/>
      <c r="BK24" s="278"/>
      <c r="BL24" s="278"/>
      <c r="BM24" s="278"/>
      <c r="BN24" s="278"/>
      <c r="BO24" s="278"/>
      <c r="BP24" s="278"/>
      <c r="BQ24" s="278"/>
      <c r="BR24" s="278"/>
      <c r="BS24" s="278"/>
      <c r="BT24" s="278"/>
      <c r="BU24" s="278"/>
      <c r="BV24" s="278"/>
      <c r="BW24" s="278"/>
      <c r="BX24" s="278"/>
      <c r="BY24" s="278"/>
      <c r="BZ24" s="278"/>
      <c r="CA24" s="278"/>
      <c r="CB24" s="278"/>
      <c r="CC24" s="278"/>
      <c r="CD24" s="278"/>
      <c r="CE24" s="278"/>
      <c r="CF24" s="278"/>
      <c r="CG24" s="278"/>
      <c r="CH24" s="278"/>
      <c r="CI24" s="278"/>
      <c r="CJ24" s="278"/>
      <c r="CK24" s="278"/>
      <c r="CL24" s="278"/>
      <c r="CM24" s="278"/>
      <c r="CN24" s="278"/>
      <c r="CO24" s="278"/>
      <c r="CP24" s="278"/>
      <c r="CQ24" s="278"/>
      <c r="CR24" s="278"/>
      <c r="CS24" s="278"/>
      <c r="CT24" s="278"/>
      <c r="CU24" s="278"/>
      <c r="CV24" s="278"/>
      <c r="CW24" s="278"/>
      <c r="CX24" s="278"/>
      <c r="CY24" s="278"/>
      <c r="CZ24" s="278"/>
      <c r="DA24" s="278"/>
      <c r="DB24" s="278"/>
      <c r="DC24" s="278"/>
      <c r="DD24" s="278"/>
      <c r="DE24" s="278"/>
      <c r="DF24" s="278"/>
      <c r="DG24" s="278"/>
      <c r="DH24" s="278"/>
      <c r="DI24" s="278"/>
      <c r="DJ24" s="278"/>
      <c r="DK24" s="278"/>
      <c r="DL24" s="278"/>
      <c r="DM24" s="278"/>
      <c r="DN24" s="278"/>
      <c r="DO24" s="278"/>
      <c r="DP24" s="278"/>
      <c r="DQ24" s="278"/>
      <c r="DR24" s="278"/>
      <c r="DS24" s="278"/>
      <c r="DT24" s="278"/>
      <c r="DU24" s="278"/>
      <c r="DV24" s="278"/>
      <c r="DW24" s="278"/>
      <c r="DX24" s="278"/>
      <c r="DY24" s="278"/>
      <c r="DZ24" s="278"/>
      <c r="EA24" s="278"/>
      <c r="EB24" s="278"/>
      <c r="EC24" s="278"/>
      <c r="ED24" s="278"/>
      <c r="EE24" s="278"/>
      <c r="EF24" s="278"/>
      <c r="EG24" s="278"/>
      <c r="EH24" s="278"/>
      <c r="EI24" s="278"/>
      <c r="EJ24" s="278"/>
      <c r="EK24" s="278"/>
      <c r="EL24" s="278"/>
      <c r="EM24" s="278"/>
      <c r="EN24" s="278"/>
      <c r="EO24" s="278"/>
      <c r="EP24" s="278"/>
      <c r="EQ24" s="278"/>
      <c r="ER24" s="278"/>
      <c r="ES24" s="278"/>
      <c r="ET24" s="278"/>
      <c r="EU24" s="278"/>
      <c r="EV24" s="278"/>
      <c r="EW24" s="278"/>
      <c r="EX24" s="278"/>
      <c r="EY24" s="278"/>
      <c r="EZ24" s="278"/>
      <c r="FA24" s="278"/>
      <c r="FB24" s="278"/>
      <c r="FC24" s="278"/>
      <c r="FD24" s="278"/>
      <c r="FE24" s="278"/>
      <c r="FF24" s="278"/>
      <c r="FG24" s="278"/>
      <c r="FH24" s="278"/>
      <c r="FI24" s="278"/>
      <c r="FJ24" s="278"/>
      <c r="FK24" s="278"/>
      <c r="FL24" s="278"/>
      <c r="FM24" s="278"/>
      <c r="FN24" s="278"/>
      <c r="FO24" s="278"/>
      <c r="FP24" s="278"/>
      <c r="FQ24" s="278"/>
      <c r="FR24" s="278"/>
      <c r="FS24" s="278"/>
      <c r="FT24" s="278"/>
      <c r="FU24" s="278"/>
      <c r="FV24" s="278"/>
      <c r="FW24" s="278"/>
      <c r="FX24" s="278"/>
      <c r="FY24" s="278"/>
      <c r="FZ24" s="278"/>
      <c r="GA24" s="278"/>
      <c r="GB24" s="278"/>
      <c r="GC24" s="278"/>
      <c r="GD24" s="278"/>
      <c r="GE24" s="278"/>
      <c r="GF24" s="278"/>
      <c r="GG24" s="278"/>
      <c r="GH24" s="278"/>
      <c r="GI24" s="278"/>
      <c r="GJ24" s="278"/>
      <c r="GK24" s="278"/>
      <c r="GL24" s="278"/>
      <c r="GM24" s="278"/>
      <c r="GN24" s="278"/>
      <c r="GO24" s="278"/>
      <c r="GP24" s="278"/>
      <c r="GQ24" s="278"/>
      <c r="GR24" s="278"/>
      <c r="GS24" s="278"/>
      <c r="GT24" s="278"/>
      <c r="GU24" s="278"/>
      <c r="GV24" s="278"/>
      <c r="GW24" s="278"/>
      <c r="GX24" s="278"/>
      <c r="GY24" s="278"/>
      <c r="GZ24" s="278"/>
      <c r="HA24" s="278"/>
      <c r="HB24" s="278"/>
      <c r="HC24" s="278"/>
      <c r="HD24" s="278"/>
      <c r="HE24" s="278"/>
      <c r="HF24" s="278"/>
      <c r="HG24" s="278"/>
      <c r="HH24" s="278"/>
      <c r="HI24" s="278"/>
      <c r="HJ24" s="278"/>
      <c r="HK24" s="278"/>
      <c r="HL24" s="278"/>
      <c r="HM24" s="278"/>
      <c r="HN24" s="278"/>
      <c r="HO24" s="278"/>
      <c r="HP24" s="278"/>
      <c r="HQ24" s="278"/>
      <c r="HR24" s="278"/>
      <c r="HS24" s="278"/>
      <c r="HT24" s="278"/>
      <c r="HU24" s="278"/>
      <c r="HV24" s="278"/>
      <c r="HW24" s="278"/>
      <c r="HX24" s="278"/>
      <c r="HY24" s="278"/>
      <c r="HZ24" s="278"/>
    </row>
    <row r="25" spans="1:234" s="279" customFormat="1" ht="76.5" customHeight="1" x14ac:dyDescent="0.2">
      <c r="A25" s="262">
        <f t="shared" si="2"/>
        <v>18</v>
      </c>
      <c r="B25" s="263" t="s">
        <v>73</v>
      </c>
      <c r="C25" s="264" t="s">
        <v>16</v>
      </c>
      <c r="D25" s="265" t="s">
        <v>179</v>
      </c>
      <c r="E25" s="266">
        <v>3120210</v>
      </c>
      <c r="F25" s="267" t="s">
        <v>29</v>
      </c>
      <c r="G25" s="268" t="s">
        <v>530</v>
      </c>
      <c r="H25" s="242" t="s">
        <v>31</v>
      </c>
      <c r="I25" s="250">
        <v>40120000</v>
      </c>
      <c r="J25" s="250">
        <v>40120000</v>
      </c>
      <c r="K25" s="269">
        <v>42489</v>
      </c>
      <c r="L25" s="259">
        <v>42535</v>
      </c>
      <c r="M25" s="259">
        <v>42550</v>
      </c>
      <c r="N25" s="270">
        <v>60</v>
      </c>
      <c r="O25" s="259">
        <v>42610</v>
      </c>
      <c r="P25" s="271" t="s">
        <v>32</v>
      </c>
      <c r="Q25" s="272" t="s">
        <v>497</v>
      </c>
      <c r="R25" s="273" t="s">
        <v>33</v>
      </c>
      <c r="S25" s="242" t="s">
        <v>265</v>
      </c>
      <c r="T25" s="242" t="s">
        <v>675</v>
      </c>
      <c r="U25" s="242" t="s">
        <v>257</v>
      </c>
      <c r="V25" s="277"/>
      <c r="W25" s="277"/>
      <c r="X25" s="277"/>
      <c r="Y25" s="278"/>
      <c r="Z25" s="278"/>
      <c r="AA25" s="278"/>
      <c r="AB25" s="278"/>
      <c r="AC25" s="278"/>
      <c r="AD25" s="278"/>
      <c r="AE25" s="278"/>
      <c r="AF25" s="278"/>
      <c r="AG25" s="278"/>
      <c r="AH25" s="278"/>
      <c r="AI25" s="278"/>
      <c r="AJ25" s="278"/>
      <c r="AK25" s="278"/>
      <c r="AL25" s="278"/>
      <c r="AM25" s="278"/>
      <c r="AN25" s="278"/>
      <c r="AO25" s="278"/>
      <c r="AP25" s="278"/>
      <c r="AQ25" s="278"/>
      <c r="AR25" s="278"/>
      <c r="AS25" s="278"/>
      <c r="AT25" s="278"/>
      <c r="AU25" s="278"/>
      <c r="AV25" s="278"/>
      <c r="AW25" s="278"/>
      <c r="AX25" s="278"/>
      <c r="AY25" s="278"/>
      <c r="AZ25" s="278"/>
      <c r="BA25" s="278"/>
      <c r="BB25" s="278"/>
      <c r="BC25" s="278"/>
      <c r="BD25" s="278"/>
      <c r="BE25" s="278"/>
      <c r="BF25" s="278"/>
      <c r="BG25" s="278"/>
      <c r="BH25" s="278"/>
      <c r="BI25" s="278"/>
      <c r="BJ25" s="278"/>
      <c r="BK25" s="278"/>
      <c r="BL25" s="278"/>
      <c r="BM25" s="278"/>
      <c r="BN25" s="278"/>
      <c r="BO25" s="278"/>
      <c r="BP25" s="278"/>
      <c r="BQ25" s="278"/>
      <c r="BR25" s="278"/>
      <c r="BS25" s="278"/>
      <c r="BT25" s="278"/>
      <c r="BU25" s="278"/>
      <c r="BV25" s="278"/>
      <c r="BW25" s="278"/>
      <c r="BX25" s="278"/>
      <c r="BY25" s="278"/>
      <c r="BZ25" s="278"/>
      <c r="CA25" s="278"/>
      <c r="CB25" s="278"/>
      <c r="CC25" s="278"/>
      <c r="CD25" s="278"/>
      <c r="CE25" s="278"/>
      <c r="CF25" s="278"/>
      <c r="CG25" s="278"/>
      <c r="CH25" s="278"/>
      <c r="CI25" s="278"/>
      <c r="CJ25" s="278"/>
      <c r="CK25" s="278"/>
      <c r="CL25" s="278"/>
      <c r="CM25" s="278"/>
      <c r="CN25" s="278"/>
      <c r="CO25" s="278"/>
      <c r="CP25" s="278"/>
      <c r="CQ25" s="278"/>
      <c r="CR25" s="278"/>
      <c r="CS25" s="278"/>
      <c r="CT25" s="278"/>
      <c r="CU25" s="278"/>
      <c r="CV25" s="278"/>
      <c r="CW25" s="278"/>
      <c r="CX25" s="278"/>
      <c r="CY25" s="278"/>
      <c r="CZ25" s="278"/>
      <c r="DA25" s="278"/>
      <c r="DB25" s="278"/>
      <c r="DC25" s="278"/>
      <c r="DD25" s="278"/>
      <c r="DE25" s="278"/>
      <c r="DF25" s="278"/>
      <c r="DG25" s="278"/>
      <c r="DH25" s="278"/>
      <c r="DI25" s="278"/>
      <c r="DJ25" s="278"/>
      <c r="DK25" s="278"/>
      <c r="DL25" s="278"/>
      <c r="DM25" s="278"/>
      <c r="DN25" s="278"/>
      <c r="DO25" s="278"/>
      <c r="DP25" s="278"/>
      <c r="DQ25" s="278"/>
      <c r="DR25" s="278"/>
      <c r="DS25" s="278"/>
      <c r="DT25" s="278"/>
      <c r="DU25" s="278"/>
      <c r="DV25" s="278"/>
      <c r="DW25" s="278"/>
      <c r="DX25" s="278"/>
      <c r="DY25" s="278"/>
      <c r="DZ25" s="278"/>
      <c r="EA25" s="278"/>
      <c r="EB25" s="278"/>
      <c r="EC25" s="278"/>
      <c r="ED25" s="278"/>
      <c r="EE25" s="278"/>
      <c r="EF25" s="278"/>
      <c r="EG25" s="278"/>
      <c r="EH25" s="278"/>
      <c r="EI25" s="278"/>
      <c r="EJ25" s="278"/>
      <c r="EK25" s="278"/>
      <c r="EL25" s="278"/>
      <c r="EM25" s="278"/>
      <c r="EN25" s="278"/>
      <c r="EO25" s="278"/>
      <c r="EP25" s="278"/>
      <c r="EQ25" s="278"/>
      <c r="ER25" s="278"/>
      <c r="ES25" s="278"/>
      <c r="ET25" s="278"/>
      <c r="EU25" s="278"/>
      <c r="EV25" s="278"/>
      <c r="EW25" s="278"/>
      <c r="EX25" s="278"/>
      <c r="EY25" s="278"/>
      <c r="EZ25" s="278"/>
      <c r="FA25" s="278"/>
      <c r="FB25" s="278"/>
      <c r="FC25" s="278"/>
      <c r="FD25" s="278"/>
      <c r="FE25" s="278"/>
      <c r="FF25" s="278"/>
      <c r="FG25" s="278"/>
      <c r="FH25" s="278"/>
      <c r="FI25" s="278"/>
      <c r="FJ25" s="278"/>
      <c r="FK25" s="278"/>
      <c r="FL25" s="278"/>
      <c r="FM25" s="278"/>
      <c r="FN25" s="278"/>
      <c r="FO25" s="278"/>
      <c r="FP25" s="278"/>
      <c r="FQ25" s="278"/>
      <c r="FR25" s="278"/>
      <c r="FS25" s="278"/>
      <c r="FT25" s="278"/>
      <c r="FU25" s="278"/>
      <c r="FV25" s="278"/>
      <c r="FW25" s="278"/>
      <c r="FX25" s="278"/>
      <c r="FY25" s="278"/>
      <c r="FZ25" s="278"/>
      <c r="GA25" s="278"/>
      <c r="GB25" s="278"/>
      <c r="GC25" s="278"/>
      <c r="GD25" s="278"/>
      <c r="GE25" s="278"/>
      <c r="GF25" s="278"/>
      <c r="GG25" s="278"/>
      <c r="GH25" s="278"/>
      <c r="GI25" s="278"/>
      <c r="GJ25" s="278"/>
      <c r="GK25" s="278"/>
      <c r="GL25" s="278"/>
      <c r="GM25" s="278"/>
      <c r="GN25" s="278"/>
      <c r="GO25" s="278"/>
      <c r="GP25" s="278"/>
      <c r="GQ25" s="278"/>
      <c r="GR25" s="278"/>
      <c r="GS25" s="278"/>
      <c r="GT25" s="278"/>
      <c r="GU25" s="278"/>
      <c r="GV25" s="278"/>
      <c r="GW25" s="278"/>
      <c r="GX25" s="278"/>
      <c r="GY25" s="278"/>
      <c r="GZ25" s="278"/>
      <c r="HA25" s="278"/>
      <c r="HB25" s="278"/>
      <c r="HC25" s="278"/>
      <c r="HD25" s="278"/>
      <c r="HE25" s="278"/>
      <c r="HF25" s="278"/>
      <c r="HG25" s="278"/>
      <c r="HH25" s="278"/>
      <c r="HI25" s="278"/>
      <c r="HJ25" s="278"/>
      <c r="HK25" s="278"/>
      <c r="HL25" s="278"/>
      <c r="HM25" s="278"/>
      <c r="HN25" s="278"/>
      <c r="HO25" s="278"/>
      <c r="HP25" s="278"/>
      <c r="HQ25" s="278"/>
      <c r="HR25" s="278"/>
      <c r="HS25" s="278"/>
      <c r="HT25" s="278"/>
      <c r="HU25" s="278"/>
      <c r="HV25" s="278"/>
      <c r="HW25" s="278"/>
      <c r="HX25" s="278"/>
      <c r="HY25" s="278"/>
      <c r="HZ25" s="278"/>
    </row>
    <row r="26" spans="1:234" s="279" customFormat="1" ht="90" customHeight="1" x14ac:dyDescent="0.2">
      <c r="A26" s="262">
        <f t="shared" si="2"/>
        <v>19</v>
      </c>
      <c r="B26" s="263" t="s">
        <v>73</v>
      </c>
      <c r="C26" s="264" t="s">
        <v>16</v>
      </c>
      <c r="D26" s="265" t="s">
        <v>179</v>
      </c>
      <c r="E26" s="266">
        <v>3120210</v>
      </c>
      <c r="F26" s="267" t="s">
        <v>29</v>
      </c>
      <c r="G26" s="268" t="s">
        <v>30</v>
      </c>
      <c r="H26" s="242" t="s">
        <v>31</v>
      </c>
      <c r="I26" s="250">
        <f>+J26</f>
        <v>17284000</v>
      </c>
      <c r="J26" s="250">
        <v>17284000</v>
      </c>
      <c r="K26" s="269">
        <v>42513</v>
      </c>
      <c r="L26" s="259">
        <v>42587</v>
      </c>
      <c r="M26" s="259">
        <v>42601</v>
      </c>
      <c r="N26" s="270">
        <v>60</v>
      </c>
      <c r="O26" s="259">
        <v>42661</v>
      </c>
      <c r="P26" s="271" t="s">
        <v>970</v>
      </c>
      <c r="Q26" s="272" t="s">
        <v>968</v>
      </c>
      <c r="R26" s="273" t="s">
        <v>34</v>
      </c>
      <c r="S26" s="242" t="s">
        <v>265</v>
      </c>
      <c r="T26" s="242" t="s">
        <v>969</v>
      </c>
      <c r="U26" s="242" t="s">
        <v>257</v>
      </c>
      <c r="V26" s="277"/>
      <c r="W26" s="277"/>
      <c r="X26" s="277"/>
      <c r="Y26" s="278"/>
      <c r="Z26" s="278"/>
      <c r="AA26" s="278"/>
      <c r="AB26" s="278"/>
      <c r="AC26" s="278"/>
      <c r="AD26" s="278"/>
      <c r="AE26" s="278"/>
      <c r="AF26" s="278"/>
      <c r="AG26" s="278"/>
      <c r="AH26" s="278"/>
      <c r="AI26" s="278"/>
      <c r="AJ26" s="278"/>
      <c r="AK26" s="278"/>
      <c r="AL26" s="278"/>
      <c r="AM26" s="278"/>
      <c r="AN26" s="278"/>
      <c r="AO26" s="278"/>
      <c r="AP26" s="278"/>
      <c r="AQ26" s="278"/>
      <c r="AR26" s="278"/>
      <c r="AS26" s="278"/>
      <c r="AT26" s="278"/>
      <c r="AU26" s="278"/>
      <c r="AV26" s="278"/>
      <c r="AW26" s="278"/>
      <c r="AX26" s="278"/>
      <c r="AY26" s="278"/>
      <c r="AZ26" s="278"/>
      <c r="BA26" s="278"/>
      <c r="BB26" s="278"/>
      <c r="BC26" s="278"/>
      <c r="BD26" s="278"/>
      <c r="BE26" s="278"/>
      <c r="BF26" s="278"/>
      <c r="BG26" s="278"/>
      <c r="BH26" s="278"/>
      <c r="BI26" s="278"/>
      <c r="BJ26" s="278"/>
      <c r="BK26" s="278"/>
      <c r="BL26" s="278"/>
      <c r="BM26" s="278"/>
      <c r="BN26" s="278"/>
      <c r="BO26" s="278"/>
      <c r="BP26" s="278"/>
      <c r="BQ26" s="278"/>
      <c r="BR26" s="278"/>
      <c r="BS26" s="278"/>
      <c r="BT26" s="278"/>
      <c r="BU26" s="278"/>
      <c r="BV26" s="278"/>
      <c r="BW26" s="278"/>
      <c r="BX26" s="278"/>
      <c r="BY26" s="278"/>
      <c r="BZ26" s="278"/>
      <c r="CA26" s="278"/>
      <c r="CB26" s="278"/>
      <c r="CC26" s="278"/>
      <c r="CD26" s="278"/>
      <c r="CE26" s="278"/>
      <c r="CF26" s="278"/>
      <c r="CG26" s="278"/>
      <c r="CH26" s="278"/>
      <c r="CI26" s="278"/>
      <c r="CJ26" s="278"/>
      <c r="CK26" s="278"/>
      <c r="CL26" s="278"/>
      <c r="CM26" s="278"/>
      <c r="CN26" s="278"/>
      <c r="CO26" s="278"/>
      <c r="CP26" s="278"/>
      <c r="CQ26" s="278"/>
      <c r="CR26" s="278"/>
      <c r="CS26" s="278"/>
      <c r="CT26" s="278"/>
      <c r="CU26" s="278"/>
      <c r="CV26" s="278"/>
      <c r="CW26" s="278"/>
      <c r="CX26" s="278"/>
      <c r="CY26" s="278"/>
      <c r="CZ26" s="278"/>
      <c r="DA26" s="278"/>
      <c r="DB26" s="278"/>
      <c r="DC26" s="278"/>
      <c r="DD26" s="278"/>
      <c r="DE26" s="278"/>
      <c r="DF26" s="278"/>
      <c r="DG26" s="278"/>
      <c r="DH26" s="278"/>
      <c r="DI26" s="278"/>
      <c r="DJ26" s="278"/>
      <c r="DK26" s="278"/>
      <c r="DL26" s="278"/>
      <c r="DM26" s="278"/>
      <c r="DN26" s="278"/>
      <c r="DO26" s="278"/>
      <c r="DP26" s="278"/>
      <c r="DQ26" s="278"/>
      <c r="DR26" s="278"/>
      <c r="DS26" s="278"/>
      <c r="DT26" s="278"/>
      <c r="DU26" s="278"/>
      <c r="DV26" s="278"/>
      <c r="DW26" s="278"/>
      <c r="DX26" s="278"/>
      <c r="DY26" s="278"/>
      <c r="DZ26" s="278"/>
      <c r="EA26" s="278"/>
      <c r="EB26" s="278"/>
      <c r="EC26" s="278"/>
      <c r="ED26" s="278"/>
      <c r="EE26" s="278"/>
      <c r="EF26" s="278"/>
      <c r="EG26" s="278"/>
      <c r="EH26" s="278"/>
      <c r="EI26" s="278"/>
      <c r="EJ26" s="278"/>
      <c r="EK26" s="278"/>
      <c r="EL26" s="278"/>
      <c r="EM26" s="278"/>
      <c r="EN26" s="278"/>
      <c r="EO26" s="278"/>
      <c r="EP26" s="278"/>
      <c r="EQ26" s="278"/>
      <c r="ER26" s="278"/>
      <c r="ES26" s="278"/>
      <c r="ET26" s="278"/>
      <c r="EU26" s="278"/>
      <c r="EV26" s="278"/>
      <c r="EW26" s="278"/>
      <c r="EX26" s="278"/>
      <c r="EY26" s="278"/>
      <c r="EZ26" s="278"/>
      <c r="FA26" s="278"/>
      <c r="FB26" s="278"/>
      <c r="FC26" s="278"/>
      <c r="FD26" s="278"/>
      <c r="FE26" s="278"/>
      <c r="FF26" s="278"/>
      <c r="FG26" s="278"/>
      <c r="FH26" s="278"/>
      <c r="FI26" s="278"/>
      <c r="FJ26" s="278"/>
      <c r="FK26" s="278"/>
      <c r="FL26" s="278"/>
      <c r="FM26" s="278"/>
      <c r="FN26" s="278"/>
      <c r="FO26" s="278"/>
      <c r="FP26" s="278"/>
      <c r="FQ26" s="278"/>
      <c r="FR26" s="278"/>
      <c r="FS26" s="278"/>
      <c r="FT26" s="278"/>
      <c r="FU26" s="278"/>
      <c r="FV26" s="278"/>
      <c r="FW26" s="278"/>
      <c r="FX26" s="278"/>
      <c r="FY26" s="278"/>
      <c r="FZ26" s="278"/>
      <c r="GA26" s="278"/>
      <c r="GB26" s="278"/>
      <c r="GC26" s="278"/>
      <c r="GD26" s="278"/>
      <c r="GE26" s="278"/>
      <c r="GF26" s="278"/>
      <c r="GG26" s="278"/>
      <c r="GH26" s="278"/>
      <c r="GI26" s="278"/>
      <c r="GJ26" s="278"/>
      <c r="GK26" s="278"/>
      <c r="GL26" s="278"/>
      <c r="GM26" s="278"/>
      <c r="GN26" s="278"/>
      <c r="GO26" s="278"/>
      <c r="GP26" s="278"/>
      <c r="GQ26" s="278"/>
      <c r="GR26" s="278"/>
      <c r="GS26" s="278"/>
      <c r="GT26" s="278"/>
      <c r="GU26" s="278"/>
      <c r="GV26" s="278"/>
      <c r="GW26" s="278"/>
      <c r="GX26" s="278"/>
      <c r="GY26" s="278"/>
      <c r="GZ26" s="278"/>
      <c r="HA26" s="278"/>
      <c r="HB26" s="278"/>
      <c r="HC26" s="278"/>
      <c r="HD26" s="278"/>
      <c r="HE26" s="278"/>
      <c r="HF26" s="278"/>
      <c r="HG26" s="278"/>
      <c r="HH26" s="278"/>
      <c r="HI26" s="278"/>
      <c r="HJ26" s="278"/>
      <c r="HK26" s="278"/>
      <c r="HL26" s="278"/>
      <c r="HM26" s="278"/>
      <c r="HN26" s="278"/>
      <c r="HO26" s="278"/>
      <c r="HP26" s="278"/>
      <c r="HQ26" s="278"/>
      <c r="HR26" s="278"/>
      <c r="HS26" s="278"/>
      <c r="HT26" s="278"/>
      <c r="HU26" s="278"/>
      <c r="HV26" s="278"/>
      <c r="HW26" s="278"/>
      <c r="HX26" s="278"/>
      <c r="HY26" s="278"/>
      <c r="HZ26" s="278"/>
    </row>
    <row r="27" spans="1:234" s="279" customFormat="1" ht="76.5" customHeight="1" x14ac:dyDescent="0.2">
      <c r="A27" s="262">
        <f t="shared" si="2"/>
        <v>20</v>
      </c>
      <c r="B27" s="263" t="s">
        <v>73</v>
      </c>
      <c r="C27" s="264" t="s">
        <v>16</v>
      </c>
      <c r="D27" s="265" t="s">
        <v>179</v>
      </c>
      <c r="E27" s="266">
        <v>3120210</v>
      </c>
      <c r="F27" s="267" t="s">
        <v>29</v>
      </c>
      <c r="G27" s="268" t="s">
        <v>66</v>
      </c>
      <c r="H27" s="242" t="s">
        <v>31</v>
      </c>
      <c r="I27" s="250">
        <f>31000000-6400000</f>
        <v>24600000</v>
      </c>
      <c r="J27" s="250"/>
      <c r="K27" s="269">
        <v>42572</v>
      </c>
      <c r="L27" s="259">
        <v>42603</v>
      </c>
      <c r="M27" s="259">
        <f>L27+5</f>
        <v>42608</v>
      </c>
      <c r="N27" s="270">
        <v>120</v>
      </c>
      <c r="O27" s="259" t="s">
        <v>715</v>
      </c>
      <c r="P27" s="271" t="s">
        <v>35</v>
      </c>
      <c r="Q27" s="272" t="s">
        <v>922</v>
      </c>
      <c r="R27" s="273" t="s">
        <v>36</v>
      </c>
      <c r="S27" s="274" t="s">
        <v>265</v>
      </c>
      <c r="T27" s="275" t="s">
        <v>1077</v>
      </c>
      <c r="U27" s="274" t="s">
        <v>714</v>
      </c>
      <c r="V27" s="277"/>
      <c r="W27" s="277"/>
      <c r="X27" s="277"/>
      <c r="Y27" s="278"/>
      <c r="Z27" s="278"/>
      <c r="AA27" s="278"/>
      <c r="AB27" s="278"/>
      <c r="AC27" s="278"/>
      <c r="AD27" s="278"/>
      <c r="AE27" s="278"/>
      <c r="AF27" s="278"/>
      <c r="AG27" s="278"/>
      <c r="AH27" s="278"/>
      <c r="AI27" s="278"/>
      <c r="AJ27" s="278"/>
      <c r="AK27" s="278"/>
      <c r="AL27" s="278"/>
      <c r="AM27" s="278"/>
      <c r="AN27" s="278"/>
      <c r="AO27" s="278"/>
      <c r="AP27" s="278"/>
      <c r="AQ27" s="278"/>
      <c r="AR27" s="278"/>
      <c r="AS27" s="278"/>
      <c r="AT27" s="278"/>
      <c r="AU27" s="278"/>
      <c r="AV27" s="278"/>
      <c r="AW27" s="278"/>
      <c r="AX27" s="278"/>
      <c r="AY27" s="278"/>
      <c r="AZ27" s="278"/>
      <c r="BA27" s="278"/>
      <c r="BB27" s="278"/>
      <c r="BC27" s="278"/>
      <c r="BD27" s="278"/>
      <c r="BE27" s="278"/>
      <c r="BF27" s="278"/>
      <c r="BG27" s="278"/>
      <c r="BH27" s="278"/>
      <c r="BI27" s="278"/>
      <c r="BJ27" s="278"/>
      <c r="BK27" s="278"/>
      <c r="BL27" s="278"/>
      <c r="BM27" s="278"/>
      <c r="BN27" s="278"/>
      <c r="BO27" s="278"/>
      <c r="BP27" s="278"/>
      <c r="BQ27" s="278"/>
      <c r="BR27" s="278"/>
      <c r="BS27" s="278"/>
      <c r="BT27" s="278"/>
      <c r="BU27" s="278"/>
      <c r="BV27" s="278"/>
      <c r="BW27" s="278"/>
      <c r="BX27" s="278"/>
      <c r="BY27" s="278"/>
      <c r="BZ27" s="278"/>
      <c r="CA27" s="278"/>
      <c r="CB27" s="278"/>
      <c r="CC27" s="278"/>
      <c r="CD27" s="278"/>
      <c r="CE27" s="278"/>
      <c r="CF27" s="278"/>
      <c r="CG27" s="278"/>
      <c r="CH27" s="278"/>
      <c r="CI27" s="278"/>
      <c r="CJ27" s="278"/>
      <c r="CK27" s="278"/>
      <c r="CL27" s="278"/>
      <c r="CM27" s="278"/>
      <c r="CN27" s="278"/>
      <c r="CO27" s="278"/>
      <c r="CP27" s="278"/>
      <c r="CQ27" s="278"/>
      <c r="CR27" s="278"/>
      <c r="CS27" s="278"/>
      <c r="CT27" s="278"/>
      <c r="CU27" s="278"/>
      <c r="CV27" s="278"/>
      <c r="CW27" s="278"/>
      <c r="CX27" s="278"/>
      <c r="CY27" s="278"/>
      <c r="CZ27" s="278"/>
      <c r="DA27" s="278"/>
      <c r="DB27" s="278"/>
      <c r="DC27" s="278"/>
      <c r="DD27" s="278"/>
      <c r="DE27" s="278"/>
      <c r="DF27" s="278"/>
      <c r="DG27" s="278"/>
      <c r="DH27" s="278"/>
      <c r="DI27" s="278"/>
      <c r="DJ27" s="278"/>
      <c r="DK27" s="278"/>
      <c r="DL27" s="278"/>
      <c r="DM27" s="278"/>
      <c r="DN27" s="278"/>
      <c r="DO27" s="278"/>
      <c r="DP27" s="278"/>
      <c r="DQ27" s="278"/>
      <c r="DR27" s="278"/>
      <c r="DS27" s="278"/>
      <c r="DT27" s="278"/>
      <c r="DU27" s="278"/>
      <c r="DV27" s="278"/>
      <c r="DW27" s="278"/>
      <c r="DX27" s="278"/>
      <c r="DY27" s="278"/>
      <c r="DZ27" s="278"/>
      <c r="EA27" s="278"/>
      <c r="EB27" s="278"/>
      <c r="EC27" s="278"/>
      <c r="ED27" s="278"/>
      <c r="EE27" s="278"/>
      <c r="EF27" s="278"/>
      <c r="EG27" s="278"/>
      <c r="EH27" s="278"/>
      <c r="EI27" s="278"/>
      <c r="EJ27" s="278"/>
      <c r="EK27" s="278"/>
      <c r="EL27" s="278"/>
      <c r="EM27" s="278"/>
      <c r="EN27" s="278"/>
      <c r="EO27" s="278"/>
      <c r="EP27" s="278"/>
      <c r="EQ27" s="278"/>
      <c r="ER27" s="278"/>
      <c r="ES27" s="278"/>
      <c r="ET27" s="278"/>
      <c r="EU27" s="278"/>
      <c r="EV27" s="278"/>
      <c r="EW27" s="278"/>
      <c r="EX27" s="278"/>
      <c r="EY27" s="278"/>
      <c r="EZ27" s="278"/>
      <c r="FA27" s="278"/>
      <c r="FB27" s="278"/>
      <c r="FC27" s="278"/>
      <c r="FD27" s="278"/>
      <c r="FE27" s="278"/>
      <c r="FF27" s="278"/>
      <c r="FG27" s="278"/>
      <c r="FH27" s="278"/>
      <c r="FI27" s="278"/>
      <c r="FJ27" s="278"/>
      <c r="FK27" s="278"/>
      <c r="FL27" s="278"/>
      <c r="FM27" s="278"/>
      <c r="FN27" s="278"/>
      <c r="FO27" s="278"/>
      <c r="FP27" s="278"/>
      <c r="FQ27" s="278"/>
      <c r="FR27" s="278"/>
      <c r="FS27" s="278"/>
      <c r="FT27" s="278"/>
      <c r="FU27" s="278"/>
      <c r="FV27" s="278"/>
      <c r="FW27" s="278"/>
      <c r="FX27" s="278"/>
      <c r="FY27" s="278"/>
      <c r="FZ27" s="278"/>
      <c r="GA27" s="278"/>
      <c r="GB27" s="278"/>
      <c r="GC27" s="278"/>
      <c r="GD27" s="278"/>
      <c r="GE27" s="278"/>
      <c r="GF27" s="278"/>
      <c r="GG27" s="278"/>
      <c r="GH27" s="278"/>
      <c r="GI27" s="278"/>
      <c r="GJ27" s="278"/>
      <c r="GK27" s="278"/>
      <c r="GL27" s="278"/>
      <c r="GM27" s="278"/>
      <c r="GN27" s="278"/>
      <c r="GO27" s="278"/>
      <c r="GP27" s="278"/>
      <c r="GQ27" s="278"/>
      <c r="GR27" s="278"/>
      <c r="GS27" s="278"/>
      <c r="GT27" s="278"/>
      <c r="GU27" s="278"/>
      <c r="GV27" s="278"/>
      <c r="GW27" s="278"/>
      <c r="GX27" s="278"/>
      <c r="GY27" s="278"/>
      <c r="GZ27" s="278"/>
      <c r="HA27" s="278"/>
      <c r="HB27" s="278"/>
      <c r="HC27" s="278"/>
      <c r="HD27" s="278"/>
      <c r="HE27" s="278"/>
      <c r="HF27" s="278"/>
      <c r="HG27" s="278"/>
      <c r="HH27" s="278"/>
      <c r="HI27" s="278"/>
      <c r="HJ27" s="278"/>
      <c r="HK27" s="278"/>
      <c r="HL27" s="278"/>
      <c r="HM27" s="278"/>
      <c r="HN27" s="278"/>
      <c r="HO27" s="278"/>
      <c r="HP27" s="278"/>
      <c r="HQ27" s="278"/>
      <c r="HR27" s="278"/>
      <c r="HS27" s="278"/>
      <c r="HT27" s="278"/>
      <c r="HU27" s="278"/>
      <c r="HV27" s="278"/>
      <c r="HW27" s="278"/>
      <c r="HX27" s="278"/>
      <c r="HY27" s="278"/>
      <c r="HZ27" s="278"/>
    </row>
    <row r="28" spans="1:234" s="279" customFormat="1" ht="76.5" customHeight="1" x14ac:dyDescent="0.2">
      <c r="A28" s="262"/>
      <c r="B28" s="263" t="s">
        <v>73</v>
      </c>
      <c r="C28" s="264" t="s">
        <v>16</v>
      </c>
      <c r="D28" s="265" t="s">
        <v>179</v>
      </c>
      <c r="E28" s="266">
        <v>3120210</v>
      </c>
      <c r="F28" s="267" t="s">
        <v>29</v>
      </c>
      <c r="G28" s="268" t="s">
        <v>66</v>
      </c>
      <c r="H28" s="242" t="s">
        <v>31</v>
      </c>
      <c r="I28" s="250">
        <v>6400000</v>
      </c>
      <c r="J28" s="250"/>
      <c r="K28" s="269">
        <v>42572</v>
      </c>
      <c r="L28" s="259">
        <v>42603</v>
      </c>
      <c r="M28" s="259">
        <f>L28+5</f>
        <v>42608</v>
      </c>
      <c r="N28" s="270">
        <v>120</v>
      </c>
      <c r="O28" s="259" t="s">
        <v>715</v>
      </c>
      <c r="P28" s="271" t="s">
        <v>35</v>
      </c>
      <c r="Q28" s="272" t="s">
        <v>923</v>
      </c>
      <c r="R28" s="273" t="s">
        <v>36</v>
      </c>
      <c r="S28" s="274" t="s">
        <v>265</v>
      </c>
      <c r="T28" s="275" t="s">
        <v>924</v>
      </c>
      <c r="U28" s="274" t="s">
        <v>714</v>
      </c>
      <c r="V28" s="277"/>
      <c r="W28" s="277"/>
      <c r="X28" s="277"/>
      <c r="Y28" s="278"/>
      <c r="Z28" s="278"/>
      <c r="AA28" s="278"/>
      <c r="AB28" s="278"/>
      <c r="AC28" s="278"/>
      <c r="AD28" s="278"/>
      <c r="AE28" s="278"/>
      <c r="AF28" s="278"/>
      <c r="AG28" s="278"/>
      <c r="AH28" s="278"/>
      <c r="AI28" s="278"/>
      <c r="AJ28" s="278"/>
      <c r="AK28" s="278"/>
      <c r="AL28" s="278"/>
      <c r="AM28" s="278"/>
      <c r="AN28" s="278"/>
      <c r="AO28" s="278"/>
      <c r="AP28" s="278"/>
      <c r="AQ28" s="278"/>
      <c r="AR28" s="278"/>
      <c r="AS28" s="278"/>
      <c r="AT28" s="278"/>
      <c r="AU28" s="278"/>
      <c r="AV28" s="278"/>
      <c r="AW28" s="278"/>
      <c r="AX28" s="278"/>
      <c r="AY28" s="278"/>
      <c r="AZ28" s="278"/>
      <c r="BA28" s="278"/>
      <c r="BB28" s="278"/>
      <c r="BC28" s="278"/>
      <c r="BD28" s="278"/>
      <c r="BE28" s="278"/>
      <c r="BF28" s="278"/>
      <c r="BG28" s="278"/>
      <c r="BH28" s="278"/>
      <c r="BI28" s="278"/>
      <c r="BJ28" s="278"/>
      <c r="BK28" s="278"/>
      <c r="BL28" s="278"/>
      <c r="BM28" s="278"/>
      <c r="BN28" s="278"/>
      <c r="BO28" s="278"/>
      <c r="BP28" s="278"/>
      <c r="BQ28" s="278"/>
      <c r="BR28" s="278"/>
      <c r="BS28" s="278"/>
      <c r="BT28" s="278"/>
      <c r="BU28" s="278"/>
      <c r="BV28" s="278"/>
      <c r="BW28" s="278"/>
      <c r="BX28" s="278"/>
      <c r="BY28" s="278"/>
      <c r="BZ28" s="278"/>
      <c r="CA28" s="278"/>
      <c r="CB28" s="278"/>
      <c r="CC28" s="278"/>
      <c r="CD28" s="278"/>
      <c r="CE28" s="278"/>
      <c r="CF28" s="278"/>
      <c r="CG28" s="278"/>
      <c r="CH28" s="278"/>
      <c r="CI28" s="278"/>
      <c r="CJ28" s="278"/>
      <c r="CK28" s="278"/>
      <c r="CL28" s="278"/>
      <c r="CM28" s="278"/>
      <c r="CN28" s="278"/>
      <c r="CO28" s="278"/>
      <c r="CP28" s="278"/>
      <c r="CQ28" s="278"/>
      <c r="CR28" s="278"/>
      <c r="CS28" s="278"/>
      <c r="CT28" s="278"/>
      <c r="CU28" s="278"/>
      <c r="CV28" s="278"/>
      <c r="CW28" s="278"/>
      <c r="CX28" s="278"/>
      <c r="CY28" s="278"/>
      <c r="CZ28" s="278"/>
      <c r="DA28" s="278"/>
      <c r="DB28" s="278"/>
      <c r="DC28" s="278"/>
      <c r="DD28" s="278"/>
      <c r="DE28" s="278"/>
      <c r="DF28" s="278"/>
      <c r="DG28" s="278"/>
      <c r="DH28" s="278"/>
      <c r="DI28" s="278"/>
      <c r="DJ28" s="278"/>
      <c r="DK28" s="278"/>
      <c r="DL28" s="278"/>
      <c r="DM28" s="278"/>
      <c r="DN28" s="278"/>
      <c r="DO28" s="278"/>
      <c r="DP28" s="278"/>
      <c r="DQ28" s="278"/>
      <c r="DR28" s="278"/>
      <c r="DS28" s="278"/>
      <c r="DT28" s="278"/>
      <c r="DU28" s="278"/>
      <c r="DV28" s="278"/>
      <c r="DW28" s="278"/>
      <c r="DX28" s="278"/>
      <c r="DY28" s="278"/>
      <c r="DZ28" s="278"/>
      <c r="EA28" s="278"/>
      <c r="EB28" s="278"/>
      <c r="EC28" s="278"/>
      <c r="ED28" s="278"/>
      <c r="EE28" s="278"/>
      <c r="EF28" s="278"/>
      <c r="EG28" s="278"/>
      <c r="EH28" s="278"/>
      <c r="EI28" s="278"/>
      <c r="EJ28" s="278"/>
      <c r="EK28" s="278"/>
      <c r="EL28" s="278"/>
      <c r="EM28" s="278"/>
      <c r="EN28" s="278"/>
      <c r="EO28" s="278"/>
      <c r="EP28" s="278"/>
      <c r="EQ28" s="278"/>
      <c r="ER28" s="278"/>
      <c r="ES28" s="278"/>
      <c r="ET28" s="278"/>
      <c r="EU28" s="278"/>
      <c r="EV28" s="278"/>
      <c r="EW28" s="278"/>
      <c r="EX28" s="278"/>
      <c r="EY28" s="278"/>
      <c r="EZ28" s="278"/>
      <c r="FA28" s="278"/>
      <c r="FB28" s="278"/>
      <c r="FC28" s="278"/>
      <c r="FD28" s="278"/>
      <c r="FE28" s="278"/>
      <c r="FF28" s="278"/>
      <c r="FG28" s="278"/>
      <c r="FH28" s="278"/>
      <c r="FI28" s="278"/>
      <c r="FJ28" s="278"/>
      <c r="FK28" s="278"/>
      <c r="FL28" s="278"/>
      <c r="FM28" s="278"/>
      <c r="FN28" s="278"/>
      <c r="FO28" s="278"/>
      <c r="FP28" s="278"/>
      <c r="FQ28" s="278"/>
      <c r="FR28" s="278"/>
      <c r="FS28" s="278"/>
      <c r="FT28" s="278"/>
      <c r="FU28" s="278"/>
      <c r="FV28" s="278"/>
      <c r="FW28" s="278"/>
      <c r="FX28" s="278"/>
      <c r="FY28" s="278"/>
      <c r="FZ28" s="278"/>
      <c r="GA28" s="278"/>
      <c r="GB28" s="278"/>
      <c r="GC28" s="278"/>
      <c r="GD28" s="278"/>
      <c r="GE28" s="278"/>
      <c r="GF28" s="278"/>
      <c r="GG28" s="278"/>
      <c r="GH28" s="278"/>
      <c r="GI28" s="278"/>
      <c r="GJ28" s="278"/>
      <c r="GK28" s="278"/>
      <c r="GL28" s="278"/>
      <c r="GM28" s="278"/>
      <c r="GN28" s="278"/>
      <c r="GO28" s="278"/>
      <c r="GP28" s="278"/>
      <c r="GQ28" s="278"/>
      <c r="GR28" s="278"/>
      <c r="GS28" s="278"/>
      <c r="GT28" s="278"/>
      <c r="GU28" s="278"/>
      <c r="GV28" s="278"/>
      <c r="GW28" s="278"/>
      <c r="GX28" s="278"/>
      <c r="GY28" s="278"/>
      <c r="GZ28" s="278"/>
      <c r="HA28" s="278"/>
      <c r="HB28" s="278"/>
      <c r="HC28" s="278"/>
      <c r="HD28" s="278"/>
      <c r="HE28" s="278"/>
      <c r="HF28" s="278"/>
      <c r="HG28" s="278"/>
      <c r="HH28" s="278"/>
      <c r="HI28" s="278"/>
      <c r="HJ28" s="278"/>
      <c r="HK28" s="278"/>
      <c r="HL28" s="278"/>
      <c r="HM28" s="278"/>
      <c r="HN28" s="278"/>
      <c r="HO28" s="278"/>
      <c r="HP28" s="278"/>
      <c r="HQ28" s="278"/>
      <c r="HR28" s="278"/>
      <c r="HS28" s="278"/>
      <c r="HT28" s="278"/>
      <c r="HU28" s="278"/>
      <c r="HV28" s="278"/>
      <c r="HW28" s="278"/>
      <c r="HX28" s="278"/>
      <c r="HY28" s="278"/>
      <c r="HZ28" s="278"/>
    </row>
    <row r="29" spans="1:234" s="344" customFormat="1" ht="88.5" customHeight="1" x14ac:dyDescent="0.2">
      <c r="A29" s="262">
        <f>+A27+1</f>
        <v>21</v>
      </c>
      <c r="B29" s="263" t="s">
        <v>73</v>
      </c>
      <c r="C29" s="264" t="s">
        <v>16</v>
      </c>
      <c r="D29" s="265" t="s">
        <v>179</v>
      </c>
      <c r="E29" s="266">
        <v>3120210</v>
      </c>
      <c r="F29" s="267" t="s">
        <v>29</v>
      </c>
      <c r="G29" s="268" t="s">
        <v>66</v>
      </c>
      <c r="H29" s="242" t="s">
        <v>31</v>
      </c>
      <c r="I29" s="250">
        <v>7000000</v>
      </c>
      <c r="J29" s="250"/>
      <c r="K29" s="269">
        <v>42572</v>
      </c>
      <c r="L29" s="259">
        <v>42603</v>
      </c>
      <c r="M29" s="259">
        <v>42608</v>
      </c>
      <c r="N29" s="270">
        <v>120</v>
      </c>
      <c r="O29" s="259">
        <v>42729</v>
      </c>
      <c r="P29" s="271" t="s">
        <v>37</v>
      </c>
      <c r="Q29" s="272" t="s">
        <v>712</v>
      </c>
      <c r="R29" s="273" t="s">
        <v>713</v>
      </c>
      <c r="S29" s="274" t="s">
        <v>265</v>
      </c>
      <c r="T29" s="275" t="s">
        <v>711</v>
      </c>
      <c r="U29" s="274" t="s">
        <v>714</v>
      </c>
      <c r="V29" s="277"/>
      <c r="W29" s="277"/>
      <c r="X29" s="277"/>
      <c r="Y29" s="278"/>
      <c r="Z29" s="278"/>
      <c r="AA29" s="278"/>
      <c r="AB29" s="278"/>
      <c r="AC29" s="278"/>
      <c r="AD29" s="278"/>
      <c r="AE29" s="278"/>
      <c r="AF29" s="278"/>
      <c r="AG29" s="278"/>
      <c r="AH29" s="278"/>
      <c r="AI29" s="278"/>
      <c r="AJ29" s="278"/>
      <c r="AK29" s="278"/>
      <c r="AL29" s="278"/>
      <c r="AM29" s="278"/>
      <c r="AN29" s="278"/>
      <c r="AO29" s="278"/>
      <c r="AP29" s="278"/>
      <c r="AQ29" s="278"/>
      <c r="AR29" s="278"/>
      <c r="AS29" s="278"/>
      <c r="AT29" s="278"/>
      <c r="AU29" s="278"/>
      <c r="AV29" s="278"/>
      <c r="AW29" s="278"/>
      <c r="AX29" s="278"/>
      <c r="AY29" s="278"/>
      <c r="AZ29" s="278"/>
      <c r="BA29" s="278"/>
      <c r="BB29" s="278"/>
      <c r="BC29" s="278"/>
      <c r="BD29" s="278"/>
      <c r="BE29" s="278"/>
      <c r="BF29" s="278"/>
      <c r="BG29" s="278"/>
      <c r="BH29" s="278"/>
      <c r="BI29" s="278"/>
      <c r="BJ29" s="278"/>
      <c r="BK29" s="278"/>
      <c r="BL29" s="278"/>
      <c r="BM29" s="278"/>
      <c r="BN29" s="278"/>
      <c r="BO29" s="278"/>
      <c r="BP29" s="278"/>
      <c r="BQ29" s="278"/>
      <c r="BR29" s="278"/>
      <c r="BS29" s="278"/>
      <c r="BT29" s="278"/>
      <c r="BU29" s="278"/>
      <c r="BV29" s="278"/>
      <c r="BW29" s="278"/>
      <c r="BX29" s="278"/>
      <c r="BY29" s="278"/>
      <c r="BZ29" s="278"/>
      <c r="CA29" s="278"/>
      <c r="CB29" s="278"/>
      <c r="CC29" s="278"/>
      <c r="CD29" s="278"/>
      <c r="CE29" s="278"/>
      <c r="CF29" s="278"/>
      <c r="CG29" s="278"/>
      <c r="CH29" s="278"/>
      <c r="CI29" s="278"/>
      <c r="CJ29" s="278"/>
      <c r="CK29" s="278"/>
      <c r="CL29" s="278"/>
      <c r="CM29" s="278"/>
      <c r="CN29" s="278"/>
      <c r="CO29" s="278"/>
      <c r="CP29" s="278"/>
      <c r="CQ29" s="278"/>
      <c r="CR29" s="278"/>
      <c r="CS29" s="278"/>
      <c r="CT29" s="278"/>
      <c r="CU29" s="278"/>
      <c r="CV29" s="278"/>
      <c r="CW29" s="278"/>
      <c r="CX29" s="278"/>
      <c r="CY29" s="278"/>
      <c r="CZ29" s="278"/>
      <c r="DA29" s="278"/>
      <c r="DB29" s="278"/>
      <c r="DC29" s="278"/>
      <c r="DD29" s="278"/>
      <c r="DE29" s="278"/>
      <c r="DF29" s="278"/>
      <c r="DG29" s="278"/>
      <c r="DH29" s="278"/>
      <c r="DI29" s="278"/>
      <c r="DJ29" s="278"/>
      <c r="DK29" s="278"/>
      <c r="DL29" s="278"/>
      <c r="DM29" s="278"/>
      <c r="DN29" s="278"/>
      <c r="DO29" s="278"/>
      <c r="DP29" s="278"/>
      <c r="DQ29" s="278"/>
      <c r="DR29" s="278"/>
      <c r="DS29" s="278"/>
      <c r="DT29" s="278"/>
      <c r="DU29" s="278"/>
      <c r="DV29" s="278"/>
      <c r="DW29" s="278"/>
      <c r="DX29" s="278"/>
      <c r="DY29" s="278"/>
      <c r="DZ29" s="278"/>
      <c r="EA29" s="278"/>
      <c r="EB29" s="278"/>
      <c r="EC29" s="278"/>
      <c r="ED29" s="278"/>
      <c r="EE29" s="278"/>
      <c r="EF29" s="278"/>
      <c r="EG29" s="278"/>
      <c r="EH29" s="278"/>
      <c r="EI29" s="278"/>
      <c r="EJ29" s="278"/>
      <c r="EK29" s="278"/>
      <c r="EL29" s="278"/>
      <c r="EM29" s="278"/>
      <c r="EN29" s="278"/>
      <c r="EO29" s="278"/>
      <c r="EP29" s="278"/>
      <c r="EQ29" s="278"/>
      <c r="ER29" s="278"/>
      <c r="ES29" s="278"/>
      <c r="ET29" s="278"/>
      <c r="EU29" s="278"/>
      <c r="EV29" s="278"/>
      <c r="EW29" s="278"/>
      <c r="EX29" s="278"/>
      <c r="EY29" s="278"/>
      <c r="EZ29" s="278"/>
      <c r="FA29" s="278"/>
      <c r="FB29" s="278"/>
      <c r="FC29" s="278"/>
      <c r="FD29" s="278"/>
      <c r="FE29" s="278"/>
      <c r="FF29" s="278"/>
      <c r="FG29" s="278"/>
      <c r="FH29" s="278"/>
      <c r="FI29" s="278"/>
      <c r="FJ29" s="278"/>
      <c r="FK29" s="278"/>
      <c r="FL29" s="278"/>
      <c r="FM29" s="278"/>
      <c r="FN29" s="278"/>
      <c r="FO29" s="278"/>
      <c r="FP29" s="278"/>
      <c r="FQ29" s="278"/>
      <c r="FR29" s="278"/>
      <c r="FS29" s="278"/>
      <c r="FT29" s="278"/>
      <c r="FU29" s="278"/>
      <c r="FV29" s="278"/>
      <c r="FW29" s="278"/>
      <c r="FX29" s="278"/>
      <c r="FY29" s="278"/>
      <c r="FZ29" s="278"/>
      <c r="GA29" s="278"/>
      <c r="GB29" s="278"/>
      <c r="GC29" s="278"/>
      <c r="GD29" s="278"/>
      <c r="GE29" s="278"/>
      <c r="GF29" s="278"/>
      <c r="GG29" s="278"/>
      <c r="GH29" s="278"/>
      <c r="GI29" s="278"/>
      <c r="GJ29" s="278"/>
      <c r="GK29" s="278"/>
      <c r="GL29" s="278"/>
      <c r="GM29" s="278"/>
      <c r="GN29" s="278"/>
      <c r="GO29" s="278"/>
      <c r="GP29" s="278"/>
      <c r="GQ29" s="278"/>
      <c r="GR29" s="278"/>
      <c r="GS29" s="278"/>
      <c r="GT29" s="278"/>
      <c r="GU29" s="278"/>
      <c r="GV29" s="278"/>
      <c r="GW29" s="278"/>
      <c r="GX29" s="278"/>
      <c r="GY29" s="278"/>
      <c r="GZ29" s="278"/>
      <c r="HA29" s="278"/>
      <c r="HB29" s="278"/>
      <c r="HC29" s="278"/>
      <c r="HD29" s="278"/>
      <c r="HE29" s="278"/>
      <c r="HF29" s="278"/>
      <c r="HG29" s="278"/>
      <c r="HH29" s="278"/>
      <c r="HI29" s="278"/>
      <c r="HJ29" s="278"/>
      <c r="HK29" s="278"/>
      <c r="HL29" s="278"/>
      <c r="HM29" s="278"/>
      <c r="HN29" s="278"/>
      <c r="HO29" s="278"/>
      <c r="HP29" s="278"/>
      <c r="HQ29" s="278"/>
      <c r="HR29" s="278"/>
      <c r="HS29" s="278"/>
      <c r="HT29" s="278"/>
      <c r="HU29" s="278"/>
      <c r="HV29" s="278"/>
      <c r="HW29" s="278"/>
      <c r="HX29" s="278"/>
      <c r="HY29" s="278"/>
      <c r="HZ29" s="278"/>
    </row>
    <row r="30" spans="1:234" s="279" customFormat="1" ht="258" customHeight="1" x14ac:dyDescent="0.2">
      <c r="A30" s="262">
        <f>+A29+1</f>
        <v>22</v>
      </c>
      <c r="B30" s="263" t="s">
        <v>73</v>
      </c>
      <c r="C30" s="264" t="s">
        <v>16</v>
      </c>
      <c r="D30" s="265" t="s">
        <v>179</v>
      </c>
      <c r="E30" s="266">
        <v>3120210</v>
      </c>
      <c r="F30" s="267" t="s">
        <v>29</v>
      </c>
      <c r="G30" s="268" t="s">
        <v>25</v>
      </c>
      <c r="H30" s="242" t="s">
        <v>31</v>
      </c>
      <c r="I30" s="250">
        <v>50000000</v>
      </c>
      <c r="J30" s="250"/>
      <c r="K30" s="269">
        <v>42563</v>
      </c>
      <c r="L30" s="259">
        <v>42625</v>
      </c>
      <c r="M30" s="259">
        <f>+L30+5</f>
        <v>42630</v>
      </c>
      <c r="N30" s="270">
        <v>4</v>
      </c>
      <c r="O30" s="259">
        <f>+M30+N30</f>
        <v>42634</v>
      </c>
      <c r="P30" s="271" t="s">
        <v>38</v>
      </c>
      <c r="Q30" s="272" t="s">
        <v>721</v>
      </c>
      <c r="R30" s="273" t="s">
        <v>39</v>
      </c>
      <c r="S30" s="274" t="s">
        <v>265</v>
      </c>
      <c r="T30" s="275" t="s">
        <v>722</v>
      </c>
      <c r="U30" s="276" t="s">
        <v>250</v>
      </c>
      <c r="V30" s="312" t="s">
        <v>678</v>
      </c>
      <c r="W30" s="312"/>
      <c r="X30" s="312"/>
      <c r="Y30" s="374"/>
      <c r="Z30" s="374"/>
      <c r="AA30" s="374"/>
      <c r="AB30" s="374"/>
      <c r="AC30" s="374"/>
      <c r="AD30" s="374"/>
      <c r="AE30" s="374"/>
      <c r="AF30" s="374"/>
      <c r="AG30" s="374"/>
      <c r="AH30" s="374"/>
      <c r="AI30" s="374"/>
      <c r="AJ30" s="374"/>
      <c r="AK30" s="374"/>
      <c r="AL30" s="374"/>
      <c r="AM30" s="374"/>
      <c r="AN30" s="374"/>
      <c r="AO30" s="374"/>
      <c r="AP30" s="374"/>
      <c r="AQ30" s="374"/>
      <c r="AR30" s="374"/>
      <c r="AS30" s="374"/>
      <c r="AT30" s="374"/>
      <c r="AU30" s="374"/>
      <c r="AV30" s="374"/>
      <c r="AW30" s="374"/>
      <c r="AX30" s="374"/>
      <c r="AY30" s="374"/>
      <c r="AZ30" s="374"/>
      <c r="BA30" s="374"/>
      <c r="BB30" s="374"/>
      <c r="BC30" s="374"/>
      <c r="BD30" s="374"/>
      <c r="BE30" s="374"/>
      <c r="BF30" s="374"/>
      <c r="BG30" s="374"/>
      <c r="BH30" s="374"/>
      <c r="BI30" s="374"/>
      <c r="BJ30" s="374"/>
      <c r="BK30" s="374"/>
      <c r="BL30" s="374"/>
      <c r="BM30" s="374"/>
      <c r="BN30" s="374"/>
      <c r="BO30" s="374"/>
      <c r="BP30" s="374"/>
      <c r="BQ30" s="374"/>
      <c r="BR30" s="374"/>
      <c r="BS30" s="374"/>
      <c r="BT30" s="374"/>
      <c r="BU30" s="374"/>
      <c r="BV30" s="374"/>
      <c r="BW30" s="374"/>
      <c r="BX30" s="374"/>
      <c r="BY30" s="374"/>
      <c r="BZ30" s="374"/>
      <c r="CA30" s="374"/>
      <c r="CB30" s="374"/>
      <c r="CC30" s="374"/>
      <c r="CD30" s="374"/>
      <c r="CE30" s="374"/>
      <c r="CF30" s="374"/>
      <c r="CG30" s="374"/>
      <c r="CH30" s="374"/>
      <c r="CI30" s="374"/>
      <c r="CJ30" s="374"/>
      <c r="CK30" s="374"/>
      <c r="CL30" s="374"/>
      <c r="CM30" s="374"/>
      <c r="CN30" s="374"/>
      <c r="CO30" s="374"/>
      <c r="CP30" s="374"/>
      <c r="CQ30" s="374"/>
      <c r="CR30" s="374"/>
      <c r="CS30" s="374"/>
      <c r="CT30" s="374"/>
      <c r="CU30" s="374"/>
      <c r="CV30" s="374"/>
      <c r="CW30" s="374"/>
      <c r="CX30" s="374"/>
      <c r="CY30" s="374"/>
      <c r="CZ30" s="374"/>
      <c r="DA30" s="374"/>
      <c r="DB30" s="374"/>
      <c r="DC30" s="374"/>
      <c r="DD30" s="374"/>
      <c r="DE30" s="374"/>
      <c r="DF30" s="374"/>
      <c r="DG30" s="374"/>
      <c r="DH30" s="374"/>
      <c r="DI30" s="374"/>
      <c r="DJ30" s="374"/>
      <c r="DK30" s="374"/>
      <c r="DL30" s="374"/>
      <c r="DM30" s="374"/>
      <c r="DN30" s="374"/>
      <c r="DO30" s="374"/>
      <c r="DP30" s="374"/>
      <c r="DQ30" s="374"/>
      <c r="DR30" s="374"/>
      <c r="DS30" s="374"/>
      <c r="DT30" s="374"/>
      <c r="DU30" s="374"/>
      <c r="DV30" s="374"/>
      <c r="DW30" s="374"/>
      <c r="DX30" s="374"/>
      <c r="DY30" s="374"/>
      <c r="DZ30" s="374"/>
      <c r="EA30" s="374"/>
      <c r="EB30" s="374"/>
      <c r="EC30" s="374"/>
      <c r="ED30" s="374"/>
      <c r="EE30" s="374"/>
      <c r="EF30" s="374"/>
      <c r="EG30" s="374"/>
      <c r="EH30" s="374"/>
      <c r="EI30" s="374"/>
      <c r="EJ30" s="374"/>
      <c r="EK30" s="374"/>
      <c r="EL30" s="374"/>
      <c r="EM30" s="374"/>
      <c r="EN30" s="374"/>
      <c r="EO30" s="374"/>
      <c r="EP30" s="374"/>
      <c r="EQ30" s="374"/>
      <c r="ER30" s="374"/>
      <c r="ES30" s="374"/>
      <c r="ET30" s="374"/>
      <c r="EU30" s="374"/>
      <c r="EV30" s="374"/>
      <c r="EW30" s="374"/>
      <c r="EX30" s="374"/>
      <c r="EY30" s="374"/>
      <c r="EZ30" s="374"/>
      <c r="FA30" s="374"/>
      <c r="FB30" s="374"/>
      <c r="FC30" s="374"/>
      <c r="FD30" s="374"/>
      <c r="FE30" s="374"/>
      <c r="FF30" s="374"/>
      <c r="FG30" s="374"/>
      <c r="FH30" s="374"/>
      <c r="FI30" s="374"/>
      <c r="FJ30" s="374"/>
      <c r="FK30" s="374"/>
      <c r="FL30" s="374"/>
      <c r="FM30" s="374"/>
      <c r="FN30" s="374"/>
      <c r="FO30" s="374"/>
      <c r="FP30" s="374"/>
      <c r="FQ30" s="374"/>
      <c r="FR30" s="374"/>
      <c r="FS30" s="374"/>
      <c r="FT30" s="374"/>
      <c r="FU30" s="374"/>
      <c r="FV30" s="374"/>
      <c r="FW30" s="374"/>
      <c r="FX30" s="374"/>
      <c r="FY30" s="374"/>
      <c r="FZ30" s="374"/>
      <c r="GA30" s="374"/>
      <c r="GB30" s="374"/>
      <c r="GC30" s="374"/>
      <c r="GD30" s="374"/>
      <c r="GE30" s="374"/>
      <c r="GF30" s="374"/>
      <c r="GG30" s="374"/>
      <c r="GH30" s="374"/>
      <c r="GI30" s="374"/>
      <c r="GJ30" s="374"/>
      <c r="GK30" s="374"/>
      <c r="GL30" s="374"/>
      <c r="GM30" s="374"/>
      <c r="GN30" s="374"/>
      <c r="GO30" s="374"/>
      <c r="GP30" s="374"/>
      <c r="GQ30" s="374"/>
      <c r="GR30" s="374"/>
      <c r="GS30" s="374"/>
      <c r="GT30" s="374"/>
      <c r="GU30" s="374"/>
      <c r="GV30" s="374"/>
      <c r="GW30" s="374"/>
      <c r="GX30" s="374"/>
      <c r="GY30" s="374"/>
      <c r="GZ30" s="374"/>
      <c r="HA30" s="374"/>
      <c r="HB30" s="374"/>
      <c r="HC30" s="374"/>
      <c r="HD30" s="374"/>
      <c r="HE30" s="374"/>
      <c r="HF30" s="374"/>
      <c r="HG30" s="374"/>
      <c r="HH30" s="374"/>
      <c r="HI30" s="374"/>
      <c r="HJ30" s="374"/>
      <c r="HK30" s="374"/>
      <c r="HL30" s="374"/>
      <c r="HM30" s="374"/>
      <c r="HN30" s="374"/>
      <c r="HO30" s="374"/>
      <c r="HP30" s="374"/>
      <c r="HQ30" s="374"/>
      <c r="HR30" s="374"/>
      <c r="HS30" s="374"/>
      <c r="HT30" s="374"/>
      <c r="HU30" s="374"/>
      <c r="HV30" s="374"/>
      <c r="HW30" s="374"/>
      <c r="HX30" s="374"/>
      <c r="HY30" s="374"/>
      <c r="HZ30" s="374"/>
    </row>
    <row r="31" spans="1:234" s="279" customFormat="1" ht="87" customHeight="1" x14ac:dyDescent="0.2">
      <c r="A31" s="262">
        <f t="shared" si="2"/>
        <v>23</v>
      </c>
      <c r="B31" s="263" t="s">
        <v>73</v>
      </c>
      <c r="C31" s="264" t="s">
        <v>16</v>
      </c>
      <c r="D31" s="265" t="s">
        <v>179</v>
      </c>
      <c r="E31" s="266">
        <v>3120210</v>
      </c>
      <c r="F31" s="267" t="s">
        <v>29</v>
      </c>
      <c r="G31" s="268" t="s">
        <v>30</v>
      </c>
      <c r="H31" s="242" t="s">
        <v>31</v>
      </c>
      <c r="I31" s="250">
        <v>22000000</v>
      </c>
      <c r="J31" s="250"/>
      <c r="K31" s="269">
        <v>42606</v>
      </c>
      <c r="L31" s="259">
        <f>+K31+60</f>
        <v>42666</v>
      </c>
      <c r="M31" s="259">
        <v>42671</v>
      </c>
      <c r="N31" s="270">
        <v>120</v>
      </c>
      <c r="O31" s="259">
        <f>+M31+N31</f>
        <v>42791</v>
      </c>
      <c r="P31" s="271" t="s">
        <v>40</v>
      </c>
      <c r="Q31" s="272" t="s">
        <v>871</v>
      </c>
      <c r="R31" s="273" t="s">
        <v>41</v>
      </c>
      <c r="S31" s="274" t="s">
        <v>265</v>
      </c>
      <c r="T31" s="311" t="s">
        <v>872</v>
      </c>
      <c r="U31" s="276" t="s">
        <v>250</v>
      </c>
      <c r="V31" s="277"/>
      <c r="W31" s="277"/>
      <c r="X31" s="277"/>
      <c r="Y31" s="278"/>
      <c r="Z31" s="278"/>
      <c r="AA31" s="278"/>
      <c r="AB31" s="278"/>
      <c r="AC31" s="278"/>
      <c r="AD31" s="278"/>
      <c r="AE31" s="278"/>
      <c r="AF31" s="278"/>
      <c r="AG31" s="278"/>
      <c r="AH31" s="278"/>
      <c r="AI31" s="278"/>
      <c r="AJ31" s="278"/>
      <c r="AK31" s="278"/>
      <c r="AL31" s="278"/>
      <c r="AM31" s="278"/>
      <c r="AN31" s="278"/>
      <c r="AO31" s="278"/>
      <c r="AP31" s="278"/>
      <c r="AQ31" s="278"/>
      <c r="AR31" s="278"/>
      <c r="AS31" s="278"/>
      <c r="AT31" s="278"/>
      <c r="AU31" s="278"/>
      <c r="AV31" s="278"/>
      <c r="AW31" s="278"/>
      <c r="AX31" s="278"/>
      <c r="AY31" s="278"/>
      <c r="AZ31" s="278"/>
      <c r="BA31" s="278"/>
      <c r="BB31" s="278"/>
      <c r="BC31" s="278"/>
      <c r="BD31" s="278"/>
      <c r="BE31" s="278"/>
      <c r="BF31" s="278"/>
      <c r="BG31" s="278"/>
      <c r="BH31" s="278"/>
      <c r="BI31" s="278"/>
      <c r="BJ31" s="278"/>
      <c r="BK31" s="278"/>
      <c r="BL31" s="278"/>
      <c r="BM31" s="278"/>
      <c r="BN31" s="278"/>
      <c r="BO31" s="278"/>
      <c r="BP31" s="278"/>
      <c r="BQ31" s="278"/>
      <c r="BR31" s="278"/>
      <c r="BS31" s="278"/>
      <c r="BT31" s="278"/>
      <c r="BU31" s="278"/>
      <c r="BV31" s="278"/>
      <c r="BW31" s="278"/>
      <c r="BX31" s="278"/>
      <c r="BY31" s="278"/>
      <c r="BZ31" s="278"/>
      <c r="CA31" s="278"/>
      <c r="CB31" s="278"/>
      <c r="CC31" s="278"/>
      <c r="CD31" s="278"/>
      <c r="CE31" s="278"/>
      <c r="CF31" s="278"/>
      <c r="CG31" s="278"/>
      <c r="CH31" s="278"/>
      <c r="CI31" s="278"/>
      <c r="CJ31" s="278"/>
      <c r="CK31" s="278"/>
      <c r="CL31" s="278"/>
      <c r="CM31" s="278"/>
      <c r="CN31" s="278"/>
      <c r="CO31" s="278"/>
      <c r="CP31" s="278"/>
      <c r="CQ31" s="278"/>
      <c r="CR31" s="278"/>
      <c r="CS31" s="278"/>
      <c r="CT31" s="278"/>
      <c r="CU31" s="278"/>
      <c r="CV31" s="278"/>
      <c r="CW31" s="278"/>
      <c r="CX31" s="278"/>
      <c r="CY31" s="278"/>
      <c r="CZ31" s="278"/>
      <c r="DA31" s="278"/>
      <c r="DB31" s="278"/>
      <c r="DC31" s="278"/>
      <c r="DD31" s="278"/>
      <c r="DE31" s="278"/>
      <c r="DF31" s="278"/>
      <c r="DG31" s="278"/>
      <c r="DH31" s="278"/>
      <c r="DI31" s="278"/>
      <c r="DJ31" s="278"/>
      <c r="DK31" s="278"/>
      <c r="DL31" s="278"/>
      <c r="DM31" s="278"/>
      <c r="DN31" s="278"/>
      <c r="DO31" s="278"/>
      <c r="DP31" s="278"/>
      <c r="DQ31" s="278"/>
      <c r="DR31" s="278"/>
      <c r="DS31" s="278"/>
      <c r="DT31" s="278"/>
      <c r="DU31" s="278"/>
      <c r="DV31" s="278"/>
      <c r="DW31" s="278"/>
      <c r="DX31" s="278"/>
      <c r="DY31" s="278"/>
      <c r="DZ31" s="278"/>
      <c r="EA31" s="278"/>
      <c r="EB31" s="278"/>
      <c r="EC31" s="278"/>
      <c r="ED31" s="278"/>
      <c r="EE31" s="278"/>
      <c r="EF31" s="278"/>
      <c r="EG31" s="278"/>
      <c r="EH31" s="278"/>
      <c r="EI31" s="278"/>
      <c r="EJ31" s="278"/>
      <c r="EK31" s="278"/>
      <c r="EL31" s="278"/>
      <c r="EM31" s="278"/>
      <c r="EN31" s="278"/>
      <c r="EO31" s="278"/>
      <c r="EP31" s="278"/>
      <c r="EQ31" s="278"/>
      <c r="ER31" s="278"/>
      <c r="ES31" s="278"/>
      <c r="ET31" s="278"/>
      <c r="EU31" s="278"/>
      <c r="EV31" s="278"/>
      <c r="EW31" s="278"/>
      <c r="EX31" s="278"/>
      <c r="EY31" s="278"/>
      <c r="EZ31" s="278"/>
      <c r="FA31" s="278"/>
      <c r="FB31" s="278"/>
      <c r="FC31" s="278"/>
      <c r="FD31" s="278"/>
      <c r="FE31" s="278"/>
      <c r="FF31" s="278"/>
      <c r="FG31" s="278"/>
      <c r="FH31" s="278"/>
      <c r="FI31" s="278"/>
      <c r="FJ31" s="278"/>
      <c r="FK31" s="278"/>
      <c r="FL31" s="278"/>
      <c r="FM31" s="278"/>
      <c r="FN31" s="278"/>
      <c r="FO31" s="278"/>
      <c r="FP31" s="278"/>
      <c r="FQ31" s="278"/>
      <c r="FR31" s="278"/>
      <c r="FS31" s="278"/>
      <c r="FT31" s="278"/>
      <c r="FU31" s="278"/>
      <c r="FV31" s="278"/>
      <c r="FW31" s="278"/>
      <c r="FX31" s="278"/>
      <c r="FY31" s="278"/>
      <c r="FZ31" s="278"/>
      <c r="GA31" s="278"/>
      <c r="GB31" s="278"/>
      <c r="GC31" s="278"/>
      <c r="GD31" s="278"/>
      <c r="GE31" s="278"/>
      <c r="GF31" s="278"/>
      <c r="GG31" s="278"/>
      <c r="GH31" s="278"/>
      <c r="GI31" s="278"/>
      <c r="GJ31" s="278"/>
      <c r="GK31" s="278"/>
      <c r="GL31" s="278"/>
      <c r="GM31" s="278"/>
      <c r="GN31" s="278"/>
      <c r="GO31" s="278"/>
      <c r="GP31" s="278"/>
      <c r="GQ31" s="278"/>
      <c r="GR31" s="278"/>
      <c r="GS31" s="278"/>
      <c r="GT31" s="278"/>
      <c r="GU31" s="278"/>
      <c r="GV31" s="278"/>
      <c r="GW31" s="278"/>
      <c r="GX31" s="278"/>
      <c r="GY31" s="278"/>
      <c r="GZ31" s="278"/>
      <c r="HA31" s="278"/>
      <c r="HB31" s="278"/>
      <c r="HC31" s="278"/>
      <c r="HD31" s="278"/>
      <c r="HE31" s="278"/>
      <c r="HF31" s="278"/>
      <c r="HG31" s="278"/>
      <c r="HH31" s="278"/>
      <c r="HI31" s="278"/>
      <c r="HJ31" s="278"/>
      <c r="HK31" s="278"/>
      <c r="HL31" s="278"/>
      <c r="HM31" s="278"/>
      <c r="HN31" s="278"/>
      <c r="HO31" s="278"/>
      <c r="HP31" s="278"/>
      <c r="HQ31" s="278"/>
      <c r="HR31" s="278"/>
      <c r="HS31" s="278"/>
      <c r="HT31" s="278"/>
      <c r="HU31" s="278"/>
      <c r="HV31" s="278"/>
      <c r="HW31" s="278"/>
      <c r="HX31" s="278"/>
      <c r="HY31" s="278"/>
      <c r="HZ31" s="278"/>
    </row>
    <row r="32" spans="1:234" s="279" customFormat="1" ht="75" x14ac:dyDescent="0.2">
      <c r="A32" s="262">
        <f t="shared" si="2"/>
        <v>24</v>
      </c>
      <c r="B32" s="263" t="s">
        <v>73</v>
      </c>
      <c r="C32" s="264" t="s">
        <v>16</v>
      </c>
      <c r="D32" s="265" t="s">
        <v>179</v>
      </c>
      <c r="E32" s="266" t="s">
        <v>409</v>
      </c>
      <c r="F32" s="267" t="s">
        <v>29</v>
      </c>
      <c r="G32" s="268" t="s">
        <v>184</v>
      </c>
      <c r="H32" s="242" t="s">
        <v>31</v>
      </c>
      <c r="I32" s="252">
        <v>151999793</v>
      </c>
      <c r="J32" s="252">
        <v>151999793</v>
      </c>
      <c r="K32" s="269">
        <v>42408</v>
      </c>
      <c r="L32" s="259">
        <v>42485</v>
      </c>
      <c r="M32" s="259">
        <v>42485</v>
      </c>
      <c r="N32" s="270">
        <v>240</v>
      </c>
      <c r="O32" s="259">
        <f>M32+N32</f>
        <v>42725</v>
      </c>
      <c r="P32" s="271" t="s">
        <v>42</v>
      </c>
      <c r="Q32" s="260" t="s">
        <v>570</v>
      </c>
      <c r="R32" s="273" t="s">
        <v>276</v>
      </c>
      <c r="S32" s="274" t="s">
        <v>265</v>
      </c>
      <c r="T32" s="311" t="s">
        <v>572</v>
      </c>
      <c r="U32" s="276" t="s">
        <v>257</v>
      </c>
      <c r="V32" s="277"/>
      <c r="W32" s="277"/>
      <c r="X32" s="277"/>
      <c r="Y32" s="278"/>
      <c r="Z32" s="278"/>
      <c r="AA32" s="278"/>
      <c r="AB32" s="278"/>
      <c r="AC32" s="278"/>
      <c r="AD32" s="278"/>
      <c r="AE32" s="278"/>
      <c r="AF32" s="278"/>
      <c r="AG32" s="278"/>
      <c r="AH32" s="278"/>
      <c r="AI32" s="278"/>
      <c r="AJ32" s="278"/>
      <c r="AK32" s="278"/>
      <c r="AL32" s="278"/>
      <c r="AM32" s="278"/>
      <c r="AN32" s="278"/>
      <c r="AO32" s="278"/>
      <c r="AP32" s="278"/>
      <c r="AQ32" s="278"/>
      <c r="AR32" s="278"/>
      <c r="AS32" s="278"/>
      <c r="AT32" s="278"/>
      <c r="AU32" s="278"/>
      <c r="AV32" s="278"/>
      <c r="AW32" s="278"/>
      <c r="AX32" s="278"/>
      <c r="AY32" s="278"/>
      <c r="AZ32" s="278"/>
      <c r="BA32" s="278"/>
      <c r="BB32" s="278"/>
      <c r="BC32" s="278"/>
      <c r="BD32" s="278"/>
      <c r="BE32" s="278"/>
      <c r="BF32" s="278"/>
      <c r="BG32" s="278"/>
      <c r="BH32" s="278"/>
      <c r="BI32" s="278"/>
      <c r="BJ32" s="278"/>
      <c r="BK32" s="278"/>
      <c r="BL32" s="278"/>
      <c r="BM32" s="278"/>
      <c r="BN32" s="278"/>
      <c r="BO32" s="278"/>
      <c r="BP32" s="278"/>
      <c r="BQ32" s="278"/>
      <c r="BR32" s="278"/>
      <c r="BS32" s="278"/>
      <c r="BT32" s="278"/>
      <c r="BU32" s="278"/>
      <c r="BV32" s="278"/>
      <c r="BW32" s="278"/>
      <c r="BX32" s="278"/>
      <c r="BY32" s="278"/>
      <c r="BZ32" s="278"/>
      <c r="CA32" s="278"/>
      <c r="CB32" s="278"/>
      <c r="CC32" s="278"/>
      <c r="CD32" s="278"/>
      <c r="CE32" s="278"/>
      <c r="CF32" s="278"/>
      <c r="CG32" s="278"/>
      <c r="CH32" s="278"/>
      <c r="CI32" s="278"/>
      <c r="CJ32" s="278"/>
      <c r="CK32" s="278"/>
      <c r="CL32" s="278"/>
      <c r="CM32" s="278"/>
      <c r="CN32" s="278"/>
      <c r="CO32" s="278"/>
      <c r="CP32" s="278"/>
      <c r="CQ32" s="278"/>
      <c r="CR32" s="278"/>
      <c r="CS32" s="278"/>
      <c r="CT32" s="278"/>
      <c r="CU32" s="278"/>
      <c r="CV32" s="278"/>
      <c r="CW32" s="278"/>
      <c r="CX32" s="278"/>
      <c r="CY32" s="278"/>
      <c r="CZ32" s="278"/>
      <c r="DA32" s="278"/>
      <c r="DB32" s="278"/>
      <c r="DC32" s="278"/>
      <c r="DD32" s="278"/>
      <c r="DE32" s="278"/>
      <c r="DF32" s="278"/>
      <c r="DG32" s="278"/>
      <c r="DH32" s="278"/>
      <c r="DI32" s="278"/>
      <c r="DJ32" s="278"/>
      <c r="DK32" s="278"/>
      <c r="DL32" s="278"/>
      <c r="DM32" s="278"/>
      <c r="DN32" s="278"/>
      <c r="DO32" s="278"/>
      <c r="DP32" s="278"/>
      <c r="DQ32" s="278"/>
      <c r="DR32" s="278"/>
      <c r="DS32" s="278"/>
      <c r="DT32" s="278"/>
      <c r="DU32" s="278"/>
      <c r="DV32" s="278"/>
      <c r="DW32" s="278"/>
      <c r="DX32" s="278"/>
      <c r="DY32" s="278"/>
      <c r="DZ32" s="278"/>
      <c r="EA32" s="278"/>
      <c r="EB32" s="278"/>
      <c r="EC32" s="278"/>
      <c r="ED32" s="278"/>
      <c r="EE32" s="278"/>
      <c r="EF32" s="278"/>
      <c r="EG32" s="278"/>
      <c r="EH32" s="278"/>
      <c r="EI32" s="278"/>
      <c r="EJ32" s="278"/>
      <c r="EK32" s="278"/>
      <c r="EL32" s="278"/>
      <c r="EM32" s="278"/>
      <c r="EN32" s="278"/>
      <c r="EO32" s="278"/>
      <c r="EP32" s="278"/>
      <c r="EQ32" s="278"/>
      <c r="ER32" s="278"/>
      <c r="ES32" s="278"/>
      <c r="ET32" s="278"/>
      <c r="EU32" s="278"/>
      <c r="EV32" s="278"/>
      <c r="EW32" s="278"/>
      <c r="EX32" s="278"/>
      <c r="EY32" s="278"/>
      <c r="EZ32" s="278"/>
      <c r="FA32" s="278"/>
      <c r="FB32" s="278"/>
      <c r="FC32" s="278"/>
      <c r="FD32" s="278"/>
      <c r="FE32" s="278"/>
      <c r="FF32" s="278"/>
      <c r="FG32" s="278"/>
      <c r="FH32" s="278"/>
      <c r="FI32" s="278"/>
      <c r="FJ32" s="278"/>
      <c r="FK32" s="278"/>
      <c r="FL32" s="278"/>
      <c r="FM32" s="278"/>
      <c r="FN32" s="278"/>
      <c r="FO32" s="278"/>
      <c r="FP32" s="278"/>
      <c r="FQ32" s="278"/>
      <c r="FR32" s="278"/>
      <c r="FS32" s="278"/>
      <c r="FT32" s="278"/>
      <c r="FU32" s="278"/>
      <c r="FV32" s="278"/>
      <c r="FW32" s="278"/>
      <c r="FX32" s="278"/>
      <c r="FY32" s="278"/>
      <c r="FZ32" s="278"/>
      <c r="GA32" s="278"/>
      <c r="GB32" s="278"/>
      <c r="GC32" s="278"/>
      <c r="GD32" s="278"/>
      <c r="GE32" s="278"/>
      <c r="GF32" s="278"/>
      <c r="GG32" s="278"/>
      <c r="GH32" s="278"/>
      <c r="GI32" s="278"/>
      <c r="GJ32" s="278"/>
      <c r="GK32" s="278"/>
      <c r="GL32" s="278"/>
      <c r="GM32" s="278"/>
      <c r="GN32" s="278"/>
      <c r="GO32" s="278"/>
      <c r="GP32" s="278"/>
      <c r="GQ32" s="278"/>
      <c r="GR32" s="278"/>
      <c r="GS32" s="278"/>
      <c r="GT32" s="278"/>
      <c r="GU32" s="278"/>
      <c r="GV32" s="278"/>
      <c r="GW32" s="278"/>
      <c r="GX32" s="278"/>
      <c r="GY32" s="278"/>
      <c r="GZ32" s="278"/>
      <c r="HA32" s="278"/>
      <c r="HB32" s="278"/>
      <c r="HC32" s="278"/>
      <c r="HD32" s="278"/>
      <c r="HE32" s="278"/>
      <c r="HF32" s="278"/>
      <c r="HG32" s="278"/>
      <c r="HH32" s="278"/>
      <c r="HI32" s="278"/>
      <c r="HJ32" s="278"/>
      <c r="HK32" s="278"/>
      <c r="HL32" s="278"/>
      <c r="HM32" s="278"/>
      <c r="HN32" s="278"/>
      <c r="HO32" s="278"/>
      <c r="HP32" s="278"/>
      <c r="HQ32" s="278"/>
      <c r="HR32" s="278"/>
      <c r="HS32" s="278"/>
      <c r="HT32" s="278"/>
      <c r="HU32" s="278"/>
      <c r="HV32" s="278"/>
      <c r="HW32" s="278"/>
      <c r="HX32" s="278"/>
      <c r="HY32" s="278"/>
      <c r="HZ32" s="278"/>
    </row>
    <row r="33" spans="1:234" s="279" customFormat="1" ht="75.75" customHeight="1" x14ac:dyDescent="0.2">
      <c r="A33" s="262">
        <f t="shared" si="2"/>
        <v>25</v>
      </c>
      <c r="B33" s="263" t="s">
        <v>73</v>
      </c>
      <c r="C33" s="264" t="s">
        <v>16</v>
      </c>
      <c r="D33" s="265" t="s">
        <v>179</v>
      </c>
      <c r="E33" s="266">
        <v>3120210</v>
      </c>
      <c r="F33" s="267" t="s">
        <v>29</v>
      </c>
      <c r="G33" s="268" t="s">
        <v>184</v>
      </c>
      <c r="H33" s="242" t="s">
        <v>26</v>
      </c>
      <c r="I33" s="489">
        <f>60327000-4000000+40000207-41400000-37145000-6894540</f>
        <v>10887667</v>
      </c>
      <c r="J33" s="250"/>
      <c r="K33" s="269">
        <v>42602</v>
      </c>
      <c r="L33" s="259">
        <v>42668</v>
      </c>
      <c r="M33" s="259">
        <v>42673</v>
      </c>
      <c r="N33" s="270">
        <v>30</v>
      </c>
      <c r="O33" s="259">
        <f>+M33+N33</f>
        <v>42703</v>
      </c>
      <c r="P33" s="271" t="s">
        <v>43</v>
      </c>
      <c r="Q33" s="272" t="s">
        <v>1071</v>
      </c>
      <c r="R33" s="273" t="s">
        <v>44</v>
      </c>
      <c r="S33" s="274" t="s">
        <v>265</v>
      </c>
      <c r="T33" s="277"/>
      <c r="U33" s="358"/>
      <c r="V33" s="277"/>
      <c r="W33" s="277"/>
      <c r="X33" s="277"/>
      <c r="Y33" s="278"/>
      <c r="Z33" s="278"/>
      <c r="AA33" s="278"/>
      <c r="AB33" s="278"/>
      <c r="AC33" s="278"/>
      <c r="AD33" s="278"/>
      <c r="AE33" s="278"/>
      <c r="AF33" s="278"/>
      <c r="AG33" s="278"/>
      <c r="AH33" s="278"/>
      <c r="AI33" s="278"/>
      <c r="AJ33" s="278"/>
      <c r="AK33" s="278"/>
      <c r="AL33" s="278"/>
      <c r="AM33" s="278"/>
      <c r="AN33" s="278"/>
      <c r="AO33" s="278"/>
      <c r="AP33" s="278"/>
      <c r="AQ33" s="278"/>
      <c r="AR33" s="278"/>
      <c r="AS33" s="278"/>
      <c r="AT33" s="278"/>
      <c r="AU33" s="278"/>
      <c r="AV33" s="278"/>
      <c r="AW33" s="278"/>
      <c r="AX33" s="278"/>
      <c r="AY33" s="278"/>
      <c r="AZ33" s="278"/>
      <c r="BA33" s="278"/>
      <c r="BB33" s="278"/>
      <c r="BC33" s="278"/>
      <c r="BD33" s="278"/>
      <c r="BE33" s="278"/>
      <c r="BF33" s="278"/>
      <c r="BG33" s="278"/>
      <c r="BH33" s="278"/>
      <c r="BI33" s="278"/>
      <c r="BJ33" s="278"/>
      <c r="BK33" s="278"/>
      <c r="BL33" s="278"/>
      <c r="BM33" s="278"/>
      <c r="BN33" s="278"/>
      <c r="BO33" s="278"/>
      <c r="BP33" s="278"/>
      <c r="BQ33" s="278"/>
      <c r="BR33" s="278"/>
      <c r="BS33" s="278"/>
      <c r="BT33" s="278"/>
      <c r="BU33" s="278"/>
      <c r="BV33" s="278"/>
      <c r="BW33" s="278"/>
      <c r="BX33" s="278"/>
      <c r="BY33" s="278"/>
      <c r="BZ33" s="278"/>
      <c r="CA33" s="278"/>
      <c r="CB33" s="278"/>
      <c r="CC33" s="278"/>
      <c r="CD33" s="278"/>
      <c r="CE33" s="278"/>
      <c r="CF33" s="278"/>
      <c r="CG33" s="278"/>
      <c r="CH33" s="278"/>
      <c r="CI33" s="278"/>
      <c r="CJ33" s="278"/>
      <c r="CK33" s="278"/>
      <c r="CL33" s="278"/>
      <c r="CM33" s="278"/>
      <c r="CN33" s="278"/>
      <c r="CO33" s="278"/>
      <c r="CP33" s="278"/>
      <c r="CQ33" s="278"/>
      <c r="CR33" s="278"/>
      <c r="CS33" s="278"/>
      <c r="CT33" s="278"/>
      <c r="CU33" s="278"/>
      <c r="CV33" s="278"/>
      <c r="CW33" s="278"/>
      <c r="CX33" s="278"/>
      <c r="CY33" s="278"/>
      <c r="CZ33" s="278"/>
      <c r="DA33" s="278"/>
      <c r="DB33" s="278"/>
      <c r="DC33" s="278"/>
      <c r="DD33" s="278"/>
      <c r="DE33" s="278"/>
      <c r="DF33" s="278"/>
      <c r="DG33" s="278"/>
      <c r="DH33" s="278"/>
      <c r="DI33" s="278"/>
      <c r="DJ33" s="278"/>
      <c r="DK33" s="278"/>
      <c r="DL33" s="278"/>
      <c r="DM33" s="278"/>
      <c r="DN33" s="278"/>
      <c r="DO33" s="278"/>
      <c r="DP33" s="278"/>
      <c r="DQ33" s="278"/>
      <c r="DR33" s="278"/>
      <c r="DS33" s="278"/>
      <c r="DT33" s="278"/>
      <c r="DU33" s="278"/>
      <c r="DV33" s="278"/>
      <c r="DW33" s="278"/>
      <c r="DX33" s="278"/>
      <c r="DY33" s="278"/>
      <c r="DZ33" s="278"/>
      <c r="EA33" s="278"/>
      <c r="EB33" s="278"/>
      <c r="EC33" s="278"/>
      <c r="ED33" s="278"/>
      <c r="EE33" s="278"/>
      <c r="EF33" s="278"/>
      <c r="EG33" s="278"/>
      <c r="EH33" s="278"/>
      <c r="EI33" s="278"/>
      <c r="EJ33" s="278"/>
      <c r="EK33" s="278"/>
      <c r="EL33" s="278"/>
      <c r="EM33" s="278"/>
      <c r="EN33" s="278"/>
      <c r="EO33" s="278"/>
      <c r="EP33" s="278"/>
      <c r="EQ33" s="278"/>
      <c r="ER33" s="278"/>
      <c r="ES33" s="278"/>
      <c r="ET33" s="278"/>
      <c r="EU33" s="278"/>
      <c r="EV33" s="278"/>
      <c r="EW33" s="278"/>
      <c r="EX33" s="278"/>
      <c r="EY33" s="278"/>
      <c r="EZ33" s="278"/>
      <c r="FA33" s="278"/>
      <c r="FB33" s="278"/>
      <c r="FC33" s="278"/>
      <c r="FD33" s="278"/>
      <c r="FE33" s="278"/>
      <c r="FF33" s="278"/>
      <c r="FG33" s="278"/>
      <c r="FH33" s="278"/>
      <c r="FI33" s="278"/>
      <c r="FJ33" s="278"/>
      <c r="FK33" s="278"/>
      <c r="FL33" s="278"/>
      <c r="FM33" s="278"/>
      <c r="FN33" s="278"/>
      <c r="FO33" s="278"/>
      <c r="FP33" s="278"/>
      <c r="FQ33" s="278"/>
      <c r="FR33" s="278"/>
      <c r="FS33" s="278"/>
      <c r="FT33" s="278"/>
      <c r="FU33" s="278"/>
      <c r="FV33" s="278"/>
      <c r="FW33" s="278"/>
      <c r="FX33" s="278"/>
      <c r="FY33" s="278"/>
      <c r="FZ33" s="278"/>
      <c r="GA33" s="278"/>
      <c r="GB33" s="278"/>
      <c r="GC33" s="278"/>
      <c r="GD33" s="278"/>
      <c r="GE33" s="278"/>
      <c r="GF33" s="278"/>
      <c r="GG33" s="278"/>
      <c r="GH33" s="278"/>
      <c r="GI33" s="278"/>
      <c r="GJ33" s="278"/>
      <c r="GK33" s="278"/>
      <c r="GL33" s="278"/>
      <c r="GM33" s="278"/>
      <c r="GN33" s="278"/>
      <c r="GO33" s="278"/>
      <c r="GP33" s="278"/>
      <c r="GQ33" s="278"/>
      <c r="GR33" s="278"/>
      <c r="GS33" s="278"/>
      <c r="GT33" s="278"/>
      <c r="GU33" s="278"/>
      <c r="GV33" s="278"/>
      <c r="GW33" s="278"/>
      <c r="GX33" s="278"/>
      <c r="GY33" s="278"/>
      <c r="GZ33" s="278"/>
      <c r="HA33" s="278"/>
      <c r="HB33" s="278"/>
      <c r="HC33" s="278"/>
      <c r="HD33" s="278"/>
      <c r="HE33" s="278"/>
      <c r="HF33" s="278"/>
      <c r="HG33" s="278"/>
      <c r="HH33" s="278"/>
      <c r="HI33" s="278"/>
      <c r="HJ33" s="278"/>
      <c r="HK33" s="278"/>
      <c r="HL33" s="278"/>
      <c r="HM33" s="278"/>
      <c r="HN33" s="278"/>
      <c r="HO33" s="278"/>
      <c r="HP33" s="278"/>
      <c r="HQ33" s="278"/>
      <c r="HR33" s="278"/>
      <c r="HS33" s="278"/>
      <c r="HT33" s="278"/>
      <c r="HU33" s="278"/>
      <c r="HV33" s="278"/>
      <c r="HW33" s="278"/>
      <c r="HX33" s="278"/>
      <c r="HY33" s="278"/>
      <c r="HZ33" s="278"/>
    </row>
    <row r="34" spans="1:234" s="279" customFormat="1" ht="33" customHeight="1" x14ac:dyDescent="0.2">
      <c r="A34" s="262">
        <f>+A33+1</f>
        <v>26</v>
      </c>
      <c r="B34" s="263" t="s">
        <v>73</v>
      </c>
      <c r="C34" s="264" t="s">
        <v>16</v>
      </c>
      <c r="D34" s="265" t="s">
        <v>179</v>
      </c>
      <c r="E34" s="266">
        <v>3120210</v>
      </c>
      <c r="F34" s="267" t="s">
        <v>29</v>
      </c>
      <c r="G34" s="268" t="s">
        <v>945</v>
      </c>
      <c r="H34" s="242" t="s">
        <v>51</v>
      </c>
      <c r="I34" s="250">
        <v>4000000</v>
      </c>
      <c r="J34" s="250"/>
      <c r="K34" s="269">
        <v>42613</v>
      </c>
      <c r="L34" s="259">
        <v>42668</v>
      </c>
      <c r="M34" s="259">
        <v>42673</v>
      </c>
      <c r="N34" s="309" t="s">
        <v>949</v>
      </c>
      <c r="O34" s="259">
        <f>+M34+7</f>
        <v>42680</v>
      </c>
      <c r="P34" s="271" t="s">
        <v>946</v>
      </c>
      <c r="Q34" s="272" t="s">
        <v>947</v>
      </c>
      <c r="R34" s="273" t="s">
        <v>948</v>
      </c>
      <c r="S34" s="274" t="s">
        <v>265</v>
      </c>
      <c r="T34" s="378" t="s">
        <v>950</v>
      </c>
      <c r="U34" s="358" t="s">
        <v>858</v>
      </c>
      <c r="V34" s="277"/>
      <c r="W34" s="277"/>
      <c r="X34" s="277"/>
      <c r="Y34" s="278"/>
      <c r="Z34" s="278"/>
      <c r="AA34" s="278"/>
      <c r="AB34" s="278"/>
      <c r="AC34" s="278"/>
      <c r="AD34" s="278"/>
      <c r="AE34" s="278"/>
      <c r="AF34" s="278"/>
      <c r="AG34" s="278"/>
      <c r="AH34" s="278"/>
      <c r="AI34" s="278"/>
      <c r="AJ34" s="278"/>
      <c r="AK34" s="278"/>
      <c r="AL34" s="278"/>
      <c r="AM34" s="278"/>
      <c r="AN34" s="278"/>
      <c r="AO34" s="278"/>
      <c r="AP34" s="278"/>
      <c r="AQ34" s="278"/>
      <c r="AR34" s="278"/>
      <c r="AS34" s="278"/>
      <c r="AT34" s="278"/>
      <c r="AU34" s="278"/>
      <c r="AV34" s="278"/>
      <c r="AW34" s="278"/>
      <c r="AX34" s="278"/>
      <c r="AY34" s="278"/>
      <c r="AZ34" s="278"/>
      <c r="BA34" s="278"/>
      <c r="BB34" s="278"/>
      <c r="BC34" s="278"/>
      <c r="BD34" s="278"/>
      <c r="BE34" s="278"/>
      <c r="BF34" s="278"/>
      <c r="BG34" s="278"/>
      <c r="BH34" s="278"/>
      <c r="BI34" s="278"/>
      <c r="BJ34" s="278"/>
      <c r="BK34" s="278"/>
      <c r="BL34" s="278"/>
      <c r="BM34" s="278"/>
      <c r="BN34" s="278"/>
      <c r="BO34" s="278"/>
      <c r="BP34" s="278"/>
      <c r="BQ34" s="278"/>
      <c r="BR34" s="278"/>
      <c r="BS34" s="278"/>
      <c r="BT34" s="278"/>
      <c r="BU34" s="278"/>
      <c r="BV34" s="278"/>
      <c r="BW34" s="278"/>
      <c r="BX34" s="278"/>
      <c r="BY34" s="278"/>
      <c r="BZ34" s="278"/>
      <c r="CA34" s="278"/>
      <c r="CB34" s="278"/>
      <c r="CC34" s="278"/>
      <c r="CD34" s="278"/>
      <c r="CE34" s="278"/>
      <c r="CF34" s="278"/>
      <c r="CG34" s="278"/>
      <c r="CH34" s="278"/>
      <c r="CI34" s="278"/>
      <c r="CJ34" s="278"/>
      <c r="CK34" s="278"/>
      <c r="CL34" s="278"/>
      <c r="CM34" s="278"/>
      <c r="CN34" s="278"/>
      <c r="CO34" s="278"/>
      <c r="CP34" s="278"/>
      <c r="CQ34" s="278"/>
      <c r="CR34" s="278"/>
      <c r="CS34" s="278"/>
      <c r="CT34" s="278"/>
      <c r="CU34" s="278"/>
      <c r="CV34" s="278"/>
      <c r="CW34" s="278"/>
      <c r="CX34" s="278"/>
      <c r="CY34" s="278"/>
      <c r="CZ34" s="278"/>
      <c r="DA34" s="278"/>
      <c r="DB34" s="278"/>
      <c r="DC34" s="278"/>
      <c r="DD34" s="278"/>
      <c r="DE34" s="278"/>
      <c r="DF34" s="278"/>
      <c r="DG34" s="278"/>
      <c r="DH34" s="278"/>
      <c r="DI34" s="278"/>
      <c r="DJ34" s="278"/>
      <c r="DK34" s="278"/>
      <c r="DL34" s="278"/>
      <c r="DM34" s="278"/>
      <c r="DN34" s="278"/>
      <c r="DO34" s="278"/>
      <c r="DP34" s="278"/>
      <c r="DQ34" s="278"/>
      <c r="DR34" s="278"/>
      <c r="DS34" s="278"/>
      <c r="DT34" s="278"/>
      <c r="DU34" s="278"/>
      <c r="DV34" s="278"/>
      <c r="DW34" s="278"/>
      <c r="DX34" s="278"/>
      <c r="DY34" s="278"/>
      <c r="DZ34" s="278"/>
      <c r="EA34" s="278"/>
      <c r="EB34" s="278"/>
      <c r="EC34" s="278"/>
      <c r="ED34" s="278"/>
      <c r="EE34" s="278"/>
      <c r="EF34" s="278"/>
      <c r="EG34" s="278"/>
      <c r="EH34" s="278"/>
      <c r="EI34" s="278"/>
      <c r="EJ34" s="278"/>
      <c r="EK34" s="278"/>
      <c r="EL34" s="278"/>
      <c r="EM34" s="278"/>
      <c r="EN34" s="278"/>
      <c r="EO34" s="278"/>
      <c r="EP34" s="278"/>
      <c r="EQ34" s="278"/>
      <c r="ER34" s="278"/>
      <c r="ES34" s="278"/>
      <c r="ET34" s="278"/>
      <c r="EU34" s="278"/>
      <c r="EV34" s="278"/>
      <c r="EW34" s="278"/>
      <c r="EX34" s="278"/>
      <c r="EY34" s="278"/>
      <c r="EZ34" s="278"/>
      <c r="FA34" s="278"/>
      <c r="FB34" s="278"/>
      <c r="FC34" s="278"/>
      <c r="FD34" s="278"/>
      <c r="FE34" s="278"/>
      <c r="FF34" s="278"/>
      <c r="FG34" s="278"/>
      <c r="FH34" s="278"/>
      <c r="FI34" s="278"/>
      <c r="FJ34" s="278"/>
      <c r="FK34" s="278"/>
      <c r="FL34" s="278"/>
      <c r="FM34" s="278"/>
      <c r="FN34" s="278"/>
      <c r="FO34" s="278"/>
      <c r="FP34" s="278"/>
      <c r="FQ34" s="278"/>
      <c r="FR34" s="278"/>
      <c r="FS34" s="278"/>
      <c r="FT34" s="278"/>
      <c r="FU34" s="278"/>
      <c r="FV34" s="278"/>
      <c r="FW34" s="278"/>
      <c r="FX34" s="278"/>
      <c r="FY34" s="278"/>
      <c r="FZ34" s="278"/>
      <c r="GA34" s="278"/>
      <c r="GB34" s="278"/>
      <c r="GC34" s="278"/>
      <c r="GD34" s="278"/>
      <c r="GE34" s="278"/>
      <c r="GF34" s="278"/>
      <c r="GG34" s="278"/>
      <c r="GH34" s="278"/>
      <c r="GI34" s="278"/>
      <c r="GJ34" s="278"/>
      <c r="GK34" s="278"/>
      <c r="GL34" s="278"/>
      <c r="GM34" s="278"/>
      <c r="GN34" s="278"/>
      <c r="GO34" s="278"/>
      <c r="GP34" s="278"/>
      <c r="GQ34" s="278"/>
      <c r="GR34" s="278"/>
      <c r="GS34" s="278"/>
      <c r="GT34" s="278"/>
      <c r="GU34" s="278"/>
      <c r="GV34" s="278"/>
      <c r="GW34" s="278"/>
      <c r="GX34" s="278"/>
      <c r="GY34" s="278"/>
      <c r="GZ34" s="278"/>
      <c r="HA34" s="278"/>
      <c r="HB34" s="278"/>
      <c r="HC34" s="278"/>
      <c r="HD34" s="278"/>
      <c r="HE34" s="278"/>
      <c r="HF34" s="278"/>
      <c r="HG34" s="278"/>
      <c r="HH34" s="278"/>
      <c r="HI34" s="278"/>
      <c r="HJ34" s="278"/>
      <c r="HK34" s="278"/>
      <c r="HL34" s="278"/>
      <c r="HM34" s="278"/>
      <c r="HN34" s="278"/>
      <c r="HO34" s="278"/>
      <c r="HP34" s="278"/>
      <c r="HQ34" s="278"/>
      <c r="HR34" s="278"/>
      <c r="HS34" s="278"/>
      <c r="HT34" s="278"/>
      <c r="HU34" s="278"/>
      <c r="HV34" s="278"/>
      <c r="HW34" s="278"/>
      <c r="HX34" s="278"/>
      <c r="HY34" s="278"/>
      <c r="HZ34" s="278"/>
    </row>
    <row r="35" spans="1:234" s="279" customFormat="1" ht="216" customHeight="1" x14ac:dyDescent="0.2">
      <c r="A35" s="262">
        <f>+A34+1</f>
        <v>27</v>
      </c>
      <c r="B35" s="263" t="s">
        <v>73</v>
      </c>
      <c r="C35" s="264" t="s">
        <v>16</v>
      </c>
      <c r="D35" s="265" t="s">
        <v>179</v>
      </c>
      <c r="E35" s="266">
        <v>3120210</v>
      </c>
      <c r="F35" s="267" t="s">
        <v>29</v>
      </c>
      <c r="G35" s="268" t="s">
        <v>184</v>
      </c>
      <c r="H35" s="242" t="s">
        <v>51</v>
      </c>
      <c r="I35" s="250">
        <f>41400000+37145000+6894540</f>
        <v>85439540</v>
      </c>
      <c r="J35" s="250"/>
      <c r="K35" s="269">
        <v>42602</v>
      </c>
      <c r="L35" s="259">
        <v>42668</v>
      </c>
      <c r="M35" s="259">
        <v>42668</v>
      </c>
      <c r="N35" s="270">
        <v>30</v>
      </c>
      <c r="O35" s="259">
        <v>42699</v>
      </c>
      <c r="P35" s="271" t="s">
        <v>951</v>
      </c>
      <c r="Q35" s="272" t="s">
        <v>1070</v>
      </c>
      <c r="R35" s="273" t="s">
        <v>953</v>
      </c>
      <c r="S35" s="274" t="s">
        <v>265</v>
      </c>
      <c r="T35" s="275" t="s">
        <v>952</v>
      </c>
      <c r="U35" s="274" t="s">
        <v>858</v>
      </c>
      <c r="V35" s="277"/>
      <c r="W35" s="277"/>
      <c r="X35" s="277"/>
      <c r="Y35" s="278"/>
      <c r="Z35" s="278"/>
      <c r="AA35" s="278"/>
      <c r="AB35" s="278"/>
      <c r="AC35" s="278"/>
      <c r="AD35" s="278"/>
      <c r="AE35" s="278"/>
      <c r="AF35" s="278"/>
      <c r="AG35" s="278"/>
      <c r="AH35" s="278"/>
      <c r="AI35" s="278"/>
      <c r="AJ35" s="278"/>
      <c r="AK35" s="278"/>
      <c r="AL35" s="278"/>
      <c r="AM35" s="278"/>
      <c r="AN35" s="278"/>
      <c r="AO35" s="278"/>
      <c r="AP35" s="278"/>
      <c r="AQ35" s="278"/>
      <c r="AR35" s="278"/>
      <c r="AS35" s="278"/>
      <c r="AT35" s="278"/>
      <c r="AU35" s="278"/>
      <c r="AV35" s="278"/>
      <c r="AW35" s="278"/>
      <c r="AX35" s="278"/>
      <c r="AY35" s="278"/>
      <c r="AZ35" s="278"/>
      <c r="BA35" s="278"/>
      <c r="BB35" s="278"/>
      <c r="BC35" s="278"/>
      <c r="BD35" s="278"/>
      <c r="BE35" s="278"/>
      <c r="BF35" s="278"/>
      <c r="BG35" s="278"/>
      <c r="BH35" s="278"/>
      <c r="BI35" s="278"/>
      <c r="BJ35" s="278"/>
      <c r="BK35" s="278"/>
      <c r="BL35" s="278"/>
      <c r="BM35" s="278"/>
      <c r="BN35" s="278"/>
      <c r="BO35" s="278"/>
      <c r="BP35" s="278"/>
      <c r="BQ35" s="278"/>
      <c r="BR35" s="278"/>
      <c r="BS35" s="278"/>
      <c r="BT35" s="278"/>
      <c r="BU35" s="278"/>
      <c r="BV35" s="278"/>
      <c r="BW35" s="278"/>
      <c r="BX35" s="278"/>
      <c r="BY35" s="278"/>
      <c r="BZ35" s="278"/>
      <c r="CA35" s="278"/>
      <c r="CB35" s="278"/>
      <c r="CC35" s="278"/>
      <c r="CD35" s="278"/>
      <c r="CE35" s="278"/>
      <c r="CF35" s="278"/>
      <c r="CG35" s="278"/>
      <c r="CH35" s="278"/>
      <c r="CI35" s="278"/>
      <c r="CJ35" s="278"/>
      <c r="CK35" s="278"/>
      <c r="CL35" s="278"/>
      <c r="CM35" s="278"/>
      <c r="CN35" s="278"/>
      <c r="CO35" s="278"/>
      <c r="CP35" s="278"/>
      <c r="CQ35" s="278"/>
      <c r="CR35" s="278"/>
      <c r="CS35" s="278"/>
      <c r="CT35" s="278"/>
      <c r="CU35" s="278"/>
      <c r="CV35" s="278"/>
      <c r="CW35" s="278"/>
      <c r="CX35" s="278"/>
      <c r="CY35" s="278"/>
      <c r="CZ35" s="278"/>
      <c r="DA35" s="278"/>
      <c r="DB35" s="278"/>
      <c r="DC35" s="278"/>
      <c r="DD35" s="278"/>
      <c r="DE35" s="278"/>
      <c r="DF35" s="278"/>
      <c r="DG35" s="278"/>
      <c r="DH35" s="278"/>
      <c r="DI35" s="278"/>
      <c r="DJ35" s="278"/>
      <c r="DK35" s="278"/>
      <c r="DL35" s="278"/>
      <c r="DM35" s="278"/>
      <c r="DN35" s="278"/>
      <c r="DO35" s="278"/>
      <c r="DP35" s="278"/>
      <c r="DQ35" s="278"/>
      <c r="DR35" s="278"/>
      <c r="DS35" s="278"/>
      <c r="DT35" s="278"/>
      <c r="DU35" s="278"/>
      <c r="DV35" s="278"/>
      <c r="DW35" s="278"/>
      <c r="DX35" s="278"/>
      <c r="DY35" s="278"/>
      <c r="DZ35" s="278"/>
      <c r="EA35" s="278"/>
      <c r="EB35" s="278"/>
      <c r="EC35" s="278"/>
      <c r="ED35" s="278"/>
      <c r="EE35" s="278"/>
      <c r="EF35" s="278"/>
      <c r="EG35" s="278"/>
      <c r="EH35" s="278"/>
      <c r="EI35" s="278"/>
      <c r="EJ35" s="278"/>
      <c r="EK35" s="278"/>
      <c r="EL35" s="278"/>
      <c r="EM35" s="278"/>
      <c r="EN35" s="278"/>
      <c r="EO35" s="278"/>
      <c r="EP35" s="278"/>
      <c r="EQ35" s="278"/>
      <c r="ER35" s="278"/>
      <c r="ES35" s="278"/>
      <c r="ET35" s="278"/>
      <c r="EU35" s="278"/>
      <c r="EV35" s="278"/>
      <c r="EW35" s="278"/>
      <c r="EX35" s="278"/>
      <c r="EY35" s="278"/>
      <c r="EZ35" s="278"/>
      <c r="FA35" s="278"/>
      <c r="FB35" s="278"/>
      <c r="FC35" s="278"/>
      <c r="FD35" s="278"/>
      <c r="FE35" s="278"/>
      <c r="FF35" s="278"/>
      <c r="FG35" s="278"/>
      <c r="FH35" s="278"/>
      <c r="FI35" s="278"/>
      <c r="FJ35" s="278"/>
      <c r="FK35" s="278"/>
      <c r="FL35" s="278"/>
      <c r="FM35" s="278"/>
      <c r="FN35" s="278"/>
      <c r="FO35" s="278"/>
      <c r="FP35" s="278"/>
      <c r="FQ35" s="278"/>
      <c r="FR35" s="278"/>
      <c r="FS35" s="278"/>
      <c r="FT35" s="278"/>
      <c r="FU35" s="278"/>
      <c r="FV35" s="278"/>
      <c r="FW35" s="278"/>
      <c r="FX35" s="278"/>
      <c r="FY35" s="278"/>
      <c r="FZ35" s="278"/>
      <c r="GA35" s="278"/>
      <c r="GB35" s="278"/>
      <c r="GC35" s="278"/>
      <c r="GD35" s="278"/>
      <c r="GE35" s="278"/>
      <c r="GF35" s="278"/>
      <c r="GG35" s="278"/>
      <c r="GH35" s="278"/>
      <c r="GI35" s="278"/>
      <c r="GJ35" s="278"/>
      <c r="GK35" s="278"/>
      <c r="GL35" s="278"/>
      <c r="GM35" s="278"/>
      <c r="GN35" s="278"/>
      <c r="GO35" s="278"/>
      <c r="GP35" s="278"/>
      <c r="GQ35" s="278"/>
      <c r="GR35" s="278"/>
      <c r="GS35" s="278"/>
      <c r="GT35" s="278"/>
      <c r="GU35" s="278"/>
      <c r="GV35" s="278"/>
      <c r="GW35" s="278"/>
      <c r="GX35" s="278"/>
      <c r="GY35" s="278"/>
      <c r="GZ35" s="278"/>
      <c r="HA35" s="278"/>
      <c r="HB35" s="278"/>
      <c r="HC35" s="278"/>
      <c r="HD35" s="278"/>
      <c r="HE35" s="278"/>
      <c r="HF35" s="278"/>
      <c r="HG35" s="278"/>
      <c r="HH35" s="278"/>
      <c r="HI35" s="278"/>
      <c r="HJ35" s="278"/>
      <c r="HK35" s="278"/>
      <c r="HL35" s="278"/>
      <c r="HM35" s="278"/>
      <c r="HN35" s="278"/>
      <c r="HO35" s="278"/>
      <c r="HP35" s="278"/>
      <c r="HQ35" s="278"/>
      <c r="HR35" s="278"/>
      <c r="HS35" s="278"/>
      <c r="HT35" s="278"/>
      <c r="HU35" s="278"/>
      <c r="HV35" s="278"/>
      <c r="HW35" s="278"/>
      <c r="HX35" s="278"/>
      <c r="HY35" s="278"/>
      <c r="HZ35" s="278"/>
    </row>
    <row r="36" spans="1:234" s="279" customFormat="1" ht="276.75" customHeight="1" x14ac:dyDescent="0.2">
      <c r="A36" s="262">
        <f t="shared" si="2"/>
        <v>28</v>
      </c>
      <c r="B36" s="263" t="s">
        <v>73</v>
      </c>
      <c r="C36" s="264" t="s">
        <v>16</v>
      </c>
      <c r="D36" s="265" t="s">
        <v>179</v>
      </c>
      <c r="E36" s="266">
        <v>3120210</v>
      </c>
      <c r="F36" s="267" t="s">
        <v>29</v>
      </c>
      <c r="G36" s="268" t="s">
        <v>184</v>
      </c>
      <c r="H36" s="242" t="s">
        <v>46</v>
      </c>
      <c r="I36" s="250">
        <v>110000000</v>
      </c>
      <c r="J36" s="250"/>
      <c r="K36" s="269">
        <v>42607</v>
      </c>
      <c r="L36" s="259">
        <v>42693</v>
      </c>
      <c r="M36" s="259">
        <v>42715</v>
      </c>
      <c r="N36" s="270">
        <v>3</v>
      </c>
      <c r="O36" s="259">
        <v>42718</v>
      </c>
      <c r="P36" s="271" t="s">
        <v>47</v>
      </c>
      <c r="Q36" s="272" t="s">
        <v>48</v>
      </c>
      <c r="R36" s="273" t="s">
        <v>49</v>
      </c>
      <c r="S36" s="274" t="s">
        <v>265</v>
      </c>
      <c r="T36" s="277"/>
      <c r="U36" s="358"/>
      <c r="V36" s="277"/>
      <c r="W36" s="277"/>
      <c r="X36" s="277"/>
      <c r="Y36" s="278"/>
      <c r="Z36" s="278"/>
      <c r="AA36" s="278"/>
      <c r="AB36" s="278"/>
      <c r="AC36" s="278"/>
      <c r="AD36" s="278"/>
      <c r="AE36" s="278"/>
      <c r="AF36" s="278"/>
      <c r="AG36" s="278"/>
      <c r="AH36" s="278"/>
      <c r="AI36" s="278"/>
      <c r="AJ36" s="278"/>
      <c r="AK36" s="278"/>
      <c r="AL36" s="278"/>
      <c r="AM36" s="278"/>
      <c r="AN36" s="278"/>
      <c r="AO36" s="278"/>
      <c r="AP36" s="278"/>
      <c r="AQ36" s="278"/>
      <c r="AR36" s="278"/>
      <c r="AS36" s="278"/>
      <c r="AT36" s="278"/>
      <c r="AU36" s="278"/>
      <c r="AV36" s="278"/>
      <c r="AW36" s="278"/>
      <c r="AX36" s="278"/>
      <c r="AY36" s="278"/>
      <c r="AZ36" s="278"/>
      <c r="BA36" s="278"/>
      <c r="BB36" s="278"/>
      <c r="BC36" s="278"/>
      <c r="BD36" s="278"/>
      <c r="BE36" s="278"/>
      <c r="BF36" s="278"/>
      <c r="BG36" s="278"/>
      <c r="BH36" s="278"/>
      <c r="BI36" s="278"/>
      <c r="BJ36" s="278"/>
      <c r="BK36" s="278"/>
      <c r="BL36" s="278"/>
      <c r="BM36" s="278"/>
      <c r="BN36" s="278"/>
      <c r="BO36" s="278"/>
      <c r="BP36" s="278"/>
      <c r="BQ36" s="278"/>
      <c r="BR36" s="278"/>
      <c r="BS36" s="278"/>
      <c r="BT36" s="278"/>
      <c r="BU36" s="278"/>
      <c r="BV36" s="278"/>
      <c r="BW36" s="278"/>
      <c r="BX36" s="278"/>
      <c r="BY36" s="278"/>
      <c r="BZ36" s="278"/>
      <c r="CA36" s="278"/>
      <c r="CB36" s="278"/>
      <c r="CC36" s="278"/>
      <c r="CD36" s="278"/>
      <c r="CE36" s="278"/>
      <c r="CF36" s="278"/>
      <c r="CG36" s="278"/>
      <c r="CH36" s="278"/>
      <c r="CI36" s="278"/>
      <c r="CJ36" s="278"/>
      <c r="CK36" s="278"/>
      <c r="CL36" s="278"/>
      <c r="CM36" s="278"/>
      <c r="CN36" s="278"/>
      <c r="CO36" s="278"/>
      <c r="CP36" s="278"/>
      <c r="CQ36" s="278"/>
      <c r="CR36" s="278"/>
      <c r="CS36" s="278"/>
      <c r="CT36" s="278"/>
      <c r="CU36" s="278"/>
      <c r="CV36" s="278"/>
      <c r="CW36" s="278"/>
      <c r="CX36" s="278"/>
      <c r="CY36" s="278"/>
      <c r="CZ36" s="278"/>
      <c r="DA36" s="278"/>
      <c r="DB36" s="278"/>
      <c r="DC36" s="278"/>
      <c r="DD36" s="278"/>
      <c r="DE36" s="278"/>
      <c r="DF36" s="278"/>
      <c r="DG36" s="278"/>
      <c r="DH36" s="278"/>
      <c r="DI36" s="278"/>
      <c r="DJ36" s="278"/>
      <c r="DK36" s="278"/>
      <c r="DL36" s="278"/>
      <c r="DM36" s="278"/>
      <c r="DN36" s="278"/>
      <c r="DO36" s="278"/>
      <c r="DP36" s="278"/>
      <c r="DQ36" s="278"/>
      <c r="DR36" s="278"/>
      <c r="DS36" s="278"/>
      <c r="DT36" s="278"/>
      <c r="DU36" s="278"/>
      <c r="DV36" s="278"/>
      <c r="DW36" s="278"/>
      <c r="DX36" s="278"/>
      <c r="DY36" s="278"/>
      <c r="DZ36" s="278"/>
      <c r="EA36" s="278"/>
      <c r="EB36" s="278"/>
      <c r="EC36" s="278"/>
      <c r="ED36" s="278"/>
      <c r="EE36" s="278"/>
      <c r="EF36" s="278"/>
      <c r="EG36" s="278"/>
      <c r="EH36" s="278"/>
      <c r="EI36" s="278"/>
      <c r="EJ36" s="278"/>
      <c r="EK36" s="278"/>
      <c r="EL36" s="278"/>
      <c r="EM36" s="278"/>
      <c r="EN36" s="278"/>
      <c r="EO36" s="278"/>
      <c r="EP36" s="278"/>
      <c r="EQ36" s="278"/>
      <c r="ER36" s="278"/>
      <c r="ES36" s="278"/>
      <c r="ET36" s="278"/>
      <c r="EU36" s="278"/>
      <c r="EV36" s="278"/>
      <c r="EW36" s="278"/>
      <c r="EX36" s="278"/>
      <c r="EY36" s="278"/>
      <c r="EZ36" s="278"/>
      <c r="FA36" s="278"/>
      <c r="FB36" s="278"/>
      <c r="FC36" s="278"/>
      <c r="FD36" s="278"/>
      <c r="FE36" s="278"/>
      <c r="FF36" s="278"/>
      <c r="FG36" s="278"/>
      <c r="FH36" s="278"/>
      <c r="FI36" s="278"/>
      <c r="FJ36" s="278"/>
      <c r="FK36" s="278"/>
      <c r="FL36" s="278"/>
      <c r="FM36" s="278"/>
      <c r="FN36" s="278"/>
      <c r="FO36" s="278"/>
      <c r="FP36" s="278"/>
      <c r="FQ36" s="278"/>
      <c r="FR36" s="278"/>
      <c r="FS36" s="278"/>
      <c r="FT36" s="278"/>
      <c r="FU36" s="278"/>
      <c r="FV36" s="278"/>
      <c r="FW36" s="278"/>
      <c r="FX36" s="278"/>
      <c r="FY36" s="278"/>
      <c r="FZ36" s="278"/>
      <c r="GA36" s="278"/>
      <c r="GB36" s="278"/>
      <c r="GC36" s="278"/>
      <c r="GD36" s="278"/>
      <c r="GE36" s="278"/>
      <c r="GF36" s="278"/>
      <c r="GG36" s="278"/>
      <c r="GH36" s="278"/>
      <c r="GI36" s="278"/>
      <c r="GJ36" s="278"/>
      <c r="GK36" s="278"/>
      <c r="GL36" s="278"/>
      <c r="GM36" s="278"/>
      <c r="GN36" s="278"/>
      <c r="GO36" s="278"/>
      <c r="GP36" s="278"/>
      <c r="GQ36" s="278"/>
      <c r="GR36" s="278"/>
      <c r="GS36" s="278"/>
      <c r="GT36" s="278"/>
      <c r="GU36" s="278"/>
      <c r="GV36" s="278"/>
      <c r="GW36" s="278"/>
      <c r="GX36" s="278"/>
      <c r="GY36" s="278"/>
      <c r="GZ36" s="278"/>
      <c r="HA36" s="278"/>
      <c r="HB36" s="278"/>
      <c r="HC36" s="278"/>
      <c r="HD36" s="278"/>
      <c r="HE36" s="278"/>
      <c r="HF36" s="278"/>
      <c r="HG36" s="278"/>
      <c r="HH36" s="278"/>
      <c r="HI36" s="278"/>
      <c r="HJ36" s="278"/>
      <c r="HK36" s="278"/>
      <c r="HL36" s="278"/>
      <c r="HM36" s="278"/>
      <c r="HN36" s="278"/>
      <c r="HO36" s="278"/>
      <c r="HP36" s="278"/>
      <c r="HQ36" s="278"/>
      <c r="HR36" s="278"/>
      <c r="HS36" s="278"/>
      <c r="HT36" s="278"/>
      <c r="HU36" s="278"/>
      <c r="HV36" s="278"/>
      <c r="HW36" s="278"/>
      <c r="HX36" s="278"/>
      <c r="HY36" s="278"/>
      <c r="HZ36" s="278"/>
    </row>
    <row r="37" spans="1:234" s="279" customFormat="1" ht="154.5" customHeight="1" x14ac:dyDescent="0.2">
      <c r="A37" s="262">
        <f t="shared" si="2"/>
        <v>29</v>
      </c>
      <c r="B37" s="263" t="s">
        <v>73</v>
      </c>
      <c r="C37" s="264" t="s">
        <v>16</v>
      </c>
      <c r="D37" s="265" t="s">
        <v>179</v>
      </c>
      <c r="E37" s="266">
        <v>3120210</v>
      </c>
      <c r="F37" s="267" t="s">
        <v>29</v>
      </c>
      <c r="G37" s="268" t="s">
        <v>184</v>
      </c>
      <c r="H37" s="242" t="s">
        <v>26</v>
      </c>
      <c r="I37" s="250">
        <v>57000000</v>
      </c>
      <c r="J37" s="250"/>
      <c r="K37" s="269">
        <v>42602</v>
      </c>
      <c r="L37" s="259">
        <v>42644</v>
      </c>
      <c r="M37" s="259">
        <v>42648</v>
      </c>
      <c r="N37" s="270">
        <v>10</v>
      </c>
      <c r="O37" s="259">
        <f>+M37+N37</f>
        <v>42658</v>
      </c>
      <c r="P37" s="271" t="s">
        <v>615</v>
      </c>
      <c r="Q37" s="272" t="s">
        <v>616</v>
      </c>
      <c r="R37" s="273" t="s">
        <v>617</v>
      </c>
      <c r="S37" s="274" t="s">
        <v>265</v>
      </c>
      <c r="T37" s="277"/>
      <c r="U37" s="358"/>
      <c r="V37" s="277"/>
      <c r="W37" s="277"/>
      <c r="X37" s="277"/>
      <c r="Y37" s="278"/>
      <c r="Z37" s="278"/>
      <c r="AA37" s="278"/>
      <c r="AB37" s="278"/>
      <c r="AC37" s="278"/>
      <c r="AD37" s="278"/>
      <c r="AE37" s="278"/>
      <c r="AF37" s="278"/>
      <c r="AG37" s="278"/>
      <c r="AH37" s="278"/>
      <c r="AI37" s="278"/>
      <c r="AJ37" s="278"/>
      <c r="AK37" s="278"/>
      <c r="AL37" s="278"/>
      <c r="AM37" s="278"/>
      <c r="AN37" s="278"/>
      <c r="AO37" s="278"/>
      <c r="AP37" s="278"/>
      <c r="AQ37" s="278"/>
      <c r="AR37" s="278"/>
      <c r="AS37" s="278"/>
      <c r="AT37" s="278"/>
      <c r="AU37" s="278"/>
      <c r="AV37" s="278"/>
      <c r="AW37" s="278"/>
      <c r="AX37" s="278"/>
      <c r="AY37" s="278"/>
      <c r="AZ37" s="278"/>
      <c r="BA37" s="278"/>
      <c r="BB37" s="278"/>
      <c r="BC37" s="278"/>
      <c r="BD37" s="278"/>
      <c r="BE37" s="278"/>
      <c r="BF37" s="278"/>
      <c r="BG37" s="278"/>
      <c r="BH37" s="278"/>
      <c r="BI37" s="278"/>
      <c r="BJ37" s="278"/>
      <c r="BK37" s="278"/>
      <c r="BL37" s="278"/>
      <c r="BM37" s="278"/>
      <c r="BN37" s="278"/>
      <c r="BO37" s="278"/>
      <c r="BP37" s="278"/>
      <c r="BQ37" s="278"/>
      <c r="BR37" s="278"/>
      <c r="BS37" s="278"/>
      <c r="BT37" s="278"/>
      <c r="BU37" s="278"/>
      <c r="BV37" s="278"/>
      <c r="BW37" s="278"/>
      <c r="BX37" s="278"/>
      <c r="BY37" s="278"/>
      <c r="BZ37" s="278"/>
      <c r="CA37" s="278"/>
      <c r="CB37" s="278"/>
      <c r="CC37" s="278"/>
      <c r="CD37" s="278"/>
      <c r="CE37" s="278"/>
      <c r="CF37" s="278"/>
      <c r="CG37" s="278"/>
      <c r="CH37" s="278"/>
      <c r="CI37" s="278"/>
      <c r="CJ37" s="278"/>
      <c r="CK37" s="278"/>
      <c r="CL37" s="278"/>
      <c r="CM37" s="278"/>
      <c r="CN37" s="278"/>
      <c r="CO37" s="278"/>
      <c r="CP37" s="278"/>
      <c r="CQ37" s="278"/>
      <c r="CR37" s="278"/>
      <c r="CS37" s="278"/>
      <c r="CT37" s="278"/>
      <c r="CU37" s="278"/>
      <c r="CV37" s="278"/>
      <c r="CW37" s="278"/>
      <c r="CX37" s="278"/>
      <c r="CY37" s="278"/>
      <c r="CZ37" s="278"/>
      <c r="DA37" s="278"/>
      <c r="DB37" s="278"/>
      <c r="DC37" s="278"/>
      <c r="DD37" s="278"/>
      <c r="DE37" s="278"/>
      <c r="DF37" s="278"/>
      <c r="DG37" s="278"/>
      <c r="DH37" s="278"/>
      <c r="DI37" s="278"/>
      <c r="DJ37" s="278"/>
      <c r="DK37" s="278"/>
      <c r="DL37" s="278"/>
      <c r="DM37" s="278"/>
      <c r="DN37" s="278"/>
      <c r="DO37" s="278"/>
      <c r="DP37" s="278"/>
      <c r="DQ37" s="278"/>
      <c r="DR37" s="278"/>
      <c r="DS37" s="278"/>
      <c r="DT37" s="278"/>
      <c r="DU37" s="278"/>
      <c r="DV37" s="278"/>
      <c r="DW37" s="278"/>
      <c r="DX37" s="278"/>
      <c r="DY37" s="278"/>
      <c r="DZ37" s="278"/>
      <c r="EA37" s="278"/>
      <c r="EB37" s="278"/>
      <c r="EC37" s="278"/>
      <c r="ED37" s="278"/>
      <c r="EE37" s="278"/>
      <c r="EF37" s="278"/>
      <c r="EG37" s="278"/>
      <c r="EH37" s="278"/>
      <c r="EI37" s="278"/>
      <c r="EJ37" s="278"/>
      <c r="EK37" s="278"/>
      <c r="EL37" s="278"/>
      <c r="EM37" s="278"/>
      <c r="EN37" s="278"/>
      <c r="EO37" s="278"/>
      <c r="EP37" s="278"/>
      <c r="EQ37" s="278"/>
      <c r="ER37" s="278"/>
      <c r="ES37" s="278"/>
      <c r="ET37" s="278"/>
      <c r="EU37" s="278"/>
      <c r="EV37" s="278"/>
      <c r="EW37" s="278"/>
      <c r="EX37" s="278"/>
      <c r="EY37" s="278"/>
      <c r="EZ37" s="278"/>
      <c r="FA37" s="278"/>
      <c r="FB37" s="278"/>
      <c r="FC37" s="278"/>
      <c r="FD37" s="278"/>
      <c r="FE37" s="278"/>
      <c r="FF37" s="278"/>
      <c r="FG37" s="278"/>
      <c r="FH37" s="278"/>
      <c r="FI37" s="278"/>
      <c r="FJ37" s="278"/>
      <c r="FK37" s="278"/>
      <c r="FL37" s="278"/>
      <c r="FM37" s="278"/>
      <c r="FN37" s="278"/>
      <c r="FO37" s="278"/>
      <c r="FP37" s="278"/>
      <c r="FQ37" s="278"/>
      <c r="FR37" s="278"/>
      <c r="FS37" s="278"/>
      <c r="FT37" s="278"/>
      <c r="FU37" s="278"/>
      <c r="FV37" s="278"/>
      <c r="FW37" s="278"/>
      <c r="FX37" s="278"/>
      <c r="FY37" s="278"/>
      <c r="FZ37" s="278"/>
      <c r="GA37" s="278"/>
      <c r="GB37" s="278"/>
      <c r="GC37" s="278"/>
      <c r="GD37" s="278"/>
      <c r="GE37" s="278"/>
      <c r="GF37" s="278"/>
      <c r="GG37" s="278"/>
      <c r="GH37" s="278"/>
      <c r="GI37" s="278"/>
      <c r="GJ37" s="278"/>
      <c r="GK37" s="278"/>
      <c r="GL37" s="278"/>
      <c r="GM37" s="278"/>
      <c r="GN37" s="278"/>
      <c r="GO37" s="278"/>
      <c r="GP37" s="278"/>
      <c r="GQ37" s="278"/>
      <c r="GR37" s="278"/>
      <c r="GS37" s="278"/>
      <c r="GT37" s="278"/>
      <c r="GU37" s="278"/>
      <c r="GV37" s="278"/>
      <c r="GW37" s="278"/>
      <c r="GX37" s="278"/>
      <c r="GY37" s="278"/>
      <c r="GZ37" s="278"/>
      <c r="HA37" s="278"/>
      <c r="HB37" s="278"/>
      <c r="HC37" s="278"/>
      <c r="HD37" s="278"/>
      <c r="HE37" s="278"/>
      <c r="HF37" s="278"/>
      <c r="HG37" s="278"/>
      <c r="HH37" s="278"/>
      <c r="HI37" s="278"/>
      <c r="HJ37" s="278"/>
      <c r="HK37" s="278"/>
      <c r="HL37" s="278"/>
      <c r="HM37" s="278"/>
      <c r="HN37" s="278"/>
      <c r="HO37" s="278"/>
      <c r="HP37" s="278"/>
      <c r="HQ37" s="278"/>
      <c r="HR37" s="278"/>
      <c r="HS37" s="278"/>
      <c r="HT37" s="278"/>
      <c r="HU37" s="278"/>
      <c r="HV37" s="278"/>
      <c r="HW37" s="278"/>
      <c r="HX37" s="278"/>
      <c r="HY37" s="278"/>
      <c r="HZ37" s="278"/>
    </row>
    <row r="38" spans="1:234" s="279" customFormat="1" ht="140.25" customHeight="1" x14ac:dyDescent="0.2">
      <c r="A38" s="262">
        <f t="shared" si="2"/>
        <v>30</v>
      </c>
      <c r="B38" s="263" t="s">
        <v>73</v>
      </c>
      <c r="C38" s="264" t="s">
        <v>16</v>
      </c>
      <c r="D38" s="265" t="s">
        <v>179</v>
      </c>
      <c r="E38" s="266">
        <v>3120210</v>
      </c>
      <c r="F38" s="267" t="s">
        <v>29</v>
      </c>
      <c r="G38" s="268" t="s">
        <v>30</v>
      </c>
      <c r="H38" s="242" t="s">
        <v>57</v>
      </c>
      <c r="I38" s="250">
        <v>10000000</v>
      </c>
      <c r="J38" s="250"/>
      <c r="K38" s="269">
        <v>42602</v>
      </c>
      <c r="L38" s="259">
        <v>42644</v>
      </c>
      <c r="M38" s="259">
        <v>42648</v>
      </c>
      <c r="N38" s="270">
        <v>20</v>
      </c>
      <c r="O38" s="259">
        <f>+M38+N38</f>
        <v>42668</v>
      </c>
      <c r="P38" s="271" t="s">
        <v>618</v>
      </c>
      <c r="Q38" s="272" t="s">
        <v>954</v>
      </c>
      <c r="R38" s="273" t="s">
        <v>619</v>
      </c>
      <c r="S38" s="274" t="s">
        <v>265</v>
      </c>
      <c r="T38" s="273" t="s">
        <v>943</v>
      </c>
      <c r="U38" s="273" t="s">
        <v>858</v>
      </c>
      <c r="V38" s="277"/>
      <c r="W38" s="277"/>
      <c r="X38" s="277"/>
      <c r="Y38" s="278"/>
      <c r="Z38" s="278"/>
      <c r="AA38" s="278"/>
      <c r="AB38" s="278"/>
      <c r="AC38" s="278"/>
      <c r="AD38" s="278"/>
      <c r="AE38" s="278"/>
      <c r="AF38" s="278"/>
      <c r="AG38" s="278"/>
      <c r="AH38" s="278"/>
      <c r="AI38" s="278"/>
      <c r="AJ38" s="278"/>
      <c r="AK38" s="278"/>
      <c r="AL38" s="278"/>
      <c r="AM38" s="278"/>
      <c r="AN38" s="278"/>
      <c r="AO38" s="278"/>
      <c r="AP38" s="278"/>
      <c r="AQ38" s="278"/>
      <c r="AR38" s="278"/>
      <c r="AS38" s="278"/>
      <c r="AT38" s="278"/>
      <c r="AU38" s="278"/>
      <c r="AV38" s="278"/>
      <c r="AW38" s="278"/>
      <c r="AX38" s="278"/>
      <c r="AY38" s="278"/>
      <c r="AZ38" s="278"/>
      <c r="BA38" s="278"/>
      <c r="BB38" s="278"/>
      <c r="BC38" s="278"/>
      <c r="BD38" s="278"/>
      <c r="BE38" s="278"/>
      <c r="BF38" s="278"/>
      <c r="BG38" s="278"/>
      <c r="BH38" s="278"/>
      <c r="BI38" s="278"/>
      <c r="BJ38" s="278"/>
      <c r="BK38" s="278"/>
      <c r="BL38" s="278"/>
      <c r="BM38" s="278"/>
      <c r="BN38" s="278"/>
      <c r="BO38" s="278"/>
      <c r="BP38" s="278"/>
      <c r="BQ38" s="278"/>
      <c r="BR38" s="278"/>
      <c r="BS38" s="278"/>
      <c r="BT38" s="278"/>
      <c r="BU38" s="278"/>
      <c r="BV38" s="278"/>
      <c r="BW38" s="278"/>
      <c r="BX38" s="278"/>
      <c r="BY38" s="278"/>
      <c r="BZ38" s="278"/>
      <c r="CA38" s="278"/>
      <c r="CB38" s="278"/>
      <c r="CC38" s="278"/>
      <c r="CD38" s="278"/>
      <c r="CE38" s="278"/>
      <c r="CF38" s="278"/>
      <c r="CG38" s="278"/>
      <c r="CH38" s="278"/>
      <c r="CI38" s="278"/>
      <c r="CJ38" s="278"/>
      <c r="CK38" s="278"/>
      <c r="CL38" s="278"/>
      <c r="CM38" s="278"/>
      <c r="CN38" s="278"/>
      <c r="CO38" s="278"/>
      <c r="CP38" s="278"/>
      <c r="CQ38" s="278"/>
      <c r="CR38" s="278"/>
      <c r="CS38" s="278"/>
      <c r="CT38" s="278"/>
      <c r="CU38" s="278"/>
      <c r="CV38" s="278"/>
      <c r="CW38" s="278"/>
      <c r="CX38" s="278"/>
      <c r="CY38" s="278"/>
      <c r="CZ38" s="278"/>
      <c r="DA38" s="278"/>
      <c r="DB38" s="278"/>
      <c r="DC38" s="278"/>
      <c r="DD38" s="278"/>
      <c r="DE38" s="278"/>
      <c r="DF38" s="278"/>
      <c r="DG38" s="278"/>
      <c r="DH38" s="278"/>
      <c r="DI38" s="278"/>
      <c r="DJ38" s="278"/>
      <c r="DK38" s="278"/>
      <c r="DL38" s="278"/>
      <c r="DM38" s="278"/>
      <c r="DN38" s="278"/>
      <c r="DO38" s="278"/>
      <c r="DP38" s="278"/>
      <c r="DQ38" s="278"/>
      <c r="DR38" s="278"/>
      <c r="DS38" s="278"/>
      <c r="DT38" s="278"/>
      <c r="DU38" s="278"/>
      <c r="DV38" s="278"/>
      <c r="DW38" s="278"/>
      <c r="DX38" s="278"/>
      <c r="DY38" s="278"/>
      <c r="DZ38" s="278"/>
      <c r="EA38" s="278"/>
      <c r="EB38" s="278"/>
      <c r="EC38" s="278"/>
      <c r="ED38" s="278"/>
      <c r="EE38" s="278"/>
      <c r="EF38" s="278"/>
      <c r="EG38" s="278"/>
      <c r="EH38" s="278"/>
      <c r="EI38" s="278"/>
      <c r="EJ38" s="278"/>
      <c r="EK38" s="278"/>
      <c r="EL38" s="278"/>
      <c r="EM38" s="278"/>
      <c r="EN38" s="278"/>
      <c r="EO38" s="278"/>
      <c r="EP38" s="278"/>
      <c r="EQ38" s="278"/>
      <c r="ER38" s="278"/>
      <c r="ES38" s="278"/>
      <c r="ET38" s="278"/>
      <c r="EU38" s="278"/>
      <c r="EV38" s="278"/>
      <c r="EW38" s="278"/>
      <c r="EX38" s="278"/>
      <c r="EY38" s="278"/>
      <c r="EZ38" s="278"/>
      <c r="FA38" s="278"/>
      <c r="FB38" s="278"/>
      <c r="FC38" s="278"/>
      <c r="FD38" s="278"/>
      <c r="FE38" s="278"/>
      <c r="FF38" s="278"/>
      <c r="FG38" s="278"/>
      <c r="FH38" s="278"/>
      <c r="FI38" s="278"/>
      <c r="FJ38" s="278"/>
      <c r="FK38" s="278"/>
      <c r="FL38" s="278"/>
      <c r="FM38" s="278"/>
      <c r="FN38" s="278"/>
      <c r="FO38" s="278"/>
      <c r="FP38" s="278"/>
      <c r="FQ38" s="278"/>
      <c r="FR38" s="278"/>
      <c r="FS38" s="278"/>
      <c r="FT38" s="278"/>
      <c r="FU38" s="278"/>
      <c r="FV38" s="278"/>
      <c r="FW38" s="278"/>
      <c r="FX38" s="278"/>
      <c r="FY38" s="278"/>
      <c r="FZ38" s="278"/>
      <c r="GA38" s="278"/>
      <c r="GB38" s="278"/>
      <c r="GC38" s="278"/>
      <c r="GD38" s="278"/>
      <c r="GE38" s="278"/>
      <c r="GF38" s="278"/>
      <c r="GG38" s="278"/>
      <c r="GH38" s="278"/>
      <c r="GI38" s="278"/>
      <c r="GJ38" s="278"/>
      <c r="GK38" s="278"/>
      <c r="GL38" s="278"/>
      <c r="GM38" s="278"/>
      <c r="GN38" s="278"/>
      <c r="GO38" s="278"/>
      <c r="GP38" s="278"/>
      <c r="GQ38" s="278"/>
      <c r="GR38" s="278"/>
      <c r="GS38" s="278"/>
      <c r="GT38" s="278"/>
      <c r="GU38" s="278"/>
      <c r="GV38" s="278"/>
      <c r="GW38" s="278"/>
      <c r="GX38" s="278"/>
      <c r="GY38" s="278"/>
      <c r="GZ38" s="278"/>
      <c r="HA38" s="278"/>
      <c r="HB38" s="278"/>
      <c r="HC38" s="278"/>
      <c r="HD38" s="278"/>
      <c r="HE38" s="278"/>
      <c r="HF38" s="278"/>
      <c r="HG38" s="278"/>
      <c r="HH38" s="278"/>
      <c r="HI38" s="278"/>
      <c r="HJ38" s="278"/>
      <c r="HK38" s="278"/>
      <c r="HL38" s="278"/>
      <c r="HM38" s="278"/>
      <c r="HN38" s="278"/>
      <c r="HO38" s="278"/>
      <c r="HP38" s="278"/>
      <c r="HQ38" s="278"/>
      <c r="HR38" s="278"/>
      <c r="HS38" s="278"/>
      <c r="HT38" s="278"/>
      <c r="HU38" s="278"/>
      <c r="HV38" s="278"/>
      <c r="HW38" s="278"/>
      <c r="HX38" s="278"/>
      <c r="HY38" s="278"/>
      <c r="HZ38" s="278"/>
    </row>
    <row r="39" spans="1:234" s="279" customFormat="1" ht="140.25" customHeight="1" x14ac:dyDescent="0.2">
      <c r="A39" s="262">
        <f t="shared" si="2"/>
        <v>31</v>
      </c>
      <c r="B39" s="263" t="s">
        <v>73</v>
      </c>
      <c r="C39" s="264" t="s">
        <v>16</v>
      </c>
      <c r="D39" s="265" t="s">
        <v>179</v>
      </c>
      <c r="E39" s="266">
        <v>3120212</v>
      </c>
      <c r="F39" s="267" t="s">
        <v>50</v>
      </c>
      <c r="G39" s="268" t="s">
        <v>30</v>
      </c>
      <c r="H39" s="242" t="s">
        <v>51</v>
      </c>
      <c r="I39" s="250">
        <v>7700000</v>
      </c>
      <c r="J39" s="250"/>
      <c r="K39" s="269">
        <v>42597</v>
      </c>
      <c r="L39" s="259">
        <v>42628</v>
      </c>
      <c r="M39" s="259">
        <v>42633</v>
      </c>
      <c r="N39" s="270">
        <v>15</v>
      </c>
      <c r="O39" s="259">
        <v>42643</v>
      </c>
      <c r="P39" s="271" t="s">
        <v>52</v>
      </c>
      <c r="Q39" s="272" t="s">
        <v>919</v>
      </c>
      <c r="R39" s="273" t="s">
        <v>53</v>
      </c>
      <c r="S39" s="274" t="s">
        <v>265</v>
      </c>
      <c r="T39" s="273" t="s">
        <v>918</v>
      </c>
      <c r="U39" s="273" t="s">
        <v>611</v>
      </c>
      <c r="V39" s="376"/>
      <c r="W39" s="376"/>
      <c r="X39" s="376"/>
      <c r="Y39" s="343"/>
      <c r="Z39" s="343"/>
      <c r="AA39" s="343"/>
      <c r="AB39" s="343"/>
      <c r="AC39" s="343"/>
      <c r="AD39" s="343"/>
      <c r="AE39" s="343"/>
      <c r="AF39" s="343"/>
      <c r="AG39" s="343"/>
      <c r="AH39" s="343"/>
      <c r="AI39" s="343"/>
      <c r="AJ39" s="343"/>
      <c r="AK39" s="343"/>
      <c r="AL39" s="343"/>
      <c r="AM39" s="343"/>
      <c r="AN39" s="343"/>
      <c r="AO39" s="343"/>
      <c r="AP39" s="343"/>
      <c r="AQ39" s="343"/>
      <c r="AR39" s="343"/>
      <c r="AS39" s="343"/>
      <c r="AT39" s="343"/>
      <c r="AU39" s="343"/>
      <c r="AV39" s="343"/>
      <c r="AW39" s="343"/>
      <c r="AX39" s="343"/>
      <c r="AY39" s="343"/>
      <c r="AZ39" s="343"/>
      <c r="BA39" s="343"/>
      <c r="BB39" s="343"/>
      <c r="BC39" s="343"/>
      <c r="BD39" s="343"/>
      <c r="BE39" s="343"/>
      <c r="BF39" s="343"/>
      <c r="BG39" s="343"/>
      <c r="BH39" s="343"/>
      <c r="BI39" s="343"/>
      <c r="BJ39" s="343"/>
      <c r="BK39" s="343"/>
      <c r="BL39" s="343"/>
      <c r="BM39" s="343"/>
      <c r="BN39" s="343"/>
      <c r="BO39" s="343"/>
      <c r="BP39" s="343"/>
      <c r="BQ39" s="343"/>
      <c r="BR39" s="343"/>
      <c r="BS39" s="343"/>
      <c r="BT39" s="343"/>
      <c r="BU39" s="343"/>
      <c r="BV39" s="343"/>
      <c r="BW39" s="343"/>
      <c r="BX39" s="343"/>
      <c r="BY39" s="343"/>
      <c r="BZ39" s="343"/>
      <c r="CA39" s="343"/>
      <c r="CB39" s="343"/>
      <c r="CC39" s="343"/>
      <c r="CD39" s="343"/>
      <c r="CE39" s="343"/>
      <c r="CF39" s="343"/>
      <c r="CG39" s="343"/>
      <c r="CH39" s="343"/>
      <c r="CI39" s="343"/>
      <c r="CJ39" s="343"/>
      <c r="CK39" s="343"/>
      <c r="CL39" s="343"/>
      <c r="CM39" s="343"/>
      <c r="CN39" s="343"/>
      <c r="CO39" s="343"/>
      <c r="CP39" s="343"/>
      <c r="CQ39" s="343"/>
      <c r="CR39" s="343"/>
      <c r="CS39" s="343"/>
      <c r="CT39" s="343"/>
      <c r="CU39" s="343"/>
      <c r="CV39" s="343"/>
      <c r="CW39" s="343"/>
      <c r="CX39" s="343"/>
      <c r="CY39" s="343"/>
      <c r="CZ39" s="343"/>
      <c r="DA39" s="343"/>
      <c r="DB39" s="343"/>
      <c r="DC39" s="343"/>
      <c r="DD39" s="343"/>
      <c r="DE39" s="343"/>
      <c r="DF39" s="343"/>
      <c r="DG39" s="343"/>
      <c r="DH39" s="343"/>
      <c r="DI39" s="343"/>
      <c r="DJ39" s="343"/>
      <c r="DK39" s="343"/>
      <c r="DL39" s="343"/>
      <c r="DM39" s="343"/>
      <c r="DN39" s="343"/>
      <c r="DO39" s="343"/>
      <c r="DP39" s="343"/>
      <c r="DQ39" s="343"/>
      <c r="DR39" s="343"/>
      <c r="DS39" s="343"/>
      <c r="DT39" s="343"/>
      <c r="DU39" s="343"/>
      <c r="DV39" s="343"/>
      <c r="DW39" s="343"/>
      <c r="DX39" s="343"/>
      <c r="DY39" s="343"/>
      <c r="DZ39" s="343"/>
      <c r="EA39" s="343"/>
      <c r="EB39" s="343"/>
      <c r="EC39" s="343"/>
      <c r="ED39" s="343"/>
      <c r="EE39" s="343"/>
      <c r="EF39" s="343"/>
      <c r="EG39" s="343"/>
      <c r="EH39" s="343"/>
      <c r="EI39" s="343"/>
      <c r="EJ39" s="343"/>
      <c r="EK39" s="343"/>
      <c r="EL39" s="343"/>
      <c r="EM39" s="343"/>
      <c r="EN39" s="343"/>
      <c r="EO39" s="343"/>
      <c r="EP39" s="343"/>
      <c r="EQ39" s="343"/>
      <c r="ER39" s="343"/>
      <c r="ES39" s="343"/>
      <c r="ET39" s="343"/>
      <c r="EU39" s="343"/>
      <c r="EV39" s="343"/>
      <c r="EW39" s="343"/>
      <c r="EX39" s="343"/>
      <c r="EY39" s="343"/>
      <c r="EZ39" s="343"/>
      <c r="FA39" s="343"/>
      <c r="FB39" s="343"/>
      <c r="FC39" s="343"/>
      <c r="FD39" s="343"/>
      <c r="FE39" s="343"/>
      <c r="FF39" s="343"/>
      <c r="FG39" s="343"/>
      <c r="FH39" s="343"/>
      <c r="FI39" s="343"/>
      <c r="FJ39" s="343"/>
      <c r="FK39" s="343"/>
      <c r="FL39" s="343"/>
      <c r="FM39" s="343"/>
      <c r="FN39" s="343"/>
      <c r="FO39" s="343"/>
      <c r="FP39" s="343"/>
      <c r="FQ39" s="343"/>
      <c r="FR39" s="343"/>
      <c r="FS39" s="343"/>
      <c r="FT39" s="343"/>
      <c r="FU39" s="343"/>
      <c r="FV39" s="343"/>
      <c r="FW39" s="343"/>
      <c r="FX39" s="343"/>
      <c r="FY39" s="343"/>
      <c r="FZ39" s="343"/>
      <c r="GA39" s="343"/>
      <c r="GB39" s="343"/>
      <c r="GC39" s="343"/>
      <c r="GD39" s="343"/>
      <c r="GE39" s="343"/>
      <c r="GF39" s="343"/>
      <c r="GG39" s="343"/>
      <c r="GH39" s="343"/>
      <c r="GI39" s="343"/>
      <c r="GJ39" s="343"/>
      <c r="GK39" s="343"/>
      <c r="GL39" s="343"/>
      <c r="GM39" s="343"/>
      <c r="GN39" s="343"/>
      <c r="GO39" s="343"/>
      <c r="GP39" s="343"/>
      <c r="GQ39" s="343"/>
      <c r="GR39" s="343"/>
      <c r="GS39" s="343"/>
      <c r="GT39" s="343"/>
      <c r="GU39" s="343"/>
      <c r="GV39" s="343"/>
      <c r="GW39" s="343"/>
      <c r="GX39" s="343"/>
      <c r="GY39" s="343"/>
      <c r="GZ39" s="343"/>
      <c r="HA39" s="343"/>
      <c r="HB39" s="343"/>
      <c r="HC39" s="343"/>
      <c r="HD39" s="343"/>
      <c r="HE39" s="343"/>
      <c r="HF39" s="343"/>
      <c r="HG39" s="343"/>
      <c r="HH39" s="343"/>
      <c r="HI39" s="343"/>
      <c r="HJ39" s="343"/>
      <c r="HK39" s="343"/>
      <c r="HL39" s="343"/>
      <c r="HM39" s="343"/>
      <c r="HN39" s="343"/>
      <c r="HO39" s="343"/>
      <c r="HP39" s="343"/>
      <c r="HQ39" s="343"/>
      <c r="HR39" s="343"/>
      <c r="HS39" s="343"/>
      <c r="HT39" s="343"/>
      <c r="HU39" s="343"/>
      <c r="HV39" s="343"/>
      <c r="HW39" s="343"/>
      <c r="HX39" s="343"/>
      <c r="HY39" s="343"/>
      <c r="HZ39" s="343"/>
    </row>
    <row r="40" spans="1:234" s="279" customFormat="1" ht="140.25" customHeight="1" x14ac:dyDescent="0.2">
      <c r="A40" s="262">
        <f t="shared" si="2"/>
        <v>32</v>
      </c>
      <c r="B40" s="263" t="s">
        <v>73</v>
      </c>
      <c r="C40" s="264" t="s">
        <v>16</v>
      </c>
      <c r="D40" s="265" t="s">
        <v>179</v>
      </c>
      <c r="E40" s="266">
        <v>3120212</v>
      </c>
      <c r="F40" s="267" t="s">
        <v>50</v>
      </c>
      <c r="G40" s="268" t="s">
        <v>30</v>
      </c>
      <c r="H40" s="242" t="s">
        <v>51</v>
      </c>
      <c r="I40" s="250">
        <v>10440000</v>
      </c>
      <c r="J40" s="250">
        <v>10440000</v>
      </c>
      <c r="K40" s="269">
        <v>42524</v>
      </c>
      <c r="L40" s="259">
        <v>42580</v>
      </c>
      <c r="M40" s="259">
        <v>42587</v>
      </c>
      <c r="N40" s="270">
        <v>30</v>
      </c>
      <c r="O40" s="259">
        <f>M40+N40</f>
        <v>42617</v>
      </c>
      <c r="P40" s="271" t="s">
        <v>54</v>
      </c>
      <c r="Q40" s="272" t="s">
        <v>743</v>
      </c>
      <c r="R40" s="273" t="s">
        <v>55</v>
      </c>
      <c r="S40" s="274" t="s">
        <v>265</v>
      </c>
      <c r="T40" s="275" t="s">
        <v>742</v>
      </c>
      <c r="U40" s="276" t="s">
        <v>257</v>
      </c>
      <c r="V40" s="277"/>
      <c r="W40" s="277"/>
      <c r="X40" s="277"/>
      <c r="Y40" s="278"/>
      <c r="Z40" s="278"/>
      <c r="AA40" s="278"/>
      <c r="AB40" s="278"/>
      <c r="AC40" s="278"/>
      <c r="AD40" s="278"/>
      <c r="AE40" s="278"/>
      <c r="AF40" s="278"/>
      <c r="AG40" s="278"/>
      <c r="AH40" s="278"/>
      <c r="AI40" s="278"/>
      <c r="AJ40" s="278"/>
      <c r="AK40" s="278"/>
      <c r="AL40" s="278"/>
      <c r="AM40" s="278"/>
      <c r="AN40" s="278"/>
      <c r="AO40" s="278"/>
      <c r="AP40" s="278"/>
      <c r="AQ40" s="278"/>
      <c r="AR40" s="278"/>
      <c r="AS40" s="278"/>
      <c r="AT40" s="278"/>
      <c r="AU40" s="278"/>
      <c r="AV40" s="278"/>
      <c r="AW40" s="278"/>
      <c r="AX40" s="278"/>
      <c r="AY40" s="278"/>
      <c r="AZ40" s="278"/>
      <c r="BA40" s="278"/>
      <c r="BB40" s="278"/>
      <c r="BC40" s="278"/>
      <c r="BD40" s="278"/>
      <c r="BE40" s="278"/>
      <c r="BF40" s="278"/>
      <c r="BG40" s="278"/>
      <c r="BH40" s="278"/>
      <c r="BI40" s="278"/>
      <c r="BJ40" s="278"/>
      <c r="BK40" s="278"/>
      <c r="BL40" s="278"/>
      <c r="BM40" s="278"/>
      <c r="BN40" s="278"/>
      <c r="BO40" s="278"/>
      <c r="BP40" s="278"/>
      <c r="BQ40" s="278"/>
      <c r="BR40" s="278"/>
      <c r="BS40" s="278"/>
      <c r="BT40" s="278"/>
      <c r="BU40" s="278"/>
      <c r="BV40" s="278"/>
      <c r="BW40" s="278"/>
      <c r="BX40" s="278"/>
      <c r="BY40" s="278"/>
      <c r="BZ40" s="278"/>
      <c r="CA40" s="278"/>
      <c r="CB40" s="278"/>
      <c r="CC40" s="278"/>
      <c r="CD40" s="278"/>
      <c r="CE40" s="278"/>
      <c r="CF40" s="278"/>
      <c r="CG40" s="278"/>
      <c r="CH40" s="278"/>
      <c r="CI40" s="278"/>
      <c r="CJ40" s="278"/>
      <c r="CK40" s="278"/>
      <c r="CL40" s="278"/>
      <c r="CM40" s="278"/>
      <c r="CN40" s="278"/>
      <c r="CO40" s="278"/>
      <c r="CP40" s="278"/>
      <c r="CQ40" s="278"/>
      <c r="CR40" s="278"/>
      <c r="CS40" s="278"/>
      <c r="CT40" s="278"/>
      <c r="CU40" s="278"/>
      <c r="CV40" s="278"/>
      <c r="CW40" s="278"/>
      <c r="CX40" s="278"/>
      <c r="CY40" s="278"/>
      <c r="CZ40" s="278"/>
      <c r="DA40" s="278"/>
      <c r="DB40" s="278"/>
      <c r="DC40" s="278"/>
      <c r="DD40" s="278"/>
      <c r="DE40" s="278"/>
      <c r="DF40" s="278"/>
      <c r="DG40" s="278"/>
      <c r="DH40" s="278"/>
      <c r="DI40" s="278"/>
      <c r="DJ40" s="278"/>
      <c r="DK40" s="278"/>
      <c r="DL40" s="278"/>
      <c r="DM40" s="278"/>
      <c r="DN40" s="278"/>
      <c r="DO40" s="278"/>
      <c r="DP40" s="278"/>
      <c r="DQ40" s="278"/>
      <c r="DR40" s="278"/>
      <c r="DS40" s="278"/>
      <c r="DT40" s="278"/>
      <c r="DU40" s="278"/>
      <c r="DV40" s="278"/>
      <c r="DW40" s="278"/>
      <c r="DX40" s="278"/>
      <c r="DY40" s="278"/>
      <c r="DZ40" s="278"/>
      <c r="EA40" s="278"/>
      <c r="EB40" s="278"/>
      <c r="EC40" s="278"/>
      <c r="ED40" s="278"/>
      <c r="EE40" s="278"/>
      <c r="EF40" s="278"/>
      <c r="EG40" s="278"/>
      <c r="EH40" s="278"/>
      <c r="EI40" s="278"/>
      <c r="EJ40" s="278"/>
      <c r="EK40" s="278"/>
      <c r="EL40" s="278"/>
      <c r="EM40" s="278"/>
      <c r="EN40" s="278"/>
      <c r="EO40" s="278"/>
      <c r="EP40" s="278"/>
      <c r="EQ40" s="278"/>
      <c r="ER40" s="278"/>
      <c r="ES40" s="278"/>
      <c r="ET40" s="278"/>
      <c r="EU40" s="278"/>
      <c r="EV40" s="278"/>
      <c r="EW40" s="278"/>
      <c r="EX40" s="278"/>
      <c r="EY40" s="278"/>
      <c r="EZ40" s="278"/>
      <c r="FA40" s="278"/>
      <c r="FB40" s="278"/>
      <c r="FC40" s="278"/>
      <c r="FD40" s="278"/>
      <c r="FE40" s="278"/>
      <c r="FF40" s="278"/>
      <c r="FG40" s="278"/>
      <c r="FH40" s="278"/>
      <c r="FI40" s="278"/>
      <c r="FJ40" s="278"/>
      <c r="FK40" s="278"/>
      <c r="FL40" s="278"/>
      <c r="FM40" s="278"/>
      <c r="FN40" s="278"/>
      <c r="FO40" s="278"/>
      <c r="FP40" s="278"/>
      <c r="FQ40" s="278"/>
      <c r="FR40" s="278"/>
      <c r="FS40" s="278"/>
      <c r="FT40" s="278"/>
      <c r="FU40" s="278"/>
      <c r="FV40" s="278"/>
      <c r="FW40" s="278"/>
      <c r="FX40" s="278"/>
      <c r="FY40" s="278"/>
      <c r="FZ40" s="278"/>
      <c r="GA40" s="278"/>
      <c r="GB40" s="278"/>
      <c r="GC40" s="278"/>
      <c r="GD40" s="278"/>
      <c r="GE40" s="278"/>
      <c r="GF40" s="278"/>
      <c r="GG40" s="278"/>
      <c r="GH40" s="278"/>
      <c r="GI40" s="278"/>
      <c r="GJ40" s="278"/>
      <c r="GK40" s="278"/>
      <c r="GL40" s="278"/>
      <c r="GM40" s="278"/>
      <c r="GN40" s="278"/>
      <c r="GO40" s="278"/>
      <c r="GP40" s="278"/>
      <c r="GQ40" s="278"/>
      <c r="GR40" s="278"/>
      <c r="GS40" s="278"/>
      <c r="GT40" s="278"/>
      <c r="GU40" s="278"/>
      <c r="GV40" s="278"/>
      <c r="GW40" s="278"/>
      <c r="GX40" s="278"/>
      <c r="GY40" s="278"/>
      <c r="GZ40" s="278"/>
      <c r="HA40" s="278"/>
      <c r="HB40" s="278"/>
      <c r="HC40" s="278"/>
      <c r="HD40" s="278"/>
      <c r="HE40" s="278"/>
      <c r="HF40" s="278"/>
      <c r="HG40" s="278"/>
      <c r="HH40" s="278"/>
      <c r="HI40" s="278"/>
      <c r="HJ40" s="278"/>
      <c r="HK40" s="278"/>
      <c r="HL40" s="278"/>
      <c r="HM40" s="278"/>
      <c r="HN40" s="278"/>
      <c r="HO40" s="278"/>
      <c r="HP40" s="278"/>
      <c r="HQ40" s="278"/>
      <c r="HR40" s="278"/>
      <c r="HS40" s="278"/>
      <c r="HT40" s="278"/>
      <c r="HU40" s="278"/>
      <c r="HV40" s="278"/>
      <c r="HW40" s="278"/>
      <c r="HX40" s="278"/>
      <c r="HY40" s="278"/>
      <c r="HZ40" s="278"/>
    </row>
    <row r="41" spans="1:234" s="279" customFormat="1" ht="237.75" customHeight="1" x14ac:dyDescent="0.2">
      <c r="A41" s="262">
        <f t="shared" si="2"/>
        <v>33</v>
      </c>
      <c r="B41" s="263" t="s">
        <v>73</v>
      </c>
      <c r="C41" s="264" t="s">
        <v>16</v>
      </c>
      <c r="D41" s="265" t="s">
        <v>179</v>
      </c>
      <c r="E41" s="266">
        <v>3120212</v>
      </c>
      <c r="F41" s="267" t="s">
        <v>50</v>
      </c>
      <c r="G41" s="268" t="s">
        <v>498</v>
      </c>
      <c r="H41" s="242" t="s">
        <v>57</v>
      </c>
      <c r="I41" s="250">
        <v>17013000</v>
      </c>
      <c r="J41" s="250">
        <v>17013000</v>
      </c>
      <c r="K41" s="269">
        <v>42459</v>
      </c>
      <c r="L41" s="259">
        <v>42496</v>
      </c>
      <c r="M41" s="259">
        <v>42523</v>
      </c>
      <c r="N41" s="270">
        <v>90</v>
      </c>
      <c r="O41" s="259">
        <v>42614</v>
      </c>
      <c r="P41" s="271" t="s">
        <v>58</v>
      </c>
      <c r="Q41" s="272" t="s">
        <v>523</v>
      </c>
      <c r="R41" s="273" t="s">
        <v>59</v>
      </c>
      <c r="S41" s="274" t="s">
        <v>265</v>
      </c>
      <c r="T41" s="311" t="s">
        <v>620</v>
      </c>
      <c r="U41" s="276" t="s">
        <v>257</v>
      </c>
      <c r="V41" s="312" t="s">
        <v>536</v>
      </c>
      <c r="W41" s="277"/>
      <c r="X41" s="277"/>
      <c r="Y41" s="278"/>
      <c r="Z41" s="278"/>
      <c r="AA41" s="278"/>
      <c r="AB41" s="278"/>
      <c r="AC41" s="278"/>
      <c r="AD41" s="278"/>
      <c r="AE41" s="278"/>
      <c r="AF41" s="278"/>
      <c r="AG41" s="278"/>
      <c r="AH41" s="278"/>
      <c r="AI41" s="278"/>
      <c r="AJ41" s="278"/>
      <c r="AK41" s="278"/>
      <c r="AL41" s="278"/>
      <c r="AM41" s="278"/>
      <c r="AN41" s="278"/>
      <c r="AO41" s="278"/>
      <c r="AP41" s="278"/>
      <c r="AQ41" s="278"/>
      <c r="AR41" s="278"/>
      <c r="AS41" s="278"/>
      <c r="AT41" s="278"/>
      <c r="AU41" s="278"/>
      <c r="AV41" s="278"/>
      <c r="AW41" s="278"/>
      <c r="AX41" s="278"/>
      <c r="AY41" s="278"/>
      <c r="AZ41" s="278"/>
      <c r="BA41" s="278"/>
      <c r="BB41" s="278"/>
      <c r="BC41" s="278"/>
      <c r="BD41" s="278"/>
      <c r="BE41" s="278"/>
      <c r="BF41" s="278"/>
      <c r="BG41" s="278"/>
      <c r="BH41" s="278"/>
      <c r="BI41" s="278"/>
      <c r="BJ41" s="278"/>
      <c r="BK41" s="278"/>
      <c r="BL41" s="278"/>
      <c r="BM41" s="278"/>
      <c r="BN41" s="278"/>
      <c r="BO41" s="278"/>
      <c r="BP41" s="278"/>
      <c r="BQ41" s="278"/>
      <c r="BR41" s="278"/>
      <c r="BS41" s="278"/>
      <c r="BT41" s="278"/>
      <c r="BU41" s="278"/>
      <c r="BV41" s="278"/>
      <c r="BW41" s="278"/>
      <c r="BX41" s="278"/>
      <c r="BY41" s="278"/>
      <c r="BZ41" s="278"/>
      <c r="CA41" s="278"/>
      <c r="CB41" s="278"/>
      <c r="CC41" s="278"/>
      <c r="CD41" s="278"/>
      <c r="CE41" s="278"/>
      <c r="CF41" s="278"/>
      <c r="CG41" s="278"/>
      <c r="CH41" s="278"/>
      <c r="CI41" s="278"/>
      <c r="CJ41" s="278"/>
      <c r="CK41" s="278"/>
      <c r="CL41" s="278"/>
      <c r="CM41" s="278"/>
      <c r="CN41" s="278"/>
      <c r="CO41" s="278"/>
      <c r="CP41" s="278"/>
      <c r="CQ41" s="278"/>
      <c r="CR41" s="278"/>
      <c r="CS41" s="278"/>
      <c r="CT41" s="278"/>
      <c r="CU41" s="278"/>
      <c r="CV41" s="278"/>
      <c r="CW41" s="278"/>
      <c r="CX41" s="278"/>
      <c r="CY41" s="278"/>
      <c r="CZ41" s="278"/>
      <c r="DA41" s="278"/>
      <c r="DB41" s="278"/>
      <c r="DC41" s="278"/>
      <c r="DD41" s="278"/>
      <c r="DE41" s="278"/>
      <c r="DF41" s="278"/>
      <c r="DG41" s="278"/>
      <c r="DH41" s="278"/>
      <c r="DI41" s="278"/>
      <c r="DJ41" s="278"/>
      <c r="DK41" s="278"/>
      <c r="DL41" s="278"/>
      <c r="DM41" s="278"/>
      <c r="DN41" s="278"/>
      <c r="DO41" s="278"/>
      <c r="DP41" s="278"/>
      <c r="DQ41" s="278"/>
      <c r="DR41" s="278"/>
      <c r="DS41" s="278"/>
      <c r="DT41" s="278"/>
      <c r="DU41" s="278"/>
      <c r="DV41" s="278"/>
      <c r="DW41" s="278"/>
      <c r="DX41" s="278"/>
      <c r="DY41" s="278"/>
      <c r="DZ41" s="278"/>
      <c r="EA41" s="278"/>
      <c r="EB41" s="278"/>
      <c r="EC41" s="278"/>
      <c r="ED41" s="278"/>
      <c r="EE41" s="278"/>
      <c r="EF41" s="278"/>
      <c r="EG41" s="278"/>
      <c r="EH41" s="278"/>
      <c r="EI41" s="278"/>
      <c r="EJ41" s="278"/>
      <c r="EK41" s="278"/>
      <c r="EL41" s="278"/>
      <c r="EM41" s="278"/>
      <c r="EN41" s="278"/>
      <c r="EO41" s="278"/>
      <c r="EP41" s="278"/>
      <c r="EQ41" s="278"/>
      <c r="ER41" s="278"/>
      <c r="ES41" s="278"/>
      <c r="ET41" s="278"/>
      <c r="EU41" s="278"/>
      <c r="EV41" s="278"/>
      <c r="EW41" s="278"/>
      <c r="EX41" s="278"/>
      <c r="EY41" s="278"/>
      <c r="EZ41" s="278"/>
      <c r="FA41" s="278"/>
      <c r="FB41" s="278"/>
      <c r="FC41" s="278"/>
      <c r="FD41" s="278"/>
      <c r="FE41" s="278"/>
      <c r="FF41" s="278"/>
      <c r="FG41" s="278"/>
      <c r="FH41" s="278"/>
      <c r="FI41" s="278"/>
      <c r="FJ41" s="278"/>
      <c r="FK41" s="278"/>
      <c r="FL41" s="278"/>
      <c r="FM41" s="278"/>
      <c r="FN41" s="278"/>
      <c r="FO41" s="278"/>
      <c r="FP41" s="278"/>
      <c r="FQ41" s="278"/>
      <c r="FR41" s="278"/>
      <c r="FS41" s="278"/>
      <c r="FT41" s="278"/>
      <c r="FU41" s="278"/>
      <c r="FV41" s="278"/>
      <c r="FW41" s="278"/>
      <c r="FX41" s="278"/>
      <c r="FY41" s="278"/>
      <c r="FZ41" s="278"/>
      <c r="GA41" s="278"/>
      <c r="GB41" s="278"/>
      <c r="GC41" s="278"/>
      <c r="GD41" s="278"/>
      <c r="GE41" s="278"/>
      <c r="GF41" s="278"/>
      <c r="GG41" s="278"/>
      <c r="GH41" s="278"/>
      <c r="GI41" s="278"/>
      <c r="GJ41" s="278"/>
      <c r="GK41" s="278"/>
      <c r="GL41" s="278"/>
      <c r="GM41" s="278"/>
      <c r="GN41" s="278"/>
      <c r="GO41" s="278"/>
      <c r="GP41" s="278"/>
      <c r="GQ41" s="278"/>
      <c r="GR41" s="278"/>
      <c r="GS41" s="278"/>
      <c r="GT41" s="278"/>
      <c r="GU41" s="278"/>
      <c r="GV41" s="278"/>
      <c r="GW41" s="278"/>
      <c r="GX41" s="278"/>
      <c r="GY41" s="278"/>
      <c r="GZ41" s="278"/>
      <c r="HA41" s="278"/>
      <c r="HB41" s="278"/>
      <c r="HC41" s="278"/>
      <c r="HD41" s="278"/>
      <c r="HE41" s="278"/>
      <c r="HF41" s="278"/>
      <c r="HG41" s="278"/>
      <c r="HH41" s="278"/>
      <c r="HI41" s="278"/>
      <c r="HJ41" s="278"/>
      <c r="HK41" s="278"/>
      <c r="HL41" s="278"/>
      <c r="HM41" s="278"/>
      <c r="HN41" s="278"/>
      <c r="HO41" s="278"/>
      <c r="HP41" s="278"/>
      <c r="HQ41" s="278"/>
      <c r="HR41" s="278"/>
      <c r="HS41" s="278"/>
      <c r="HT41" s="278"/>
      <c r="HU41" s="278"/>
      <c r="HV41" s="278"/>
      <c r="HW41" s="278"/>
      <c r="HX41" s="278"/>
      <c r="HY41" s="278"/>
      <c r="HZ41" s="278"/>
    </row>
    <row r="42" spans="1:234" s="279" customFormat="1" ht="225" customHeight="1" x14ac:dyDescent="0.2">
      <c r="A42" s="262">
        <f t="shared" si="2"/>
        <v>34</v>
      </c>
      <c r="B42" s="263" t="s">
        <v>73</v>
      </c>
      <c r="C42" s="264" t="s">
        <v>16</v>
      </c>
      <c r="D42" s="265" t="s">
        <v>179</v>
      </c>
      <c r="E42" s="266">
        <v>3120212</v>
      </c>
      <c r="F42" s="267" t="s">
        <v>50</v>
      </c>
      <c r="G42" s="268" t="s">
        <v>30</v>
      </c>
      <c r="H42" s="242" t="s">
        <v>51</v>
      </c>
      <c r="I42" s="250">
        <v>10000000</v>
      </c>
      <c r="J42" s="250"/>
      <c r="K42" s="269">
        <v>42510</v>
      </c>
      <c r="L42" s="259">
        <v>42541</v>
      </c>
      <c r="M42" s="259">
        <v>42570</v>
      </c>
      <c r="N42" s="270">
        <v>30</v>
      </c>
      <c r="O42" s="259">
        <v>42490</v>
      </c>
      <c r="P42" s="271" t="s">
        <v>60</v>
      </c>
      <c r="Q42" s="272" t="s">
        <v>860</v>
      </c>
      <c r="R42" s="273" t="s">
        <v>61</v>
      </c>
      <c r="S42" s="274" t="s">
        <v>265</v>
      </c>
      <c r="T42" s="311" t="s">
        <v>861</v>
      </c>
      <c r="U42" s="274" t="s">
        <v>250</v>
      </c>
      <c r="V42" s="277"/>
      <c r="W42" s="277"/>
      <c r="X42" s="277"/>
      <c r="Y42" s="278"/>
      <c r="Z42" s="278"/>
      <c r="AA42" s="278"/>
      <c r="AB42" s="278"/>
      <c r="AC42" s="278"/>
      <c r="AD42" s="278"/>
      <c r="AE42" s="278"/>
      <c r="AF42" s="278"/>
      <c r="AG42" s="278"/>
      <c r="AH42" s="278"/>
      <c r="AI42" s="278"/>
      <c r="AJ42" s="278"/>
      <c r="AK42" s="278"/>
      <c r="AL42" s="278"/>
      <c r="AM42" s="278"/>
      <c r="AN42" s="278"/>
      <c r="AO42" s="278"/>
      <c r="AP42" s="278"/>
      <c r="AQ42" s="278"/>
      <c r="AR42" s="278"/>
      <c r="AS42" s="278"/>
      <c r="AT42" s="278"/>
      <c r="AU42" s="278"/>
      <c r="AV42" s="278"/>
      <c r="AW42" s="278"/>
      <c r="AX42" s="278"/>
      <c r="AY42" s="278"/>
      <c r="AZ42" s="278"/>
      <c r="BA42" s="278"/>
      <c r="BB42" s="278"/>
      <c r="BC42" s="278"/>
      <c r="BD42" s="278"/>
      <c r="BE42" s="278"/>
      <c r="BF42" s="278"/>
      <c r="BG42" s="278"/>
      <c r="BH42" s="278"/>
      <c r="BI42" s="278"/>
      <c r="BJ42" s="278"/>
      <c r="BK42" s="278"/>
      <c r="BL42" s="278"/>
      <c r="BM42" s="278"/>
      <c r="BN42" s="278"/>
      <c r="BO42" s="278"/>
      <c r="BP42" s="278"/>
      <c r="BQ42" s="278"/>
      <c r="BR42" s="278"/>
      <c r="BS42" s="278"/>
      <c r="BT42" s="278"/>
      <c r="BU42" s="278"/>
      <c r="BV42" s="278"/>
      <c r="BW42" s="278"/>
      <c r="BX42" s="278"/>
      <c r="BY42" s="278"/>
      <c r="BZ42" s="278"/>
      <c r="CA42" s="278"/>
      <c r="CB42" s="278"/>
      <c r="CC42" s="278"/>
      <c r="CD42" s="278"/>
      <c r="CE42" s="278"/>
      <c r="CF42" s="278"/>
      <c r="CG42" s="278"/>
      <c r="CH42" s="278"/>
      <c r="CI42" s="278"/>
      <c r="CJ42" s="278"/>
      <c r="CK42" s="278"/>
      <c r="CL42" s="278"/>
      <c r="CM42" s="278"/>
      <c r="CN42" s="278"/>
      <c r="CO42" s="278"/>
      <c r="CP42" s="278"/>
      <c r="CQ42" s="278"/>
      <c r="CR42" s="278"/>
      <c r="CS42" s="278"/>
      <c r="CT42" s="278"/>
      <c r="CU42" s="278"/>
      <c r="CV42" s="278"/>
      <c r="CW42" s="278"/>
      <c r="CX42" s="278"/>
      <c r="CY42" s="278"/>
      <c r="CZ42" s="278"/>
      <c r="DA42" s="278"/>
      <c r="DB42" s="278"/>
      <c r="DC42" s="278"/>
      <c r="DD42" s="278"/>
      <c r="DE42" s="278"/>
      <c r="DF42" s="278"/>
      <c r="DG42" s="278"/>
      <c r="DH42" s="278"/>
      <c r="DI42" s="278"/>
      <c r="DJ42" s="278"/>
      <c r="DK42" s="278"/>
      <c r="DL42" s="278"/>
      <c r="DM42" s="278"/>
      <c r="DN42" s="278"/>
      <c r="DO42" s="278"/>
      <c r="DP42" s="278"/>
      <c r="DQ42" s="278"/>
      <c r="DR42" s="278"/>
      <c r="DS42" s="278"/>
      <c r="DT42" s="278"/>
      <c r="DU42" s="278"/>
      <c r="DV42" s="278"/>
      <c r="DW42" s="278"/>
      <c r="DX42" s="278"/>
      <c r="DY42" s="278"/>
      <c r="DZ42" s="278"/>
      <c r="EA42" s="278"/>
      <c r="EB42" s="278"/>
      <c r="EC42" s="278"/>
      <c r="ED42" s="278"/>
      <c r="EE42" s="278"/>
      <c r="EF42" s="278"/>
      <c r="EG42" s="278"/>
      <c r="EH42" s="278"/>
      <c r="EI42" s="278"/>
      <c r="EJ42" s="278"/>
      <c r="EK42" s="278"/>
      <c r="EL42" s="278"/>
      <c r="EM42" s="278"/>
      <c r="EN42" s="278"/>
      <c r="EO42" s="278"/>
      <c r="EP42" s="278"/>
      <c r="EQ42" s="278"/>
      <c r="ER42" s="278"/>
      <c r="ES42" s="278"/>
      <c r="ET42" s="278"/>
      <c r="EU42" s="278"/>
      <c r="EV42" s="278"/>
      <c r="EW42" s="278"/>
      <c r="EX42" s="278"/>
      <c r="EY42" s="278"/>
      <c r="EZ42" s="278"/>
      <c r="FA42" s="278"/>
      <c r="FB42" s="278"/>
      <c r="FC42" s="278"/>
      <c r="FD42" s="278"/>
      <c r="FE42" s="278"/>
      <c r="FF42" s="278"/>
      <c r="FG42" s="278"/>
      <c r="FH42" s="278"/>
      <c r="FI42" s="278"/>
      <c r="FJ42" s="278"/>
      <c r="FK42" s="278"/>
      <c r="FL42" s="278"/>
      <c r="FM42" s="278"/>
      <c r="FN42" s="278"/>
      <c r="FO42" s="278"/>
      <c r="FP42" s="278"/>
      <c r="FQ42" s="278"/>
      <c r="FR42" s="278"/>
      <c r="FS42" s="278"/>
      <c r="FT42" s="278"/>
      <c r="FU42" s="278"/>
      <c r="FV42" s="278"/>
      <c r="FW42" s="278"/>
      <c r="FX42" s="278"/>
      <c r="FY42" s="278"/>
      <c r="FZ42" s="278"/>
      <c r="GA42" s="278"/>
      <c r="GB42" s="278"/>
      <c r="GC42" s="278"/>
      <c r="GD42" s="278"/>
      <c r="GE42" s="278"/>
      <c r="GF42" s="278"/>
      <c r="GG42" s="278"/>
      <c r="GH42" s="278"/>
      <c r="GI42" s="278"/>
      <c r="GJ42" s="278"/>
      <c r="GK42" s="278"/>
      <c r="GL42" s="278"/>
      <c r="GM42" s="278"/>
      <c r="GN42" s="278"/>
      <c r="GO42" s="278"/>
      <c r="GP42" s="278"/>
      <c r="GQ42" s="278"/>
      <c r="GR42" s="278"/>
      <c r="GS42" s="278"/>
      <c r="GT42" s="278"/>
      <c r="GU42" s="278"/>
      <c r="GV42" s="278"/>
      <c r="GW42" s="278"/>
      <c r="GX42" s="278"/>
      <c r="GY42" s="278"/>
      <c r="GZ42" s="278"/>
      <c r="HA42" s="278"/>
      <c r="HB42" s="278"/>
      <c r="HC42" s="278"/>
      <c r="HD42" s="278"/>
      <c r="HE42" s="278"/>
      <c r="HF42" s="278"/>
      <c r="HG42" s="278"/>
      <c r="HH42" s="278"/>
      <c r="HI42" s="278"/>
      <c r="HJ42" s="278"/>
      <c r="HK42" s="278"/>
      <c r="HL42" s="278"/>
      <c r="HM42" s="278"/>
      <c r="HN42" s="278"/>
      <c r="HO42" s="278"/>
      <c r="HP42" s="278"/>
      <c r="HQ42" s="278"/>
      <c r="HR42" s="278"/>
      <c r="HS42" s="278"/>
      <c r="HT42" s="278"/>
      <c r="HU42" s="278"/>
      <c r="HV42" s="278"/>
      <c r="HW42" s="278"/>
      <c r="HX42" s="278"/>
      <c r="HY42" s="278"/>
      <c r="HZ42" s="278"/>
    </row>
    <row r="43" spans="1:234" s="279" customFormat="1" ht="199.5" customHeight="1" x14ac:dyDescent="0.2">
      <c r="A43" s="262">
        <f t="shared" si="2"/>
        <v>35</v>
      </c>
      <c r="B43" s="263" t="s">
        <v>73</v>
      </c>
      <c r="C43" s="264" t="s">
        <v>16</v>
      </c>
      <c r="D43" s="265" t="s">
        <v>179</v>
      </c>
      <c r="E43" s="266">
        <v>3120212</v>
      </c>
      <c r="F43" s="342" t="s">
        <v>50</v>
      </c>
      <c r="G43" s="268" t="s">
        <v>62</v>
      </c>
      <c r="H43" s="242" t="s">
        <v>26</v>
      </c>
      <c r="I43" s="250">
        <v>8856000</v>
      </c>
      <c r="J43" s="250">
        <v>8856000</v>
      </c>
      <c r="K43" s="269">
        <v>42515</v>
      </c>
      <c r="L43" s="259">
        <v>42576</v>
      </c>
      <c r="M43" s="259">
        <v>42639</v>
      </c>
      <c r="N43" s="309" t="s">
        <v>636</v>
      </c>
      <c r="O43" s="259">
        <v>42643</v>
      </c>
      <c r="P43" s="271" t="s">
        <v>633</v>
      </c>
      <c r="Q43" s="272" t="s">
        <v>631</v>
      </c>
      <c r="R43" s="273" t="s">
        <v>632</v>
      </c>
      <c r="S43" s="274" t="s">
        <v>265</v>
      </c>
      <c r="T43" s="311" t="s">
        <v>959</v>
      </c>
      <c r="U43" s="274" t="s">
        <v>257</v>
      </c>
      <c r="V43" s="277"/>
      <c r="W43" s="277"/>
      <c r="X43" s="277"/>
      <c r="Y43" s="278"/>
      <c r="Z43" s="278"/>
      <c r="AA43" s="278"/>
      <c r="AB43" s="278"/>
      <c r="AC43" s="278"/>
      <c r="AD43" s="278"/>
      <c r="AE43" s="278"/>
      <c r="AF43" s="278"/>
      <c r="AG43" s="278"/>
      <c r="AH43" s="278"/>
      <c r="AI43" s="278"/>
      <c r="AJ43" s="278"/>
      <c r="AK43" s="278"/>
      <c r="AL43" s="278"/>
      <c r="AM43" s="278"/>
      <c r="AN43" s="278"/>
      <c r="AO43" s="278"/>
      <c r="AP43" s="278"/>
      <c r="AQ43" s="278"/>
      <c r="AR43" s="278"/>
      <c r="AS43" s="278"/>
      <c r="AT43" s="278"/>
      <c r="AU43" s="278"/>
      <c r="AV43" s="278"/>
      <c r="AW43" s="278"/>
      <c r="AX43" s="278"/>
      <c r="AY43" s="278"/>
      <c r="AZ43" s="278"/>
      <c r="BA43" s="278"/>
      <c r="BB43" s="278"/>
      <c r="BC43" s="278"/>
      <c r="BD43" s="278"/>
      <c r="BE43" s="278"/>
      <c r="BF43" s="278"/>
      <c r="BG43" s="278"/>
      <c r="BH43" s="278"/>
      <c r="BI43" s="278"/>
      <c r="BJ43" s="278"/>
      <c r="BK43" s="278"/>
      <c r="BL43" s="278"/>
      <c r="BM43" s="278"/>
      <c r="BN43" s="278"/>
      <c r="BO43" s="278"/>
      <c r="BP43" s="278"/>
      <c r="BQ43" s="278"/>
      <c r="BR43" s="278"/>
      <c r="BS43" s="278"/>
      <c r="BT43" s="278"/>
      <c r="BU43" s="278"/>
      <c r="BV43" s="278"/>
      <c r="BW43" s="278"/>
      <c r="BX43" s="278"/>
      <c r="BY43" s="278"/>
      <c r="BZ43" s="278"/>
      <c r="CA43" s="278"/>
      <c r="CB43" s="278"/>
      <c r="CC43" s="278"/>
      <c r="CD43" s="278"/>
      <c r="CE43" s="278"/>
      <c r="CF43" s="278"/>
      <c r="CG43" s="278"/>
      <c r="CH43" s="278"/>
      <c r="CI43" s="278"/>
      <c r="CJ43" s="278"/>
      <c r="CK43" s="278"/>
      <c r="CL43" s="278"/>
      <c r="CM43" s="278"/>
      <c r="CN43" s="278"/>
      <c r="CO43" s="278"/>
      <c r="CP43" s="278"/>
      <c r="CQ43" s="278"/>
      <c r="CR43" s="278"/>
      <c r="CS43" s="278"/>
      <c r="CT43" s="278"/>
      <c r="CU43" s="278"/>
      <c r="CV43" s="278"/>
      <c r="CW43" s="278"/>
      <c r="CX43" s="278"/>
      <c r="CY43" s="278"/>
      <c r="CZ43" s="278"/>
      <c r="DA43" s="278"/>
      <c r="DB43" s="278"/>
      <c r="DC43" s="278"/>
      <c r="DD43" s="278"/>
      <c r="DE43" s="278"/>
      <c r="DF43" s="278"/>
      <c r="DG43" s="278"/>
      <c r="DH43" s="278"/>
      <c r="DI43" s="278"/>
      <c r="DJ43" s="278"/>
      <c r="DK43" s="278"/>
      <c r="DL43" s="278"/>
      <c r="DM43" s="278"/>
      <c r="DN43" s="278"/>
      <c r="DO43" s="278"/>
      <c r="DP43" s="278"/>
      <c r="DQ43" s="278"/>
      <c r="DR43" s="278"/>
      <c r="DS43" s="278"/>
      <c r="DT43" s="278"/>
      <c r="DU43" s="278"/>
      <c r="DV43" s="278"/>
      <c r="DW43" s="278"/>
      <c r="DX43" s="278"/>
      <c r="DY43" s="278"/>
      <c r="DZ43" s="278"/>
      <c r="EA43" s="278"/>
      <c r="EB43" s="278"/>
      <c r="EC43" s="278"/>
      <c r="ED43" s="278"/>
      <c r="EE43" s="278"/>
      <c r="EF43" s="278"/>
      <c r="EG43" s="278"/>
      <c r="EH43" s="278"/>
      <c r="EI43" s="278"/>
      <c r="EJ43" s="278"/>
      <c r="EK43" s="278"/>
      <c r="EL43" s="278"/>
      <c r="EM43" s="278"/>
      <c r="EN43" s="278"/>
      <c r="EO43" s="278"/>
      <c r="EP43" s="278"/>
      <c r="EQ43" s="278"/>
      <c r="ER43" s="278"/>
      <c r="ES43" s="278"/>
      <c r="ET43" s="278"/>
      <c r="EU43" s="278"/>
      <c r="EV43" s="278"/>
      <c r="EW43" s="278"/>
      <c r="EX43" s="278"/>
      <c r="EY43" s="278"/>
      <c r="EZ43" s="278"/>
      <c r="FA43" s="278"/>
      <c r="FB43" s="278"/>
      <c r="FC43" s="278"/>
      <c r="FD43" s="278"/>
      <c r="FE43" s="278"/>
      <c r="FF43" s="278"/>
      <c r="FG43" s="278"/>
      <c r="FH43" s="278"/>
      <c r="FI43" s="278"/>
      <c r="FJ43" s="278"/>
      <c r="FK43" s="278"/>
      <c r="FL43" s="278"/>
      <c r="FM43" s="278"/>
      <c r="FN43" s="278"/>
      <c r="FO43" s="278"/>
      <c r="FP43" s="278"/>
      <c r="FQ43" s="278"/>
      <c r="FR43" s="278"/>
      <c r="FS43" s="278"/>
      <c r="FT43" s="278"/>
      <c r="FU43" s="278"/>
      <c r="FV43" s="278"/>
      <c r="FW43" s="278"/>
      <c r="FX43" s="278"/>
      <c r="FY43" s="278"/>
      <c r="FZ43" s="278"/>
      <c r="GA43" s="278"/>
      <c r="GB43" s="278"/>
      <c r="GC43" s="278"/>
      <c r="GD43" s="278"/>
      <c r="GE43" s="278"/>
      <c r="GF43" s="278"/>
      <c r="GG43" s="278"/>
      <c r="GH43" s="278"/>
      <c r="GI43" s="278"/>
      <c r="GJ43" s="278"/>
      <c r="GK43" s="278"/>
      <c r="GL43" s="278"/>
      <c r="GM43" s="278"/>
      <c r="GN43" s="278"/>
      <c r="GO43" s="278"/>
      <c r="GP43" s="278"/>
      <c r="GQ43" s="278"/>
      <c r="GR43" s="278"/>
      <c r="GS43" s="278"/>
      <c r="GT43" s="278"/>
      <c r="GU43" s="278"/>
      <c r="GV43" s="278"/>
      <c r="GW43" s="278"/>
      <c r="GX43" s="278"/>
      <c r="GY43" s="278"/>
      <c r="GZ43" s="278"/>
      <c r="HA43" s="278"/>
      <c r="HB43" s="278"/>
      <c r="HC43" s="278"/>
      <c r="HD43" s="278"/>
      <c r="HE43" s="278"/>
      <c r="HF43" s="278"/>
      <c r="HG43" s="278"/>
      <c r="HH43" s="278"/>
      <c r="HI43" s="278"/>
      <c r="HJ43" s="278"/>
      <c r="HK43" s="278"/>
      <c r="HL43" s="278"/>
      <c r="HM43" s="278"/>
      <c r="HN43" s="278"/>
      <c r="HO43" s="278"/>
      <c r="HP43" s="278"/>
      <c r="HQ43" s="278"/>
      <c r="HR43" s="278"/>
      <c r="HS43" s="278"/>
      <c r="HT43" s="278"/>
      <c r="HU43" s="278"/>
      <c r="HV43" s="278"/>
      <c r="HW43" s="278"/>
      <c r="HX43" s="278"/>
      <c r="HY43" s="278"/>
      <c r="HZ43" s="278"/>
    </row>
    <row r="44" spans="1:234" s="279" customFormat="1" ht="197.25" customHeight="1" x14ac:dyDescent="0.2">
      <c r="A44" s="262">
        <f t="shared" si="2"/>
        <v>36</v>
      </c>
      <c r="B44" s="263" t="s">
        <v>73</v>
      </c>
      <c r="C44" s="264" t="s">
        <v>16</v>
      </c>
      <c r="D44" s="265" t="s">
        <v>179</v>
      </c>
      <c r="E44" s="266">
        <v>3120212</v>
      </c>
      <c r="F44" s="342" t="s">
        <v>50</v>
      </c>
      <c r="G44" s="268" t="s">
        <v>62</v>
      </c>
      <c r="H44" s="242" t="s">
        <v>26</v>
      </c>
      <c r="I44" s="249">
        <v>27744888</v>
      </c>
      <c r="J44" s="250"/>
      <c r="K44" s="269">
        <v>42587</v>
      </c>
      <c r="L44" s="259">
        <v>42585</v>
      </c>
      <c r="M44" s="259">
        <f>+L44+5</f>
        <v>42590</v>
      </c>
      <c r="N44" s="309" t="s">
        <v>635</v>
      </c>
      <c r="O44" s="361">
        <f>+M44+15</f>
        <v>42605</v>
      </c>
      <c r="P44" s="271" t="s">
        <v>893</v>
      </c>
      <c r="Q44" s="272" t="s">
        <v>892</v>
      </c>
      <c r="R44" s="273" t="s">
        <v>634</v>
      </c>
      <c r="S44" s="274" t="s">
        <v>265</v>
      </c>
      <c r="T44" s="311" t="s">
        <v>891</v>
      </c>
      <c r="U44" s="274" t="s">
        <v>611</v>
      </c>
      <c r="V44" s="277"/>
      <c r="W44" s="277"/>
      <c r="X44" s="277"/>
      <c r="Y44" s="278"/>
      <c r="Z44" s="278"/>
      <c r="AA44" s="278"/>
      <c r="AB44" s="278"/>
      <c r="AC44" s="278"/>
      <c r="AD44" s="278"/>
      <c r="AE44" s="278"/>
      <c r="AF44" s="278"/>
      <c r="AG44" s="278"/>
      <c r="AH44" s="278"/>
      <c r="AI44" s="278"/>
      <c r="AJ44" s="278"/>
      <c r="AK44" s="278"/>
      <c r="AL44" s="278"/>
      <c r="AM44" s="278"/>
      <c r="AN44" s="278"/>
      <c r="AO44" s="278"/>
      <c r="AP44" s="278"/>
      <c r="AQ44" s="278"/>
      <c r="AR44" s="278"/>
      <c r="AS44" s="278"/>
      <c r="AT44" s="278"/>
      <c r="AU44" s="278"/>
      <c r="AV44" s="278"/>
      <c r="AW44" s="278"/>
      <c r="AX44" s="278"/>
      <c r="AY44" s="278"/>
      <c r="AZ44" s="278"/>
      <c r="BA44" s="278"/>
      <c r="BB44" s="278"/>
      <c r="BC44" s="278"/>
      <c r="BD44" s="278"/>
      <c r="BE44" s="278"/>
      <c r="BF44" s="278"/>
      <c r="BG44" s="278"/>
      <c r="BH44" s="278"/>
      <c r="BI44" s="278"/>
      <c r="BJ44" s="278"/>
      <c r="BK44" s="278"/>
      <c r="BL44" s="278"/>
      <c r="BM44" s="278"/>
      <c r="BN44" s="278"/>
      <c r="BO44" s="278"/>
      <c r="BP44" s="278"/>
      <c r="BQ44" s="278"/>
      <c r="BR44" s="278"/>
      <c r="BS44" s="278"/>
      <c r="BT44" s="278"/>
      <c r="BU44" s="278"/>
      <c r="BV44" s="278"/>
      <c r="BW44" s="278"/>
      <c r="BX44" s="278"/>
      <c r="BY44" s="278"/>
      <c r="BZ44" s="278"/>
      <c r="CA44" s="278"/>
      <c r="CB44" s="278"/>
      <c r="CC44" s="278"/>
      <c r="CD44" s="278"/>
      <c r="CE44" s="278"/>
      <c r="CF44" s="278"/>
      <c r="CG44" s="278"/>
      <c r="CH44" s="278"/>
      <c r="CI44" s="278"/>
      <c r="CJ44" s="278"/>
      <c r="CK44" s="278"/>
      <c r="CL44" s="278"/>
      <c r="CM44" s="278"/>
      <c r="CN44" s="278"/>
      <c r="CO44" s="278"/>
      <c r="CP44" s="278"/>
      <c r="CQ44" s="278"/>
      <c r="CR44" s="278"/>
      <c r="CS44" s="278"/>
      <c r="CT44" s="278"/>
      <c r="CU44" s="278"/>
      <c r="CV44" s="278"/>
      <c r="CW44" s="278"/>
      <c r="CX44" s="278"/>
      <c r="CY44" s="278"/>
      <c r="CZ44" s="278"/>
      <c r="DA44" s="278"/>
      <c r="DB44" s="278"/>
      <c r="DC44" s="278"/>
      <c r="DD44" s="278"/>
      <c r="DE44" s="278"/>
      <c r="DF44" s="278"/>
      <c r="DG44" s="278"/>
      <c r="DH44" s="278"/>
      <c r="DI44" s="278"/>
      <c r="DJ44" s="278"/>
      <c r="DK44" s="278"/>
      <c r="DL44" s="278"/>
      <c r="DM44" s="278"/>
      <c r="DN44" s="278"/>
      <c r="DO44" s="278"/>
      <c r="DP44" s="278"/>
      <c r="DQ44" s="278"/>
      <c r="DR44" s="278"/>
      <c r="DS44" s="278"/>
      <c r="DT44" s="278"/>
      <c r="DU44" s="278"/>
      <c r="DV44" s="278"/>
      <c r="DW44" s="278"/>
      <c r="DX44" s="278"/>
      <c r="DY44" s="278"/>
      <c r="DZ44" s="278"/>
      <c r="EA44" s="278"/>
      <c r="EB44" s="278"/>
      <c r="EC44" s="278"/>
      <c r="ED44" s="278"/>
      <c r="EE44" s="278"/>
      <c r="EF44" s="278"/>
      <c r="EG44" s="278"/>
      <c r="EH44" s="278"/>
      <c r="EI44" s="278"/>
      <c r="EJ44" s="278"/>
      <c r="EK44" s="278"/>
      <c r="EL44" s="278"/>
      <c r="EM44" s="278"/>
      <c r="EN44" s="278"/>
      <c r="EO44" s="278"/>
      <c r="EP44" s="278"/>
      <c r="EQ44" s="278"/>
      <c r="ER44" s="278"/>
      <c r="ES44" s="278"/>
      <c r="ET44" s="278"/>
      <c r="EU44" s="278"/>
      <c r="EV44" s="278"/>
      <c r="EW44" s="278"/>
      <c r="EX44" s="278"/>
      <c r="EY44" s="278"/>
      <c r="EZ44" s="278"/>
      <c r="FA44" s="278"/>
      <c r="FB44" s="278"/>
      <c r="FC44" s="278"/>
      <c r="FD44" s="278"/>
      <c r="FE44" s="278"/>
      <c r="FF44" s="278"/>
      <c r="FG44" s="278"/>
      <c r="FH44" s="278"/>
      <c r="FI44" s="278"/>
      <c r="FJ44" s="278"/>
      <c r="FK44" s="278"/>
      <c r="FL44" s="278"/>
      <c r="FM44" s="278"/>
      <c r="FN44" s="278"/>
      <c r="FO44" s="278"/>
      <c r="FP44" s="278"/>
      <c r="FQ44" s="278"/>
      <c r="FR44" s="278"/>
      <c r="FS44" s="278"/>
      <c r="FT44" s="278"/>
      <c r="FU44" s="278"/>
      <c r="FV44" s="278"/>
      <c r="FW44" s="278"/>
      <c r="FX44" s="278"/>
      <c r="FY44" s="278"/>
      <c r="FZ44" s="278"/>
      <c r="GA44" s="278"/>
      <c r="GB44" s="278"/>
      <c r="GC44" s="278"/>
      <c r="GD44" s="278"/>
      <c r="GE44" s="278"/>
      <c r="GF44" s="278"/>
      <c r="GG44" s="278"/>
      <c r="GH44" s="278"/>
      <c r="GI44" s="278"/>
      <c r="GJ44" s="278"/>
      <c r="GK44" s="278"/>
      <c r="GL44" s="278"/>
      <c r="GM44" s="278"/>
      <c r="GN44" s="278"/>
      <c r="GO44" s="278"/>
      <c r="GP44" s="278"/>
      <c r="GQ44" s="278"/>
      <c r="GR44" s="278"/>
      <c r="GS44" s="278"/>
      <c r="GT44" s="278"/>
      <c r="GU44" s="278"/>
      <c r="GV44" s="278"/>
      <c r="GW44" s="278"/>
      <c r="GX44" s="278"/>
      <c r="GY44" s="278"/>
      <c r="GZ44" s="278"/>
      <c r="HA44" s="278"/>
      <c r="HB44" s="278"/>
      <c r="HC44" s="278"/>
      <c r="HD44" s="278"/>
      <c r="HE44" s="278"/>
      <c r="HF44" s="278"/>
      <c r="HG44" s="278"/>
      <c r="HH44" s="278"/>
      <c r="HI44" s="278"/>
      <c r="HJ44" s="278"/>
      <c r="HK44" s="278"/>
      <c r="HL44" s="278"/>
      <c r="HM44" s="278"/>
      <c r="HN44" s="278"/>
      <c r="HO44" s="278"/>
      <c r="HP44" s="278"/>
      <c r="HQ44" s="278"/>
      <c r="HR44" s="278"/>
      <c r="HS44" s="278"/>
      <c r="HT44" s="278"/>
      <c r="HU44" s="278"/>
      <c r="HV44" s="278"/>
      <c r="HW44" s="278"/>
      <c r="HX44" s="278"/>
      <c r="HY44" s="278"/>
      <c r="HZ44" s="278"/>
    </row>
    <row r="45" spans="1:234" s="303" customFormat="1" ht="189" customHeight="1" x14ac:dyDescent="0.2">
      <c r="A45" s="262">
        <f>+A44+1</f>
        <v>37</v>
      </c>
      <c r="B45" s="263" t="s">
        <v>73</v>
      </c>
      <c r="C45" s="264" t="s">
        <v>16</v>
      </c>
      <c r="D45" s="265" t="s">
        <v>179</v>
      </c>
      <c r="E45" s="266">
        <v>3120212</v>
      </c>
      <c r="F45" s="267" t="s">
        <v>50</v>
      </c>
      <c r="G45" s="268" t="s">
        <v>30</v>
      </c>
      <c r="H45" s="242" t="s">
        <v>57</v>
      </c>
      <c r="I45" s="377">
        <v>12261060</v>
      </c>
      <c r="J45" s="377">
        <v>12261060</v>
      </c>
      <c r="K45" s="269">
        <v>42405</v>
      </c>
      <c r="L45" s="259">
        <v>42444</v>
      </c>
      <c r="M45" s="259">
        <v>42464</v>
      </c>
      <c r="N45" s="270">
        <v>365</v>
      </c>
      <c r="O45" s="259">
        <v>42828</v>
      </c>
      <c r="P45" s="271" t="s">
        <v>63</v>
      </c>
      <c r="Q45" s="272" t="s">
        <v>465</v>
      </c>
      <c r="R45" s="273" t="s">
        <v>64</v>
      </c>
      <c r="S45" s="274" t="s">
        <v>265</v>
      </c>
      <c r="T45" s="311" t="s">
        <v>493</v>
      </c>
      <c r="U45" s="274" t="s">
        <v>257</v>
      </c>
      <c r="V45" s="277"/>
      <c r="W45" s="277"/>
      <c r="X45" s="277"/>
      <c r="Y45" s="278"/>
      <c r="Z45" s="278"/>
      <c r="AA45" s="278"/>
      <c r="AB45" s="278"/>
      <c r="AC45" s="278"/>
      <c r="AD45" s="278"/>
      <c r="AE45" s="278"/>
      <c r="AF45" s="278"/>
      <c r="AG45" s="278"/>
      <c r="AH45" s="278"/>
      <c r="AI45" s="278"/>
      <c r="AJ45" s="278"/>
      <c r="AK45" s="278"/>
      <c r="AL45" s="278"/>
      <c r="AM45" s="278"/>
      <c r="AN45" s="278"/>
      <c r="AO45" s="278"/>
      <c r="AP45" s="278"/>
      <c r="AQ45" s="278"/>
      <c r="AR45" s="278"/>
      <c r="AS45" s="278"/>
      <c r="AT45" s="278"/>
      <c r="AU45" s="278"/>
      <c r="AV45" s="278"/>
      <c r="AW45" s="278"/>
      <c r="AX45" s="278"/>
      <c r="AY45" s="278"/>
      <c r="AZ45" s="278"/>
      <c r="BA45" s="278"/>
      <c r="BB45" s="278"/>
      <c r="BC45" s="278"/>
      <c r="BD45" s="278"/>
      <c r="BE45" s="278"/>
      <c r="BF45" s="278"/>
      <c r="BG45" s="278"/>
      <c r="BH45" s="278"/>
      <c r="BI45" s="278"/>
      <c r="BJ45" s="278"/>
      <c r="BK45" s="278"/>
      <c r="BL45" s="278"/>
      <c r="BM45" s="278"/>
      <c r="BN45" s="278"/>
      <c r="BO45" s="278"/>
      <c r="BP45" s="278"/>
      <c r="BQ45" s="278"/>
      <c r="BR45" s="278"/>
      <c r="BS45" s="278"/>
      <c r="BT45" s="278"/>
      <c r="BU45" s="278"/>
      <c r="BV45" s="278"/>
      <c r="BW45" s="278"/>
      <c r="BX45" s="278"/>
      <c r="BY45" s="278"/>
      <c r="BZ45" s="278"/>
      <c r="CA45" s="278"/>
      <c r="CB45" s="278"/>
      <c r="CC45" s="278"/>
      <c r="CD45" s="278"/>
      <c r="CE45" s="278"/>
      <c r="CF45" s="278"/>
      <c r="CG45" s="278"/>
      <c r="CH45" s="278"/>
      <c r="CI45" s="278"/>
      <c r="CJ45" s="278"/>
      <c r="CK45" s="278"/>
      <c r="CL45" s="278"/>
      <c r="CM45" s="278"/>
      <c r="CN45" s="278"/>
      <c r="CO45" s="278"/>
      <c r="CP45" s="278"/>
      <c r="CQ45" s="278"/>
      <c r="CR45" s="278"/>
      <c r="CS45" s="278"/>
      <c r="CT45" s="278"/>
      <c r="CU45" s="278"/>
      <c r="CV45" s="278"/>
      <c r="CW45" s="278"/>
      <c r="CX45" s="278"/>
      <c r="CY45" s="278"/>
      <c r="CZ45" s="278"/>
      <c r="DA45" s="278"/>
      <c r="DB45" s="278"/>
      <c r="DC45" s="278"/>
      <c r="DD45" s="278"/>
      <c r="DE45" s="278"/>
      <c r="DF45" s="278"/>
      <c r="DG45" s="278"/>
      <c r="DH45" s="278"/>
      <c r="DI45" s="278"/>
      <c r="DJ45" s="278"/>
      <c r="DK45" s="278"/>
      <c r="DL45" s="278"/>
      <c r="DM45" s="278"/>
      <c r="DN45" s="278"/>
      <c r="DO45" s="278"/>
      <c r="DP45" s="278"/>
      <c r="DQ45" s="278"/>
      <c r="DR45" s="278"/>
      <c r="DS45" s="278"/>
      <c r="DT45" s="278"/>
      <c r="DU45" s="278"/>
      <c r="DV45" s="278"/>
      <c r="DW45" s="278"/>
      <c r="DX45" s="278"/>
      <c r="DY45" s="278"/>
      <c r="DZ45" s="278"/>
      <c r="EA45" s="278"/>
      <c r="EB45" s="278"/>
      <c r="EC45" s="278"/>
      <c r="ED45" s="278"/>
      <c r="EE45" s="278"/>
      <c r="EF45" s="278"/>
      <c r="EG45" s="278"/>
      <c r="EH45" s="278"/>
      <c r="EI45" s="278"/>
      <c r="EJ45" s="278"/>
      <c r="EK45" s="278"/>
      <c r="EL45" s="278"/>
      <c r="EM45" s="278"/>
      <c r="EN45" s="278"/>
      <c r="EO45" s="278"/>
      <c r="EP45" s="278"/>
      <c r="EQ45" s="278"/>
      <c r="ER45" s="278"/>
      <c r="ES45" s="278"/>
      <c r="ET45" s="278"/>
      <c r="EU45" s="278"/>
      <c r="EV45" s="278"/>
      <c r="EW45" s="278"/>
      <c r="EX45" s="278"/>
      <c r="EY45" s="278"/>
      <c r="EZ45" s="278"/>
      <c r="FA45" s="278"/>
      <c r="FB45" s="278"/>
      <c r="FC45" s="278"/>
      <c r="FD45" s="278"/>
      <c r="FE45" s="278"/>
      <c r="FF45" s="278"/>
      <c r="FG45" s="278"/>
      <c r="FH45" s="278"/>
      <c r="FI45" s="278"/>
      <c r="FJ45" s="278"/>
      <c r="FK45" s="278"/>
      <c r="FL45" s="278"/>
      <c r="FM45" s="278"/>
      <c r="FN45" s="278"/>
      <c r="FO45" s="278"/>
      <c r="FP45" s="278"/>
      <c r="FQ45" s="278"/>
      <c r="FR45" s="278"/>
      <c r="FS45" s="278"/>
      <c r="FT45" s="278"/>
      <c r="FU45" s="278"/>
      <c r="FV45" s="278"/>
      <c r="FW45" s="278"/>
      <c r="FX45" s="278"/>
      <c r="FY45" s="278"/>
      <c r="FZ45" s="278"/>
      <c r="GA45" s="278"/>
      <c r="GB45" s="278"/>
      <c r="GC45" s="278"/>
      <c r="GD45" s="278"/>
      <c r="GE45" s="278"/>
      <c r="GF45" s="278"/>
      <c r="GG45" s="278"/>
      <c r="GH45" s="278"/>
      <c r="GI45" s="278"/>
      <c r="GJ45" s="278"/>
      <c r="GK45" s="278"/>
      <c r="GL45" s="278"/>
      <c r="GM45" s="278"/>
      <c r="GN45" s="278"/>
      <c r="GO45" s="278"/>
      <c r="GP45" s="278"/>
      <c r="GQ45" s="278"/>
      <c r="GR45" s="278"/>
      <c r="GS45" s="278"/>
      <c r="GT45" s="278"/>
      <c r="GU45" s="278"/>
      <c r="GV45" s="278"/>
      <c r="GW45" s="278"/>
      <c r="GX45" s="278"/>
      <c r="GY45" s="278"/>
      <c r="GZ45" s="278"/>
      <c r="HA45" s="278"/>
      <c r="HB45" s="278"/>
      <c r="HC45" s="278"/>
      <c r="HD45" s="278"/>
      <c r="HE45" s="278"/>
      <c r="HF45" s="278"/>
      <c r="HG45" s="278"/>
      <c r="HH45" s="278"/>
      <c r="HI45" s="278"/>
      <c r="HJ45" s="278"/>
      <c r="HK45" s="278"/>
      <c r="HL45" s="278"/>
      <c r="HM45" s="278"/>
      <c r="HN45" s="278"/>
      <c r="HO45" s="278"/>
      <c r="HP45" s="278"/>
      <c r="HQ45" s="278"/>
      <c r="HR45" s="278"/>
      <c r="HS45" s="278"/>
      <c r="HT45" s="278"/>
      <c r="HU45" s="278"/>
      <c r="HV45" s="278"/>
      <c r="HW45" s="278"/>
      <c r="HX45" s="278"/>
      <c r="HY45" s="278"/>
      <c r="HZ45" s="278"/>
    </row>
    <row r="46" spans="1:234" s="303" customFormat="1" ht="186.75" customHeight="1" x14ac:dyDescent="0.2">
      <c r="A46" s="262">
        <f t="shared" si="2"/>
        <v>38</v>
      </c>
      <c r="B46" s="263" t="s">
        <v>73</v>
      </c>
      <c r="C46" s="264" t="s">
        <v>16</v>
      </c>
      <c r="D46" s="265" t="s">
        <v>195</v>
      </c>
      <c r="E46" s="264" t="s">
        <v>516</v>
      </c>
      <c r="F46" s="267" t="s">
        <v>50</v>
      </c>
      <c r="G46" s="268" t="s">
        <v>66</v>
      </c>
      <c r="H46" s="242" t="s">
        <v>185</v>
      </c>
      <c r="I46" s="250">
        <v>44000000</v>
      </c>
      <c r="J46" s="250">
        <v>44000000</v>
      </c>
      <c r="K46" s="269">
        <v>42418</v>
      </c>
      <c r="L46" s="259">
        <v>42439</v>
      </c>
      <c r="M46" s="308">
        <v>42444</v>
      </c>
      <c r="N46" s="262">
        <v>210</v>
      </c>
      <c r="O46" s="308">
        <v>42657</v>
      </c>
      <c r="P46" s="271" t="s">
        <v>67</v>
      </c>
      <c r="Q46" s="272" t="s">
        <v>456</v>
      </c>
      <c r="R46" s="273" t="s">
        <v>68</v>
      </c>
      <c r="S46" s="274" t="s">
        <v>265</v>
      </c>
      <c r="T46" s="311" t="s">
        <v>491</v>
      </c>
      <c r="U46" s="274" t="s">
        <v>257</v>
      </c>
      <c r="V46" s="277"/>
      <c r="W46" s="277"/>
      <c r="X46" s="277"/>
      <c r="Y46" s="278"/>
      <c r="Z46" s="278"/>
      <c r="AA46" s="278"/>
      <c r="AB46" s="278"/>
      <c r="AC46" s="278"/>
      <c r="AD46" s="278"/>
      <c r="AE46" s="278"/>
      <c r="AF46" s="278"/>
      <c r="AG46" s="278"/>
      <c r="AH46" s="278"/>
      <c r="AI46" s="278"/>
      <c r="AJ46" s="278"/>
      <c r="AK46" s="278"/>
      <c r="AL46" s="278"/>
      <c r="AM46" s="278"/>
      <c r="AN46" s="278"/>
      <c r="AO46" s="278"/>
      <c r="AP46" s="278"/>
      <c r="AQ46" s="278"/>
      <c r="AR46" s="278"/>
      <c r="AS46" s="278"/>
      <c r="AT46" s="278"/>
      <c r="AU46" s="278"/>
      <c r="AV46" s="278"/>
      <c r="AW46" s="278"/>
      <c r="AX46" s="278"/>
      <c r="AY46" s="278"/>
      <c r="AZ46" s="278"/>
      <c r="BA46" s="278"/>
      <c r="BB46" s="278"/>
      <c r="BC46" s="278"/>
      <c r="BD46" s="278"/>
      <c r="BE46" s="278"/>
      <c r="BF46" s="278"/>
      <c r="BG46" s="278"/>
      <c r="BH46" s="278"/>
      <c r="BI46" s="278"/>
      <c r="BJ46" s="278"/>
      <c r="BK46" s="278"/>
      <c r="BL46" s="278"/>
      <c r="BM46" s="278"/>
      <c r="BN46" s="278"/>
      <c r="BO46" s="278"/>
      <c r="BP46" s="278"/>
      <c r="BQ46" s="278"/>
      <c r="BR46" s="278"/>
      <c r="BS46" s="278"/>
      <c r="BT46" s="278"/>
      <c r="BU46" s="278"/>
      <c r="BV46" s="278"/>
      <c r="BW46" s="278"/>
      <c r="BX46" s="278"/>
      <c r="BY46" s="278"/>
      <c r="BZ46" s="278"/>
      <c r="CA46" s="278"/>
      <c r="CB46" s="278"/>
      <c r="CC46" s="278"/>
      <c r="CD46" s="278"/>
      <c r="CE46" s="278"/>
      <c r="CF46" s="278"/>
      <c r="CG46" s="278"/>
      <c r="CH46" s="278"/>
      <c r="CI46" s="278"/>
      <c r="CJ46" s="278"/>
      <c r="CK46" s="278"/>
      <c r="CL46" s="278"/>
      <c r="CM46" s="278"/>
      <c r="CN46" s="278"/>
      <c r="CO46" s="278"/>
      <c r="CP46" s="278"/>
      <c r="CQ46" s="278"/>
      <c r="CR46" s="278"/>
      <c r="CS46" s="278"/>
      <c r="CT46" s="278"/>
      <c r="CU46" s="278"/>
      <c r="CV46" s="278"/>
      <c r="CW46" s="278"/>
      <c r="CX46" s="278"/>
      <c r="CY46" s="278"/>
      <c r="CZ46" s="278"/>
      <c r="DA46" s="278"/>
      <c r="DB46" s="278"/>
      <c r="DC46" s="278"/>
      <c r="DD46" s="278"/>
      <c r="DE46" s="278"/>
      <c r="DF46" s="278"/>
      <c r="DG46" s="278"/>
      <c r="DH46" s="278"/>
      <c r="DI46" s="278"/>
      <c r="DJ46" s="278"/>
      <c r="DK46" s="278"/>
      <c r="DL46" s="278"/>
      <c r="DM46" s="278"/>
      <c r="DN46" s="278"/>
      <c r="DO46" s="278"/>
      <c r="DP46" s="278"/>
      <c r="DQ46" s="278"/>
      <c r="DR46" s="278"/>
      <c r="DS46" s="278"/>
      <c r="DT46" s="278"/>
      <c r="DU46" s="278"/>
      <c r="DV46" s="278"/>
      <c r="DW46" s="278"/>
      <c r="DX46" s="278"/>
      <c r="DY46" s="278"/>
      <c r="DZ46" s="278"/>
      <c r="EA46" s="278"/>
      <c r="EB46" s="278"/>
      <c r="EC46" s="278"/>
      <c r="ED46" s="278"/>
      <c r="EE46" s="278"/>
      <c r="EF46" s="278"/>
      <c r="EG46" s="278"/>
      <c r="EH46" s="278"/>
      <c r="EI46" s="278"/>
      <c r="EJ46" s="278"/>
      <c r="EK46" s="278"/>
      <c r="EL46" s="278"/>
      <c r="EM46" s="278"/>
      <c r="EN46" s="278"/>
      <c r="EO46" s="278"/>
      <c r="EP46" s="278"/>
      <c r="EQ46" s="278"/>
      <c r="ER46" s="278"/>
      <c r="ES46" s="278"/>
      <c r="ET46" s="278"/>
      <c r="EU46" s="278"/>
      <c r="EV46" s="278"/>
      <c r="EW46" s="278"/>
      <c r="EX46" s="278"/>
      <c r="EY46" s="278"/>
      <c r="EZ46" s="278"/>
      <c r="FA46" s="278"/>
      <c r="FB46" s="278"/>
      <c r="FC46" s="278"/>
      <c r="FD46" s="278"/>
      <c r="FE46" s="278"/>
      <c r="FF46" s="278"/>
      <c r="FG46" s="278"/>
      <c r="FH46" s="278"/>
      <c r="FI46" s="278"/>
      <c r="FJ46" s="278"/>
      <c r="FK46" s="278"/>
      <c r="FL46" s="278"/>
      <c r="FM46" s="278"/>
      <c r="FN46" s="278"/>
      <c r="FO46" s="278"/>
      <c r="FP46" s="278"/>
      <c r="FQ46" s="278"/>
      <c r="FR46" s="278"/>
      <c r="FS46" s="278"/>
      <c r="FT46" s="278"/>
      <c r="FU46" s="278"/>
      <c r="FV46" s="278"/>
      <c r="FW46" s="278"/>
      <c r="FX46" s="278"/>
      <c r="FY46" s="278"/>
      <c r="FZ46" s="278"/>
      <c r="GA46" s="278"/>
      <c r="GB46" s="278"/>
      <c r="GC46" s="278"/>
      <c r="GD46" s="278"/>
      <c r="GE46" s="278"/>
      <c r="GF46" s="278"/>
      <c r="GG46" s="278"/>
      <c r="GH46" s="278"/>
      <c r="GI46" s="278"/>
      <c r="GJ46" s="278"/>
      <c r="GK46" s="278"/>
      <c r="GL46" s="278"/>
      <c r="GM46" s="278"/>
      <c r="GN46" s="278"/>
      <c r="GO46" s="278"/>
      <c r="GP46" s="278"/>
      <c r="GQ46" s="278"/>
      <c r="GR46" s="278"/>
      <c r="GS46" s="278"/>
      <c r="GT46" s="278"/>
      <c r="GU46" s="278"/>
      <c r="GV46" s="278"/>
      <c r="GW46" s="278"/>
      <c r="GX46" s="278"/>
      <c r="GY46" s="278"/>
      <c r="GZ46" s="278"/>
      <c r="HA46" s="278"/>
      <c r="HB46" s="278"/>
      <c r="HC46" s="278"/>
      <c r="HD46" s="278"/>
      <c r="HE46" s="278"/>
      <c r="HF46" s="278"/>
      <c r="HG46" s="278"/>
      <c r="HH46" s="278"/>
      <c r="HI46" s="278"/>
      <c r="HJ46" s="278"/>
      <c r="HK46" s="278"/>
      <c r="HL46" s="278"/>
      <c r="HM46" s="278"/>
      <c r="HN46" s="278"/>
      <c r="HO46" s="278"/>
      <c r="HP46" s="278"/>
      <c r="HQ46" s="278"/>
      <c r="HR46" s="278"/>
      <c r="HS46" s="278"/>
      <c r="HT46" s="278"/>
      <c r="HU46" s="278"/>
      <c r="HV46" s="278"/>
      <c r="HW46" s="278"/>
      <c r="HX46" s="278"/>
      <c r="HY46" s="278"/>
      <c r="HZ46" s="278"/>
    </row>
    <row r="47" spans="1:234" s="303" customFormat="1" ht="115.5" customHeight="1" x14ac:dyDescent="0.2">
      <c r="A47" s="262">
        <f t="shared" si="2"/>
        <v>39</v>
      </c>
      <c r="B47" s="263" t="s">
        <v>73</v>
      </c>
      <c r="C47" s="264" t="s">
        <v>16</v>
      </c>
      <c r="D47" s="265" t="s">
        <v>195</v>
      </c>
      <c r="E47" s="264" t="s">
        <v>516</v>
      </c>
      <c r="F47" s="267" t="s">
        <v>50</v>
      </c>
      <c r="G47" s="268" t="s">
        <v>30</v>
      </c>
      <c r="H47" s="242" t="s">
        <v>45</v>
      </c>
      <c r="I47" s="250">
        <f>+J47</f>
        <v>822800</v>
      </c>
      <c r="J47" s="250">
        <v>822800</v>
      </c>
      <c r="K47" s="269">
        <v>42513</v>
      </c>
      <c r="L47" s="259">
        <v>42594</v>
      </c>
      <c r="M47" s="308">
        <v>42605</v>
      </c>
      <c r="N47" s="262">
        <v>30</v>
      </c>
      <c r="O47" s="308">
        <v>42635</v>
      </c>
      <c r="P47" s="271" t="s">
        <v>979</v>
      </c>
      <c r="Q47" s="272" t="s">
        <v>978</v>
      </c>
      <c r="R47" s="273" t="s">
        <v>621</v>
      </c>
      <c r="S47" s="274" t="s">
        <v>265</v>
      </c>
      <c r="T47" s="311" t="s">
        <v>980</v>
      </c>
      <c r="U47" s="274" t="s">
        <v>257</v>
      </c>
      <c r="V47" s="277"/>
      <c r="W47" s="277"/>
      <c r="X47" s="277"/>
      <c r="Y47" s="277" t="s">
        <v>637</v>
      </c>
      <c r="Z47" s="278"/>
      <c r="AA47" s="278"/>
      <c r="AB47" s="278"/>
      <c r="AC47" s="278"/>
      <c r="AD47" s="278"/>
      <c r="AE47" s="278"/>
      <c r="AF47" s="278"/>
      <c r="AG47" s="278"/>
      <c r="AH47" s="278"/>
      <c r="AI47" s="278"/>
      <c r="AJ47" s="278"/>
      <c r="AK47" s="278"/>
      <c r="AL47" s="278"/>
      <c r="AM47" s="278"/>
      <c r="AN47" s="278"/>
      <c r="AO47" s="278"/>
      <c r="AP47" s="278"/>
      <c r="AQ47" s="278"/>
      <c r="AR47" s="278"/>
      <c r="AS47" s="278"/>
      <c r="AT47" s="278"/>
      <c r="AU47" s="278"/>
      <c r="AV47" s="278"/>
      <c r="AW47" s="278"/>
      <c r="AX47" s="278"/>
      <c r="AY47" s="278"/>
      <c r="AZ47" s="278"/>
      <c r="BA47" s="278"/>
      <c r="BB47" s="278"/>
      <c r="BC47" s="278"/>
      <c r="BD47" s="278"/>
      <c r="BE47" s="278"/>
      <c r="BF47" s="278"/>
      <c r="BG47" s="278"/>
      <c r="BH47" s="278"/>
      <c r="BI47" s="278"/>
      <c r="BJ47" s="278"/>
      <c r="BK47" s="278"/>
      <c r="BL47" s="278"/>
      <c r="BM47" s="278"/>
      <c r="BN47" s="278"/>
      <c r="BO47" s="278"/>
      <c r="BP47" s="278"/>
      <c r="BQ47" s="278"/>
      <c r="BR47" s="278"/>
      <c r="BS47" s="278"/>
      <c r="BT47" s="278"/>
      <c r="BU47" s="278"/>
      <c r="BV47" s="278"/>
      <c r="BW47" s="278"/>
      <c r="BX47" s="278"/>
      <c r="BY47" s="278"/>
      <c r="BZ47" s="278"/>
      <c r="CA47" s="278"/>
      <c r="CB47" s="278"/>
      <c r="CC47" s="278"/>
      <c r="CD47" s="278"/>
      <c r="CE47" s="278"/>
      <c r="CF47" s="278"/>
      <c r="CG47" s="278"/>
      <c r="CH47" s="278"/>
      <c r="CI47" s="278"/>
      <c r="CJ47" s="278"/>
      <c r="CK47" s="278"/>
      <c r="CL47" s="278"/>
      <c r="CM47" s="278"/>
      <c r="CN47" s="278"/>
      <c r="CO47" s="278"/>
      <c r="CP47" s="278"/>
      <c r="CQ47" s="278"/>
      <c r="CR47" s="278"/>
      <c r="CS47" s="278"/>
      <c r="CT47" s="278"/>
      <c r="CU47" s="278"/>
      <c r="CV47" s="278"/>
      <c r="CW47" s="278"/>
      <c r="CX47" s="278"/>
      <c r="CY47" s="278"/>
      <c r="CZ47" s="278"/>
      <c r="DA47" s="278"/>
      <c r="DB47" s="278"/>
      <c r="DC47" s="278"/>
      <c r="DD47" s="278"/>
      <c r="DE47" s="278"/>
      <c r="DF47" s="278"/>
      <c r="DG47" s="278"/>
      <c r="DH47" s="278"/>
      <c r="DI47" s="278"/>
      <c r="DJ47" s="278"/>
      <c r="DK47" s="278"/>
      <c r="DL47" s="278"/>
      <c r="DM47" s="278"/>
      <c r="DN47" s="278"/>
      <c r="DO47" s="278"/>
      <c r="DP47" s="278"/>
      <c r="DQ47" s="278"/>
      <c r="DR47" s="278"/>
      <c r="DS47" s="278"/>
      <c r="DT47" s="278"/>
      <c r="DU47" s="278"/>
      <c r="DV47" s="278"/>
      <c r="DW47" s="278"/>
      <c r="DX47" s="278"/>
      <c r="DY47" s="278"/>
      <c r="DZ47" s="278"/>
      <c r="EA47" s="278"/>
      <c r="EB47" s="278"/>
      <c r="EC47" s="278"/>
      <c r="ED47" s="278"/>
      <c r="EE47" s="278"/>
      <c r="EF47" s="278"/>
      <c r="EG47" s="278"/>
      <c r="EH47" s="278"/>
      <c r="EI47" s="278"/>
      <c r="EJ47" s="278"/>
      <c r="EK47" s="278"/>
      <c r="EL47" s="278"/>
      <c r="EM47" s="278"/>
      <c r="EN47" s="278"/>
      <c r="EO47" s="278"/>
      <c r="EP47" s="278"/>
      <c r="EQ47" s="278"/>
      <c r="ER47" s="278"/>
      <c r="ES47" s="278"/>
      <c r="ET47" s="278"/>
      <c r="EU47" s="278"/>
      <c r="EV47" s="278"/>
      <c r="EW47" s="278"/>
      <c r="EX47" s="278"/>
      <c r="EY47" s="278"/>
      <c r="EZ47" s="278"/>
      <c r="FA47" s="278"/>
      <c r="FB47" s="278"/>
      <c r="FC47" s="278"/>
      <c r="FD47" s="278"/>
      <c r="FE47" s="278"/>
      <c r="FF47" s="278"/>
      <c r="FG47" s="278"/>
      <c r="FH47" s="278"/>
      <c r="FI47" s="278"/>
      <c r="FJ47" s="278"/>
      <c r="FK47" s="278"/>
      <c r="FL47" s="278"/>
      <c r="FM47" s="278"/>
      <c r="FN47" s="278"/>
      <c r="FO47" s="278"/>
      <c r="FP47" s="278"/>
      <c r="FQ47" s="278"/>
      <c r="FR47" s="278"/>
      <c r="FS47" s="278"/>
      <c r="FT47" s="278"/>
      <c r="FU47" s="278"/>
      <c r="FV47" s="278"/>
      <c r="FW47" s="278"/>
      <c r="FX47" s="278"/>
      <c r="FY47" s="278"/>
      <c r="FZ47" s="278"/>
      <c r="GA47" s="278"/>
      <c r="GB47" s="278"/>
      <c r="GC47" s="278"/>
      <c r="GD47" s="278"/>
      <c r="GE47" s="278"/>
      <c r="GF47" s="278"/>
      <c r="GG47" s="278"/>
      <c r="GH47" s="278"/>
      <c r="GI47" s="278"/>
      <c r="GJ47" s="278"/>
      <c r="GK47" s="278"/>
      <c r="GL47" s="278"/>
      <c r="GM47" s="278"/>
      <c r="GN47" s="278"/>
      <c r="GO47" s="278"/>
      <c r="GP47" s="278"/>
      <c r="GQ47" s="278"/>
      <c r="GR47" s="278"/>
      <c r="GS47" s="278"/>
      <c r="GT47" s="278"/>
      <c r="GU47" s="278"/>
      <c r="GV47" s="278"/>
      <c r="GW47" s="278"/>
      <c r="GX47" s="278"/>
      <c r="GY47" s="278"/>
      <c r="GZ47" s="278"/>
      <c r="HA47" s="278"/>
      <c r="HB47" s="278"/>
      <c r="HC47" s="278"/>
      <c r="HD47" s="278"/>
      <c r="HE47" s="278"/>
      <c r="HF47" s="278"/>
      <c r="HG47" s="278"/>
      <c r="HH47" s="278"/>
      <c r="HI47" s="278"/>
      <c r="HJ47" s="278"/>
      <c r="HK47" s="278"/>
      <c r="HL47" s="278"/>
      <c r="HM47" s="278"/>
      <c r="HN47" s="278"/>
      <c r="HO47" s="278"/>
      <c r="HP47" s="278"/>
      <c r="HQ47" s="278"/>
      <c r="HR47" s="278"/>
      <c r="HS47" s="278"/>
      <c r="HT47" s="278"/>
      <c r="HU47" s="278"/>
      <c r="HV47" s="278"/>
      <c r="HW47" s="278"/>
      <c r="HX47" s="278"/>
      <c r="HY47" s="278"/>
      <c r="HZ47" s="278"/>
    </row>
    <row r="48" spans="1:234" s="303" customFormat="1" ht="153.75" customHeight="1" x14ac:dyDescent="0.2">
      <c r="A48" s="262">
        <f t="shared" si="2"/>
        <v>40</v>
      </c>
      <c r="B48" s="263" t="s">
        <v>73</v>
      </c>
      <c r="C48" s="264" t="s">
        <v>16</v>
      </c>
      <c r="D48" s="265" t="s">
        <v>195</v>
      </c>
      <c r="E48" s="264" t="s">
        <v>516</v>
      </c>
      <c r="F48" s="267" t="s">
        <v>50</v>
      </c>
      <c r="G48" s="268" t="s">
        <v>30</v>
      </c>
      <c r="H48" s="242" t="s">
        <v>26</v>
      </c>
      <c r="I48" s="250">
        <v>4000000</v>
      </c>
      <c r="J48" s="250"/>
      <c r="K48" s="269">
        <v>42513</v>
      </c>
      <c r="L48" s="259">
        <v>42574</v>
      </c>
      <c r="M48" s="308">
        <v>42579</v>
      </c>
      <c r="N48" s="262">
        <v>30</v>
      </c>
      <c r="O48" s="308">
        <f>+M48+N48</f>
        <v>42609</v>
      </c>
      <c r="P48" s="271" t="s">
        <v>622</v>
      </c>
      <c r="Q48" s="272" t="s">
        <v>623</v>
      </c>
      <c r="R48" s="273" t="s">
        <v>624</v>
      </c>
      <c r="S48" s="274" t="s">
        <v>265</v>
      </c>
      <c r="T48" s="311" t="s">
        <v>638</v>
      </c>
      <c r="U48" s="274" t="s">
        <v>611</v>
      </c>
      <c r="V48" s="277"/>
      <c r="W48" s="277"/>
      <c r="X48" s="277"/>
      <c r="Y48" s="277" t="s">
        <v>637</v>
      </c>
      <c r="Z48" s="278"/>
      <c r="AA48" s="278"/>
      <c r="AB48" s="278"/>
      <c r="AC48" s="278"/>
      <c r="AD48" s="278"/>
      <c r="AE48" s="278"/>
      <c r="AF48" s="278"/>
      <c r="AG48" s="278"/>
      <c r="AH48" s="278"/>
      <c r="AI48" s="278"/>
      <c r="AJ48" s="278"/>
      <c r="AK48" s="278"/>
      <c r="AL48" s="278"/>
      <c r="AM48" s="278"/>
      <c r="AN48" s="278"/>
      <c r="AO48" s="278"/>
      <c r="AP48" s="278"/>
      <c r="AQ48" s="278"/>
      <c r="AR48" s="278"/>
      <c r="AS48" s="278"/>
      <c r="AT48" s="278"/>
      <c r="AU48" s="278"/>
      <c r="AV48" s="278"/>
      <c r="AW48" s="278"/>
      <c r="AX48" s="278"/>
      <c r="AY48" s="278"/>
      <c r="AZ48" s="278"/>
      <c r="BA48" s="278"/>
      <c r="BB48" s="278"/>
      <c r="BC48" s="278"/>
      <c r="BD48" s="278"/>
      <c r="BE48" s="278"/>
      <c r="BF48" s="278"/>
      <c r="BG48" s="278"/>
      <c r="BH48" s="278"/>
      <c r="BI48" s="278"/>
      <c r="BJ48" s="278"/>
      <c r="BK48" s="278"/>
      <c r="BL48" s="278"/>
      <c r="BM48" s="278"/>
      <c r="BN48" s="278"/>
      <c r="BO48" s="278"/>
      <c r="BP48" s="278"/>
      <c r="BQ48" s="278"/>
      <c r="BR48" s="278"/>
      <c r="BS48" s="278"/>
      <c r="BT48" s="278"/>
      <c r="BU48" s="278"/>
      <c r="BV48" s="278"/>
      <c r="BW48" s="278"/>
      <c r="BX48" s="278"/>
      <c r="BY48" s="278"/>
      <c r="BZ48" s="278"/>
      <c r="CA48" s="278"/>
      <c r="CB48" s="278"/>
      <c r="CC48" s="278"/>
      <c r="CD48" s="278"/>
      <c r="CE48" s="278"/>
      <c r="CF48" s="278"/>
      <c r="CG48" s="278"/>
      <c r="CH48" s="278"/>
      <c r="CI48" s="278"/>
      <c r="CJ48" s="278"/>
      <c r="CK48" s="278"/>
      <c r="CL48" s="278"/>
      <c r="CM48" s="278"/>
      <c r="CN48" s="278"/>
      <c r="CO48" s="278"/>
      <c r="CP48" s="278"/>
      <c r="CQ48" s="278"/>
      <c r="CR48" s="278"/>
      <c r="CS48" s="278"/>
      <c r="CT48" s="278"/>
      <c r="CU48" s="278"/>
      <c r="CV48" s="278"/>
      <c r="CW48" s="278"/>
      <c r="CX48" s="278"/>
      <c r="CY48" s="278"/>
      <c r="CZ48" s="278"/>
      <c r="DA48" s="278"/>
      <c r="DB48" s="278"/>
      <c r="DC48" s="278"/>
      <c r="DD48" s="278"/>
      <c r="DE48" s="278"/>
      <c r="DF48" s="278"/>
      <c r="DG48" s="278"/>
      <c r="DH48" s="278"/>
      <c r="DI48" s="278"/>
      <c r="DJ48" s="278"/>
      <c r="DK48" s="278"/>
      <c r="DL48" s="278"/>
      <c r="DM48" s="278"/>
      <c r="DN48" s="278"/>
      <c r="DO48" s="278"/>
      <c r="DP48" s="278"/>
      <c r="DQ48" s="278"/>
      <c r="DR48" s="278"/>
      <c r="DS48" s="278"/>
      <c r="DT48" s="278"/>
      <c r="DU48" s="278"/>
      <c r="DV48" s="278"/>
      <c r="DW48" s="278"/>
      <c r="DX48" s="278"/>
      <c r="DY48" s="278"/>
      <c r="DZ48" s="278"/>
      <c r="EA48" s="278"/>
      <c r="EB48" s="278"/>
      <c r="EC48" s="278"/>
      <c r="ED48" s="278"/>
      <c r="EE48" s="278"/>
      <c r="EF48" s="278"/>
      <c r="EG48" s="278"/>
      <c r="EH48" s="278"/>
      <c r="EI48" s="278"/>
      <c r="EJ48" s="278"/>
      <c r="EK48" s="278"/>
      <c r="EL48" s="278"/>
      <c r="EM48" s="278"/>
      <c r="EN48" s="278"/>
      <c r="EO48" s="278"/>
      <c r="EP48" s="278"/>
      <c r="EQ48" s="278"/>
      <c r="ER48" s="278"/>
      <c r="ES48" s="278"/>
      <c r="ET48" s="278"/>
      <c r="EU48" s="278"/>
      <c r="EV48" s="278"/>
      <c r="EW48" s="278"/>
      <c r="EX48" s="278"/>
      <c r="EY48" s="278"/>
      <c r="EZ48" s="278"/>
      <c r="FA48" s="278"/>
      <c r="FB48" s="278"/>
      <c r="FC48" s="278"/>
      <c r="FD48" s="278"/>
      <c r="FE48" s="278"/>
      <c r="FF48" s="278"/>
      <c r="FG48" s="278"/>
      <c r="FH48" s="278"/>
      <c r="FI48" s="278"/>
      <c r="FJ48" s="278"/>
      <c r="FK48" s="278"/>
      <c r="FL48" s="278"/>
      <c r="FM48" s="278"/>
      <c r="FN48" s="278"/>
      <c r="FO48" s="278"/>
      <c r="FP48" s="278"/>
      <c r="FQ48" s="278"/>
      <c r="FR48" s="278"/>
      <c r="FS48" s="278"/>
      <c r="FT48" s="278"/>
      <c r="FU48" s="278"/>
      <c r="FV48" s="278"/>
      <c r="FW48" s="278"/>
      <c r="FX48" s="278"/>
      <c r="FY48" s="278"/>
      <c r="FZ48" s="278"/>
      <c r="GA48" s="278"/>
      <c r="GB48" s="278"/>
      <c r="GC48" s="278"/>
      <c r="GD48" s="278"/>
      <c r="GE48" s="278"/>
      <c r="GF48" s="278"/>
      <c r="GG48" s="278"/>
      <c r="GH48" s="278"/>
      <c r="GI48" s="278"/>
      <c r="GJ48" s="278"/>
      <c r="GK48" s="278"/>
      <c r="GL48" s="278"/>
      <c r="GM48" s="278"/>
      <c r="GN48" s="278"/>
      <c r="GO48" s="278"/>
      <c r="GP48" s="278"/>
      <c r="GQ48" s="278"/>
      <c r="GR48" s="278"/>
      <c r="GS48" s="278"/>
      <c r="GT48" s="278"/>
      <c r="GU48" s="278"/>
      <c r="GV48" s="278"/>
      <c r="GW48" s="278"/>
      <c r="GX48" s="278"/>
      <c r="GY48" s="278"/>
      <c r="GZ48" s="278"/>
      <c r="HA48" s="278"/>
      <c r="HB48" s="278"/>
      <c r="HC48" s="278"/>
      <c r="HD48" s="278"/>
      <c r="HE48" s="278"/>
      <c r="HF48" s="278"/>
      <c r="HG48" s="278"/>
      <c r="HH48" s="278"/>
      <c r="HI48" s="278"/>
      <c r="HJ48" s="278"/>
      <c r="HK48" s="278"/>
      <c r="HL48" s="278"/>
      <c r="HM48" s="278"/>
      <c r="HN48" s="278"/>
      <c r="HO48" s="278"/>
      <c r="HP48" s="278"/>
      <c r="HQ48" s="278"/>
      <c r="HR48" s="278"/>
      <c r="HS48" s="278"/>
      <c r="HT48" s="278"/>
      <c r="HU48" s="278"/>
      <c r="HV48" s="278"/>
      <c r="HW48" s="278"/>
      <c r="HX48" s="278"/>
      <c r="HY48" s="278"/>
      <c r="HZ48" s="278"/>
    </row>
    <row r="49" spans="1:234" s="303" customFormat="1" ht="146.25" customHeight="1" x14ac:dyDescent="0.2">
      <c r="A49" s="262">
        <f t="shared" si="2"/>
        <v>41</v>
      </c>
      <c r="B49" s="263" t="s">
        <v>73</v>
      </c>
      <c r="C49" s="264" t="s">
        <v>16</v>
      </c>
      <c r="D49" s="265" t="s">
        <v>179</v>
      </c>
      <c r="E49" s="264">
        <v>312020501</v>
      </c>
      <c r="F49" s="267" t="s">
        <v>69</v>
      </c>
      <c r="G49" s="268" t="s">
        <v>30</v>
      </c>
      <c r="H49" s="242" t="s">
        <v>57</v>
      </c>
      <c r="I49" s="250">
        <f>+J49</f>
        <v>1982500</v>
      </c>
      <c r="J49" s="250">
        <v>1982500</v>
      </c>
      <c r="K49" s="269">
        <v>42542</v>
      </c>
      <c r="L49" s="259">
        <v>42585</v>
      </c>
      <c r="M49" s="259">
        <v>42590</v>
      </c>
      <c r="N49" s="309" t="s">
        <v>612</v>
      </c>
      <c r="O49" s="259">
        <v>42594</v>
      </c>
      <c r="P49" s="271" t="s">
        <v>961</v>
      </c>
      <c r="Q49" s="272" t="s">
        <v>960</v>
      </c>
      <c r="R49" s="273" t="s">
        <v>70</v>
      </c>
      <c r="S49" s="274" t="s">
        <v>265</v>
      </c>
      <c r="T49" s="311" t="s">
        <v>964</v>
      </c>
      <c r="U49" s="274" t="s">
        <v>257</v>
      </c>
      <c r="V49" s="277"/>
      <c r="W49" s="277"/>
      <c r="X49" s="277"/>
      <c r="Y49" s="277"/>
      <c r="Z49" s="278"/>
      <c r="AA49" s="278"/>
      <c r="AB49" s="278"/>
      <c r="AC49" s="278"/>
      <c r="AD49" s="278"/>
      <c r="AE49" s="278"/>
      <c r="AF49" s="278"/>
      <c r="AG49" s="278"/>
      <c r="AH49" s="278"/>
      <c r="AI49" s="278"/>
      <c r="AJ49" s="278"/>
      <c r="AK49" s="278"/>
      <c r="AL49" s="278"/>
      <c r="AM49" s="278"/>
      <c r="AN49" s="278"/>
      <c r="AO49" s="278"/>
      <c r="AP49" s="278"/>
      <c r="AQ49" s="278"/>
      <c r="AR49" s="278"/>
      <c r="AS49" s="278"/>
      <c r="AT49" s="278"/>
      <c r="AU49" s="278"/>
      <c r="AV49" s="278"/>
      <c r="AW49" s="278"/>
      <c r="AX49" s="278"/>
      <c r="AY49" s="278"/>
      <c r="AZ49" s="278"/>
      <c r="BA49" s="278"/>
      <c r="BB49" s="278"/>
      <c r="BC49" s="278"/>
      <c r="BD49" s="278"/>
      <c r="BE49" s="278"/>
      <c r="BF49" s="278"/>
      <c r="BG49" s="278"/>
      <c r="BH49" s="278"/>
      <c r="BI49" s="278"/>
      <c r="BJ49" s="278"/>
      <c r="BK49" s="278"/>
      <c r="BL49" s="278"/>
      <c r="BM49" s="278"/>
      <c r="BN49" s="278"/>
      <c r="BO49" s="278"/>
      <c r="BP49" s="278"/>
      <c r="BQ49" s="278"/>
      <c r="BR49" s="278"/>
      <c r="BS49" s="278"/>
      <c r="BT49" s="278"/>
      <c r="BU49" s="278"/>
      <c r="BV49" s="278"/>
      <c r="BW49" s="278"/>
      <c r="BX49" s="278"/>
      <c r="BY49" s="278"/>
      <c r="BZ49" s="278"/>
      <c r="CA49" s="278"/>
      <c r="CB49" s="278"/>
      <c r="CC49" s="278"/>
      <c r="CD49" s="278"/>
      <c r="CE49" s="278"/>
      <c r="CF49" s="278"/>
      <c r="CG49" s="278"/>
      <c r="CH49" s="278"/>
      <c r="CI49" s="278"/>
      <c r="CJ49" s="278"/>
      <c r="CK49" s="278"/>
      <c r="CL49" s="278"/>
      <c r="CM49" s="278"/>
      <c r="CN49" s="278"/>
      <c r="CO49" s="278"/>
      <c r="CP49" s="278"/>
      <c r="CQ49" s="278"/>
      <c r="CR49" s="278"/>
      <c r="CS49" s="278"/>
      <c r="CT49" s="278"/>
      <c r="CU49" s="278"/>
      <c r="CV49" s="278"/>
      <c r="CW49" s="278"/>
      <c r="CX49" s="278"/>
      <c r="CY49" s="278"/>
      <c r="CZ49" s="278"/>
      <c r="DA49" s="278"/>
      <c r="DB49" s="278"/>
      <c r="DC49" s="278"/>
      <c r="DD49" s="278"/>
      <c r="DE49" s="278"/>
      <c r="DF49" s="278"/>
      <c r="DG49" s="278"/>
      <c r="DH49" s="278"/>
      <c r="DI49" s="278"/>
      <c r="DJ49" s="278"/>
      <c r="DK49" s="278"/>
      <c r="DL49" s="278"/>
      <c r="DM49" s="278"/>
      <c r="DN49" s="278"/>
      <c r="DO49" s="278"/>
      <c r="DP49" s="278"/>
      <c r="DQ49" s="278"/>
      <c r="DR49" s="278"/>
      <c r="DS49" s="278"/>
      <c r="DT49" s="278"/>
      <c r="DU49" s="278"/>
      <c r="DV49" s="278"/>
      <c r="DW49" s="278"/>
      <c r="DX49" s="278"/>
      <c r="DY49" s="278"/>
      <c r="DZ49" s="278"/>
      <c r="EA49" s="278"/>
      <c r="EB49" s="278"/>
      <c r="EC49" s="278"/>
      <c r="ED49" s="278"/>
      <c r="EE49" s="278"/>
      <c r="EF49" s="278"/>
      <c r="EG49" s="278"/>
      <c r="EH49" s="278"/>
      <c r="EI49" s="278"/>
      <c r="EJ49" s="278"/>
      <c r="EK49" s="278"/>
      <c r="EL49" s="278"/>
      <c r="EM49" s="278"/>
      <c r="EN49" s="278"/>
      <c r="EO49" s="278"/>
      <c r="EP49" s="278"/>
      <c r="EQ49" s="278"/>
      <c r="ER49" s="278"/>
      <c r="ES49" s="278"/>
      <c r="ET49" s="278"/>
      <c r="EU49" s="278"/>
      <c r="EV49" s="278"/>
      <c r="EW49" s="278"/>
      <c r="EX49" s="278"/>
      <c r="EY49" s="278"/>
      <c r="EZ49" s="278"/>
      <c r="FA49" s="278"/>
      <c r="FB49" s="278"/>
      <c r="FC49" s="278"/>
      <c r="FD49" s="278"/>
      <c r="FE49" s="278"/>
      <c r="FF49" s="278"/>
      <c r="FG49" s="278"/>
      <c r="FH49" s="278"/>
      <c r="FI49" s="278"/>
      <c r="FJ49" s="278"/>
      <c r="FK49" s="278"/>
      <c r="FL49" s="278"/>
      <c r="FM49" s="278"/>
      <c r="FN49" s="278"/>
      <c r="FO49" s="278"/>
      <c r="FP49" s="278"/>
      <c r="FQ49" s="278"/>
      <c r="FR49" s="278"/>
      <c r="FS49" s="278"/>
      <c r="FT49" s="278"/>
      <c r="FU49" s="278"/>
      <c r="FV49" s="278"/>
      <c r="FW49" s="278"/>
      <c r="FX49" s="278"/>
      <c r="FY49" s="278"/>
      <c r="FZ49" s="278"/>
      <c r="GA49" s="278"/>
      <c r="GB49" s="278"/>
      <c r="GC49" s="278"/>
      <c r="GD49" s="278"/>
      <c r="GE49" s="278"/>
      <c r="GF49" s="278"/>
      <c r="GG49" s="278"/>
      <c r="GH49" s="278"/>
      <c r="GI49" s="278"/>
      <c r="GJ49" s="278"/>
      <c r="GK49" s="278"/>
      <c r="GL49" s="278"/>
      <c r="GM49" s="278"/>
      <c r="GN49" s="278"/>
      <c r="GO49" s="278"/>
      <c r="GP49" s="278"/>
      <c r="GQ49" s="278"/>
      <c r="GR49" s="278"/>
      <c r="GS49" s="278"/>
      <c r="GT49" s="278"/>
      <c r="GU49" s="278"/>
      <c r="GV49" s="278"/>
      <c r="GW49" s="278"/>
      <c r="GX49" s="278"/>
      <c r="GY49" s="278"/>
      <c r="GZ49" s="278"/>
      <c r="HA49" s="278"/>
      <c r="HB49" s="278"/>
      <c r="HC49" s="278"/>
      <c r="HD49" s="278"/>
      <c r="HE49" s="278"/>
      <c r="HF49" s="278"/>
      <c r="HG49" s="278"/>
      <c r="HH49" s="278"/>
      <c r="HI49" s="278"/>
      <c r="HJ49" s="278"/>
      <c r="HK49" s="278"/>
      <c r="HL49" s="278"/>
      <c r="HM49" s="278"/>
      <c r="HN49" s="278"/>
      <c r="HO49" s="278"/>
      <c r="HP49" s="278"/>
      <c r="HQ49" s="278"/>
      <c r="HR49" s="278"/>
      <c r="HS49" s="278"/>
      <c r="HT49" s="278"/>
      <c r="HU49" s="278"/>
      <c r="HV49" s="278"/>
      <c r="HW49" s="278"/>
      <c r="HX49" s="278"/>
      <c r="HY49" s="278"/>
      <c r="HZ49" s="278"/>
    </row>
    <row r="50" spans="1:234" s="303" customFormat="1" ht="178.5" x14ac:dyDescent="0.2">
      <c r="A50" s="262">
        <f t="shared" si="2"/>
        <v>42</v>
      </c>
      <c r="B50" s="263" t="s">
        <v>73</v>
      </c>
      <c r="C50" s="264" t="s">
        <v>16</v>
      </c>
      <c r="D50" s="265" t="s">
        <v>179</v>
      </c>
      <c r="E50" s="264">
        <v>312020501</v>
      </c>
      <c r="F50" s="267" t="s">
        <v>69</v>
      </c>
      <c r="G50" s="268" t="s">
        <v>30</v>
      </c>
      <c r="H50" s="242" t="s">
        <v>51</v>
      </c>
      <c r="I50" s="250">
        <v>20000000</v>
      </c>
      <c r="J50" s="250"/>
      <c r="K50" s="269">
        <v>42461</v>
      </c>
      <c r="L50" s="259">
        <v>42515</v>
      </c>
      <c r="M50" s="259">
        <f>L50+5</f>
        <v>42520</v>
      </c>
      <c r="N50" s="270">
        <v>30</v>
      </c>
      <c r="O50" s="259">
        <f>M50+N50</f>
        <v>42550</v>
      </c>
      <c r="P50" s="271" t="s">
        <v>71</v>
      </c>
      <c r="Q50" s="272" t="s">
        <v>521</v>
      </c>
      <c r="R50" s="242" t="s">
        <v>72</v>
      </c>
      <c r="S50" s="274" t="s">
        <v>265</v>
      </c>
      <c r="T50" s="274" t="s">
        <v>524</v>
      </c>
      <c r="U50" s="274" t="s">
        <v>520</v>
      </c>
      <c r="V50" s="277"/>
      <c r="W50" s="277"/>
      <c r="X50" s="277"/>
      <c r="Y50" s="277"/>
      <c r="Z50" s="278"/>
      <c r="AA50" s="278"/>
      <c r="AB50" s="278"/>
      <c r="AC50" s="278"/>
      <c r="AD50" s="278"/>
      <c r="AE50" s="278"/>
      <c r="AF50" s="278"/>
      <c r="AG50" s="278"/>
      <c r="AH50" s="278"/>
      <c r="AI50" s="278"/>
      <c r="AJ50" s="278"/>
      <c r="AK50" s="278"/>
      <c r="AL50" s="278"/>
      <c r="AM50" s="278"/>
      <c r="AN50" s="278"/>
      <c r="AO50" s="278"/>
      <c r="AP50" s="278"/>
      <c r="AQ50" s="278"/>
      <c r="AR50" s="278"/>
      <c r="AS50" s="278"/>
      <c r="AT50" s="278"/>
      <c r="AU50" s="278"/>
      <c r="AV50" s="278"/>
      <c r="AW50" s="278"/>
      <c r="AX50" s="278"/>
      <c r="AY50" s="278"/>
      <c r="AZ50" s="278"/>
      <c r="BA50" s="278"/>
      <c r="BB50" s="278"/>
      <c r="BC50" s="278"/>
      <c r="BD50" s="278"/>
      <c r="BE50" s="278"/>
      <c r="BF50" s="278"/>
      <c r="BG50" s="278"/>
      <c r="BH50" s="278"/>
      <c r="BI50" s="278"/>
      <c r="BJ50" s="278"/>
      <c r="BK50" s="278"/>
      <c r="BL50" s="278"/>
      <c r="BM50" s="278"/>
      <c r="BN50" s="278"/>
      <c r="BO50" s="278"/>
      <c r="BP50" s="278"/>
      <c r="BQ50" s="278"/>
      <c r="BR50" s="278"/>
      <c r="BS50" s="278"/>
      <c r="BT50" s="278"/>
      <c r="BU50" s="278"/>
      <c r="BV50" s="278"/>
      <c r="BW50" s="278"/>
      <c r="BX50" s="278"/>
      <c r="BY50" s="278"/>
      <c r="BZ50" s="278"/>
      <c r="CA50" s="278"/>
      <c r="CB50" s="278"/>
      <c r="CC50" s="278"/>
      <c r="CD50" s="278"/>
      <c r="CE50" s="278"/>
      <c r="CF50" s="278"/>
      <c r="CG50" s="278"/>
      <c r="CH50" s="278"/>
      <c r="CI50" s="278"/>
      <c r="CJ50" s="278"/>
      <c r="CK50" s="278"/>
      <c r="CL50" s="278"/>
      <c r="CM50" s="278"/>
      <c r="CN50" s="278"/>
      <c r="CO50" s="278"/>
      <c r="CP50" s="278"/>
      <c r="CQ50" s="278"/>
      <c r="CR50" s="278"/>
      <c r="CS50" s="278"/>
      <c r="CT50" s="278"/>
      <c r="CU50" s="278"/>
      <c r="CV50" s="278"/>
      <c r="CW50" s="278"/>
      <c r="CX50" s="278"/>
      <c r="CY50" s="278"/>
      <c r="CZ50" s="278"/>
      <c r="DA50" s="278"/>
      <c r="DB50" s="278"/>
      <c r="DC50" s="278"/>
      <c r="DD50" s="278"/>
      <c r="DE50" s="278"/>
      <c r="DF50" s="278"/>
      <c r="DG50" s="278"/>
      <c r="DH50" s="278"/>
      <c r="DI50" s="278"/>
      <c r="DJ50" s="278"/>
      <c r="DK50" s="278"/>
      <c r="DL50" s="278"/>
      <c r="DM50" s="278"/>
      <c r="DN50" s="278"/>
      <c r="DO50" s="278"/>
      <c r="DP50" s="278"/>
      <c r="DQ50" s="278"/>
      <c r="DR50" s="278"/>
      <c r="DS50" s="278"/>
      <c r="DT50" s="278"/>
      <c r="DU50" s="278"/>
      <c r="DV50" s="278"/>
      <c r="DW50" s="278"/>
      <c r="DX50" s="278"/>
      <c r="DY50" s="278"/>
      <c r="DZ50" s="278"/>
      <c r="EA50" s="278"/>
      <c r="EB50" s="278"/>
      <c r="EC50" s="278"/>
      <c r="ED50" s="278"/>
      <c r="EE50" s="278"/>
      <c r="EF50" s="278"/>
      <c r="EG50" s="278"/>
      <c r="EH50" s="278"/>
      <c r="EI50" s="278"/>
      <c r="EJ50" s="278"/>
      <c r="EK50" s="278"/>
      <c r="EL50" s="278"/>
      <c r="EM50" s="278"/>
      <c r="EN50" s="278"/>
      <c r="EO50" s="278"/>
      <c r="EP50" s="278"/>
      <c r="EQ50" s="278"/>
      <c r="ER50" s="278"/>
      <c r="ES50" s="278"/>
      <c r="ET50" s="278"/>
      <c r="EU50" s="278"/>
      <c r="EV50" s="278"/>
      <c r="EW50" s="278"/>
      <c r="EX50" s="278"/>
      <c r="EY50" s="278"/>
      <c r="EZ50" s="278"/>
      <c r="FA50" s="278"/>
      <c r="FB50" s="278"/>
      <c r="FC50" s="278"/>
      <c r="FD50" s="278"/>
      <c r="FE50" s="278"/>
      <c r="FF50" s="278"/>
      <c r="FG50" s="278"/>
      <c r="FH50" s="278"/>
      <c r="FI50" s="278"/>
      <c r="FJ50" s="278"/>
      <c r="FK50" s="278"/>
      <c r="FL50" s="278"/>
      <c r="FM50" s="278"/>
      <c r="FN50" s="278"/>
      <c r="FO50" s="278"/>
      <c r="FP50" s="278"/>
      <c r="FQ50" s="278"/>
      <c r="FR50" s="278"/>
      <c r="FS50" s="278"/>
      <c r="FT50" s="278"/>
      <c r="FU50" s="278"/>
      <c r="FV50" s="278"/>
      <c r="FW50" s="278"/>
      <c r="FX50" s="278"/>
      <c r="FY50" s="278"/>
      <c r="FZ50" s="278"/>
      <c r="GA50" s="278"/>
      <c r="GB50" s="278"/>
      <c r="GC50" s="278"/>
      <c r="GD50" s="278"/>
      <c r="GE50" s="278"/>
      <c r="GF50" s="278"/>
      <c r="GG50" s="278"/>
      <c r="GH50" s="278"/>
      <c r="GI50" s="278"/>
      <c r="GJ50" s="278"/>
      <c r="GK50" s="278"/>
      <c r="GL50" s="278"/>
      <c r="GM50" s="278"/>
      <c r="GN50" s="278"/>
      <c r="GO50" s="278"/>
      <c r="GP50" s="278"/>
      <c r="GQ50" s="278"/>
      <c r="GR50" s="278"/>
      <c r="GS50" s="278"/>
      <c r="GT50" s="278"/>
      <c r="GU50" s="278"/>
      <c r="GV50" s="278"/>
      <c r="GW50" s="278"/>
      <c r="GX50" s="278"/>
      <c r="GY50" s="278"/>
      <c r="GZ50" s="278"/>
      <c r="HA50" s="278"/>
      <c r="HB50" s="278"/>
      <c r="HC50" s="278"/>
      <c r="HD50" s="278"/>
      <c r="HE50" s="278"/>
      <c r="HF50" s="278"/>
      <c r="HG50" s="278"/>
      <c r="HH50" s="278"/>
      <c r="HI50" s="278"/>
      <c r="HJ50" s="278"/>
      <c r="HK50" s="278"/>
      <c r="HL50" s="278"/>
      <c r="HM50" s="278"/>
      <c r="HN50" s="278"/>
      <c r="HO50" s="278"/>
      <c r="HP50" s="278"/>
      <c r="HQ50" s="278"/>
      <c r="HR50" s="278"/>
      <c r="HS50" s="278"/>
      <c r="HT50" s="278"/>
      <c r="HU50" s="278"/>
      <c r="HV50" s="278"/>
      <c r="HW50" s="278"/>
      <c r="HX50" s="278"/>
      <c r="HY50" s="278"/>
      <c r="HZ50" s="278"/>
    </row>
    <row r="51" spans="1:234" s="303" customFormat="1" ht="180" x14ac:dyDescent="0.2">
      <c r="A51" s="262">
        <f t="shared" si="2"/>
        <v>43</v>
      </c>
      <c r="B51" s="242" t="s">
        <v>74</v>
      </c>
      <c r="C51" s="289">
        <v>31202</v>
      </c>
      <c r="D51" s="265" t="s">
        <v>179</v>
      </c>
      <c r="E51" s="379">
        <v>312020901</v>
      </c>
      <c r="F51" s="298" t="s">
        <v>78</v>
      </c>
      <c r="G51" s="271" t="s">
        <v>184</v>
      </c>
      <c r="H51" s="360" t="s">
        <v>26</v>
      </c>
      <c r="I51" s="250">
        <v>160100000</v>
      </c>
      <c r="J51" s="250"/>
      <c r="K51" s="380">
        <v>42573</v>
      </c>
      <c r="L51" s="380">
        <v>42643</v>
      </c>
      <c r="M51" s="380">
        <v>42648</v>
      </c>
      <c r="N51" s="381">
        <v>120</v>
      </c>
      <c r="O51" s="380">
        <f>+M51+N51</f>
        <v>42768</v>
      </c>
      <c r="P51" s="271" t="s">
        <v>76</v>
      </c>
      <c r="Q51" s="382" t="s">
        <v>849</v>
      </c>
      <c r="R51" s="242" t="s">
        <v>77</v>
      </c>
      <c r="S51" s="274" t="s">
        <v>847</v>
      </c>
      <c r="T51" s="311" t="s">
        <v>851</v>
      </c>
      <c r="U51" s="274" t="s">
        <v>541</v>
      </c>
      <c r="V51" s="580" t="s">
        <v>848</v>
      </c>
      <c r="W51" s="277"/>
      <c r="X51" s="277"/>
      <c r="Y51" s="277"/>
      <c r="Z51" s="278"/>
      <c r="AA51" s="278"/>
      <c r="AB51" s="278"/>
      <c r="AC51" s="278"/>
      <c r="AD51" s="278"/>
      <c r="AE51" s="278"/>
      <c r="AF51" s="278"/>
      <c r="AG51" s="278"/>
      <c r="AH51" s="278"/>
      <c r="AI51" s="278"/>
      <c r="AJ51" s="278"/>
      <c r="AK51" s="278"/>
      <c r="AL51" s="278"/>
      <c r="AM51" s="278"/>
      <c r="AN51" s="278"/>
      <c r="AO51" s="278"/>
      <c r="AP51" s="278"/>
      <c r="AQ51" s="278"/>
      <c r="AR51" s="278"/>
      <c r="AS51" s="278"/>
      <c r="AT51" s="278"/>
      <c r="AU51" s="278"/>
      <c r="AV51" s="278"/>
      <c r="AW51" s="278"/>
      <c r="AX51" s="278"/>
      <c r="AY51" s="278"/>
      <c r="AZ51" s="278"/>
      <c r="BA51" s="278"/>
      <c r="BB51" s="278"/>
      <c r="BC51" s="278"/>
      <c r="BD51" s="278"/>
      <c r="BE51" s="278"/>
      <c r="BF51" s="278"/>
      <c r="BG51" s="278"/>
      <c r="BH51" s="278"/>
      <c r="BI51" s="278"/>
      <c r="BJ51" s="278"/>
      <c r="BK51" s="278"/>
      <c r="BL51" s="278"/>
      <c r="BM51" s="278"/>
      <c r="BN51" s="278"/>
      <c r="BO51" s="278"/>
      <c r="BP51" s="278"/>
      <c r="BQ51" s="278"/>
      <c r="BR51" s="278"/>
      <c r="BS51" s="278"/>
      <c r="BT51" s="278"/>
      <c r="BU51" s="278"/>
      <c r="BV51" s="278"/>
      <c r="BW51" s="278"/>
      <c r="BX51" s="278"/>
      <c r="BY51" s="278"/>
      <c r="BZ51" s="278"/>
      <c r="CA51" s="278"/>
      <c r="CB51" s="278"/>
      <c r="CC51" s="278"/>
      <c r="CD51" s="278"/>
      <c r="CE51" s="278"/>
      <c r="CF51" s="278"/>
      <c r="CG51" s="278"/>
      <c r="CH51" s="278"/>
      <c r="CI51" s="278"/>
      <c r="CJ51" s="278"/>
      <c r="CK51" s="278"/>
      <c r="CL51" s="278"/>
      <c r="CM51" s="278"/>
      <c r="CN51" s="278"/>
      <c r="CO51" s="278"/>
      <c r="CP51" s="278"/>
      <c r="CQ51" s="278"/>
      <c r="CR51" s="278"/>
      <c r="CS51" s="278"/>
      <c r="CT51" s="278"/>
      <c r="CU51" s="278"/>
      <c r="CV51" s="278"/>
      <c r="CW51" s="278"/>
      <c r="CX51" s="278"/>
      <c r="CY51" s="278"/>
      <c r="CZ51" s="278"/>
      <c r="DA51" s="278"/>
      <c r="DB51" s="278"/>
      <c r="DC51" s="278"/>
      <c r="DD51" s="278"/>
      <c r="DE51" s="278"/>
      <c r="DF51" s="278"/>
      <c r="DG51" s="278"/>
      <c r="DH51" s="278"/>
      <c r="DI51" s="278"/>
      <c r="DJ51" s="278"/>
      <c r="DK51" s="278"/>
      <c r="DL51" s="278"/>
      <c r="DM51" s="278"/>
      <c r="DN51" s="278"/>
      <c r="DO51" s="278"/>
      <c r="DP51" s="278"/>
      <c r="DQ51" s="278"/>
      <c r="DR51" s="278"/>
      <c r="DS51" s="278"/>
      <c r="DT51" s="278"/>
      <c r="DU51" s="278"/>
      <c r="DV51" s="278"/>
      <c r="DW51" s="278"/>
      <c r="DX51" s="278"/>
      <c r="DY51" s="278"/>
      <c r="DZ51" s="278"/>
      <c r="EA51" s="278"/>
      <c r="EB51" s="278"/>
      <c r="EC51" s="278"/>
      <c r="ED51" s="278"/>
      <c r="EE51" s="278"/>
      <c r="EF51" s="278"/>
      <c r="EG51" s="278"/>
      <c r="EH51" s="278"/>
      <c r="EI51" s="278"/>
      <c r="EJ51" s="278"/>
      <c r="EK51" s="278"/>
      <c r="EL51" s="278"/>
      <c r="EM51" s="278"/>
      <c r="EN51" s="278"/>
      <c r="EO51" s="278"/>
      <c r="EP51" s="278"/>
      <c r="EQ51" s="278"/>
      <c r="ER51" s="278"/>
      <c r="ES51" s="278"/>
      <c r="ET51" s="278"/>
      <c r="EU51" s="278"/>
      <c r="EV51" s="278"/>
      <c r="EW51" s="278"/>
      <c r="EX51" s="278"/>
      <c r="EY51" s="278"/>
      <c r="EZ51" s="278"/>
      <c r="FA51" s="278"/>
      <c r="FB51" s="278"/>
      <c r="FC51" s="278"/>
      <c r="FD51" s="278"/>
      <c r="FE51" s="278"/>
      <c r="FF51" s="278"/>
      <c r="FG51" s="278"/>
      <c r="FH51" s="278"/>
      <c r="FI51" s="278"/>
      <c r="FJ51" s="278"/>
      <c r="FK51" s="278"/>
      <c r="FL51" s="278"/>
      <c r="FM51" s="278"/>
      <c r="FN51" s="278"/>
      <c r="FO51" s="278"/>
      <c r="FP51" s="278"/>
      <c r="FQ51" s="278"/>
      <c r="FR51" s="278"/>
      <c r="FS51" s="278"/>
      <c r="FT51" s="278"/>
      <c r="FU51" s="278"/>
      <c r="FV51" s="278"/>
      <c r="FW51" s="278"/>
      <c r="FX51" s="278"/>
      <c r="FY51" s="278"/>
      <c r="FZ51" s="278"/>
      <c r="GA51" s="278"/>
      <c r="GB51" s="278"/>
      <c r="GC51" s="278"/>
      <c r="GD51" s="278"/>
      <c r="GE51" s="278"/>
      <c r="GF51" s="278"/>
      <c r="GG51" s="278"/>
      <c r="GH51" s="278"/>
      <c r="GI51" s="278"/>
      <c r="GJ51" s="278"/>
      <c r="GK51" s="278"/>
      <c r="GL51" s="278"/>
      <c r="GM51" s="278"/>
      <c r="GN51" s="278"/>
      <c r="GO51" s="278"/>
      <c r="GP51" s="278"/>
      <c r="GQ51" s="278"/>
      <c r="GR51" s="278"/>
      <c r="GS51" s="278"/>
      <c r="GT51" s="278"/>
      <c r="GU51" s="278"/>
      <c r="GV51" s="278"/>
      <c r="GW51" s="278"/>
      <c r="GX51" s="278"/>
      <c r="GY51" s="278"/>
      <c r="GZ51" s="278"/>
      <c r="HA51" s="278"/>
      <c r="HB51" s="278"/>
      <c r="HC51" s="278"/>
      <c r="HD51" s="278"/>
      <c r="HE51" s="278"/>
      <c r="HF51" s="278"/>
      <c r="HG51" s="278"/>
      <c r="HH51" s="278"/>
      <c r="HI51" s="278"/>
      <c r="HJ51" s="278"/>
      <c r="HK51" s="278"/>
      <c r="HL51" s="278"/>
      <c r="HM51" s="278"/>
      <c r="HN51" s="278"/>
      <c r="HO51" s="278"/>
      <c r="HP51" s="278"/>
      <c r="HQ51" s="278"/>
      <c r="HR51" s="278"/>
      <c r="HS51" s="278"/>
      <c r="HT51" s="278"/>
      <c r="HU51" s="278"/>
      <c r="HV51" s="278"/>
      <c r="HW51" s="278"/>
      <c r="HX51" s="278"/>
      <c r="HY51" s="278"/>
      <c r="HZ51" s="278"/>
    </row>
    <row r="52" spans="1:234" s="303" customFormat="1" ht="226.5" customHeight="1" x14ac:dyDescent="0.2">
      <c r="A52" s="262">
        <f t="shared" si="2"/>
        <v>44</v>
      </c>
      <c r="B52" s="242" t="s">
        <v>74</v>
      </c>
      <c r="C52" s="289">
        <v>31202</v>
      </c>
      <c r="D52" s="265" t="s">
        <v>179</v>
      </c>
      <c r="E52" s="379">
        <v>312020901</v>
      </c>
      <c r="F52" s="298" t="s">
        <v>78</v>
      </c>
      <c r="G52" s="271" t="s">
        <v>999</v>
      </c>
      <c r="H52" s="349" t="s">
        <v>528</v>
      </c>
      <c r="I52" s="250">
        <v>264900000</v>
      </c>
      <c r="J52" s="250"/>
      <c r="K52" s="380">
        <v>42573</v>
      </c>
      <c r="L52" s="380">
        <v>42643</v>
      </c>
      <c r="M52" s="380">
        <v>42648</v>
      </c>
      <c r="N52" s="291">
        <v>240</v>
      </c>
      <c r="O52" s="380">
        <f>+M52+N52</f>
        <v>42888</v>
      </c>
      <c r="P52" s="260" t="s">
        <v>76</v>
      </c>
      <c r="Q52" s="382" t="s">
        <v>846</v>
      </c>
      <c r="R52" s="352" t="s">
        <v>527</v>
      </c>
      <c r="S52" s="274" t="s">
        <v>847</v>
      </c>
      <c r="T52" s="311" t="s">
        <v>850</v>
      </c>
      <c r="U52" s="274" t="s">
        <v>250</v>
      </c>
      <c r="V52" s="580" t="s">
        <v>848</v>
      </c>
      <c r="W52" s="277"/>
      <c r="X52" s="277"/>
      <c r="Y52" s="278"/>
      <c r="Z52" s="278"/>
      <c r="AA52" s="278"/>
      <c r="AB52" s="278"/>
      <c r="AC52" s="278"/>
      <c r="AD52" s="278"/>
      <c r="AE52" s="278"/>
      <c r="AF52" s="278"/>
      <c r="AG52" s="278"/>
      <c r="AH52" s="278"/>
      <c r="AI52" s="278"/>
      <c r="AJ52" s="278"/>
      <c r="AK52" s="278"/>
      <c r="AL52" s="278"/>
      <c r="AM52" s="278"/>
      <c r="AN52" s="278"/>
      <c r="AO52" s="278"/>
      <c r="AP52" s="278"/>
      <c r="AQ52" s="278"/>
      <c r="AR52" s="278"/>
      <c r="AS52" s="278"/>
      <c r="AT52" s="278"/>
      <c r="AU52" s="278"/>
      <c r="AV52" s="278"/>
      <c r="AW52" s="278"/>
      <c r="AX52" s="278"/>
      <c r="AY52" s="278"/>
      <c r="AZ52" s="278"/>
      <c r="BA52" s="278"/>
      <c r="BB52" s="278"/>
      <c r="BC52" s="278"/>
      <c r="BD52" s="278"/>
      <c r="BE52" s="278"/>
      <c r="BF52" s="278"/>
      <c r="BG52" s="278"/>
      <c r="BH52" s="278"/>
      <c r="BI52" s="278"/>
      <c r="BJ52" s="278"/>
      <c r="BK52" s="278"/>
      <c r="BL52" s="278"/>
      <c r="BM52" s="278"/>
      <c r="BN52" s="278"/>
      <c r="BO52" s="278"/>
      <c r="BP52" s="278"/>
      <c r="BQ52" s="278"/>
      <c r="BR52" s="278"/>
      <c r="BS52" s="278"/>
      <c r="BT52" s="278"/>
      <c r="BU52" s="278"/>
      <c r="BV52" s="278"/>
      <c r="BW52" s="278"/>
      <c r="BX52" s="278"/>
      <c r="BY52" s="278"/>
      <c r="BZ52" s="278"/>
      <c r="CA52" s="278"/>
      <c r="CB52" s="278"/>
      <c r="CC52" s="278"/>
      <c r="CD52" s="278"/>
      <c r="CE52" s="278"/>
      <c r="CF52" s="278"/>
      <c r="CG52" s="278"/>
      <c r="CH52" s="278"/>
      <c r="CI52" s="278"/>
      <c r="CJ52" s="278"/>
      <c r="CK52" s="278"/>
      <c r="CL52" s="278"/>
      <c r="CM52" s="278"/>
      <c r="CN52" s="278"/>
      <c r="CO52" s="278"/>
      <c r="CP52" s="278"/>
      <c r="CQ52" s="278"/>
      <c r="CR52" s="278"/>
      <c r="CS52" s="278"/>
      <c r="CT52" s="278"/>
      <c r="CU52" s="278"/>
      <c r="CV52" s="278"/>
      <c r="CW52" s="278"/>
      <c r="CX52" s="278"/>
      <c r="CY52" s="278"/>
      <c r="CZ52" s="278"/>
      <c r="DA52" s="278"/>
      <c r="DB52" s="278"/>
      <c r="DC52" s="278"/>
      <c r="DD52" s="278"/>
      <c r="DE52" s="278"/>
      <c r="DF52" s="278"/>
      <c r="DG52" s="278"/>
      <c r="DH52" s="278"/>
      <c r="DI52" s="278"/>
      <c r="DJ52" s="278"/>
      <c r="DK52" s="278"/>
      <c r="DL52" s="278"/>
      <c r="DM52" s="278"/>
      <c r="DN52" s="278"/>
      <c r="DO52" s="278"/>
      <c r="DP52" s="278"/>
      <c r="DQ52" s="278"/>
      <c r="DR52" s="278"/>
      <c r="DS52" s="278"/>
      <c r="DT52" s="278"/>
      <c r="DU52" s="278"/>
      <c r="DV52" s="278"/>
      <c r="DW52" s="278"/>
      <c r="DX52" s="278"/>
      <c r="DY52" s="278"/>
      <c r="DZ52" s="278"/>
      <c r="EA52" s="278"/>
      <c r="EB52" s="278"/>
      <c r="EC52" s="278"/>
      <c r="ED52" s="278"/>
      <c r="EE52" s="278"/>
      <c r="EF52" s="278"/>
      <c r="EG52" s="278"/>
      <c r="EH52" s="278"/>
      <c r="EI52" s="278"/>
      <c r="EJ52" s="278"/>
      <c r="EK52" s="278"/>
      <c r="EL52" s="278"/>
      <c r="EM52" s="278"/>
      <c r="EN52" s="278"/>
      <c r="EO52" s="278"/>
      <c r="EP52" s="278"/>
      <c r="EQ52" s="278"/>
      <c r="ER52" s="278"/>
      <c r="ES52" s="278"/>
      <c r="ET52" s="278"/>
      <c r="EU52" s="278"/>
      <c r="EV52" s="278"/>
      <c r="EW52" s="278"/>
      <c r="EX52" s="278"/>
      <c r="EY52" s="278"/>
      <c r="EZ52" s="278"/>
      <c r="FA52" s="278"/>
      <c r="FB52" s="278"/>
      <c r="FC52" s="278"/>
      <c r="FD52" s="278"/>
      <c r="FE52" s="278"/>
      <c r="FF52" s="278"/>
      <c r="FG52" s="278"/>
      <c r="FH52" s="278"/>
      <c r="FI52" s="278"/>
      <c r="FJ52" s="278"/>
      <c r="FK52" s="278"/>
      <c r="FL52" s="278"/>
      <c r="FM52" s="278"/>
      <c r="FN52" s="278"/>
      <c r="FO52" s="278"/>
      <c r="FP52" s="278"/>
      <c r="FQ52" s="278"/>
      <c r="FR52" s="278"/>
      <c r="FS52" s="278"/>
      <c r="FT52" s="278"/>
      <c r="FU52" s="278"/>
      <c r="FV52" s="278"/>
      <c r="FW52" s="278"/>
      <c r="FX52" s="278"/>
      <c r="FY52" s="278"/>
      <c r="FZ52" s="278"/>
      <c r="GA52" s="278"/>
      <c r="GB52" s="278"/>
      <c r="GC52" s="278"/>
      <c r="GD52" s="278"/>
      <c r="GE52" s="278"/>
      <c r="GF52" s="278"/>
      <c r="GG52" s="278"/>
      <c r="GH52" s="278"/>
      <c r="GI52" s="278"/>
      <c r="GJ52" s="278"/>
      <c r="GK52" s="278"/>
      <c r="GL52" s="278"/>
      <c r="GM52" s="278"/>
      <c r="GN52" s="278"/>
      <c r="GO52" s="278"/>
      <c r="GP52" s="278"/>
      <c r="GQ52" s="278"/>
      <c r="GR52" s="278"/>
      <c r="GS52" s="278"/>
      <c r="GT52" s="278"/>
      <c r="GU52" s="278"/>
      <c r="GV52" s="278"/>
      <c r="GW52" s="278"/>
      <c r="GX52" s="278"/>
      <c r="GY52" s="278"/>
      <c r="GZ52" s="278"/>
      <c r="HA52" s="278"/>
      <c r="HB52" s="278"/>
      <c r="HC52" s="278"/>
      <c r="HD52" s="278"/>
      <c r="HE52" s="278"/>
      <c r="HF52" s="278"/>
      <c r="HG52" s="278"/>
      <c r="HH52" s="278"/>
      <c r="HI52" s="278"/>
      <c r="HJ52" s="278"/>
      <c r="HK52" s="278"/>
      <c r="HL52" s="278"/>
      <c r="HM52" s="278"/>
      <c r="HN52" s="278"/>
      <c r="HO52" s="278"/>
      <c r="HP52" s="278"/>
      <c r="HQ52" s="278"/>
      <c r="HR52" s="278"/>
      <c r="HS52" s="278"/>
      <c r="HT52" s="278"/>
      <c r="HU52" s="278"/>
      <c r="HV52" s="278"/>
      <c r="HW52" s="278"/>
      <c r="HX52" s="278"/>
      <c r="HY52" s="278"/>
      <c r="HZ52" s="278"/>
    </row>
    <row r="53" spans="1:234" s="303" customFormat="1" ht="82.5" customHeight="1" x14ac:dyDescent="0.2">
      <c r="A53" s="262">
        <f t="shared" si="2"/>
        <v>45</v>
      </c>
      <c r="B53" s="288" t="s">
        <v>696</v>
      </c>
      <c r="C53" s="383" t="s">
        <v>122</v>
      </c>
      <c r="D53" s="265" t="s">
        <v>87</v>
      </c>
      <c r="E53" s="350">
        <v>311020301</v>
      </c>
      <c r="F53" s="267" t="s">
        <v>65</v>
      </c>
      <c r="G53" s="268" t="s">
        <v>66</v>
      </c>
      <c r="H53" s="242" t="s">
        <v>185</v>
      </c>
      <c r="I53" s="252">
        <v>6781360</v>
      </c>
      <c r="J53" s="252">
        <v>6781360</v>
      </c>
      <c r="K53" s="384">
        <v>42387</v>
      </c>
      <c r="L53" s="384">
        <v>42417</v>
      </c>
      <c r="M53" s="384">
        <v>42457</v>
      </c>
      <c r="N53" s="262" t="s">
        <v>438</v>
      </c>
      <c r="O53" s="384">
        <v>42460</v>
      </c>
      <c r="P53" s="290" t="s">
        <v>439</v>
      </c>
      <c r="Q53" s="272" t="s">
        <v>437</v>
      </c>
      <c r="R53" s="352" t="s">
        <v>274</v>
      </c>
      <c r="S53" s="274" t="s">
        <v>273</v>
      </c>
      <c r="T53" s="311" t="s">
        <v>909</v>
      </c>
      <c r="U53" s="274" t="s">
        <v>257</v>
      </c>
      <c r="V53" s="277"/>
      <c r="W53" s="274" t="s">
        <v>436</v>
      </c>
      <c r="X53" s="277"/>
      <c r="Y53" s="278"/>
      <c r="Z53" s="278"/>
      <c r="AA53" s="278"/>
      <c r="AB53" s="278"/>
      <c r="AC53" s="278"/>
      <c r="AD53" s="278"/>
      <c r="AE53" s="278"/>
      <c r="AF53" s="278"/>
      <c r="AG53" s="278"/>
      <c r="AH53" s="278"/>
      <c r="AI53" s="278"/>
      <c r="AJ53" s="278"/>
      <c r="AK53" s="278"/>
      <c r="AL53" s="278"/>
      <c r="AM53" s="278"/>
      <c r="AN53" s="278"/>
      <c r="AO53" s="278"/>
      <c r="AP53" s="278"/>
      <c r="AQ53" s="278"/>
      <c r="AR53" s="278"/>
      <c r="AS53" s="278"/>
      <c r="AT53" s="278"/>
      <c r="AU53" s="278"/>
      <c r="AV53" s="278"/>
      <c r="AW53" s="278"/>
      <c r="AX53" s="278"/>
      <c r="AY53" s="278"/>
      <c r="AZ53" s="278"/>
      <c r="BA53" s="278"/>
      <c r="BB53" s="278"/>
      <c r="BC53" s="278"/>
      <c r="BD53" s="278"/>
      <c r="BE53" s="278"/>
      <c r="BF53" s="278"/>
      <c r="BG53" s="278"/>
      <c r="BH53" s="278"/>
      <c r="BI53" s="278"/>
      <c r="BJ53" s="278"/>
      <c r="BK53" s="278"/>
      <c r="BL53" s="278"/>
      <c r="BM53" s="278"/>
      <c r="BN53" s="278"/>
      <c r="BO53" s="278"/>
      <c r="BP53" s="278"/>
      <c r="BQ53" s="278"/>
      <c r="BR53" s="278"/>
      <c r="BS53" s="278"/>
      <c r="BT53" s="278"/>
      <c r="BU53" s="278"/>
      <c r="BV53" s="278"/>
      <c r="BW53" s="278"/>
      <c r="BX53" s="278"/>
      <c r="BY53" s="278"/>
      <c r="BZ53" s="278"/>
      <c r="CA53" s="278"/>
      <c r="CB53" s="278"/>
      <c r="CC53" s="278"/>
      <c r="CD53" s="278"/>
      <c r="CE53" s="278"/>
      <c r="CF53" s="278"/>
      <c r="CG53" s="278"/>
      <c r="CH53" s="278"/>
      <c r="CI53" s="278"/>
      <c r="CJ53" s="278"/>
      <c r="CK53" s="278"/>
      <c r="CL53" s="278"/>
      <c r="CM53" s="278"/>
      <c r="CN53" s="278"/>
      <c r="CO53" s="278"/>
      <c r="CP53" s="278"/>
      <c r="CQ53" s="278"/>
      <c r="CR53" s="278"/>
      <c r="CS53" s="278"/>
      <c r="CT53" s="278"/>
      <c r="CU53" s="278"/>
      <c r="CV53" s="278"/>
      <c r="CW53" s="278"/>
      <c r="CX53" s="278"/>
      <c r="CY53" s="278"/>
      <c r="CZ53" s="278"/>
      <c r="DA53" s="278"/>
      <c r="DB53" s="278"/>
      <c r="DC53" s="278"/>
      <c r="DD53" s="278"/>
      <c r="DE53" s="278"/>
      <c r="DF53" s="278"/>
      <c r="DG53" s="278"/>
      <c r="DH53" s="278"/>
      <c r="DI53" s="278"/>
      <c r="DJ53" s="278"/>
      <c r="DK53" s="278"/>
      <c r="DL53" s="278"/>
      <c r="DM53" s="278"/>
      <c r="DN53" s="278"/>
      <c r="DO53" s="278"/>
      <c r="DP53" s="278"/>
      <c r="DQ53" s="278"/>
      <c r="DR53" s="278"/>
      <c r="DS53" s="278"/>
      <c r="DT53" s="278"/>
      <c r="DU53" s="278"/>
      <c r="DV53" s="278"/>
      <c r="DW53" s="278"/>
      <c r="DX53" s="278"/>
      <c r="DY53" s="278"/>
      <c r="DZ53" s="278"/>
      <c r="EA53" s="278"/>
      <c r="EB53" s="278"/>
      <c r="EC53" s="278"/>
      <c r="ED53" s="278"/>
      <c r="EE53" s="278"/>
      <c r="EF53" s="278"/>
      <c r="EG53" s="278"/>
      <c r="EH53" s="278"/>
      <c r="EI53" s="278"/>
      <c r="EJ53" s="278"/>
      <c r="EK53" s="278"/>
      <c r="EL53" s="278"/>
      <c r="EM53" s="278"/>
      <c r="EN53" s="278"/>
      <c r="EO53" s="278"/>
      <c r="EP53" s="278"/>
      <c r="EQ53" s="278"/>
      <c r="ER53" s="278"/>
      <c r="ES53" s="278"/>
      <c r="ET53" s="278"/>
      <c r="EU53" s="278"/>
      <c r="EV53" s="278"/>
      <c r="EW53" s="278"/>
      <c r="EX53" s="278"/>
      <c r="EY53" s="278"/>
      <c r="EZ53" s="278"/>
      <c r="FA53" s="278"/>
      <c r="FB53" s="278"/>
      <c r="FC53" s="278"/>
      <c r="FD53" s="278"/>
      <c r="FE53" s="278"/>
      <c r="FF53" s="278"/>
      <c r="FG53" s="278"/>
      <c r="FH53" s="278"/>
      <c r="FI53" s="278"/>
      <c r="FJ53" s="278"/>
      <c r="FK53" s="278"/>
      <c r="FL53" s="278"/>
      <c r="FM53" s="278"/>
      <c r="FN53" s="278"/>
      <c r="FO53" s="278"/>
      <c r="FP53" s="278"/>
      <c r="FQ53" s="278"/>
      <c r="FR53" s="278"/>
      <c r="FS53" s="278"/>
      <c r="FT53" s="278"/>
      <c r="FU53" s="278"/>
      <c r="FV53" s="278"/>
      <c r="FW53" s="278"/>
      <c r="FX53" s="278"/>
      <c r="FY53" s="278"/>
      <c r="FZ53" s="278"/>
      <c r="GA53" s="278"/>
      <c r="GB53" s="278"/>
      <c r="GC53" s="278"/>
      <c r="GD53" s="278"/>
      <c r="GE53" s="278"/>
      <c r="GF53" s="278"/>
      <c r="GG53" s="278"/>
      <c r="GH53" s="278"/>
      <c r="GI53" s="278"/>
      <c r="GJ53" s="278"/>
      <c r="GK53" s="278"/>
      <c r="GL53" s="278"/>
      <c r="GM53" s="278"/>
      <c r="GN53" s="278"/>
      <c r="GO53" s="278"/>
      <c r="GP53" s="278"/>
      <c r="GQ53" s="278"/>
      <c r="GR53" s="278"/>
      <c r="GS53" s="278"/>
      <c r="GT53" s="278"/>
      <c r="GU53" s="278"/>
      <c r="GV53" s="278"/>
      <c r="GW53" s="278"/>
      <c r="GX53" s="278"/>
      <c r="GY53" s="278"/>
      <c r="GZ53" s="278"/>
      <c r="HA53" s="278"/>
      <c r="HB53" s="278"/>
      <c r="HC53" s="278"/>
      <c r="HD53" s="278"/>
      <c r="HE53" s="278"/>
      <c r="HF53" s="278"/>
      <c r="HG53" s="278"/>
      <c r="HH53" s="278"/>
      <c r="HI53" s="278"/>
      <c r="HJ53" s="278"/>
      <c r="HK53" s="278"/>
      <c r="HL53" s="278"/>
      <c r="HM53" s="278"/>
      <c r="HN53" s="278"/>
      <c r="HO53" s="278"/>
      <c r="HP53" s="278"/>
      <c r="HQ53" s="278"/>
      <c r="HR53" s="278"/>
      <c r="HS53" s="278"/>
      <c r="HT53" s="278"/>
      <c r="HU53" s="278"/>
      <c r="HV53" s="278"/>
      <c r="HW53" s="278"/>
      <c r="HX53" s="278"/>
      <c r="HY53" s="278"/>
      <c r="HZ53" s="278"/>
    </row>
    <row r="54" spans="1:234" s="303" customFormat="1" ht="201.75" customHeight="1" x14ac:dyDescent="0.2">
      <c r="A54" s="262">
        <f t="shared" si="2"/>
        <v>46</v>
      </c>
      <c r="B54" s="242" t="s">
        <v>79</v>
      </c>
      <c r="C54" s="289">
        <v>33</v>
      </c>
      <c r="D54" s="242" t="s">
        <v>24</v>
      </c>
      <c r="E54" s="298" t="s">
        <v>80</v>
      </c>
      <c r="F54" s="260" t="s">
        <v>81</v>
      </c>
      <c r="G54" s="298" t="s">
        <v>503</v>
      </c>
      <c r="H54" s="289" t="s">
        <v>51</v>
      </c>
      <c r="I54" s="250">
        <f>+J54</f>
        <v>220024160</v>
      </c>
      <c r="J54" s="250">
        <v>220024160</v>
      </c>
      <c r="K54" s="253">
        <v>42459</v>
      </c>
      <c r="L54" s="304">
        <v>42493</v>
      </c>
      <c r="M54" s="304">
        <v>42500</v>
      </c>
      <c r="N54" s="270">
        <v>90</v>
      </c>
      <c r="O54" s="304">
        <v>42591</v>
      </c>
      <c r="P54" s="305">
        <v>81112502</v>
      </c>
      <c r="Q54" s="306" t="s">
        <v>502</v>
      </c>
      <c r="R54" s="307" t="s">
        <v>651</v>
      </c>
      <c r="S54" s="300" t="s">
        <v>275</v>
      </c>
      <c r="T54" s="243" t="s">
        <v>984</v>
      </c>
      <c r="U54" s="276" t="s">
        <v>257</v>
      </c>
      <c r="V54" s="301"/>
      <c r="W54" s="306"/>
      <c r="X54" s="301"/>
      <c r="Y54" s="302"/>
      <c r="Z54" s="302"/>
      <c r="AA54" s="302"/>
      <c r="AB54" s="302"/>
      <c r="AC54" s="302"/>
      <c r="AD54" s="302"/>
      <c r="AE54" s="302"/>
      <c r="AF54" s="302"/>
      <c r="AG54" s="302"/>
      <c r="AH54" s="302"/>
      <c r="AI54" s="302"/>
      <c r="AJ54" s="302"/>
      <c r="AK54" s="302"/>
      <c r="AL54" s="302"/>
      <c r="AM54" s="302"/>
      <c r="AN54" s="302"/>
      <c r="AO54" s="302"/>
      <c r="AP54" s="302"/>
      <c r="AQ54" s="302"/>
      <c r="AR54" s="302"/>
      <c r="AS54" s="302"/>
      <c r="AT54" s="302"/>
      <c r="AU54" s="302"/>
      <c r="AV54" s="302"/>
      <c r="AW54" s="302"/>
      <c r="AX54" s="302"/>
      <c r="AY54" s="302"/>
      <c r="AZ54" s="302"/>
      <c r="BA54" s="302"/>
      <c r="BB54" s="302"/>
      <c r="BC54" s="302"/>
      <c r="BD54" s="302"/>
      <c r="BE54" s="302"/>
      <c r="BF54" s="302"/>
      <c r="BG54" s="302"/>
      <c r="BH54" s="302"/>
      <c r="BI54" s="302"/>
      <c r="BJ54" s="302"/>
      <c r="BK54" s="302"/>
      <c r="BL54" s="302"/>
      <c r="BM54" s="302"/>
      <c r="BN54" s="302"/>
      <c r="BO54" s="302"/>
      <c r="BP54" s="302"/>
      <c r="BQ54" s="302"/>
      <c r="BR54" s="302"/>
      <c r="BS54" s="302"/>
      <c r="BT54" s="302"/>
      <c r="BU54" s="302"/>
      <c r="BV54" s="302"/>
      <c r="BW54" s="302"/>
      <c r="BX54" s="302"/>
      <c r="BY54" s="302"/>
      <c r="BZ54" s="302"/>
      <c r="CA54" s="302"/>
      <c r="CB54" s="302"/>
      <c r="CC54" s="302"/>
      <c r="CD54" s="302"/>
      <c r="CE54" s="302"/>
      <c r="CF54" s="302"/>
      <c r="CG54" s="302"/>
      <c r="CH54" s="302"/>
      <c r="CI54" s="302"/>
      <c r="CJ54" s="302"/>
      <c r="CK54" s="302"/>
      <c r="CL54" s="302"/>
      <c r="CM54" s="302"/>
      <c r="CN54" s="302"/>
      <c r="CO54" s="302"/>
      <c r="CP54" s="302"/>
      <c r="CQ54" s="302"/>
      <c r="CR54" s="302"/>
      <c r="CS54" s="302"/>
      <c r="CT54" s="302"/>
      <c r="CU54" s="302"/>
      <c r="CV54" s="302"/>
      <c r="CW54" s="302"/>
      <c r="CX54" s="302"/>
      <c r="CY54" s="302"/>
      <c r="CZ54" s="302"/>
      <c r="DA54" s="302"/>
      <c r="DB54" s="302"/>
      <c r="DC54" s="302"/>
      <c r="DD54" s="302"/>
      <c r="DE54" s="302"/>
      <c r="DF54" s="302"/>
      <c r="DG54" s="302"/>
      <c r="DH54" s="302"/>
      <c r="DI54" s="302"/>
      <c r="DJ54" s="302"/>
      <c r="DK54" s="302"/>
      <c r="DL54" s="302"/>
      <c r="DM54" s="302"/>
      <c r="DN54" s="302"/>
      <c r="DO54" s="302"/>
      <c r="DP54" s="302"/>
      <c r="DQ54" s="302"/>
      <c r="DR54" s="302"/>
      <c r="DS54" s="302"/>
      <c r="DT54" s="302"/>
      <c r="DU54" s="302"/>
      <c r="DV54" s="302"/>
      <c r="DW54" s="302"/>
      <c r="DX54" s="302"/>
      <c r="DY54" s="302"/>
      <c r="DZ54" s="302"/>
      <c r="EA54" s="302"/>
      <c r="EB54" s="302"/>
      <c r="EC54" s="302"/>
      <c r="ED54" s="302"/>
      <c r="EE54" s="302"/>
      <c r="EF54" s="302"/>
      <c r="EG54" s="302"/>
      <c r="EH54" s="302"/>
      <c r="EI54" s="302"/>
      <c r="EJ54" s="302"/>
      <c r="EK54" s="302"/>
      <c r="EL54" s="302"/>
      <c r="EM54" s="302"/>
      <c r="EN54" s="302"/>
      <c r="EO54" s="302"/>
      <c r="EP54" s="302"/>
      <c r="EQ54" s="302"/>
      <c r="ER54" s="302"/>
      <c r="ES54" s="302"/>
      <c r="ET54" s="302"/>
      <c r="EU54" s="302"/>
      <c r="EV54" s="302"/>
      <c r="EW54" s="302"/>
      <c r="EX54" s="302"/>
      <c r="EY54" s="302"/>
      <c r="EZ54" s="302"/>
      <c r="FA54" s="302"/>
      <c r="FB54" s="302"/>
      <c r="FC54" s="302"/>
      <c r="FD54" s="302"/>
      <c r="FE54" s="302"/>
      <c r="FF54" s="302"/>
      <c r="FG54" s="302"/>
      <c r="FH54" s="302"/>
      <c r="FI54" s="302"/>
      <c r="FJ54" s="302"/>
      <c r="FK54" s="302"/>
      <c r="FL54" s="302"/>
      <c r="FM54" s="302"/>
      <c r="FN54" s="302"/>
      <c r="FO54" s="302"/>
      <c r="FP54" s="302"/>
      <c r="FQ54" s="302"/>
      <c r="FR54" s="302"/>
      <c r="FS54" s="302"/>
      <c r="FT54" s="302"/>
      <c r="FU54" s="302"/>
      <c r="FV54" s="302"/>
      <c r="FW54" s="302"/>
      <c r="FX54" s="302"/>
      <c r="FY54" s="302"/>
      <c r="FZ54" s="302"/>
      <c r="GA54" s="302"/>
      <c r="GB54" s="302"/>
      <c r="GC54" s="302"/>
      <c r="GD54" s="302"/>
      <c r="GE54" s="302"/>
      <c r="GF54" s="302"/>
      <c r="GG54" s="302"/>
      <c r="GH54" s="302"/>
      <c r="GI54" s="302"/>
      <c r="GJ54" s="302"/>
      <c r="GK54" s="302"/>
      <c r="GL54" s="302"/>
      <c r="GM54" s="302"/>
      <c r="GN54" s="302"/>
      <c r="GO54" s="302"/>
      <c r="GP54" s="302"/>
      <c r="GQ54" s="302"/>
      <c r="GR54" s="302"/>
      <c r="GS54" s="302"/>
      <c r="GT54" s="302"/>
      <c r="GU54" s="302"/>
      <c r="GV54" s="302"/>
      <c r="GW54" s="302"/>
      <c r="GX54" s="302"/>
      <c r="GY54" s="302"/>
      <c r="GZ54" s="302"/>
      <c r="HA54" s="302"/>
      <c r="HB54" s="302"/>
      <c r="HC54" s="302"/>
      <c r="HD54" s="302"/>
      <c r="HE54" s="302"/>
      <c r="HF54" s="302"/>
      <c r="HG54" s="302"/>
      <c r="HH54" s="302"/>
      <c r="HI54" s="302"/>
      <c r="HJ54" s="302"/>
      <c r="HK54" s="302"/>
      <c r="HL54" s="302"/>
      <c r="HM54" s="302"/>
      <c r="HN54" s="302"/>
      <c r="HO54" s="302"/>
      <c r="HP54" s="302"/>
      <c r="HQ54" s="302"/>
      <c r="HR54" s="302"/>
      <c r="HS54" s="302"/>
      <c r="HT54" s="302"/>
      <c r="HU54" s="302"/>
      <c r="HV54" s="302"/>
      <c r="HW54" s="302"/>
      <c r="HX54" s="302"/>
      <c r="HY54" s="302"/>
      <c r="HZ54" s="302"/>
    </row>
    <row r="55" spans="1:234" s="303" customFormat="1" ht="102" customHeight="1" x14ac:dyDescent="0.2">
      <c r="A55" s="262">
        <f t="shared" si="2"/>
        <v>47</v>
      </c>
      <c r="B55" s="242" t="s">
        <v>79</v>
      </c>
      <c r="C55" s="289">
        <v>33</v>
      </c>
      <c r="D55" s="242" t="s">
        <v>24</v>
      </c>
      <c r="E55" s="298" t="s">
        <v>80</v>
      </c>
      <c r="F55" s="260" t="s">
        <v>81</v>
      </c>
      <c r="G55" s="298" t="s">
        <v>66</v>
      </c>
      <c r="H55" s="289" t="s">
        <v>26</v>
      </c>
      <c r="I55" s="250">
        <v>429565801</v>
      </c>
      <c r="J55" s="250">
        <v>429565801</v>
      </c>
      <c r="K55" s="253">
        <v>42506</v>
      </c>
      <c r="L55" s="304">
        <v>42521</v>
      </c>
      <c r="M55" s="304">
        <v>42526</v>
      </c>
      <c r="N55" s="270">
        <v>210</v>
      </c>
      <c r="O55" s="304">
        <v>42734</v>
      </c>
      <c r="P55" s="491" t="s">
        <v>82</v>
      </c>
      <c r="Q55" s="242" t="s">
        <v>218</v>
      </c>
      <c r="R55" s="356" t="s">
        <v>600</v>
      </c>
      <c r="S55" s="300" t="s">
        <v>275</v>
      </c>
      <c r="T55" s="243" t="s">
        <v>983</v>
      </c>
      <c r="U55" s="276" t="s">
        <v>257</v>
      </c>
      <c r="V55" s="301"/>
      <c r="W55" s="301"/>
      <c r="X55" s="301"/>
      <c r="Y55" s="302"/>
      <c r="Z55" s="302"/>
      <c r="AA55" s="302"/>
      <c r="AB55" s="302"/>
      <c r="AC55" s="302"/>
      <c r="AD55" s="302"/>
      <c r="AE55" s="302"/>
      <c r="AF55" s="302"/>
      <c r="AG55" s="302"/>
      <c r="AH55" s="302"/>
      <c r="AI55" s="302"/>
      <c r="AJ55" s="302"/>
      <c r="AK55" s="302"/>
      <c r="AL55" s="302"/>
      <c r="AM55" s="302"/>
      <c r="AN55" s="302"/>
      <c r="AO55" s="302"/>
      <c r="AP55" s="302"/>
      <c r="AQ55" s="302"/>
      <c r="AR55" s="302"/>
      <c r="AS55" s="302"/>
      <c r="AT55" s="302"/>
      <c r="AU55" s="302"/>
      <c r="AV55" s="302"/>
      <c r="AW55" s="302"/>
      <c r="AX55" s="302"/>
      <c r="AY55" s="302"/>
      <c r="AZ55" s="302"/>
      <c r="BA55" s="302"/>
      <c r="BB55" s="302"/>
      <c r="BC55" s="302"/>
      <c r="BD55" s="302"/>
      <c r="BE55" s="302"/>
      <c r="BF55" s="302"/>
      <c r="BG55" s="302"/>
      <c r="BH55" s="302"/>
      <c r="BI55" s="302"/>
      <c r="BJ55" s="302"/>
      <c r="BK55" s="302"/>
      <c r="BL55" s="302"/>
      <c r="BM55" s="302"/>
      <c r="BN55" s="302"/>
      <c r="BO55" s="302"/>
      <c r="BP55" s="302"/>
      <c r="BQ55" s="302"/>
      <c r="BR55" s="302"/>
      <c r="BS55" s="302"/>
      <c r="BT55" s="302"/>
      <c r="BU55" s="302"/>
      <c r="BV55" s="302"/>
      <c r="BW55" s="302"/>
      <c r="BX55" s="302"/>
      <c r="BY55" s="302"/>
      <c r="BZ55" s="302"/>
      <c r="CA55" s="302"/>
      <c r="CB55" s="302"/>
      <c r="CC55" s="302"/>
      <c r="CD55" s="302"/>
      <c r="CE55" s="302"/>
      <c r="CF55" s="302"/>
      <c r="CG55" s="302"/>
      <c r="CH55" s="302"/>
      <c r="CI55" s="302"/>
      <c r="CJ55" s="302"/>
      <c r="CK55" s="302"/>
      <c r="CL55" s="302"/>
      <c r="CM55" s="302"/>
      <c r="CN55" s="302"/>
      <c r="CO55" s="302"/>
      <c r="CP55" s="302"/>
      <c r="CQ55" s="302"/>
      <c r="CR55" s="302"/>
      <c r="CS55" s="302"/>
      <c r="CT55" s="302"/>
      <c r="CU55" s="302"/>
      <c r="CV55" s="302"/>
      <c r="CW55" s="302"/>
      <c r="CX55" s="302"/>
      <c r="CY55" s="302"/>
      <c r="CZ55" s="302"/>
      <c r="DA55" s="302"/>
      <c r="DB55" s="302"/>
      <c r="DC55" s="302"/>
      <c r="DD55" s="302"/>
      <c r="DE55" s="302"/>
      <c r="DF55" s="302"/>
      <c r="DG55" s="302"/>
      <c r="DH55" s="302"/>
      <c r="DI55" s="302"/>
      <c r="DJ55" s="302"/>
      <c r="DK55" s="302"/>
      <c r="DL55" s="302"/>
      <c r="DM55" s="302"/>
      <c r="DN55" s="302"/>
      <c r="DO55" s="302"/>
      <c r="DP55" s="302"/>
      <c r="DQ55" s="302"/>
      <c r="DR55" s="302"/>
      <c r="DS55" s="302"/>
      <c r="DT55" s="302"/>
      <c r="DU55" s="302"/>
      <c r="DV55" s="302"/>
      <c r="DW55" s="302"/>
      <c r="DX55" s="302"/>
      <c r="DY55" s="302"/>
      <c r="DZ55" s="302"/>
      <c r="EA55" s="302"/>
      <c r="EB55" s="302"/>
      <c r="EC55" s="302"/>
      <c r="ED55" s="302"/>
      <c r="EE55" s="302"/>
      <c r="EF55" s="302"/>
      <c r="EG55" s="302"/>
      <c r="EH55" s="302"/>
      <c r="EI55" s="302"/>
      <c r="EJ55" s="302"/>
      <c r="EK55" s="302"/>
      <c r="EL55" s="302"/>
      <c r="EM55" s="302"/>
      <c r="EN55" s="302"/>
      <c r="EO55" s="302"/>
      <c r="EP55" s="302"/>
      <c r="EQ55" s="302"/>
      <c r="ER55" s="302"/>
      <c r="ES55" s="302"/>
      <c r="ET55" s="302"/>
      <c r="EU55" s="302"/>
      <c r="EV55" s="302"/>
      <c r="EW55" s="302"/>
      <c r="EX55" s="302"/>
      <c r="EY55" s="302"/>
      <c r="EZ55" s="302"/>
      <c r="FA55" s="302"/>
      <c r="FB55" s="302"/>
      <c r="FC55" s="302"/>
      <c r="FD55" s="302"/>
      <c r="FE55" s="302"/>
      <c r="FF55" s="302"/>
      <c r="FG55" s="302"/>
      <c r="FH55" s="302"/>
      <c r="FI55" s="302"/>
      <c r="FJ55" s="302"/>
      <c r="FK55" s="302"/>
      <c r="FL55" s="302"/>
      <c r="FM55" s="302"/>
      <c r="FN55" s="302"/>
      <c r="FO55" s="302"/>
      <c r="FP55" s="302"/>
      <c r="FQ55" s="302"/>
      <c r="FR55" s="302"/>
      <c r="FS55" s="302"/>
      <c r="FT55" s="302"/>
      <c r="FU55" s="302"/>
      <c r="FV55" s="302"/>
      <c r="FW55" s="302"/>
      <c r="FX55" s="302"/>
      <c r="FY55" s="302"/>
      <c r="FZ55" s="302"/>
      <c r="GA55" s="302"/>
      <c r="GB55" s="302"/>
      <c r="GC55" s="302"/>
      <c r="GD55" s="302"/>
      <c r="GE55" s="302"/>
      <c r="GF55" s="302"/>
      <c r="GG55" s="302"/>
      <c r="GH55" s="302"/>
      <c r="GI55" s="302"/>
      <c r="GJ55" s="302"/>
      <c r="GK55" s="302"/>
      <c r="GL55" s="302"/>
      <c r="GM55" s="302"/>
      <c r="GN55" s="302"/>
      <c r="GO55" s="302"/>
      <c r="GP55" s="302"/>
      <c r="GQ55" s="302"/>
      <c r="GR55" s="302"/>
      <c r="GS55" s="302"/>
      <c r="GT55" s="302"/>
      <c r="GU55" s="302"/>
      <c r="GV55" s="302"/>
      <c r="GW55" s="302"/>
      <c r="GX55" s="302"/>
      <c r="GY55" s="302"/>
      <c r="GZ55" s="302"/>
      <c r="HA55" s="302"/>
      <c r="HB55" s="302"/>
      <c r="HC55" s="302"/>
      <c r="HD55" s="302"/>
      <c r="HE55" s="302"/>
      <c r="HF55" s="302"/>
      <c r="HG55" s="302"/>
      <c r="HH55" s="302"/>
      <c r="HI55" s="302"/>
      <c r="HJ55" s="302"/>
      <c r="HK55" s="302"/>
      <c r="HL55" s="302"/>
      <c r="HM55" s="302"/>
      <c r="HN55" s="302"/>
      <c r="HO55" s="302"/>
      <c r="HP55" s="302"/>
      <c r="HQ55" s="302"/>
      <c r="HR55" s="302"/>
      <c r="HS55" s="302"/>
      <c r="HT55" s="302"/>
      <c r="HU55" s="302"/>
      <c r="HV55" s="302"/>
      <c r="HW55" s="302"/>
      <c r="HX55" s="302"/>
      <c r="HY55" s="302"/>
      <c r="HZ55" s="302"/>
    </row>
    <row r="56" spans="1:234" s="303" customFormat="1" ht="122.25" customHeight="1" x14ac:dyDescent="0.2">
      <c r="A56" s="262">
        <f>+A55+1</f>
        <v>48</v>
      </c>
      <c r="B56" s="242" t="s">
        <v>79</v>
      </c>
      <c r="C56" s="289">
        <v>33</v>
      </c>
      <c r="D56" s="242" t="s">
        <v>24</v>
      </c>
      <c r="E56" s="298" t="s">
        <v>697</v>
      </c>
      <c r="F56" s="260" t="s">
        <v>698</v>
      </c>
      <c r="G56" s="298" t="s">
        <v>66</v>
      </c>
      <c r="H56" s="289" t="s">
        <v>26</v>
      </c>
      <c r="I56" s="250">
        <v>27200000</v>
      </c>
      <c r="J56" s="250">
        <v>27200000</v>
      </c>
      <c r="K56" s="253">
        <v>42585</v>
      </c>
      <c r="L56" s="304">
        <v>42593</v>
      </c>
      <c r="M56" s="304">
        <v>42594</v>
      </c>
      <c r="N56" s="270">
        <v>120</v>
      </c>
      <c r="O56" s="304">
        <v>42715</v>
      </c>
      <c r="P56" s="607" t="s">
        <v>977</v>
      </c>
      <c r="Q56" s="242" t="s">
        <v>974</v>
      </c>
      <c r="R56" s="317" t="s">
        <v>856</v>
      </c>
      <c r="S56" s="300" t="s">
        <v>730</v>
      </c>
      <c r="T56" s="243" t="s">
        <v>975</v>
      </c>
      <c r="U56" s="242" t="s">
        <v>257</v>
      </c>
      <c r="V56" s="301"/>
      <c r="W56" s="318"/>
      <c r="X56" s="318"/>
      <c r="Y56" s="498"/>
      <c r="Z56" s="302"/>
      <c r="AA56" s="302"/>
      <c r="AB56" s="302"/>
      <c r="AC56" s="302"/>
      <c r="AD56" s="302"/>
      <c r="AE56" s="302"/>
      <c r="AF56" s="302"/>
      <c r="AG56" s="302"/>
      <c r="AH56" s="302"/>
      <c r="AI56" s="302"/>
      <c r="AJ56" s="302"/>
      <c r="AK56" s="302"/>
      <c r="AL56" s="302"/>
      <c r="AM56" s="302"/>
      <c r="AN56" s="302"/>
      <c r="AO56" s="302"/>
      <c r="AP56" s="302"/>
      <c r="AQ56" s="302"/>
      <c r="AR56" s="302"/>
      <c r="AS56" s="302"/>
      <c r="AT56" s="302"/>
      <c r="AU56" s="302"/>
      <c r="AV56" s="302"/>
      <c r="AW56" s="302"/>
      <c r="AX56" s="302"/>
      <c r="AY56" s="302"/>
      <c r="AZ56" s="302"/>
      <c r="BA56" s="302"/>
      <c r="BB56" s="302"/>
      <c r="BC56" s="302"/>
      <c r="BD56" s="302"/>
      <c r="BE56" s="302"/>
      <c r="BF56" s="302"/>
      <c r="BG56" s="302"/>
      <c r="BH56" s="302"/>
      <c r="BI56" s="302"/>
      <c r="BJ56" s="302"/>
      <c r="BK56" s="302"/>
      <c r="BL56" s="302"/>
      <c r="BM56" s="302"/>
      <c r="BN56" s="302"/>
      <c r="BO56" s="302"/>
      <c r="BP56" s="302"/>
      <c r="BQ56" s="302"/>
      <c r="BR56" s="302"/>
      <c r="BS56" s="302"/>
      <c r="BT56" s="302"/>
      <c r="BU56" s="302"/>
      <c r="BV56" s="302"/>
      <c r="BW56" s="302"/>
      <c r="BX56" s="302"/>
      <c r="BY56" s="302"/>
      <c r="BZ56" s="302"/>
      <c r="CA56" s="302"/>
      <c r="CB56" s="302"/>
      <c r="CC56" s="302"/>
      <c r="CD56" s="302"/>
      <c r="CE56" s="302"/>
      <c r="CF56" s="302"/>
      <c r="CG56" s="302"/>
      <c r="CH56" s="302"/>
      <c r="CI56" s="302"/>
      <c r="CJ56" s="302"/>
      <c r="CK56" s="302"/>
      <c r="CL56" s="302"/>
      <c r="CM56" s="302"/>
      <c r="CN56" s="302"/>
      <c r="CO56" s="302"/>
      <c r="CP56" s="302"/>
      <c r="CQ56" s="302"/>
      <c r="CR56" s="302"/>
      <c r="CS56" s="302"/>
      <c r="CT56" s="302"/>
      <c r="CU56" s="302"/>
      <c r="CV56" s="302"/>
      <c r="CW56" s="302"/>
      <c r="CX56" s="302"/>
      <c r="CY56" s="302"/>
      <c r="CZ56" s="302"/>
      <c r="DA56" s="302"/>
      <c r="DB56" s="302"/>
      <c r="DC56" s="302"/>
      <c r="DD56" s="302"/>
      <c r="DE56" s="302"/>
      <c r="DF56" s="302"/>
      <c r="DG56" s="302"/>
      <c r="DH56" s="302"/>
      <c r="DI56" s="302"/>
      <c r="DJ56" s="302"/>
      <c r="DK56" s="302"/>
      <c r="DL56" s="302"/>
      <c r="DM56" s="302"/>
      <c r="DN56" s="302"/>
      <c r="DO56" s="302"/>
      <c r="DP56" s="302"/>
      <c r="DQ56" s="302"/>
      <c r="DR56" s="302"/>
      <c r="DS56" s="302"/>
      <c r="DT56" s="302"/>
      <c r="DU56" s="302"/>
      <c r="DV56" s="302"/>
      <c r="DW56" s="302"/>
      <c r="DX56" s="302"/>
      <c r="DY56" s="302"/>
      <c r="DZ56" s="302"/>
      <c r="EA56" s="302"/>
      <c r="EB56" s="302"/>
      <c r="EC56" s="302"/>
      <c r="ED56" s="302"/>
      <c r="EE56" s="302"/>
      <c r="EF56" s="302"/>
      <c r="EG56" s="302"/>
      <c r="EH56" s="302"/>
      <c r="EI56" s="302"/>
      <c r="EJ56" s="302"/>
      <c r="EK56" s="302"/>
      <c r="EL56" s="302"/>
      <c r="EM56" s="302"/>
      <c r="EN56" s="302"/>
      <c r="EO56" s="302"/>
      <c r="EP56" s="302"/>
      <c r="EQ56" s="302"/>
      <c r="ER56" s="302"/>
      <c r="ES56" s="302"/>
      <c r="ET56" s="302"/>
      <c r="EU56" s="302"/>
      <c r="EV56" s="302"/>
      <c r="EW56" s="302"/>
      <c r="EX56" s="302"/>
      <c r="EY56" s="302"/>
      <c r="EZ56" s="302"/>
      <c r="FA56" s="302"/>
      <c r="FB56" s="302"/>
      <c r="FC56" s="302"/>
      <c r="FD56" s="302"/>
      <c r="FE56" s="302"/>
      <c r="FF56" s="302"/>
      <c r="FG56" s="302"/>
      <c r="FH56" s="302"/>
      <c r="FI56" s="302"/>
      <c r="FJ56" s="302"/>
      <c r="FK56" s="302"/>
      <c r="FL56" s="302"/>
      <c r="FM56" s="302"/>
      <c r="FN56" s="302"/>
      <c r="FO56" s="302"/>
      <c r="FP56" s="302"/>
      <c r="FQ56" s="302"/>
      <c r="FR56" s="302"/>
      <c r="FS56" s="302"/>
      <c r="FT56" s="302"/>
      <c r="FU56" s="302"/>
      <c r="FV56" s="302"/>
      <c r="FW56" s="302"/>
      <c r="FX56" s="302"/>
      <c r="FY56" s="302"/>
      <c r="FZ56" s="302"/>
      <c r="GA56" s="302"/>
      <c r="GB56" s="302"/>
      <c r="GC56" s="302"/>
      <c r="GD56" s="302"/>
      <c r="GE56" s="302"/>
      <c r="GF56" s="302"/>
      <c r="GG56" s="302"/>
      <c r="GH56" s="302"/>
      <c r="GI56" s="302"/>
      <c r="GJ56" s="302"/>
      <c r="GK56" s="302"/>
      <c r="GL56" s="302"/>
      <c r="GM56" s="302"/>
      <c r="GN56" s="302"/>
      <c r="GO56" s="302"/>
      <c r="GP56" s="302"/>
      <c r="GQ56" s="302"/>
      <c r="GR56" s="302"/>
      <c r="GS56" s="302"/>
      <c r="GT56" s="302"/>
      <c r="GU56" s="302"/>
      <c r="GV56" s="302"/>
      <c r="GW56" s="302"/>
      <c r="GX56" s="302"/>
      <c r="GY56" s="302"/>
      <c r="GZ56" s="302"/>
      <c r="HA56" s="302"/>
      <c r="HB56" s="302"/>
      <c r="HC56" s="302"/>
      <c r="HD56" s="302"/>
      <c r="HE56" s="302"/>
      <c r="HF56" s="302"/>
      <c r="HG56" s="302"/>
      <c r="HH56" s="302"/>
      <c r="HI56" s="302"/>
      <c r="HJ56" s="302"/>
      <c r="HK56" s="302"/>
      <c r="HL56" s="302"/>
      <c r="HM56" s="302"/>
      <c r="HN56" s="302"/>
      <c r="HO56" s="302"/>
      <c r="HP56" s="302"/>
      <c r="HQ56" s="302"/>
      <c r="HR56" s="302"/>
      <c r="HS56" s="302"/>
      <c r="HT56" s="302"/>
      <c r="HU56" s="302"/>
      <c r="HV56" s="302"/>
      <c r="HW56" s="302"/>
      <c r="HX56" s="302"/>
      <c r="HY56" s="302"/>
      <c r="HZ56" s="302"/>
    </row>
    <row r="57" spans="1:234" s="303" customFormat="1" ht="167.25" customHeight="1" x14ac:dyDescent="0.2">
      <c r="A57" s="262">
        <f>+A56+1</f>
        <v>49</v>
      </c>
      <c r="B57" s="242" t="s">
        <v>79</v>
      </c>
      <c r="C57" s="289">
        <v>33</v>
      </c>
      <c r="D57" s="242" t="s">
        <v>24</v>
      </c>
      <c r="E57" s="298" t="s">
        <v>80</v>
      </c>
      <c r="F57" s="260" t="s">
        <v>81</v>
      </c>
      <c r="G57" s="298" t="s">
        <v>66</v>
      </c>
      <c r="H57" s="289" t="s">
        <v>26</v>
      </c>
      <c r="I57" s="250">
        <f>6800000*6</f>
        <v>40800000</v>
      </c>
      <c r="J57" s="250">
        <v>40800000</v>
      </c>
      <c r="K57" s="253">
        <v>42506</v>
      </c>
      <c r="L57" s="304">
        <v>42514</v>
      </c>
      <c r="M57" s="304">
        <v>42531</v>
      </c>
      <c r="N57" s="270">
        <v>180</v>
      </c>
      <c r="O57" s="304">
        <v>42713</v>
      </c>
      <c r="P57" s="316" t="s">
        <v>604</v>
      </c>
      <c r="Q57" s="242" t="s">
        <v>602</v>
      </c>
      <c r="R57" s="317" t="s">
        <v>603</v>
      </c>
      <c r="S57" s="300" t="s">
        <v>275</v>
      </c>
      <c r="T57" s="243" t="s">
        <v>976</v>
      </c>
      <c r="U57" s="300" t="s">
        <v>257</v>
      </c>
      <c r="V57" s="301"/>
      <c r="W57" s="318"/>
      <c r="X57" s="318"/>
      <c r="Y57" s="498"/>
      <c r="Z57" s="302"/>
      <c r="AA57" s="302"/>
      <c r="AB57" s="302"/>
      <c r="AC57" s="302"/>
      <c r="AD57" s="302"/>
      <c r="AE57" s="302"/>
      <c r="AF57" s="302"/>
      <c r="AG57" s="302"/>
      <c r="AH57" s="302"/>
      <c r="AI57" s="302"/>
      <c r="AJ57" s="302"/>
      <c r="AK57" s="302"/>
      <c r="AL57" s="302"/>
      <c r="AM57" s="302"/>
      <c r="AN57" s="302"/>
      <c r="AO57" s="302"/>
      <c r="AP57" s="302"/>
      <c r="AQ57" s="302"/>
      <c r="AR57" s="302"/>
      <c r="AS57" s="302"/>
      <c r="AT57" s="302"/>
      <c r="AU57" s="302"/>
      <c r="AV57" s="302"/>
      <c r="AW57" s="302"/>
      <c r="AX57" s="302"/>
      <c r="AY57" s="302"/>
      <c r="AZ57" s="302"/>
      <c r="BA57" s="302"/>
      <c r="BB57" s="302"/>
      <c r="BC57" s="302"/>
      <c r="BD57" s="302"/>
      <c r="BE57" s="302"/>
      <c r="BF57" s="302"/>
      <c r="BG57" s="302"/>
      <c r="BH57" s="302"/>
      <c r="BI57" s="302"/>
      <c r="BJ57" s="302"/>
      <c r="BK57" s="302"/>
      <c r="BL57" s="302"/>
      <c r="BM57" s="302"/>
      <c r="BN57" s="302"/>
      <c r="BO57" s="302"/>
      <c r="BP57" s="302"/>
      <c r="BQ57" s="302"/>
      <c r="BR57" s="302"/>
      <c r="BS57" s="302"/>
      <c r="BT57" s="302"/>
      <c r="BU57" s="302"/>
      <c r="BV57" s="302"/>
      <c r="BW57" s="302"/>
      <c r="BX57" s="302"/>
      <c r="BY57" s="302"/>
      <c r="BZ57" s="302"/>
      <c r="CA57" s="302"/>
      <c r="CB57" s="302"/>
      <c r="CC57" s="302"/>
      <c r="CD57" s="302"/>
      <c r="CE57" s="302"/>
      <c r="CF57" s="302"/>
      <c r="CG57" s="302"/>
      <c r="CH57" s="302"/>
      <c r="CI57" s="302"/>
      <c r="CJ57" s="302"/>
      <c r="CK57" s="302"/>
      <c r="CL57" s="302"/>
      <c r="CM57" s="302"/>
      <c r="CN57" s="302"/>
      <c r="CO57" s="302"/>
      <c r="CP57" s="302"/>
      <c r="CQ57" s="302"/>
      <c r="CR57" s="302"/>
      <c r="CS57" s="302"/>
      <c r="CT57" s="302"/>
      <c r="CU57" s="302"/>
      <c r="CV57" s="302"/>
      <c r="CW57" s="302"/>
      <c r="CX57" s="302"/>
      <c r="CY57" s="302"/>
      <c r="CZ57" s="302"/>
      <c r="DA57" s="302"/>
      <c r="DB57" s="302"/>
      <c r="DC57" s="302"/>
      <c r="DD57" s="302"/>
      <c r="DE57" s="302"/>
      <c r="DF57" s="302"/>
      <c r="DG57" s="302"/>
      <c r="DH57" s="302"/>
      <c r="DI57" s="302"/>
      <c r="DJ57" s="302"/>
      <c r="DK57" s="302"/>
      <c r="DL57" s="302"/>
      <c r="DM57" s="302"/>
      <c r="DN57" s="302"/>
      <c r="DO57" s="302"/>
      <c r="DP57" s="302"/>
      <c r="DQ57" s="302"/>
      <c r="DR57" s="302"/>
      <c r="DS57" s="302"/>
      <c r="DT57" s="302"/>
      <c r="DU57" s="302"/>
      <c r="DV57" s="302"/>
      <c r="DW57" s="302"/>
      <c r="DX57" s="302"/>
      <c r="DY57" s="302"/>
      <c r="DZ57" s="302"/>
      <c r="EA57" s="302"/>
      <c r="EB57" s="302"/>
      <c r="EC57" s="302"/>
      <c r="ED57" s="302"/>
      <c r="EE57" s="302"/>
      <c r="EF57" s="302"/>
      <c r="EG57" s="302"/>
      <c r="EH57" s="302"/>
      <c r="EI57" s="302"/>
      <c r="EJ57" s="302"/>
      <c r="EK57" s="302"/>
      <c r="EL57" s="302"/>
      <c r="EM57" s="302"/>
      <c r="EN57" s="302"/>
      <c r="EO57" s="302"/>
      <c r="EP57" s="302"/>
      <c r="EQ57" s="302"/>
      <c r="ER57" s="302"/>
      <c r="ES57" s="302"/>
      <c r="ET57" s="302"/>
      <c r="EU57" s="302"/>
      <c r="EV57" s="302"/>
      <c r="EW57" s="302"/>
      <c r="EX57" s="302"/>
      <c r="EY57" s="302"/>
      <c r="EZ57" s="302"/>
      <c r="FA57" s="302"/>
      <c r="FB57" s="302"/>
      <c r="FC57" s="302"/>
      <c r="FD57" s="302"/>
      <c r="FE57" s="302"/>
      <c r="FF57" s="302"/>
      <c r="FG57" s="302"/>
      <c r="FH57" s="302"/>
      <c r="FI57" s="302"/>
      <c r="FJ57" s="302"/>
      <c r="FK57" s="302"/>
      <c r="FL57" s="302"/>
      <c r="FM57" s="302"/>
      <c r="FN57" s="302"/>
      <c r="FO57" s="302"/>
      <c r="FP57" s="302"/>
      <c r="FQ57" s="302"/>
      <c r="FR57" s="302"/>
      <c r="FS57" s="302"/>
      <c r="FT57" s="302"/>
      <c r="FU57" s="302"/>
      <c r="FV57" s="302"/>
      <c r="FW57" s="302"/>
      <c r="FX57" s="302"/>
      <c r="FY57" s="302"/>
      <c r="FZ57" s="302"/>
      <c r="GA57" s="302"/>
      <c r="GB57" s="302"/>
      <c r="GC57" s="302"/>
      <c r="GD57" s="302"/>
      <c r="GE57" s="302"/>
      <c r="GF57" s="302"/>
      <c r="GG57" s="302"/>
      <c r="GH57" s="302"/>
      <c r="GI57" s="302"/>
      <c r="GJ57" s="302"/>
      <c r="GK57" s="302"/>
      <c r="GL57" s="302"/>
      <c r="GM57" s="302"/>
      <c r="GN57" s="302"/>
      <c r="GO57" s="302"/>
      <c r="GP57" s="302"/>
      <c r="GQ57" s="302"/>
      <c r="GR57" s="302"/>
      <c r="GS57" s="302"/>
      <c r="GT57" s="302"/>
      <c r="GU57" s="302"/>
      <c r="GV57" s="302"/>
      <c r="GW57" s="302"/>
      <c r="GX57" s="302"/>
      <c r="GY57" s="302"/>
      <c r="GZ57" s="302"/>
      <c r="HA57" s="302"/>
      <c r="HB57" s="302"/>
      <c r="HC57" s="302"/>
      <c r="HD57" s="302"/>
      <c r="HE57" s="302"/>
      <c r="HF57" s="302"/>
      <c r="HG57" s="302"/>
      <c r="HH57" s="302"/>
      <c r="HI57" s="302"/>
      <c r="HJ57" s="302"/>
      <c r="HK57" s="302"/>
      <c r="HL57" s="302"/>
      <c r="HM57" s="302"/>
      <c r="HN57" s="302"/>
      <c r="HO57" s="302"/>
      <c r="HP57" s="302"/>
      <c r="HQ57" s="302"/>
      <c r="HR57" s="302"/>
      <c r="HS57" s="302"/>
      <c r="HT57" s="302"/>
      <c r="HU57" s="302"/>
      <c r="HV57" s="302"/>
      <c r="HW57" s="302"/>
      <c r="HX57" s="302"/>
      <c r="HY57" s="302"/>
      <c r="HZ57" s="302"/>
    </row>
    <row r="58" spans="1:234" s="303" customFormat="1" ht="150" customHeight="1" x14ac:dyDescent="0.2">
      <c r="A58" s="262">
        <f>+A57+1</f>
        <v>50</v>
      </c>
      <c r="B58" s="242" t="s">
        <v>79</v>
      </c>
      <c r="C58" s="289">
        <v>33</v>
      </c>
      <c r="D58" s="242" t="s">
        <v>24</v>
      </c>
      <c r="E58" s="298" t="s">
        <v>80</v>
      </c>
      <c r="F58" s="260" t="s">
        <v>81</v>
      </c>
      <c r="G58" s="487" t="s">
        <v>66</v>
      </c>
      <c r="H58" s="289" t="s">
        <v>26</v>
      </c>
      <c r="I58" s="250">
        <v>42000000</v>
      </c>
      <c r="J58" s="250">
        <v>42000000</v>
      </c>
      <c r="K58" s="253">
        <v>42506</v>
      </c>
      <c r="L58" s="304">
        <v>42521</v>
      </c>
      <c r="M58" s="304">
        <f>L58+5</f>
        <v>42526</v>
      </c>
      <c r="N58" s="270">
        <v>180</v>
      </c>
      <c r="O58" s="304">
        <f>+M58+N58</f>
        <v>42706</v>
      </c>
      <c r="P58" s="316" t="s">
        <v>604</v>
      </c>
      <c r="Q58" s="242" t="s">
        <v>605</v>
      </c>
      <c r="R58" s="317" t="s">
        <v>606</v>
      </c>
      <c r="S58" s="300" t="s">
        <v>275</v>
      </c>
      <c r="T58" s="243" t="s">
        <v>662</v>
      </c>
      <c r="U58" s="300" t="s">
        <v>257</v>
      </c>
      <c r="V58" s="301"/>
      <c r="W58" s="318"/>
      <c r="X58" s="318"/>
      <c r="Y58" s="498"/>
      <c r="Z58" s="302"/>
      <c r="AA58" s="302"/>
      <c r="AB58" s="302"/>
      <c r="AC58" s="302"/>
      <c r="AD58" s="302"/>
      <c r="AE58" s="302"/>
      <c r="AF58" s="302"/>
      <c r="AG58" s="302"/>
      <c r="AH58" s="302"/>
      <c r="AI58" s="302"/>
      <c r="AJ58" s="302"/>
      <c r="AK58" s="302"/>
      <c r="AL58" s="302"/>
      <c r="AM58" s="302"/>
      <c r="AN58" s="302"/>
      <c r="AO58" s="302"/>
      <c r="AP58" s="302"/>
      <c r="AQ58" s="302"/>
      <c r="AR58" s="302"/>
      <c r="AS58" s="302"/>
      <c r="AT58" s="302"/>
      <c r="AU58" s="302"/>
      <c r="AV58" s="302"/>
      <c r="AW58" s="302"/>
      <c r="AX58" s="302"/>
      <c r="AY58" s="302"/>
      <c r="AZ58" s="302"/>
      <c r="BA58" s="302"/>
      <c r="BB58" s="302"/>
      <c r="BC58" s="302"/>
      <c r="BD58" s="302"/>
      <c r="BE58" s="302"/>
      <c r="BF58" s="302"/>
      <c r="BG58" s="302"/>
      <c r="BH58" s="302"/>
      <c r="BI58" s="302"/>
      <c r="BJ58" s="302"/>
      <c r="BK58" s="302"/>
      <c r="BL58" s="302"/>
      <c r="BM58" s="302"/>
      <c r="BN58" s="302"/>
      <c r="BO58" s="302"/>
      <c r="BP58" s="302"/>
      <c r="BQ58" s="302"/>
      <c r="BR58" s="302"/>
      <c r="BS58" s="302"/>
      <c r="BT58" s="302"/>
      <c r="BU58" s="302"/>
      <c r="BV58" s="302"/>
      <c r="BW58" s="302"/>
      <c r="BX58" s="302"/>
      <c r="BY58" s="302"/>
      <c r="BZ58" s="302"/>
      <c r="CA58" s="302"/>
      <c r="CB58" s="302"/>
      <c r="CC58" s="302"/>
      <c r="CD58" s="302"/>
      <c r="CE58" s="302"/>
      <c r="CF58" s="302"/>
      <c r="CG58" s="302"/>
      <c r="CH58" s="302"/>
      <c r="CI58" s="302"/>
      <c r="CJ58" s="302"/>
      <c r="CK58" s="302"/>
      <c r="CL58" s="302"/>
      <c r="CM58" s="302"/>
      <c r="CN58" s="302"/>
      <c r="CO58" s="302"/>
      <c r="CP58" s="302"/>
      <c r="CQ58" s="302"/>
      <c r="CR58" s="302"/>
      <c r="CS58" s="302"/>
      <c r="CT58" s="302"/>
      <c r="CU58" s="302"/>
      <c r="CV58" s="302"/>
      <c r="CW58" s="302"/>
      <c r="CX58" s="302"/>
      <c r="CY58" s="302"/>
      <c r="CZ58" s="302"/>
      <c r="DA58" s="302"/>
      <c r="DB58" s="302"/>
      <c r="DC58" s="302"/>
      <c r="DD58" s="302"/>
      <c r="DE58" s="302"/>
      <c r="DF58" s="302"/>
      <c r="DG58" s="302"/>
      <c r="DH58" s="302"/>
      <c r="DI58" s="302"/>
      <c r="DJ58" s="302"/>
      <c r="DK58" s="302"/>
      <c r="DL58" s="302"/>
      <c r="DM58" s="302"/>
      <c r="DN58" s="302"/>
      <c r="DO58" s="302"/>
      <c r="DP58" s="302"/>
      <c r="DQ58" s="302"/>
      <c r="DR58" s="302"/>
      <c r="DS58" s="302"/>
      <c r="DT58" s="302"/>
      <c r="DU58" s="302"/>
      <c r="DV58" s="302"/>
      <c r="DW58" s="302"/>
      <c r="DX58" s="302"/>
      <c r="DY58" s="302"/>
      <c r="DZ58" s="302"/>
      <c r="EA58" s="302"/>
      <c r="EB58" s="302"/>
      <c r="EC58" s="302"/>
      <c r="ED58" s="302"/>
      <c r="EE58" s="302"/>
      <c r="EF58" s="302"/>
      <c r="EG58" s="302"/>
      <c r="EH58" s="302"/>
      <c r="EI58" s="302"/>
      <c r="EJ58" s="302"/>
      <c r="EK58" s="302"/>
      <c r="EL58" s="302"/>
      <c r="EM58" s="302"/>
      <c r="EN58" s="302"/>
      <c r="EO58" s="302"/>
      <c r="EP58" s="302"/>
      <c r="EQ58" s="302"/>
      <c r="ER58" s="302"/>
      <c r="ES58" s="302"/>
      <c r="ET58" s="302"/>
      <c r="EU58" s="302"/>
      <c r="EV58" s="302"/>
      <c r="EW58" s="302"/>
      <c r="EX58" s="302"/>
      <c r="EY58" s="302"/>
      <c r="EZ58" s="302"/>
      <c r="FA58" s="302"/>
      <c r="FB58" s="302"/>
      <c r="FC58" s="302"/>
      <c r="FD58" s="302"/>
      <c r="FE58" s="302"/>
      <c r="FF58" s="302"/>
      <c r="FG58" s="302"/>
      <c r="FH58" s="302"/>
      <c r="FI58" s="302"/>
      <c r="FJ58" s="302"/>
      <c r="FK58" s="302"/>
      <c r="FL58" s="302"/>
      <c r="FM58" s="302"/>
      <c r="FN58" s="302"/>
      <c r="FO58" s="302"/>
      <c r="FP58" s="302"/>
      <c r="FQ58" s="302"/>
      <c r="FR58" s="302"/>
      <c r="FS58" s="302"/>
      <c r="FT58" s="302"/>
      <c r="FU58" s="302"/>
      <c r="FV58" s="302"/>
      <c r="FW58" s="302"/>
      <c r="FX58" s="302"/>
      <c r="FY58" s="302"/>
      <c r="FZ58" s="302"/>
      <c r="GA58" s="302"/>
      <c r="GB58" s="302"/>
      <c r="GC58" s="302"/>
      <c r="GD58" s="302"/>
      <c r="GE58" s="302"/>
      <c r="GF58" s="302"/>
      <c r="GG58" s="302"/>
      <c r="GH58" s="302"/>
      <c r="GI58" s="302"/>
      <c r="GJ58" s="302"/>
      <c r="GK58" s="302"/>
      <c r="GL58" s="302"/>
      <c r="GM58" s="302"/>
      <c r="GN58" s="302"/>
      <c r="GO58" s="302"/>
      <c r="GP58" s="302"/>
      <c r="GQ58" s="302"/>
      <c r="GR58" s="302"/>
      <c r="GS58" s="302"/>
      <c r="GT58" s="302"/>
      <c r="GU58" s="302"/>
      <c r="GV58" s="302"/>
      <c r="GW58" s="302"/>
      <c r="GX58" s="302"/>
      <c r="GY58" s="302"/>
      <c r="GZ58" s="302"/>
      <c r="HA58" s="302"/>
      <c r="HB58" s="302"/>
      <c r="HC58" s="302"/>
      <c r="HD58" s="302"/>
      <c r="HE58" s="302"/>
      <c r="HF58" s="302"/>
      <c r="HG58" s="302"/>
      <c r="HH58" s="302"/>
      <c r="HI58" s="302"/>
      <c r="HJ58" s="302"/>
      <c r="HK58" s="302"/>
      <c r="HL58" s="302"/>
      <c r="HM58" s="302"/>
      <c r="HN58" s="302"/>
      <c r="HO58" s="302"/>
      <c r="HP58" s="302"/>
      <c r="HQ58" s="302"/>
      <c r="HR58" s="302"/>
      <c r="HS58" s="302"/>
      <c r="HT58" s="302"/>
      <c r="HU58" s="302"/>
      <c r="HV58" s="302"/>
      <c r="HW58" s="302"/>
      <c r="HX58" s="302"/>
      <c r="HY58" s="302"/>
      <c r="HZ58" s="302"/>
    </row>
    <row r="59" spans="1:234" s="303" customFormat="1" ht="286.5" customHeight="1" x14ac:dyDescent="0.2">
      <c r="A59" s="262">
        <f t="shared" si="2"/>
        <v>51</v>
      </c>
      <c r="B59" s="242" t="s">
        <v>79</v>
      </c>
      <c r="C59" s="289">
        <v>33</v>
      </c>
      <c r="D59" s="242" t="s">
        <v>24</v>
      </c>
      <c r="E59" s="298" t="s">
        <v>80</v>
      </c>
      <c r="F59" s="260" t="s">
        <v>81</v>
      </c>
      <c r="G59" s="298" t="s">
        <v>66</v>
      </c>
      <c r="H59" s="289" t="s">
        <v>26</v>
      </c>
      <c r="I59" s="250">
        <f>6800000*6</f>
        <v>40800000</v>
      </c>
      <c r="J59" s="250">
        <v>40800000</v>
      </c>
      <c r="K59" s="253">
        <v>42501</v>
      </c>
      <c r="L59" s="304">
        <v>42517</v>
      </c>
      <c r="M59" s="304">
        <f>L59+5</f>
        <v>42522</v>
      </c>
      <c r="N59" s="270">
        <v>180</v>
      </c>
      <c r="O59" s="304">
        <f>M59+N59</f>
        <v>42702</v>
      </c>
      <c r="P59" s="316" t="s">
        <v>83</v>
      </c>
      <c r="Q59" s="242" t="s">
        <v>596</v>
      </c>
      <c r="R59" s="273" t="s">
        <v>598</v>
      </c>
      <c r="S59" s="300" t="s">
        <v>275</v>
      </c>
      <c r="T59" s="243" t="s">
        <v>663</v>
      </c>
      <c r="U59" s="300" t="s">
        <v>257</v>
      </c>
      <c r="V59" s="301"/>
      <c r="W59" s="318"/>
      <c r="X59" s="318"/>
      <c r="Y59" s="498"/>
      <c r="Z59" s="302"/>
      <c r="AA59" s="302"/>
      <c r="AB59" s="302"/>
      <c r="AC59" s="302"/>
      <c r="AD59" s="302"/>
      <c r="AE59" s="302"/>
      <c r="AF59" s="302"/>
      <c r="AG59" s="302"/>
      <c r="AH59" s="302"/>
      <c r="AI59" s="302"/>
      <c r="AJ59" s="302"/>
      <c r="AK59" s="302"/>
      <c r="AL59" s="302"/>
      <c r="AM59" s="302"/>
      <c r="AN59" s="302"/>
      <c r="AO59" s="302"/>
      <c r="AP59" s="302"/>
      <c r="AQ59" s="302"/>
      <c r="AR59" s="302"/>
      <c r="AS59" s="302"/>
      <c r="AT59" s="302"/>
      <c r="AU59" s="302"/>
      <c r="AV59" s="302"/>
      <c r="AW59" s="302"/>
      <c r="AX59" s="302"/>
      <c r="AY59" s="302"/>
      <c r="AZ59" s="302"/>
      <c r="BA59" s="302"/>
      <c r="BB59" s="302"/>
      <c r="BC59" s="302"/>
      <c r="BD59" s="302"/>
      <c r="BE59" s="302"/>
      <c r="BF59" s="302"/>
      <c r="BG59" s="302"/>
      <c r="BH59" s="302"/>
      <c r="BI59" s="302"/>
      <c r="BJ59" s="302"/>
      <c r="BK59" s="302"/>
      <c r="BL59" s="302"/>
      <c r="BM59" s="302"/>
      <c r="BN59" s="302"/>
      <c r="BO59" s="302"/>
      <c r="BP59" s="302"/>
      <c r="BQ59" s="302"/>
      <c r="BR59" s="302"/>
      <c r="BS59" s="302"/>
      <c r="BT59" s="302"/>
      <c r="BU59" s="302"/>
      <c r="BV59" s="302"/>
      <c r="BW59" s="302"/>
      <c r="BX59" s="302"/>
      <c r="BY59" s="302"/>
      <c r="BZ59" s="302"/>
      <c r="CA59" s="302"/>
      <c r="CB59" s="302"/>
      <c r="CC59" s="302"/>
      <c r="CD59" s="302"/>
      <c r="CE59" s="302"/>
      <c r="CF59" s="302"/>
      <c r="CG59" s="302"/>
      <c r="CH59" s="302"/>
      <c r="CI59" s="302"/>
      <c r="CJ59" s="302"/>
      <c r="CK59" s="302"/>
      <c r="CL59" s="302"/>
      <c r="CM59" s="302"/>
      <c r="CN59" s="302"/>
      <c r="CO59" s="302"/>
      <c r="CP59" s="302"/>
      <c r="CQ59" s="302"/>
      <c r="CR59" s="302"/>
      <c r="CS59" s="302"/>
      <c r="CT59" s="302"/>
      <c r="CU59" s="302"/>
      <c r="CV59" s="302"/>
      <c r="CW59" s="302"/>
      <c r="CX59" s="302"/>
      <c r="CY59" s="302"/>
      <c r="CZ59" s="302"/>
      <c r="DA59" s="302"/>
      <c r="DB59" s="302"/>
      <c r="DC59" s="302"/>
      <c r="DD59" s="302"/>
      <c r="DE59" s="302"/>
      <c r="DF59" s="302"/>
      <c r="DG59" s="302"/>
      <c r="DH59" s="302"/>
      <c r="DI59" s="302"/>
      <c r="DJ59" s="302"/>
      <c r="DK59" s="302"/>
      <c r="DL59" s="302"/>
      <c r="DM59" s="302"/>
      <c r="DN59" s="302"/>
      <c r="DO59" s="302"/>
      <c r="DP59" s="302"/>
      <c r="DQ59" s="302"/>
      <c r="DR59" s="302"/>
      <c r="DS59" s="302"/>
      <c r="DT59" s="302"/>
      <c r="DU59" s="302"/>
      <c r="DV59" s="302"/>
      <c r="DW59" s="302"/>
      <c r="DX59" s="302"/>
      <c r="DY59" s="302"/>
      <c r="DZ59" s="302"/>
      <c r="EA59" s="302"/>
      <c r="EB59" s="302"/>
      <c r="EC59" s="302"/>
      <c r="ED59" s="302"/>
      <c r="EE59" s="302"/>
      <c r="EF59" s="302"/>
      <c r="EG59" s="302"/>
      <c r="EH59" s="302"/>
      <c r="EI59" s="302"/>
      <c r="EJ59" s="302"/>
      <c r="EK59" s="302"/>
      <c r="EL59" s="302"/>
      <c r="EM59" s="302"/>
      <c r="EN59" s="302"/>
      <c r="EO59" s="302"/>
      <c r="EP59" s="302"/>
      <c r="EQ59" s="302"/>
      <c r="ER59" s="302"/>
      <c r="ES59" s="302"/>
      <c r="ET59" s="302"/>
      <c r="EU59" s="302"/>
      <c r="EV59" s="302"/>
      <c r="EW59" s="302"/>
      <c r="EX59" s="302"/>
      <c r="EY59" s="302"/>
      <c r="EZ59" s="302"/>
      <c r="FA59" s="302"/>
      <c r="FB59" s="302"/>
      <c r="FC59" s="302"/>
      <c r="FD59" s="302"/>
      <c r="FE59" s="302"/>
      <c r="FF59" s="302"/>
      <c r="FG59" s="302"/>
      <c r="FH59" s="302"/>
      <c r="FI59" s="302"/>
      <c r="FJ59" s="302"/>
      <c r="FK59" s="302"/>
      <c r="FL59" s="302"/>
      <c r="FM59" s="302"/>
      <c r="FN59" s="302"/>
      <c r="FO59" s="302"/>
      <c r="FP59" s="302"/>
      <c r="FQ59" s="302"/>
      <c r="FR59" s="302"/>
      <c r="FS59" s="302"/>
      <c r="FT59" s="302"/>
      <c r="FU59" s="302"/>
      <c r="FV59" s="302"/>
      <c r="FW59" s="302"/>
      <c r="FX59" s="302"/>
      <c r="FY59" s="302"/>
      <c r="FZ59" s="302"/>
      <c r="GA59" s="302"/>
      <c r="GB59" s="302"/>
      <c r="GC59" s="302"/>
      <c r="GD59" s="302"/>
      <c r="GE59" s="302"/>
      <c r="GF59" s="302"/>
      <c r="GG59" s="302"/>
      <c r="GH59" s="302"/>
      <c r="GI59" s="302"/>
      <c r="GJ59" s="302"/>
      <c r="GK59" s="302"/>
      <c r="GL59" s="302"/>
      <c r="GM59" s="302"/>
      <c r="GN59" s="302"/>
      <c r="GO59" s="302"/>
      <c r="GP59" s="302"/>
      <c r="GQ59" s="302"/>
      <c r="GR59" s="302"/>
      <c r="GS59" s="302"/>
      <c r="GT59" s="302"/>
      <c r="GU59" s="302"/>
      <c r="GV59" s="302"/>
      <c r="GW59" s="302"/>
      <c r="GX59" s="302"/>
      <c r="GY59" s="302"/>
      <c r="GZ59" s="302"/>
      <c r="HA59" s="302"/>
      <c r="HB59" s="302"/>
      <c r="HC59" s="302"/>
      <c r="HD59" s="302"/>
      <c r="HE59" s="302"/>
      <c r="HF59" s="302"/>
      <c r="HG59" s="302"/>
      <c r="HH59" s="302"/>
      <c r="HI59" s="302"/>
      <c r="HJ59" s="302"/>
      <c r="HK59" s="302"/>
      <c r="HL59" s="302"/>
      <c r="HM59" s="302"/>
      <c r="HN59" s="302"/>
      <c r="HO59" s="302"/>
      <c r="HP59" s="302"/>
      <c r="HQ59" s="302"/>
      <c r="HR59" s="302"/>
      <c r="HS59" s="302"/>
      <c r="HT59" s="302"/>
      <c r="HU59" s="302"/>
      <c r="HV59" s="302"/>
      <c r="HW59" s="302"/>
      <c r="HX59" s="302"/>
      <c r="HY59" s="302"/>
      <c r="HZ59" s="302"/>
    </row>
    <row r="60" spans="1:234" s="303" customFormat="1" ht="287.25" customHeight="1" x14ac:dyDescent="0.2">
      <c r="A60" s="262">
        <f t="shared" si="2"/>
        <v>52</v>
      </c>
      <c r="B60" s="242" t="s">
        <v>79</v>
      </c>
      <c r="C60" s="289">
        <v>33</v>
      </c>
      <c r="D60" s="242" t="s">
        <v>24</v>
      </c>
      <c r="E60" s="298" t="s">
        <v>80</v>
      </c>
      <c r="F60" s="260" t="s">
        <v>81</v>
      </c>
      <c r="G60" s="298" t="s">
        <v>66</v>
      </c>
      <c r="H60" s="289" t="s">
        <v>26</v>
      </c>
      <c r="I60" s="250">
        <f>6800000*6</f>
        <v>40800000</v>
      </c>
      <c r="J60" s="250">
        <v>40800000</v>
      </c>
      <c r="K60" s="253">
        <v>42501</v>
      </c>
      <c r="L60" s="304">
        <v>42516</v>
      </c>
      <c r="M60" s="304">
        <f>L60+5</f>
        <v>42521</v>
      </c>
      <c r="N60" s="270">
        <v>180</v>
      </c>
      <c r="O60" s="304">
        <f>M60+N60</f>
        <v>42701</v>
      </c>
      <c r="P60" s="316" t="s">
        <v>83</v>
      </c>
      <c r="Q60" s="242" t="s">
        <v>597</v>
      </c>
      <c r="R60" s="273" t="s">
        <v>599</v>
      </c>
      <c r="S60" s="300" t="s">
        <v>275</v>
      </c>
      <c r="T60" s="243" t="s">
        <v>664</v>
      </c>
      <c r="U60" s="300" t="s">
        <v>257</v>
      </c>
      <c r="V60" s="301"/>
      <c r="W60" s="318"/>
      <c r="X60" s="318"/>
      <c r="Y60" s="498"/>
      <c r="Z60" s="302"/>
      <c r="AA60" s="302"/>
      <c r="AB60" s="302"/>
      <c r="AC60" s="302"/>
      <c r="AD60" s="302"/>
      <c r="AE60" s="302"/>
      <c r="AF60" s="302"/>
      <c r="AG60" s="302"/>
      <c r="AH60" s="302"/>
      <c r="AI60" s="302"/>
      <c r="AJ60" s="302"/>
      <c r="AK60" s="302"/>
      <c r="AL60" s="302"/>
      <c r="AM60" s="302"/>
      <c r="AN60" s="302"/>
      <c r="AO60" s="302"/>
      <c r="AP60" s="302"/>
      <c r="AQ60" s="302"/>
      <c r="AR60" s="302"/>
      <c r="AS60" s="302"/>
      <c r="AT60" s="302"/>
      <c r="AU60" s="302"/>
      <c r="AV60" s="302"/>
      <c r="AW60" s="302"/>
      <c r="AX60" s="302"/>
      <c r="AY60" s="302"/>
      <c r="AZ60" s="302"/>
      <c r="BA60" s="302"/>
      <c r="BB60" s="302"/>
      <c r="BC60" s="302"/>
      <c r="BD60" s="302"/>
      <c r="BE60" s="302"/>
      <c r="BF60" s="302"/>
      <c r="BG60" s="302"/>
      <c r="BH60" s="302"/>
      <c r="BI60" s="302"/>
      <c r="BJ60" s="302"/>
      <c r="BK60" s="302"/>
      <c r="BL60" s="302"/>
      <c r="BM60" s="302"/>
      <c r="BN60" s="302"/>
      <c r="BO60" s="302"/>
      <c r="BP60" s="302"/>
      <c r="BQ60" s="302"/>
      <c r="BR60" s="302"/>
      <c r="BS60" s="302"/>
      <c r="BT60" s="302"/>
      <c r="BU60" s="302"/>
      <c r="BV60" s="302"/>
      <c r="BW60" s="302"/>
      <c r="BX60" s="302"/>
      <c r="BY60" s="302"/>
      <c r="BZ60" s="302"/>
      <c r="CA60" s="302"/>
      <c r="CB60" s="302"/>
      <c r="CC60" s="302"/>
      <c r="CD60" s="302"/>
      <c r="CE60" s="302"/>
      <c r="CF60" s="302"/>
      <c r="CG60" s="302"/>
      <c r="CH60" s="302"/>
      <c r="CI60" s="302"/>
      <c r="CJ60" s="302"/>
      <c r="CK60" s="302"/>
      <c r="CL60" s="302"/>
      <c r="CM60" s="302"/>
      <c r="CN60" s="302"/>
      <c r="CO60" s="302"/>
      <c r="CP60" s="302"/>
      <c r="CQ60" s="302"/>
      <c r="CR60" s="302"/>
      <c r="CS60" s="302"/>
      <c r="CT60" s="302"/>
      <c r="CU60" s="302"/>
      <c r="CV60" s="302"/>
      <c r="CW60" s="302"/>
      <c r="CX60" s="302"/>
      <c r="CY60" s="302"/>
      <c r="CZ60" s="302"/>
      <c r="DA60" s="302"/>
      <c r="DB60" s="302"/>
      <c r="DC60" s="302"/>
      <c r="DD60" s="302"/>
      <c r="DE60" s="302"/>
      <c r="DF60" s="302"/>
      <c r="DG60" s="302"/>
      <c r="DH60" s="302"/>
      <c r="DI60" s="302"/>
      <c r="DJ60" s="302"/>
      <c r="DK60" s="302"/>
      <c r="DL60" s="302"/>
      <c r="DM60" s="302"/>
      <c r="DN60" s="302"/>
      <c r="DO60" s="302"/>
      <c r="DP60" s="302"/>
      <c r="DQ60" s="302"/>
      <c r="DR60" s="302"/>
      <c r="DS60" s="302"/>
      <c r="DT60" s="302"/>
      <c r="DU60" s="302"/>
      <c r="DV60" s="302"/>
      <c r="DW60" s="302"/>
      <c r="DX60" s="302"/>
      <c r="DY60" s="302"/>
      <c r="DZ60" s="302"/>
      <c r="EA60" s="302"/>
      <c r="EB60" s="302"/>
      <c r="EC60" s="302"/>
      <c r="ED60" s="302"/>
      <c r="EE60" s="302"/>
      <c r="EF60" s="302"/>
      <c r="EG60" s="302"/>
      <c r="EH60" s="302"/>
      <c r="EI60" s="302"/>
      <c r="EJ60" s="302"/>
      <c r="EK60" s="302"/>
      <c r="EL60" s="302"/>
      <c r="EM60" s="302"/>
      <c r="EN60" s="302"/>
      <c r="EO60" s="302"/>
      <c r="EP60" s="302"/>
      <c r="EQ60" s="302"/>
      <c r="ER60" s="302"/>
      <c r="ES60" s="302"/>
      <c r="ET60" s="302"/>
      <c r="EU60" s="302"/>
      <c r="EV60" s="302"/>
      <c r="EW60" s="302"/>
      <c r="EX60" s="302"/>
      <c r="EY60" s="302"/>
      <c r="EZ60" s="302"/>
      <c r="FA60" s="302"/>
      <c r="FB60" s="302"/>
      <c r="FC60" s="302"/>
      <c r="FD60" s="302"/>
      <c r="FE60" s="302"/>
      <c r="FF60" s="302"/>
      <c r="FG60" s="302"/>
      <c r="FH60" s="302"/>
      <c r="FI60" s="302"/>
      <c r="FJ60" s="302"/>
      <c r="FK60" s="302"/>
      <c r="FL60" s="302"/>
      <c r="FM60" s="302"/>
      <c r="FN60" s="302"/>
      <c r="FO60" s="302"/>
      <c r="FP60" s="302"/>
      <c r="FQ60" s="302"/>
      <c r="FR60" s="302"/>
      <c r="FS60" s="302"/>
      <c r="FT60" s="302"/>
      <c r="FU60" s="302"/>
      <c r="FV60" s="302"/>
      <c r="FW60" s="302"/>
      <c r="FX60" s="302"/>
      <c r="FY60" s="302"/>
      <c r="FZ60" s="302"/>
      <c r="GA60" s="302"/>
      <c r="GB60" s="302"/>
      <c r="GC60" s="302"/>
      <c r="GD60" s="302"/>
      <c r="GE60" s="302"/>
      <c r="GF60" s="302"/>
      <c r="GG60" s="302"/>
      <c r="GH60" s="302"/>
      <c r="GI60" s="302"/>
      <c r="GJ60" s="302"/>
      <c r="GK60" s="302"/>
      <c r="GL60" s="302"/>
      <c r="GM60" s="302"/>
      <c r="GN60" s="302"/>
      <c r="GO60" s="302"/>
      <c r="GP60" s="302"/>
      <c r="GQ60" s="302"/>
      <c r="GR60" s="302"/>
      <c r="GS60" s="302"/>
      <c r="GT60" s="302"/>
      <c r="GU60" s="302"/>
      <c r="GV60" s="302"/>
      <c r="GW60" s="302"/>
      <c r="GX60" s="302"/>
      <c r="GY60" s="302"/>
      <c r="GZ60" s="302"/>
      <c r="HA60" s="302"/>
      <c r="HB60" s="302"/>
      <c r="HC60" s="302"/>
      <c r="HD60" s="302"/>
      <c r="HE60" s="302"/>
      <c r="HF60" s="302"/>
      <c r="HG60" s="302"/>
      <c r="HH60" s="302"/>
      <c r="HI60" s="302"/>
      <c r="HJ60" s="302"/>
      <c r="HK60" s="302"/>
      <c r="HL60" s="302"/>
      <c r="HM60" s="302"/>
      <c r="HN60" s="302"/>
      <c r="HO60" s="302"/>
      <c r="HP60" s="302"/>
      <c r="HQ60" s="302"/>
      <c r="HR60" s="302"/>
      <c r="HS60" s="302"/>
      <c r="HT60" s="302"/>
      <c r="HU60" s="302"/>
      <c r="HV60" s="302"/>
      <c r="HW60" s="302"/>
      <c r="HX60" s="302"/>
      <c r="HY60" s="302"/>
      <c r="HZ60" s="302"/>
    </row>
    <row r="61" spans="1:234" s="303" customFormat="1" ht="150" customHeight="1" x14ac:dyDescent="0.2">
      <c r="A61" s="262">
        <f t="shared" si="2"/>
        <v>53</v>
      </c>
      <c r="B61" s="242" t="s">
        <v>79</v>
      </c>
      <c r="C61" s="289">
        <v>33</v>
      </c>
      <c r="D61" s="242" t="s">
        <v>24</v>
      </c>
      <c r="E61" s="298" t="s">
        <v>697</v>
      </c>
      <c r="F61" s="260" t="s">
        <v>698</v>
      </c>
      <c r="G61" s="298" t="s">
        <v>183</v>
      </c>
      <c r="H61" s="289" t="s">
        <v>26</v>
      </c>
      <c r="I61" s="250">
        <f>193000000-18659064</f>
        <v>174340936</v>
      </c>
      <c r="J61" s="250"/>
      <c r="K61" s="253">
        <v>42604</v>
      </c>
      <c r="L61" s="304">
        <v>42635</v>
      </c>
      <c r="M61" s="304">
        <v>42640</v>
      </c>
      <c r="N61" s="270">
        <v>365</v>
      </c>
      <c r="O61" s="304">
        <f>+M61+N61</f>
        <v>43005</v>
      </c>
      <c r="P61" s="305">
        <v>321519</v>
      </c>
      <c r="Q61" s="242" t="s">
        <v>867</v>
      </c>
      <c r="R61" s="242" t="s">
        <v>84</v>
      </c>
      <c r="S61" s="300" t="s">
        <v>275</v>
      </c>
      <c r="T61" s="242" t="s">
        <v>868</v>
      </c>
      <c r="U61" s="300" t="s">
        <v>858</v>
      </c>
      <c r="V61" s="301"/>
      <c r="W61" s="301"/>
      <c r="X61" s="301"/>
      <c r="Y61" s="302"/>
      <c r="Z61" s="302"/>
      <c r="AA61" s="302"/>
      <c r="AB61" s="302"/>
      <c r="AC61" s="302"/>
      <c r="AD61" s="302"/>
      <c r="AE61" s="302"/>
      <c r="AF61" s="302"/>
      <c r="AG61" s="302"/>
      <c r="AH61" s="302"/>
      <c r="AI61" s="302"/>
      <c r="AJ61" s="302"/>
      <c r="AK61" s="302"/>
      <c r="AL61" s="302"/>
      <c r="AM61" s="302"/>
      <c r="AN61" s="302"/>
      <c r="AO61" s="302"/>
      <c r="AP61" s="302"/>
      <c r="AQ61" s="302"/>
      <c r="AR61" s="302"/>
      <c r="AS61" s="302"/>
      <c r="AT61" s="302"/>
      <c r="AU61" s="302"/>
      <c r="AV61" s="302"/>
      <c r="AW61" s="302"/>
      <c r="AX61" s="302"/>
      <c r="AY61" s="302"/>
      <c r="AZ61" s="302"/>
      <c r="BA61" s="302"/>
      <c r="BB61" s="302"/>
      <c r="BC61" s="302"/>
      <c r="BD61" s="302"/>
      <c r="BE61" s="302"/>
      <c r="BF61" s="302"/>
      <c r="BG61" s="302"/>
      <c r="BH61" s="302"/>
      <c r="BI61" s="302"/>
      <c r="BJ61" s="302"/>
      <c r="BK61" s="302"/>
      <c r="BL61" s="302"/>
      <c r="BM61" s="302"/>
      <c r="BN61" s="302"/>
      <c r="BO61" s="302"/>
      <c r="BP61" s="302"/>
      <c r="BQ61" s="302"/>
      <c r="BR61" s="302"/>
      <c r="BS61" s="302"/>
      <c r="BT61" s="302"/>
      <c r="BU61" s="302"/>
      <c r="BV61" s="302"/>
      <c r="BW61" s="302"/>
      <c r="BX61" s="302"/>
      <c r="BY61" s="302"/>
      <c r="BZ61" s="302"/>
      <c r="CA61" s="302"/>
      <c r="CB61" s="302"/>
      <c r="CC61" s="302"/>
      <c r="CD61" s="302"/>
      <c r="CE61" s="302"/>
      <c r="CF61" s="302"/>
      <c r="CG61" s="302"/>
      <c r="CH61" s="302"/>
      <c r="CI61" s="302"/>
      <c r="CJ61" s="302"/>
      <c r="CK61" s="302"/>
      <c r="CL61" s="302"/>
      <c r="CM61" s="302"/>
      <c r="CN61" s="302"/>
      <c r="CO61" s="302"/>
      <c r="CP61" s="302"/>
      <c r="CQ61" s="302"/>
      <c r="CR61" s="302"/>
      <c r="CS61" s="302"/>
      <c r="CT61" s="302"/>
      <c r="CU61" s="302"/>
      <c r="CV61" s="302"/>
      <c r="CW61" s="302"/>
      <c r="CX61" s="302"/>
      <c r="CY61" s="302"/>
      <c r="CZ61" s="302"/>
      <c r="DA61" s="302"/>
      <c r="DB61" s="302"/>
      <c r="DC61" s="302"/>
      <c r="DD61" s="302"/>
      <c r="DE61" s="302"/>
      <c r="DF61" s="302"/>
      <c r="DG61" s="302"/>
      <c r="DH61" s="302"/>
      <c r="DI61" s="302"/>
      <c r="DJ61" s="302"/>
      <c r="DK61" s="302"/>
      <c r="DL61" s="302"/>
      <c r="DM61" s="302"/>
      <c r="DN61" s="302"/>
      <c r="DO61" s="302"/>
      <c r="DP61" s="302"/>
      <c r="DQ61" s="302"/>
      <c r="DR61" s="302"/>
      <c r="DS61" s="302"/>
      <c r="DT61" s="302"/>
      <c r="DU61" s="302"/>
      <c r="DV61" s="302"/>
      <c r="DW61" s="302"/>
      <c r="DX61" s="302"/>
      <c r="DY61" s="302"/>
      <c r="DZ61" s="302"/>
      <c r="EA61" s="302"/>
      <c r="EB61" s="302"/>
      <c r="EC61" s="302"/>
      <c r="ED61" s="302"/>
      <c r="EE61" s="302"/>
      <c r="EF61" s="302"/>
      <c r="EG61" s="302"/>
      <c r="EH61" s="302"/>
      <c r="EI61" s="302"/>
      <c r="EJ61" s="302"/>
      <c r="EK61" s="302"/>
      <c r="EL61" s="302"/>
      <c r="EM61" s="302"/>
      <c r="EN61" s="302"/>
      <c r="EO61" s="302"/>
      <c r="EP61" s="302"/>
      <c r="EQ61" s="302"/>
      <c r="ER61" s="302"/>
      <c r="ES61" s="302"/>
      <c r="ET61" s="302"/>
      <c r="EU61" s="302"/>
      <c r="EV61" s="302"/>
      <c r="EW61" s="302"/>
      <c r="EX61" s="302"/>
      <c r="EY61" s="302"/>
      <c r="EZ61" s="302"/>
      <c r="FA61" s="302"/>
      <c r="FB61" s="302"/>
      <c r="FC61" s="302"/>
      <c r="FD61" s="302"/>
      <c r="FE61" s="302"/>
      <c r="FF61" s="302"/>
      <c r="FG61" s="302"/>
      <c r="FH61" s="302"/>
      <c r="FI61" s="302"/>
      <c r="FJ61" s="302"/>
      <c r="FK61" s="302"/>
      <c r="FL61" s="302"/>
      <c r="FM61" s="302"/>
      <c r="FN61" s="302"/>
      <c r="FO61" s="302"/>
      <c r="FP61" s="302"/>
      <c r="FQ61" s="302"/>
      <c r="FR61" s="302"/>
      <c r="FS61" s="302"/>
      <c r="FT61" s="302"/>
      <c r="FU61" s="302"/>
      <c r="FV61" s="302"/>
      <c r="FW61" s="302"/>
      <c r="FX61" s="302"/>
      <c r="FY61" s="302"/>
      <c r="FZ61" s="302"/>
      <c r="GA61" s="302"/>
      <c r="GB61" s="302"/>
      <c r="GC61" s="302"/>
      <c r="GD61" s="302"/>
      <c r="GE61" s="302"/>
      <c r="GF61" s="302"/>
      <c r="GG61" s="302"/>
      <c r="GH61" s="302"/>
      <c r="GI61" s="302"/>
      <c r="GJ61" s="302"/>
      <c r="GK61" s="302"/>
      <c r="GL61" s="302"/>
      <c r="GM61" s="302"/>
      <c r="GN61" s="302"/>
      <c r="GO61" s="302"/>
      <c r="GP61" s="302"/>
      <c r="GQ61" s="302"/>
      <c r="GR61" s="302"/>
      <c r="GS61" s="302"/>
      <c r="GT61" s="302"/>
      <c r="GU61" s="302"/>
      <c r="GV61" s="302"/>
      <c r="GW61" s="302"/>
      <c r="GX61" s="302"/>
      <c r="GY61" s="302"/>
      <c r="GZ61" s="302"/>
      <c r="HA61" s="302"/>
      <c r="HB61" s="302"/>
      <c r="HC61" s="302"/>
      <c r="HD61" s="302"/>
      <c r="HE61" s="302"/>
      <c r="HF61" s="302"/>
      <c r="HG61" s="302"/>
      <c r="HH61" s="302"/>
      <c r="HI61" s="302"/>
      <c r="HJ61" s="302"/>
      <c r="HK61" s="302"/>
      <c r="HL61" s="302"/>
      <c r="HM61" s="302"/>
      <c r="HN61" s="302"/>
      <c r="HO61" s="302"/>
      <c r="HP61" s="302"/>
      <c r="HQ61" s="302"/>
      <c r="HR61" s="302"/>
      <c r="HS61" s="302"/>
      <c r="HT61" s="302"/>
      <c r="HU61" s="302"/>
      <c r="HV61" s="302"/>
      <c r="HW61" s="302"/>
      <c r="HX61" s="302"/>
      <c r="HY61" s="302"/>
      <c r="HZ61" s="302"/>
    </row>
    <row r="62" spans="1:234" s="303" customFormat="1" ht="90" customHeight="1" x14ac:dyDescent="0.2">
      <c r="A62" s="262"/>
      <c r="B62" s="242" t="s">
        <v>79</v>
      </c>
      <c r="C62" s="289">
        <v>33</v>
      </c>
      <c r="D62" s="242" t="s">
        <v>24</v>
      </c>
      <c r="E62" s="298" t="s">
        <v>697</v>
      </c>
      <c r="F62" s="260" t="s">
        <v>698</v>
      </c>
      <c r="G62" s="298" t="s">
        <v>183</v>
      </c>
      <c r="H62" s="289" t="s">
        <v>26</v>
      </c>
      <c r="I62" s="250">
        <v>18659064</v>
      </c>
      <c r="J62" s="250">
        <v>18659064</v>
      </c>
      <c r="K62" s="253">
        <v>42577</v>
      </c>
      <c r="L62" s="304">
        <v>42580</v>
      </c>
      <c r="M62" s="304">
        <v>42580</v>
      </c>
      <c r="N62" s="270">
        <v>90</v>
      </c>
      <c r="O62" s="304">
        <f>+M62+N62</f>
        <v>42670</v>
      </c>
      <c r="P62" s="609" t="s">
        <v>731</v>
      </c>
      <c r="Q62" s="242" t="s">
        <v>728</v>
      </c>
      <c r="R62" s="242" t="s">
        <v>729</v>
      </c>
      <c r="S62" s="300" t="s">
        <v>730</v>
      </c>
      <c r="T62" s="242" t="s">
        <v>747</v>
      </c>
      <c r="U62" s="300" t="s">
        <v>470</v>
      </c>
      <c r="V62" s="301"/>
      <c r="W62" s="301"/>
      <c r="X62" s="301"/>
      <c r="Y62" s="302"/>
      <c r="Z62" s="302"/>
      <c r="AA62" s="302"/>
      <c r="AB62" s="302"/>
      <c r="AC62" s="302"/>
      <c r="AD62" s="302"/>
      <c r="AE62" s="302"/>
      <c r="AF62" s="302"/>
      <c r="AG62" s="302"/>
      <c r="AH62" s="302"/>
      <c r="AI62" s="302"/>
      <c r="AJ62" s="302"/>
      <c r="AK62" s="302"/>
      <c r="AL62" s="302"/>
      <c r="AM62" s="302"/>
      <c r="AN62" s="302"/>
      <c r="AO62" s="302"/>
      <c r="AP62" s="302"/>
      <c r="AQ62" s="302"/>
      <c r="AR62" s="302"/>
      <c r="AS62" s="302"/>
      <c r="AT62" s="302"/>
      <c r="AU62" s="302"/>
      <c r="AV62" s="302"/>
      <c r="AW62" s="302"/>
      <c r="AX62" s="302"/>
      <c r="AY62" s="302"/>
      <c r="AZ62" s="302"/>
      <c r="BA62" s="302"/>
      <c r="BB62" s="302"/>
      <c r="BC62" s="302"/>
      <c r="BD62" s="302"/>
      <c r="BE62" s="302"/>
      <c r="BF62" s="302"/>
      <c r="BG62" s="302"/>
      <c r="BH62" s="302"/>
      <c r="BI62" s="302"/>
      <c r="BJ62" s="302"/>
      <c r="BK62" s="302"/>
      <c r="BL62" s="302"/>
      <c r="BM62" s="302"/>
      <c r="BN62" s="302"/>
      <c r="BO62" s="302"/>
      <c r="BP62" s="302"/>
      <c r="BQ62" s="302"/>
      <c r="BR62" s="302"/>
      <c r="BS62" s="302"/>
      <c r="BT62" s="302"/>
      <c r="BU62" s="302"/>
      <c r="BV62" s="302"/>
      <c r="BW62" s="302"/>
      <c r="BX62" s="302"/>
      <c r="BY62" s="302"/>
      <c r="BZ62" s="302"/>
      <c r="CA62" s="302"/>
      <c r="CB62" s="302"/>
      <c r="CC62" s="302"/>
      <c r="CD62" s="302"/>
      <c r="CE62" s="302"/>
      <c r="CF62" s="302"/>
      <c r="CG62" s="302"/>
      <c r="CH62" s="302"/>
      <c r="CI62" s="302"/>
      <c r="CJ62" s="302"/>
      <c r="CK62" s="302"/>
      <c r="CL62" s="302"/>
      <c r="CM62" s="302"/>
      <c r="CN62" s="302"/>
      <c r="CO62" s="302"/>
      <c r="CP62" s="302"/>
      <c r="CQ62" s="302"/>
      <c r="CR62" s="302"/>
      <c r="CS62" s="302"/>
      <c r="CT62" s="302"/>
      <c r="CU62" s="302"/>
      <c r="CV62" s="302"/>
      <c r="CW62" s="302"/>
      <c r="CX62" s="302"/>
      <c r="CY62" s="302"/>
      <c r="CZ62" s="302"/>
      <c r="DA62" s="302"/>
      <c r="DB62" s="302"/>
      <c r="DC62" s="302"/>
      <c r="DD62" s="302"/>
      <c r="DE62" s="302"/>
      <c r="DF62" s="302"/>
      <c r="DG62" s="302"/>
      <c r="DH62" s="302"/>
      <c r="DI62" s="302"/>
      <c r="DJ62" s="302"/>
      <c r="DK62" s="302"/>
      <c r="DL62" s="302"/>
      <c r="DM62" s="302"/>
      <c r="DN62" s="302"/>
      <c r="DO62" s="302"/>
      <c r="DP62" s="302"/>
      <c r="DQ62" s="302"/>
      <c r="DR62" s="302"/>
      <c r="DS62" s="302"/>
      <c r="DT62" s="302"/>
      <c r="DU62" s="302"/>
      <c r="DV62" s="302"/>
      <c r="DW62" s="302"/>
      <c r="DX62" s="302"/>
      <c r="DY62" s="302"/>
      <c r="DZ62" s="302"/>
      <c r="EA62" s="302"/>
      <c r="EB62" s="302"/>
      <c r="EC62" s="302"/>
      <c r="ED62" s="302"/>
      <c r="EE62" s="302"/>
      <c r="EF62" s="302"/>
      <c r="EG62" s="302"/>
      <c r="EH62" s="302"/>
      <c r="EI62" s="302"/>
      <c r="EJ62" s="302"/>
      <c r="EK62" s="302"/>
      <c r="EL62" s="302"/>
      <c r="EM62" s="302"/>
      <c r="EN62" s="302"/>
      <c r="EO62" s="302"/>
      <c r="EP62" s="302"/>
      <c r="EQ62" s="302"/>
      <c r="ER62" s="302"/>
      <c r="ES62" s="302"/>
      <c r="ET62" s="302"/>
      <c r="EU62" s="302"/>
      <c r="EV62" s="302"/>
      <c r="EW62" s="302"/>
      <c r="EX62" s="302"/>
      <c r="EY62" s="302"/>
      <c r="EZ62" s="302"/>
      <c r="FA62" s="302"/>
      <c r="FB62" s="302"/>
      <c r="FC62" s="302"/>
      <c r="FD62" s="302"/>
      <c r="FE62" s="302"/>
      <c r="FF62" s="302"/>
      <c r="FG62" s="302"/>
      <c r="FH62" s="302"/>
      <c r="FI62" s="302"/>
      <c r="FJ62" s="302"/>
      <c r="FK62" s="302"/>
      <c r="FL62" s="302"/>
      <c r="FM62" s="302"/>
      <c r="FN62" s="302"/>
      <c r="FO62" s="302"/>
      <c r="FP62" s="302"/>
      <c r="FQ62" s="302"/>
      <c r="FR62" s="302"/>
      <c r="FS62" s="302"/>
      <c r="FT62" s="302"/>
      <c r="FU62" s="302"/>
      <c r="FV62" s="302"/>
      <c r="FW62" s="302"/>
      <c r="FX62" s="302"/>
      <c r="FY62" s="302"/>
      <c r="FZ62" s="302"/>
      <c r="GA62" s="302"/>
      <c r="GB62" s="302"/>
      <c r="GC62" s="302"/>
      <c r="GD62" s="302"/>
      <c r="GE62" s="302"/>
      <c r="GF62" s="302"/>
      <c r="GG62" s="302"/>
      <c r="GH62" s="302"/>
      <c r="GI62" s="302"/>
      <c r="GJ62" s="302"/>
      <c r="GK62" s="302"/>
      <c r="GL62" s="302"/>
      <c r="GM62" s="302"/>
      <c r="GN62" s="302"/>
      <c r="GO62" s="302"/>
      <c r="GP62" s="302"/>
      <c r="GQ62" s="302"/>
      <c r="GR62" s="302"/>
      <c r="GS62" s="302"/>
      <c r="GT62" s="302"/>
      <c r="GU62" s="302"/>
      <c r="GV62" s="302"/>
      <c r="GW62" s="302"/>
      <c r="GX62" s="302"/>
      <c r="GY62" s="302"/>
      <c r="GZ62" s="302"/>
      <c r="HA62" s="302"/>
      <c r="HB62" s="302"/>
      <c r="HC62" s="302"/>
      <c r="HD62" s="302"/>
      <c r="HE62" s="302"/>
      <c r="HF62" s="302"/>
      <c r="HG62" s="302"/>
      <c r="HH62" s="302"/>
      <c r="HI62" s="302"/>
      <c r="HJ62" s="302"/>
      <c r="HK62" s="302"/>
      <c r="HL62" s="302"/>
      <c r="HM62" s="302"/>
      <c r="HN62" s="302"/>
      <c r="HO62" s="302"/>
      <c r="HP62" s="302"/>
      <c r="HQ62" s="302"/>
      <c r="HR62" s="302"/>
      <c r="HS62" s="302"/>
      <c r="HT62" s="302"/>
      <c r="HU62" s="302"/>
      <c r="HV62" s="302"/>
      <c r="HW62" s="302"/>
      <c r="HX62" s="302"/>
      <c r="HY62" s="302"/>
      <c r="HZ62" s="302"/>
    </row>
    <row r="63" spans="1:234" s="303" customFormat="1" ht="142.5" customHeight="1" x14ac:dyDescent="0.2">
      <c r="A63" s="262">
        <f>+A61+1</f>
        <v>54</v>
      </c>
      <c r="B63" s="242" t="s">
        <v>79</v>
      </c>
      <c r="C63" s="289">
        <v>33</v>
      </c>
      <c r="D63" s="242" t="s">
        <v>24</v>
      </c>
      <c r="E63" s="298" t="s">
        <v>697</v>
      </c>
      <c r="F63" s="260" t="s">
        <v>698</v>
      </c>
      <c r="G63" s="268" t="s">
        <v>62</v>
      </c>
      <c r="H63" s="289" t="s">
        <v>51</v>
      </c>
      <c r="I63" s="250">
        <v>30000000</v>
      </c>
      <c r="J63" s="242"/>
      <c r="K63" s="253">
        <v>42600</v>
      </c>
      <c r="L63" s="604">
        <v>42661</v>
      </c>
      <c r="M63" s="605">
        <v>42666</v>
      </c>
      <c r="N63" s="606">
        <v>60</v>
      </c>
      <c r="O63" s="304">
        <f>+M63+N63</f>
        <v>42726</v>
      </c>
      <c r="P63" s="607" t="s">
        <v>584</v>
      </c>
      <c r="Q63" s="242" t="s">
        <v>853</v>
      </c>
      <c r="R63" s="242" t="s">
        <v>585</v>
      </c>
      <c r="S63" s="300" t="s">
        <v>582</v>
      </c>
      <c r="T63" s="242" t="s">
        <v>852</v>
      </c>
      <c r="U63" s="300" t="s">
        <v>611</v>
      </c>
      <c r="V63" s="301"/>
      <c r="W63" s="301"/>
      <c r="X63" s="301"/>
      <c r="Y63" s="302"/>
      <c r="Z63" s="302"/>
      <c r="AA63" s="302"/>
      <c r="AB63" s="302"/>
      <c r="AC63" s="302"/>
      <c r="AD63" s="302"/>
      <c r="AE63" s="302"/>
      <c r="AF63" s="302"/>
      <c r="AG63" s="302"/>
      <c r="AH63" s="302"/>
      <c r="AI63" s="302"/>
      <c r="AJ63" s="302"/>
      <c r="AK63" s="302"/>
      <c r="AL63" s="302"/>
      <c r="AM63" s="302"/>
      <c r="AN63" s="302"/>
      <c r="AO63" s="302"/>
      <c r="AP63" s="302"/>
      <c r="AQ63" s="302"/>
      <c r="AR63" s="302"/>
      <c r="AS63" s="302"/>
      <c r="AT63" s="302"/>
      <c r="AU63" s="302"/>
      <c r="AV63" s="302"/>
      <c r="AW63" s="302"/>
      <c r="AX63" s="302"/>
      <c r="AY63" s="302"/>
      <c r="AZ63" s="302"/>
      <c r="BA63" s="302"/>
      <c r="BB63" s="302"/>
      <c r="BC63" s="302"/>
      <c r="BD63" s="302"/>
      <c r="BE63" s="302"/>
      <c r="BF63" s="302"/>
      <c r="BG63" s="302"/>
      <c r="BH63" s="302"/>
      <c r="BI63" s="302"/>
      <c r="BJ63" s="302"/>
      <c r="BK63" s="302"/>
      <c r="BL63" s="302"/>
      <c r="BM63" s="302"/>
      <c r="BN63" s="302"/>
      <c r="BO63" s="302"/>
      <c r="BP63" s="302"/>
      <c r="BQ63" s="302"/>
      <c r="BR63" s="302"/>
      <c r="BS63" s="302"/>
      <c r="BT63" s="302"/>
      <c r="BU63" s="302"/>
      <c r="BV63" s="302"/>
      <c r="BW63" s="302"/>
      <c r="BX63" s="302"/>
      <c r="BY63" s="302"/>
      <c r="BZ63" s="302"/>
      <c r="CA63" s="302"/>
      <c r="CB63" s="302"/>
      <c r="CC63" s="302"/>
      <c r="CD63" s="302"/>
      <c r="CE63" s="302"/>
      <c r="CF63" s="302"/>
      <c r="CG63" s="302"/>
      <c r="CH63" s="302"/>
      <c r="CI63" s="302"/>
      <c r="CJ63" s="302"/>
      <c r="CK63" s="302"/>
      <c r="CL63" s="302"/>
      <c r="CM63" s="302"/>
      <c r="CN63" s="302"/>
      <c r="CO63" s="302"/>
      <c r="CP63" s="302"/>
      <c r="CQ63" s="302"/>
      <c r="CR63" s="302"/>
      <c r="CS63" s="302"/>
      <c r="CT63" s="302"/>
      <c r="CU63" s="302"/>
      <c r="CV63" s="302"/>
      <c r="CW63" s="302"/>
      <c r="CX63" s="302"/>
      <c r="CY63" s="302"/>
      <c r="CZ63" s="302"/>
      <c r="DA63" s="302"/>
      <c r="DB63" s="302"/>
      <c r="DC63" s="302"/>
      <c r="DD63" s="302"/>
      <c r="DE63" s="302"/>
      <c r="DF63" s="302"/>
      <c r="DG63" s="302"/>
      <c r="DH63" s="302"/>
      <c r="DI63" s="302"/>
      <c r="DJ63" s="302"/>
      <c r="DK63" s="302"/>
      <c r="DL63" s="302"/>
      <c r="DM63" s="302"/>
      <c r="DN63" s="302"/>
      <c r="DO63" s="302"/>
      <c r="DP63" s="302"/>
      <c r="DQ63" s="302"/>
      <c r="DR63" s="302"/>
      <c r="DS63" s="302"/>
      <c r="DT63" s="302"/>
      <c r="DU63" s="302"/>
      <c r="DV63" s="302"/>
      <c r="DW63" s="302"/>
      <c r="DX63" s="302"/>
      <c r="DY63" s="302"/>
      <c r="DZ63" s="302"/>
      <c r="EA63" s="302"/>
      <c r="EB63" s="302"/>
      <c r="EC63" s="302"/>
      <c r="ED63" s="302"/>
      <c r="EE63" s="302"/>
      <c r="EF63" s="302"/>
      <c r="EG63" s="302"/>
      <c r="EH63" s="302"/>
      <c r="EI63" s="302"/>
      <c r="EJ63" s="302"/>
      <c r="EK63" s="302"/>
      <c r="EL63" s="302"/>
      <c r="EM63" s="302"/>
      <c r="EN63" s="302"/>
      <c r="EO63" s="302"/>
      <c r="EP63" s="302"/>
      <c r="EQ63" s="302"/>
      <c r="ER63" s="302"/>
      <c r="ES63" s="302"/>
      <c r="ET63" s="302"/>
      <c r="EU63" s="302"/>
      <c r="EV63" s="302"/>
      <c r="EW63" s="302"/>
      <c r="EX63" s="302"/>
      <c r="EY63" s="302"/>
      <c r="EZ63" s="302"/>
      <c r="FA63" s="302"/>
      <c r="FB63" s="302"/>
      <c r="FC63" s="302"/>
      <c r="FD63" s="302"/>
      <c r="FE63" s="302"/>
      <c r="FF63" s="302"/>
      <c r="FG63" s="302"/>
      <c r="FH63" s="302"/>
      <c r="FI63" s="302"/>
      <c r="FJ63" s="302"/>
      <c r="FK63" s="302"/>
      <c r="FL63" s="302"/>
      <c r="FM63" s="302"/>
      <c r="FN63" s="302"/>
      <c r="FO63" s="302"/>
      <c r="FP63" s="302"/>
      <c r="FQ63" s="302"/>
      <c r="FR63" s="302"/>
      <c r="FS63" s="302"/>
      <c r="FT63" s="302"/>
      <c r="FU63" s="302"/>
      <c r="FV63" s="302"/>
      <c r="FW63" s="302"/>
      <c r="FX63" s="302"/>
      <c r="FY63" s="302"/>
      <c r="FZ63" s="302"/>
      <c r="GA63" s="302"/>
      <c r="GB63" s="302"/>
      <c r="GC63" s="302"/>
      <c r="GD63" s="302"/>
      <c r="GE63" s="302"/>
      <c r="GF63" s="302"/>
      <c r="GG63" s="302"/>
      <c r="GH63" s="302"/>
      <c r="GI63" s="302"/>
      <c r="GJ63" s="302"/>
      <c r="GK63" s="302"/>
      <c r="GL63" s="302"/>
      <c r="GM63" s="302"/>
      <c r="GN63" s="302"/>
      <c r="GO63" s="302"/>
      <c r="GP63" s="302"/>
      <c r="GQ63" s="302"/>
      <c r="GR63" s="302"/>
      <c r="GS63" s="302"/>
      <c r="GT63" s="302"/>
      <c r="GU63" s="302"/>
      <c r="GV63" s="302"/>
      <c r="GW63" s="302"/>
      <c r="GX63" s="302"/>
      <c r="GY63" s="302"/>
      <c r="GZ63" s="302"/>
      <c r="HA63" s="302"/>
      <c r="HB63" s="302"/>
      <c r="HC63" s="302"/>
      <c r="HD63" s="302"/>
      <c r="HE63" s="302"/>
      <c r="HF63" s="302"/>
      <c r="HG63" s="302"/>
      <c r="HH63" s="302"/>
      <c r="HI63" s="302"/>
      <c r="HJ63" s="302"/>
      <c r="HK63" s="302"/>
      <c r="HL63" s="302"/>
      <c r="HM63" s="302"/>
      <c r="HN63" s="302"/>
      <c r="HO63" s="302"/>
      <c r="HP63" s="302"/>
      <c r="HQ63" s="302"/>
      <c r="HR63" s="302"/>
      <c r="HS63" s="302"/>
      <c r="HT63" s="302"/>
      <c r="HU63" s="302"/>
      <c r="HV63" s="302"/>
      <c r="HW63" s="302"/>
      <c r="HX63" s="302"/>
      <c r="HY63" s="302"/>
      <c r="HZ63" s="302"/>
    </row>
    <row r="64" spans="1:234" s="303" customFormat="1" ht="129" customHeight="1" x14ac:dyDescent="0.2">
      <c r="A64" s="262">
        <f>+A63+1</f>
        <v>55</v>
      </c>
      <c r="B64" s="242" t="s">
        <v>79</v>
      </c>
      <c r="C64" s="289">
        <v>33</v>
      </c>
      <c r="D64" s="242" t="s">
        <v>24</v>
      </c>
      <c r="E64" s="298" t="s">
        <v>697</v>
      </c>
      <c r="F64" s="260" t="s">
        <v>698</v>
      </c>
      <c r="G64" s="298" t="s">
        <v>25</v>
      </c>
      <c r="H64" s="289" t="s">
        <v>51</v>
      </c>
      <c r="I64" s="250">
        <v>29000000</v>
      </c>
      <c r="J64" s="242"/>
      <c r="K64" s="253">
        <v>42536</v>
      </c>
      <c r="L64" s="354">
        <v>42596</v>
      </c>
      <c r="M64" s="253">
        <v>42601</v>
      </c>
      <c r="N64" s="289">
        <v>60</v>
      </c>
      <c r="O64" s="253">
        <v>42661</v>
      </c>
      <c r="P64" s="421" t="s">
        <v>583</v>
      </c>
      <c r="Q64" s="242" t="s">
        <v>700</v>
      </c>
      <c r="R64" s="242" t="s">
        <v>586</v>
      </c>
      <c r="S64" s="300" t="s">
        <v>275</v>
      </c>
      <c r="T64" s="242"/>
      <c r="U64" s="300"/>
      <c r="V64" s="301"/>
      <c r="W64" s="301"/>
      <c r="X64" s="301"/>
      <c r="Y64" s="302"/>
      <c r="Z64" s="302"/>
      <c r="AA64" s="302"/>
      <c r="AB64" s="302"/>
      <c r="AC64" s="302"/>
      <c r="AD64" s="302"/>
      <c r="AE64" s="302"/>
      <c r="AF64" s="302"/>
      <c r="AG64" s="302"/>
      <c r="AH64" s="302"/>
      <c r="AI64" s="302"/>
      <c r="AJ64" s="302"/>
      <c r="AK64" s="302"/>
      <c r="AL64" s="302"/>
      <c r="AM64" s="302"/>
      <c r="AN64" s="302"/>
      <c r="AO64" s="302"/>
      <c r="AP64" s="302"/>
      <c r="AQ64" s="302"/>
      <c r="AR64" s="302"/>
      <c r="AS64" s="302"/>
      <c r="AT64" s="302"/>
      <c r="AU64" s="302"/>
      <c r="AV64" s="302"/>
      <c r="AW64" s="302"/>
      <c r="AX64" s="302"/>
      <c r="AY64" s="302"/>
      <c r="AZ64" s="302"/>
      <c r="BA64" s="302"/>
      <c r="BB64" s="302"/>
      <c r="BC64" s="302"/>
      <c r="BD64" s="302"/>
      <c r="BE64" s="302"/>
      <c r="BF64" s="302"/>
      <c r="BG64" s="302"/>
      <c r="BH64" s="302"/>
      <c r="BI64" s="302"/>
      <c r="BJ64" s="302"/>
      <c r="BK64" s="302"/>
      <c r="BL64" s="302"/>
      <c r="BM64" s="302"/>
      <c r="BN64" s="302"/>
      <c r="BO64" s="302"/>
      <c r="BP64" s="302"/>
      <c r="BQ64" s="302"/>
      <c r="BR64" s="302"/>
      <c r="BS64" s="302"/>
      <c r="BT64" s="302"/>
      <c r="BU64" s="302"/>
      <c r="BV64" s="302"/>
      <c r="BW64" s="302"/>
      <c r="BX64" s="302"/>
      <c r="BY64" s="302"/>
      <c r="BZ64" s="302"/>
      <c r="CA64" s="302"/>
      <c r="CB64" s="302"/>
      <c r="CC64" s="302"/>
      <c r="CD64" s="302"/>
      <c r="CE64" s="302"/>
      <c r="CF64" s="302"/>
      <c r="CG64" s="302"/>
      <c r="CH64" s="302"/>
      <c r="CI64" s="302"/>
      <c r="CJ64" s="302"/>
      <c r="CK64" s="302"/>
      <c r="CL64" s="302"/>
      <c r="CM64" s="302"/>
      <c r="CN64" s="302"/>
      <c r="CO64" s="302"/>
      <c r="CP64" s="302"/>
      <c r="CQ64" s="302"/>
      <c r="CR64" s="302"/>
      <c r="CS64" s="302"/>
      <c r="CT64" s="302"/>
      <c r="CU64" s="302"/>
      <c r="CV64" s="302"/>
      <c r="CW64" s="302"/>
      <c r="CX64" s="302"/>
      <c r="CY64" s="302"/>
      <c r="CZ64" s="302"/>
      <c r="DA64" s="302"/>
      <c r="DB64" s="302"/>
      <c r="DC64" s="302"/>
      <c r="DD64" s="302"/>
      <c r="DE64" s="302"/>
      <c r="DF64" s="302"/>
      <c r="DG64" s="302"/>
      <c r="DH64" s="302"/>
      <c r="DI64" s="302"/>
      <c r="DJ64" s="302"/>
      <c r="DK64" s="302"/>
      <c r="DL64" s="302"/>
      <c r="DM64" s="302"/>
      <c r="DN64" s="302"/>
      <c r="DO64" s="302"/>
      <c r="DP64" s="302"/>
      <c r="DQ64" s="302"/>
      <c r="DR64" s="302"/>
      <c r="DS64" s="302"/>
      <c r="DT64" s="302"/>
      <c r="DU64" s="302"/>
      <c r="DV64" s="302"/>
      <c r="DW64" s="302"/>
      <c r="DX64" s="302"/>
      <c r="DY64" s="302"/>
      <c r="DZ64" s="302"/>
      <c r="EA64" s="302"/>
      <c r="EB64" s="302"/>
      <c r="EC64" s="302"/>
      <c r="ED64" s="302"/>
      <c r="EE64" s="302"/>
      <c r="EF64" s="302"/>
      <c r="EG64" s="302"/>
      <c r="EH64" s="302"/>
      <c r="EI64" s="302"/>
      <c r="EJ64" s="302"/>
      <c r="EK64" s="302"/>
      <c r="EL64" s="302"/>
      <c r="EM64" s="302"/>
      <c r="EN64" s="302"/>
      <c r="EO64" s="302"/>
      <c r="EP64" s="302"/>
      <c r="EQ64" s="302"/>
      <c r="ER64" s="302"/>
      <c r="ES64" s="302"/>
      <c r="ET64" s="302"/>
      <c r="EU64" s="302"/>
      <c r="EV64" s="302"/>
      <c r="EW64" s="302"/>
      <c r="EX64" s="302"/>
      <c r="EY64" s="302"/>
      <c r="EZ64" s="302"/>
      <c r="FA64" s="302"/>
      <c r="FB64" s="302"/>
      <c r="FC64" s="302"/>
      <c r="FD64" s="302"/>
      <c r="FE64" s="302"/>
      <c r="FF64" s="302"/>
      <c r="FG64" s="302"/>
      <c r="FH64" s="302"/>
      <c r="FI64" s="302"/>
      <c r="FJ64" s="302"/>
      <c r="FK64" s="302"/>
      <c r="FL64" s="302"/>
      <c r="FM64" s="302"/>
      <c r="FN64" s="302"/>
      <c r="FO64" s="302"/>
      <c r="FP64" s="302"/>
      <c r="FQ64" s="302"/>
      <c r="FR64" s="302"/>
      <c r="FS64" s="302"/>
      <c r="FT64" s="302"/>
      <c r="FU64" s="302"/>
      <c r="FV64" s="302"/>
      <c r="FW64" s="302"/>
      <c r="FX64" s="302"/>
      <c r="FY64" s="302"/>
      <c r="FZ64" s="302"/>
      <c r="GA64" s="302"/>
      <c r="GB64" s="302"/>
      <c r="GC64" s="302"/>
      <c r="GD64" s="302"/>
      <c r="GE64" s="302"/>
      <c r="GF64" s="302"/>
      <c r="GG64" s="302"/>
      <c r="GH64" s="302"/>
      <c r="GI64" s="302"/>
      <c r="GJ64" s="302"/>
      <c r="GK64" s="302"/>
      <c r="GL64" s="302"/>
      <c r="GM64" s="302"/>
      <c r="GN64" s="302"/>
      <c r="GO64" s="302"/>
      <c r="GP64" s="302"/>
      <c r="GQ64" s="302"/>
      <c r="GR64" s="302"/>
      <c r="GS64" s="302"/>
      <c r="GT64" s="302"/>
      <c r="GU64" s="302"/>
      <c r="GV64" s="302"/>
      <c r="GW64" s="302"/>
      <c r="GX64" s="302"/>
      <c r="GY64" s="302"/>
      <c r="GZ64" s="302"/>
      <c r="HA64" s="302"/>
      <c r="HB64" s="302"/>
      <c r="HC64" s="302"/>
      <c r="HD64" s="302"/>
      <c r="HE64" s="302"/>
      <c r="HF64" s="302"/>
      <c r="HG64" s="302"/>
      <c r="HH64" s="302"/>
      <c r="HI64" s="302"/>
      <c r="HJ64" s="302"/>
      <c r="HK64" s="302"/>
      <c r="HL64" s="302"/>
      <c r="HM64" s="302"/>
      <c r="HN64" s="302"/>
      <c r="HO64" s="302"/>
      <c r="HP64" s="302"/>
      <c r="HQ64" s="302"/>
      <c r="HR64" s="302"/>
      <c r="HS64" s="302"/>
      <c r="HT64" s="302"/>
      <c r="HU64" s="302"/>
      <c r="HV64" s="302"/>
      <c r="HW64" s="302"/>
      <c r="HX64" s="302"/>
      <c r="HY64" s="302"/>
      <c r="HZ64" s="302"/>
    </row>
    <row r="65" spans="1:234" s="279" customFormat="1" ht="156" customHeight="1" x14ac:dyDescent="0.2">
      <c r="A65" s="262"/>
      <c r="B65" s="242" t="s">
        <v>79</v>
      </c>
      <c r="C65" s="289">
        <v>33</v>
      </c>
      <c r="D65" s="242" t="s">
        <v>24</v>
      </c>
      <c r="E65" s="484" t="s">
        <v>80</v>
      </c>
      <c r="F65" s="260" t="s">
        <v>81</v>
      </c>
      <c r="G65" s="260" t="s">
        <v>562</v>
      </c>
      <c r="H65" s="290" t="s">
        <v>370</v>
      </c>
      <c r="I65" s="250">
        <v>5000000</v>
      </c>
      <c r="J65" s="251">
        <v>5000000</v>
      </c>
      <c r="K65" s="253">
        <v>42419</v>
      </c>
      <c r="L65" s="610">
        <v>42482</v>
      </c>
      <c r="M65" s="299" t="s">
        <v>357</v>
      </c>
      <c r="N65" s="289" t="s">
        <v>357</v>
      </c>
      <c r="O65" s="299" t="s">
        <v>357</v>
      </c>
      <c r="P65" s="290" t="s">
        <v>566</v>
      </c>
      <c r="Q65" s="242" t="s">
        <v>581</v>
      </c>
      <c r="R65" s="273" t="s">
        <v>587</v>
      </c>
      <c r="S65" s="300" t="s">
        <v>275</v>
      </c>
      <c r="T65" s="242" t="s">
        <v>591</v>
      </c>
      <c r="U65" s="300" t="s">
        <v>470</v>
      </c>
      <c r="V65" s="301"/>
      <c r="W65" s="301"/>
      <c r="X65" s="301"/>
      <c r="Y65" s="302"/>
      <c r="Z65" s="302"/>
      <c r="AA65" s="302"/>
      <c r="AB65" s="302"/>
      <c r="AC65" s="302"/>
      <c r="AD65" s="302"/>
      <c r="AE65" s="302"/>
      <c r="AF65" s="302"/>
      <c r="AG65" s="302"/>
      <c r="AH65" s="302"/>
      <c r="AI65" s="302"/>
      <c r="AJ65" s="302"/>
      <c r="AK65" s="302"/>
      <c r="AL65" s="302"/>
      <c r="AM65" s="302"/>
      <c r="AN65" s="302"/>
      <c r="AO65" s="302"/>
      <c r="AP65" s="302"/>
      <c r="AQ65" s="302"/>
      <c r="AR65" s="302"/>
      <c r="AS65" s="302"/>
      <c r="AT65" s="302"/>
      <c r="AU65" s="302"/>
      <c r="AV65" s="302"/>
      <c r="AW65" s="302"/>
      <c r="AX65" s="302"/>
      <c r="AY65" s="302"/>
      <c r="AZ65" s="302"/>
      <c r="BA65" s="302"/>
      <c r="BB65" s="302"/>
      <c r="BC65" s="302"/>
      <c r="BD65" s="302"/>
      <c r="BE65" s="302"/>
      <c r="BF65" s="302"/>
      <c r="BG65" s="302"/>
      <c r="BH65" s="302"/>
      <c r="BI65" s="302"/>
      <c r="BJ65" s="302"/>
      <c r="BK65" s="302"/>
      <c r="BL65" s="302"/>
      <c r="BM65" s="302"/>
      <c r="BN65" s="302"/>
      <c r="BO65" s="302"/>
      <c r="BP65" s="302"/>
      <c r="BQ65" s="302"/>
      <c r="BR65" s="302"/>
      <c r="BS65" s="302"/>
      <c r="BT65" s="302"/>
      <c r="BU65" s="302"/>
      <c r="BV65" s="302"/>
      <c r="BW65" s="302"/>
      <c r="BX65" s="302"/>
      <c r="BY65" s="302"/>
      <c r="BZ65" s="302"/>
      <c r="CA65" s="302"/>
      <c r="CB65" s="302"/>
      <c r="CC65" s="302"/>
      <c r="CD65" s="302"/>
      <c r="CE65" s="302"/>
      <c r="CF65" s="302"/>
      <c r="CG65" s="302"/>
      <c r="CH65" s="302"/>
      <c r="CI65" s="302"/>
      <c r="CJ65" s="302"/>
      <c r="CK65" s="302"/>
      <c r="CL65" s="302"/>
      <c r="CM65" s="302"/>
      <c r="CN65" s="302"/>
      <c r="CO65" s="302"/>
      <c r="CP65" s="302"/>
      <c r="CQ65" s="302"/>
      <c r="CR65" s="302"/>
      <c r="CS65" s="302"/>
      <c r="CT65" s="302"/>
      <c r="CU65" s="302"/>
      <c r="CV65" s="302"/>
      <c r="CW65" s="302"/>
      <c r="CX65" s="302"/>
      <c r="CY65" s="302"/>
      <c r="CZ65" s="302"/>
      <c r="DA65" s="302"/>
      <c r="DB65" s="302"/>
      <c r="DC65" s="302"/>
      <c r="DD65" s="302"/>
      <c r="DE65" s="302"/>
      <c r="DF65" s="302"/>
      <c r="DG65" s="302"/>
      <c r="DH65" s="302"/>
      <c r="DI65" s="302"/>
      <c r="DJ65" s="302"/>
      <c r="DK65" s="302"/>
      <c r="DL65" s="302"/>
      <c r="DM65" s="302"/>
      <c r="DN65" s="302"/>
      <c r="DO65" s="302"/>
      <c r="DP65" s="302"/>
      <c r="DQ65" s="302"/>
      <c r="DR65" s="302"/>
      <c r="DS65" s="302"/>
      <c r="DT65" s="302"/>
      <c r="DU65" s="302"/>
      <c r="DV65" s="302"/>
      <c r="DW65" s="302"/>
      <c r="DX65" s="302"/>
      <c r="DY65" s="302"/>
      <c r="DZ65" s="302"/>
      <c r="EA65" s="302"/>
      <c r="EB65" s="302"/>
      <c r="EC65" s="302"/>
      <c r="ED65" s="302"/>
      <c r="EE65" s="302"/>
      <c r="EF65" s="302"/>
      <c r="EG65" s="302"/>
      <c r="EH65" s="302"/>
      <c r="EI65" s="302"/>
      <c r="EJ65" s="302"/>
      <c r="EK65" s="302"/>
      <c r="EL65" s="302"/>
      <c r="EM65" s="302"/>
      <c r="EN65" s="302"/>
      <c r="EO65" s="302"/>
      <c r="EP65" s="302"/>
      <c r="EQ65" s="302"/>
      <c r="ER65" s="302"/>
      <c r="ES65" s="302"/>
      <c r="ET65" s="302"/>
      <c r="EU65" s="302"/>
      <c r="EV65" s="302"/>
      <c r="EW65" s="302"/>
      <c r="EX65" s="302"/>
      <c r="EY65" s="302"/>
      <c r="EZ65" s="302"/>
      <c r="FA65" s="302"/>
      <c r="FB65" s="302"/>
      <c r="FC65" s="302"/>
      <c r="FD65" s="302"/>
      <c r="FE65" s="302"/>
      <c r="FF65" s="302"/>
      <c r="FG65" s="302"/>
      <c r="FH65" s="302"/>
      <c r="FI65" s="302"/>
      <c r="FJ65" s="302"/>
      <c r="FK65" s="302"/>
      <c r="FL65" s="302"/>
      <c r="FM65" s="302"/>
      <c r="FN65" s="302"/>
      <c r="FO65" s="302"/>
      <c r="FP65" s="302"/>
      <c r="FQ65" s="302"/>
      <c r="FR65" s="302"/>
      <c r="FS65" s="302"/>
      <c r="FT65" s="302"/>
      <c r="FU65" s="302"/>
      <c r="FV65" s="302"/>
      <c r="FW65" s="302"/>
      <c r="FX65" s="302"/>
      <c r="FY65" s="302"/>
      <c r="FZ65" s="302"/>
      <c r="GA65" s="302"/>
      <c r="GB65" s="302"/>
      <c r="GC65" s="302"/>
      <c r="GD65" s="302"/>
      <c r="GE65" s="302"/>
      <c r="GF65" s="302"/>
      <c r="GG65" s="302"/>
      <c r="GH65" s="302"/>
      <c r="GI65" s="302"/>
      <c r="GJ65" s="302"/>
      <c r="GK65" s="302"/>
      <c r="GL65" s="302"/>
      <c r="GM65" s="302"/>
      <c r="GN65" s="302"/>
      <c r="GO65" s="302"/>
      <c r="GP65" s="302"/>
      <c r="GQ65" s="302"/>
      <c r="GR65" s="302"/>
      <c r="GS65" s="302"/>
      <c r="GT65" s="302"/>
      <c r="GU65" s="302"/>
      <c r="GV65" s="302"/>
      <c r="GW65" s="302"/>
      <c r="GX65" s="302"/>
      <c r="GY65" s="302"/>
      <c r="GZ65" s="302"/>
      <c r="HA65" s="302"/>
      <c r="HB65" s="302"/>
      <c r="HC65" s="302"/>
      <c r="HD65" s="302"/>
      <c r="HE65" s="302"/>
      <c r="HF65" s="302"/>
      <c r="HG65" s="302"/>
      <c r="HH65" s="302"/>
      <c r="HI65" s="302"/>
      <c r="HJ65" s="302"/>
      <c r="HK65" s="302"/>
      <c r="HL65" s="302"/>
      <c r="HM65" s="302"/>
      <c r="HN65" s="302"/>
      <c r="HO65" s="302"/>
      <c r="HP65" s="302"/>
      <c r="HQ65" s="302"/>
      <c r="HR65" s="302"/>
      <c r="HS65" s="302"/>
      <c r="HT65" s="302"/>
      <c r="HU65" s="302"/>
      <c r="HV65" s="302"/>
      <c r="HW65" s="302"/>
      <c r="HX65" s="302"/>
      <c r="HY65" s="302"/>
      <c r="HZ65" s="302"/>
    </row>
    <row r="66" spans="1:234" s="279" customFormat="1" ht="156" customHeight="1" x14ac:dyDescent="0.2">
      <c r="A66" s="262">
        <v>56</v>
      </c>
      <c r="B66" s="242" t="s">
        <v>79</v>
      </c>
      <c r="C66" s="289">
        <v>33</v>
      </c>
      <c r="D66" s="242" t="s">
        <v>24</v>
      </c>
      <c r="E66" s="484" t="s">
        <v>697</v>
      </c>
      <c r="F66" s="260" t="s">
        <v>698</v>
      </c>
      <c r="G66" s="289" t="s">
        <v>85</v>
      </c>
      <c r="H66" s="289" t="s">
        <v>182</v>
      </c>
      <c r="I66" s="250">
        <f>307434199+258000000</f>
        <v>565434199</v>
      </c>
      <c r="J66" s="250"/>
      <c r="K66" s="253">
        <v>42520</v>
      </c>
      <c r="L66" s="304">
        <v>42526</v>
      </c>
      <c r="M66" s="304">
        <v>42531</v>
      </c>
      <c r="N66" s="270">
        <v>365</v>
      </c>
      <c r="O66" s="304">
        <v>42550</v>
      </c>
      <c r="P66" s="305">
        <v>81111811</v>
      </c>
      <c r="Q66" s="242" t="s">
        <v>701</v>
      </c>
      <c r="R66" s="317" t="s">
        <v>588</v>
      </c>
      <c r="S66" s="300" t="s">
        <v>275</v>
      </c>
      <c r="T66" s="242"/>
      <c r="U66" s="300"/>
      <c r="V66" s="301"/>
      <c r="W66" s="301"/>
      <c r="X66" s="301"/>
      <c r="Y66" s="302"/>
      <c r="Z66" s="302"/>
      <c r="AA66" s="302"/>
      <c r="AB66" s="302"/>
      <c r="AC66" s="302"/>
      <c r="AD66" s="302"/>
      <c r="AE66" s="302"/>
      <c r="AF66" s="302"/>
      <c r="AG66" s="302"/>
      <c r="AH66" s="302"/>
      <c r="AI66" s="302"/>
      <c r="AJ66" s="302"/>
      <c r="AK66" s="302"/>
      <c r="AL66" s="302"/>
      <c r="AM66" s="302"/>
      <c r="AN66" s="302"/>
      <c r="AO66" s="302"/>
      <c r="AP66" s="302"/>
      <c r="AQ66" s="302"/>
      <c r="AR66" s="302"/>
      <c r="AS66" s="302"/>
      <c r="AT66" s="302"/>
      <c r="AU66" s="302"/>
      <c r="AV66" s="302"/>
      <c r="AW66" s="302"/>
      <c r="AX66" s="302"/>
      <c r="AY66" s="302"/>
      <c r="AZ66" s="302"/>
      <c r="BA66" s="302"/>
      <c r="BB66" s="302"/>
      <c r="BC66" s="302"/>
      <c r="BD66" s="302"/>
      <c r="BE66" s="302"/>
      <c r="BF66" s="302"/>
      <c r="BG66" s="302"/>
      <c r="BH66" s="302"/>
      <c r="BI66" s="302"/>
      <c r="BJ66" s="302"/>
      <c r="BK66" s="302"/>
      <c r="BL66" s="302"/>
      <c r="BM66" s="302"/>
      <c r="BN66" s="302"/>
      <c r="BO66" s="302"/>
      <c r="BP66" s="302"/>
      <c r="BQ66" s="302"/>
      <c r="BR66" s="302"/>
      <c r="BS66" s="302"/>
      <c r="BT66" s="302"/>
      <c r="BU66" s="302"/>
      <c r="BV66" s="302"/>
      <c r="BW66" s="302"/>
      <c r="BX66" s="302"/>
      <c r="BY66" s="302"/>
      <c r="BZ66" s="302"/>
      <c r="CA66" s="302"/>
      <c r="CB66" s="302"/>
      <c r="CC66" s="302"/>
      <c r="CD66" s="302"/>
      <c r="CE66" s="302"/>
      <c r="CF66" s="302"/>
      <c r="CG66" s="302"/>
      <c r="CH66" s="302"/>
      <c r="CI66" s="302"/>
      <c r="CJ66" s="302"/>
      <c r="CK66" s="302"/>
      <c r="CL66" s="302"/>
      <c r="CM66" s="302"/>
      <c r="CN66" s="302"/>
      <c r="CO66" s="302"/>
      <c r="CP66" s="302"/>
      <c r="CQ66" s="302"/>
      <c r="CR66" s="302"/>
      <c r="CS66" s="302"/>
      <c r="CT66" s="302"/>
      <c r="CU66" s="302"/>
      <c r="CV66" s="302"/>
      <c r="CW66" s="302"/>
      <c r="CX66" s="302"/>
      <c r="CY66" s="302"/>
      <c r="CZ66" s="302"/>
      <c r="DA66" s="302"/>
      <c r="DB66" s="302"/>
      <c r="DC66" s="302"/>
      <c r="DD66" s="302"/>
      <c r="DE66" s="302"/>
      <c r="DF66" s="302"/>
      <c r="DG66" s="302"/>
      <c r="DH66" s="302"/>
      <c r="DI66" s="302"/>
      <c r="DJ66" s="302"/>
      <c r="DK66" s="302"/>
      <c r="DL66" s="302"/>
      <c r="DM66" s="302"/>
      <c r="DN66" s="302"/>
      <c r="DO66" s="302"/>
      <c r="DP66" s="302"/>
      <c r="DQ66" s="302"/>
      <c r="DR66" s="302"/>
      <c r="DS66" s="302"/>
      <c r="DT66" s="302"/>
      <c r="DU66" s="302"/>
      <c r="DV66" s="302"/>
      <c r="DW66" s="302"/>
      <c r="DX66" s="302"/>
      <c r="DY66" s="302"/>
      <c r="DZ66" s="302"/>
      <c r="EA66" s="302"/>
      <c r="EB66" s="302"/>
      <c r="EC66" s="302"/>
      <c r="ED66" s="302"/>
      <c r="EE66" s="302"/>
      <c r="EF66" s="302"/>
      <c r="EG66" s="302"/>
      <c r="EH66" s="302"/>
      <c r="EI66" s="302"/>
      <c r="EJ66" s="302"/>
      <c r="EK66" s="302"/>
      <c r="EL66" s="302"/>
      <c r="EM66" s="302"/>
      <c r="EN66" s="302"/>
      <c r="EO66" s="302"/>
      <c r="EP66" s="302"/>
      <c r="EQ66" s="302"/>
      <c r="ER66" s="302"/>
      <c r="ES66" s="302"/>
      <c r="ET66" s="302"/>
      <c r="EU66" s="302"/>
      <c r="EV66" s="302"/>
      <c r="EW66" s="302"/>
      <c r="EX66" s="302"/>
      <c r="EY66" s="302"/>
      <c r="EZ66" s="302"/>
      <c r="FA66" s="302"/>
      <c r="FB66" s="302"/>
      <c r="FC66" s="302"/>
      <c r="FD66" s="302"/>
      <c r="FE66" s="302"/>
      <c r="FF66" s="302"/>
      <c r="FG66" s="302"/>
      <c r="FH66" s="302"/>
      <c r="FI66" s="302"/>
      <c r="FJ66" s="302"/>
      <c r="FK66" s="302"/>
      <c r="FL66" s="302"/>
      <c r="FM66" s="302"/>
      <c r="FN66" s="302"/>
      <c r="FO66" s="302"/>
      <c r="FP66" s="302"/>
      <c r="FQ66" s="302"/>
      <c r="FR66" s="302"/>
      <c r="FS66" s="302"/>
      <c r="FT66" s="302"/>
      <c r="FU66" s="302"/>
      <c r="FV66" s="302"/>
      <c r="FW66" s="302"/>
      <c r="FX66" s="302"/>
      <c r="FY66" s="302"/>
      <c r="FZ66" s="302"/>
      <c r="GA66" s="302"/>
      <c r="GB66" s="302"/>
      <c r="GC66" s="302"/>
      <c r="GD66" s="302"/>
      <c r="GE66" s="302"/>
      <c r="GF66" s="302"/>
      <c r="GG66" s="302"/>
      <c r="GH66" s="302"/>
      <c r="GI66" s="302"/>
      <c r="GJ66" s="302"/>
      <c r="GK66" s="302"/>
      <c r="GL66" s="302"/>
      <c r="GM66" s="302"/>
      <c r="GN66" s="302"/>
      <c r="GO66" s="302"/>
      <c r="GP66" s="302"/>
      <c r="GQ66" s="302"/>
      <c r="GR66" s="302"/>
      <c r="GS66" s="302"/>
      <c r="GT66" s="302"/>
      <c r="GU66" s="302"/>
      <c r="GV66" s="302"/>
      <c r="GW66" s="302"/>
      <c r="GX66" s="302"/>
      <c r="GY66" s="302"/>
      <c r="GZ66" s="302"/>
      <c r="HA66" s="302"/>
      <c r="HB66" s="302"/>
      <c r="HC66" s="302"/>
      <c r="HD66" s="302"/>
      <c r="HE66" s="302"/>
      <c r="HF66" s="302"/>
      <c r="HG66" s="302"/>
      <c r="HH66" s="302"/>
      <c r="HI66" s="302"/>
      <c r="HJ66" s="302"/>
      <c r="HK66" s="302"/>
      <c r="HL66" s="302"/>
      <c r="HM66" s="302"/>
      <c r="HN66" s="302"/>
      <c r="HO66" s="302"/>
      <c r="HP66" s="302"/>
      <c r="HQ66" s="302"/>
      <c r="HR66" s="302"/>
      <c r="HS66" s="302"/>
      <c r="HT66" s="302"/>
      <c r="HU66" s="302"/>
      <c r="HV66" s="302"/>
      <c r="HW66" s="302"/>
      <c r="HX66" s="302"/>
      <c r="HY66" s="302"/>
      <c r="HZ66" s="302"/>
    </row>
    <row r="67" spans="1:234" s="279" customFormat="1" ht="83.25" customHeight="1" x14ac:dyDescent="0.2">
      <c r="A67" s="262">
        <f>+A66+1</f>
        <v>57</v>
      </c>
      <c r="B67" s="242" t="s">
        <v>79</v>
      </c>
      <c r="C67" s="289">
        <v>33</v>
      </c>
      <c r="D67" s="242" t="s">
        <v>24</v>
      </c>
      <c r="E67" s="298" t="s">
        <v>697</v>
      </c>
      <c r="F67" s="485" t="s">
        <v>698</v>
      </c>
      <c r="G67" s="310"/>
      <c r="H67" s="289" t="s">
        <v>51</v>
      </c>
      <c r="I67" s="250">
        <v>17368600</v>
      </c>
      <c r="J67" s="250"/>
      <c r="K67" s="253">
        <v>42587</v>
      </c>
      <c r="L67" s="304">
        <v>42592</v>
      </c>
      <c r="M67" s="304">
        <v>42597</v>
      </c>
      <c r="N67" s="270">
        <v>60</v>
      </c>
      <c r="O67" s="304">
        <v>42652</v>
      </c>
      <c r="P67" s="305">
        <v>81112502</v>
      </c>
      <c r="Q67" s="242" t="s">
        <v>702</v>
      </c>
      <c r="R67" s="273" t="s">
        <v>589</v>
      </c>
      <c r="S67" s="300" t="s">
        <v>275</v>
      </c>
      <c r="T67" s="242"/>
      <c r="U67" s="300"/>
      <c r="V67" s="301"/>
      <c r="W67" s="301"/>
      <c r="X67" s="301"/>
      <c r="Y67" s="302"/>
      <c r="Z67" s="302"/>
      <c r="AA67" s="302"/>
      <c r="AB67" s="302"/>
      <c r="AC67" s="302"/>
      <c r="AD67" s="302"/>
      <c r="AE67" s="302"/>
      <c r="AF67" s="302"/>
      <c r="AG67" s="302"/>
      <c r="AH67" s="302"/>
      <c r="AI67" s="302"/>
      <c r="AJ67" s="302"/>
      <c r="AK67" s="302"/>
      <c r="AL67" s="302"/>
      <c r="AM67" s="302"/>
      <c r="AN67" s="302"/>
      <c r="AO67" s="302"/>
      <c r="AP67" s="302"/>
      <c r="AQ67" s="302"/>
      <c r="AR67" s="302"/>
      <c r="AS67" s="302"/>
      <c r="AT67" s="302"/>
      <c r="AU67" s="302"/>
      <c r="AV67" s="302"/>
      <c r="AW67" s="302"/>
      <c r="AX67" s="302"/>
      <c r="AY67" s="302"/>
      <c r="AZ67" s="302"/>
      <c r="BA67" s="302"/>
      <c r="BB67" s="302"/>
      <c r="BC67" s="302"/>
      <c r="BD67" s="302"/>
      <c r="BE67" s="302"/>
      <c r="BF67" s="302"/>
      <c r="BG67" s="302"/>
      <c r="BH67" s="302"/>
      <c r="BI67" s="302"/>
      <c r="BJ67" s="302"/>
      <c r="BK67" s="302"/>
      <c r="BL67" s="302"/>
      <c r="BM67" s="302"/>
      <c r="BN67" s="302"/>
      <c r="BO67" s="302"/>
      <c r="BP67" s="302"/>
      <c r="BQ67" s="302"/>
      <c r="BR67" s="302"/>
      <c r="BS67" s="302"/>
      <c r="BT67" s="302"/>
      <c r="BU67" s="302"/>
      <c r="BV67" s="302"/>
      <c r="BW67" s="302"/>
      <c r="BX67" s="302"/>
      <c r="BY67" s="302"/>
      <c r="BZ67" s="302"/>
      <c r="CA67" s="302"/>
      <c r="CB67" s="302"/>
      <c r="CC67" s="302"/>
      <c r="CD67" s="302"/>
      <c r="CE67" s="302"/>
      <c r="CF67" s="302"/>
      <c r="CG67" s="302"/>
      <c r="CH67" s="302"/>
      <c r="CI67" s="302"/>
      <c r="CJ67" s="302"/>
      <c r="CK67" s="302"/>
      <c r="CL67" s="302"/>
      <c r="CM67" s="302"/>
      <c r="CN67" s="302"/>
      <c r="CO67" s="302"/>
      <c r="CP67" s="302"/>
      <c r="CQ67" s="302"/>
      <c r="CR67" s="302"/>
      <c r="CS67" s="302"/>
      <c r="CT67" s="302"/>
      <c r="CU67" s="302"/>
      <c r="CV67" s="302"/>
      <c r="CW67" s="302"/>
      <c r="CX67" s="302"/>
      <c r="CY67" s="302"/>
      <c r="CZ67" s="302"/>
      <c r="DA67" s="302"/>
      <c r="DB67" s="302"/>
      <c r="DC67" s="302"/>
      <c r="DD67" s="302"/>
      <c r="DE67" s="302"/>
      <c r="DF67" s="302"/>
      <c r="DG67" s="302"/>
      <c r="DH67" s="302"/>
      <c r="DI67" s="302"/>
      <c r="DJ67" s="302"/>
      <c r="DK67" s="302"/>
      <c r="DL67" s="302"/>
      <c r="DM67" s="302"/>
      <c r="DN67" s="302"/>
      <c r="DO67" s="302"/>
      <c r="DP67" s="302"/>
      <c r="DQ67" s="302"/>
      <c r="DR67" s="302"/>
      <c r="DS67" s="302"/>
      <c r="DT67" s="302"/>
      <c r="DU67" s="302"/>
      <c r="DV67" s="302"/>
      <c r="DW67" s="302"/>
      <c r="DX67" s="302"/>
      <c r="DY67" s="302"/>
      <c r="DZ67" s="302"/>
      <c r="EA67" s="302"/>
      <c r="EB67" s="302"/>
      <c r="EC67" s="302"/>
      <c r="ED67" s="302"/>
      <c r="EE67" s="302"/>
      <c r="EF67" s="302"/>
      <c r="EG67" s="302"/>
      <c r="EH67" s="302"/>
      <c r="EI67" s="302"/>
      <c r="EJ67" s="302"/>
      <c r="EK67" s="302"/>
      <c r="EL67" s="302"/>
      <c r="EM67" s="302"/>
      <c r="EN67" s="302"/>
      <c r="EO67" s="302"/>
      <c r="EP67" s="302"/>
      <c r="EQ67" s="302"/>
      <c r="ER67" s="302"/>
      <c r="ES67" s="302"/>
      <c r="ET67" s="302"/>
      <c r="EU67" s="302"/>
      <c r="EV67" s="302"/>
      <c r="EW67" s="302"/>
      <c r="EX67" s="302"/>
      <c r="EY67" s="302"/>
      <c r="EZ67" s="302"/>
      <c r="FA67" s="302"/>
      <c r="FB67" s="302"/>
      <c r="FC67" s="302"/>
      <c r="FD67" s="302"/>
      <c r="FE67" s="302"/>
      <c r="FF67" s="302"/>
      <c r="FG67" s="302"/>
      <c r="FH67" s="302"/>
      <c r="FI67" s="302"/>
      <c r="FJ67" s="302"/>
      <c r="FK67" s="302"/>
      <c r="FL67" s="302"/>
      <c r="FM67" s="302"/>
      <c r="FN67" s="302"/>
      <c r="FO67" s="302"/>
      <c r="FP67" s="302"/>
      <c r="FQ67" s="302"/>
      <c r="FR67" s="302"/>
      <c r="FS67" s="302"/>
      <c r="FT67" s="302"/>
      <c r="FU67" s="302"/>
      <c r="FV67" s="302"/>
      <c r="FW67" s="302"/>
      <c r="FX67" s="302"/>
      <c r="FY67" s="302"/>
      <c r="FZ67" s="302"/>
      <c r="GA67" s="302"/>
      <c r="GB67" s="302"/>
      <c r="GC67" s="302"/>
      <c r="GD67" s="302"/>
      <c r="GE67" s="302"/>
      <c r="GF67" s="302"/>
      <c r="GG67" s="302"/>
      <c r="GH67" s="302"/>
      <c r="GI67" s="302"/>
      <c r="GJ67" s="302"/>
      <c r="GK67" s="302"/>
      <c r="GL67" s="302"/>
      <c r="GM67" s="302"/>
      <c r="GN67" s="302"/>
      <c r="GO67" s="302"/>
      <c r="GP67" s="302"/>
      <c r="GQ67" s="302"/>
      <c r="GR67" s="302"/>
      <c r="GS67" s="302"/>
      <c r="GT67" s="302"/>
      <c r="GU67" s="302"/>
      <c r="GV67" s="302"/>
      <c r="GW67" s="302"/>
      <c r="GX67" s="302"/>
      <c r="GY67" s="302"/>
      <c r="GZ67" s="302"/>
      <c r="HA67" s="302"/>
      <c r="HB67" s="302"/>
      <c r="HC67" s="302"/>
      <c r="HD67" s="302"/>
      <c r="HE67" s="302"/>
      <c r="HF67" s="302"/>
      <c r="HG67" s="302"/>
      <c r="HH67" s="302"/>
      <c r="HI67" s="302"/>
      <c r="HJ67" s="302"/>
      <c r="HK67" s="302"/>
      <c r="HL67" s="302"/>
      <c r="HM67" s="302"/>
      <c r="HN67" s="302"/>
      <c r="HO67" s="302"/>
      <c r="HP67" s="302"/>
      <c r="HQ67" s="302"/>
      <c r="HR67" s="302"/>
      <c r="HS67" s="302"/>
      <c r="HT67" s="302"/>
      <c r="HU67" s="302"/>
      <c r="HV67" s="302"/>
      <c r="HW67" s="302"/>
      <c r="HX67" s="302"/>
      <c r="HY67" s="302"/>
      <c r="HZ67" s="302"/>
    </row>
    <row r="68" spans="1:234" s="279" customFormat="1" ht="72.75" customHeight="1" x14ac:dyDescent="0.2">
      <c r="A68" s="262"/>
      <c r="B68" s="242" t="s">
        <v>79</v>
      </c>
      <c r="C68" s="289">
        <v>33</v>
      </c>
      <c r="D68" s="242" t="s">
        <v>24</v>
      </c>
      <c r="E68" s="298" t="s">
        <v>80</v>
      </c>
      <c r="F68" s="485" t="s">
        <v>81</v>
      </c>
      <c r="G68" s="260" t="s">
        <v>507</v>
      </c>
      <c r="H68" s="289" t="s">
        <v>51</v>
      </c>
      <c r="I68" s="252">
        <v>1931400</v>
      </c>
      <c r="J68" s="252">
        <v>1931400</v>
      </c>
      <c r="K68" s="253">
        <v>42436</v>
      </c>
      <c r="L68" s="304">
        <v>42436</v>
      </c>
      <c r="M68" s="304">
        <v>42437</v>
      </c>
      <c r="N68" s="262">
        <v>30</v>
      </c>
      <c r="O68" s="304">
        <v>42467</v>
      </c>
      <c r="P68" s="290" t="s">
        <v>512</v>
      </c>
      <c r="Q68" s="242" t="s">
        <v>529</v>
      </c>
      <c r="R68" s="273" t="s">
        <v>515</v>
      </c>
      <c r="S68" s="300" t="s">
        <v>275</v>
      </c>
      <c r="T68" s="242" t="s">
        <v>545</v>
      </c>
      <c r="U68" s="300" t="s">
        <v>470</v>
      </c>
      <c r="V68" s="301"/>
      <c r="W68" s="300" t="s">
        <v>428</v>
      </c>
      <c r="X68" s="301"/>
      <c r="Y68" s="302"/>
      <c r="Z68" s="302"/>
      <c r="AA68" s="302"/>
      <c r="AB68" s="302"/>
      <c r="AC68" s="302"/>
      <c r="AD68" s="302"/>
      <c r="AE68" s="302"/>
      <c r="AF68" s="302"/>
      <c r="AG68" s="302"/>
      <c r="AH68" s="302"/>
      <c r="AI68" s="302"/>
      <c r="AJ68" s="302"/>
      <c r="AK68" s="302"/>
      <c r="AL68" s="302"/>
      <c r="AM68" s="302"/>
      <c r="AN68" s="302"/>
      <c r="AO68" s="302"/>
      <c r="AP68" s="302"/>
      <c r="AQ68" s="302"/>
      <c r="AR68" s="302"/>
      <c r="AS68" s="302"/>
      <c r="AT68" s="302"/>
      <c r="AU68" s="302"/>
      <c r="AV68" s="302"/>
      <c r="AW68" s="302"/>
      <c r="AX68" s="302"/>
      <c r="AY68" s="302"/>
      <c r="AZ68" s="302"/>
      <c r="BA68" s="302"/>
      <c r="BB68" s="302"/>
      <c r="BC68" s="302"/>
      <c r="BD68" s="302"/>
      <c r="BE68" s="302"/>
      <c r="BF68" s="302"/>
      <c r="BG68" s="302"/>
      <c r="BH68" s="302"/>
      <c r="BI68" s="302"/>
      <c r="BJ68" s="302"/>
      <c r="BK68" s="302"/>
      <c r="BL68" s="302"/>
      <c r="BM68" s="302"/>
      <c r="BN68" s="302"/>
      <c r="BO68" s="302"/>
      <c r="BP68" s="302"/>
      <c r="BQ68" s="302"/>
      <c r="BR68" s="302"/>
      <c r="BS68" s="302"/>
      <c r="BT68" s="302"/>
      <c r="BU68" s="302"/>
      <c r="BV68" s="302"/>
      <c r="BW68" s="302"/>
      <c r="BX68" s="302"/>
      <c r="BY68" s="302"/>
      <c r="BZ68" s="302"/>
      <c r="CA68" s="302"/>
      <c r="CB68" s="302"/>
      <c r="CC68" s="302"/>
      <c r="CD68" s="302"/>
      <c r="CE68" s="302"/>
      <c r="CF68" s="302"/>
      <c r="CG68" s="302"/>
      <c r="CH68" s="302"/>
      <c r="CI68" s="302"/>
      <c r="CJ68" s="302"/>
      <c r="CK68" s="302"/>
      <c r="CL68" s="302"/>
      <c r="CM68" s="302"/>
      <c r="CN68" s="302"/>
      <c r="CO68" s="302"/>
      <c r="CP68" s="302"/>
      <c r="CQ68" s="302"/>
      <c r="CR68" s="302"/>
      <c r="CS68" s="302"/>
      <c r="CT68" s="302"/>
      <c r="CU68" s="302"/>
      <c r="CV68" s="302"/>
      <c r="CW68" s="302"/>
      <c r="CX68" s="302"/>
      <c r="CY68" s="302"/>
      <c r="CZ68" s="302"/>
      <c r="DA68" s="302"/>
      <c r="DB68" s="302"/>
      <c r="DC68" s="302"/>
      <c r="DD68" s="302"/>
      <c r="DE68" s="302"/>
      <c r="DF68" s="302"/>
      <c r="DG68" s="302"/>
      <c r="DH68" s="302"/>
      <c r="DI68" s="302"/>
      <c r="DJ68" s="302"/>
      <c r="DK68" s="302"/>
      <c r="DL68" s="302"/>
      <c r="DM68" s="302"/>
      <c r="DN68" s="302"/>
      <c r="DO68" s="302"/>
      <c r="DP68" s="302"/>
      <c r="DQ68" s="302"/>
      <c r="DR68" s="302"/>
      <c r="DS68" s="302"/>
      <c r="DT68" s="302"/>
      <c r="DU68" s="302"/>
      <c r="DV68" s="302"/>
      <c r="DW68" s="302"/>
      <c r="DX68" s="302"/>
      <c r="DY68" s="302"/>
      <c r="DZ68" s="302"/>
      <c r="EA68" s="302"/>
      <c r="EB68" s="302"/>
      <c r="EC68" s="302"/>
      <c r="ED68" s="302"/>
      <c r="EE68" s="302"/>
      <c r="EF68" s="302"/>
      <c r="EG68" s="302"/>
      <c r="EH68" s="302"/>
      <c r="EI68" s="302"/>
      <c r="EJ68" s="302"/>
      <c r="EK68" s="302"/>
      <c r="EL68" s="302"/>
      <c r="EM68" s="302"/>
      <c r="EN68" s="302"/>
      <c r="EO68" s="302"/>
      <c r="EP68" s="302"/>
      <c r="EQ68" s="302"/>
      <c r="ER68" s="302"/>
      <c r="ES68" s="302"/>
      <c r="ET68" s="302"/>
      <c r="EU68" s="302"/>
      <c r="EV68" s="302"/>
      <c r="EW68" s="302"/>
      <c r="EX68" s="302"/>
      <c r="EY68" s="302"/>
      <c r="EZ68" s="302"/>
      <c r="FA68" s="302"/>
      <c r="FB68" s="302"/>
      <c r="FC68" s="302"/>
      <c r="FD68" s="302"/>
      <c r="FE68" s="302"/>
      <c r="FF68" s="302"/>
      <c r="FG68" s="302"/>
      <c r="FH68" s="302"/>
      <c r="FI68" s="302"/>
      <c r="FJ68" s="302"/>
      <c r="FK68" s="302"/>
      <c r="FL68" s="302"/>
      <c r="FM68" s="302"/>
      <c r="FN68" s="302"/>
      <c r="FO68" s="302"/>
      <c r="FP68" s="302"/>
      <c r="FQ68" s="302"/>
      <c r="FR68" s="302"/>
      <c r="FS68" s="302"/>
      <c r="FT68" s="302"/>
      <c r="FU68" s="302"/>
      <c r="FV68" s="302"/>
      <c r="FW68" s="302"/>
      <c r="FX68" s="302"/>
      <c r="FY68" s="302"/>
      <c r="FZ68" s="302"/>
      <c r="GA68" s="302"/>
      <c r="GB68" s="302"/>
      <c r="GC68" s="302"/>
      <c r="GD68" s="302"/>
      <c r="GE68" s="302"/>
      <c r="GF68" s="302"/>
      <c r="GG68" s="302"/>
      <c r="GH68" s="302"/>
      <c r="GI68" s="302"/>
      <c r="GJ68" s="302"/>
      <c r="GK68" s="302"/>
      <c r="GL68" s="302"/>
      <c r="GM68" s="302"/>
      <c r="GN68" s="302"/>
      <c r="GO68" s="302"/>
      <c r="GP68" s="302"/>
      <c r="GQ68" s="302"/>
      <c r="GR68" s="302"/>
      <c r="GS68" s="302"/>
      <c r="GT68" s="302"/>
      <c r="GU68" s="302"/>
      <c r="GV68" s="302"/>
      <c r="GW68" s="302"/>
      <c r="GX68" s="302"/>
      <c r="GY68" s="302"/>
      <c r="GZ68" s="302"/>
      <c r="HA68" s="302"/>
      <c r="HB68" s="302"/>
      <c r="HC68" s="302"/>
      <c r="HD68" s="302"/>
      <c r="HE68" s="302"/>
      <c r="HF68" s="302"/>
      <c r="HG68" s="302"/>
      <c r="HH68" s="302"/>
      <c r="HI68" s="302"/>
      <c r="HJ68" s="302"/>
      <c r="HK68" s="302"/>
      <c r="HL68" s="302"/>
      <c r="HM68" s="302"/>
      <c r="HN68" s="302"/>
      <c r="HO68" s="302"/>
      <c r="HP68" s="302"/>
      <c r="HQ68" s="302"/>
      <c r="HR68" s="302"/>
      <c r="HS68" s="302"/>
      <c r="HT68" s="302"/>
      <c r="HU68" s="302"/>
      <c r="HV68" s="302"/>
      <c r="HW68" s="302"/>
      <c r="HX68" s="302"/>
      <c r="HY68" s="302"/>
      <c r="HZ68" s="302"/>
    </row>
    <row r="69" spans="1:234" s="279" customFormat="1" ht="81.75" customHeight="1" x14ac:dyDescent="0.2">
      <c r="A69" s="262"/>
      <c r="B69" s="242" t="s">
        <v>79</v>
      </c>
      <c r="C69" s="289">
        <v>33</v>
      </c>
      <c r="D69" s="242" t="s">
        <v>24</v>
      </c>
      <c r="E69" s="298" t="s">
        <v>80</v>
      </c>
      <c r="F69" s="485" t="s">
        <v>81</v>
      </c>
      <c r="G69" s="260" t="s">
        <v>507</v>
      </c>
      <c r="H69" s="289" t="s">
        <v>51</v>
      </c>
      <c r="I69" s="252">
        <v>1500000</v>
      </c>
      <c r="J69" s="252">
        <v>1500000</v>
      </c>
      <c r="K69" s="253">
        <v>42436</v>
      </c>
      <c r="L69" s="304">
        <v>42436</v>
      </c>
      <c r="M69" s="304">
        <v>42437</v>
      </c>
      <c r="N69" s="262">
        <v>30</v>
      </c>
      <c r="O69" s="304">
        <v>42467</v>
      </c>
      <c r="P69" s="290" t="s">
        <v>512</v>
      </c>
      <c r="Q69" s="242" t="s">
        <v>529</v>
      </c>
      <c r="R69" s="611" t="s">
        <v>515</v>
      </c>
      <c r="S69" s="300" t="s">
        <v>275</v>
      </c>
      <c r="T69" s="242" t="s">
        <v>932</v>
      </c>
      <c r="U69" s="300" t="s">
        <v>470</v>
      </c>
      <c r="V69" s="301"/>
      <c r="W69" s="300" t="s">
        <v>428</v>
      </c>
      <c r="X69" s="301"/>
      <c r="Y69" s="302"/>
      <c r="Z69" s="302"/>
      <c r="AA69" s="302"/>
      <c r="AB69" s="302"/>
      <c r="AC69" s="302"/>
      <c r="AD69" s="302"/>
      <c r="AE69" s="302"/>
      <c r="AF69" s="302"/>
      <c r="AG69" s="302"/>
      <c r="AH69" s="302"/>
      <c r="AI69" s="302"/>
      <c r="AJ69" s="302"/>
      <c r="AK69" s="302"/>
      <c r="AL69" s="302"/>
      <c r="AM69" s="302"/>
      <c r="AN69" s="302"/>
      <c r="AO69" s="302"/>
      <c r="AP69" s="302"/>
      <c r="AQ69" s="302"/>
      <c r="AR69" s="302"/>
      <c r="AS69" s="302"/>
      <c r="AT69" s="302"/>
      <c r="AU69" s="302"/>
      <c r="AV69" s="302"/>
      <c r="AW69" s="302"/>
      <c r="AX69" s="302"/>
      <c r="AY69" s="302"/>
      <c r="AZ69" s="302"/>
      <c r="BA69" s="302"/>
      <c r="BB69" s="302"/>
      <c r="BC69" s="302"/>
      <c r="BD69" s="302"/>
      <c r="BE69" s="302"/>
      <c r="BF69" s="302"/>
      <c r="BG69" s="302"/>
      <c r="BH69" s="302"/>
      <c r="BI69" s="302"/>
      <c r="BJ69" s="302"/>
      <c r="BK69" s="302"/>
      <c r="BL69" s="302"/>
      <c r="BM69" s="302"/>
      <c r="BN69" s="302"/>
      <c r="BO69" s="302"/>
      <c r="BP69" s="302"/>
      <c r="BQ69" s="302"/>
      <c r="BR69" s="302"/>
      <c r="BS69" s="302"/>
      <c r="BT69" s="302"/>
      <c r="BU69" s="302"/>
      <c r="BV69" s="302"/>
      <c r="BW69" s="302"/>
      <c r="BX69" s="302"/>
      <c r="BY69" s="302"/>
      <c r="BZ69" s="302"/>
      <c r="CA69" s="302"/>
      <c r="CB69" s="302"/>
      <c r="CC69" s="302"/>
      <c r="CD69" s="302"/>
      <c r="CE69" s="302"/>
      <c r="CF69" s="302"/>
      <c r="CG69" s="302"/>
      <c r="CH69" s="302"/>
      <c r="CI69" s="302"/>
      <c r="CJ69" s="302"/>
      <c r="CK69" s="302"/>
      <c r="CL69" s="302"/>
      <c r="CM69" s="302"/>
      <c r="CN69" s="302"/>
      <c r="CO69" s="302"/>
      <c r="CP69" s="302"/>
      <c r="CQ69" s="302"/>
      <c r="CR69" s="302"/>
      <c r="CS69" s="302"/>
      <c r="CT69" s="302"/>
      <c r="CU69" s="302"/>
      <c r="CV69" s="302"/>
      <c r="CW69" s="302"/>
      <c r="CX69" s="302"/>
      <c r="CY69" s="302"/>
      <c r="CZ69" s="302"/>
      <c r="DA69" s="302"/>
      <c r="DB69" s="302"/>
      <c r="DC69" s="302"/>
      <c r="DD69" s="302"/>
      <c r="DE69" s="302"/>
      <c r="DF69" s="302"/>
      <c r="DG69" s="302"/>
      <c r="DH69" s="302"/>
      <c r="DI69" s="302"/>
      <c r="DJ69" s="302"/>
      <c r="DK69" s="302"/>
      <c r="DL69" s="302"/>
      <c r="DM69" s="302"/>
      <c r="DN69" s="302"/>
      <c r="DO69" s="302"/>
      <c r="DP69" s="302"/>
      <c r="DQ69" s="302"/>
      <c r="DR69" s="302"/>
      <c r="DS69" s="302"/>
      <c r="DT69" s="302"/>
      <c r="DU69" s="302"/>
      <c r="DV69" s="302"/>
      <c r="DW69" s="302"/>
      <c r="DX69" s="302"/>
      <c r="DY69" s="302"/>
      <c r="DZ69" s="302"/>
      <c r="EA69" s="302"/>
      <c r="EB69" s="302"/>
      <c r="EC69" s="302"/>
      <c r="ED69" s="302"/>
      <c r="EE69" s="302"/>
      <c r="EF69" s="302"/>
      <c r="EG69" s="302"/>
      <c r="EH69" s="302"/>
      <c r="EI69" s="302"/>
      <c r="EJ69" s="302"/>
      <c r="EK69" s="302"/>
      <c r="EL69" s="302"/>
      <c r="EM69" s="302"/>
      <c r="EN69" s="302"/>
      <c r="EO69" s="302"/>
      <c r="EP69" s="302"/>
      <c r="EQ69" s="302"/>
      <c r="ER69" s="302"/>
      <c r="ES69" s="302"/>
      <c r="ET69" s="302"/>
      <c r="EU69" s="302"/>
      <c r="EV69" s="302"/>
      <c r="EW69" s="302"/>
      <c r="EX69" s="302"/>
      <c r="EY69" s="302"/>
      <c r="EZ69" s="302"/>
      <c r="FA69" s="302"/>
      <c r="FB69" s="302"/>
      <c r="FC69" s="302"/>
      <c r="FD69" s="302"/>
      <c r="FE69" s="302"/>
      <c r="FF69" s="302"/>
      <c r="FG69" s="302"/>
      <c r="FH69" s="302"/>
      <c r="FI69" s="302"/>
      <c r="FJ69" s="302"/>
      <c r="FK69" s="302"/>
      <c r="FL69" s="302"/>
      <c r="FM69" s="302"/>
      <c r="FN69" s="302"/>
      <c r="FO69" s="302"/>
      <c r="FP69" s="302"/>
      <c r="FQ69" s="302"/>
      <c r="FR69" s="302"/>
      <c r="FS69" s="302"/>
      <c r="FT69" s="302"/>
      <c r="FU69" s="302"/>
      <c r="FV69" s="302"/>
      <c r="FW69" s="302"/>
      <c r="FX69" s="302"/>
      <c r="FY69" s="302"/>
      <c r="FZ69" s="302"/>
      <c r="GA69" s="302"/>
      <c r="GB69" s="302"/>
      <c r="GC69" s="302"/>
      <c r="GD69" s="302"/>
      <c r="GE69" s="302"/>
      <c r="GF69" s="302"/>
      <c r="GG69" s="302"/>
      <c r="GH69" s="302"/>
      <c r="GI69" s="302"/>
      <c r="GJ69" s="302"/>
      <c r="GK69" s="302"/>
      <c r="GL69" s="302"/>
      <c r="GM69" s="302"/>
      <c r="GN69" s="302"/>
      <c r="GO69" s="302"/>
      <c r="GP69" s="302"/>
      <c r="GQ69" s="302"/>
      <c r="GR69" s="302"/>
      <c r="GS69" s="302"/>
      <c r="GT69" s="302"/>
      <c r="GU69" s="302"/>
      <c r="GV69" s="302"/>
      <c r="GW69" s="302"/>
      <c r="GX69" s="302"/>
      <c r="GY69" s="302"/>
      <c r="GZ69" s="302"/>
      <c r="HA69" s="302"/>
      <c r="HB69" s="302"/>
      <c r="HC69" s="302"/>
      <c r="HD69" s="302"/>
      <c r="HE69" s="302"/>
      <c r="HF69" s="302"/>
      <c r="HG69" s="302"/>
      <c r="HH69" s="302"/>
      <c r="HI69" s="302"/>
      <c r="HJ69" s="302"/>
      <c r="HK69" s="302"/>
      <c r="HL69" s="302"/>
      <c r="HM69" s="302"/>
      <c r="HN69" s="302"/>
      <c r="HO69" s="302"/>
      <c r="HP69" s="302"/>
      <c r="HQ69" s="302"/>
      <c r="HR69" s="302"/>
      <c r="HS69" s="302"/>
      <c r="HT69" s="302"/>
      <c r="HU69" s="302"/>
      <c r="HV69" s="302"/>
      <c r="HW69" s="302"/>
      <c r="HX69" s="302"/>
      <c r="HY69" s="302"/>
      <c r="HZ69" s="302"/>
    </row>
    <row r="70" spans="1:234" s="279" customFormat="1" ht="129.75" customHeight="1" x14ac:dyDescent="0.2">
      <c r="A70" s="262">
        <f>+A67+1</f>
        <v>58</v>
      </c>
      <c r="B70" s="349" t="s">
        <v>79</v>
      </c>
      <c r="C70" s="350">
        <v>33</v>
      </c>
      <c r="D70" s="298" t="s">
        <v>24</v>
      </c>
      <c r="E70" s="298" t="s">
        <v>697</v>
      </c>
      <c r="F70" s="485" t="s">
        <v>698</v>
      </c>
      <c r="G70" s="260" t="s">
        <v>66</v>
      </c>
      <c r="H70" s="242" t="s">
        <v>185</v>
      </c>
      <c r="I70" s="299">
        <f>220975840-26000000+6400000</f>
        <v>201375840</v>
      </c>
      <c r="J70" s="252"/>
      <c r="K70" s="387">
        <v>42606</v>
      </c>
      <c r="L70" s="387">
        <v>42611</v>
      </c>
      <c r="M70" s="387">
        <f>L70+5</f>
        <v>42616</v>
      </c>
      <c r="N70" s="588">
        <v>120</v>
      </c>
      <c r="O70" s="387">
        <f>M70+N70</f>
        <v>42736</v>
      </c>
      <c r="P70" s="316" t="s">
        <v>83</v>
      </c>
      <c r="Q70" s="242" t="s">
        <v>994</v>
      </c>
      <c r="R70" s="273" t="s">
        <v>599</v>
      </c>
      <c r="S70" s="300" t="s">
        <v>730</v>
      </c>
      <c r="T70" s="242"/>
      <c r="U70" s="300"/>
      <c r="V70" s="301"/>
      <c r="W70" s="300"/>
      <c r="X70" s="301"/>
      <c r="Y70" s="302"/>
      <c r="Z70" s="302"/>
      <c r="AA70" s="302"/>
      <c r="AB70" s="302"/>
      <c r="AC70" s="302"/>
      <c r="AD70" s="302"/>
      <c r="AE70" s="302"/>
      <c r="AF70" s="302"/>
      <c r="AG70" s="302"/>
      <c r="AH70" s="302"/>
      <c r="AI70" s="302"/>
      <c r="AJ70" s="302"/>
      <c r="AK70" s="302"/>
      <c r="AL70" s="302"/>
      <c r="AM70" s="302"/>
      <c r="AN70" s="302"/>
      <c r="AO70" s="302"/>
      <c r="AP70" s="302"/>
      <c r="AQ70" s="302"/>
      <c r="AR70" s="302"/>
      <c r="AS70" s="302"/>
      <c r="AT70" s="302"/>
      <c r="AU70" s="302"/>
      <c r="AV70" s="302"/>
      <c r="AW70" s="302"/>
      <c r="AX70" s="302"/>
      <c r="AY70" s="302"/>
      <c r="AZ70" s="302"/>
      <c r="BA70" s="302"/>
      <c r="BB70" s="302"/>
      <c r="BC70" s="302"/>
      <c r="BD70" s="302"/>
      <c r="BE70" s="302"/>
      <c r="BF70" s="302"/>
      <c r="BG70" s="302"/>
      <c r="BH70" s="302"/>
      <c r="BI70" s="302"/>
      <c r="BJ70" s="302"/>
      <c r="BK70" s="302"/>
      <c r="BL70" s="302"/>
      <c r="BM70" s="302"/>
      <c r="BN70" s="302"/>
      <c r="BO70" s="302"/>
      <c r="BP70" s="302"/>
      <c r="BQ70" s="302"/>
      <c r="BR70" s="302"/>
      <c r="BS70" s="302"/>
      <c r="BT70" s="302"/>
      <c r="BU70" s="302"/>
      <c r="BV70" s="302"/>
      <c r="BW70" s="302"/>
      <c r="BX70" s="302"/>
      <c r="BY70" s="302"/>
      <c r="BZ70" s="302"/>
      <c r="CA70" s="302"/>
      <c r="CB70" s="302"/>
      <c r="CC70" s="302"/>
      <c r="CD70" s="302"/>
      <c r="CE70" s="302"/>
      <c r="CF70" s="302"/>
      <c r="CG70" s="302"/>
      <c r="CH70" s="302"/>
      <c r="CI70" s="302"/>
      <c r="CJ70" s="302"/>
      <c r="CK70" s="302"/>
      <c r="CL70" s="302"/>
      <c r="CM70" s="302"/>
      <c r="CN70" s="302"/>
      <c r="CO70" s="302"/>
      <c r="CP70" s="302"/>
      <c r="CQ70" s="302"/>
      <c r="CR70" s="302"/>
      <c r="CS70" s="302"/>
      <c r="CT70" s="302"/>
      <c r="CU70" s="302"/>
      <c r="CV70" s="302"/>
      <c r="CW70" s="302"/>
      <c r="CX70" s="302"/>
      <c r="CY70" s="302"/>
      <c r="CZ70" s="302"/>
      <c r="DA70" s="302"/>
      <c r="DB70" s="302"/>
      <c r="DC70" s="302"/>
      <c r="DD70" s="302"/>
      <c r="DE70" s="302"/>
      <c r="DF70" s="302"/>
      <c r="DG70" s="302"/>
      <c r="DH70" s="302"/>
      <c r="DI70" s="302"/>
      <c r="DJ70" s="302"/>
      <c r="DK70" s="302"/>
      <c r="DL70" s="302"/>
      <c r="DM70" s="302"/>
      <c r="DN70" s="302"/>
      <c r="DO70" s="302"/>
      <c r="DP70" s="302"/>
      <c r="DQ70" s="302"/>
      <c r="DR70" s="302"/>
      <c r="DS70" s="302"/>
      <c r="DT70" s="302"/>
      <c r="DU70" s="302"/>
      <c r="DV70" s="302"/>
      <c r="DW70" s="302"/>
      <c r="DX70" s="302"/>
      <c r="DY70" s="302"/>
      <c r="DZ70" s="302"/>
      <c r="EA70" s="302"/>
      <c r="EB70" s="302"/>
      <c r="EC70" s="302"/>
      <c r="ED70" s="302"/>
      <c r="EE70" s="302"/>
      <c r="EF70" s="302"/>
      <c r="EG70" s="302"/>
      <c r="EH70" s="302"/>
      <c r="EI70" s="302"/>
      <c r="EJ70" s="302"/>
      <c r="EK70" s="302"/>
      <c r="EL70" s="302"/>
      <c r="EM70" s="302"/>
      <c r="EN70" s="302"/>
      <c r="EO70" s="302"/>
      <c r="EP70" s="302"/>
      <c r="EQ70" s="302"/>
      <c r="ER70" s="302"/>
      <c r="ES70" s="302"/>
      <c r="ET70" s="302"/>
      <c r="EU70" s="302"/>
      <c r="EV70" s="302"/>
      <c r="EW70" s="302"/>
      <c r="EX70" s="302"/>
      <c r="EY70" s="302"/>
      <c r="EZ70" s="302"/>
      <c r="FA70" s="302"/>
      <c r="FB70" s="302"/>
      <c r="FC70" s="302"/>
      <c r="FD70" s="302"/>
      <c r="FE70" s="302"/>
      <c r="FF70" s="302"/>
      <c r="FG70" s="302"/>
      <c r="FH70" s="302"/>
      <c r="FI70" s="302"/>
      <c r="FJ70" s="302"/>
      <c r="FK70" s="302"/>
      <c r="FL70" s="302"/>
      <c r="FM70" s="302"/>
      <c r="FN70" s="302"/>
      <c r="FO70" s="302"/>
      <c r="FP70" s="302"/>
      <c r="FQ70" s="302"/>
      <c r="FR70" s="302"/>
      <c r="FS70" s="302"/>
      <c r="FT70" s="302"/>
      <c r="FU70" s="302"/>
      <c r="FV70" s="302"/>
      <c r="FW70" s="302"/>
      <c r="FX70" s="302"/>
      <c r="FY70" s="302"/>
      <c r="FZ70" s="302"/>
      <c r="GA70" s="302"/>
      <c r="GB70" s="302"/>
      <c r="GC70" s="302"/>
      <c r="GD70" s="302"/>
      <c r="GE70" s="302"/>
      <c r="GF70" s="302"/>
      <c r="GG70" s="302"/>
      <c r="GH70" s="302"/>
      <c r="GI70" s="302"/>
      <c r="GJ70" s="302"/>
      <c r="GK70" s="302"/>
      <c r="GL70" s="302"/>
      <c r="GM70" s="302"/>
      <c r="GN70" s="302"/>
      <c r="GO70" s="302"/>
      <c r="GP70" s="302"/>
      <c r="GQ70" s="302"/>
      <c r="GR70" s="302"/>
      <c r="GS70" s="302"/>
      <c r="GT70" s="302"/>
      <c r="GU70" s="302"/>
      <c r="GV70" s="302"/>
      <c r="GW70" s="302"/>
      <c r="GX70" s="302"/>
      <c r="GY70" s="302"/>
      <c r="GZ70" s="302"/>
      <c r="HA70" s="302"/>
      <c r="HB70" s="302"/>
      <c r="HC70" s="302"/>
      <c r="HD70" s="302"/>
      <c r="HE70" s="302"/>
      <c r="HF70" s="302"/>
      <c r="HG70" s="302"/>
      <c r="HH70" s="302"/>
      <c r="HI70" s="302"/>
      <c r="HJ70" s="302"/>
      <c r="HK70" s="302"/>
      <c r="HL70" s="302"/>
      <c r="HM70" s="302"/>
      <c r="HN70" s="302"/>
      <c r="HO70" s="302"/>
      <c r="HP70" s="302"/>
      <c r="HQ70" s="302"/>
      <c r="HR70" s="302"/>
      <c r="HS70" s="302"/>
      <c r="HT70" s="302"/>
      <c r="HU70" s="302"/>
      <c r="HV70" s="302"/>
      <c r="HW70" s="302"/>
      <c r="HX70" s="302"/>
      <c r="HY70" s="302"/>
      <c r="HZ70" s="302"/>
    </row>
    <row r="71" spans="1:234" s="279" customFormat="1" ht="177" customHeight="1" x14ac:dyDescent="0.2">
      <c r="A71" s="262">
        <f>+A70+1</f>
        <v>59</v>
      </c>
      <c r="B71" s="349" t="s">
        <v>79</v>
      </c>
      <c r="C71" s="350">
        <v>33</v>
      </c>
      <c r="D71" s="298" t="s">
        <v>24</v>
      </c>
      <c r="E71" s="298" t="s">
        <v>697</v>
      </c>
      <c r="F71" s="485" t="s">
        <v>698</v>
      </c>
      <c r="G71" s="350" t="s">
        <v>642</v>
      </c>
      <c r="H71" s="350" t="s">
        <v>26</v>
      </c>
      <c r="I71" s="299">
        <f>6000000+41500000-24000000</f>
        <v>23500000</v>
      </c>
      <c r="J71" s="252"/>
      <c r="K71" s="355">
        <v>42608</v>
      </c>
      <c r="L71" s="304">
        <f>+K71+30</f>
        <v>42638</v>
      </c>
      <c r="M71" s="304">
        <f>+L71+5</f>
        <v>42643</v>
      </c>
      <c r="N71" s="270">
        <v>120</v>
      </c>
      <c r="O71" s="304">
        <f>+M71+N71</f>
        <v>42763</v>
      </c>
      <c r="P71" s="305">
        <v>81111811</v>
      </c>
      <c r="Q71" s="242" t="s">
        <v>931</v>
      </c>
      <c r="R71" s="317" t="s">
        <v>643</v>
      </c>
      <c r="S71" s="300" t="s">
        <v>730</v>
      </c>
      <c r="T71" s="242" t="s">
        <v>930</v>
      </c>
      <c r="U71" s="243" t="s">
        <v>858</v>
      </c>
      <c r="V71" s="301"/>
      <c r="W71" s="300"/>
      <c r="X71" s="301"/>
      <c r="Y71" s="302"/>
      <c r="Z71" s="302"/>
      <c r="AA71" s="302"/>
      <c r="AB71" s="302"/>
      <c r="AC71" s="302"/>
      <c r="AD71" s="302"/>
      <c r="AE71" s="302"/>
      <c r="AF71" s="302"/>
      <c r="AG71" s="302"/>
      <c r="AH71" s="302"/>
      <c r="AI71" s="302"/>
      <c r="AJ71" s="302"/>
      <c r="AK71" s="302"/>
      <c r="AL71" s="302"/>
      <c r="AM71" s="302"/>
      <c r="AN71" s="302"/>
      <c r="AO71" s="302"/>
      <c r="AP71" s="302"/>
      <c r="AQ71" s="302"/>
      <c r="AR71" s="302"/>
      <c r="AS71" s="302"/>
      <c r="AT71" s="302"/>
      <c r="AU71" s="302"/>
      <c r="AV71" s="302"/>
      <c r="AW71" s="302"/>
      <c r="AX71" s="302"/>
      <c r="AY71" s="302"/>
      <c r="AZ71" s="302"/>
      <c r="BA71" s="302"/>
      <c r="BB71" s="302"/>
      <c r="BC71" s="302"/>
      <c r="BD71" s="302"/>
      <c r="BE71" s="302"/>
      <c r="BF71" s="302"/>
      <c r="BG71" s="302"/>
      <c r="BH71" s="302"/>
      <c r="BI71" s="302"/>
      <c r="BJ71" s="302"/>
      <c r="BK71" s="302"/>
      <c r="BL71" s="302"/>
      <c r="BM71" s="302"/>
      <c r="BN71" s="302"/>
      <c r="BO71" s="302"/>
      <c r="BP71" s="302"/>
      <c r="BQ71" s="302"/>
      <c r="BR71" s="302"/>
      <c r="BS71" s="302"/>
      <c r="BT71" s="302"/>
      <c r="BU71" s="302"/>
      <c r="BV71" s="302"/>
      <c r="BW71" s="302"/>
      <c r="BX71" s="302"/>
      <c r="BY71" s="302"/>
      <c r="BZ71" s="302"/>
      <c r="CA71" s="302"/>
      <c r="CB71" s="302"/>
      <c r="CC71" s="302"/>
      <c r="CD71" s="302"/>
      <c r="CE71" s="302"/>
      <c r="CF71" s="302"/>
      <c r="CG71" s="302"/>
      <c r="CH71" s="302"/>
      <c r="CI71" s="302"/>
      <c r="CJ71" s="302"/>
      <c r="CK71" s="302"/>
      <c r="CL71" s="302"/>
      <c r="CM71" s="302"/>
      <c r="CN71" s="302"/>
      <c r="CO71" s="302"/>
      <c r="CP71" s="302"/>
      <c r="CQ71" s="302"/>
      <c r="CR71" s="302"/>
      <c r="CS71" s="302"/>
      <c r="CT71" s="302"/>
      <c r="CU71" s="302"/>
      <c r="CV71" s="302"/>
      <c r="CW71" s="302"/>
      <c r="CX71" s="302"/>
      <c r="CY71" s="302"/>
      <c r="CZ71" s="302"/>
      <c r="DA71" s="302"/>
      <c r="DB71" s="302"/>
      <c r="DC71" s="302"/>
      <c r="DD71" s="302"/>
      <c r="DE71" s="302"/>
      <c r="DF71" s="302"/>
      <c r="DG71" s="302"/>
      <c r="DH71" s="302"/>
      <c r="DI71" s="302"/>
      <c r="DJ71" s="302"/>
      <c r="DK71" s="302"/>
      <c r="DL71" s="302"/>
      <c r="DM71" s="302"/>
      <c r="DN71" s="302"/>
      <c r="DO71" s="302"/>
      <c r="DP71" s="302"/>
      <c r="DQ71" s="302"/>
      <c r="DR71" s="302"/>
      <c r="DS71" s="302"/>
      <c r="DT71" s="302"/>
      <c r="DU71" s="302"/>
      <c r="DV71" s="302"/>
      <c r="DW71" s="302"/>
      <c r="DX71" s="302"/>
      <c r="DY71" s="302"/>
      <c r="DZ71" s="302"/>
      <c r="EA71" s="302"/>
      <c r="EB71" s="302"/>
      <c r="EC71" s="302"/>
      <c r="ED71" s="302"/>
      <c r="EE71" s="302"/>
      <c r="EF71" s="302"/>
      <c r="EG71" s="302"/>
      <c r="EH71" s="302"/>
      <c r="EI71" s="302"/>
      <c r="EJ71" s="302"/>
      <c r="EK71" s="302"/>
      <c r="EL71" s="302"/>
      <c r="EM71" s="302"/>
      <c r="EN71" s="302"/>
      <c r="EO71" s="302"/>
      <c r="EP71" s="302"/>
      <c r="EQ71" s="302"/>
      <c r="ER71" s="302"/>
      <c r="ES71" s="302"/>
      <c r="ET71" s="302"/>
      <c r="EU71" s="302"/>
      <c r="EV71" s="302"/>
      <c r="EW71" s="302"/>
      <c r="EX71" s="302"/>
      <c r="EY71" s="302"/>
      <c r="EZ71" s="302"/>
      <c r="FA71" s="302"/>
      <c r="FB71" s="302"/>
      <c r="FC71" s="302"/>
      <c r="FD71" s="302"/>
      <c r="FE71" s="302"/>
      <c r="FF71" s="302"/>
      <c r="FG71" s="302"/>
      <c r="FH71" s="302"/>
      <c r="FI71" s="302"/>
      <c r="FJ71" s="302"/>
      <c r="FK71" s="302"/>
      <c r="FL71" s="302"/>
      <c r="FM71" s="302"/>
      <c r="FN71" s="302"/>
      <c r="FO71" s="302"/>
      <c r="FP71" s="302"/>
      <c r="FQ71" s="302"/>
      <c r="FR71" s="302"/>
      <c r="FS71" s="302"/>
      <c r="FT71" s="302"/>
      <c r="FU71" s="302"/>
      <c r="FV71" s="302"/>
      <c r="FW71" s="302"/>
      <c r="FX71" s="302"/>
      <c r="FY71" s="302"/>
      <c r="FZ71" s="302"/>
      <c r="GA71" s="302"/>
      <c r="GB71" s="302"/>
      <c r="GC71" s="302"/>
      <c r="GD71" s="302"/>
      <c r="GE71" s="302"/>
      <c r="GF71" s="302"/>
      <c r="GG71" s="302"/>
      <c r="GH71" s="302"/>
      <c r="GI71" s="302"/>
      <c r="GJ71" s="302"/>
      <c r="GK71" s="302"/>
      <c r="GL71" s="302"/>
      <c r="GM71" s="302"/>
      <c r="GN71" s="302"/>
      <c r="GO71" s="302"/>
      <c r="GP71" s="302"/>
      <c r="GQ71" s="302"/>
      <c r="GR71" s="302"/>
      <c r="GS71" s="302"/>
      <c r="GT71" s="302"/>
      <c r="GU71" s="302"/>
      <c r="GV71" s="302"/>
      <c r="GW71" s="302"/>
      <c r="GX71" s="302"/>
      <c r="GY71" s="302"/>
      <c r="GZ71" s="302"/>
      <c r="HA71" s="302"/>
      <c r="HB71" s="302"/>
      <c r="HC71" s="302"/>
      <c r="HD71" s="302"/>
      <c r="HE71" s="302"/>
      <c r="HF71" s="302"/>
      <c r="HG71" s="302"/>
      <c r="HH71" s="302"/>
      <c r="HI71" s="302"/>
      <c r="HJ71" s="302"/>
      <c r="HK71" s="302"/>
      <c r="HL71" s="302"/>
      <c r="HM71" s="302"/>
      <c r="HN71" s="302"/>
      <c r="HO71" s="302"/>
      <c r="HP71" s="302"/>
      <c r="HQ71" s="302"/>
      <c r="HR71" s="302"/>
      <c r="HS71" s="302"/>
      <c r="HT71" s="302"/>
      <c r="HU71" s="302"/>
      <c r="HV71" s="302"/>
      <c r="HW71" s="302"/>
      <c r="HX71" s="302"/>
      <c r="HY71" s="302"/>
      <c r="HZ71" s="302"/>
    </row>
    <row r="72" spans="1:234" s="279" customFormat="1" ht="148.5" customHeight="1" x14ac:dyDescent="0.2">
      <c r="A72" s="262">
        <f>+A71+1</f>
        <v>60</v>
      </c>
      <c r="B72" s="349" t="s">
        <v>79</v>
      </c>
      <c r="C72" s="350">
        <v>33</v>
      </c>
      <c r="D72" s="298" t="s">
        <v>24</v>
      </c>
      <c r="E72" s="298" t="s">
        <v>697</v>
      </c>
      <c r="F72" s="485" t="s">
        <v>698</v>
      </c>
      <c r="G72" s="350" t="s">
        <v>642</v>
      </c>
      <c r="H72" s="350" t="s">
        <v>26</v>
      </c>
      <c r="I72" s="299">
        <v>24000000</v>
      </c>
      <c r="J72" s="252"/>
      <c r="K72" s="355">
        <v>42608</v>
      </c>
      <c r="L72" s="304">
        <f>+K72+30</f>
        <v>42638</v>
      </c>
      <c r="M72" s="304">
        <f>+L72+5</f>
        <v>42643</v>
      </c>
      <c r="N72" s="270">
        <v>120</v>
      </c>
      <c r="O72" s="304">
        <f>+M72+N72</f>
        <v>42763</v>
      </c>
      <c r="P72" s="305">
        <v>81111811</v>
      </c>
      <c r="Q72" s="242" t="s">
        <v>944</v>
      </c>
      <c r="R72" s="317" t="s">
        <v>643</v>
      </c>
      <c r="S72" s="300" t="s">
        <v>730</v>
      </c>
      <c r="T72" s="242" t="s">
        <v>929</v>
      </c>
      <c r="U72" s="300"/>
      <c r="V72" s="301"/>
      <c r="W72" s="300"/>
      <c r="X72" s="301"/>
      <c r="Y72" s="302"/>
      <c r="Z72" s="302"/>
      <c r="AA72" s="302"/>
      <c r="AB72" s="302"/>
      <c r="AC72" s="302"/>
      <c r="AD72" s="302"/>
      <c r="AE72" s="302"/>
      <c r="AF72" s="302"/>
      <c r="AG72" s="302"/>
      <c r="AH72" s="302"/>
      <c r="AI72" s="302"/>
      <c r="AJ72" s="302"/>
      <c r="AK72" s="302"/>
      <c r="AL72" s="302"/>
      <c r="AM72" s="302"/>
      <c r="AN72" s="302"/>
      <c r="AO72" s="302"/>
      <c r="AP72" s="302"/>
      <c r="AQ72" s="302"/>
      <c r="AR72" s="302"/>
      <c r="AS72" s="302"/>
      <c r="AT72" s="302"/>
      <c r="AU72" s="302"/>
      <c r="AV72" s="302"/>
      <c r="AW72" s="302"/>
      <c r="AX72" s="302"/>
      <c r="AY72" s="302"/>
      <c r="AZ72" s="302"/>
      <c r="BA72" s="302"/>
      <c r="BB72" s="302"/>
      <c r="BC72" s="302"/>
      <c r="BD72" s="302"/>
      <c r="BE72" s="302"/>
      <c r="BF72" s="302"/>
      <c r="BG72" s="302"/>
      <c r="BH72" s="302"/>
      <c r="BI72" s="302"/>
      <c r="BJ72" s="302"/>
      <c r="BK72" s="302"/>
      <c r="BL72" s="302"/>
      <c r="BM72" s="302"/>
      <c r="BN72" s="302"/>
      <c r="BO72" s="302"/>
      <c r="BP72" s="302"/>
      <c r="BQ72" s="302"/>
      <c r="BR72" s="302"/>
      <c r="BS72" s="302"/>
      <c r="BT72" s="302"/>
      <c r="BU72" s="302"/>
      <c r="BV72" s="302"/>
      <c r="BW72" s="302"/>
      <c r="BX72" s="302"/>
      <c r="BY72" s="302"/>
      <c r="BZ72" s="302"/>
      <c r="CA72" s="302"/>
      <c r="CB72" s="302"/>
      <c r="CC72" s="302"/>
      <c r="CD72" s="302"/>
      <c r="CE72" s="302"/>
      <c r="CF72" s="302"/>
      <c r="CG72" s="302"/>
      <c r="CH72" s="302"/>
      <c r="CI72" s="302"/>
      <c r="CJ72" s="302"/>
      <c r="CK72" s="302"/>
      <c r="CL72" s="302"/>
      <c r="CM72" s="302"/>
      <c r="CN72" s="302"/>
      <c r="CO72" s="302"/>
      <c r="CP72" s="302"/>
      <c r="CQ72" s="302"/>
      <c r="CR72" s="302"/>
      <c r="CS72" s="302"/>
      <c r="CT72" s="302"/>
      <c r="CU72" s="302"/>
      <c r="CV72" s="302"/>
      <c r="CW72" s="302"/>
      <c r="CX72" s="302"/>
      <c r="CY72" s="302"/>
      <c r="CZ72" s="302"/>
      <c r="DA72" s="302"/>
      <c r="DB72" s="302"/>
      <c r="DC72" s="302"/>
      <c r="DD72" s="302"/>
      <c r="DE72" s="302"/>
      <c r="DF72" s="302"/>
      <c r="DG72" s="302"/>
      <c r="DH72" s="302"/>
      <c r="DI72" s="302"/>
      <c r="DJ72" s="302"/>
      <c r="DK72" s="302"/>
      <c r="DL72" s="302"/>
      <c r="DM72" s="302"/>
      <c r="DN72" s="302"/>
      <c r="DO72" s="302"/>
      <c r="DP72" s="302"/>
      <c r="DQ72" s="302"/>
      <c r="DR72" s="302"/>
      <c r="DS72" s="302"/>
      <c r="DT72" s="302"/>
      <c r="DU72" s="302"/>
      <c r="DV72" s="302"/>
      <c r="DW72" s="302"/>
      <c r="DX72" s="302"/>
      <c r="DY72" s="302"/>
      <c r="DZ72" s="302"/>
      <c r="EA72" s="302"/>
      <c r="EB72" s="302"/>
      <c r="EC72" s="302"/>
      <c r="ED72" s="302"/>
      <c r="EE72" s="302"/>
      <c r="EF72" s="302"/>
      <c r="EG72" s="302"/>
      <c r="EH72" s="302"/>
      <c r="EI72" s="302"/>
      <c r="EJ72" s="302"/>
      <c r="EK72" s="302"/>
      <c r="EL72" s="302"/>
      <c r="EM72" s="302"/>
      <c r="EN72" s="302"/>
      <c r="EO72" s="302"/>
      <c r="EP72" s="302"/>
      <c r="EQ72" s="302"/>
      <c r="ER72" s="302"/>
      <c r="ES72" s="302"/>
      <c r="ET72" s="302"/>
      <c r="EU72" s="302"/>
      <c r="EV72" s="302"/>
      <c r="EW72" s="302"/>
      <c r="EX72" s="302"/>
      <c r="EY72" s="302"/>
      <c r="EZ72" s="302"/>
      <c r="FA72" s="302"/>
      <c r="FB72" s="302"/>
      <c r="FC72" s="302"/>
      <c r="FD72" s="302"/>
      <c r="FE72" s="302"/>
      <c r="FF72" s="302"/>
      <c r="FG72" s="302"/>
      <c r="FH72" s="302"/>
      <c r="FI72" s="302"/>
      <c r="FJ72" s="302"/>
      <c r="FK72" s="302"/>
      <c r="FL72" s="302"/>
      <c r="FM72" s="302"/>
      <c r="FN72" s="302"/>
      <c r="FO72" s="302"/>
      <c r="FP72" s="302"/>
      <c r="FQ72" s="302"/>
      <c r="FR72" s="302"/>
      <c r="FS72" s="302"/>
      <c r="FT72" s="302"/>
      <c r="FU72" s="302"/>
      <c r="FV72" s="302"/>
      <c r="FW72" s="302"/>
      <c r="FX72" s="302"/>
      <c r="FY72" s="302"/>
      <c r="FZ72" s="302"/>
      <c r="GA72" s="302"/>
      <c r="GB72" s="302"/>
      <c r="GC72" s="302"/>
      <c r="GD72" s="302"/>
      <c r="GE72" s="302"/>
      <c r="GF72" s="302"/>
      <c r="GG72" s="302"/>
      <c r="GH72" s="302"/>
      <c r="GI72" s="302"/>
      <c r="GJ72" s="302"/>
      <c r="GK72" s="302"/>
      <c r="GL72" s="302"/>
      <c r="GM72" s="302"/>
      <c r="GN72" s="302"/>
      <c r="GO72" s="302"/>
      <c r="GP72" s="302"/>
      <c r="GQ72" s="302"/>
      <c r="GR72" s="302"/>
      <c r="GS72" s="302"/>
      <c r="GT72" s="302"/>
      <c r="GU72" s="302"/>
      <c r="GV72" s="302"/>
      <c r="GW72" s="302"/>
      <c r="GX72" s="302"/>
      <c r="GY72" s="302"/>
      <c r="GZ72" s="302"/>
      <c r="HA72" s="302"/>
      <c r="HB72" s="302"/>
      <c r="HC72" s="302"/>
      <c r="HD72" s="302"/>
      <c r="HE72" s="302"/>
      <c r="HF72" s="302"/>
      <c r="HG72" s="302"/>
      <c r="HH72" s="302"/>
      <c r="HI72" s="302"/>
      <c r="HJ72" s="302"/>
      <c r="HK72" s="302"/>
      <c r="HL72" s="302"/>
      <c r="HM72" s="302"/>
      <c r="HN72" s="302"/>
      <c r="HO72" s="302"/>
      <c r="HP72" s="302"/>
      <c r="HQ72" s="302"/>
      <c r="HR72" s="302"/>
      <c r="HS72" s="302"/>
      <c r="HT72" s="302"/>
      <c r="HU72" s="302"/>
      <c r="HV72" s="302"/>
      <c r="HW72" s="302"/>
      <c r="HX72" s="302"/>
      <c r="HY72" s="302"/>
      <c r="HZ72" s="302"/>
    </row>
    <row r="73" spans="1:234" s="279" customFormat="1" ht="132" customHeight="1" x14ac:dyDescent="0.2">
      <c r="A73" s="262">
        <f t="shared" ref="A73:A117" si="3">+A72+1</f>
        <v>61</v>
      </c>
      <c r="B73" s="349" t="s">
        <v>79</v>
      </c>
      <c r="C73" s="350">
        <v>33</v>
      </c>
      <c r="D73" s="298" t="s">
        <v>24</v>
      </c>
      <c r="E73" s="298" t="s">
        <v>697</v>
      </c>
      <c r="F73" s="485" t="s">
        <v>698</v>
      </c>
      <c r="G73" s="298" t="s">
        <v>25</v>
      </c>
      <c r="H73" s="350" t="s">
        <v>26</v>
      </c>
      <c r="I73" s="299">
        <f>315700000-73000000</f>
        <v>242700000</v>
      </c>
      <c r="J73" s="252"/>
      <c r="K73" s="355">
        <v>42612</v>
      </c>
      <c r="L73" s="304">
        <f>K73+60</f>
        <v>42672</v>
      </c>
      <c r="M73" s="304">
        <f>L73+5</f>
        <v>42677</v>
      </c>
      <c r="N73" s="270">
        <v>150</v>
      </c>
      <c r="O73" s="304">
        <f>M73+N73</f>
        <v>42827</v>
      </c>
      <c r="P73" s="305">
        <v>81111811</v>
      </c>
      <c r="Q73" s="242" t="s">
        <v>699</v>
      </c>
      <c r="R73" s="317" t="s">
        <v>644</v>
      </c>
      <c r="S73" s="300"/>
      <c r="T73" s="242"/>
      <c r="U73" s="300"/>
      <c r="V73" s="301"/>
      <c r="W73" s="300"/>
      <c r="X73" s="301"/>
      <c r="Y73" s="302"/>
      <c r="Z73" s="302"/>
      <c r="AA73" s="302"/>
      <c r="AB73" s="302"/>
      <c r="AC73" s="302"/>
      <c r="AD73" s="302"/>
      <c r="AE73" s="302"/>
      <c r="AF73" s="302"/>
      <c r="AG73" s="302"/>
      <c r="AH73" s="302"/>
      <c r="AI73" s="302"/>
      <c r="AJ73" s="302"/>
      <c r="AK73" s="302"/>
      <c r="AL73" s="302"/>
      <c r="AM73" s="302"/>
      <c r="AN73" s="302"/>
      <c r="AO73" s="302"/>
      <c r="AP73" s="302"/>
      <c r="AQ73" s="302"/>
      <c r="AR73" s="302"/>
      <c r="AS73" s="302"/>
      <c r="AT73" s="302"/>
      <c r="AU73" s="302"/>
      <c r="AV73" s="302"/>
      <c r="AW73" s="302"/>
      <c r="AX73" s="302"/>
      <c r="AY73" s="302"/>
      <c r="AZ73" s="302"/>
      <c r="BA73" s="302"/>
      <c r="BB73" s="302"/>
      <c r="BC73" s="302"/>
      <c r="BD73" s="302"/>
      <c r="BE73" s="302"/>
      <c r="BF73" s="302"/>
      <c r="BG73" s="302"/>
      <c r="BH73" s="302"/>
      <c r="BI73" s="302"/>
      <c r="BJ73" s="302"/>
      <c r="BK73" s="302"/>
      <c r="BL73" s="302"/>
      <c r="BM73" s="302"/>
      <c r="BN73" s="302"/>
      <c r="BO73" s="302"/>
      <c r="BP73" s="302"/>
      <c r="BQ73" s="302"/>
      <c r="BR73" s="302"/>
      <c r="BS73" s="302"/>
      <c r="BT73" s="302"/>
      <c r="BU73" s="302"/>
      <c r="BV73" s="302"/>
      <c r="BW73" s="302"/>
      <c r="BX73" s="302"/>
      <c r="BY73" s="302"/>
      <c r="BZ73" s="302"/>
      <c r="CA73" s="302"/>
      <c r="CB73" s="302"/>
      <c r="CC73" s="302"/>
      <c r="CD73" s="302"/>
      <c r="CE73" s="302"/>
      <c r="CF73" s="302"/>
      <c r="CG73" s="302"/>
      <c r="CH73" s="302"/>
      <c r="CI73" s="302"/>
      <c r="CJ73" s="302"/>
      <c r="CK73" s="302"/>
      <c r="CL73" s="302"/>
      <c r="CM73" s="302"/>
      <c r="CN73" s="302"/>
      <c r="CO73" s="302"/>
      <c r="CP73" s="302"/>
      <c r="CQ73" s="302"/>
      <c r="CR73" s="302"/>
      <c r="CS73" s="302"/>
      <c r="CT73" s="302"/>
      <c r="CU73" s="302"/>
      <c r="CV73" s="302"/>
      <c r="CW73" s="302"/>
      <c r="CX73" s="302"/>
      <c r="CY73" s="302"/>
      <c r="CZ73" s="302"/>
      <c r="DA73" s="302"/>
      <c r="DB73" s="302"/>
      <c r="DC73" s="302"/>
      <c r="DD73" s="302"/>
      <c r="DE73" s="302"/>
      <c r="DF73" s="302"/>
      <c r="DG73" s="302"/>
      <c r="DH73" s="302"/>
      <c r="DI73" s="302"/>
      <c r="DJ73" s="302"/>
      <c r="DK73" s="302"/>
      <c r="DL73" s="302"/>
      <c r="DM73" s="302"/>
      <c r="DN73" s="302"/>
      <c r="DO73" s="302"/>
      <c r="DP73" s="302"/>
      <c r="DQ73" s="302"/>
      <c r="DR73" s="302"/>
      <c r="DS73" s="302"/>
      <c r="DT73" s="302"/>
      <c r="DU73" s="302"/>
      <c r="DV73" s="302"/>
      <c r="DW73" s="302"/>
      <c r="DX73" s="302"/>
      <c r="DY73" s="302"/>
      <c r="DZ73" s="302"/>
      <c r="EA73" s="302"/>
      <c r="EB73" s="302"/>
      <c r="EC73" s="302"/>
      <c r="ED73" s="302"/>
      <c r="EE73" s="302"/>
      <c r="EF73" s="302"/>
      <c r="EG73" s="302"/>
      <c r="EH73" s="302"/>
      <c r="EI73" s="302"/>
      <c r="EJ73" s="302"/>
      <c r="EK73" s="302"/>
      <c r="EL73" s="302"/>
      <c r="EM73" s="302"/>
      <c r="EN73" s="302"/>
      <c r="EO73" s="302"/>
      <c r="EP73" s="302"/>
      <c r="EQ73" s="302"/>
      <c r="ER73" s="302"/>
      <c r="ES73" s="302"/>
      <c r="ET73" s="302"/>
      <c r="EU73" s="302"/>
      <c r="EV73" s="302"/>
      <c r="EW73" s="302"/>
      <c r="EX73" s="302"/>
      <c r="EY73" s="302"/>
      <c r="EZ73" s="302"/>
      <c r="FA73" s="302"/>
      <c r="FB73" s="302"/>
      <c r="FC73" s="302"/>
      <c r="FD73" s="302"/>
      <c r="FE73" s="302"/>
      <c r="FF73" s="302"/>
      <c r="FG73" s="302"/>
      <c r="FH73" s="302"/>
      <c r="FI73" s="302"/>
      <c r="FJ73" s="302"/>
      <c r="FK73" s="302"/>
      <c r="FL73" s="302"/>
      <c r="FM73" s="302"/>
      <c r="FN73" s="302"/>
      <c r="FO73" s="302"/>
      <c r="FP73" s="302"/>
      <c r="FQ73" s="302"/>
      <c r="FR73" s="302"/>
      <c r="FS73" s="302"/>
      <c r="FT73" s="302"/>
      <c r="FU73" s="302"/>
      <c r="FV73" s="302"/>
      <c r="FW73" s="302"/>
      <c r="FX73" s="302"/>
      <c r="FY73" s="302"/>
      <c r="FZ73" s="302"/>
      <c r="GA73" s="302"/>
      <c r="GB73" s="302"/>
      <c r="GC73" s="302"/>
      <c r="GD73" s="302"/>
      <c r="GE73" s="302"/>
      <c r="GF73" s="302"/>
      <c r="GG73" s="302"/>
      <c r="GH73" s="302"/>
      <c r="GI73" s="302"/>
      <c r="GJ73" s="302"/>
      <c r="GK73" s="302"/>
      <c r="GL73" s="302"/>
      <c r="GM73" s="302"/>
      <c r="GN73" s="302"/>
      <c r="GO73" s="302"/>
      <c r="GP73" s="302"/>
      <c r="GQ73" s="302"/>
      <c r="GR73" s="302"/>
      <c r="GS73" s="302"/>
      <c r="GT73" s="302"/>
      <c r="GU73" s="302"/>
      <c r="GV73" s="302"/>
      <c r="GW73" s="302"/>
      <c r="GX73" s="302"/>
      <c r="GY73" s="302"/>
      <c r="GZ73" s="302"/>
      <c r="HA73" s="302"/>
      <c r="HB73" s="302"/>
      <c r="HC73" s="302"/>
      <c r="HD73" s="302"/>
      <c r="HE73" s="302"/>
      <c r="HF73" s="302"/>
      <c r="HG73" s="302"/>
      <c r="HH73" s="302"/>
      <c r="HI73" s="302"/>
      <c r="HJ73" s="302"/>
      <c r="HK73" s="302"/>
      <c r="HL73" s="302"/>
      <c r="HM73" s="302"/>
      <c r="HN73" s="302"/>
      <c r="HO73" s="302"/>
      <c r="HP73" s="302"/>
      <c r="HQ73" s="302"/>
      <c r="HR73" s="302"/>
      <c r="HS73" s="302"/>
      <c r="HT73" s="302"/>
      <c r="HU73" s="302"/>
      <c r="HV73" s="302"/>
      <c r="HW73" s="302"/>
      <c r="HX73" s="302"/>
      <c r="HY73" s="302"/>
      <c r="HZ73" s="302"/>
    </row>
    <row r="74" spans="1:234" s="279" customFormat="1" ht="117.75" customHeight="1" x14ac:dyDescent="0.2">
      <c r="A74" s="262">
        <f t="shared" si="3"/>
        <v>62</v>
      </c>
      <c r="B74" s="349" t="s">
        <v>86</v>
      </c>
      <c r="C74" s="350">
        <v>31102</v>
      </c>
      <c r="D74" s="340" t="s">
        <v>87</v>
      </c>
      <c r="E74" s="350">
        <v>311020301</v>
      </c>
      <c r="F74" s="267" t="s">
        <v>65</v>
      </c>
      <c r="G74" s="271" t="s">
        <v>30</v>
      </c>
      <c r="H74" s="242" t="s">
        <v>185</v>
      </c>
      <c r="I74" s="252">
        <v>10312330</v>
      </c>
      <c r="J74" s="252">
        <v>10312330</v>
      </c>
      <c r="K74" s="269">
        <v>42390</v>
      </c>
      <c r="L74" s="293">
        <v>42422</v>
      </c>
      <c r="M74" s="293">
        <v>42425</v>
      </c>
      <c r="N74" s="262">
        <v>300</v>
      </c>
      <c r="O74" s="293">
        <v>42728</v>
      </c>
      <c r="P74" s="290" t="s">
        <v>447</v>
      </c>
      <c r="Q74" s="351" t="s">
        <v>446</v>
      </c>
      <c r="R74" s="352" t="s">
        <v>88</v>
      </c>
      <c r="S74" s="313" t="s">
        <v>266</v>
      </c>
      <c r="T74" s="242" t="s">
        <v>448</v>
      </c>
      <c r="U74" s="274" t="s">
        <v>257</v>
      </c>
      <c r="V74" s="276" t="s">
        <v>256</v>
      </c>
      <c r="W74" s="277"/>
      <c r="X74" s="277"/>
      <c r="Y74" s="278"/>
      <c r="Z74" s="278"/>
      <c r="AA74" s="278"/>
      <c r="AB74" s="278"/>
      <c r="AC74" s="278"/>
      <c r="AD74" s="278"/>
      <c r="AE74" s="278"/>
      <c r="AF74" s="278"/>
      <c r="AG74" s="278"/>
      <c r="AH74" s="278"/>
      <c r="AI74" s="278"/>
      <c r="AJ74" s="278"/>
      <c r="AK74" s="278"/>
      <c r="AL74" s="278"/>
      <c r="AM74" s="278"/>
      <c r="AN74" s="278"/>
      <c r="AO74" s="278"/>
      <c r="AP74" s="278"/>
      <c r="AQ74" s="278"/>
      <c r="AR74" s="278"/>
      <c r="AS74" s="278"/>
      <c r="AT74" s="278"/>
      <c r="AU74" s="278"/>
      <c r="AV74" s="278"/>
      <c r="AW74" s="278"/>
      <c r="AX74" s="278"/>
      <c r="AY74" s="278"/>
      <c r="AZ74" s="278"/>
      <c r="BA74" s="278"/>
      <c r="BB74" s="278"/>
      <c r="BC74" s="278"/>
      <c r="BD74" s="278"/>
      <c r="BE74" s="278"/>
      <c r="BF74" s="278"/>
      <c r="BG74" s="278"/>
      <c r="BH74" s="278"/>
      <c r="BI74" s="278"/>
      <c r="BJ74" s="278"/>
      <c r="BK74" s="278"/>
      <c r="BL74" s="278"/>
      <c r="BM74" s="278"/>
      <c r="BN74" s="278"/>
      <c r="BO74" s="278"/>
      <c r="BP74" s="278"/>
      <c r="BQ74" s="278"/>
      <c r="BR74" s="278"/>
      <c r="BS74" s="278"/>
      <c r="BT74" s="278"/>
      <c r="BU74" s="278"/>
      <c r="BV74" s="278"/>
      <c r="BW74" s="278"/>
      <c r="BX74" s="278"/>
      <c r="BY74" s="278"/>
      <c r="BZ74" s="278"/>
      <c r="CA74" s="278"/>
      <c r="CB74" s="278"/>
      <c r="CC74" s="278"/>
      <c r="CD74" s="278"/>
      <c r="CE74" s="278"/>
      <c r="CF74" s="278"/>
      <c r="CG74" s="278"/>
      <c r="CH74" s="278"/>
      <c r="CI74" s="278"/>
      <c r="CJ74" s="278"/>
      <c r="CK74" s="278"/>
      <c r="CL74" s="278"/>
      <c r="CM74" s="278"/>
      <c r="CN74" s="278"/>
      <c r="CO74" s="278"/>
      <c r="CP74" s="278"/>
      <c r="CQ74" s="278"/>
      <c r="CR74" s="278"/>
      <c r="CS74" s="278"/>
      <c r="CT74" s="278"/>
      <c r="CU74" s="278"/>
      <c r="CV74" s="278"/>
      <c r="CW74" s="278"/>
      <c r="CX74" s="278"/>
      <c r="CY74" s="278"/>
      <c r="CZ74" s="278"/>
      <c r="DA74" s="278"/>
      <c r="DB74" s="278"/>
      <c r="DC74" s="278"/>
      <c r="DD74" s="278"/>
      <c r="DE74" s="278"/>
      <c r="DF74" s="278"/>
      <c r="DG74" s="278"/>
      <c r="DH74" s="278"/>
      <c r="DI74" s="278"/>
      <c r="DJ74" s="278"/>
      <c r="DK74" s="278"/>
      <c r="DL74" s="278"/>
      <c r="DM74" s="278"/>
      <c r="DN74" s="278"/>
      <c r="DO74" s="278"/>
      <c r="DP74" s="278"/>
      <c r="DQ74" s="278"/>
      <c r="DR74" s="278"/>
      <c r="DS74" s="278"/>
      <c r="DT74" s="278"/>
      <c r="DU74" s="278"/>
      <c r="DV74" s="278"/>
      <c r="DW74" s="278"/>
      <c r="DX74" s="278"/>
      <c r="DY74" s="278"/>
      <c r="DZ74" s="278"/>
      <c r="EA74" s="278"/>
      <c r="EB74" s="278"/>
      <c r="EC74" s="278"/>
      <c r="ED74" s="278"/>
      <c r="EE74" s="278"/>
      <c r="EF74" s="278"/>
      <c r="EG74" s="278"/>
      <c r="EH74" s="278"/>
      <c r="EI74" s="278"/>
      <c r="EJ74" s="278"/>
      <c r="EK74" s="278"/>
      <c r="EL74" s="278"/>
      <c r="EM74" s="278"/>
      <c r="EN74" s="278"/>
      <c r="EO74" s="278"/>
      <c r="EP74" s="278"/>
      <c r="EQ74" s="278"/>
      <c r="ER74" s="278"/>
      <c r="ES74" s="278"/>
      <c r="ET74" s="278"/>
      <c r="EU74" s="278"/>
      <c r="EV74" s="278"/>
      <c r="EW74" s="278"/>
      <c r="EX74" s="278"/>
      <c r="EY74" s="278"/>
      <c r="EZ74" s="278"/>
      <c r="FA74" s="278"/>
      <c r="FB74" s="278"/>
      <c r="FC74" s="278"/>
      <c r="FD74" s="278"/>
      <c r="FE74" s="278"/>
      <c r="FF74" s="278"/>
      <c r="FG74" s="278"/>
      <c r="FH74" s="278"/>
      <c r="FI74" s="278"/>
      <c r="FJ74" s="278"/>
      <c r="FK74" s="278"/>
      <c r="FL74" s="278"/>
      <c r="FM74" s="278"/>
      <c r="FN74" s="278"/>
      <c r="FO74" s="278"/>
      <c r="FP74" s="278"/>
      <c r="FQ74" s="278"/>
      <c r="FR74" s="278"/>
      <c r="FS74" s="278"/>
      <c r="FT74" s="278"/>
      <c r="FU74" s="278"/>
      <c r="FV74" s="278"/>
      <c r="FW74" s="278"/>
      <c r="FX74" s="278"/>
      <c r="FY74" s="278"/>
      <c r="FZ74" s="278"/>
      <c r="GA74" s="278"/>
      <c r="GB74" s="278"/>
      <c r="GC74" s="278"/>
      <c r="GD74" s="278"/>
      <c r="GE74" s="278"/>
      <c r="GF74" s="278"/>
      <c r="GG74" s="278"/>
      <c r="GH74" s="278"/>
      <c r="GI74" s="278"/>
      <c r="GJ74" s="278"/>
      <c r="GK74" s="278"/>
      <c r="GL74" s="278"/>
      <c r="GM74" s="278"/>
      <c r="GN74" s="278"/>
      <c r="GO74" s="278"/>
      <c r="GP74" s="278"/>
      <c r="GQ74" s="278"/>
      <c r="GR74" s="278"/>
      <c r="GS74" s="278"/>
      <c r="GT74" s="278"/>
      <c r="GU74" s="278"/>
      <c r="GV74" s="278"/>
      <c r="GW74" s="278"/>
      <c r="GX74" s="278"/>
      <c r="GY74" s="278"/>
      <c r="GZ74" s="278"/>
      <c r="HA74" s="278"/>
      <c r="HB74" s="278"/>
      <c r="HC74" s="278"/>
      <c r="HD74" s="278"/>
      <c r="HE74" s="278"/>
      <c r="HF74" s="278"/>
      <c r="HG74" s="278"/>
      <c r="HH74" s="278"/>
      <c r="HI74" s="278"/>
      <c r="HJ74" s="278"/>
      <c r="HK74" s="278"/>
      <c r="HL74" s="278"/>
      <c r="HM74" s="278"/>
      <c r="HN74" s="278"/>
      <c r="HO74" s="278"/>
      <c r="HP74" s="278"/>
      <c r="HQ74" s="278"/>
      <c r="HR74" s="278"/>
      <c r="HS74" s="278"/>
      <c r="HT74" s="278"/>
      <c r="HU74" s="278"/>
      <c r="HV74" s="278"/>
      <c r="HW74" s="278"/>
      <c r="HX74" s="278"/>
      <c r="HY74" s="278"/>
      <c r="HZ74" s="278"/>
    </row>
    <row r="75" spans="1:234" s="279" customFormat="1" ht="185.25" customHeight="1" x14ac:dyDescent="0.2">
      <c r="A75" s="262">
        <f t="shared" si="3"/>
        <v>63</v>
      </c>
      <c r="B75" s="349" t="s">
        <v>86</v>
      </c>
      <c r="C75" s="350">
        <v>31202</v>
      </c>
      <c r="D75" s="340" t="s">
        <v>179</v>
      </c>
      <c r="E75" s="379">
        <v>3120204</v>
      </c>
      <c r="F75" s="385" t="s">
        <v>197</v>
      </c>
      <c r="G75" s="271" t="s">
        <v>30</v>
      </c>
      <c r="H75" s="349" t="s">
        <v>26</v>
      </c>
      <c r="I75" s="251">
        <v>13000000</v>
      </c>
      <c r="J75" s="251"/>
      <c r="K75" s="386">
        <v>42653</v>
      </c>
      <c r="L75" s="386">
        <v>42684</v>
      </c>
      <c r="M75" s="386">
        <v>42689</v>
      </c>
      <c r="N75" s="381">
        <v>90</v>
      </c>
      <c r="O75" s="386">
        <v>42732</v>
      </c>
      <c r="P75" s="387" t="s">
        <v>90</v>
      </c>
      <c r="Q75" s="349" t="s">
        <v>494</v>
      </c>
      <c r="R75" s="352" t="s">
        <v>91</v>
      </c>
      <c r="S75" s="313" t="s">
        <v>750</v>
      </c>
      <c r="T75" s="242"/>
      <c r="U75" s="358"/>
      <c r="V75" s="277"/>
      <c r="W75" s="277"/>
      <c r="X75" s="277"/>
      <c r="Y75" s="278"/>
      <c r="Z75" s="278"/>
      <c r="AA75" s="278"/>
      <c r="AB75" s="278"/>
      <c r="AC75" s="278"/>
      <c r="AD75" s="278"/>
      <c r="AE75" s="278"/>
      <c r="AF75" s="278"/>
      <c r="AG75" s="278"/>
      <c r="AH75" s="278"/>
      <c r="AI75" s="278"/>
      <c r="AJ75" s="278"/>
      <c r="AK75" s="278"/>
      <c r="AL75" s="278"/>
      <c r="AM75" s="278"/>
      <c r="AN75" s="278"/>
      <c r="AO75" s="278"/>
      <c r="AP75" s="278"/>
      <c r="AQ75" s="278"/>
      <c r="AR75" s="278"/>
      <c r="AS75" s="278"/>
      <c r="AT75" s="278"/>
      <c r="AU75" s="278"/>
      <c r="AV75" s="278"/>
      <c r="AW75" s="278"/>
      <c r="AX75" s="278"/>
      <c r="AY75" s="278"/>
      <c r="AZ75" s="278"/>
      <c r="BA75" s="278"/>
      <c r="BB75" s="278"/>
      <c r="BC75" s="278"/>
      <c r="BD75" s="278"/>
      <c r="BE75" s="278"/>
      <c r="BF75" s="278"/>
      <c r="BG75" s="278"/>
      <c r="BH75" s="278"/>
      <c r="BI75" s="278"/>
      <c r="BJ75" s="278"/>
      <c r="BK75" s="278"/>
      <c r="BL75" s="278"/>
      <c r="BM75" s="278"/>
      <c r="BN75" s="278"/>
      <c r="BO75" s="278"/>
      <c r="BP75" s="278"/>
      <c r="BQ75" s="278"/>
      <c r="BR75" s="278"/>
      <c r="BS75" s="278"/>
      <c r="BT75" s="278"/>
      <c r="BU75" s="278"/>
      <c r="BV75" s="278"/>
      <c r="BW75" s="278"/>
      <c r="BX75" s="278"/>
      <c r="BY75" s="278"/>
      <c r="BZ75" s="278"/>
      <c r="CA75" s="278"/>
      <c r="CB75" s="278"/>
      <c r="CC75" s="278"/>
      <c r="CD75" s="278"/>
      <c r="CE75" s="278"/>
      <c r="CF75" s="278"/>
      <c r="CG75" s="278"/>
      <c r="CH75" s="278"/>
      <c r="CI75" s="278"/>
      <c r="CJ75" s="278"/>
      <c r="CK75" s="278"/>
      <c r="CL75" s="278"/>
      <c r="CM75" s="278"/>
      <c r="CN75" s="278"/>
      <c r="CO75" s="278"/>
      <c r="CP75" s="278"/>
      <c r="CQ75" s="278"/>
      <c r="CR75" s="278"/>
      <c r="CS75" s="278"/>
      <c r="CT75" s="278"/>
      <c r="CU75" s="278"/>
      <c r="CV75" s="278"/>
      <c r="CW75" s="278"/>
      <c r="CX75" s="278"/>
      <c r="CY75" s="278"/>
      <c r="CZ75" s="278"/>
      <c r="DA75" s="278"/>
      <c r="DB75" s="278"/>
      <c r="DC75" s="278"/>
      <c r="DD75" s="278"/>
      <c r="DE75" s="278"/>
      <c r="DF75" s="278"/>
      <c r="DG75" s="278"/>
      <c r="DH75" s="278"/>
      <c r="DI75" s="278"/>
      <c r="DJ75" s="278"/>
      <c r="DK75" s="278"/>
      <c r="DL75" s="278"/>
      <c r="DM75" s="278"/>
      <c r="DN75" s="278"/>
      <c r="DO75" s="278"/>
      <c r="DP75" s="278"/>
      <c r="DQ75" s="278"/>
      <c r="DR75" s="278"/>
      <c r="DS75" s="278"/>
      <c r="DT75" s="278"/>
      <c r="DU75" s="278"/>
      <c r="DV75" s="278"/>
      <c r="DW75" s="278"/>
      <c r="DX75" s="278"/>
      <c r="DY75" s="278"/>
      <c r="DZ75" s="278"/>
      <c r="EA75" s="278"/>
      <c r="EB75" s="278"/>
      <c r="EC75" s="278"/>
      <c r="ED75" s="278"/>
      <c r="EE75" s="278"/>
      <c r="EF75" s="278"/>
      <c r="EG75" s="278"/>
      <c r="EH75" s="278"/>
      <c r="EI75" s="278"/>
      <c r="EJ75" s="278"/>
      <c r="EK75" s="278"/>
      <c r="EL75" s="278"/>
      <c r="EM75" s="278"/>
      <c r="EN75" s="278"/>
      <c r="EO75" s="278"/>
      <c r="EP75" s="278"/>
      <c r="EQ75" s="278"/>
      <c r="ER75" s="278"/>
      <c r="ES75" s="278"/>
      <c r="ET75" s="278"/>
      <c r="EU75" s="278"/>
      <c r="EV75" s="278"/>
      <c r="EW75" s="278"/>
      <c r="EX75" s="278"/>
      <c r="EY75" s="278"/>
      <c r="EZ75" s="278"/>
      <c r="FA75" s="278"/>
      <c r="FB75" s="278"/>
      <c r="FC75" s="278"/>
      <c r="FD75" s="278"/>
      <c r="FE75" s="278"/>
      <c r="FF75" s="278"/>
      <c r="FG75" s="278"/>
      <c r="FH75" s="278"/>
      <c r="FI75" s="278"/>
      <c r="FJ75" s="278"/>
      <c r="FK75" s="278"/>
      <c r="FL75" s="278"/>
      <c r="FM75" s="278"/>
      <c r="FN75" s="278"/>
      <c r="FO75" s="278"/>
      <c r="FP75" s="278"/>
      <c r="FQ75" s="278"/>
      <c r="FR75" s="278"/>
      <c r="FS75" s="278"/>
      <c r="FT75" s="278"/>
      <c r="FU75" s="278"/>
      <c r="FV75" s="278"/>
      <c r="FW75" s="278"/>
      <c r="FX75" s="278"/>
      <c r="FY75" s="278"/>
      <c r="FZ75" s="278"/>
      <c r="GA75" s="278"/>
      <c r="GB75" s="278"/>
      <c r="GC75" s="278"/>
      <c r="GD75" s="278"/>
      <c r="GE75" s="278"/>
      <c r="GF75" s="278"/>
      <c r="GG75" s="278"/>
      <c r="GH75" s="278"/>
      <c r="GI75" s="278"/>
      <c r="GJ75" s="278"/>
      <c r="GK75" s="278"/>
      <c r="GL75" s="278"/>
      <c r="GM75" s="278"/>
      <c r="GN75" s="278"/>
      <c r="GO75" s="278"/>
      <c r="GP75" s="278"/>
      <c r="GQ75" s="278"/>
      <c r="GR75" s="278"/>
      <c r="GS75" s="278"/>
      <c r="GT75" s="278"/>
      <c r="GU75" s="278"/>
      <c r="GV75" s="278"/>
      <c r="GW75" s="278"/>
      <c r="GX75" s="278"/>
      <c r="GY75" s="278"/>
      <c r="GZ75" s="278"/>
      <c r="HA75" s="278"/>
      <c r="HB75" s="278"/>
      <c r="HC75" s="278"/>
      <c r="HD75" s="278"/>
      <c r="HE75" s="278"/>
      <c r="HF75" s="278"/>
      <c r="HG75" s="278"/>
      <c r="HH75" s="278"/>
      <c r="HI75" s="278"/>
      <c r="HJ75" s="278"/>
      <c r="HK75" s="278"/>
      <c r="HL75" s="278"/>
      <c r="HM75" s="278"/>
      <c r="HN75" s="278"/>
      <c r="HO75" s="278"/>
      <c r="HP75" s="278"/>
      <c r="HQ75" s="278"/>
      <c r="HR75" s="278"/>
      <c r="HS75" s="278"/>
      <c r="HT75" s="278"/>
      <c r="HU75" s="278"/>
      <c r="HV75" s="278"/>
      <c r="HW75" s="278"/>
      <c r="HX75" s="278"/>
      <c r="HY75" s="278"/>
      <c r="HZ75" s="278"/>
    </row>
    <row r="76" spans="1:234" s="279" customFormat="1" ht="86.25" customHeight="1" x14ac:dyDescent="0.2">
      <c r="A76" s="262">
        <f t="shared" si="3"/>
        <v>64</v>
      </c>
      <c r="B76" s="349" t="s">
        <v>86</v>
      </c>
      <c r="C76" s="350">
        <v>31202</v>
      </c>
      <c r="D76" s="340" t="s">
        <v>179</v>
      </c>
      <c r="E76" s="379">
        <v>3120217</v>
      </c>
      <c r="F76" s="385" t="s">
        <v>92</v>
      </c>
      <c r="G76" s="268" t="s">
        <v>184</v>
      </c>
      <c r="H76" s="349" t="s">
        <v>51</v>
      </c>
      <c r="I76" s="251">
        <v>64000000</v>
      </c>
      <c r="J76" s="251"/>
      <c r="K76" s="269">
        <v>42643</v>
      </c>
      <c r="L76" s="269">
        <v>42673</v>
      </c>
      <c r="M76" s="269" t="s">
        <v>896</v>
      </c>
      <c r="N76" s="291">
        <v>90</v>
      </c>
      <c r="O76" s="269">
        <v>42388</v>
      </c>
      <c r="P76" s="271" t="s">
        <v>897</v>
      </c>
      <c r="Q76" s="242" t="s">
        <v>898</v>
      </c>
      <c r="R76" s="352" t="s">
        <v>899</v>
      </c>
      <c r="S76" s="313" t="s">
        <v>750</v>
      </c>
      <c r="T76" s="242"/>
      <c r="U76" s="274"/>
      <c r="V76" s="277"/>
      <c r="W76" s="277"/>
      <c r="X76" s="277"/>
      <c r="Y76" s="278"/>
      <c r="Z76" s="278"/>
      <c r="AA76" s="278"/>
      <c r="AB76" s="278"/>
      <c r="AC76" s="278"/>
      <c r="AD76" s="278"/>
      <c r="AE76" s="278"/>
      <c r="AF76" s="278"/>
      <c r="AG76" s="278"/>
      <c r="AH76" s="278"/>
      <c r="AI76" s="278"/>
      <c r="AJ76" s="278"/>
      <c r="AK76" s="278"/>
      <c r="AL76" s="278"/>
      <c r="AM76" s="278"/>
      <c r="AN76" s="278"/>
      <c r="AO76" s="278"/>
      <c r="AP76" s="278"/>
      <c r="AQ76" s="278"/>
      <c r="AR76" s="278"/>
      <c r="AS76" s="278"/>
      <c r="AT76" s="278"/>
      <c r="AU76" s="278"/>
      <c r="AV76" s="278"/>
      <c r="AW76" s="278"/>
      <c r="AX76" s="278"/>
      <c r="AY76" s="278"/>
      <c r="AZ76" s="278"/>
      <c r="BA76" s="278"/>
      <c r="BB76" s="278"/>
      <c r="BC76" s="278"/>
      <c r="BD76" s="278"/>
      <c r="BE76" s="278"/>
      <c r="BF76" s="278"/>
      <c r="BG76" s="278"/>
      <c r="BH76" s="278"/>
      <c r="BI76" s="278"/>
      <c r="BJ76" s="278"/>
      <c r="BK76" s="278"/>
      <c r="BL76" s="278"/>
      <c r="BM76" s="278"/>
      <c r="BN76" s="278"/>
      <c r="BO76" s="278"/>
      <c r="BP76" s="278"/>
      <c r="BQ76" s="278"/>
      <c r="BR76" s="278"/>
      <c r="BS76" s="278"/>
      <c r="BT76" s="278"/>
      <c r="BU76" s="278"/>
      <c r="BV76" s="278"/>
      <c r="BW76" s="278"/>
      <c r="BX76" s="278"/>
      <c r="BY76" s="278"/>
      <c r="BZ76" s="278"/>
      <c r="CA76" s="278"/>
      <c r="CB76" s="278"/>
      <c r="CC76" s="278"/>
      <c r="CD76" s="278"/>
      <c r="CE76" s="278"/>
      <c r="CF76" s="278"/>
      <c r="CG76" s="278"/>
      <c r="CH76" s="278"/>
      <c r="CI76" s="278"/>
      <c r="CJ76" s="278"/>
      <c r="CK76" s="278"/>
      <c r="CL76" s="278"/>
      <c r="CM76" s="278"/>
      <c r="CN76" s="278"/>
      <c r="CO76" s="278"/>
      <c r="CP76" s="278"/>
      <c r="CQ76" s="278"/>
      <c r="CR76" s="278"/>
      <c r="CS76" s="278"/>
      <c r="CT76" s="278"/>
      <c r="CU76" s="278"/>
      <c r="CV76" s="278"/>
      <c r="CW76" s="278"/>
      <c r="CX76" s="278"/>
      <c r="CY76" s="278"/>
      <c r="CZ76" s="278"/>
      <c r="DA76" s="278"/>
      <c r="DB76" s="278"/>
      <c r="DC76" s="278"/>
      <c r="DD76" s="278"/>
      <c r="DE76" s="278"/>
      <c r="DF76" s="278"/>
      <c r="DG76" s="278"/>
      <c r="DH76" s="278"/>
      <c r="DI76" s="278"/>
      <c r="DJ76" s="278"/>
      <c r="DK76" s="278"/>
      <c r="DL76" s="278"/>
      <c r="DM76" s="278"/>
      <c r="DN76" s="278"/>
      <c r="DO76" s="278"/>
      <c r="DP76" s="278"/>
      <c r="DQ76" s="278"/>
      <c r="DR76" s="278"/>
      <c r="DS76" s="278"/>
      <c r="DT76" s="278"/>
      <c r="DU76" s="278"/>
      <c r="DV76" s="278"/>
      <c r="DW76" s="278"/>
      <c r="DX76" s="278"/>
      <c r="DY76" s="278"/>
      <c r="DZ76" s="278"/>
      <c r="EA76" s="278"/>
      <c r="EB76" s="278"/>
      <c r="EC76" s="278"/>
      <c r="ED76" s="278"/>
      <c r="EE76" s="278"/>
      <c r="EF76" s="278"/>
      <c r="EG76" s="278"/>
      <c r="EH76" s="278"/>
      <c r="EI76" s="278"/>
      <c r="EJ76" s="278"/>
      <c r="EK76" s="278"/>
      <c r="EL76" s="278"/>
      <c r="EM76" s="278"/>
      <c r="EN76" s="278"/>
      <c r="EO76" s="278"/>
      <c r="EP76" s="278"/>
      <c r="EQ76" s="278"/>
      <c r="ER76" s="278"/>
      <c r="ES76" s="278"/>
      <c r="ET76" s="278"/>
      <c r="EU76" s="278"/>
      <c r="EV76" s="278"/>
      <c r="EW76" s="278"/>
      <c r="EX76" s="278"/>
      <c r="EY76" s="278"/>
      <c r="EZ76" s="278"/>
      <c r="FA76" s="278"/>
      <c r="FB76" s="278"/>
      <c r="FC76" s="278"/>
      <c r="FD76" s="278"/>
      <c r="FE76" s="278"/>
      <c r="FF76" s="278"/>
      <c r="FG76" s="278"/>
      <c r="FH76" s="278"/>
      <c r="FI76" s="278"/>
      <c r="FJ76" s="278"/>
      <c r="FK76" s="278"/>
      <c r="FL76" s="278"/>
      <c r="FM76" s="278"/>
      <c r="FN76" s="278"/>
      <c r="FO76" s="278"/>
      <c r="FP76" s="278"/>
      <c r="FQ76" s="278"/>
      <c r="FR76" s="278"/>
      <c r="FS76" s="278"/>
      <c r="FT76" s="278"/>
      <c r="FU76" s="278"/>
      <c r="FV76" s="278"/>
      <c r="FW76" s="278"/>
      <c r="FX76" s="278"/>
      <c r="FY76" s="278"/>
      <c r="FZ76" s="278"/>
      <c r="GA76" s="278"/>
      <c r="GB76" s="278"/>
      <c r="GC76" s="278"/>
      <c r="GD76" s="278"/>
      <c r="GE76" s="278"/>
      <c r="GF76" s="278"/>
      <c r="GG76" s="278"/>
      <c r="GH76" s="278"/>
      <c r="GI76" s="278"/>
      <c r="GJ76" s="278"/>
      <c r="GK76" s="278"/>
      <c r="GL76" s="278"/>
      <c r="GM76" s="278"/>
      <c r="GN76" s="278"/>
      <c r="GO76" s="278"/>
      <c r="GP76" s="278"/>
      <c r="GQ76" s="278"/>
      <c r="GR76" s="278"/>
      <c r="GS76" s="278"/>
      <c r="GT76" s="278"/>
      <c r="GU76" s="278"/>
      <c r="GV76" s="278"/>
      <c r="GW76" s="278"/>
      <c r="GX76" s="278"/>
      <c r="GY76" s="278"/>
      <c r="GZ76" s="278"/>
      <c r="HA76" s="278"/>
      <c r="HB76" s="278"/>
      <c r="HC76" s="278"/>
      <c r="HD76" s="278"/>
      <c r="HE76" s="278"/>
      <c r="HF76" s="278"/>
      <c r="HG76" s="278"/>
      <c r="HH76" s="278"/>
      <c r="HI76" s="278"/>
      <c r="HJ76" s="278"/>
      <c r="HK76" s="278"/>
      <c r="HL76" s="278"/>
      <c r="HM76" s="278"/>
      <c r="HN76" s="278"/>
      <c r="HO76" s="278"/>
      <c r="HP76" s="278"/>
      <c r="HQ76" s="278"/>
      <c r="HR76" s="278"/>
      <c r="HS76" s="278"/>
      <c r="HT76" s="278"/>
      <c r="HU76" s="278"/>
      <c r="HV76" s="278"/>
      <c r="HW76" s="278"/>
      <c r="HX76" s="278"/>
      <c r="HY76" s="278"/>
      <c r="HZ76" s="278"/>
    </row>
    <row r="77" spans="1:234" s="279" customFormat="1" ht="78" customHeight="1" x14ac:dyDescent="0.2">
      <c r="A77" s="262">
        <f t="shared" si="3"/>
        <v>65</v>
      </c>
      <c r="B77" s="349" t="s">
        <v>86</v>
      </c>
      <c r="C77" s="350">
        <v>31202</v>
      </c>
      <c r="D77" s="265" t="s">
        <v>179</v>
      </c>
      <c r="E77" s="379">
        <v>3120204</v>
      </c>
      <c r="F77" s="360" t="s">
        <v>197</v>
      </c>
      <c r="G77" s="271" t="s">
        <v>94</v>
      </c>
      <c r="H77" s="349" t="s">
        <v>51</v>
      </c>
      <c r="I77" s="251">
        <v>20800000</v>
      </c>
      <c r="J77" s="251"/>
      <c r="K77" s="386">
        <v>42628</v>
      </c>
      <c r="L77" s="386">
        <f>K77+45</f>
        <v>42673</v>
      </c>
      <c r="M77" s="386">
        <f>L77+5</f>
        <v>42678</v>
      </c>
      <c r="N77" s="381">
        <v>60</v>
      </c>
      <c r="O77" s="386">
        <f>M77+N77</f>
        <v>42738</v>
      </c>
      <c r="P77" s="295" t="s">
        <v>95</v>
      </c>
      <c r="Q77" s="349" t="s">
        <v>495</v>
      </c>
      <c r="R77" s="254" t="s">
        <v>96</v>
      </c>
      <c r="S77" s="313" t="s">
        <v>266</v>
      </c>
      <c r="T77" s="242"/>
      <c r="U77" s="358"/>
      <c r="V77" s="277"/>
      <c r="W77" s="277"/>
      <c r="X77" s="277"/>
      <c r="Y77" s="278"/>
      <c r="Z77" s="278"/>
      <c r="AA77" s="278"/>
      <c r="AB77" s="278"/>
      <c r="AC77" s="278"/>
      <c r="AD77" s="278"/>
      <c r="AE77" s="278"/>
      <c r="AF77" s="278"/>
      <c r="AG77" s="278"/>
      <c r="AH77" s="278"/>
      <c r="AI77" s="278"/>
      <c r="AJ77" s="278"/>
      <c r="AK77" s="278"/>
      <c r="AL77" s="278"/>
      <c r="AM77" s="278"/>
      <c r="AN77" s="278"/>
      <c r="AO77" s="278"/>
      <c r="AP77" s="278"/>
      <c r="AQ77" s="278"/>
      <c r="AR77" s="278"/>
      <c r="AS77" s="278"/>
      <c r="AT77" s="278"/>
      <c r="AU77" s="278"/>
      <c r="AV77" s="278"/>
      <c r="AW77" s="278"/>
      <c r="AX77" s="278"/>
      <c r="AY77" s="278"/>
      <c r="AZ77" s="278"/>
      <c r="BA77" s="278"/>
      <c r="BB77" s="278"/>
      <c r="BC77" s="278"/>
      <c r="BD77" s="278"/>
      <c r="BE77" s="278"/>
      <c r="BF77" s="278"/>
      <c r="BG77" s="278"/>
      <c r="BH77" s="278"/>
      <c r="BI77" s="278"/>
      <c r="BJ77" s="278"/>
      <c r="BK77" s="278"/>
      <c r="BL77" s="278"/>
      <c r="BM77" s="278"/>
      <c r="BN77" s="278"/>
      <c r="BO77" s="278"/>
      <c r="BP77" s="278"/>
      <c r="BQ77" s="278"/>
      <c r="BR77" s="278"/>
      <c r="BS77" s="278"/>
      <c r="BT77" s="278"/>
      <c r="BU77" s="278"/>
      <c r="BV77" s="278"/>
      <c r="BW77" s="278"/>
      <c r="BX77" s="278"/>
      <c r="BY77" s="278"/>
      <c r="BZ77" s="278"/>
      <c r="CA77" s="278"/>
      <c r="CB77" s="278"/>
      <c r="CC77" s="278"/>
      <c r="CD77" s="278"/>
      <c r="CE77" s="278"/>
      <c r="CF77" s="278"/>
      <c r="CG77" s="278"/>
      <c r="CH77" s="278"/>
      <c r="CI77" s="278"/>
      <c r="CJ77" s="278"/>
      <c r="CK77" s="278"/>
      <c r="CL77" s="278"/>
      <c r="CM77" s="278"/>
      <c r="CN77" s="278"/>
      <c r="CO77" s="278"/>
      <c r="CP77" s="278"/>
      <c r="CQ77" s="278"/>
      <c r="CR77" s="278"/>
      <c r="CS77" s="278"/>
      <c r="CT77" s="278"/>
      <c r="CU77" s="278"/>
      <c r="CV77" s="278"/>
      <c r="CW77" s="278"/>
      <c r="CX77" s="278"/>
      <c r="CY77" s="278"/>
      <c r="CZ77" s="278"/>
      <c r="DA77" s="278"/>
      <c r="DB77" s="278"/>
      <c r="DC77" s="278"/>
      <c r="DD77" s="278"/>
      <c r="DE77" s="278"/>
      <c r="DF77" s="278"/>
      <c r="DG77" s="278"/>
      <c r="DH77" s="278"/>
      <c r="DI77" s="278"/>
      <c r="DJ77" s="278"/>
      <c r="DK77" s="278"/>
      <c r="DL77" s="278"/>
      <c r="DM77" s="278"/>
      <c r="DN77" s="278"/>
      <c r="DO77" s="278"/>
      <c r="DP77" s="278"/>
      <c r="DQ77" s="278"/>
      <c r="DR77" s="278"/>
      <c r="DS77" s="278"/>
      <c r="DT77" s="278"/>
      <c r="DU77" s="278"/>
      <c r="DV77" s="278"/>
      <c r="DW77" s="278"/>
      <c r="DX77" s="278"/>
      <c r="DY77" s="278"/>
      <c r="DZ77" s="278"/>
      <c r="EA77" s="278"/>
      <c r="EB77" s="278"/>
      <c r="EC77" s="278"/>
      <c r="ED77" s="278"/>
      <c r="EE77" s="278"/>
      <c r="EF77" s="278"/>
      <c r="EG77" s="278"/>
      <c r="EH77" s="278"/>
      <c r="EI77" s="278"/>
      <c r="EJ77" s="278"/>
      <c r="EK77" s="278"/>
      <c r="EL77" s="278"/>
      <c r="EM77" s="278"/>
      <c r="EN77" s="278"/>
      <c r="EO77" s="278"/>
      <c r="EP77" s="278"/>
      <c r="EQ77" s="278"/>
      <c r="ER77" s="278"/>
      <c r="ES77" s="278"/>
      <c r="ET77" s="278"/>
      <c r="EU77" s="278"/>
      <c r="EV77" s="278"/>
      <c r="EW77" s="278"/>
      <c r="EX77" s="278"/>
      <c r="EY77" s="278"/>
      <c r="EZ77" s="278"/>
      <c r="FA77" s="278"/>
      <c r="FB77" s="278"/>
      <c r="FC77" s="278"/>
      <c r="FD77" s="278"/>
      <c r="FE77" s="278"/>
      <c r="FF77" s="278"/>
      <c r="FG77" s="278"/>
      <c r="FH77" s="278"/>
      <c r="FI77" s="278"/>
      <c r="FJ77" s="278"/>
      <c r="FK77" s="278"/>
      <c r="FL77" s="278"/>
      <c r="FM77" s="278"/>
      <c r="FN77" s="278"/>
      <c r="FO77" s="278"/>
      <c r="FP77" s="278"/>
      <c r="FQ77" s="278"/>
      <c r="FR77" s="278"/>
      <c r="FS77" s="278"/>
      <c r="FT77" s="278"/>
      <c r="FU77" s="278"/>
      <c r="FV77" s="278"/>
      <c r="FW77" s="278"/>
      <c r="FX77" s="278"/>
      <c r="FY77" s="278"/>
      <c r="FZ77" s="278"/>
      <c r="GA77" s="278"/>
      <c r="GB77" s="278"/>
      <c r="GC77" s="278"/>
      <c r="GD77" s="278"/>
      <c r="GE77" s="278"/>
      <c r="GF77" s="278"/>
      <c r="GG77" s="278"/>
      <c r="GH77" s="278"/>
      <c r="GI77" s="278"/>
      <c r="GJ77" s="278"/>
      <c r="GK77" s="278"/>
      <c r="GL77" s="278"/>
      <c r="GM77" s="278"/>
      <c r="GN77" s="278"/>
      <c r="GO77" s="278"/>
      <c r="GP77" s="278"/>
      <c r="GQ77" s="278"/>
      <c r="GR77" s="278"/>
      <c r="GS77" s="278"/>
      <c r="GT77" s="278"/>
      <c r="GU77" s="278"/>
      <c r="GV77" s="278"/>
      <c r="GW77" s="278"/>
      <c r="GX77" s="278"/>
      <c r="GY77" s="278"/>
      <c r="GZ77" s="278"/>
      <c r="HA77" s="278"/>
      <c r="HB77" s="278"/>
      <c r="HC77" s="278"/>
      <c r="HD77" s="278"/>
      <c r="HE77" s="278"/>
      <c r="HF77" s="278"/>
      <c r="HG77" s="278"/>
      <c r="HH77" s="278"/>
      <c r="HI77" s="278"/>
      <c r="HJ77" s="278"/>
      <c r="HK77" s="278"/>
      <c r="HL77" s="278"/>
      <c r="HM77" s="278"/>
      <c r="HN77" s="278"/>
      <c r="HO77" s="278"/>
      <c r="HP77" s="278"/>
      <c r="HQ77" s="278"/>
      <c r="HR77" s="278"/>
      <c r="HS77" s="278"/>
      <c r="HT77" s="278"/>
      <c r="HU77" s="278"/>
      <c r="HV77" s="278"/>
      <c r="HW77" s="278"/>
      <c r="HX77" s="278"/>
      <c r="HY77" s="278"/>
      <c r="HZ77" s="278"/>
    </row>
    <row r="78" spans="1:234" s="344" customFormat="1" ht="132.75" customHeight="1" x14ac:dyDescent="0.2">
      <c r="A78" s="262">
        <f t="shared" si="3"/>
        <v>66</v>
      </c>
      <c r="B78" s="349" t="s">
        <v>86</v>
      </c>
      <c r="C78" s="350">
        <v>31202</v>
      </c>
      <c r="D78" s="340" t="s">
        <v>179</v>
      </c>
      <c r="E78" s="388">
        <v>3120204</v>
      </c>
      <c r="F78" s="385" t="s">
        <v>197</v>
      </c>
      <c r="G78" s="271" t="s">
        <v>94</v>
      </c>
      <c r="H78" s="349" t="s">
        <v>51</v>
      </c>
      <c r="I78" s="250">
        <v>8608151</v>
      </c>
      <c r="J78" s="250">
        <v>8608151</v>
      </c>
      <c r="K78" s="269">
        <v>42367</v>
      </c>
      <c r="L78" s="389">
        <v>42416</v>
      </c>
      <c r="M78" s="293">
        <v>42431</v>
      </c>
      <c r="N78" s="262" t="s">
        <v>425</v>
      </c>
      <c r="O78" s="293">
        <v>42461</v>
      </c>
      <c r="P78" s="260" t="s">
        <v>426</v>
      </c>
      <c r="Q78" s="272" t="s">
        <v>424</v>
      </c>
      <c r="R78" s="352" t="s">
        <v>93</v>
      </c>
      <c r="S78" s="313" t="s">
        <v>266</v>
      </c>
      <c r="T78" s="242" t="s">
        <v>427</v>
      </c>
      <c r="U78" s="274" t="s">
        <v>257</v>
      </c>
      <c r="V78" s="277" t="s">
        <v>704</v>
      </c>
      <c r="W78" s="276" t="s">
        <v>428</v>
      </c>
      <c r="X78" s="277"/>
      <c r="Y78" s="373"/>
      <c r="Z78" s="278"/>
      <c r="AA78" s="278"/>
      <c r="AB78" s="278"/>
      <c r="AC78" s="278"/>
      <c r="AD78" s="278"/>
      <c r="AE78" s="278"/>
      <c r="AF78" s="278"/>
      <c r="AG78" s="278"/>
      <c r="AH78" s="278"/>
      <c r="AI78" s="278"/>
      <c r="AJ78" s="278"/>
      <c r="AK78" s="278"/>
      <c r="AL78" s="278"/>
      <c r="AM78" s="278"/>
      <c r="AN78" s="278"/>
      <c r="AO78" s="278"/>
      <c r="AP78" s="278"/>
      <c r="AQ78" s="278"/>
      <c r="AR78" s="278"/>
      <c r="AS78" s="278"/>
      <c r="AT78" s="278"/>
      <c r="AU78" s="278"/>
      <c r="AV78" s="278"/>
      <c r="AW78" s="278"/>
      <c r="AX78" s="278"/>
      <c r="AY78" s="278"/>
      <c r="AZ78" s="278"/>
      <c r="BA78" s="278"/>
      <c r="BB78" s="278"/>
      <c r="BC78" s="278"/>
      <c r="BD78" s="278"/>
      <c r="BE78" s="278"/>
      <c r="BF78" s="278"/>
      <c r="BG78" s="278"/>
      <c r="BH78" s="278"/>
      <c r="BI78" s="278"/>
      <c r="BJ78" s="278"/>
      <c r="BK78" s="278"/>
      <c r="BL78" s="278"/>
      <c r="BM78" s="278"/>
      <c r="BN78" s="278"/>
      <c r="BO78" s="278"/>
      <c r="BP78" s="278"/>
      <c r="BQ78" s="278"/>
      <c r="BR78" s="278"/>
      <c r="BS78" s="278"/>
      <c r="BT78" s="278"/>
      <c r="BU78" s="278"/>
      <c r="BV78" s="278"/>
      <c r="BW78" s="278"/>
      <c r="BX78" s="278"/>
      <c r="BY78" s="278"/>
      <c r="BZ78" s="278"/>
      <c r="CA78" s="278"/>
      <c r="CB78" s="278"/>
      <c r="CC78" s="278"/>
      <c r="CD78" s="278"/>
      <c r="CE78" s="278"/>
      <c r="CF78" s="278"/>
      <c r="CG78" s="278"/>
      <c r="CH78" s="278"/>
      <c r="CI78" s="278"/>
      <c r="CJ78" s="278"/>
      <c r="CK78" s="278"/>
      <c r="CL78" s="278"/>
      <c r="CM78" s="278"/>
      <c r="CN78" s="278"/>
      <c r="CO78" s="278"/>
      <c r="CP78" s="278"/>
      <c r="CQ78" s="278"/>
      <c r="CR78" s="278"/>
      <c r="CS78" s="278"/>
      <c r="CT78" s="278"/>
      <c r="CU78" s="278"/>
      <c r="CV78" s="278"/>
      <c r="CW78" s="278"/>
      <c r="CX78" s="278"/>
      <c r="CY78" s="278"/>
      <c r="CZ78" s="278"/>
      <c r="DA78" s="278"/>
      <c r="DB78" s="278"/>
      <c r="DC78" s="278"/>
      <c r="DD78" s="278"/>
      <c r="DE78" s="278"/>
      <c r="DF78" s="278"/>
      <c r="DG78" s="278"/>
      <c r="DH78" s="278"/>
      <c r="DI78" s="278"/>
      <c r="DJ78" s="278"/>
      <c r="DK78" s="278"/>
      <c r="DL78" s="278"/>
      <c r="DM78" s="278"/>
      <c r="DN78" s="278"/>
      <c r="DO78" s="278"/>
      <c r="DP78" s="278"/>
      <c r="DQ78" s="278"/>
      <c r="DR78" s="278"/>
      <c r="DS78" s="278"/>
      <c r="DT78" s="278"/>
      <c r="DU78" s="278"/>
      <c r="DV78" s="278"/>
      <c r="DW78" s="278"/>
      <c r="DX78" s="278"/>
      <c r="DY78" s="278"/>
      <c r="DZ78" s="278"/>
      <c r="EA78" s="278"/>
      <c r="EB78" s="278"/>
      <c r="EC78" s="278"/>
      <c r="ED78" s="278"/>
      <c r="EE78" s="278"/>
      <c r="EF78" s="278"/>
      <c r="EG78" s="278"/>
      <c r="EH78" s="278"/>
      <c r="EI78" s="278"/>
      <c r="EJ78" s="278"/>
      <c r="EK78" s="278"/>
      <c r="EL78" s="278"/>
      <c r="EM78" s="278"/>
      <c r="EN78" s="278"/>
      <c r="EO78" s="278"/>
      <c r="EP78" s="278"/>
      <c r="EQ78" s="278"/>
      <c r="ER78" s="278"/>
      <c r="ES78" s="278"/>
      <c r="ET78" s="278"/>
      <c r="EU78" s="278"/>
      <c r="EV78" s="278"/>
      <c r="EW78" s="278"/>
      <c r="EX78" s="278"/>
      <c r="EY78" s="278"/>
      <c r="EZ78" s="278"/>
      <c r="FA78" s="278"/>
      <c r="FB78" s="278"/>
      <c r="FC78" s="278"/>
      <c r="FD78" s="278"/>
      <c r="FE78" s="278"/>
      <c r="FF78" s="278"/>
      <c r="FG78" s="278"/>
      <c r="FH78" s="278"/>
      <c r="FI78" s="278"/>
      <c r="FJ78" s="278"/>
      <c r="FK78" s="278"/>
      <c r="FL78" s="278"/>
      <c r="FM78" s="278"/>
      <c r="FN78" s="278"/>
      <c r="FO78" s="278"/>
      <c r="FP78" s="278"/>
      <c r="FQ78" s="278"/>
      <c r="FR78" s="278"/>
      <c r="FS78" s="278"/>
      <c r="FT78" s="278"/>
      <c r="FU78" s="278"/>
      <c r="FV78" s="278"/>
      <c r="FW78" s="278"/>
      <c r="FX78" s="278"/>
      <c r="FY78" s="278"/>
      <c r="FZ78" s="278"/>
      <c r="GA78" s="278"/>
      <c r="GB78" s="278"/>
      <c r="GC78" s="278"/>
      <c r="GD78" s="278"/>
      <c r="GE78" s="278"/>
      <c r="GF78" s="278"/>
      <c r="GG78" s="278"/>
      <c r="GH78" s="278"/>
      <c r="GI78" s="278"/>
      <c r="GJ78" s="278"/>
      <c r="GK78" s="278"/>
      <c r="GL78" s="278"/>
      <c r="GM78" s="278"/>
      <c r="GN78" s="278"/>
      <c r="GO78" s="278"/>
      <c r="GP78" s="278"/>
      <c r="GQ78" s="278"/>
      <c r="GR78" s="278"/>
      <c r="GS78" s="278"/>
      <c r="GT78" s="278"/>
      <c r="GU78" s="278"/>
      <c r="GV78" s="278"/>
      <c r="GW78" s="278"/>
      <c r="GX78" s="278"/>
      <c r="GY78" s="278"/>
      <c r="GZ78" s="278"/>
      <c r="HA78" s="278"/>
      <c r="HB78" s="278"/>
      <c r="HC78" s="278"/>
      <c r="HD78" s="278"/>
      <c r="HE78" s="278"/>
      <c r="HF78" s="278"/>
      <c r="HG78" s="278"/>
      <c r="HH78" s="278"/>
      <c r="HI78" s="278"/>
      <c r="HJ78" s="278"/>
      <c r="HK78" s="278"/>
      <c r="HL78" s="278"/>
      <c r="HM78" s="278"/>
      <c r="HN78" s="278"/>
      <c r="HO78" s="278"/>
      <c r="HP78" s="278"/>
      <c r="HQ78" s="278"/>
      <c r="HR78" s="278"/>
      <c r="HS78" s="278"/>
      <c r="HT78" s="278"/>
      <c r="HU78" s="278"/>
      <c r="HV78" s="278"/>
      <c r="HW78" s="278"/>
      <c r="HX78" s="278"/>
      <c r="HY78" s="278"/>
      <c r="HZ78" s="278"/>
    </row>
    <row r="79" spans="1:234" s="279" customFormat="1" ht="140.25" customHeight="1" x14ac:dyDescent="0.2">
      <c r="A79" s="262">
        <f t="shared" si="3"/>
        <v>67</v>
      </c>
      <c r="B79" s="349" t="s">
        <v>86</v>
      </c>
      <c r="C79" s="350">
        <v>31202</v>
      </c>
      <c r="D79" s="265" t="s">
        <v>179</v>
      </c>
      <c r="E79" s="379">
        <v>3120204</v>
      </c>
      <c r="F79" s="385" t="s">
        <v>197</v>
      </c>
      <c r="G79" s="271" t="s">
        <v>94</v>
      </c>
      <c r="H79" s="349" t="s">
        <v>51</v>
      </c>
      <c r="I79" s="251">
        <f>15600000-I78</f>
        <v>6991849</v>
      </c>
      <c r="J79" s="251"/>
      <c r="K79" s="269">
        <v>42367</v>
      </c>
      <c r="L79" s="269">
        <v>42429</v>
      </c>
      <c r="M79" s="269">
        <v>42420</v>
      </c>
      <c r="N79" s="291">
        <v>300</v>
      </c>
      <c r="O79" s="269">
        <v>42716</v>
      </c>
      <c r="P79" s="390" t="s">
        <v>97</v>
      </c>
      <c r="Q79" s="349" t="s">
        <v>665</v>
      </c>
      <c r="R79" s="352" t="s">
        <v>93</v>
      </c>
      <c r="S79" s="313" t="s">
        <v>266</v>
      </c>
      <c r="T79" s="242" t="s">
        <v>703</v>
      </c>
      <c r="U79" s="276"/>
      <c r="V79" s="274"/>
      <c r="W79" s="277"/>
      <c r="X79" s="277"/>
      <c r="Y79" s="278"/>
      <c r="Z79" s="278"/>
      <c r="AA79" s="278"/>
      <c r="AB79" s="278"/>
      <c r="AC79" s="278"/>
      <c r="AD79" s="278"/>
      <c r="AE79" s="278"/>
      <c r="AF79" s="278"/>
      <c r="AG79" s="278"/>
      <c r="AH79" s="278"/>
      <c r="AI79" s="278"/>
      <c r="AJ79" s="278"/>
      <c r="AK79" s="278"/>
      <c r="AL79" s="278"/>
      <c r="AM79" s="278"/>
      <c r="AN79" s="278"/>
      <c r="AO79" s="278"/>
      <c r="AP79" s="278"/>
      <c r="AQ79" s="278"/>
      <c r="AR79" s="278"/>
      <c r="AS79" s="278"/>
      <c r="AT79" s="278"/>
      <c r="AU79" s="278"/>
      <c r="AV79" s="278"/>
      <c r="AW79" s="278"/>
      <c r="AX79" s="278"/>
      <c r="AY79" s="278"/>
      <c r="AZ79" s="278"/>
      <c r="BA79" s="278"/>
      <c r="BB79" s="278"/>
      <c r="BC79" s="278"/>
      <c r="BD79" s="278"/>
      <c r="BE79" s="278"/>
      <c r="BF79" s="278"/>
      <c r="BG79" s="278"/>
      <c r="BH79" s="278"/>
      <c r="BI79" s="278"/>
      <c r="BJ79" s="278"/>
      <c r="BK79" s="278"/>
      <c r="BL79" s="278"/>
      <c r="BM79" s="278"/>
      <c r="BN79" s="278"/>
      <c r="BO79" s="278"/>
      <c r="BP79" s="278"/>
      <c r="BQ79" s="278"/>
      <c r="BR79" s="278"/>
      <c r="BS79" s="278"/>
      <c r="BT79" s="278"/>
      <c r="BU79" s="278"/>
      <c r="BV79" s="278"/>
      <c r="BW79" s="278"/>
      <c r="BX79" s="278"/>
      <c r="BY79" s="278"/>
      <c r="BZ79" s="278"/>
      <c r="CA79" s="278"/>
      <c r="CB79" s="278"/>
      <c r="CC79" s="278"/>
      <c r="CD79" s="278"/>
      <c r="CE79" s="278"/>
      <c r="CF79" s="278"/>
      <c r="CG79" s="278"/>
      <c r="CH79" s="278"/>
      <c r="CI79" s="278"/>
      <c r="CJ79" s="278"/>
      <c r="CK79" s="278"/>
      <c r="CL79" s="278"/>
      <c r="CM79" s="278"/>
      <c r="CN79" s="278"/>
      <c r="CO79" s="278"/>
      <c r="CP79" s="278"/>
      <c r="CQ79" s="278"/>
      <c r="CR79" s="278"/>
      <c r="CS79" s="278"/>
      <c r="CT79" s="278"/>
      <c r="CU79" s="278"/>
      <c r="CV79" s="278"/>
      <c r="CW79" s="278"/>
      <c r="CX79" s="278"/>
      <c r="CY79" s="278"/>
      <c r="CZ79" s="278"/>
      <c r="DA79" s="278"/>
      <c r="DB79" s="278"/>
      <c r="DC79" s="278"/>
      <c r="DD79" s="278"/>
      <c r="DE79" s="278"/>
      <c r="DF79" s="278"/>
      <c r="DG79" s="278"/>
      <c r="DH79" s="278"/>
      <c r="DI79" s="278"/>
      <c r="DJ79" s="278"/>
      <c r="DK79" s="278"/>
      <c r="DL79" s="278"/>
      <c r="DM79" s="278"/>
      <c r="DN79" s="278"/>
      <c r="DO79" s="278"/>
      <c r="DP79" s="278"/>
      <c r="DQ79" s="278"/>
      <c r="DR79" s="278"/>
      <c r="DS79" s="278"/>
      <c r="DT79" s="278"/>
      <c r="DU79" s="278"/>
      <c r="DV79" s="278"/>
      <c r="DW79" s="278"/>
      <c r="DX79" s="278"/>
      <c r="DY79" s="278"/>
      <c r="DZ79" s="278"/>
      <c r="EA79" s="278"/>
      <c r="EB79" s="278"/>
      <c r="EC79" s="278"/>
      <c r="ED79" s="278"/>
      <c r="EE79" s="278"/>
      <c r="EF79" s="278"/>
      <c r="EG79" s="278"/>
      <c r="EH79" s="278"/>
      <c r="EI79" s="278"/>
      <c r="EJ79" s="278"/>
      <c r="EK79" s="278"/>
      <c r="EL79" s="278"/>
      <c r="EM79" s="278"/>
      <c r="EN79" s="278"/>
      <c r="EO79" s="278"/>
      <c r="EP79" s="278"/>
      <c r="EQ79" s="278"/>
      <c r="ER79" s="278"/>
      <c r="ES79" s="278"/>
      <c r="ET79" s="278"/>
      <c r="EU79" s="278"/>
      <c r="EV79" s="278"/>
      <c r="EW79" s="278"/>
      <c r="EX79" s="278"/>
      <c r="EY79" s="278"/>
      <c r="EZ79" s="278"/>
      <c r="FA79" s="278"/>
      <c r="FB79" s="278"/>
      <c r="FC79" s="278"/>
      <c r="FD79" s="278"/>
      <c r="FE79" s="278"/>
      <c r="FF79" s="278"/>
      <c r="FG79" s="278"/>
      <c r="FH79" s="278"/>
      <c r="FI79" s="278"/>
      <c r="FJ79" s="278"/>
      <c r="FK79" s="278"/>
      <c r="FL79" s="278"/>
      <c r="FM79" s="278"/>
      <c r="FN79" s="278"/>
      <c r="FO79" s="278"/>
      <c r="FP79" s="278"/>
      <c r="FQ79" s="278"/>
      <c r="FR79" s="278"/>
      <c r="FS79" s="278"/>
      <c r="FT79" s="278"/>
      <c r="FU79" s="278"/>
      <c r="FV79" s="278"/>
      <c r="FW79" s="278"/>
      <c r="FX79" s="278"/>
      <c r="FY79" s="278"/>
      <c r="FZ79" s="278"/>
      <c r="GA79" s="278"/>
      <c r="GB79" s="278"/>
      <c r="GC79" s="278"/>
      <c r="GD79" s="278"/>
      <c r="GE79" s="278"/>
      <c r="GF79" s="278"/>
      <c r="GG79" s="278"/>
      <c r="GH79" s="278"/>
      <c r="GI79" s="278"/>
      <c r="GJ79" s="278"/>
      <c r="GK79" s="278"/>
      <c r="GL79" s="278"/>
      <c r="GM79" s="278"/>
      <c r="GN79" s="278"/>
      <c r="GO79" s="278"/>
      <c r="GP79" s="278"/>
      <c r="GQ79" s="278"/>
      <c r="GR79" s="278"/>
      <c r="GS79" s="278"/>
      <c r="GT79" s="278"/>
      <c r="GU79" s="278"/>
      <c r="GV79" s="278"/>
      <c r="GW79" s="278"/>
      <c r="GX79" s="278"/>
      <c r="GY79" s="278"/>
      <c r="GZ79" s="278"/>
      <c r="HA79" s="278"/>
      <c r="HB79" s="278"/>
      <c r="HC79" s="278"/>
      <c r="HD79" s="278"/>
      <c r="HE79" s="278"/>
      <c r="HF79" s="278"/>
      <c r="HG79" s="278"/>
      <c r="HH79" s="278"/>
      <c r="HI79" s="278"/>
      <c r="HJ79" s="278"/>
      <c r="HK79" s="278"/>
      <c r="HL79" s="278"/>
      <c r="HM79" s="278"/>
      <c r="HN79" s="278"/>
      <c r="HO79" s="278"/>
      <c r="HP79" s="278"/>
      <c r="HQ79" s="278"/>
      <c r="HR79" s="278"/>
      <c r="HS79" s="278"/>
      <c r="HT79" s="278"/>
      <c r="HU79" s="278"/>
      <c r="HV79" s="278"/>
      <c r="HW79" s="278"/>
      <c r="HX79" s="278"/>
      <c r="HY79" s="278"/>
      <c r="HZ79" s="278"/>
    </row>
    <row r="80" spans="1:234" s="279" customFormat="1" ht="99.75" customHeight="1" x14ac:dyDescent="0.2">
      <c r="A80" s="262">
        <f t="shared" si="3"/>
        <v>68</v>
      </c>
      <c r="B80" s="349" t="s">
        <v>86</v>
      </c>
      <c r="C80" s="350">
        <v>31202</v>
      </c>
      <c r="D80" s="265" t="s">
        <v>179</v>
      </c>
      <c r="E80" s="379">
        <v>3120204</v>
      </c>
      <c r="F80" s="385" t="s">
        <v>197</v>
      </c>
      <c r="G80" s="271" t="s">
        <v>94</v>
      </c>
      <c r="H80" s="349" t="s">
        <v>51</v>
      </c>
      <c r="I80" s="251">
        <f>8320000-280000-878000-1107000</f>
        <v>6055000</v>
      </c>
      <c r="J80" s="251"/>
      <c r="K80" s="269">
        <v>42367</v>
      </c>
      <c r="L80" s="269">
        <v>42429</v>
      </c>
      <c r="M80" s="269">
        <v>42420</v>
      </c>
      <c r="N80" s="291">
        <v>300</v>
      </c>
      <c r="O80" s="269">
        <v>42716</v>
      </c>
      <c r="P80" s="390" t="s">
        <v>97</v>
      </c>
      <c r="Q80" s="349" t="s">
        <v>857</v>
      </c>
      <c r="R80" s="254" t="s">
        <v>98</v>
      </c>
      <c r="S80" s="313" t="s">
        <v>266</v>
      </c>
      <c r="T80" s="242" t="s">
        <v>706</v>
      </c>
      <c r="U80" s="276"/>
      <c r="V80" s="277"/>
      <c r="W80" s="277"/>
      <c r="X80" s="277"/>
      <c r="Y80" s="278"/>
      <c r="Z80" s="278"/>
      <c r="AA80" s="278"/>
      <c r="AB80" s="278"/>
      <c r="AC80" s="278"/>
      <c r="AD80" s="278"/>
      <c r="AE80" s="278"/>
      <c r="AF80" s="278"/>
      <c r="AG80" s="278"/>
      <c r="AH80" s="278"/>
      <c r="AI80" s="278"/>
      <c r="AJ80" s="278"/>
      <c r="AK80" s="278"/>
      <c r="AL80" s="278"/>
      <c r="AM80" s="278"/>
      <c r="AN80" s="278"/>
      <c r="AO80" s="278"/>
      <c r="AP80" s="278"/>
      <c r="AQ80" s="278"/>
      <c r="AR80" s="278"/>
      <c r="AS80" s="278"/>
      <c r="AT80" s="278"/>
      <c r="AU80" s="278"/>
      <c r="AV80" s="278"/>
      <c r="AW80" s="278"/>
      <c r="AX80" s="278"/>
      <c r="AY80" s="278"/>
      <c r="AZ80" s="278"/>
      <c r="BA80" s="278"/>
      <c r="BB80" s="278"/>
      <c r="BC80" s="278"/>
      <c r="BD80" s="278"/>
      <c r="BE80" s="278"/>
      <c r="BF80" s="278"/>
      <c r="BG80" s="278"/>
      <c r="BH80" s="278"/>
      <c r="BI80" s="278"/>
      <c r="BJ80" s="278"/>
      <c r="BK80" s="278"/>
      <c r="BL80" s="278"/>
      <c r="BM80" s="278"/>
      <c r="BN80" s="278"/>
      <c r="BO80" s="278"/>
      <c r="BP80" s="278"/>
      <c r="BQ80" s="278"/>
      <c r="BR80" s="278"/>
      <c r="BS80" s="278"/>
      <c r="BT80" s="278"/>
      <c r="BU80" s="278"/>
      <c r="BV80" s="278"/>
      <c r="BW80" s="278"/>
      <c r="BX80" s="278"/>
      <c r="BY80" s="278"/>
      <c r="BZ80" s="278"/>
      <c r="CA80" s="278"/>
      <c r="CB80" s="278"/>
      <c r="CC80" s="278"/>
      <c r="CD80" s="278"/>
      <c r="CE80" s="278"/>
      <c r="CF80" s="278"/>
      <c r="CG80" s="278"/>
      <c r="CH80" s="278"/>
      <c r="CI80" s="278"/>
      <c r="CJ80" s="278"/>
      <c r="CK80" s="278"/>
      <c r="CL80" s="278"/>
      <c r="CM80" s="278"/>
      <c r="CN80" s="278"/>
      <c r="CO80" s="278"/>
      <c r="CP80" s="278"/>
      <c r="CQ80" s="278"/>
      <c r="CR80" s="278"/>
      <c r="CS80" s="278"/>
      <c r="CT80" s="278"/>
      <c r="CU80" s="278"/>
      <c r="CV80" s="278"/>
      <c r="CW80" s="278"/>
      <c r="CX80" s="278"/>
      <c r="CY80" s="278"/>
      <c r="CZ80" s="278"/>
      <c r="DA80" s="278"/>
      <c r="DB80" s="278"/>
      <c r="DC80" s="278"/>
      <c r="DD80" s="278"/>
      <c r="DE80" s="278"/>
      <c r="DF80" s="278"/>
      <c r="DG80" s="278"/>
      <c r="DH80" s="278"/>
      <c r="DI80" s="278"/>
      <c r="DJ80" s="278"/>
      <c r="DK80" s="278"/>
      <c r="DL80" s="278"/>
      <c r="DM80" s="278"/>
      <c r="DN80" s="278"/>
      <c r="DO80" s="278"/>
      <c r="DP80" s="278"/>
      <c r="DQ80" s="278"/>
      <c r="DR80" s="278"/>
      <c r="DS80" s="278"/>
      <c r="DT80" s="278"/>
      <c r="DU80" s="278"/>
      <c r="DV80" s="278"/>
      <c r="DW80" s="278"/>
      <c r="DX80" s="278"/>
      <c r="DY80" s="278"/>
      <c r="DZ80" s="278"/>
      <c r="EA80" s="278"/>
      <c r="EB80" s="278"/>
      <c r="EC80" s="278"/>
      <c r="ED80" s="278"/>
      <c r="EE80" s="278"/>
      <c r="EF80" s="278"/>
      <c r="EG80" s="278"/>
      <c r="EH80" s="278"/>
      <c r="EI80" s="278"/>
      <c r="EJ80" s="278"/>
      <c r="EK80" s="278"/>
      <c r="EL80" s="278"/>
      <c r="EM80" s="278"/>
      <c r="EN80" s="278"/>
      <c r="EO80" s="278"/>
      <c r="EP80" s="278"/>
      <c r="EQ80" s="278"/>
      <c r="ER80" s="278"/>
      <c r="ES80" s="278"/>
      <c r="ET80" s="278"/>
      <c r="EU80" s="278"/>
      <c r="EV80" s="278"/>
      <c r="EW80" s="278"/>
      <c r="EX80" s="278"/>
      <c r="EY80" s="278"/>
      <c r="EZ80" s="278"/>
      <c r="FA80" s="278"/>
      <c r="FB80" s="278"/>
      <c r="FC80" s="278"/>
      <c r="FD80" s="278"/>
      <c r="FE80" s="278"/>
      <c r="FF80" s="278"/>
      <c r="FG80" s="278"/>
      <c r="FH80" s="278"/>
      <c r="FI80" s="278"/>
      <c r="FJ80" s="278"/>
      <c r="FK80" s="278"/>
      <c r="FL80" s="278"/>
      <c r="FM80" s="278"/>
      <c r="FN80" s="278"/>
      <c r="FO80" s="278"/>
      <c r="FP80" s="278"/>
      <c r="FQ80" s="278"/>
      <c r="FR80" s="278"/>
      <c r="FS80" s="278"/>
      <c r="FT80" s="278"/>
      <c r="FU80" s="278"/>
      <c r="FV80" s="278"/>
      <c r="FW80" s="278"/>
      <c r="FX80" s="278"/>
      <c r="FY80" s="278"/>
      <c r="FZ80" s="278"/>
      <c r="GA80" s="278"/>
      <c r="GB80" s="278"/>
      <c r="GC80" s="278"/>
      <c r="GD80" s="278"/>
      <c r="GE80" s="278"/>
      <c r="GF80" s="278"/>
      <c r="GG80" s="278"/>
      <c r="GH80" s="278"/>
      <c r="GI80" s="278"/>
      <c r="GJ80" s="278"/>
      <c r="GK80" s="278"/>
      <c r="GL80" s="278"/>
      <c r="GM80" s="278"/>
      <c r="GN80" s="278"/>
      <c r="GO80" s="278"/>
      <c r="GP80" s="278"/>
      <c r="GQ80" s="278"/>
      <c r="GR80" s="278"/>
      <c r="GS80" s="278"/>
      <c r="GT80" s="278"/>
      <c r="GU80" s="278"/>
      <c r="GV80" s="278"/>
      <c r="GW80" s="278"/>
      <c r="GX80" s="278"/>
      <c r="GY80" s="278"/>
      <c r="GZ80" s="278"/>
      <c r="HA80" s="278"/>
      <c r="HB80" s="278"/>
      <c r="HC80" s="278"/>
      <c r="HD80" s="278"/>
      <c r="HE80" s="278"/>
      <c r="HF80" s="278"/>
      <c r="HG80" s="278"/>
      <c r="HH80" s="278"/>
      <c r="HI80" s="278"/>
      <c r="HJ80" s="278"/>
      <c r="HK80" s="278"/>
      <c r="HL80" s="278"/>
      <c r="HM80" s="278"/>
      <c r="HN80" s="278"/>
      <c r="HO80" s="278"/>
      <c r="HP80" s="278"/>
      <c r="HQ80" s="278"/>
      <c r="HR80" s="278"/>
      <c r="HS80" s="278"/>
      <c r="HT80" s="278"/>
      <c r="HU80" s="278"/>
      <c r="HV80" s="278"/>
      <c r="HW80" s="278"/>
      <c r="HX80" s="278"/>
      <c r="HY80" s="278"/>
      <c r="HZ80" s="278"/>
    </row>
    <row r="81" spans="1:234" s="279" customFormat="1" ht="129.75" customHeight="1" x14ac:dyDescent="0.2">
      <c r="A81" s="262">
        <f t="shared" si="3"/>
        <v>69</v>
      </c>
      <c r="B81" s="349" t="s">
        <v>86</v>
      </c>
      <c r="C81" s="350">
        <v>31202</v>
      </c>
      <c r="D81" s="265" t="s">
        <v>179</v>
      </c>
      <c r="E81" s="379">
        <v>3120204</v>
      </c>
      <c r="F81" s="385" t="s">
        <v>197</v>
      </c>
      <c r="G81" s="271" t="s">
        <v>66</v>
      </c>
      <c r="H81" s="349" t="s">
        <v>51</v>
      </c>
      <c r="I81" s="251">
        <v>280000</v>
      </c>
      <c r="J81" s="251">
        <v>280000</v>
      </c>
      <c r="K81" s="269">
        <v>42579</v>
      </c>
      <c r="L81" s="269">
        <v>42608</v>
      </c>
      <c r="M81" s="269">
        <v>42613</v>
      </c>
      <c r="N81" s="291">
        <v>365</v>
      </c>
      <c r="O81" s="269">
        <v>42977</v>
      </c>
      <c r="P81" s="390" t="s">
        <v>97</v>
      </c>
      <c r="Q81" s="349" t="s">
        <v>834</v>
      </c>
      <c r="R81" s="254" t="s">
        <v>98</v>
      </c>
      <c r="S81" s="313" t="s">
        <v>835</v>
      </c>
      <c r="T81" s="242" t="s">
        <v>990</v>
      </c>
      <c r="U81" s="276" t="s">
        <v>257</v>
      </c>
      <c r="V81" s="277"/>
      <c r="W81" s="277"/>
      <c r="X81" s="277"/>
      <c r="Y81" s="278"/>
      <c r="Z81" s="278"/>
      <c r="AA81" s="278"/>
      <c r="AB81" s="278"/>
      <c r="AC81" s="278"/>
      <c r="AD81" s="278"/>
      <c r="AE81" s="278"/>
      <c r="AF81" s="278"/>
      <c r="AG81" s="278"/>
      <c r="AH81" s="278"/>
      <c r="AI81" s="278"/>
      <c r="AJ81" s="278"/>
      <c r="AK81" s="278"/>
      <c r="AL81" s="278"/>
      <c r="AM81" s="278"/>
      <c r="AN81" s="278"/>
      <c r="AO81" s="278"/>
      <c r="AP81" s="278"/>
      <c r="AQ81" s="278"/>
      <c r="AR81" s="278"/>
      <c r="AS81" s="278"/>
      <c r="AT81" s="278"/>
      <c r="AU81" s="278"/>
      <c r="AV81" s="278"/>
      <c r="AW81" s="278"/>
      <c r="AX81" s="278"/>
      <c r="AY81" s="278"/>
      <c r="AZ81" s="278"/>
      <c r="BA81" s="278"/>
      <c r="BB81" s="278"/>
      <c r="BC81" s="278"/>
      <c r="BD81" s="278"/>
      <c r="BE81" s="278"/>
      <c r="BF81" s="278"/>
      <c r="BG81" s="278"/>
      <c r="BH81" s="278"/>
      <c r="BI81" s="278"/>
      <c r="BJ81" s="278"/>
      <c r="BK81" s="278"/>
      <c r="BL81" s="278"/>
      <c r="BM81" s="278"/>
      <c r="BN81" s="278"/>
      <c r="BO81" s="278"/>
      <c r="BP81" s="278"/>
      <c r="BQ81" s="278"/>
      <c r="BR81" s="278"/>
      <c r="BS81" s="278"/>
      <c r="BT81" s="278"/>
      <c r="BU81" s="278"/>
      <c r="BV81" s="278"/>
      <c r="BW81" s="278"/>
      <c r="BX81" s="278"/>
      <c r="BY81" s="278"/>
      <c r="BZ81" s="278"/>
      <c r="CA81" s="278"/>
      <c r="CB81" s="278"/>
      <c r="CC81" s="278"/>
      <c r="CD81" s="278"/>
      <c r="CE81" s="278"/>
      <c r="CF81" s="278"/>
      <c r="CG81" s="278"/>
      <c r="CH81" s="278"/>
      <c r="CI81" s="278"/>
      <c r="CJ81" s="278"/>
      <c r="CK81" s="278"/>
      <c r="CL81" s="278"/>
      <c r="CM81" s="278"/>
      <c r="CN81" s="278"/>
      <c r="CO81" s="278"/>
      <c r="CP81" s="278"/>
      <c r="CQ81" s="278"/>
      <c r="CR81" s="278"/>
      <c r="CS81" s="278"/>
      <c r="CT81" s="278"/>
      <c r="CU81" s="278"/>
      <c r="CV81" s="278"/>
      <c r="CW81" s="278"/>
      <c r="CX81" s="278"/>
      <c r="CY81" s="278"/>
      <c r="CZ81" s="278"/>
      <c r="DA81" s="278"/>
      <c r="DB81" s="278"/>
      <c r="DC81" s="278"/>
      <c r="DD81" s="278"/>
      <c r="DE81" s="278"/>
      <c r="DF81" s="278"/>
      <c r="DG81" s="278"/>
      <c r="DH81" s="278"/>
      <c r="DI81" s="278"/>
      <c r="DJ81" s="278"/>
      <c r="DK81" s="278"/>
      <c r="DL81" s="278"/>
      <c r="DM81" s="278"/>
      <c r="DN81" s="278"/>
      <c r="DO81" s="278"/>
      <c r="DP81" s="278"/>
      <c r="DQ81" s="278"/>
      <c r="DR81" s="278"/>
      <c r="DS81" s="278"/>
      <c r="DT81" s="278"/>
      <c r="DU81" s="278"/>
      <c r="DV81" s="278"/>
      <c r="DW81" s="278"/>
      <c r="DX81" s="278"/>
      <c r="DY81" s="278"/>
      <c r="DZ81" s="278"/>
      <c r="EA81" s="278"/>
      <c r="EB81" s="278"/>
      <c r="EC81" s="278"/>
      <c r="ED81" s="278"/>
      <c r="EE81" s="278"/>
      <c r="EF81" s="278"/>
      <c r="EG81" s="278"/>
      <c r="EH81" s="278"/>
      <c r="EI81" s="278"/>
      <c r="EJ81" s="278"/>
      <c r="EK81" s="278"/>
      <c r="EL81" s="278"/>
      <c r="EM81" s="278"/>
      <c r="EN81" s="278"/>
      <c r="EO81" s="278"/>
      <c r="EP81" s="278"/>
      <c r="EQ81" s="278"/>
      <c r="ER81" s="278"/>
      <c r="ES81" s="278"/>
      <c r="ET81" s="278"/>
      <c r="EU81" s="278"/>
      <c r="EV81" s="278"/>
      <c r="EW81" s="278"/>
      <c r="EX81" s="278"/>
      <c r="EY81" s="278"/>
      <c r="EZ81" s="278"/>
      <c r="FA81" s="278"/>
      <c r="FB81" s="278"/>
      <c r="FC81" s="278"/>
      <c r="FD81" s="278"/>
      <c r="FE81" s="278"/>
      <c r="FF81" s="278"/>
      <c r="FG81" s="278"/>
      <c r="FH81" s="278"/>
      <c r="FI81" s="278"/>
      <c r="FJ81" s="278"/>
      <c r="FK81" s="278"/>
      <c r="FL81" s="278"/>
      <c r="FM81" s="278"/>
      <c r="FN81" s="278"/>
      <c r="FO81" s="278"/>
      <c r="FP81" s="278"/>
      <c r="FQ81" s="278"/>
      <c r="FR81" s="278"/>
      <c r="FS81" s="278"/>
      <c r="FT81" s="278"/>
      <c r="FU81" s="278"/>
      <c r="FV81" s="278"/>
      <c r="FW81" s="278"/>
      <c r="FX81" s="278"/>
      <c r="FY81" s="278"/>
      <c r="FZ81" s="278"/>
      <c r="GA81" s="278"/>
      <c r="GB81" s="278"/>
      <c r="GC81" s="278"/>
      <c r="GD81" s="278"/>
      <c r="GE81" s="278"/>
      <c r="GF81" s="278"/>
      <c r="GG81" s="278"/>
      <c r="GH81" s="278"/>
      <c r="GI81" s="278"/>
      <c r="GJ81" s="278"/>
      <c r="GK81" s="278"/>
      <c r="GL81" s="278"/>
      <c r="GM81" s="278"/>
      <c r="GN81" s="278"/>
      <c r="GO81" s="278"/>
      <c r="GP81" s="278"/>
      <c r="GQ81" s="278"/>
      <c r="GR81" s="278"/>
      <c r="GS81" s="278"/>
      <c r="GT81" s="278"/>
      <c r="GU81" s="278"/>
      <c r="GV81" s="278"/>
      <c r="GW81" s="278"/>
      <c r="GX81" s="278"/>
      <c r="GY81" s="278"/>
      <c r="GZ81" s="278"/>
      <c r="HA81" s="278"/>
      <c r="HB81" s="278"/>
      <c r="HC81" s="278"/>
      <c r="HD81" s="278"/>
      <c r="HE81" s="278"/>
      <c r="HF81" s="278"/>
      <c r="HG81" s="278"/>
      <c r="HH81" s="278"/>
      <c r="HI81" s="278"/>
      <c r="HJ81" s="278"/>
      <c r="HK81" s="278"/>
      <c r="HL81" s="278"/>
      <c r="HM81" s="278"/>
      <c r="HN81" s="278"/>
      <c r="HO81" s="278"/>
      <c r="HP81" s="278"/>
      <c r="HQ81" s="278"/>
      <c r="HR81" s="278"/>
      <c r="HS81" s="278"/>
      <c r="HT81" s="278"/>
      <c r="HU81" s="278"/>
      <c r="HV81" s="278"/>
      <c r="HW81" s="278"/>
      <c r="HX81" s="278"/>
      <c r="HY81" s="278"/>
      <c r="HZ81" s="278"/>
    </row>
    <row r="82" spans="1:234" s="279" customFormat="1" ht="129.75" customHeight="1" x14ac:dyDescent="0.2">
      <c r="A82" s="262">
        <f t="shared" si="3"/>
        <v>70</v>
      </c>
      <c r="B82" s="349" t="s">
        <v>86</v>
      </c>
      <c r="C82" s="350">
        <v>31202</v>
      </c>
      <c r="D82" s="265" t="s">
        <v>179</v>
      </c>
      <c r="E82" s="379">
        <v>3120204</v>
      </c>
      <c r="F82" s="385" t="s">
        <v>197</v>
      </c>
      <c r="G82" s="271" t="s">
        <v>66</v>
      </c>
      <c r="H82" s="349" t="s">
        <v>51</v>
      </c>
      <c r="I82" s="251">
        <f>+J82</f>
        <v>878000</v>
      </c>
      <c r="J82" s="251">
        <v>878000</v>
      </c>
      <c r="K82" s="269">
        <v>42579</v>
      </c>
      <c r="L82" s="269">
        <v>42605</v>
      </c>
      <c r="M82" s="269">
        <v>42610</v>
      </c>
      <c r="N82" s="291">
        <v>365</v>
      </c>
      <c r="O82" s="269">
        <v>42974</v>
      </c>
      <c r="P82" s="390" t="s">
        <v>97</v>
      </c>
      <c r="Q82" s="349" t="s">
        <v>836</v>
      </c>
      <c r="R82" s="254" t="s">
        <v>98</v>
      </c>
      <c r="S82" s="313" t="s">
        <v>835</v>
      </c>
      <c r="T82" s="242" t="s">
        <v>986</v>
      </c>
      <c r="U82" s="276" t="s">
        <v>257</v>
      </c>
      <c r="V82" s="277"/>
      <c r="W82" s="277"/>
      <c r="X82" s="277"/>
      <c r="Y82" s="278"/>
      <c r="Z82" s="278"/>
      <c r="AA82" s="278"/>
      <c r="AB82" s="278"/>
      <c r="AC82" s="278"/>
      <c r="AD82" s="278"/>
      <c r="AE82" s="278"/>
      <c r="AF82" s="278"/>
      <c r="AG82" s="278"/>
      <c r="AH82" s="278"/>
      <c r="AI82" s="278"/>
      <c r="AJ82" s="278"/>
      <c r="AK82" s="278"/>
      <c r="AL82" s="278"/>
      <c r="AM82" s="278"/>
      <c r="AN82" s="278"/>
      <c r="AO82" s="278"/>
      <c r="AP82" s="278"/>
      <c r="AQ82" s="278"/>
      <c r="AR82" s="278"/>
      <c r="AS82" s="278"/>
      <c r="AT82" s="278"/>
      <c r="AU82" s="278"/>
      <c r="AV82" s="278"/>
      <c r="AW82" s="278"/>
      <c r="AX82" s="278"/>
      <c r="AY82" s="278"/>
      <c r="AZ82" s="278"/>
      <c r="BA82" s="278"/>
      <c r="BB82" s="278"/>
      <c r="BC82" s="278"/>
      <c r="BD82" s="278"/>
      <c r="BE82" s="278"/>
      <c r="BF82" s="278"/>
      <c r="BG82" s="278"/>
      <c r="BH82" s="278"/>
      <c r="BI82" s="278"/>
      <c r="BJ82" s="278"/>
      <c r="BK82" s="278"/>
      <c r="BL82" s="278"/>
      <c r="BM82" s="278"/>
      <c r="BN82" s="278"/>
      <c r="BO82" s="278"/>
      <c r="BP82" s="278"/>
      <c r="BQ82" s="278"/>
      <c r="BR82" s="278"/>
      <c r="BS82" s="278"/>
      <c r="BT82" s="278"/>
      <c r="BU82" s="278"/>
      <c r="BV82" s="278"/>
      <c r="BW82" s="278"/>
      <c r="BX82" s="278"/>
      <c r="BY82" s="278"/>
      <c r="BZ82" s="278"/>
      <c r="CA82" s="278"/>
      <c r="CB82" s="278"/>
      <c r="CC82" s="278"/>
      <c r="CD82" s="278"/>
      <c r="CE82" s="278"/>
      <c r="CF82" s="278"/>
      <c r="CG82" s="278"/>
      <c r="CH82" s="278"/>
      <c r="CI82" s="278"/>
      <c r="CJ82" s="278"/>
      <c r="CK82" s="278"/>
      <c r="CL82" s="278"/>
      <c r="CM82" s="278"/>
      <c r="CN82" s="278"/>
      <c r="CO82" s="278"/>
      <c r="CP82" s="278"/>
      <c r="CQ82" s="278"/>
      <c r="CR82" s="278"/>
      <c r="CS82" s="278"/>
      <c r="CT82" s="278"/>
      <c r="CU82" s="278"/>
      <c r="CV82" s="278"/>
      <c r="CW82" s="278"/>
      <c r="CX82" s="278"/>
      <c r="CY82" s="278"/>
      <c r="CZ82" s="278"/>
      <c r="DA82" s="278"/>
      <c r="DB82" s="278"/>
      <c r="DC82" s="278"/>
      <c r="DD82" s="278"/>
      <c r="DE82" s="278"/>
      <c r="DF82" s="278"/>
      <c r="DG82" s="278"/>
      <c r="DH82" s="278"/>
      <c r="DI82" s="278"/>
      <c r="DJ82" s="278"/>
      <c r="DK82" s="278"/>
      <c r="DL82" s="278"/>
      <c r="DM82" s="278"/>
      <c r="DN82" s="278"/>
      <c r="DO82" s="278"/>
      <c r="DP82" s="278"/>
      <c r="DQ82" s="278"/>
      <c r="DR82" s="278"/>
      <c r="DS82" s="278"/>
      <c r="DT82" s="278"/>
      <c r="DU82" s="278"/>
      <c r="DV82" s="278"/>
      <c r="DW82" s="278"/>
      <c r="DX82" s="278"/>
      <c r="DY82" s="278"/>
      <c r="DZ82" s="278"/>
      <c r="EA82" s="278"/>
      <c r="EB82" s="278"/>
      <c r="EC82" s="278"/>
      <c r="ED82" s="278"/>
      <c r="EE82" s="278"/>
      <c r="EF82" s="278"/>
      <c r="EG82" s="278"/>
      <c r="EH82" s="278"/>
      <c r="EI82" s="278"/>
      <c r="EJ82" s="278"/>
      <c r="EK82" s="278"/>
      <c r="EL82" s="278"/>
      <c r="EM82" s="278"/>
      <c r="EN82" s="278"/>
      <c r="EO82" s="278"/>
      <c r="EP82" s="278"/>
      <c r="EQ82" s="278"/>
      <c r="ER82" s="278"/>
      <c r="ES82" s="278"/>
      <c r="ET82" s="278"/>
      <c r="EU82" s="278"/>
      <c r="EV82" s="278"/>
      <c r="EW82" s="278"/>
      <c r="EX82" s="278"/>
      <c r="EY82" s="278"/>
      <c r="EZ82" s="278"/>
      <c r="FA82" s="278"/>
      <c r="FB82" s="278"/>
      <c r="FC82" s="278"/>
      <c r="FD82" s="278"/>
      <c r="FE82" s="278"/>
      <c r="FF82" s="278"/>
      <c r="FG82" s="278"/>
      <c r="FH82" s="278"/>
      <c r="FI82" s="278"/>
      <c r="FJ82" s="278"/>
      <c r="FK82" s="278"/>
      <c r="FL82" s="278"/>
      <c r="FM82" s="278"/>
      <c r="FN82" s="278"/>
      <c r="FO82" s="278"/>
      <c r="FP82" s="278"/>
      <c r="FQ82" s="278"/>
      <c r="FR82" s="278"/>
      <c r="FS82" s="278"/>
      <c r="FT82" s="278"/>
      <c r="FU82" s="278"/>
      <c r="FV82" s="278"/>
      <c r="FW82" s="278"/>
      <c r="FX82" s="278"/>
      <c r="FY82" s="278"/>
      <c r="FZ82" s="278"/>
      <c r="GA82" s="278"/>
      <c r="GB82" s="278"/>
      <c r="GC82" s="278"/>
      <c r="GD82" s="278"/>
      <c r="GE82" s="278"/>
      <c r="GF82" s="278"/>
      <c r="GG82" s="278"/>
      <c r="GH82" s="278"/>
      <c r="GI82" s="278"/>
      <c r="GJ82" s="278"/>
      <c r="GK82" s="278"/>
      <c r="GL82" s="278"/>
      <c r="GM82" s="278"/>
      <c r="GN82" s="278"/>
      <c r="GO82" s="278"/>
      <c r="GP82" s="278"/>
      <c r="GQ82" s="278"/>
      <c r="GR82" s="278"/>
      <c r="GS82" s="278"/>
      <c r="GT82" s="278"/>
      <c r="GU82" s="278"/>
      <c r="GV82" s="278"/>
      <c r="GW82" s="278"/>
      <c r="GX82" s="278"/>
      <c r="GY82" s="278"/>
      <c r="GZ82" s="278"/>
      <c r="HA82" s="278"/>
      <c r="HB82" s="278"/>
      <c r="HC82" s="278"/>
      <c r="HD82" s="278"/>
      <c r="HE82" s="278"/>
      <c r="HF82" s="278"/>
      <c r="HG82" s="278"/>
      <c r="HH82" s="278"/>
      <c r="HI82" s="278"/>
      <c r="HJ82" s="278"/>
      <c r="HK82" s="278"/>
      <c r="HL82" s="278"/>
      <c r="HM82" s="278"/>
      <c r="HN82" s="278"/>
      <c r="HO82" s="278"/>
      <c r="HP82" s="278"/>
      <c r="HQ82" s="278"/>
      <c r="HR82" s="278"/>
      <c r="HS82" s="278"/>
      <c r="HT82" s="278"/>
      <c r="HU82" s="278"/>
      <c r="HV82" s="278"/>
      <c r="HW82" s="278"/>
      <c r="HX82" s="278"/>
      <c r="HY82" s="278"/>
      <c r="HZ82" s="278"/>
    </row>
    <row r="83" spans="1:234" s="279" customFormat="1" ht="129.75" customHeight="1" x14ac:dyDescent="0.2">
      <c r="A83" s="262">
        <f t="shared" si="3"/>
        <v>71</v>
      </c>
      <c r="B83" s="349" t="s">
        <v>86</v>
      </c>
      <c r="C83" s="350">
        <v>31202</v>
      </c>
      <c r="D83" s="265" t="s">
        <v>179</v>
      </c>
      <c r="E83" s="379">
        <v>3120204</v>
      </c>
      <c r="F83" s="385" t="s">
        <v>197</v>
      </c>
      <c r="G83" s="271" t="s">
        <v>66</v>
      </c>
      <c r="H83" s="349" t="s">
        <v>51</v>
      </c>
      <c r="I83" s="251">
        <v>1107000</v>
      </c>
      <c r="J83" s="251"/>
      <c r="K83" s="269">
        <v>42593</v>
      </c>
      <c r="L83" s="269">
        <v>42624</v>
      </c>
      <c r="M83" s="269">
        <v>42629</v>
      </c>
      <c r="N83" s="291">
        <v>365</v>
      </c>
      <c r="O83" s="269">
        <f>+M83+N83</f>
        <v>42994</v>
      </c>
      <c r="P83" s="390" t="s">
        <v>97</v>
      </c>
      <c r="Q83" s="349" t="s">
        <v>841</v>
      </c>
      <c r="R83" s="254" t="s">
        <v>98</v>
      </c>
      <c r="S83" s="313" t="s">
        <v>835</v>
      </c>
      <c r="T83" s="242" t="s">
        <v>842</v>
      </c>
      <c r="U83" s="276" t="s">
        <v>611</v>
      </c>
      <c r="V83" s="277"/>
      <c r="W83" s="277"/>
      <c r="X83" s="277"/>
      <c r="Y83" s="278"/>
      <c r="Z83" s="278"/>
      <c r="AA83" s="278"/>
      <c r="AB83" s="278"/>
      <c r="AC83" s="278"/>
      <c r="AD83" s="278"/>
      <c r="AE83" s="278"/>
      <c r="AF83" s="278"/>
      <c r="AG83" s="278"/>
      <c r="AH83" s="278"/>
      <c r="AI83" s="278"/>
      <c r="AJ83" s="278"/>
      <c r="AK83" s="278"/>
      <c r="AL83" s="278"/>
      <c r="AM83" s="278"/>
      <c r="AN83" s="278"/>
      <c r="AO83" s="278"/>
      <c r="AP83" s="278"/>
      <c r="AQ83" s="278"/>
      <c r="AR83" s="278"/>
      <c r="AS83" s="278"/>
      <c r="AT83" s="278"/>
      <c r="AU83" s="278"/>
      <c r="AV83" s="278"/>
      <c r="AW83" s="278"/>
      <c r="AX83" s="278"/>
      <c r="AY83" s="278"/>
      <c r="AZ83" s="278"/>
      <c r="BA83" s="278"/>
      <c r="BB83" s="278"/>
      <c r="BC83" s="278"/>
      <c r="BD83" s="278"/>
      <c r="BE83" s="278"/>
      <c r="BF83" s="278"/>
      <c r="BG83" s="278"/>
      <c r="BH83" s="278"/>
      <c r="BI83" s="278"/>
      <c r="BJ83" s="278"/>
      <c r="BK83" s="278"/>
      <c r="BL83" s="278"/>
      <c r="BM83" s="278"/>
      <c r="BN83" s="278"/>
      <c r="BO83" s="278"/>
      <c r="BP83" s="278"/>
      <c r="BQ83" s="278"/>
      <c r="BR83" s="278"/>
      <c r="BS83" s="278"/>
      <c r="BT83" s="278"/>
      <c r="BU83" s="278"/>
      <c r="BV83" s="278"/>
      <c r="BW83" s="278"/>
      <c r="BX83" s="278"/>
      <c r="BY83" s="278"/>
      <c r="BZ83" s="278"/>
      <c r="CA83" s="278"/>
      <c r="CB83" s="278"/>
      <c r="CC83" s="278"/>
      <c r="CD83" s="278"/>
      <c r="CE83" s="278"/>
      <c r="CF83" s="278"/>
      <c r="CG83" s="278"/>
      <c r="CH83" s="278"/>
      <c r="CI83" s="278"/>
      <c r="CJ83" s="278"/>
      <c r="CK83" s="278"/>
      <c r="CL83" s="278"/>
      <c r="CM83" s="278"/>
      <c r="CN83" s="278"/>
      <c r="CO83" s="278"/>
      <c r="CP83" s="278"/>
      <c r="CQ83" s="278"/>
      <c r="CR83" s="278"/>
      <c r="CS83" s="278"/>
      <c r="CT83" s="278"/>
      <c r="CU83" s="278"/>
      <c r="CV83" s="278"/>
      <c r="CW83" s="278"/>
      <c r="CX83" s="278"/>
      <c r="CY83" s="278"/>
      <c r="CZ83" s="278"/>
      <c r="DA83" s="278"/>
      <c r="DB83" s="278"/>
      <c r="DC83" s="278"/>
      <c r="DD83" s="278"/>
      <c r="DE83" s="278"/>
      <c r="DF83" s="278"/>
      <c r="DG83" s="278"/>
      <c r="DH83" s="278"/>
      <c r="DI83" s="278"/>
      <c r="DJ83" s="278"/>
      <c r="DK83" s="278"/>
      <c r="DL83" s="278"/>
      <c r="DM83" s="278"/>
      <c r="DN83" s="278"/>
      <c r="DO83" s="278"/>
      <c r="DP83" s="278"/>
      <c r="DQ83" s="278"/>
      <c r="DR83" s="278"/>
      <c r="DS83" s="278"/>
      <c r="DT83" s="278"/>
      <c r="DU83" s="278"/>
      <c r="DV83" s="278"/>
      <c r="DW83" s="278"/>
      <c r="DX83" s="278"/>
      <c r="DY83" s="278"/>
      <c r="DZ83" s="278"/>
      <c r="EA83" s="278"/>
      <c r="EB83" s="278"/>
      <c r="EC83" s="278"/>
      <c r="ED83" s="278"/>
      <c r="EE83" s="278"/>
      <c r="EF83" s="278"/>
      <c r="EG83" s="278"/>
      <c r="EH83" s="278"/>
      <c r="EI83" s="278"/>
      <c r="EJ83" s="278"/>
      <c r="EK83" s="278"/>
      <c r="EL83" s="278"/>
      <c r="EM83" s="278"/>
      <c r="EN83" s="278"/>
      <c r="EO83" s="278"/>
      <c r="EP83" s="278"/>
      <c r="EQ83" s="278"/>
      <c r="ER83" s="278"/>
      <c r="ES83" s="278"/>
      <c r="ET83" s="278"/>
      <c r="EU83" s="278"/>
      <c r="EV83" s="278"/>
      <c r="EW83" s="278"/>
      <c r="EX83" s="278"/>
      <c r="EY83" s="278"/>
      <c r="EZ83" s="278"/>
      <c r="FA83" s="278"/>
      <c r="FB83" s="278"/>
      <c r="FC83" s="278"/>
      <c r="FD83" s="278"/>
      <c r="FE83" s="278"/>
      <c r="FF83" s="278"/>
      <c r="FG83" s="278"/>
      <c r="FH83" s="278"/>
      <c r="FI83" s="278"/>
      <c r="FJ83" s="278"/>
      <c r="FK83" s="278"/>
      <c r="FL83" s="278"/>
      <c r="FM83" s="278"/>
      <c r="FN83" s="278"/>
      <c r="FO83" s="278"/>
      <c r="FP83" s="278"/>
      <c r="FQ83" s="278"/>
      <c r="FR83" s="278"/>
      <c r="FS83" s="278"/>
      <c r="FT83" s="278"/>
      <c r="FU83" s="278"/>
      <c r="FV83" s="278"/>
      <c r="FW83" s="278"/>
      <c r="FX83" s="278"/>
      <c r="FY83" s="278"/>
      <c r="FZ83" s="278"/>
      <c r="GA83" s="278"/>
      <c r="GB83" s="278"/>
      <c r="GC83" s="278"/>
      <c r="GD83" s="278"/>
      <c r="GE83" s="278"/>
      <c r="GF83" s="278"/>
      <c r="GG83" s="278"/>
      <c r="GH83" s="278"/>
      <c r="GI83" s="278"/>
      <c r="GJ83" s="278"/>
      <c r="GK83" s="278"/>
      <c r="GL83" s="278"/>
      <c r="GM83" s="278"/>
      <c r="GN83" s="278"/>
      <c r="GO83" s="278"/>
      <c r="GP83" s="278"/>
      <c r="GQ83" s="278"/>
      <c r="GR83" s="278"/>
      <c r="GS83" s="278"/>
      <c r="GT83" s="278"/>
      <c r="GU83" s="278"/>
      <c r="GV83" s="278"/>
      <c r="GW83" s="278"/>
      <c r="GX83" s="278"/>
      <c r="GY83" s="278"/>
      <c r="GZ83" s="278"/>
      <c r="HA83" s="278"/>
      <c r="HB83" s="278"/>
      <c r="HC83" s="278"/>
      <c r="HD83" s="278"/>
      <c r="HE83" s="278"/>
      <c r="HF83" s="278"/>
      <c r="HG83" s="278"/>
      <c r="HH83" s="278"/>
      <c r="HI83" s="278"/>
      <c r="HJ83" s="278"/>
      <c r="HK83" s="278"/>
      <c r="HL83" s="278"/>
      <c r="HM83" s="278"/>
      <c r="HN83" s="278"/>
      <c r="HO83" s="278"/>
      <c r="HP83" s="278"/>
      <c r="HQ83" s="278"/>
      <c r="HR83" s="278"/>
      <c r="HS83" s="278"/>
      <c r="HT83" s="278"/>
      <c r="HU83" s="278"/>
      <c r="HV83" s="278"/>
      <c r="HW83" s="278"/>
      <c r="HX83" s="278"/>
      <c r="HY83" s="278"/>
      <c r="HZ83" s="278"/>
    </row>
    <row r="84" spans="1:234" s="279" customFormat="1" ht="329.25" customHeight="1" x14ac:dyDescent="0.2">
      <c r="A84" s="262">
        <f t="shared" si="3"/>
        <v>72</v>
      </c>
      <c r="B84" s="349" t="s">
        <v>86</v>
      </c>
      <c r="C84" s="350">
        <v>31202</v>
      </c>
      <c r="D84" s="265" t="s">
        <v>179</v>
      </c>
      <c r="E84" s="379">
        <v>3120204</v>
      </c>
      <c r="F84" s="360" t="s">
        <v>197</v>
      </c>
      <c r="G84" s="271" t="s">
        <v>94</v>
      </c>
      <c r="H84" s="349" t="s">
        <v>51</v>
      </c>
      <c r="I84" s="252">
        <v>1010000</v>
      </c>
      <c r="J84" s="252">
        <v>1010000</v>
      </c>
      <c r="K84" s="269">
        <v>42367</v>
      </c>
      <c r="L84" s="293">
        <v>42422</v>
      </c>
      <c r="M84" s="293">
        <v>42425</v>
      </c>
      <c r="N84" s="262">
        <v>365</v>
      </c>
      <c r="O84" s="293">
        <v>42790</v>
      </c>
      <c r="P84" s="310" t="s">
        <v>445</v>
      </c>
      <c r="Q84" s="492" t="s">
        <v>444</v>
      </c>
      <c r="R84" s="254" t="s">
        <v>98</v>
      </c>
      <c r="S84" s="313" t="s">
        <v>266</v>
      </c>
      <c r="T84" s="242" t="s">
        <v>705</v>
      </c>
      <c r="U84" s="274" t="s">
        <v>257</v>
      </c>
      <c r="V84" s="277"/>
      <c r="W84" s="276" t="s">
        <v>256</v>
      </c>
      <c r="X84" s="277"/>
      <c r="Y84" s="278"/>
      <c r="Z84" s="278"/>
      <c r="AA84" s="278"/>
      <c r="AB84" s="278"/>
      <c r="AC84" s="278"/>
      <c r="AD84" s="278"/>
      <c r="AE84" s="278"/>
      <c r="AF84" s="278"/>
      <c r="AG84" s="278"/>
      <c r="AH84" s="278"/>
      <c r="AI84" s="278"/>
      <c r="AJ84" s="278"/>
      <c r="AK84" s="278"/>
      <c r="AL84" s="278"/>
      <c r="AM84" s="278"/>
      <c r="AN84" s="278"/>
      <c r="AO84" s="278"/>
      <c r="AP84" s="278"/>
      <c r="AQ84" s="278"/>
      <c r="AR84" s="278"/>
      <c r="AS84" s="278"/>
      <c r="AT84" s="278"/>
      <c r="AU84" s="278"/>
      <c r="AV84" s="278"/>
      <c r="AW84" s="278"/>
      <c r="AX84" s="278"/>
      <c r="AY84" s="278"/>
      <c r="AZ84" s="278"/>
      <c r="BA84" s="278"/>
      <c r="BB84" s="278"/>
      <c r="BC84" s="278"/>
      <c r="BD84" s="278"/>
      <c r="BE84" s="278"/>
      <c r="BF84" s="278"/>
      <c r="BG84" s="278"/>
      <c r="BH84" s="278"/>
      <c r="BI84" s="278"/>
      <c r="BJ84" s="278"/>
      <c r="BK84" s="278"/>
      <c r="BL84" s="278"/>
      <c r="BM84" s="278"/>
      <c r="BN84" s="278"/>
      <c r="BO84" s="278"/>
      <c r="BP84" s="278"/>
      <c r="BQ84" s="278"/>
      <c r="BR84" s="278"/>
      <c r="BS84" s="278"/>
      <c r="BT84" s="278"/>
      <c r="BU84" s="278"/>
      <c r="BV84" s="278"/>
      <c r="BW84" s="278"/>
      <c r="BX84" s="278"/>
      <c r="BY84" s="278"/>
      <c r="BZ84" s="278"/>
      <c r="CA84" s="278"/>
      <c r="CB84" s="278"/>
      <c r="CC84" s="278"/>
      <c r="CD84" s="278"/>
      <c r="CE84" s="278"/>
      <c r="CF84" s="278"/>
      <c r="CG84" s="278"/>
      <c r="CH84" s="278"/>
      <c r="CI84" s="278"/>
      <c r="CJ84" s="278"/>
      <c r="CK84" s="278"/>
      <c r="CL84" s="278"/>
      <c r="CM84" s="278"/>
      <c r="CN84" s="278"/>
      <c r="CO84" s="278"/>
      <c r="CP84" s="278"/>
      <c r="CQ84" s="278"/>
      <c r="CR84" s="278"/>
      <c r="CS84" s="278"/>
      <c r="CT84" s="278"/>
      <c r="CU84" s="278"/>
      <c r="CV84" s="278"/>
      <c r="CW84" s="278"/>
      <c r="CX84" s="278"/>
      <c r="CY84" s="278"/>
      <c r="CZ84" s="278"/>
      <c r="DA84" s="278"/>
      <c r="DB84" s="278"/>
      <c r="DC84" s="278"/>
      <c r="DD84" s="278"/>
      <c r="DE84" s="278"/>
      <c r="DF84" s="278"/>
      <c r="DG84" s="278"/>
      <c r="DH84" s="278"/>
      <c r="DI84" s="278"/>
      <c r="DJ84" s="278"/>
      <c r="DK84" s="278"/>
      <c r="DL84" s="278"/>
      <c r="DM84" s="278"/>
      <c r="DN84" s="278"/>
      <c r="DO84" s="278"/>
      <c r="DP84" s="278"/>
      <c r="DQ84" s="278"/>
      <c r="DR84" s="278"/>
      <c r="DS84" s="278"/>
      <c r="DT84" s="278"/>
      <c r="DU84" s="278"/>
      <c r="DV84" s="278"/>
      <c r="DW84" s="278"/>
      <c r="DX84" s="278"/>
      <c r="DY84" s="278"/>
      <c r="DZ84" s="278"/>
      <c r="EA84" s="278"/>
      <c r="EB84" s="278"/>
      <c r="EC84" s="278"/>
      <c r="ED84" s="278"/>
      <c r="EE84" s="278"/>
      <c r="EF84" s="278"/>
      <c r="EG84" s="278"/>
      <c r="EH84" s="278"/>
      <c r="EI84" s="278"/>
      <c r="EJ84" s="278"/>
      <c r="EK84" s="278"/>
      <c r="EL84" s="278"/>
      <c r="EM84" s="278"/>
      <c r="EN84" s="278"/>
      <c r="EO84" s="278"/>
      <c r="EP84" s="278"/>
      <c r="EQ84" s="278"/>
      <c r="ER84" s="278"/>
      <c r="ES84" s="278"/>
      <c r="ET84" s="278"/>
      <c r="EU84" s="278"/>
      <c r="EV84" s="278"/>
      <c r="EW84" s="278"/>
      <c r="EX84" s="278"/>
      <c r="EY84" s="278"/>
      <c r="EZ84" s="278"/>
      <c r="FA84" s="278"/>
      <c r="FB84" s="278"/>
      <c r="FC84" s="278"/>
      <c r="FD84" s="278"/>
      <c r="FE84" s="278"/>
      <c r="FF84" s="278"/>
      <c r="FG84" s="278"/>
      <c r="FH84" s="278"/>
      <c r="FI84" s="278"/>
      <c r="FJ84" s="278"/>
      <c r="FK84" s="278"/>
      <c r="FL84" s="278"/>
      <c r="FM84" s="278"/>
      <c r="FN84" s="278"/>
      <c r="FO84" s="278"/>
      <c r="FP84" s="278"/>
      <c r="FQ84" s="278"/>
      <c r="FR84" s="278"/>
      <c r="FS84" s="278"/>
      <c r="FT84" s="278"/>
      <c r="FU84" s="278"/>
      <c r="FV84" s="278"/>
      <c r="FW84" s="278"/>
      <c r="FX84" s="278"/>
      <c r="FY84" s="278"/>
      <c r="FZ84" s="278"/>
      <c r="GA84" s="278"/>
      <c r="GB84" s="278"/>
      <c r="GC84" s="278"/>
      <c r="GD84" s="278"/>
      <c r="GE84" s="278"/>
      <c r="GF84" s="278"/>
      <c r="GG84" s="278"/>
      <c r="GH84" s="278"/>
      <c r="GI84" s="278"/>
      <c r="GJ84" s="278"/>
      <c r="GK84" s="278"/>
      <c r="GL84" s="278"/>
      <c r="GM84" s="278"/>
      <c r="GN84" s="278"/>
      <c r="GO84" s="278"/>
      <c r="GP84" s="278"/>
      <c r="GQ84" s="278"/>
      <c r="GR84" s="278"/>
      <c r="GS84" s="278"/>
      <c r="GT84" s="278"/>
      <c r="GU84" s="278"/>
      <c r="GV84" s="278"/>
      <c r="GW84" s="278"/>
      <c r="GX84" s="278"/>
      <c r="GY84" s="278"/>
      <c r="GZ84" s="278"/>
      <c r="HA84" s="278"/>
      <c r="HB84" s="278"/>
      <c r="HC84" s="278"/>
      <c r="HD84" s="278"/>
      <c r="HE84" s="278"/>
      <c r="HF84" s="278"/>
      <c r="HG84" s="278"/>
      <c r="HH84" s="278"/>
      <c r="HI84" s="278"/>
      <c r="HJ84" s="278"/>
      <c r="HK84" s="278"/>
      <c r="HL84" s="278"/>
      <c r="HM84" s="278"/>
      <c r="HN84" s="278"/>
      <c r="HO84" s="278"/>
      <c r="HP84" s="278"/>
      <c r="HQ84" s="278"/>
      <c r="HR84" s="278"/>
      <c r="HS84" s="278"/>
      <c r="HT84" s="278"/>
      <c r="HU84" s="278"/>
      <c r="HV84" s="278"/>
      <c r="HW84" s="278"/>
      <c r="HX84" s="278"/>
      <c r="HY84" s="278"/>
      <c r="HZ84" s="278"/>
    </row>
    <row r="85" spans="1:234" s="292" customFormat="1" ht="209.25" customHeight="1" x14ac:dyDescent="0.2">
      <c r="A85" s="262">
        <f t="shared" si="3"/>
        <v>73</v>
      </c>
      <c r="B85" s="349" t="s">
        <v>86</v>
      </c>
      <c r="C85" s="298">
        <v>33</v>
      </c>
      <c r="D85" s="242" t="s">
        <v>24</v>
      </c>
      <c r="E85" s="357" t="s">
        <v>687</v>
      </c>
      <c r="F85" s="268" t="s">
        <v>688</v>
      </c>
      <c r="G85" s="271" t="s">
        <v>25</v>
      </c>
      <c r="H85" s="349" t="s">
        <v>26</v>
      </c>
      <c r="I85" s="251">
        <v>152720000</v>
      </c>
      <c r="J85" s="251">
        <v>152720000</v>
      </c>
      <c r="K85" s="269">
        <v>42418</v>
      </c>
      <c r="L85" s="269">
        <v>42563</v>
      </c>
      <c r="M85" s="269">
        <v>42579</v>
      </c>
      <c r="N85" s="298">
        <v>365</v>
      </c>
      <c r="O85" s="269">
        <v>42943</v>
      </c>
      <c r="P85" s="295" t="s">
        <v>99</v>
      </c>
      <c r="Q85" s="260" t="s">
        <v>1010</v>
      </c>
      <c r="R85" s="254" t="s">
        <v>100</v>
      </c>
      <c r="S85" s="313" t="s">
        <v>639</v>
      </c>
      <c r="T85" s="242" t="s">
        <v>1014</v>
      </c>
      <c r="U85" s="260" t="s">
        <v>257</v>
      </c>
      <c r="V85" s="277"/>
      <c r="W85" s="497" t="s">
        <v>555</v>
      </c>
      <c r="X85" s="277"/>
      <c r="Y85" s="278"/>
      <c r="Z85" s="278"/>
      <c r="AA85" s="278"/>
      <c r="AB85" s="278"/>
      <c r="AC85" s="278"/>
      <c r="AD85" s="278"/>
      <c r="AE85" s="278"/>
      <c r="AF85" s="278"/>
      <c r="AG85" s="278"/>
      <c r="AH85" s="278"/>
      <c r="AI85" s="278"/>
      <c r="AJ85" s="278"/>
      <c r="AK85" s="278"/>
      <c r="AL85" s="278"/>
      <c r="AM85" s="278"/>
      <c r="AN85" s="278"/>
      <c r="AO85" s="278"/>
      <c r="AP85" s="278"/>
      <c r="AQ85" s="278"/>
      <c r="AR85" s="278"/>
      <c r="AS85" s="278"/>
      <c r="AT85" s="278"/>
      <c r="AU85" s="278"/>
      <c r="AV85" s="278"/>
      <c r="AW85" s="278"/>
      <c r="AX85" s="278"/>
      <c r="AY85" s="278"/>
      <c r="AZ85" s="278"/>
      <c r="BA85" s="278"/>
      <c r="BB85" s="278"/>
      <c r="BC85" s="278"/>
      <c r="BD85" s="278"/>
      <c r="BE85" s="278"/>
      <c r="BF85" s="278"/>
      <c r="BG85" s="278"/>
      <c r="BH85" s="278"/>
      <c r="BI85" s="278"/>
      <c r="BJ85" s="278"/>
      <c r="BK85" s="278"/>
      <c r="BL85" s="278"/>
      <c r="BM85" s="278"/>
      <c r="BN85" s="278"/>
      <c r="BO85" s="278"/>
      <c r="BP85" s="278"/>
      <c r="BQ85" s="278"/>
      <c r="BR85" s="278"/>
      <c r="BS85" s="278"/>
      <c r="BT85" s="278"/>
      <c r="BU85" s="278"/>
      <c r="BV85" s="278"/>
      <c r="BW85" s="278"/>
      <c r="BX85" s="278"/>
      <c r="BY85" s="278"/>
      <c r="BZ85" s="278"/>
      <c r="CA85" s="278"/>
      <c r="CB85" s="278"/>
      <c r="CC85" s="278"/>
      <c r="CD85" s="278"/>
      <c r="CE85" s="278"/>
      <c r="CF85" s="278"/>
      <c r="CG85" s="278"/>
      <c r="CH85" s="278"/>
      <c r="CI85" s="278"/>
      <c r="CJ85" s="278"/>
      <c r="CK85" s="278"/>
      <c r="CL85" s="278"/>
      <c r="CM85" s="278"/>
      <c r="CN85" s="278"/>
      <c r="CO85" s="278"/>
      <c r="CP85" s="278"/>
      <c r="CQ85" s="278"/>
      <c r="CR85" s="278"/>
      <c r="CS85" s="278"/>
      <c r="CT85" s="278"/>
      <c r="CU85" s="278"/>
      <c r="CV85" s="278"/>
      <c r="CW85" s="278"/>
      <c r="CX85" s="278"/>
      <c r="CY85" s="278"/>
      <c r="CZ85" s="278"/>
      <c r="DA85" s="278"/>
      <c r="DB85" s="278"/>
      <c r="DC85" s="278"/>
      <c r="DD85" s="278"/>
      <c r="DE85" s="278"/>
      <c r="DF85" s="278"/>
      <c r="DG85" s="278"/>
      <c r="DH85" s="278"/>
      <c r="DI85" s="278"/>
      <c r="DJ85" s="278"/>
      <c r="DK85" s="278"/>
      <c r="DL85" s="278"/>
      <c r="DM85" s="278"/>
      <c r="DN85" s="278"/>
      <c r="DO85" s="278"/>
      <c r="DP85" s="278"/>
      <c r="DQ85" s="278"/>
      <c r="DR85" s="278"/>
      <c r="DS85" s="278"/>
      <c r="DT85" s="278"/>
      <c r="DU85" s="278"/>
      <c r="DV85" s="278"/>
      <c r="DW85" s="278"/>
      <c r="DX85" s="278"/>
      <c r="DY85" s="278"/>
      <c r="DZ85" s="278"/>
      <c r="EA85" s="278"/>
      <c r="EB85" s="278"/>
      <c r="EC85" s="278"/>
      <c r="ED85" s="278"/>
      <c r="EE85" s="278"/>
      <c r="EF85" s="278"/>
      <c r="EG85" s="278"/>
      <c r="EH85" s="278"/>
      <c r="EI85" s="278"/>
      <c r="EJ85" s="278"/>
      <c r="EK85" s="278"/>
      <c r="EL85" s="278"/>
      <c r="EM85" s="278"/>
      <c r="EN85" s="278"/>
      <c r="EO85" s="278"/>
      <c r="EP85" s="278"/>
      <c r="EQ85" s="278"/>
      <c r="ER85" s="278"/>
      <c r="ES85" s="278"/>
      <c r="ET85" s="278"/>
      <c r="EU85" s="278"/>
      <c r="EV85" s="278"/>
      <c r="EW85" s="278"/>
      <c r="EX85" s="278"/>
      <c r="EY85" s="278"/>
      <c r="EZ85" s="278"/>
      <c r="FA85" s="278"/>
      <c r="FB85" s="278"/>
      <c r="FC85" s="278"/>
      <c r="FD85" s="278"/>
      <c r="FE85" s="278"/>
      <c r="FF85" s="278"/>
      <c r="FG85" s="278"/>
      <c r="FH85" s="278"/>
      <c r="FI85" s="278"/>
      <c r="FJ85" s="278"/>
      <c r="FK85" s="278"/>
      <c r="FL85" s="278"/>
      <c r="FM85" s="278"/>
      <c r="FN85" s="278"/>
      <c r="FO85" s="278"/>
      <c r="FP85" s="278"/>
      <c r="FQ85" s="278"/>
      <c r="FR85" s="278"/>
      <c r="FS85" s="278"/>
      <c r="FT85" s="278"/>
      <c r="FU85" s="278"/>
      <c r="FV85" s="278"/>
      <c r="FW85" s="278"/>
      <c r="FX85" s="278"/>
      <c r="FY85" s="278"/>
      <c r="FZ85" s="278"/>
      <c r="GA85" s="278"/>
      <c r="GB85" s="278"/>
      <c r="GC85" s="278"/>
      <c r="GD85" s="278"/>
      <c r="GE85" s="278"/>
      <c r="GF85" s="278"/>
      <c r="GG85" s="278"/>
      <c r="GH85" s="278"/>
      <c r="GI85" s="278"/>
      <c r="GJ85" s="278"/>
      <c r="GK85" s="278"/>
      <c r="GL85" s="278"/>
      <c r="GM85" s="278"/>
      <c r="GN85" s="278"/>
      <c r="GO85" s="278"/>
      <c r="GP85" s="278"/>
      <c r="GQ85" s="278"/>
      <c r="GR85" s="278"/>
      <c r="GS85" s="278"/>
      <c r="GT85" s="278"/>
      <c r="GU85" s="278"/>
      <c r="GV85" s="278"/>
      <c r="GW85" s="278"/>
      <c r="GX85" s="278"/>
      <c r="GY85" s="278"/>
      <c r="GZ85" s="278"/>
      <c r="HA85" s="278"/>
      <c r="HB85" s="278"/>
      <c r="HC85" s="278"/>
      <c r="HD85" s="278"/>
      <c r="HE85" s="278"/>
      <c r="HF85" s="278"/>
      <c r="HG85" s="278"/>
      <c r="HH85" s="278"/>
      <c r="HI85" s="278"/>
      <c r="HJ85" s="278"/>
      <c r="HK85" s="278"/>
      <c r="HL85" s="278"/>
      <c r="HM85" s="278"/>
      <c r="HN85" s="278"/>
      <c r="HO85" s="278"/>
      <c r="HP85" s="278"/>
      <c r="HQ85" s="278"/>
      <c r="HR85" s="278"/>
      <c r="HS85" s="278"/>
      <c r="HT85" s="278"/>
      <c r="HU85" s="278"/>
      <c r="HV85" s="278"/>
      <c r="HW85" s="278"/>
      <c r="HX85" s="278"/>
      <c r="HY85" s="278"/>
      <c r="HZ85" s="278"/>
    </row>
    <row r="86" spans="1:234" s="292" customFormat="1" ht="167.25" customHeight="1" x14ac:dyDescent="0.2">
      <c r="A86" s="262">
        <f t="shared" si="3"/>
        <v>74</v>
      </c>
      <c r="B86" s="349" t="s">
        <v>86</v>
      </c>
      <c r="C86" s="298">
        <v>33</v>
      </c>
      <c r="D86" s="242" t="s">
        <v>24</v>
      </c>
      <c r="E86" s="357" t="s">
        <v>687</v>
      </c>
      <c r="F86" s="268" t="s">
        <v>688</v>
      </c>
      <c r="G86" s="271" t="s">
        <v>25</v>
      </c>
      <c r="H86" s="349" t="s">
        <v>51</v>
      </c>
      <c r="I86" s="251">
        <v>97280000</v>
      </c>
      <c r="J86" s="251"/>
      <c r="K86" s="269">
        <v>42614</v>
      </c>
      <c r="L86" s="269">
        <v>42675</v>
      </c>
      <c r="M86" s="269">
        <v>42680</v>
      </c>
      <c r="N86" s="298">
        <v>90</v>
      </c>
      <c r="O86" s="269">
        <f>+M86+N86</f>
        <v>42770</v>
      </c>
      <c r="P86" s="295" t="s">
        <v>900</v>
      </c>
      <c r="Q86" s="500" t="s">
        <v>1072</v>
      </c>
      <c r="R86" s="260" t="s">
        <v>901</v>
      </c>
      <c r="S86" s="313" t="s">
        <v>750</v>
      </c>
      <c r="T86" s="242"/>
      <c r="U86" s="276"/>
      <c r="V86" s="277"/>
      <c r="W86" s="497"/>
      <c r="X86" s="277"/>
      <c r="Y86" s="278"/>
      <c r="Z86" s="278"/>
      <c r="AA86" s="278"/>
      <c r="AB86" s="278"/>
      <c r="AC86" s="278"/>
      <c r="AD86" s="278"/>
      <c r="AE86" s="278"/>
      <c r="AF86" s="278"/>
      <c r="AG86" s="278"/>
      <c r="AH86" s="278"/>
      <c r="AI86" s="278"/>
      <c r="AJ86" s="278"/>
      <c r="AK86" s="278"/>
      <c r="AL86" s="278"/>
      <c r="AM86" s="278"/>
      <c r="AN86" s="278"/>
      <c r="AO86" s="278"/>
      <c r="AP86" s="278"/>
      <c r="AQ86" s="278"/>
      <c r="AR86" s="278"/>
      <c r="AS86" s="278"/>
      <c r="AT86" s="278"/>
      <c r="AU86" s="278"/>
      <c r="AV86" s="278"/>
      <c r="AW86" s="278"/>
      <c r="AX86" s="278"/>
      <c r="AY86" s="278"/>
      <c r="AZ86" s="278"/>
      <c r="BA86" s="278"/>
      <c r="BB86" s="278"/>
      <c r="BC86" s="278"/>
      <c r="BD86" s="278"/>
      <c r="BE86" s="278"/>
      <c r="BF86" s="278"/>
      <c r="BG86" s="278"/>
      <c r="BH86" s="278"/>
      <c r="BI86" s="278"/>
      <c r="BJ86" s="278"/>
      <c r="BK86" s="278"/>
      <c r="BL86" s="278"/>
      <c r="BM86" s="278"/>
      <c r="BN86" s="278"/>
      <c r="BO86" s="278"/>
      <c r="BP86" s="278"/>
      <c r="BQ86" s="278"/>
      <c r="BR86" s="278"/>
      <c r="BS86" s="278"/>
      <c r="BT86" s="278"/>
      <c r="BU86" s="278"/>
      <c r="BV86" s="278"/>
      <c r="BW86" s="278"/>
      <c r="BX86" s="278"/>
      <c r="BY86" s="278"/>
      <c r="BZ86" s="278"/>
      <c r="CA86" s="278"/>
      <c r="CB86" s="278"/>
      <c r="CC86" s="278"/>
      <c r="CD86" s="278"/>
      <c r="CE86" s="278"/>
      <c r="CF86" s="278"/>
      <c r="CG86" s="278"/>
      <c r="CH86" s="278"/>
      <c r="CI86" s="278"/>
      <c r="CJ86" s="278"/>
      <c r="CK86" s="278"/>
      <c r="CL86" s="278"/>
      <c r="CM86" s="278"/>
      <c r="CN86" s="278"/>
      <c r="CO86" s="278"/>
      <c r="CP86" s="278"/>
      <c r="CQ86" s="278"/>
      <c r="CR86" s="278"/>
      <c r="CS86" s="278"/>
      <c r="CT86" s="278"/>
      <c r="CU86" s="278"/>
      <c r="CV86" s="278"/>
      <c r="CW86" s="278"/>
      <c r="CX86" s="278"/>
      <c r="CY86" s="278"/>
      <c r="CZ86" s="278"/>
      <c r="DA86" s="278"/>
      <c r="DB86" s="278"/>
      <c r="DC86" s="278"/>
      <c r="DD86" s="278"/>
      <c r="DE86" s="278"/>
      <c r="DF86" s="278"/>
      <c r="DG86" s="278"/>
      <c r="DH86" s="278"/>
      <c r="DI86" s="278"/>
      <c r="DJ86" s="278"/>
      <c r="DK86" s="278"/>
      <c r="DL86" s="278"/>
      <c r="DM86" s="278"/>
      <c r="DN86" s="278"/>
      <c r="DO86" s="278"/>
      <c r="DP86" s="278"/>
      <c r="DQ86" s="278"/>
      <c r="DR86" s="278"/>
      <c r="DS86" s="278"/>
      <c r="DT86" s="278"/>
      <c r="DU86" s="278"/>
      <c r="DV86" s="278"/>
      <c r="DW86" s="278"/>
      <c r="DX86" s="278"/>
      <c r="DY86" s="278"/>
      <c r="DZ86" s="278"/>
      <c r="EA86" s="278"/>
      <c r="EB86" s="278"/>
      <c r="EC86" s="278"/>
      <c r="ED86" s="278"/>
      <c r="EE86" s="278"/>
      <c r="EF86" s="278"/>
      <c r="EG86" s="278"/>
      <c r="EH86" s="278"/>
      <c r="EI86" s="278"/>
      <c r="EJ86" s="278"/>
      <c r="EK86" s="278"/>
      <c r="EL86" s="278"/>
      <c r="EM86" s="278"/>
      <c r="EN86" s="278"/>
      <c r="EO86" s="278"/>
      <c r="EP86" s="278"/>
      <c r="EQ86" s="278"/>
      <c r="ER86" s="278"/>
      <c r="ES86" s="278"/>
      <c r="ET86" s="278"/>
      <c r="EU86" s="278"/>
      <c r="EV86" s="278"/>
      <c r="EW86" s="278"/>
      <c r="EX86" s="278"/>
      <c r="EY86" s="278"/>
      <c r="EZ86" s="278"/>
      <c r="FA86" s="278"/>
      <c r="FB86" s="278"/>
      <c r="FC86" s="278"/>
      <c r="FD86" s="278"/>
      <c r="FE86" s="278"/>
      <c r="FF86" s="278"/>
      <c r="FG86" s="278"/>
      <c r="FH86" s="278"/>
      <c r="FI86" s="278"/>
      <c r="FJ86" s="278"/>
      <c r="FK86" s="278"/>
      <c r="FL86" s="278"/>
      <c r="FM86" s="278"/>
      <c r="FN86" s="278"/>
      <c r="FO86" s="278"/>
      <c r="FP86" s="278"/>
      <c r="FQ86" s="278"/>
      <c r="FR86" s="278"/>
      <c r="FS86" s="278"/>
      <c r="FT86" s="278"/>
      <c r="FU86" s="278"/>
      <c r="FV86" s="278"/>
      <c r="FW86" s="278"/>
      <c r="FX86" s="278"/>
      <c r="FY86" s="278"/>
      <c r="FZ86" s="278"/>
      <c r="GA86" s="278"/>
      <c r="GB86" s="278"/>
      <c r="GC86" s="278"/>
      <c r="GD86" s="278"/>
      <c r="GE86" s="278"/>
      <c r="GF86" s="278"/>
      <c r="GG86" s="278"/>
      <c r="GH86" s="278"/>
      <c r="GI86" s="278"/>
      <c r="GJ86" s="278"/>
      <c r="GK86" s="278"/>
      <c r="GL86" s="278"/>
      <c r="GM86" s="278"/>
      <c r="GN86" s="278"/>
      <c r="GO86" s="278"/>
      <c r="GP86" s="278"/>
      <c r="GQ86" s="278"/>
      <c r="GR86" s="278"/>
      <c r="GS86" s="278"/>
      <c r="GT86" s="278"/>
      <c r="GU86" s="278"/>
      <c r="GV86" s="278"/>
      <c r="GW86" s="278"/>
      <c r="GX86" s="278"/>
      <c r="GY86" s="278"/>
      <c r="GZ86" s="278"/>
      <c r="HA86" s="278"/>
      <c r="HB86" s="278"/>
      <c r="HC86" s="278"/>
      <c r="HD86" s="278"/>
      <c r="HE86" s="278"/>
      <c r="HF86" s="278"/>
      <c r="HG86" s="278"/>
      <c r="HH86" s="278"/>
      <c r="HI86" s="278"/>
      <c r="HJ86" s="278"/>
      <c r="HK86" s="278"/>
      <c r="HL86" s="278"/>
      <c r="HM86" s="278"/>
      <c r="HN86" s="278"/>
      <c r="HO86" s="278"/>
      <c r="HP86" s="278"/>
      <c r="HQ86" s="278"/>
      <c r="HR86" s="278"/>
      <c r="HS86" s="278"/>
      <c r="HT86" s="278"/>
      <c r="HU86" s="278"/>
      <c r="HV86" s="278"/>
      <c r="HW86" s="278"/>
      <c r="HX86" s="278"/>
      <c r="HY86" s="278"/>
      <c r="HZ86" s="278"/>
    </row>
    <row r="87" spans="1:234" s="279" customFormat="1" ht="167.25" customHeight="1" x14ac:dyDescent="0.2">
      <c r="A87" s="262">
        <f t="shared" si="3"/>
        <v>75</v>
      </c>
      <c r="B87" s="263" t="s">
        <v>116</v>
      </c>
      <c r="C87" s="264" t="s">
        <v>101</v>
      </c>
      <c r="D87" s="265" t="s">
        <v>102</v>
      </c>
      <c r="E87" s="341">
        <v>3120102</v>
      </c>
      <c r="F87" s="267" t="s">
        <v>103</v>
      </c>
      <c r="G87" s="268" t="s">
        <v>25</v>
      </c>
      <c r="H87" s="242" t="s">
        <v>168</v>
      </c>
      <c r="I87" s="250">
        <v>137000000</v>
      </c>
      <c r="J87" s="250"/>
      <c r="K87" s="269">
        <v>42601</v>
      </c>
      <c r="L87" s="259">
        <f>+K87+60</f>
        <v>42661</v>
      </c>
      <c r="M87" s="259">
        <v>42668</v>
      </c>
      <c r="N87" s="270">
        <v>30</v>
      </c>
      <c r="O87" s="259">
        <f>+M87+N87</f>
        <v>42698</v>
      </c>
      <c r="P87" s="295" t="s">
        <v>213</v>
      </c>
      <c r="Q87" s="272" t="s">
        <v>870</v>
      </c>
      <c r="R87" s="273" t="s">
        <v>104</v>
      </c>
      <c r="S87" s="274" t="s">
        <v>264</v>
      </c>
      <c r="T87" s="242" t="s">
        <v>869</v>
      </c>
      <c r="U87" s="274" t="s">
        <v>611</v>
      </c>
      <c r="V87" s="277"/>
      <c r="W87" s="497"/>
      <c r="X87" s="277"/>
      <c r="Y87" s="278"/>
      <c r="Z87" s="278"/>
      <c r="AA87" s="278"/>
      <c r="AB87" s="278"/>
      <c r="AC87" s="278"/>
      <c r="AD87" s="278"/>
      <c r="AE87" s="278"/>
      <c r="AF87" s="278"/>
      <c r="AG87" s="278"/>
      <c r="AH87" s="278"/>
      <c r="AI87" s="278"/>
      <c r="AJ87" s="278"/>
      <c r="AK87" s="278"/>
      <c r="AL87" s="278"/>
      <c r="AM87" s="278"/>
      <c r="AN87" s="278"/>
      <c r="AO87" s="278"/>
      <c r="AP87" s="278"/>
      <c r="AQ87" s="278"/>
      <c r="AR87" s="278"/>
      <c r="AS87" s="278"/>
      <c r="AT87" s="278"/>
      <c r="AU87" s="278"/>
      <c r="AV87" s="278"/>
      <c r="AW87" s="278"/>
      <c r="AX87" s="278"/>
      <c r="AY87" s="278"/>
      <c r="AZ87" s="278"/>
      <c r="BA87" s="278"/>
      <c r="BB87" s="278"/>
      <c r="BC87" s="278"/>
      <c r="BD87" s="278"/>
      <c r="BE87" s="278"/>
      <c r="BF87" s="278"/>
      <c r="BG87" s="278"/>
      <c r="BH87" s="278"/>
      <c r="BI87" s="278"/>
      <c r="BJ87" s="278"/>
      <c r="BK87" s="278"/>
      <c r="BL87" s="278"/>
      <c r="BM87" s="278"/>
      <c r="BN87" s="278"/>
      <c r="BO87" s="278"/>
      <c r="BP87" s="278"/>
      <c r="BQ87" s="278"/>
      <c r="BR87" s="278"/>
      <c r="BS87" s="278"/>
      <c r="BT87" s="278"/>
      <c r="BU87" s="278"/>
      <c r="BV87" s="278"/>
      <c r="BW87" s="278"/>
      <c r="BX87" s="278"/>
      <c r="BY87" s="278"/>
      <c r="BZ87" s="278"/>
      <c r="CA87" s="278"/>
      <c r="CB87" s="278"/>
      <c r="CC87" s="278"/>
      <c r="CD87" s="278"/>
      <c r="CE87" s="278"/>
      <c r="CF87" s="278"/>
      <c r="CG87" s="278"/>
      <c r="CH87" s="278"/>
      <c r="CI87" s="278"/>
      <c r="CJ87" s="278"/>
      <c r="CK87" s="278"/>
      <c r="CL87" s="278"/>
      <c r="CM87" s="278"/>
      <c r="CN87" s="278"/>
      <c r="CO87" s="278"/>
      <c r="CP87" s="278"/>
      <c r="CQ87" s="278"/>
      <c r="CR87" s="278"/>
      <c r="CS87" s="278"/>
      <c r="CT87" s="278"/>
      <c r="CU87" s="278"/>
      <c r="CV87" s="278"/>
      <c r="CW87" s="278"/>
      <c r="CX87" s="278"/>
      <c r="CY87" s="278"/>
      <c r="CZ87" s="278"/>
      <c r="DA87" s="278"/>
      <c r="DB87" s="278"/>
      <c r="DC87" s="278"/>
      <c r="DD87" s="278"/>
      <c r="DE87" s="278"/>
      <c r="DF87" s="278"/>
      <c r="DG87" s="278"/>
      <c r="DH87" s="278"/>
      <c r="DI87" s="278"/>
      <c r="DJ87" s="278"/>
      <c r="DK87" s="278"/>
      <c r="DL87" s="278"/>
      <c r="DM87" s="278"/>
      <c r="DN87" s="278"/>
      <c r="DO87" s="278"/>
      <c r="DP87" s="278"/>
      <c r="DQ87" s="278"/>
      <c r="DR87" s="278"/>
      <c r="DS87" s="278"/>
      <c r="DT87" s="278"/>
      <c r="DU87" s="278"/>
      <c r="DV87" s="278"/>
      <c r="DW87" s="278"/>
      <c r="DX87" s="278"/>
      <c r="DY87" s="278"/>
      <c r="DZ87" s="278"/>
      <c r="EA87" s="278"/>
      <c r="EB87" s="278"/>
      <c r="EC87" s="278"/>
      <c r="ED87" s="278"/>
      <c r="EE87" s="278"/>
      <c r="EF87" s="278"/>
      <c r="EG87" s="278"/>
      <c r="EH87" s="278"/>
      <c r="EI87" s="278"/>
      <c r="EJ87" s="278"/>
      <c r="EK87" s="278"/>
      <c r="EL87" s="278"/>
      <c r="EM87" s="278"/>
      <c r="EN87" s="278"/>
      <c r="EO87" s="278"/>
      <c r="EP87" s="278"/>
      <c r="EQ87" s="278"/>
      <c r="ER87" s="278"/>
      <c r="ES87" s="278"/>
      <c r="ET87" s="278"/>
      <c r="EU87" s="278"/>
      <c r="EV87" s="278"/>
      <c r="EW87" s="278"/>
      <c r="EX87" s="278"/>
      <c r="EY87" s="278"/>
      <c r="EZ87" s="278"/>
      <c r="FA87" s="278"/>
      <c r="FB87" s="278"/>
      <c r="FC87" s="278"/>
      <c r="FD87" s="278"/>
      <c r="FE87" s="278"/>
      <c r="FF87" s="278"/>
      <c r="FG87" s="278"/>
      <c r="FH87" s="278"/>
      <c r="FI87" s="278"/>
      <c r="FJ87" s="278"/>
      <c r="FK87" s="278"/>
      <c r="FL87" s="278"/>
      <c r="FM87" s="278"/>
      <c r="FN87" s="278"/>
      <c r="FO87" s="278"/>
      <c r="FP87" s="278"/>
      <c r="FQ87" s="278"/>
      <c r="FR87" s="278"/>
      <c r="FS87" s="278"/>
      <c r="FT87" s="278"/>
      <c r="FU87" s="278"/>
      <c r="FV87" s="278"/>
      <c r="FW87" s="278"/>
      <c r="FX87" s="278"/>
      <c r="FY87" s="278"/>
      <c r="FZ87" s="278"/>
      <c r="GA87" s="278"/>
      <c r="GB87" s="278"/>
      <c r="GC87" s="278"/>
      <c r="GD87" s="278"/>
      <c r="GE87" s="278"/>
      <c r="GF87" s="278"/>
      <c r="GG87" s="278"/>
      <c r="GH87" s="278"/>
      <c r="GI87" s="278"/>
      <c r="GJ87" s="278"/>
      <c r="GK87" s="278"/>
      <c r="GL87" s="278"/>
      <c r="GM87" s="278"/>
      <c r="GN87" s="278"/>
      <c r="GO87" s="278"/>
      <c r="GP87" s="278"/>
      <c r="GQ87" s="278"/>
      <c r="GR87" s="278"/>
      <c r="GS87" s="278"/>
      <c r="GT87" s="278"/>
      <c r="GU87" s="278"/>
      <c r="GV87" s="278"/>
      <c r="GW87" s="278"/>
      <c r="GX87" s="278"/>
      <c r="GY87" s="278"/>
      <c r="GZ87" s="278"/>
      <c r="HA87" s="278"/>
      <c r="HB87" s="278"/>
      <c r="HC87" s="278"/>
      <c r="HD87" s="278"/>
      <c r="HE87" s="278"/>
      <c r="HF87" s="278"/>
      <c r="HG87" s="278"/>
      <c r="HH87" s="278"/>
      <c r="HI87" s="278"/>
      <c r="HJ87" s="278"/>
      <c r="HK87" s="278"/>
      <c r="HL87" s="278"/>
      <c r="HM87" s="278"/>
      <c r="HN87" s="278"/>
      <c r="HO87" s="278"/>
      <c r="HP87" s="278"/>
      <c r="HQ87" s="278"/>
      <c r="HR87" s="278"/>
      <c r="HS87" s="278"/>
      <c r="HT87" s="278"/>
      <c r="HU87" s="278"/>
      <c r="HV87" s="278"/>
      <c r="HW87" s="278"/>
      <c r="HX87" s="278"/>
      <c r="HY87" s="278"/>
      <c r="HZ87" s="278"/>
    </row>
    <row r="88" spans="1:234" s="399" customFormat="1" ht="118.5" customHeight="1" x14ac:dyDescent="0.2">
      <c r="A88" s="262">
        <f t="shared" si="3"/>
        <v>76</v>
      </c>
      <c r="B88" s="263" t="s">
        <v>116</v>
      </c>
      <c r="C88" s="264" t="s">
        <v>101</v>
      </c>
      <c r="D88" s="265" t="s">
        <v>102</v>
      </c>
      <c r="E88" s="379">
        <v>3120104</v>
      </c>
      <c r="F88" s="267" t="s">
        <v>105</v>
      </c>
      <c r="G88" s="268" t="s">
        <v>25</v>
      </c>
      <c r="H88" s="242" t="s">
        <v>19</v>
      </c>
      <c r="I88" s="250">
        <f>230000000-30000000</f>
        <v>200000000</v>
      </c>
      <c r="J88" s="250"/>
      <c r="K88" s="269">
        <v>42517</v>
      </c>
      <c r="L88" s="259">
        <f>K88+90</f>
        <v>42607</v>
      </c>
      <c r="M88" s="259">
        <f>L88+5</f>
        <v>42612</v>
      </c>
      <c r="N88" s="270">
        <v>180</v>
      </c>
      <c r="O88" s="259">
        <f>M88+N88</f>
        <v>42792</v>
      </c>
      <c r="P88" s="353" t="s">
        <v>214</v>
      </c>
      <c r="Q88" s="272" t="s">
        <v>106</v>
      </c>
      <c r="R88" s="273" t="s">
        <v>107</v>
      </c>
      <c r="S88" s="274" t="s">
        <v>264</v>
      </c>
      <c r="T88" s="242"/>
      <c r="U88" s="358"/>
      <c r="V88" s="277"/>
      <c r="W88" s="277"/>
      <c r="X88" s="277"/>
      <c r="Y88" s="278"/>
      <c r="Z88" s="278"/>
      <c r="AA88" s="278"/>
      <c r="AB88" s="278"/>
      <c r="AC88" s="278"/>
      <c r="AD88" s="278"/>
      <c r="AE88" s="278"/>
      <c r="AF88" s="278"/>
      <c r="AG88" s="278"/>
      <c r="AH88" s="278"/>
      <c r="AI88" s="278"/>
      <c r="AJ88" s="278"/>
      <c r="AK88" s="278"/>
      <c r="AL88" s="278"/>
      <c r="AM88" s="278"/>
      <c r="AN88" s="278"/>
      <c r="AO88" s="278"/>
      <c r="AP88" s="278"/>
      <c r="AQ88" s="278"/>
      <c r="AR88" s="278"/>
      <c r="AS88" s="278"/>
      <c r="AT88" s="278"/>
      <c r="AU88" s="278"/>
      <c r="AV88" s="278"/>
      <c r="AW88" s="278"/>
      <c r="AX88" s="278"/>
      <c r="AY88" s="278"/>
      <c r="AZ88" s="278"/>
      <c r="BA88" s="278"/>
      <c r="BB88" s="278"/>
      <c r="BC88" s="278"/>
      <c r="BD88" s="278"/>
      <c r="BE88" s="278"/>
      <c r="BF88" s="278"/>
      <c r="BG88" s="278"/>
      <c r="BH88" s="278"/>
      <c r="BI88" s="278"/>
      <c r="BJ88" s="278"/>
      <c r="BK88" s="278"/>
      <c r="BL88" s="278"/>
      <c r="BM88" s="278"/>
      <c r="BN88" s="278"/>
      <c r="BO88" s="278"/>
      <c r="BP88" s="278"/>
      <c r="BQ88" s="278"/>
      <c r="BR88" s="278"/>
      <c r="BS88" s="278"/>
      <c r="BT88" s="278"/>
      <c r="BU88" s="278"/>
      <c r="BV88" s="278"/>
      <c r="BW88" s="278"/>
      <c r="BX88" s="278"/>
      <c r="BY88" s="278"/>
      <c r="BZ88" s="278"/>
      <c r="CA88" s="278"/>
      <c r="CB88" s="278"/>
      <c r="CC88" s="278"/>
      <c r="CD88" s="278"/>
      <c r="CE88" s="278"/>
      <c r="CF88" s="278"/>
      <c r="CG88" s="278"/>
      <c r="CH88" s="278"/>
      <c r="CI88" s="278"/>
      <c r="CJ88" s="278"/>
      <c r="CK88" s="278"/>
      <c r="CL88" s="278"/>
      <c r="CM88" s="278"/>
      <c r="CN88" s="278"/>
      <c r="CO88" s="278"/>
      <c r="CP88" s="278"/>
      <c r="CQ88" s="278"/>
      <c r="CR88" s="278"/>
      <c r="CS88" s="278"/>
      <c r="CT88" s="278"/>
      <c r="CU88" s="278"/>
      <c r="CV88" s="278"/>
      <c r="CW88" s="278"/>
      <c r="CX88" s="278"/>
      <c r="CY88" s="278"/>
      <c r="CZ88" s="278"/>
      <c r="DA88" s="278"/>
      <c r="DB88" s="278"/>
      <c r="DC88" s="278"/>
      <c r="DD88" s="278"/>
      <c r="DE88" s="278"/>
      <c r="DF88" s="278"/>
      <c r="DG88" s="278"/>
      <c r="DH88" s="278"/>
      <c r="DI88" s="278"/>
      <c r="DJ88" s="278"/>
      <c r="DK88" s="278"/>
      <c r="DL88" s="278"/>
      <c r="DM88" s="278"/>
      <c r="DN88" s="278"/>
      <c r="DO88" s="278"/>
      <c r="DP88" s="278"/>
      <c r="DQ88" s="278"/>
      <c r="DR88" s="278"/>
      <c r="DS88" s="278"/>
      <c r="DT88" s="278"/>
      <c r="DU88" s="278"/>
      <c r="DV88" s="278"/>
      <c r="DW88" s="278"/>
      <c r="DX88" s="278"/>
      <c r="DY88" s="278"/>
      <c r="DZ88" s="278"/>
      <c r="EA88" s="278"/>
      <c r="EB88" s="278"/>
      <c r="EC88" s="278"/>
      <c r="ED88" s="278"/>
      <c r="EE88" s="278"/>
      <c r="EF88" s="278"/>
      <c r="EG88" s="278"/>
      <c r="EH88" s="278"/>
      <c r="EI88" s="278"/>
      <c r="EJ88" s="278"/>
      <c r="EK88" s="278"/>
      <c r="EL88" s="278"/>
      <c r="EM88" s="278"/>
      <c r="EN88" s="278"/>
      <c r="EO88" s="278"/>
      <c r="EP88" s="278"/>
      <c r="EQ88" s="278"/>
      <c r="ER88" s="278"/>
      <c r="ES88" s="278"/>
      <c r="ET88" s="278"/>
      <c r="EU88" s="278"/>
      <c r="EV88" s="278"/>
      <c r="EW88" s="278"/>
      <c r="EX88" s="278"/>
      <c r="EY88" s="278"/>
      <c r="EZ88" s="278"/>
      <c r="FA88" s="278"/>
      <c r="FB88" s="278"/>
      <c r="FC88" s="278"/>
      <c r="FD88" s="278"/>
      <c r="FE88" s="278"/>
      <c r="FF88" s="278"/>
      <c r="FG88" s="278"/>
      <c r="FH88" s="278"/>
      <c r="FI88" s="278"/>
      <c r="FJ88" s="278"/>
      <c r="FK88" s="278"/>
      <c r="FL88" s="278"/>
      <c r="FM88" s="278"/>
      <c r="FN88" s="278"/>
      <c r="FO88" s="278"/>
      <c r="FP88" s="278"/>
      <c r="FQ88" s="278"/>
      <c r="FR88" s="278"/>
      <c r="FS88" s="278"/>
      <c r="FT88" s="278"/>
      <c r="FU88" s="278"/>
      <c r="FV88" s="278"/>
      <c r="FW88" s="278"/>
      <c r="FX88" s="278"/>
      <c r="FY88" s="278"/>
      <c r="FZ88" s="278"/>
      <c r="GA88" s="278"/>
      <c r="GB88" s="278"/>
      <c r="GC88" s="278"/>
      <c r="GD88" s="278"/>
      <c r="GE88" s="278"/>
      <c r="GF88" s="278"/>
      <c r="GG88" s="278"/>
      <c r="GH88" s="278"/>
      <c r="GI88" s="278"/>
      <c r="GJ88" s="278"/>
      <c r="GK88" s="278"/>
      <c r="GL88" s="278"/>
      <c r="GM88" s="278"/>
      <c r="GN88" s="278"/>
      <c r="GO88" s="278"/>
      <c r="GP88" s="278"/>
      <c r="GQ88" s="278"/>
      <c r="GR88" s="278"/>
      <c r="GS88" s="278"/>
      <c r="GT88" s="278"/>
      <c r="GU88" s="278"/>
      <c r="GV88" s="278"/>
      <c r="GW88" s="278"/>
      <c r="GX88" s="278"/>
      <c r="GY88" s="278"/>
      <c r="GZ88" s="278"/>
      <c r="HA88" s="278"/>
      <c r="HB88" s="278"/>
      <c r="HC88" s="278"/>
      <c r="HD88" s="278"/>
      <c r="HE88" s="278"/>
      <c r="HF88" s="278"/>
      <c r="HG88" s="278"/>
      <c r="HH88" s="278"/>
      <c r="HI88" s="278"/>
      <c r="HJ88" s="278"/>
      <c r="HK88" s="278"/>
      <c r="HL88" s="278"/>
      <c r="HM88" s="278"/>
      <c r="HN88" s="278"/>
      <c r="HO88" s="278"/>
      <c r="HP88" s="278"/>
      <c r="HQ88" s="278"/>
      <c r="HR88" s="278"/>
      <c r="HS88" s="278"/>
      <c r="HT88" s="278"/>
      <c r="HU88" s="278"/>
      <c r="HV88" s="278"/>
      <c r="HW88" s="278"/>
      <c r="HX88" s="278"/>
      <c r="HY88" s="278"/>
      <c r="HZ88" s="278"/>
    </row>
    <row r="89" spans="1:234" s="344" customFormat="1" ht="151.5" customHeight="1" x14ac:dyDescent="0.2">
      <c r="A89" s="262">
        <f t="shared" si="3"/>
        <v>77</v>
      </c>
      <c r="B89" s="242" t="s">
        <v>79</v>
      </c>
      <c r="C89" s="264" t="s">
        <v>101</v>
      </c>
      <c r="D89" s="265" t="s">
        <v>102</v>
      </c>
      <c r="E89" s="341">
        <v>3120102</v>
      </c>
      <c r="F89" s="267" t="s">
        <v>103</v>
      </c>
      <c r="G89" s="298" t="s">
        <v>25</v>
      </c>
      <c r="H89" s="289" t="s">
        <v>51</v>
      </c>
      <c r="I89" s="250">
        <v>38787510</v>
      </c>
      <c r="J89" s="250">
        <v>38787510</v>
      </c>
      <c r="K89" s="269">
        <v>42458</v>
      </c>
      <c r="L89" s="259">
        <v>42534</v>
      </c>
      <c r="M89" s="259">
        <v>42545</v>
      </c>
      <c r="N89" s="270">
        <v>360</v>
      </c>
      <c r="O89" s="259">
        <v>42909</v>
      </c>
      <c r="P89" s="271" t="s">
        <v>215</v>
      </c>
      <c r="Q89" s="272" t="s">
        <v>673</v>
      </c>
      <c r="R89" s="273" t="s">
        <v>108</v>
      </c>
      <c r="S89" s="300" t="s">
        <v>275</v>
      </c>
      <c r="T89" s="242" t="s">
        <v>985</v>
      </c>
      <c r="U89" s="276" t="s">
        <v>257</v>
      </c>
      <c r="V89" s="301"/>
      <c r="W89" s="306"/>
      <c r="X89" s="301"/>
      <c r="Y89" s="343"/>
      <c r="Z89" s="343"/>
      <c r="AA89" s="343"/>
      <c r="AB89" s="343"/>
      <c r="AC89" s="343"/>
      <c r="AD89" s="343"/>
      <c r="AE89" s="343"/>
      <c r="AF89" s="343"/>
      <c r="AG89" s="343"/>
      <c r="AH89" s="343"/>
      <c r="AI89" s="343"/>
      <c r="AJ89" s="343"/>
      <c r="AK89" s="343"/>
      <c r="AL89" s="343"/>
      <c r="AM89" s="343"/>
      <c r="AN89" s="343"/>
      <c r="AO89" s="343"/>
      <c r="AP89" s="343"/>
      <c r="AQ89" s="343"/>
      <c r="AR89" s="343"/>
      <c r="AS89" s="343"/>
      <c r="AT89" s="343"/>
      <c r="AU89" s="343"/>
      <c r="AV89" s="343"/>
      <c r="AW89" s="343"/>
      <c r="AX89" s="343"/>
      <c r="AY89" s="343"/>
      <c r="AZ89" s="343"/>
      <c r="BA89" s="343"/>
      <c r="BB89" s="343"/>
      <c r="BC89" s="343"/>
      <c r="BD89" s="343"/>
      <c r="BE89" s="343"/>
      <c r="BF89" s="343"/>
      <c r="BG89" s="343"/>
      <c r="BH89" s="343"/>
      <c r="BI89" s="343"/>
      <c r="BJ89" s="343"/>
      <c r="BK89" s="343"/>
      <c r="BL89" s="343"/>
      <c r="BM89" s="343"/>
      <c r="BN89" s="343"/>
      <c r="BO89" s="343"/>
      <c r="BP89" s="343"/>
      <c r="BQ89" s="343"/>
      <c r="BR89" s="343"/>
      <c r="BS89" s="343"/>
      <c r="BT89" s="343"/>
      <c r="BU89" s="343"/>
      <c r="BV89" s="343"/>
      <c r="BW89" s="343"/>
      <c r="BX89" s="343"/>
      <c r="BY89" s="343"/>
      <c r="BZ89" s="343"/>
      <c r="CA89" s="343"/>
      <c r="CB89" s="343"/>
      <c r="CC89" s="343"/>
      <c r="CD89" s="343"/>
      <c r="CE89" s="343"/>
      <c r="CF89" s="343"/>
      <c r="CG89" s="343"/>
      <c r="CH89" s="343"/>
      <c r="CI89" s="343"/>
      <c r="CJ89" s="343"/>
      <c r="CK89" s="343"/>
      <c r="CL89" s="343"/>
      <c r="CM89" s="343"/>
      <c r="CN89" s="343"/>
      <c r="CO89" s="343"/>
      <c r="CP89" s="343"/>
      <c r="CQ89" s="343"/>
      <c r="CR89" s="343"/>
      <c r="CS89" s="343"/>
      <c r="CT89" s="343"/>
      <c r="CU89" s="343"/>
      <c r="CV89" s="343"/>
      <c r="CW89" s="343"/>
      <c r="CX89" s="343"/>
      <c r="CY89" s="343"/>
      <c r="CZ89" s="343"/>
      <c r="DA89" s="343"/>
      <c r="DB89" s="343"/>
      <c r="DC89" s="343"/>
      <c r="DD89" s="343"/>
      <c r="DE89" s="343"/>
      <c r="DF89" s="343"/>
      <c r="DG89" s="343"/>
      <c r="DH89" s="343"/>
      <c r="DI89" s="343"/>
      <c r="DJ89" s="343"/>
      <c r="DK89" s="343"/>
      <c r="DL89" s="343"/>
      <c r="DM89" s="343"/>
      <c r="DN89" s="343"/>
      <c r="DO89" s="343"/>
      <c r="DP89" s="343"/>
      <c r="DQ89" s="343"/>
      <c r="DR89" s="343"/>
      <c r="DS89" s="343"/>
      <c r="DT89" s="343"/>
      <c r="DU89" s="343"/>
      <c r="DV89" s="343"/>
      <c r="DW89" s="343"/>
      <c r="DX89" s="343"/>
      <c r="DY89" s="343"/>
      <c r="DZ89" s="343"/>
      <c r="EA89" s="343"/>
      <c r="EB89" s="343"/>
      <c r="EC89" s="343"/>
      <c r="ED89" s="343"/>
      <c r="EE89" s="343"/>
      <c r="EF89" s="343"/>
      <c r="EG89" s="343"/>
      <c r="EH89" s="343"/>
      <c r="EI89" s="343"/>
      <c r="EJ89" s="343"/>
      <c r="EK89" s="343"/>
      <c r="EL89" s="343"/>
      <c r="EM89" s="343"/>
      <c r="EN89" s="343"/>
      <c r="EO89" s="343"/>
      <c r="EP89" s="343"/>
      <c r="EQ89" s="343"/>
      <c r="ER89" s="343"/>
      <c r="ES89" s="343"/>
      <c r="ET89" s="343"/>
      <c r="EU89" s="343"/>
      <c r="EV89" s="343"/>
      <c r="EW89" s="343"/>
      <c r="EX89" s="343"/>
      <c r="EY89" s="343"/>
      <c r="EZ89" s="343"/>
      <c r="FA89" s="343"/>
      <c r="FB89" s="343"/>
      <c r="FC89" s="343"/>
      <c r="FD89" s="343"/>
      <c r="FE89" s="343"/>
      <c r="FF89" s="343"/>
      <c r="FG89" s="343"/>
      <c r="FH89" s="343"/>
      <c r="FI89" s="343"/>
      <c r="FJ89" s="343"/>
      <c r="FK89" s="343"/>
      <c r="FL89" s="343"/>
      <c r="FM89" s="343"/>
      <c r="FN89" s="343"/>
      <c r="FO89" s="343"/>
      <c r="FP89" s="343"/>
      <c r="FQ89" s="343"/>
      <c r="FR89" s="343"/>
      <c r="FS89" s="343"/>
      <c r="FT89" s="343"/>
      <c r="FU89" s="343"/>
      <c r="FV89" s="343"/>
      <c r="FW89" s="343"/>
      <c r="FX89" s="343"/>
      <c r="FY89" s="343"/>
      <c r="FZ89" s="343"/>
      <c r="GA89" s="343"/>
      <c r="GB89" s="343"/>
      <c r="GC89" s="343"/>
      <c r="GD89" s="343"/>
      <c r="GE89" s="343"/>
      <c r="GF89" s="343"/>
      <c r="GG89" s="343"/>
      <c r="GH89" s="343"/>
      <c r="GI89" s="343"/>
      <c r="GJ89" s="343"/>
      <c r="GK89" s="343"/>
      <c r="GL89" s="343"/>
      <c r="GM89" s="343"/>
      <c r="GN89" s="343"/>
      <c r="GO89" s="343"/>
      <c r="GP89" s="343"/>
      <c r="GQ89" s="343"/>
      <c r="GR89" s="343"/>
      <c r="GS89" s="343"/>
      <c r="GT89" s="343"/>
      <c r="GU89" s="343"/>
      <c r="GV89" s="343"/>
      <c r="GW89" s="343"/>
      <c r="GX89" s="343"/>
      <c r="GY89" s="343"/>
      <c r="GZ89" s="343"/>
      <c r="HA89" s="343"/>
      <c r="HB89" s="343"/>
      <c r="HC89" s="343"/>
      <c r="HD89" s="343"/>
      <c r="HE89" s="343"/>
      <c r="HF89" s="343"/>
      <c r="HG89" s="343"/>
      <c r="HH89" s="343"/>
      <c r="HI89" s="343"/>
      <c r="HJ89" s="343"/>
      <c r="HK89" s="343"/>
      <c r="HL89" s="343"/>
      <c r="HM89" s="343"/>
      <c r="HN89" s="343"/>
      <c r="HO89" s="343"/>
      <c r="HP89" s="343"/>
      <c r="HQ89" s="343"/>
      <c r="HR89" s="343"/>
      <c r="HS89" s="343"/>
      <c r="HT89" s="343"/>
      <c r="HU89" s="343"/>
      <c r="HV89" s="343"/>
      <c r="HW89" s="343"/>
      <c r="HX89" s="343"/>
      <c r="HY89" s="343"/>
      <c r="HZ89" s="343"/>
    </row>
    <row r="90" spans="1:234" s="399" customFormat="1" ht="131.25" customHeight="1" x14ac:dyDescent="0.2">
      <c r="A90" s="262">
        <f t="shared" si="3"/>
        <v>78</v>
      </c>
      <c r="B90" s="263" t="s">
        <v>116</v>
      </c>
      <c r="C90" s="264" t="s">
        <v>16</v>
      </c>
      <c r="D90" s="265" t="s">
        <v>179</v>
      </c>
      <c r="E90" s="341">
        <v>3120105</v>
      </c>
      <c r="F90" s="267" t="s">
        <v>110</v>
      </c>
      <c r="G90" s="268" t="s">
        <v>184</v>
      </c>
      <c r="H90" s="242" t="s">
        <v>111</v>
      </c>
      <c r="I90" s="250">
        <v>400000000</v>
      </c>
      <c r="J90" s="250"/>
      <c r="K90" s="269">
        <f>L90-84</f>
        <v>42530</v>
      </c>
      <c r="L90" s="259">
        <v>42614</v>
      </c>
      <c r="M90" s="259">
        <v>42637</v>
      </c>
      <c r="N90" s="270">
        <v>365</v>
      </c>
      <c r="O90" s="259">
        <v>43002</v>
      </c>
      <c r="P90" s="295" t="s">
        <v>216</v>
      </c>
      <c r="Q90" s="272" t="s">
        <v>112</v>
      </c>
      <c r="R90" s="273" t="s">
        <v>113</v>
      </c>
      <c r="S90" s="274" t="s">
        <v>264</v>
      </c>
      <c r="T90" s="242"/>
      <c r="U90" s="358"/>
      <c r="V90" s="277"/>
      <c r="W90" s="277"/>
      <c r="X90" s="277"/>
      <c r="Y90" s="278"/>
      <c r="Z90" s="278"/>
      <c r="AA90" s="278"/>
      <c r="AB90" s="278"/>
      <c r="AC90" s="278"/>
      <c r="AD90" s="278"/>
      <c r="AE90" s="278"/>
      <c r="AF90" s="278"/>
      <c r="AG90" s="278"/>
      <c r="AH90" s="278"/>
      <c r="AI90" s="278"/>
      <c r="AJ90" s="278"/>
      <c r="AK90" s="278"/>
      <c r="AL90" s="278"/>
      <c r="AM90" s="278"/>
      <c r="AN90" s="278"/>
      <c r="AO90" s="278"/>
      <c r="AP90" s="278"/>
      <c r="AQ90" s="278"/>
      <c r="AR90" s="278"/>
      <c r="AS90" s="278"/>
      <c r="AT90" s="278"/>
      <c r="AU90" s="278"/>
      <c r="AV90" s="278"/>
      <c r="AW90" s="278"/>
      <c r="AX90" s="278"/>
      <c r="AY90" s="278"/>
      <c r="AZ90" s="278"/>
      <c r="BA90" s="278"/>
      <c r="BB90" s="278"/>
      <c r="BC90" s="278"/>
      <c r="BD90" s="278"/>
      <c r="BE90" s="278"/>
      <c r="BF90" s="278"/>
      <c r="BG90" s="278"/>
      <c r="BH90" s="278"/>
      <c r="BI90" s="278"/>
      <c r="BJ90" s="278"/>
      <c r="BK90" s="278"/>
      <c r="BL90" s="278"/>
      <c r="BM90" s="278"/>
      <c r="BN90" s="278"/>
      <c r="BO90" s="278"/>
      <c r="BP90" s="278"/>
      <c r="BQ90" s="278"/>
      <c r="BR90" s="278"/>
      <c r="BS90" s="278"/>
      <c r="BT90" s="278"/>
      <c r="BU90" s="278"/>
      <c r="BV90" s="278"/>
      <c r="BW90" s="278"/>
      <c r="BX90" s="278"/>
      <c r="BY90" s="278"/>
      <c r="BZ90" s="278"/>
      <c r="CA90" s="278"/>
      <c r="CB90" s="278"/>
      <c r="CC90" s="278"/>
      <c r="CD90" s="278"/>
      <c r="CE90" s="278"/>
      <c r="CF90" s="278"/>
      <c r="CG90" s="278"/>
      <c r="CH90" s="278"/>
      <c r="CI90" s="278"/>
      <c r="CJ90" s="278"/>
      <c r="CK90" s="278"/>
      <c r="CL90" s="278"/>
      <c r="CM90" s="278"/>
      <c r="CN90" s="278"/>
      <c r="CO90" s="278"/>
      <c r="CP90" s="278"/>
      <c r="CQ90" s="278"/>
      <c r="CR90" s="278"/>
      <c r="CS90" s="278"/>
      <c r="CT90" s="278"/>
      <c r="CU90" s="278"/>
      <c r="CV90" s="278"/>
      <c r="CW90" s="278"/>
      <c r="CX90" s="278"/>
      <c r="CY90" s="278"/>
      <c r="CZ90" s="278"/>
      <c r="DA90" s="278"/>
      <c r="DB90" s="278"/>
      <c r="DC90" s="278"/>
      <c r="DD90" s="278"/>
      <c r="DE90" s="278"/>
      <c r="DF90" s="278"/>
      <c r="DG90" s="278"/>
      <c r="DH90" s="278"/>
      <c r="DI90" s="278"/>
      <c r="DJ90" s="278"/>
      <c r="DK90" s="278"/>
      <c r="DL90" s="278"/>
      <c r="DM90" s="278"/>
      <c r="DN90" s="278"/>
      <c r="DO90" s="278"/>
      <c r="DP90" s="278"/>
      <c r="DQ90" s="278"/>
      <c r="DR90" s="278"/>
      <c r="DS90" s="278"/>
      <c r="DT90" s="278"/>
      <c r="DU90" s="278"/>
      <c r="DV90" s="278"/>
      <c r="DW90" s="278"/>
      <c r="DX90" s="278"/>
      <c r="DY90" s="278"/>
      <c r="DZ90" s="278"/>
      <c r="EA90" s="278"/>
      <c r="EB90" s="278"/>
      <c r="EC90" s="278"/>
      <c r="ED90" s="278"/>
      <c r="EE90" s="278"/>
      <c r="EF90" s="278"/>
      <c r="EG90" s="278"/>
      <c r="EH90" s="278"/>
      <c r="EI90" s="278"/>
      <c r="EJ90" s="278"/>
      <c r="EK90" s="278"/>
      <c r="EL90" s="278"/>
      <c r="EM90" s="278"/>
      <c r="EN90" s="278"/>
      <c r="EO90" s="278"/>
      <c r="EP90" s="278"/>
      <c r="EQ90" s="278"/>
      <c r="ER90" s="278"/>
      <c r="ES90" s="278"/>
      <c r="ET90" s="278"/>
      <c r="EU90" s="278"/>
      <c r="EV90" s="278"/>
      <c r="EW90" s="278"/>
      <c r="EX90" s="278"/>
      <c r="EY90" s="278"/>
      <c r="EZ90" s="278"/>
      <c r="FA90" s="278"/>
      <c r="FB90" s="278"/>
      <c r="FC90" s="278"/>
      <c r="FD90" s="278"/>
      <c r="FE90" s="278"/>
      <c r="FF90" s="278"/>
      <c r="FG90" s="278"/>
      <c r="FH90" s="278"/>
      <c r="FI90" s="278"/>
      <c r="FJ90" s="278"/>
      <c r="FK90" s="278"/>
      <c r="FL90" s="278"/>
      <c r="FM90" s="278"/>
      <c r="FN90" s="278"/>
      <c r="FO90" s="278"/>
      <c r="FP90" s="278"/>
      <c r="FQ90" s="278"/>
      <c r="FR90" s="278"/>
      <c r="FS90" s="278"/>
      <c r="FT90" s="278"/>
      <c r="FU90" s="278"/>
      <c r="FV90" s="278"/>
      <c r="FW90" s="278"/>
      <c r="FX90" s="278"/>
      <c r="FY90" s="278"/>
      <c r="FZ90" s="278"/>
      <c r="GA90" s="278"/>
      <c r="GB90" s="278"/>
      <c r="GC90" s="278"/>
      <c r="GD90" s="278"/>
      <c r="GE90" s="278"/>
      <c r="GF90" s="278"/>
      <c r="GG90" s="278"/>
      <c r="GH90" s="278"/>
      <c r="GI90" s="278"/>
      <c r="GJ90" s="278"/>
      <c r="GK90" s="278"/>
      <c r="GL90" s="278"/>
      <c r="GM90" s="278"/>
      <c r="GN90" s="278"/>
      <c r="GO90" s="278"/>
      <c r="GP90" s="278"/>
      <c r="GQ90" s="278"/>
      <c r="GR90" s="278"/>
      <c r="GS90" s="278"/>
      <c r="GT90" s="278"/>
      <c r="GU90" s="278"/>
      <c r="GV90" s="278"/>
      <c r="GW90" s="278"/>
      <c r="GX90" s="278"/>
      <c r="GY90" s="278"/>
      <c r="GZ90" s="278"/>
      <c r="HA90" s="278"/>
      <c r="HB90" s="278"/>
      <c r="HC90" s="278"/>
      <c r="HD90" s="278"/>
      <c r="HE90" s="278"/>
      <c r="HF90" s="278"/>
      <c r="HG90" s="278"/>
      <c r="HH90" s="278"/>
      <c r="HI90" s="278"/>
      <c r="HJ90" s="278"/>
      <c r="HK90" s="278"/>
      <c r="HL90" s="278"/>
      <c r="HM90" s="278"/>
      <c r="HN90" s="278"/>
      <c r="HO90" s="278"/>
      <c r="HP90" s="278"/>
      <c r="HQ90" s="278"/>
      <c r="HR90" s="278"/>
      <c r="HS90" s="278"/>
      <c r="HT90" s="278"/>
      <c r="HU90" s="278"/>
      <c r="HV90" s="278"/>
      <c r="HW90" s="278"/>
      <c r="HX90" s="278"/>
      <c r="HY90" s="278"/>
      <c r="HZ90" s="278"/>
    </row>
    <row r="91" spans="1:234" s="292" customFormat="1" ht="79.5" customHeight="1" x14ac:dyDescent="0.2">
      <c r="A91" s="262">
        <f t="shared" si="3"/>
        <v>79</v>
      </c>
      <c r="B91" s="263" t="s">
        <v>116</v>
      </c>
      <c r="C91" s="264" t="s">
        <v>16</v>
      </c>
      <c r="D91" s="265" t="s">
        <v>179</v>
      </c>
      <c r="E91" s="341">
        <v>312020601</v>
      </c>
      <c r="F91" s="267" t="s">
        <v>110</v>
      </c>
      <c r="G91" s="268" t="s">
        <v>62</v>
      </c>
      <c r="H91" s="242" t="s">
        <v>26</v>
      </c>
      <c r="I91" s="391">
        <v>0</v>
      </c>
      <c r="J91" s="391"/>
      <c r="K91" s="269">
        <v>42410</v>
      </c>
      <c r="L91" s="259">
        <v>42492</v>
      </c>
      <c r="M91" s="259">
        <f>L91+5</f>
        <v>42497</v>
      </c>
      <c r="N91" s="270">
        <v>365</v>
      </c>
      <c r="O91" s="259">
        <f>M91+N91</f>
        <v>42862</v>
      </c>
      <c r="P91" s="295" t="s">
        <v>217</v>
      </c>
      <c r="Q91" s="272" t="s">
        <v>114</v>
      </c>
      <c r="R91" s="273" t="s">
        <v>115</v>
      </c>
      <c r="S91" s="312" t="s">
        <v>264</v>
      </c>
      <c r="T91" s="242" t="s">
        <v>676</v>
      </c>
      <c r="U91" s="276" t="s">
        <v>517</v>
      </c>
      <c r="V91" s="277"/>
      <c r="W91" s="277"/>
      <c r="X91" s="277"/>
      <c r="Y91" s="278"/>
      <c r="Z91" s="278"/>
      <c r="AA91" s="278"/>
      <c r="AB91" s="278"/>
      <c r="AC91" s="278"/>
      <c r="AD91" s="278"/>
      <c r="AE91" s="278"/>
      <c r="AF91" s="278"/>
      <c r="AG91" s="278"/>
      <c r="AH91" s="278"/>
      <c r="AI91" s="278"/>
      <c r="AJ91" s="278"/>
      <c r="AK91" s="278"/>
      <c r="AL91" s="278"/>
      <c r="AM91" s="278"/>
      <c r="AN91" s="278"/>
      <c r="AO91" s="278"/>
      <c r="AP91" s="278"/>
      <c r="AQ91" s="278"/>
      <c r="AR91" s="278"/>
      <c r="AS91" s="278"/>
      <c r="AT91" s="278"/>
      <c r="AU91" s="278"/>
      <c r="AV91" s="278"/>
      <c r="AW91" s="278"/>
      <c r="AX91" s="278"/>
      <c r="AY91" s="278"/>
      <c r="AZ91" s="278"/>
      <c r="BA91" s="278"/>
      <c r="BB91" s="278"/>
      <c r="BC91" s="278"/>
      <c r="BD91" s="278"/>
      <c r="BE91" s="278"/>
      <c r="BF91" s="278"/>
      <c r="BG91" s="278"/>
      <c r="BH91" s="278"/>
      <c r="BI91" s="278"/>
      <c r="BJ91" s="278"/>
      <c r="BK91" s="278"/>
      <c r="BL91" s="278"/>
      <c r="BM91" s="278"/>
      <c r="BN91" s="278"/>
      <c r="BO91" s="278"/>
      <c r="BP91" s="278"/>
      <c r="BQ91" s="278"/>
      <c r="BR91" s="278"/>
      <c r="BS91" s="278"/>
      <c r="BT91" s="278"/>
      <c r="BU91" s="278"/>
      <c r="BV91" s="278"/>
      <c r="BW91" s="278"/>
      <c r="BX91" s="278"/>
      <c r="BY91" s="278"/>
      <c r="BZ91" s="278"/>
      <c r="CA91" s="278"/>
      <c r="CB91" s="278"/>
      <c r="CC91" s="278"/>
      <c r="CD91" s="278"/>
      <c r="CE91" s="278"/>
      <c r="CF91" s="278"/>
      <c r="CG91" s="278"/>
      <c r="CH91" s="278"/>
      <c r="CI91" s="278"/>
      <c r="CJ91" s="278"/>
      <c r="CK91" s="278"/>
      <c r="CL91" s="278"/>
      <c r="CM91" s="278"/>
      <c r="CN91" s="278"/>
      <c r="CO91" s="278"/>
      <c r="CP91" s="278"/>
      <c r="CQ91" s="278"/>
      <c r="CR91" s="278"/>
      <c r="CS91" s="278"/>
      <c r="CT91" s="278"/>
      <c r="CU91" s="278"/>
      <c r="CV91" s="278"/>
      <c r="CW91" s="278"/>
      <c r="CX91" s="278"/>
      <c r="CY91" s="278"/>
      <c r="CZ91" s="278"/>
      <c r="DA91" s="278"/>
      <c r="DB91" s="278"/>
      <c r="DC91" s="278"/>
      <c r="DD91" s="278"/>
      <c r="DE91" s="278"/>
      <c r="DF91" s="278"/>
      <c r="DG91" s="278"/>
      <c r="DH91" s="278"/>
      <c r="DI91" s="278"/>
      <c r="DJ91" s="278"/>
      <c r="DK91" s="278"/>
      <c r="DL91" s="278"/>
      <c r="DM91" s="278"/>
      <c r="DN91" s="278"/>
      <c r="DO91" s="278"/>
      <c r="DP91" s="278"/>
      <c r="DQ91" s="278"/>
      <c r="DR91" s="278"/>
      <c r="DS91" s="278"/>
      <c r="DT91" s="278"/>
      <c r="DU91" s="278"/>
      <c r="DV91" s="278"/>
      <c r="DW91" s="278"/>
      <c r="DX91" s="278"/>
      <c r="DY91" s="278"/>
      <c r="DZ91" s="278"/>
      <c r="EA91" s="278"/>
      <c r="EB91" s="278"/>
      <c r="EC91" s="278"/>
      <c r="ED91" s="278"/>
      <c r="EE91" s="278"/>
      <c r="EF91" s="278"/>
      <c r="EG91" s="278"/>
      <c r="EH91" s="278"/>
      <c r="EI91" s="278"/>
      <c r="EJ91" s="278"/>
      <c r="EK91" s="278"/>
      <c r="EL91" s="278"/>
      <c r="EM91" s="278"/>
      <c r="EN91" s="278"/>
      <c r="EO91" s="278"/>
      <c r="EP91" s="278"/>
      <c r="EQ91" s="278"/>
      <c r="ER91" s="278"/>
      <c r="ES91" s="278"/>
      <c r="ET91" s="278"/>
      <c r="EU91" s="278"/>
      <c r="EV91" s="278"/>
      <c r="EW91" s="278"/>
      <c r="EX91" s="278"/>
      <c r="EY91" s="278"/>
      <c r="EZ91" s="278"/>
      <c r="FA91" s="278"/>
      <c r="FB91" s="278"/>
      <c r="FC91" s="278"/>
      <c r="FD91" s="278"/>
      <c r="FE91" s="278"/>
      <c r="FF91" s="278"/>
      <c r="FG91" s="278"/>
      <c r="FH91" s="278"/>
      <c r="FI91" s="278"/>
      <c r="FJ91" s="278"/>
      <c r="FK91" s="278"/>
      <c r="FL91" s="278"/>
      <c r="FM91" s="278"/>
      <c r="FN91" s="278"/>
      <c r="FO91" s="278"/>
      <c r="FP91" s="278"/>
      <c r="FQ91" s="278"/>
      <c r="FR91" s="278"/>
      <c r="FS91" s="278"/>
      <c r="FT91" s="278"/>
      <c r="FU91" s="278"/>
      <c r="FV91" s="278"/>
      <c r="FW91" s="278"/>
      <c r="FX91" s="278"/>
      <c r="FY91" s="278"/>
      <c r="FZ91" s="278"/>
      <c r="GA91" s="278"/>
      <c r="GB91" s="278"/>
      <c r="GC91" s="278"/>
      <c r="GD91" s="278"/>
      <c r="GE91" s="278"/>
      <c r="GF91" s="278"/>
      <c r="GG91" s="278"/>
      <c r="GH91" s="278"/>
      <c r="GI91" s="278"/>
      <c r="GJ91" s="278"/>
      <c r="GK91" s="278"/>
      <c r="GL91" s="278"/>
      <c r="GM91" s="278"/>
      <c r="GN91" s="278"/>
      <c r="GO91" s="278"/>
      <c r="GP91" s="278"/>
      <c r="GQ91" s="278"/>
      <c r="GR91" s="278"/>
      <c r="GS91" s="278"/>
      <c r="GT91" s="278"/>
      <c r="GU91" s="278"/>
      <c r="GV91" s="278"/>
      <c r="GW91" s="278"/>
      <c r="GX91" s="278"/>
      <c r="GY91" s="278"/>
      <c r="GZ91" s="278"/>
      <c r="HA91" s="278"/>
      <c r="HB91" s="278"/>
      <c r="HC91" s="278"/>
      <c r="HD91" s="278"/>
      <c r="HE91" s="278"/>
      <c r="HF91" s="278"/>
      <c r="HG91" s="278"/>
      <c r="HH91" s="278"/>
      <c r="HI91" s="278"/>
      <c r="HJ91" s="278"/>
      <c r="HK91" s="278"/>
      <c r="HL91" s="278"/>
      <c r="HM91" s="278"/>
      <c r="HN91" s="278"/>
      <c r="HO91" s="278"/>
      <c r="HP91" s="278"/>
      <c r="HQ91" s="278"/>
      <c r="HR91" s="278"/>
      <c r="HS91" s="278"/>
      <c r="HT91" s="278"/>
      <c r="HU91" s="278"/>
      <c r="HV91" s="278"/>
      <c r="HW91" s="278"/>
      <c r="HX91" s="278"/>
      <c r="HY91" s="278"/>
      <c r="HZ91" s="278"/>
    </row>
    <row r="92" spans="1:234" s="292" customFormat="1" ht="90" customHeight="1" x14ac:dyDescent="0.2">
      <c r="A92" s="262">
        <f t="shared" si="3"/>
        <v>80</v>
      </c>
      <c r="B92" s="263" t="s">
        <v>120</v>
      </c>
      <c r="C92" s="264">
        <v>33</v>
      </c>
      <c r="D92" s="242" t="s">
        <v>24</v>
      </c>
      <c r="E92" s="357" t="s">
        <v>687</v>
      </c>
      <c r="F92" s="268" t="s">
        <v>688</v>
      </c>
      <c r="G92" s="350" t="s">
        <v>85</v>
      </c>
      <c r="H92" s="350" t="s">
        <v>182</v>
      </c>
      <c r="I92" s="250">
        <v>860000000</v>
      </c>
      <c r="J92" s="250"/>
      <c r="K92" s="245">
        <v>42508</v>
      </c>
      <c r="L92" s="245">
        <v>42631</v>
      </c>
      <c r="M92" s="245">
        <v>42636</v>
      </c>
      <c r="N92" s="250">
        <v>180</v>
      </c>
      <c r="O92" s="245">
        <f>+M92+N92</f>
        <v>42816</v>
      </c>
      <c r="P92" s="271" t="s">
        <v>118</v>
      </c>
      <c r="Q92" s="242" t="s">
        <v>1073</v>
      </c>
      <c r="R92" s="273" t="s">
        <v>119</v>
      </c>
      <c r="S92" s="274" t="s">
        <v>1011</v>
      </c>
      <c r="T92" s="242" t="s">
        <v>1012</v>
      </c>
      <c r="U92" s="276" t="s">
        <v>250</v>
      </c>
      <c r="V92" s="274" t="s">
        <v>678</v>
      </c>
      <c r="W92" s="312"/>
      <c r="X92" s="277"/>
      <c r="Y92" s="278"/>
      <c r="Z92" s="278"/>
      <c r="AA92" s="278"/>
      <c r="AB92" s="278"/>
      <c r="AC92" s="278"/>
      <c r="AD92" s="278"/>
      <c r="AE92" s="278"/>
      <c r="AF92" s="278"/>
      <c r="AG92" s="278"/>
      <c r="AH92" s="278"/>
      <c r="AI92" s="278"/>
      <c r="AJ92" s="278"/>
      <c r="AK92" s="278"/>
      <c r="AL92" s="278"/>
      <c r="AM92" s="278"/>
      <c r="AN92" s="278"/>
      <c r="AO92" s="278"/>
      <c r="AP92" s="278"/>
      <c r="AQ92" s="278"/>
      <c r="AR92" s="278"/>
      <c r="AS92" s="278"/>
      <c r="AT92" s="278"/>
      <c r="AU92" s="278"/>
      <c r="AV92" s="278"/>
      <c r="AW92" s="278"/>
      <c r="AX92" s="278"/>
      <c r="AY92" s="278"/>
      <c r="AZ92" s="278"/>
      <c r="BA92" s="278"/>
      <c r="BB92" s="278"/>
      <c r="BC92" s="278"/>
      <c r="BD92" s="278"/>
      <c r="BE92" s="278"/>
      <c r="BF92" s="278"/>
      <c r="BG92" s="278"/>
      <c r="BH92" s="278"/>
      <c r="BI92" s="278"/>
      <c r="BJ92" s="278"/>
      <c r="BK92" s="278"/>
      <c r="BL92" s="278"/>
      <c r="BM92" s="278"/>
      <c r="BN92" s="278"/>
      <c r="BO92" s="278"/>
      <c r="BP92" s="278"/>
      <c r="BQ92" s="278"/>
      <c r="BR92" s="278"/>
      <c r="BS92" s="278"/>
      <c r="BT92" s="278"/>
      <c r="BU92" s="278"/>
      <c r="BV92" s="278"/>
      <c r="BW92" s="278"/>
      <c r="BX92" s="278"/>
      <c r="BY92" s="278"/>
      <c r="BZ92" s="278"/>
      <c r="CA92" s="278"/>
      <c r="CB92" s="278"/>
      <c r="CC92" s="278"/>
      <c r="CD92" s="278"/>
      <c r="CE92" s="278"/>
      <c r="CF92" s="278"/>
      <c r="CG92" s="278"/>
      <c r="CH92" s="278"/>
      <c r="CI92" s="278"/>
      <c r="CJ92" s="278"/>
      <c r="CK92" s="278"/>
      <c r="CL92" s="278"/>
      <c r="CM92" s="278"/>
      <c r="CN92" s="278"/>
      <c r="CO92" s="278"/>
      <c r="CP92" s="278"/>
      <c r="CQ92" s="278"/>
      <c r="CR92" s="278"/>
      <c r="CS92" s="278"/>
      <c r="CT92" s="278"/>
      <c r="CU92" s="278"/>
      <c r="CV92" s="278"/>
      <c r="CW92" s="278"/>
      <c r="CX92" s="278"/>
      <c r="CY92" s="278"/>
      <c r="CZ92" s="278"/>
      <c r="DA92" s="278"/>
      <c r="DB92" s="278"/>
      <c r="DC92" s="278"/>
      <c r="DD92" s="278"/>
      <c r="DE92" s="278"/>
      <c r="DF92" s="278"/>
      <c r="DG92" s="278"/>
      <c r="DH92" s="278"/>
      <c r="DI92" s="278"/>
      <c r="DJ92" s="278"/>
      <c r="DK92" s="278"/>
      <c r="DL92" s="278"/>
      <c r="DM92" s="278"/>
      <c r="DN92" s="278"/>
      <c r="DO92" s="278"/>
      <c r="DP92" s="278"/>
      <c r="DQ92" s="278"/>
      <c r="DR92" s="278"/>
      <c r="DS92" s="278"/>
      <c r="DT92" s="278"/>
      <c r="DU92" s="278"/>
      <c r="DV92" s="278"/>
      <c r="DW92" s="278"/>
      <c r="DX92" s="278"/>
      <c r="DY92" s="278"/>
      <c r="DZ92" s="278"/>
      <c r="EA92" s="278"/>
      <c r="EB92" s="278"/>
      <c r="EC92" s="278"/>
      <c r="ED92" s="278"/>
      <c r="EE92" s="278"/>
      <c r="EF92" s="278"/>
      <c r="EG92" s="278"/>
      <c r="EH92" s="278"/>
      <c r="EI92" s="278"/>
      <c r="EJ92" s="278"/>
      <c r="EK92" s="278"/>
      <c r="EL92" s="278"/>
      <c r="EM92" s="278"/>
      <c r="EN92" s="278"/>
      <c r="EO92" s="278"/>
      <c r="EP92" s="278"/>
      <c r="EQ92" s="278"/>
      <c r="ER92" s="278"/>
      <c r="ES92" s="278"/>
      <c r="ET92" s="278"/>
      <c r="EU92" s="278"/>
      <c r="EV92" s="278"/>
      <c r="EW92" s="278"/>
      <c r="EX92" s="278"/>
      <c r="EY92" s="278"/>
      <c r="EZ92" s="278"/>
      <c r="FA92" s="278"/>
      <c r="FB92" s="278"/>
      <c r="FC92" s="278"/>
      <c r="FD92" s="278"/>
      <c r="FE92" s="278"/>
      <c r="FF92" s="278"/>
      <c r="FG92" s="278"/>
      <c r="FH92" s="278"/>
      <c r="FI92" s="278"/>
      <c r="FJ92" s="278"/>
      <c r="FK92" s="278"/>
      <c r="FL92" s="278"/>
      <c r="FM92" s="278"/>
      <c r="FN92" s="278"/>
      <c r="FO92" s="278"/>
      <c r="FP92" s="278"/>
      <c r="FQ92" s="278"/>
      <c r="FR92" s="278"/>
      <c r="FS92" s="278"/>
      <c r="FT92" s="278"/>
      <c r="FU92" s="278"/>
      <c r="FV92" s="278"/>
      <c r="FW92" s="278"/>
      <c r="FX92" s="278"/>
      <c r="FY92" s="278"/>
      <c r="FZ92" s="278"/>
      <c r="GA92" s="278"/>
      <c r="GB92" s="278"/>
      <c r="GC92" s="278"/>
      <c r="GD92" s="278"/>
      <c r="GE92" s="278"/>
      <c r="GF92" s="278"/>
      <c r="GG92" s="278"/>
      <c r="GH92" s="278"/>
      <c r="GI92" s="278"/>
      <c r="GJ92" s="278"/>
      <c r="GK92" s="278"/>
      <c r="GL92" s="278"/>
      <c r="GM92" s="278"/>
      <c r="GN92" s="278"/>
      <c r="GO92" s="278"/>
      <c r="GP92" s="278"/>
      <c r="GQ92" s="278"/>
      <c r="GR92" s="278"/>
      <c r="GS92" s="278"/>
      <c r="GT92" s="278"/>
      <c r="GU92" s="278"/>
      <c r="GV92" s="278"/>
      <c r="GW92" s="278"/>
      <c r="GX92" s="278"/>
      <c r="GY92" s="278"/>
      <c r="GZ92" s="278"/>
      <c r="HA92" s="278"/>
      <c r="HB92" s="278"/>
      <c r="HC92" s="278"/>
      <c r="HD92" s="278"/>
      <c r="HE92" s="278"/>
      <c r="HF92" s="278"/>
      <c r="HG92" s="278"/>
      <c r="HH92" s="278"/>
      <c r="HI92" s="278"/>
      <c r="HJ92" s="278"/>
      <c r="HK92" s="278"/>
      <c r="HL92" s="278"/>
      <c r="HM92" s="278"/>
      <c r="HN92" s="278"/>
      <c r="HO92" s="278"/>
      <c r="HP92" s="278"/>
      <c r="HQ92" s="278"/>
      <c r="HR92" s="278"/>
      <c r="HS92" s="278"/>
      <c r="HT92" s="278"/>
      <c r="HU92" s="278"/>
      <c r="HV92" s="278"/>
      <c r="HW92" s="278"/>
      <c r="HX92" s="278"/>
      <c r="HY92" s="278"/>
      <c r="HZ92" s="278"/>
    </row>
    <row r="93" spans="1:234" s="292" customFormat="1" ht="86.25" customHeight="1" x14ac:dyDescent="0.2">
      <c r="A93" s="262">
        <f t="shared" si="3"/>
        <v>81</v>
      </c>
      <c r="B93" s="349" t="s">
        <v>86</v>
      </c>
      <c r="C93" s="345" t="s">
        <v>122</v>
      </c>
      <c r="D93" s="340" t="s">
        <v>87</v>
      </c>
      <c r="E93" s="346">
        <v>311020301</v>
      </c>
      <c r="F93" s="486" t="s">
        <v>253</v>
      </c>
      <c r="G93" s="260" t="s">
        <v>66</v>
      </c>
      <c r="H93" s="260" t="s">
        <v>26</v>
      </c>
      <c r="I93" s="246">
        <v>15200000</v>
      </c>
      <c r="J93" s="246">
        <v>15200000</v>
      </c>
      <c r="K93" s="257">
        <v>42394</v>
      </c>
      <c r="L93" s="293">
        <v>42424</v>
      </c>
      <c r="M93" s="293">
        <v>42429</v>
      </c>
      <c r="N93" s="262">
        <v>120</v>
      </c>
      <c r="O93" s="293">
        <v>42549</v>
      </c>
      <c r="P93" s="392" t="s">
        <v>452</v>
      </c>
      <c r="Q93" s="351" t="s">
        <v>610</v>
      </c>
      <c r="R93" s="273" t="s">
        <v>269</v>
      </c>
      <c r="S93" s="313" t="s">
        <v>266</v>
      </c>
      <c r="T93" s="242" t="s">
        <v>453</v>
      </c>
      <c r="U93" s="274" t="s">
        <v>257</v>
      </c>
      <c r="V93" s="255"/>
      <c r="W93" s="290" t="s">
        <v>395</v>
      </c>
      <c r="X93" s="255"/>
    </row>
    <row r="94" spans="1:234" s="292" customFormat="1" ht="174" customHeight="1" x14ac:dyDescent="0.2">
      <c r="A94" s="262">
        <f t="shared" si="3"/>
        <v>82</v>
      </c>
      <c r="B94" s="349" t="s">
        <v>86</v>
      </c>
      <c r="C94" s="345" t="s">
        <v>101</v>
      </c>
      <c r="D94" s="265" t="s">
        <v>102</v>
      </c>
      <c r="E94" s="346">
        <v>3120105</v>
      </c>
      <c r="F94" s="347" t="s">
        <v>109</v>
      </c>
      <c r="G94" s="260" t="s">
        <v>62</v>
      </c>
      <c r="H94" s="260" t="s">
        <v>51</v>
      </c>
      <c r="I94" s="246">
        <v>22500000</v>
      </c>
      <c r="J94" s="246"/>
      <c r="K94" s="257">
        <v>42628</v>
      </c>
      <c r="L94" s="293">
        <v>42673</v>
      </c>
      <c r="M94" s="293">
        <f>L94+5</f>
        <v>42678</v>
      </c>
      <c r="N94" s="262">
        <v>5</v>
      </c>
      <c r="O94" s="293">
        <f>M94+N94</f>
        <v>42683</v>
      </c>
      <c r="P94" s="295" t="s">
        <v>542</v>
      </c>
      <c r="Q94" s="260" t="s">
        <v>902</v>
      </c>
      <c r="R94" s="254" t="s">
        <v>464</v>
      </c>
      <c r="S94" s="276" t="s">
        <v>750</v>
      </c>
      <c r="T94" s="242" t="s">
        <v>903</v>
      </c>
      <c r="U94" s="276" t="s">
        <v>250</v>
      </c>
      <c r="V94" s="255"/>
      <c r="W94" s="290" t="s">
        <v>395</v>
      </c>
      <c r="X94" s="255"/>
    </row>
    <row r="95" spans="1:234" s="292" customFormat="1" ht="117.75" customHeight="1" x14ac:dyDescent="0.2">
      <c r="A95" s="262">
        <f t="shared" si="3"/>
        <v>83</v>
      </c>
      <c r="B95" s="393" t="s">
        <v>121</v>
      </c>
      <c r="C95" s="345" t="s">
        <v>122</v>
      </c>
      <c r="D95" s="265" t="s">
        <v>87</v>
      </c>
      <c r="E95" s="298">
        <v>311020301</v>
      </c>
      <c r="F95" s="267" t="s">
        <v>65</v>
      </c>
      <c r="G95" s="260" t="s">
        <v>66</v>
      </c>
      <c r="H95" s="242" t="s">
        <v>185</v>
      </c>
      <c r="I95" s="394">
        <v>32000000</v>
      </c>
      <c r="J95" s="394">
        <v>32000000</v>
      </c>
      <c r="K95" s="269">
        <v>42396</v>
      </c>
      <c r="L95" s="269">
        <v>42424</v>
      </c>
      <c r="M95" s="259">
        <v>42430</v>
      </c>
      <c r="N95" s="270">
        <v>120</v>
      </c>
      <c r="O95" s="259">
        <v>42552</v>
      </c>
      <c r="P95" s="295" t="s">
        <v>123</v>
      </c>
      <c r="Q95" s="351" t="s">
        <v>463</v>
      </c>
      <c r="R95" s="395" t="s">
        <v>451</v>
      </c>
      <c r="S95" s="274" t="s">
        <v>270</v>
      </c>
      <c r="T95" s="242" t="s">
        <v>449</v>
      </c>
      <c r="U95" s="418" t="s">
        <v>257</v>
      </c>
      <c r="V95" s="277"/>
      <c r="W95" s="290" t="s">
        <v>450</v>
      </c>
      <c r="X95" s="277"/>
      <c r="Y95" s="278"/>
      <c r="Z95" s="278"/>
      <c r="AA95" s="278"/>
      <c r="AB95" s="278"/>
      <c r="AC95" s="278"/>
      <c r="AD95" s="278"/>
      <c r="AE95" s="278"/>
      <c r="AF95" s="278"/>
      <c r="AG95" s="278"/>
      <c r="AH95" s="278"/>
      <c r="AI95" s="278"/>
      <c r="AJ95" s="278"/>
      <c r="AK95" s="278"/>
      <c r="AL95" s="278"/>
      <c r="AM95" s="278"/>
      <c r="AN95" s="278"/>
      <c r="AO95" s="278"/>
      <c r="AP95" s="278"/>
      <c r="AQ95" s="278"/>
      <c r="AR95" s="278"/>
      <c r="AS95" s="278"/>
      <c r="AT95" s="278"/>
      <c r="AU95" s="278"/>
      <c r="AV95" s="278"/>
      <c r="AW95" s="278"/>
      <c r="AX95" s="278"/>
      <c r="AY95" s="278"/>
      <c r="AZ95" s="278"/>
      <c r="BA95" s="278"/>
      <c r="BB95" s="278"/>
      <c r="BC95" s="278"/>
      <c r="BD95" s="278"/>
      <c r="BE95" s="278"/>
      <c r="BF95" s="278"/>
      <c r="BG95" s="278"/>
      <c r="BH95" s="278"/>
      <c r="BI95" s="278"/>
      <c r="BJ95" s="278"/>
      <c r="BK95" s="278"/>
      <c r="BL95" s="278"/>
      <c r="BM95" s="278"/>
      <c r="BN95" s="278"/>
      <c r="BO95" s="278"/>
      <c r="BP95" s="278"/>
      <c r="BQ95" s="278"/>
      <c r="BR95" s="278"/>
      <c r="BS95" s="278"/>
      <c r="BT95" s="278"/>
      <c r="BU95" s="278"/>
      <c r="BV95" s="278"/>
      <c r="BW95" s="278"/>
      <c r="BX95" s="278"/>
      <c r="BY95" s="278"/>
      <c r="BZ95" s="278"/>
      <c r="CA95" s="278"/>
      <c r="CB95" s="278"/>
      <c r="CC95" s="278"/>
      <c r="CD95" s="278"/>
      <c r="CE95" s="278"/>
      <c r="CF95" s="278"/>
      <c r="CG95" s="278"/>
      <c r="CH95" s="278"/>
      <c r="CI95" s="278"/>
      <c r="CJ95" s="278"/>
      <c r="CK95" s="278"/>
      <c r="CL95" s="278"/>
      <c r="CM95" s="278"/>
      <c r="CN95" s="278"/>
      <c r="CO95" s="278"/>
      <c r="CP95" s="278"/>
      <c r="CQ95" s="278"/>
      <c r="CR95" s="278"/>
      <c r="CS95" s="278"/>
      <c r="CT95" s="278"/>
      <c r="CU95" s="278"/>
      <c r="CV95" s="278"/>
      <c r="CW95" s="278"/>
      <c r="CX95" s="278"/>
      <c r="CY95" s="278"/>
      <c r="CZ95" s="278"/>
      <c r="DA95" s="278"/>
      <c r="DB95" s="278"/>
      <c r="DC95" s="278"/>
      <c r="DD95" s="278"/>
      <c r="DE95" s="278"/>
      <c r="DF95" s="278"/>
      <c r="DG95" s="278"/>
      <c r="DH95" s="278"/>
      <c r="DI95" s="278"/>
      <c r="DJ95" s="278"/>
      <c r="DK95" s="278"/>
      <c r="DL95" s="278"/>
      <c r="DM95" s="278"/>
      <c r="DN95" s="278"/>
      <c r="DO95" s="278"/>
      <c r="DP95" s="278"/>
      <c r="DQ95" s="278"/>
      <c r="DR95" s="278"/>
      <c r="DS95" s="278"/>
      <c r="DT95" s="278"/>
      <c r="DU95" s="278"/>
      <c r="DV95" s="278"/>
      <c r="DW95" s="278"/>
      <c r="DX95" s="278"/>
      <c r="DY95" s="278"/>
      <c r="DZ95" s="278"/>
      <c r="EA95" s="278"/>
      <c r="EB95" s="278"/>
      <c r="EC95" s="278"/>
      <c r="ED95" s="278"/>
      <c r="EE95" s="278"/>
      <c r="EF95" s="278"/>
      <c r="EG95" s="278"/>
      <c r="EH95" s="278"/>
      <c r="EI95" s="278"/>
      <c r="EJ95" s="278"/>
      <c r="EK95" s="278"/>
      <c r="EL95" s="278"/>
      <c r="EM95" s="278"/>
      <c r="EN95" s="278"/>
      <c r="EO95" s="278"/>
      <c r="EP95" s="278"/>
      <c r="EQ95" s="278"/>
      <c r="ER95" s="278"/>
      <c r="ES95" s="278"/>
      <c r="ET95" s="278"/>
      <c r="EU95" s="278"/>
      <c r="EV95" s="278"/>
      <c r="EW95" s="278"/>
      <c r="EX95" s="278"/>
      <c r="EY95" s="278"/>
      <c r="EZ95" s="278"/>
      <c r="FA95" s="278"/>
      <c r="FB95" s="278"/>
      <c r="FC95" s="278"/>
      <c r="FD95" s="278"/>
      <c r="FE95" s="278"/>
      <c r="FF95" s="278"/>
      <c r="FG95" s="278"/>
      <c r="FH95" s="278"/>
      <c r="FI95" s="278"/>
      <c r="FJ95" s="278"/>
      <c r="FK95" s="278"/>
      <c r="FL95" s="278"/>
      <c r="FM95" s="278"/>
      <c r="FN95" s="278"/>
      <c r="FO95" s="278"/>
      <c r="FP95" s="278"/>
      <c r="FQ95" s="278"/>
      <c r="FR95" s="278"/>
      <c r="FS95" s="278"/>
      <c r="FT95" s="278"/>
      <c r="FU95" s="278"/>
      <c r="FV95" s="278"/>
      <c r="FW95" s="278"/>
      <c r="FX95" s="278"/>
      <c r="FY95" s="278"/>
      <c r="FZ95" s="278"/>
      <c r="GA95" s="278"/>
      <c r="GB95" s="278"/>
      <c r="GC95" s="278"/>
      <c r="GD95" s="278"/>
      <c r="GE95" s="278"/>
      <c r="GF95" s="278"/>
      <c r="GG95" s="278"/>
      <c r="GH95" s="278"/>
      <c r="GI95" s="278"/>
      <c r="GJ95" s="278"/>
      <c r="GK95" s="278"/>
      <c r="GL95" s="278"/>
      <c r="GM95" s="278"/>
      <c r="GN95" s="278"/>
      <c r="GO95" s="278"/>
      <c r="GP95" s="278"/>
      <c r="GQ95" s="278"/>
      <c r="GR95" s="278"/>
      <c r="GS95" s="278"/>
      <c r="GT95" s="278"/>
      <c r="GU95" s="278"/>
      <c r="GV95" s="278"/>
      <c r="GW95" s="278"/>
      <c r="GX95" s="278"/>
      <c r="GY95" s="278"/>
      <c r="GZ95" s="278"/>
      <c r="HA95" s="278"/>
      <c r="HB95" s="278"/>
      <c r="HC95" s="278"/>
      <c r="HD95" s="278"/>
      <c r="HE95" s="278"/>
      <c r="HF95" s="278"/>
      <c r="HG95" s="278"/>
      <c r="HH95" s="278"/>
      <c r="HI95" s="278"/>
      <c r="HJ95" s="278"/>
      <c r="HK95" s="278"/>
      <c r="HL95" s="278"/>
      <c r="HM95" s="278"/>
      <c r="HN95" s="278"/>
      <c r="HO95" s="278"/>
      <c r="HP95" s="278"/>
      <c r="HQ95" s="278"/>
      <c r="HR95" s="278"/>
      <c r="HS95" s="278"/>
      <c r="HT95" s="278"/>
      <c r="HU95" s="278"/>
      <c r="HV95" s="278"/>
      <c r="HW95" s="278"/>
      <c r="HX95" s="278"/>
      <c r="HY95" s="278"/>
      <c r="HZ95" s="278"/>
    </row>
    <row r="96" spans="1:234" s="297" customFormat="1" ht="109.5" customHeight="1" x14ac:dyDescent="0.2">
      <c r="A96" s="262">
        <f t="shared" si="3"/>
        <v>84</v>
      </c>
      <c r="B96" s="268" t="s">
        <v>124</v>
      </c>
      <c r="C96" s="298">
        <v>31201</v>
      </c>
      <c r="D96" s="265" t="s">
        <v>102</v>
      </c>
      <c r="E96" s="289">
        <v>3120104</v>
      </c>
      <c r="F96" s="402" t="s">
        <v>105</v>
      </c>
      <c r="G96" s="268" t="s">
        <v>30</v>
      </c>
      <c r="H96" s="271" t="s">
        <v>51</v>
      </c>
      <c r="I96" s="251">
        <v>7000000</v>
      </c>
      <c r="J96" s="251"/>
      <c r="K96" s="269">
        <v>42475</v>
      </c>
      <c r="L96" s="259">
        <v>42529</v>
      </c>
      <c r="M96" s="259">
        <v>42534</v>
      </c>
      <c r="N96" s="309">
        <v>60</v>
      </c>
      <c r="O96" s="259">
        <v>42594</v>
      </c>
      <c r="P96" s="396" t="s">
        <v>125</v>
      </c>
      <c r="Q96" s="272" t="s">
        <v>532</v>
      </c>
      <c r="R96" s="273" t="s">
        <v>126</v>
      </c>
      <c r="S96" s="300" t="s">
        <v>229</v>
      </c>
      <c r="T96" s="242" t="s">
        <v>534</v>
      </c>
      <c r="U96" s="300" t="s">
        <v>250</v>
      </c>
      <c r="V96" s="397"/>
      <c r="W96" s="397"/>
      <c r="X96" s="397"/>
      <c r="Y96" s="398"/>
      <c r="Z96" s="398"/>
      <c r="AA96" s="398"/>
      <c r="AB96" s="398"/>
      <c r="AC96" s="398"/>
      <c r="AD96" s="398"/>
      <c r="AE96" s="398"/>
      <c r="AF96" s="398"/>
      <c r="AG96" s="398"/>
      <c r="AH96" s="398"/>
      <c r="AI96" s="398"/>
      <c r="AJ96" s="398"/>
      <c r="AK96" s="398"/>
      <c r="AL96" s="398"/>
      <c r="AM96" s="398"/>
      <c r="AN96" s="398"/>
      <c r="AO96" s="398"/>
      <c r="AP96" s="398"/>
      <c r="AQ96" s="398"/>
      <c r="AR96" s="398"/>
      <c r="AS96" s="398"/>
      <c r="AT96" s="398"/>
      <c r="AU96" s="398"/>
      <c r="AV96" s="398"/>
      <c r="AW96" s="398"/>
      <c r="AX96" s="398"/>
      <c r="AY96" s="398"/>
      <c r="AZ96" s="398"/>
      <c r="BA96" s="398"/>
      <c r="BB96" s="398"/>
      <c r="BC96" s="398"/>
      <c r="BD96" s="398"/>
      <c r="BE96" s="398"/>
      <c r="BF96" s="398"/>
      <c r="BG96" s="398"/>
      <c r="BH96" s="398"/>
      <c r="BI96" s="398"/>
      <c r="BJ96" s="398"/>
      <c r="BK96" s="398"/>
      <c r="BL96" s="398"/>
      <c r="BM96" s="398"/>
      <c r="BN96" s="398"/>
      <c r="BO96" s="398"/>
      <c r="BP96" s="398"/>
      <c r="BQ96" s="398"/>
      <c r="BR96" s="398"/>
      <c r="BS96" s="398"/>
      <c r="BT96" s="398"/>
      <c r="BU96" s="398"/>
      <c r="BV96" s="398"/>
      <c r="BW96" s="398"/>
      <c r="BX96" s="398"/>
      <c r="BY96" s="398"/>
      <c r="BZ96" s="398"/>
      <c r="CA96" s="398"/>
      <c r="CB96" s="398"/>
      <c r="CC96" s="398"/>
      <c r="CD96" s="398"/>
      <c r="CE96" s="398"/>
      <c r="CF96" s="398"/>
      <c r="CG96" s="398"/>
      <c r="CH96" s="398"/>
      <c r="CI96" s="398"/>
      <c r="CJ96" s="398"/>
      <c r="CK96" s="398"/>
      <c r="CL96" s="398"/>
      <c r="CM96" s="398"/>
      <c r="CN96" s="398"/>
      <c r="CO96" s="398"/>
      <c r="CP96" s="398"/>
      <c r="CQ96" s="398"/>
      <c r="CR96" s="398"/>
      <c r="CS96" s="398"/>
      <c r="CT96" s="398"/>
      <c r="CU96" s="398"/>
      <c r="CV96" s="398"/>
      <c r="CW96" s="398"/>
      <c r="CX96" s="398"/>
      <c r="CY96" s="398"/>
      <c r="CZ96" s="398"/>
      <c r="DA96" s="398"/>
      <c r="DB96" s="398"/>
      <c r="DC96" s="398"/>
      <c r="DD96" s="398"/>
      <c r="DE96" s="398"/>
      <c r="DF96" s="398"/>
      <c r="DG96" s="398"/>
      <c r="DH96" s="398"/>
      <c r="DI96" s="398"/>
      <c r="DJ96" s="398"/>
      <c r="DK96" s="398"/>
      <c r="DL96" s="398"/>
      <c r="DM96" s="398"/>
      <c r="DN96" s="398"/>
      <c r="DO96" s="398"/>
      <c r="DP96" s="398"/>
      <c r="DQ96" s="398"/>
      <c r="DR96" s="398"/>
      <c r="DS96" s="398"/>
      <c r="DT96" s="398"/>
      <c r="DU96" s="398"/>
      <c r="DV96" s="398"/>
      <c r="DW96" s="398"/>
      <c r="DX96" s="398"/>
      <c r="DY96" s="398"/>
      <c r="DZ96" s="398"/>
      <c r="EA96" s="398"/>
      <c r="EB96" s="398"/>
      <c r="EC96" s="398"/>
      <c r="ED96" s="398"/>
      <c r="EE96" s="398"/>
      <c r="EF96" s="398"/>
      <c r="EG96" s="398"/>
      <c r="EH96" s="398"/>
      <c r="EI96" s="398"/>
      <c r="EJ96" s="398"/>
      <c r="EK96" s="398"/>
      <c r="EL96" s="398"/>
      <c r="EM96" s="398"/>
      <c r="EN96" s="398"/>
      <c r="EO96" s="398"/>
      <c r="EP96" s="398"/>
      <c r="EQ96" s="398"/>
      <c r="ER96" s="398"/>
      <c r="ES96" s="398"/>
      <c r="ET96" s="398"/>
      <c r="EU96" s="398"/>
      <c r="EV96" s="398"/>
      <c r="EW96" s="398"/>
      <c r="EX96" s="398"/>
      <c r="EY96" s="398"/>
      <c r="EZ96" s="398"/>
      <c r="FA96" s="398"/>
      <c r="FB96" s="398"/>
      <c r="FC96" s="398"/>
      <c r="FD96" s="398"/>
      <c r="FE96" s="398"/>
      <c r="FF96" s="398"/>
      <c r="FG96" s="398"/>
      <c r="FH96" s="398"/>
      <c r="FI96" s="398"/>
      <c r="FJ96" s="398"/>
      <c r="FK96" s="398"/>
      <c r="FL96" s="398"/>
      <c r="FM96" s="398"/>
      <c r="FN96" s="398"/>
      <c r="FO96" s="398"/>
      <c r="FP96" s="398"/>
      <c r="FQ96" s="398"/>
      <c r="FR96" s="398"/>
      <c r="FS96" s="398"/>
      <c r="FT96" s="398"/>
      <c r="FU96" s="398"/>
      <c r="FV96" s="398"/>
      <c r="FW96" s="398"/>
      <c r="FX96" s="398"/>
      <c r="FY96" s="398"/>
      <c r="FZ96" s="398"/>
      <c r="GA96" s="398"/>
      <c r="GB96" s="398"/>
      <c r="GC96" s="398"/>
      <c r="GD96" s="398"/>
      <c r="GE96" s="398"/>
      <c r="GF96" s="398"/>
      <c r="GG96" s="398"/>
      <c r="GH96" s="398"/>
      <c r="GI96" s="398"/>
      <c r="GJ96" s="398"/>
      <c r="GK96" s="398"/>
      <c r="GL96" s="398"/>
      <c r="GM96" s="398"/>
      <c r="GN96" s="398"/>
      <c r="GO96" s="398"/>
      <c r="GP96" s="398"/>
      <c r="GQ96" s="398"/>
      <c r="GR96" s="398"/>
      <c r="GS96" s="398"/>
      <c r="GT96" s="398"/>
      <c r="GU96" s="398"/>
      <c r="GV96" s="398"/>
      <c r="GW96" s="398"/>
      <c r="GX96" s="398"/>
      <c r="GY96" s="398"/>
      <c r="GZ96" s="398"/>
      <c r="HA96" s="398"/>
      <c r="HB96" s="398"/>
      <c r="HC96" s="398"/>
      <c r="HD96" s="398"/>
      <c r="HE96" s="398"/>
      <c r="HF96" s="398"/>
      <c r="HG96" s="398"/>
      <c r="HH96" s="398"/>
      <c r="HI96" s="398"/>
      <c r="HJ96" s="398"/>
      <c r="HK96" s="398"/>
      <c r="HL96" s="398"/>
      <c r="HM96" s="398"/>
      <c r="HN96" s="398"/>
      <c r="HO96" s="398"/>
      <c r="HP96" s="398"/>
      <c r="HQ96" s="398"/>
      <c r="HR96" s="398"/>
      <c r="HS96" s="398"/>
      <c r="HT96" s="398"/>
      <c r="HU96" s="398"/>
      <c r="HV96" s="398"/>
      <c r="HW96" s="398"/>
      <c r="HX96" s="398"/>
      <c r="HY96" s="398"/>
      <c r="HZ96" s="398"/>
    </row>
    <row r="97" spans="1:234" s="297" customFormat="1" ht="143.25" customHeight="1" x14ac:dyDescent="0.2">
      <c r="A97" s="262">
        <f t="shared" si="3"/>
        <v>85</v>
      </c>
      <c r="B97" s="268" t="s">
        <v>124</v>
      </c>
      <c r="C97" s="298">
        <v>31201</v>
      </c>
      <c r="D97" s="265" t="s">
        <v>102</v>
      </c>
      <c r="E97" s="289">
        <v>3120104</v>
      </c>
      <c r="F97" s="268" t="s">
        <v>105</v>
      </c>
      <c r="G97" s="268" t="s">
        <v>25</v>
      </c>
      <c r="H97" s="271" t="s">
        <v>19</v>
      </c>
      <c r="I97" s="251">
        <v>124153362</v>
      </c>
      <c r="J97" s="251"/>
      <c r="K97" s="259">
        <v>42556</v>
      </c>
      <c r="L97" s="259">
        <v>42640</v>
      </c>
      <c r="M97" s="259">
        <v>42643</v>
      </c>
      <c r="N97" s="309">
        <v>90</v>
      </c>
      <c r="O97" s="259">
        <v>42733</v>
      </c>
      <c r="P97" s="268" t="s">
        <v>127</v>
      </c>
      <c r="Q97" s="400" t="s">
        <v>128</v>
      </c>
      <c r="R97" s="273" t="s">
        <v>129</v>
      </c>
      <c r="S97" s="300" t="s">
        <v>229</v>
      </c>
      <c r="T97" s="242"/>
      <c r="U97" s="401"/>
      <c r="V97" s="397"/>
      <c r="W97" s="397"/>
      <c r="X97" s="397"/>
      <c r="Y97" s="398"/>
      <c r="Z97" s="398"/>
      <c r="AA97" s="398"/>
      <c r="AB97" s="398"/>
      <c r="AC97" s="398"/>
      <c r="AD97" s="398"/>
      <c r="AE97" s="398"/>
      <c r="AF97" s="398"/>
      <c r="AG97" s="398"/>
      <c r="AH97" s="398"/>
      <c r="AI97" s="398"/>
      <c r="AJ97" s="398"/>
      <c r="AK97" s="398"/>
      <c r="AL97" s="398"/>
      <c r="AM97" s="398"/>
      <c r="AN97" s="398"/>
      <c r="AO97" s="398"/>
      <c r="AP97" s="398"/>
      <c r="AQ97" s="398"/>
      <c r="AR97" s="398"/>
      <c r="AS97" s="398"/>
      <c r="AT97" s="398"/>
      <c r="AU97" s="398"/>
      <c r="AV97" s="398"/>
      <c r="AW97" s="398"/>
      <c r="AX97" s="398"/>
      <c r="AY97" s="398"/>
      <c r="AZ97" s="398"/>
      <c r="BA97" s="398"/>
      <c r="BB97" s="398"/>
      <c r="BC97" s="398"/>
      <c r="BD97" s="398"/>
      <c r="BE97" s="398"/>
      <c r="BF97" s="398"/>
      <c r="BG97" s="398"/>
      <c r="BH97" s="398"/>
      <c r="BI97" s="398"/>
      <c r="BJ97" s="398"/>
      <c r="BK97" s="398"/>
      <c r="BL97" s="398"/>
      <c r="BM97" s="398"/>
      <c r="BN97" s="398"/>
      <c r="BO97" s="398"/>
      <c r="BP97" s="398"/>
      <c r="BQ97" s="398"/>
      <c r="BR97" s="398"/>
      <c r="BS97" s="398"/>
      <c r="BT97" s="398"/>
      <c r="BU97" s="398"/>
      <c r="BV97" s="398"/>
      <c r="BW97" s="398"/>
      <c r="BX97" s="398"/>
      <c r="BY97" s="398"/>
      <c r="BZ97" s="398"/>
      <c r="CA97" s="398"/>
      <c r="CB97" s="398"/>
      <c r="CC97" s="398"/>
      <c r="CD97" s="398"/>
      <c r="CE97" s="398"/>
      <c r="CF97" s="398"/>
      <c r="CG97" s="398"/>
      <c r="CH97" s="398"/>
      <c r="CI97" s="398"/>
      <c r="CJ97" s="398"/>
      <c r="CK97" s="398"/>
      <c r="CL97" s="398"/>
      <c r="CM97" s="398"/>
      <c r="CN97" s="398"/>
      <c r="CO97" s="398"/>
      <c r="CP97" s="398"/>
      <c r="CQ97" s="398"/>
      <c r="CR97" s="398"/>
      <c r="CS97" s="398"/>
      <c r="CT97" s="398"/>
      <c r="CU97" s="398"/>
      <c r="CV97" s="398"/>
      <c r="CW97" s="398"/>
      <c r="CX97" s="398"/>
      <c r="CY97" s="398"/>
      <c r="CZ97" s="398"/>
      <c r="DA97" s="398"/>
      <c r="DB97" s="398"/>
      <c r="DC97" s="398"/>
      <c r="DD97" s="398"/>
      <c r="DE97" s="398"/>
      <c r="DF97" s="398"/>
      <c r="DG97" s="398"/>
      <c r="DH97" s="398"/>
      <c r="DI97" s="398"/>
      <c r="DJ97" s="398"/>
      <c r="DK97" s="398"/>
      <c r="DL97" s="398"/>
      <c r="DM97" s="398"/>
      <c r="DN97" s="398"/>
      <c r="DO97" s="398"/>
      <c r="DP97" s="398"/>
      <c r="DQ97" s="398"/>
      <c r="DR97" s="398"/>
      <c r="DS97" s="398"/>
      <c r="DT97" s="398"/>
      <c r="DU97" s="398"/>
      <c r="DV97" s="398"/>
      <c r="DW97" s="398"/>
      <c r="DX97" s="398"/>
      <c r="DY97" s="398"/>
      <c r="DZ97" s="398"/>
      <c r="EA97" s="398"/>
      <c r="EB97" s="398"/>
      <c r="EC97" s="398"/>
      <c r="ED97" s="398"/>
      <c r="EE97" s="398"/>
      <c r="EF97" s="398"/>
      <c r="EG97" s="398"/>
      <c r="EH97" s="398"/>
      <c r="EI97" s="398"/>
      <c r="EJ97" s="398"/>
      <c r="EK97" s="398"/>
      <c r="EL97" s="398"/>
      <c r="EM97" s="398"/>
      <c r="EN97" s="398"/>
      <c r="EO97" s="398"/>
      <c r="EP97" s="398"/>
      <c r="EQ97" s="398"/>
      <c r="ER97" s="398"/>
      <c r="ES97" s="398"/>
      <c r="ET97" s="398"/>
      <c r="EU97" s="398"/>
      <c r="EV97" s="398"/>
      <c r="EW97" s="398"/>
      <c r="EX97" s="398"/>
      <c r="EY97" s="398"/>
      <c r="EZ97" s="398"/>
      <c r="FA97" s="398"/>
      <c r="FB97" s="398"/>
      <c r="FC97" s="398"/>
      <c r="FD97" s="398"/>
      <c r="FE97" s="398"/>
      <c r="FF97" s="398"/>
      <c r="FG97" s="398"/>
      <c r="FH97" s="398"/>
      <c r="FI97" s="398"/>
      <c r="FJ97" s="398"/>
      <c r="FK97" s="398"/>
      <c r="FL97" s="398"/>
      <c r="FM97" s="398"/>
      <c r="FN97" s="398"/>
      <c r="FO97" s="398"/>
      <c r="FP97" s="398"/>
      <c r="FQ97" s="398"/>
      <c r="FR97" s="398"/>
      <c r="FS97" s="398"/>
      <c r="FT97" s="398"/>
      <c r="FU97" s="398"/>
      <c r="FV97" s="398"/>
      <c r="FW97" s="398"/>
      <c r="FX97" s="398"/>
      <c r="FY97" s="398"/>
      <c r="FZ97" s="398"/>
      <c r="GA97" s="398"/>
      <c r="GB97" s="398"/>
      <c r="GC97" s="398"/>
      <c r="GD97" s="398"/>
      <c r="GE97" s="398"/>
      <c r="GF97" s="398"/>
      <c r="GG97" s="398"/>
      <c r="GH97" s="398"/>
      <c r="GI97" s="398"/>
      <c r="GJ97" s="398"/>
      <c r="GK97" s="398"/>
      <c r="GL97" s="398"/>
      <c r="GM97" s="398"/>
      <c r="GN97" s="398"/>
      <c r="GO97" s="398"/>
      <c r="GP97" s="398"/>
      <c r="GQ97" s="398"/>
      <c r="GR97" s="398"/>
      <c r="GS97" s="398"/>
      <c r="GT97" s="398"/>
      <c r="GU97" s="398"/>
      <c r="GV97" s="398"/>
      <c r="GW97" s="398"/>
      <c r="GX97" s="398"/>
      <c r="GY97" s="398"/>
      <c r="GZ97" s="398"/>
      <c r="HA97" s="398"/>
      <c r="HB97" s="398"/>
      <c r="HC97" s="398"/>
      <c r="HD97" s="398"/>
      <c r="HE97" s="398"/>
      <c r="HF97" s="398"/>
      <c r="HG97" s="398"/>
      <c r="HH97" s="398"/>
      <c r="HI97" s="398"/>
      <c r="HJ97" s="398"/>
      <c r="HK97" s="398"/>
      <c r="HL97" s="398"/>
      <c r="HM97" s="398"/>
      <c r="HN97" s="398"/>
      <c r="HO97" s="398"/>
      <c r="HP97" s="398"/>
      <c r="HQ97" s="398"/>
      <c r="HR97" s="398"/>
      <c r="HS97" s="398"/>
      <c r="HT97" s="398"/>
      <c r="HU97" s="398"/>
      <c r="HV97" s="398"/>
      <c r="HW97" s="398"/>
      <c r="HX97" s="398"/>
      <c r="HY97" s="398"/>
      <c r="HZ97" s="398"/>
    </row>
    <row r="98" spans="1:234" s="297" customFormat="1" ht="247.5" customHeight="1" x14ac:dyDescent="0.2">
      <c r="A98" s="262">
        <f t="shared" si="3"/>
        <v>86</v>
      </c>
      <c r="B98" s="268" t="s">
        <v>124</v>
      </c>
      <c r="C98" s="298">
        <v>31201</v>
      </c>
      <c r="D98" s="265" t="s">
        <v>102</v>
      </c>
      <c r="E98" s="289">
        <v>3120103</v>
      </c>
      <c r="F98" s="268" t="s">
        <v>130</v>
      </c>
      <c r="G98" s="268" t="s">
        <v>25</v>
      </c>
      <c r="H98" s="271" t="s">
        <v>19</v>
      </c>
      <c r="I98" s="249">
        <v>108318032</v>
      </c>
      <c r="J98" s="249">
        <v>108318032</v>
      </c>
      <c r="K98" s="259">
        <v>42348</v>
      </c>
      <c r="L98" s="259">
        <v>42425</v>
      </c>
      <c r="M98" s="259">
        <v>42430</v>
      </c>
      <c r="N98" s="309">
        <v>365</v>
      </c>
      <c r="O98" s="259">
        <v>42795</v>
      </c>
      <c r="P98" s="313" t="s">
        <v>131</v>
      </c>
      <c r="Q98" s="314" t="s">
        <v>231</v>
      </c>
      <c r="R98" s="339" t="s">
        <v>277</v>
      </c>
      <c r="S98" s="300" t="s">
        <v>229</v>
      </c>
      <c r="T98" s="242" t="s">
        <v>573</v>
      </c>
      <c r="U98" s="276" t="s">
        <v>257</v>
      </c>
      <c r="V98" s="376"/>
      <c r="W98" s="376"/>
      <c r="X98" s="376"/>
      <c r="Y98" s="343"/>
      <c r="Z98" s="343"/>
      <c r="AA98" s="343"/>
      <c r="AB98" s="343"/>
      <c r="AC98" s="343"/>
      <c r="AD98" s="343"/>
      <c r="AE98" s="343"/>
      <c r="AF98" s="343"/>
      <c r="AG98" s="343"/>
      <c r="AH98" s="343"/>
      <c r="AI98" s="343"/>
      <c r="AJ98" s="343"/>
      <c r="AK98" s="343"/>
      <c r="AL98" s="343"/>
      <c r="AM98" s="343"/>
      <c r="AN98" s="343"/>
      <c r="AO98" s="343"/>
      <c r="AP98" s="343"/>
      <c r="AQ98" s="343"/>
      <c r="AR98" s="343"/>
      <c r="AS98" s="343"/>
      <c r="AT98" s="343"/>
      <c r="AU98" s="343"/>
      <c r="AV98" s="343"/>
      <c r="AW98" s="343"/>
      <c r="AX98" s="343"/>
      <c r="AY98" s="343"/>
      <c r="AZ98" s="343"/>
      <c r="BA98" s="343"/>
      <c r="BB98" s="343"/>
      <c r="BC98" s="343"/>
      <c r="BD98" s="343"/>
      <c r="BE98" s="343"/>
      <c r="BF98" s="343"/>
      <c r="BG98" s="343"/>
      <c r="BH98" s="343"/>
      <c r="BI98" s="343"/>
      <c r="BJ98" s="343"/>
      <c r="BK98" s="343"/>
      <c r="BL98" s="343"/>
      <c r="BM98" s="343"/>
      <c r="BN98" s="343"/>
      <c r="BO98" s="343"/>
      <c r="BP98" s="343"/>
      <c r="BQ98" s="343"/>
      <c r="BR98" s="343"/>
      <c r="BS98" s="343"/>
      <c r="BT98" s="343"/>
      <c r="BU98" s="343"/>
      <c r="BV98" s="343"/>
      <c r="BW98" s="343"/>
      <c r="BX98" s="343"/>
      <c r="BY98" s="343"/>
      <c r="BZ98" s="343"/>
      <c r="CA98" s="343"/>
      <c r="CB98" s="343"/>
      <c r="CC98" s="343"/>
      <c r="CD98" s="343"/>
      <c r="CE98" s="343"/>
      <c r="CF98" s="343"/>
      <c r="CG98" s="343"/>
      <c r="CH98" s="343"/>
      <c r="CI98" s="343"/>
      <c r="CJ98" s="343"/>
      <c r="CK98" s="343"/>
      <c r="CL98" s="343"/>
      <c r="CM98" s="343"/>
      <c r="CN98" s="343"/>
      <c r="CO98" s="343"/>
      <c r="CP98" s="343"/>
      <c r="CQ98" s="343"/>
      <c r="CR98" s="343"/>
      <c r="CS98" s="343"/>
      <c r="CT98" s="343"/>
      <c r="CU98" s="343"/>
      <c r="CV98" s="343"/>
      <c r="CW98" s="343"/>
      <c r="CX98" s="343"/>
      <c r="CY98" s="343"/>
      <c r="CZ98" s="343"/>
      <c r="DA98" s="343"/>
      <c r="DB98" s="343"/>
      <c r="DC98" s="343"/>
      <c r="DD98" s="343"/>
      <c r="DE98" s="343"/>
      <c r="DF98" s="343"/>
      <c r="DG98" s="343"/>
      <c r="DH98" s="343"/>
      <c r="DI98" s="343"/>
      <c r="DJ98" s="343"/>
      <c r="DK98" s="343"/>
      <c r="DL98" s="343"/>
      <c r="DM98" s="343"/>
      <c r="DN98" s="343"/>
      <c r="DO98" s="343"/>
      <c r="DP98" s="343"/>
      <c r="DQ98" s="343"/>
      <c r="DR98" s="343"/>
      <c r="DS98" s="343"/>
      <c r="DT98" s="343"/>
      <c r="DU98" s="343"/>
      <c r="DV98" s="343"/>
      <c r="DW98" s="343"/>
      <c r="DX98" s="343"/>
      <c r="DY98" s="343"/>
      <c r="DZ98" s="343"/>
      <c r="EA98" s="343"/>
      <c r="EB98" s="343"/>
      <c r="EC98" s="343"/>
      <c r="ED98" s="343"/>
      <c r="EE98" s="343"/>
      <c r="EF98" s="343"/>
      <c r="EG98" s="343"/>
      <c r="EH98" s="343"/>
      <c r="EI98" s="343"/>
      <c r="EJ98" s="343"/>
      <c r="EK98" s="343"/>
      <c r="EL98" s="343"/>
      <c r="EM98" s="343"/>
      <c r="EN98" s="343"/>
      <c r="EO98" s="343"/>
      <c r="EP98" s="343"/>
      <c r="EQ98" s="343"/>
      <c r="ER98" s="343"/>
      <c r="ES98" s="343"/>
      <c r="ET98" s="343"/>
      <c r="EU98" s="343"/>
      <c r="EV98" s="343"/>
      <c r="EW98" s="343"/>
      <c r="EX98" s="343"/>
      <c r="EY98" s="343"/>
      <c r="EZ98" s="343"/>
      <c r="FA98" s="343"/>
      <c r="FB98" s="343"/>
      <c r="FC98" s="343"/>
      <c r="FD98" s="343"/>
      <c r="FE98" s="343"/>
      <c r="FF98" s="343"/>
      <c r="FG98" s="343"/>
      <c r="FH98" s="343"/>
      <c r="FI98" s="343"/>
      <c r="FJ98" s="343"/>
      <c r="FK98" s="343"/>
      <c r="FL98" s="343"/>
      <c r="FM98" s="343"/>
      <c r="FN98" s="343"/>
      <c r="FO98" s="343"/>
      <c r="FP98" s="343"/>
      <c r="FQ98" s="343"/>
      <c r="FR98" s="343"/>
      <c r="FS98" s="343"/>
      <c r="FT98" s="343"/>
      <c r="FU98" s="343"/>
      <c r="FV98" s="343"/>
      <c r="FW98" s="343"/>
      <c r="FX98" s="343"/>
      <c r="FY98" s="343"/>
      <c r="FZ98" s="343"/>
      <c r="GA98" s="343"/>
      <c r="GB98" s="343"/>
      <c r="GC98" s="343"/>
      <c r="GD98" s="343"/>
      <c r="GE98" s="343"/>
      <c r="GF98" s="343"/>
      <c r="GG98" s="343"/>
      <c r="GH98" s="343"/>
      <c r="GI98" s="343"/>
      <c r="GJ98" s="343"/>
      <c r="GK98" s="343"/>
      <c r="GL98" s="343"/>
      <c r="GM98" s="343"/>
      <c r="GN98" s="343"/>
      <c r="GO98" s="343"/>
      <c r="GP98" s="343"/>
      <c r="GQ98" s="343"/>
      <c r="GR98" s="343"/>
      <c r="GS98" s="343"/>
      <c r="GT98" s="343"/>
      <c r="GU98" s="343"/>
      <c r="GV98" s="343"/>
      <c r="GW98" s="343"/>
      <c r="GX98" s="343"/>
      <c r="GY98" s="343"/>
      <c r="GZ98" s="343"/>
      <c r="HA98" s="343"/>
      <c r="HB98" s="343"/>
      <c r="HC98" s="343"/>
      <c r="HD98" s="343"/>
      <c r="HE98" s="343"/>
      <c r="HF98" s="343"/>
      <c r="HG98" s="343"/>
      <c r="HH98" s="343"/>
      <c r="HI98" s="343"/>
      <c r="HJ98" s="343"/>
      <c r="HK98" s="343"/>
      <c r="HL98" s="343"/>
      <c r="HM98" s="343"/>
      <c r="HN98" s="343"/>
      <c r="HO98" s="343"/>
      <c r="HP98" s="343"/>
      <c r="HQ98" s="343"/>
      <c r="HR98" s="343"/>
      <c r="HS98" s="343"/>
      <c r="HT98" s="343"/>
      <c r="HU98" s="343"/>
      <c r="HV98" s="343"/>
      <c r="HW98" s="343"/>
      <c r="HX98" s="343"/>
      <c r="HY98" s="343"/>
      <c r="HZ98" s="343"/>
    </row>
    <row r="99" spans="1:234" s="292" customFormat="1" ht="101.25" customHeight="1" x14ac:dyDescent="0.2">
      <c r="A99" s="262">
        <f t="shared" si="3"/>
        <v>87</v>
      </c>
      <c r="B99" s="268" t="s">
        <v>124</v>
      </c>
      <c r="C99" s="264" t="s">
        <v>16</v>
      </c>
      <c r="D99" s="265" t="s">
        <v>179</v>
      </c>
      <c r="E99" s="289">
        <v>312020501</v>
      </c>
      <c r="F99" s="268" t="s">
        <v>132</v>
      </c>
      <c r="G99" s="268" t="s">
        <v>30</v>
      </c>
      <c r="H99" s="271" t="s">
        <v>19</v>
      </c>
      <c r="I99" s="251">
        <v>25456345</v>
      </c>
      <c r="J99" s="251"/>
      <c r="K99" s="259">
        <v>42592</v>
      </c>
      <c r="L99" s="259">
        <v>42653</v>
      </c>
      <c r="M99" s="259">
        <v>42658</v>
      </c>
      <c r="N99" s="309">
        <v>365</v>
      </c>
      <c r="O99" s="259">
        <f>+M99+N99</f>
        <v>43023</v>
      </c>
      <c r="P99" s="313" t="s">
        <v>133</v>
      </c>
      <c r="Q99" s="314" t="s">
        <v>839</v>
      </c>
      <c r="R99" s="339" t="s">
        <v>134</v>
      </c>
      <c r="S99" s="300" t="s">
        <v>229</v>
      </c>
      <c r="T99" s="242" t="s">
        <v>840</v>
      </c>
      <c r="U99" s="260" t="s">
        <v>858</v>
      </c>
      <c r="V99" s="397"/>
      <c r="W99" s="397"/>
      <c r="X99" s="397"/>
      <c r="Y99" s="398"/>
      <c r="Z99" s="398"/>
      <c r="AA99" s="398"/>
      <c r="AB99" s="398"/>
      <c r="AC99" s="398"/>
      <c r="AD99" s="398"/>
      <c r="AE99" s="398"/>
      <c r="AF99" s="398"/>
      <c r="AG99" s="398"/>
      <c r="AH99" s="398"/>
      <c r="AI99" s="398"/>
      <c r="AJ99" s="398"/>
      <c r="AK99" s="398"/>
      <c r="AL99" s="398"/>
      <c r="AM99" s="398"/>
      <c r="AN99" s="398"/>
      <c r="AO99" s="398"/>
      <c r="AP99" s="398"/>
      <c r="AQ99" s="398"/>
      <c r="AR99" s="398"/>
      <c r="AS99" s="398"/>
      <c r="AT99" s="398"/>
      <c r="AU99" s="398"/>
      <c r="AV99" s="398"/>
      <c r="AW99" s="398"/>
      <c r="AX99" s="398"/>
      <c r="AY99" s="398"/>
      <c r="AZ99" s="398"/>
      <c r="BA99" s="398"/>
      <c r="BB99" s="398"/>
      <c r="BC99" s="398"/>
      <c r="BD99" s="398"/>
      <c r="BE99" s="398"/>
      <c r="BF99" s="398"/>
      <c r="BG99" s="398"/>
      <c r="BH99" s="398"/>
      <c r="BI99" s="398"/>
      <c r="BJ99" s="398"/>
      <c r="BK99" s="398"/>
      <c r="BL99" s="398"/>
      <c r="BM99" s="398"/>
      <c r="BN99" s="398"/>
      <c r="BO99" s="398"/>
      <c r="BP99" s="398"/>
      <c r="BQ99" s="398"/>
      <c r="BR99" s="398"/>
      <c r="BS99" s="398"/>
      <c r="BT99" s="398"/>
      <c r="BU99" s="398"/>
      <c r="BV99" s="398"/>
      <c r="BW99" s="398"/>
      <c r="BX99" s="398"/>
      <c r="BY99" s="398"/>
      <c r="BZ99" s="398"/>
      <c r="CA99" s="398"/>
      <c r="CB99" s="398"/>
      <c r="CC99" s="398"/>
      <c r="CD99" s="398"/>
      <c r="CE99" s="398"/>
      <c r="CF99" s="398"/>
      <c r="CG99" s="398"/>
      <c r="CH99" s="398"/>
      <c r="CI99" s="398"/>
      <c r="CJ99" s="398"/>
      <c r="CK99" s="398"/>
      <c r="CL99" s="398"/>
      <c r="CM99" s="398"/>
      <c r="CN99" s="398"/>
      <c r="CO99" s="398"/>
      <c r="CP99" s="398"/>
      <c r="CQ99" s="398"/>
      <c r="CR99" s="398"/>
      <c r="CS99" s="398"/>
      <c r="CT99" s="398"/>
      <c r="CU99" s="398"/>
      <c r="CV99" s="398"/>
      <c r="CW99" s="398"/>
      <c r="CX99" s="398"/>
      <c r="CY99" s="398"/>
      <c r="CZ99" s="398"/>
      <c r="DA99" s="398"/>
      <c r="DB99" s="398"/>
      <c r="DC99" s="398"/>
      <c r="DD99" s="398"/>
      <c r="DE99" s="398"/>
      <c r="DF99" s="398"/>
      <c r="DG99" s="398"/>
      <c r="DH99" s="398"/>
      <c r="DI99" s="398"/>
      <c r="DJ99" s="398"/>
      <c r="DK99" s="398"/>
      <c r="DL99" s="398"/>
      <c r="DM99" s="398"/>
      <c r="DN99" s="398"/>
      <c r="DO99" s="398"/>
      <c r="DP99" s="398"/>
      <c r="DQ99" s="398"/>
      <c r="DR99" s="398"/>
      <c r="DS99" s="398"/>
      <c r="DT99" s="398"/>
      <c r="DU99" s="398"/>
      <c r="DV99" s="398"/>
      <c r="DW99" s="398"/>
      <c r="DX99" s="398"/>
      <c r="DY99" s="398"/>
      <c r="DZ99" s="398"/>
      <c r="EA99" s="398"/>
      <c r="EB99" s="398"/>
      <c r="EC99" s="398"/>
      <c r="ED99" s="398"/>
      <c r="EE99" s="398"/>
      <c r="EF99" s="398"/>
      <c r="EG99" s="398"/>
      <c r="EH99" s="398"/>
      <c r="EI99" s="398"/>
      <c r="EJ99" s="398"/>
      <c r="EK99" s="398"/>
      <c r="EL99" s="398"/>
      <c r="EM99" s="398"/>
      <c r="EN99" s="398"/>
      <c r="EO99" s="398"/>
      <c r="EP99" s="398"/>
      <c r="EQ99" s="398"/>
      <c r="ER99" s="398"/>
      <c r="ES99" s="398"/>
      <c r="ET99" s="398"/>
      <c r="EU99" s="398"/>
      <c r="EV99" s="398"/>
      <c r="EW99" s="398"/>
      <c r="EX99" s="398"/>
      <c r="EY99" s="398"/>
      <c r="EZ99" s="398"/>
      <c r="FA99" s="398"/>
      <c r="FB99" s="398"/>
      <c r="FC99" s="398"/>
      <c r="FD99" s="398"/>
      <c r="FE99" s="398"/>
      <c r="FF99" s="398"/>
      <c r="FG99" s="398"/>
      <c r="FH99" s="398"/>
      <c r="FI99" s="398"/>
      <c r="FJ99" s="398"/>
      <c r="FK99" s="398"/>
      <c r="FL99" s="398"/>
      <c r="FM99" s="398"/>
      <c r="FN99" s="398"/>
      <c r="FO99" s="398"/>
      <c r="FP99" s="398"/>
      <c r="FQ99" s="398"/>
      <c r="FR99" s="398"/>
      <c r="FS99" s="398"/>
      <c r="FT99" s="398"/>
      <c r="FU99" s="398"/>
      <c r="FV99" s="398"/>
      <c r="FW99" s="398"/>
      <c r="FX99" s="398"/>
      <c r="FY99" s="398"/>
      <c r="FZ99" s="398"/>
      <c r="GA99" s="398"/>
      <c r="GB99" s="398"/>
      <c r="GC99" s="398"/>
      <c r="GD99" s="398"/>
      <c r="GE99" s="398"/>
      <c r="GF99" s="398"/>
      <c r="GG99" s="398"/>
      <c r="GH99" s="398"/>
      <c r="GI99" s="398"/>
      <c r="GJ99" s="398"/>
      <c r="GK99" s="398"/>
      <c r="GL99" s="398"/>
      <c r="GM99" s="398"/>
      <c r="GN99" s="398"/>
      <c r="GO99" s="398"/>
      <c r="GP99" s="398"/>
      <c r="GQ99" s="398"/>
      <c r="GR99" s="398"/>
      <c r="GS99" s="398"/>
      <c r="GT99" s="398"/>
      <c r="GU99" s="398"/>
      <c r="GV99" s="398"/>
      <c r="GW99" s="398"/>
      <c r="GX99" s="398"/>
      <c r="GY99" s="398"/>
      <c r="GZ99" s="398"/>
      <c r="HA99" s="398"/>
      <c r="HB99" s="398"/>
      <c r="HC99" s="398"/>
      <c r="HD99" s="398"/>
      <c r="HE99" s="398"/>
      <c r="HF99" s="398"/>
      <c r="HG99" s="398"/>
      <c r="HH99" s="398"/>
      <c r="HI99" s="398"/>
      <c r="HJ99" s="398"/>
      <c r="HK99" s="398"/>
      <c r="HL99" s="398"/>
      <c r="HM99" s="398"/>
      <c r="HN99" s="398"/>
      <c r="HO99" s="398"/>
      <c r="HP99" s="398"/>
      <c r="HQ99" s="398"/>
      <c r="HR99" s="398"/>
      <c r="HS99" s="398"/>
      <c r="HT99" s="398"/>
      <c r="HU99" s="398"/>
      <c r="HV99" s="398"/>
      <c r="HW99" s="398"/>
      <c r="HX99" s="398"/>
      <c r="HY99" s="398"/>
      <c r="HZ99" s="398"/>
    </row>
    <row r="100" spans="1:234" s="292" customFormat="1" ht="183.75" customHeight="1" x14ac:dyDescent="0.2">
      <c r="A100" s="262">
        <f t="shared" si="3"/>
        <v>88</v>
      </c>
      <c r="B100" s="268" t="s">
        <v>124</v>
      </c>
      <c r="C100" s="298">
        <v>31201</v>
      </c>
      <c r="D100" s="265" t="s">
        <v>102</v>
      </c>
      <c r="E100" s="289">
        <v>3120103</v>
      </c>
      <c r="F100" s="268" t="s">
        <v>130</v>
      </c>
      <c r="G100" s="268" t="s">
        <v>875</v>
      </c>
      <c r="H100" s="271" t="s">
        <v>26</v>
      </c>
      <c r="I100" s="251">
        <f>15711000+28000000</f>
        <v>43711000</v>
      </c>
      <c r="J100" s="251"/>
      <c r="K100" s="259">
        <v>42601</v>
      </c>
      <c r="L100" s="259">
        <f>+K100+90</f>
        <v>42691</v>
      </c>
      <c r="M100" s="259">
        <v>42696</v>
      </c>
      <c r="N100" s="309">
        <v>365</v>
      </c>
      <c r="O100" s="259">
        <f>+M100+N100</f>
        <v>43061</v>
      </c>
      <c r="P100" s="313" t="s">
        <v>874</v>
      </c>
      <c r="Q100" s="314" t="s">
        <v>876</v>
      </c>
      <c r="R100" s="339" t="s">
        <v>877</v>
      </c>
      <c r="S100" s="300" t="s">
        <v>229</v>
      </c>
      <c r="T100" s="242" t="s">
        <v>878</v>
      </c>
      <c r="U100" s="276" t="s">
        <v>250</v>
      </c>
      <c r="V100" s="255"/>
      <c r="W100" s="255"/>
      <c r="X100" s="255"/>
    </row>
    <row r="101" spans="1:234" s="292" customFormat="1" ht="155.25" customHeight="1" x14ac:dyDescent="0.2">
      <c r="A101" s="262">
        <f t="shared" si="3"/>
        <v>89</v>
      </c>
      <c r="B101" s="268" t="s">
        <v>124</v>
      </c>
      <c r="C101" s="298">
        <v>31201</v>
      </c>
      <c r="D101" s="265" t="s">
        <v>102</v>
      </c>
      <c r="E101" s="289">
        <v>3120102</v>
      </c>
      <c r="F101" s="268" t="s">
        <v>135</v>
      </c>
      <c r="G101" s="268" t="s">
        <v>25</v>
      </c>
      <c r="H101" s="271" t="s">
        <v>26</v>
      </c>
      <c r="I101" s="251">
        <f>50000000-18628800-1500200</f>
        <v>29871000</v>
      </c>
      <c r="J101" s="251"/>
      <c r="K101" s="259">
        <v>42591</v>
      </c>
      <c r="L101" s="259">
        <v>42675</v>
      </c>
      <c r="M101" s="259">
        <v>42678</v>
      </c>
      <c r="N101" s="309">
        <v>365</v>
      </c>
      <c r="O101" s="259">
        <v>43043</v>
      </c>
      <c r="P101" s="313" t="s">
        <v>136</v>
      </c>
      <c r="Q101" s="314" t="s">
        <v>525</v>
      </c>
      <c r="R101" s="315" t="s">
        <v>137</v>
      </c>
      <c r="S101" s="300" t="s">
        <v>229</v>
      </c>
      <c r="T101" s="242"/>
      <c r="U101" s="359"/>
      <c r="V101" s="255"/>
      <c r="W101" s="255"/>
      <c r="X101" s="255"/>
    </row>
    <row r="102" spans="1:234" s="297" customFormat="1" ht="225" customHeight="1" x14ac:dyDescent="0.2">
      <c r="A102" s="262">
        <f t="shared" si="3"/>
        <v>90</v>
      </c>
      <c r="B102" s="268" t="s">
        <v>124</v>
      </c>
      <c r="C102" s="271">
        <v>31202</v>
      </c>
      <c r="D102" s="265" t="s">
        <v>179</v>
      </c>
      <c r="E102" s="289">
        <v>3120203</v>
      </c>
      <c r="F102" s="268" t="s">
        <v>138</v>
      </c>
      <c r="G102" s="271" t="s">
        <v>66</v>
      </c>
      <c r="H102" s="349" t="s">
        <v>741</v>
      </c>
      <c r="I102" s="251">
        <v>53000000</v>
      </c>
      <c r="J102" s="251">
        <v>53000000</v>
      </c>
      <c r="K102" s="259">
        <v>42479</v>
      </c>
      <c r="L102" s="259">
        <v>42562</v>
      </c>
      <c r="M102" s="259">
        <v>42570</v>
      </c>
      <c r="N102" s="309">
        <v>365</v>
      </c>
      <c r="O102" s="259">
        <v>42934</v>
      </c>
      <c r="P102" s="499" t="s">
        <v>139</v>
      </c>
      <c r="Q102" s="314" t="s">
        <v>522</v>
      </c>
      <c r="R102" s="315" t="s">
        <v>140</v>
      </c>
      <c r="S102" s="300" t="s">
        <v>229</v>
      </c>
      <c r="T102" s="242" t="s">
        <v>987</v>
      </c>
      <c r="U102" s="276" t="s">
        <v>257</v>
      </c>
      <c r="V102" s="255"/>
      <c r="W102" s="255"/>
      <c r="X102" s="255"/>
      <c r="Y102" s="292"/>
      <c r="Z102" s="292"/>
      <c r="AA102" s="292"/>
      <c r="AB102" s="292"/>
      <c r="AC102" s="292"/>
      <c r="AD102" s="292"/>
      <c r="AE102" s="292"/>
      <c r="AF102" s="292"/>
      <c r="AG102" s="292"/>
      <c r="AH102" s="292"/>
      <c r="AI102" s="292"/>
      <c r="AJ102" s="292"/>
      <c r="AK102" s="292"/>
      <c r="AL102" s="292"/>
      <c r="AM102" s="292"/>
      <c r="AN102" s="292"/>
      <c r="AO102" s="292"/>
      <c r="AP102" s="292"/>
      <c r="AQ102" s="292"/>
      <c r="AR102" s="292"/>
      <c r="AS102" s="292"/>
      <c r="AT102" s="292"/>
      <c r="AU102" s="292"/>
      <c r="AV102" s="292"/>
      <c r="AW102" s="292"/>
      <c r="AX102" s="292"/>
      <c r="AY102" s="292"/>
      <c r="AZ102" s="292"/>
      <c r="BA102" s="292"/>
      <c r="BB102" s="292"/>
      <c r="BC102" s="292"/>
      <c r="BD102" s="292"/>
      <c r="BE102" s="292"/>
      <c r="BF102" s="292"/>
      <c r="BG102" s="292"/>
      <c r="BH102" s="292"/>
      <c r="BI102" s="292"/>
      <c r="BJ102" s="292"/>
      <c r="BK102" s="292"/>
      <c r="BL102" s="292"/>
      <c r="BM102" s="292"/>
      <c r="BN102" s="292"/>
      <c r="BO102" s="292"/>
      <c r="BP102" s="292"/>
      <c r="BQ102" s="292"/>
      <c r="BR102" s="292"/>
      <c r="BS102" s="292"/>
      <c r="BT102" s="292"/>
      <c r="BU102" s="292"/>
      <c r="BV102" s="292"/>
      <c r="BW102" s="292"/>
      <c r="BX102" s="292"/>
      <c r="BY102" s="292"/>
      <c r="BZ102" s="292"/>
      <c r="CA102" s="292"/>
      <c r="CB102" s="292"/>
      <c r="CC102" s="292"/>
      <c r="CD102" s="292"/>
      <c r="CE102" s="292"/>
      <c r="CF102" s="292"/>
      <c r="CG102" s="292"/>
      <c r="CH102" s="292"/>
      <c r="CI102" s="292"/>
      <c r="CJ102" s="292"/>
      <c r="CK102" s="292"/>
      <c r="CL102" s="292"/>
      <c r="CM102" s="292"/>
      <c r="CN102" s="292"/>
      <c r="CO102" s="292"/>
      <c r="CP102" s="292"/>
      <c r="CQ102" s="292"/>
      <c r="CR102" s="292"/>
      <c r="CS102" s="292"/>
      <c r="CT102" s="292"/>
      <c r="CU102" s="292"/>
      <c r="CV102" s="292"/>
      <c r="CW102" s="292"/>
      <c r="CX102" s="292"/>
      <c r="CY102" s="292"/>
      <c r="CZ102" s="292"/>
      <c r="DA102" s="292"/>
      <c r="DB102" s="292"/>
      <c r="DC102" s="292"/>
      <c r="DD102" s="292"/>
      <c r="DE102" s="292"/>
      <c r="DF102" s="292"/>
      <c r="DG102" s="292"/>
      <c r="DH102" s="292"/>
      <c r="DI102" s="292"/>
      <c r="DJ102" s="292"/>
      <c r="DK102" s="292"/>
      <c r="DL102" s="292"/>
      <c r="DM102" s="292"/>
      <c r="DN102" s="292"/>
      <c r="DO102" s="292"/>
      <c r="DP102" s="292"/>
      <c r="DQ102" s="292"/>
      <c r="DR102" s="292"/>
      <c r="DS102" s="292"/>
      <c r="DT102" s="292"/>
      <c r="DU102" s="292"/>
      <c r="DV102" s="292"/>
      <c r="DW102" s="292"/>
      <c r="DX102" s="292"/>
      <c r="DY102" s="292"/>
      <c r="DZ102" s="292"/>
      <c r="EA102" s="292"/>
      <c r="EB102" s="292"/>
      <c r="EC102" s="292"/>
      <c r="ED102" s="292"/>
      <c r="EE102" s="292"/>
      <c r="EF102" s="292"/>
      <c r="EG102" s="292"/>
      <c r="EH102" s="292"/>
      <c r="EI102" s="292"/>
      <c r="EJ102" s="292"/>
      <c r="EK102" s="292"/>
      <c r="EL102" s="292"/>
      <c r="EM102" s="292"/>
      <c r="EN102" s="292"/>
      <c r="EO102" s="292"/>
      <c r="EP102" s="292"/>
      <c r="EQ102" s="292"/>
      <c r="ER102" s="292"/>
      <c r="ES102" s="292"/>
      <c r="ET102" s="292"/>
      <c r="EU102" s="292"/>
      <c r="EV102" s="292"/>
      <c r="EW102" s="292"/>
      <c r="EX102" s="292"/>
      <c r="EY102" s="292"/>
      <c r="EZ102" s="292"/>
      <c r="FA102" s="292"/>
      <c r="FB102" s="292"/>
      <c r="FC102" s="292"/>
      <c r="FD102" s="292"/>
      <c r="FE102" s="292"/>
      <c r="FF102" s="292"/>
      <c r="FG102" s="292"/>
      <c r="FH102" s="292"/>
      <c r="FI102" s="292"/>
      <c r="FJ102" s="292"/>
      <c r="FK102" s="292"/>
      <c r="FL102" s="292"/>
      <c r="FM102" s="292"/>
      <c r="FN102" s="292"/>
      <c r="FO102" s="292"/>
      <c r="FP102" s="292"/>
      <c r="FQ102" s="292"/>
      <c r="FR102" s="292"/>
      <c r="FS102" s="292"/>
      <c r="FT102" s="292"/>
      <c r="FU102" s="292"/>
      <c r="FV102" s="292"/>
      <c r="FW102" s="292"/>
      <c r="FX102" s="292"/>
      <c r="FY102" s="292"/>
      <c r="FZ102" s="292"/>
      <c r="GA102" s="292"/>
      <c r="GB102" s="292"/>
      <c r="GC102" s="292"/>
      <c r="GD102" s="292"/>
      <c r="GE102" s="292"/>
      <c r="GF102" s="292"/>
      <c r="GG102" s="292"/>
      <c r="GH102" s="292"/>
      <c r="GI102" s="292"/>
      <c r="GJ102" s="292"/>
      <c r="GK102" s="292"/>
      <c r="GL102" s="292"/>
      <c r="GM102" s="292"/>
      <c r="GN102" s="292"/>
      <c r="GO102" s="292"/>
      <c r="GP102" s="292"/>
      <c r="GQ102" s="292"/>
      <c r="GR102" s="292"/>
      <c r="GS102" s="292"/>
      <c r="GT102" s="292"/>
      <c r="GU102" s="292"/>
      <c r="GV102" s="292"/>
      <c r="GW102" s="292"/>
      <c r="GX102" s="292"/>
      <c r="GY102" s="292"/>
      <c r="GZ102" s="292"/>
      <c r="HA102" s="292"/>
      <c r="HB102" s="292"/>
      <c r="HC102" s="292"/>
      <c r="HD102" s="292"/>
      <c r="HE102" s="292"/>
      <c r="HF102" s="292"/>
      <c r="HG102" s="292"/>
      <c r="HH102" s="292"/>
      <c r="HI102" s="292"/>
      <c r="HJ102" s="292"/>
      <c r="HK102" s="292"/>
      <c r="HL102" s="292"/>
      <c r="HM102" s="292"/>
      <c r="HN102" s="292"/>
      <c r="HO102" s="292"/>
      <c r="HP102" s="292"/>
      <c r="HQ102" s="292"/>
      <c r="HR102" s="292"/>
      <c r="HS102" s="292"/>
      <c r="HT102" s="292"/>
      <c r="HU102" s="292"/>
      <c r="HV102" s="292"/>
      <c r="HW102" s="292"/>
      <c r="HX102" s="292"/>
      <c r="HY102" s="292"/>
      <c r="HZ102" s="292"/>
    </row>
    <row r="103" spans="1:234" s="292" customFormat="1" ht="125.25" customHeight="1" x14ac:dyDescent="0.2">
      <c r="A103" s="262">
        <f t="shared" si="3"/>
        <v>91</v>
      </c>
      <c r="B103" s="268" t="s">
        <v>124</v>
      </c>
      <c r="C103" s="271">
        <v>31202</v>
      </c>
      <c r="D103" s="265" t="s">
        <v>179</v>
      </c>
      <c r="E103" s="289">
        <v>3120203</v>
      </c>
      <c r="F103" s="268" t="s">
        <v>138</v>
      </c>
      <c r="G103" s="271" t="s">
        <v>62</v>
      </c>
      <c r="H103" s="271" t="s">
        <v>26</v>
      </c>
      <c r="I103" s="251">
        <v>4747739</v>
      </c>
      <c r="J103" s="251">
        <v>4747739</v>
      </c>
      <c r="K103" s="259">
        <v>42461</v>
      </c>
      <c r="L103" s="259">
        <v>42516</v>
      </c>
      <c r="M103" s="259">
        <f>L103+5</f>
        <v>42521</v>
      </c>
      <c r="N103" s="309">
        <v>365</v>
      </c>
      <c r="O103" s="259">
        <f>M103+N103</f>
        <v>42886</v>
      </c>
      <c r="P103" s="313" t="s">
        <v>141</v>
      </c>
      <c r="Q103" s="314" t="s">
        <v>142</v>
      </c>
      <c r="R103" s="315" t="s">
        <v>143</v>
      </c>
      <c r="S103" s="300" t="s">
        <v>229</v>
      </c>
      <c r="T103" s="242" t="s">
        <v>657</v>
      </c>
      <c r="U103" s="276" t="s">
        <v>257</v>
      </c>
      <c r="V103" s="255"/>
      <c r="W103" s="255"/>
      <c r="X103" s="255"/>
    </row>
    <row r="104" spans="1:234" s="292" customFormat="1" ht="101.25" customHeight="1" x14ac:dyDescent="0.2">
      <c r="A104" s="262">
        <f t="shared" si="3"/>
        <v>92</v>
      </c>
      <c r="B104" s="268" t="s">
        <v>124</v>
      </c>
      <c r="C104" s="298">
        <v>31202</v>
      </c>
      <c r="D104" s="265" t="s">
        <v>179</v>
      </c>
      <c r="E104" s="289">
        <v>3120204</v>
      </c>
      <c r="F104" s="268" t="s">
        <v>197</v>
      </c>
      <c r="G104" s="271" t="s">
        <v>25</v>
      </c>
      <c r="H104" s="271" t="s">
        <v>26</v>
      </c>
      <c r="I104" s="251">
        <v>60000000</v>
      </c>
      <c r="J104" s="251">
        <v>60000000</v>
      </c>
      <c r="K104" s="259">
        <v>42348</v>
      </c>
      <c r="L104" s="259">
        <v>42489</v>
      </c>
      <c r="M104" s="403" t="s">
        <v>577</v>
      </c>
      <c r="N104" s="309">
        <v>365</v>
      </c>
      <c r="O104" s="403" t="s">
        <v>577</v>
      </c>
      <c r="P104" s="313" t="s">
        <v>144</v>
      </c>
      <c r="Q104" s="260" t="s">
        <v>574</v>
      </c>
      <c r="R104" s="404" t="s">
        <v>575</v>
      </c>
      <c r="S104" s="300" t="s">
        <v>229</v>
      </c>
      <c r="T104" s="242" t="s">
        <v>576</v>
      </c>
      <c r="U104" s="276" t="s">
        <v>257</v>
      </c>
      <c r="V104" s="296"/>
      <c r="W104" s="296"/>
      <c r="X104" s="296"/>
      <c r="Y104" s="297"/>
      <c r="Z104" s="297"/>
      <c r="AA104" s="297"/>
      <c r="AB104" s="297"/>
      <c r="AC104" s="297"/>
      <c r="AD104" s="297"/>
      <c r="AE104" s="297"/>
      <c r="AF104" s="297"/>
      <c r="AG104" s="297"/>
      <c r="AH104" s="297"/>
      <c r="AI104" s="297"/>
      <c r="AJ104" s="297"/>
      <c r="AK104" s="297"/>
      <c r="AL104" s="297"/>
      <c r="AM104" s="297"/>
      <c r="AN104" s="297"/>
      <c r="AO104" s="297"/>
      <c r="AP104" s="297"/>
      <c r="AQ104" s="297"/>
      <c r="AR104" s="297"/>
      <c r="AS104" s="297"/>
      <c r="AT104" s="297"/>
      <c r="AU104" s="297"/>
      <c r="AV104" s="297"/>
      <c r="AW104" s="297"/>
      <c r="AX104" s="297"/>
      <c r="AY104" s="297"/>
      <c r="AZ104" s="297"/>
      <c r="BA104" s="297"/>
      <c r="BB104" s="297"/>
      <c r="BC104" s="297"/>
      <c r="BD104" s="297"/>
      <c r="BE104" s="297"/>
      <c r="BF104" s="297"/>
      <c r="BG104" s="297"/>
      <c r="BH104" s="297"/>
      <c r="BI104" s="297"/>
      <c r="BJ104" s="297"/>
      <c r="BK104" s="297"/>
      <c r="BL104" s="297"/>
      <c r="BM104" s="297"/>
      <c r="BN104" s="297"/>
      <c r="BO104" s="297"/>
      <c r="BP104" s="297"/>
      <c r="BQ104" s="297"/>
      <c r="BR104" s="297"/>
      <c r="BS104" s="297"/>
      <c r="BT104" s="297"/>
      <c r="BU104" s="297"/>
      <c r="BV104" s="297"/>
      <c r="BW104" s="297"/>
      <c r="BX104" s="297"/>
      <c r="BY104" s="297"/>
      <c r="BZ104" s="297"/>
      <c r="CA104" s="297"/>
      <c r="CB104" s="297"/>
      <c r="CC104" s="297"/>
      <c r="CD104" s="297"/>
      <c r="CE104" s="297"/>
      <c r="CF104" s="297"/>
      <c r="CG104" s="297"/>
      <c r="CH104" s="297"/>
      <c r="CI104" s="297"/>
      <c r="CJ104" s="297"/>
      <c r="CK104" s="297"/>
      <c r="CL104" s="297"/>
      <c r="CM104" s="297"/>
      <c r="CN104" s="297"/>
      <c r="CO104" s="297"/>
      <c r="CP104" s="297"/>
      <c r="CQ104" s="297"/>
      <c r="CR104" s="297"/>
      <c r="CS104" s="297"/>
      <c r="CT104" s="297"/>
      <c r="CU104" s="297"/>
      <c r="CV104" s="297"/>
      <c r="CW104" s="297"/>
      <c r="CX104" s="297"/>
      <c r="CY104" s="297"/>
      <c r="CZ104" s="297"/>
      <c r="DA104" s="297"/>
      <c r="DB104" s="297"/>
      <c r="DC104" s="297"/>
      <c r="DD104" s="297"/>
      <c r="DE104" s="297"/>
      <c r="DF104" s="297"/>
      <c r="DG104" s="297"/>
      <c r="DH104" s="297"/>
      <c r="DI104" s="297"/>
      <c r="DJ104" s="297"/>
      <c r="DK104" s="297"/>
      <c r="DL104" s="297"/>
      <c r="DM104" s="297"/>
      <c r="DN104" s="297"/>
      <c r="DO104" s="297"/>
      <c r="DP104" s="297"/>
      <c r="DQ104" s="297"/>
      <c r="DR104" s="297"/>
      <c r="DS104" s="297"/>
      <c r="DT104" s="297"/>
      <c r="DU104" s="297"/>
      <c r="DV104" s="297"/>
      <c r="DW104" s="297"/>
      <c r="DX104" s="297"/>
      <c r="DY104" s="297"/>
      <c r="DZ104" s="297"/>
      <c r="EA104" s="297"/>
      <c r="EB104" s="297"/>
      <c r="EC104" s="297"/>
      <c r="ED104" s="297"/>
      <c r="EE104" s="297"/>
      <c r="EF104" s="297"/>
      <c r="EG104" s="297"/>
      <c r="EH104" s="297"/>
      <c r="EI104" s="297"/>
      <c r="EJ104" s="297"/>
      <c r="EK104" s="297"/>
      <c r="EL104" s="297"/>
      <c r="EM104" s="297"/>
      <c r="EN104" s="297"/>
      <c r="EO104" s="297"/>
      <c r="EP104" s="297"/>
      <c r="EQ104" s="297"/>
      <c r="ER104" s="297"/>
      <c r="ES104" s="297"/>
      <c r="ET104" s="297"/>
      <c r="EU104" s="297"/>
      <c r="EV104" s="297"/>
      <c r="EW104" s="297"/>
      <c r="EX104" s="297"/>
      <c r="EY104" s="297"/>
      <c r="EZ104" s="297"/>
      <c r="FA104" s="297"/>
      <c r="FB104" s="297"/>
      <c r="FC104" s="297"/>
      <c r="FD104" s="297"/>
      <c r="FE104" s="297"/>
      <c r="FF104" s="297"/>
      <c r="FG104" s="297"/>
      <c r="FH104" s="297"/>
      <c r="FI104" s="297"/>
      <c r="FJ104" s="297"/>
      <c r="FK104" s="297"/>
      <c r="FL104" s="297"/>
      <c r="FM104" s="297"/>
      <c r="FN104" s="297"/>
      <c r="FO104" s="297"/>
      <c r="FP104" s="297"/>
      <c r="FQ104" s="297"/>
      <c r="FR104" s="297"/>
      <c r="FS104" s="297"/>
      <c r="FT104" s="297"/>
      <c r="FU104" s="297"/>
      <c r="FV104" s="297"/>
      <c r="FW104" s="297"/>
      <c r="FX104" s="297"/>
      <c r="FY104" s="297"/>
      <c r="FZ104" s="297"/>
      <c r="GA104" s="297"/>
      <c r="GB104" s="297"/>
      <c r="GC104" s="297"/>
      <c r="GD104" s="297"/>
      <c r="GE104" s="297"/>
      <c r="GF104" s="297"/>
      <c r="GG104" s="297"/>
      <c r="GH104" s="297"/>
      <c r="GI104" s="297"/>
      <c r="GJ104" s="297"/>
      <c r="GK104" s="297"/>
      <c r="GL104" s="297"/>
      <c r="GM104" s="297"/>
      <c r="GN104" s="297"/>
      <c r="GO104" s="297"/>
      <c r="GP104" s="297"/>
      <c r="GQ104" s="297"/>
      <c r="GR104" s="297"/>
      <c r="GS104" s="297"/>
      <c r="GT104" s="297"/>
      <c r="GU104" s="297"/>
      <c r="GV104" s="297"/>
      <c r="GW104" s="297"/>
      <c r="GX104" s="297"/>
      <c r="GY104" s="297"/>
      <c r="GZ104" s="297"/>
      <c r="HA104" s="297"/>
      <c r="HB104" s="297"/>
      <c r="HC104" s="297"/>
      <c r="HD104" s="297"/>
      <c r="HE104" s="297"/>
      <c r="HF104" s="297"/>
      <c r="HG104" s="297"/>
      <c r="HH104" s="297"/>
      <c r="HI104" s="297"/>
      <c r="HJ104" s="297"/>
      <c r="HK104" s="297"/>
      <c r="HL104" s="297"/>
      <c r="HM104" s="297"/>
      <c r="HN104" s="297"/>
      <c r="HO104" s="297"/>
      <c r="HP104" s="297"/>
      <c r="HQ104" s="297"/>
      <c r="HR104" s="297"/>
      <c r="HS104" s="297"/>
      <c r="HT104" s="297"/>
      <c r="HU104" s="297"/>
      <c r="HV104" s="297"/>
      <c r="HW104" s="297"/>
      <c r="HX104" s="297"/>
      <c r="HY104" s="297"/>
      <c r="HZ104" s="297"/>
    </row>
    <row r="105" spans="1:234" s="292" customFormat="1" ht="257.25" customHeight="1" x14ac:dyDescent="0.2">
      <c r="A105" s="262">
        <f t="shared" si="3"/>
        <v>93</v>
      </c>
      <c r="B105" s="268" t="s">
        <v>124</v>
      </c>
      <c r="C105" s="264" t="s">
        <v>16</v>
      </c>
      <c r="D105" s="265" t="s">
        <v>179</v>
      </c>
      <c r="E105" s="289">
        <v>312020501</v>
      </c>
      <c r="F105" s="268" t="s">
        <v>69</v>
      </c>
      <c r="G105" s="271" t="s">
        <v>85</v>
      </c>
      <c r="H105" s="271" t="s">
        <v>26</v>
      </c>
      <c r="I105" s="251">
        <v>863270275</v>
      </c>
      <c r="J105" s="251">
        <v>863270275</v>
      </c>
      <c r="K105" s="259">
        <v>42359</v>
      </c>
      <c r="L105" s="259">
        <v>42558</v>
      </c>
      <c r="M105" s="259">
        <v>42564</v>
      </c>
      <c r="N105" s="309">
        <v>365</v>
      </c>
      <c r="O105" s="259">
        <v>42928</v>
      </c>
      <c r="P105" s="313" t="s">
        <v>145</v>
      </c>
      <c r="Q105" s="314" t="s">
        <v>146</v>
      </c>
      <c r="R105" s="315" t="s">
        <v>147</v>
      </c>
      <c r="S105" s="300" t="s">
        <v>229</v>
      </c>
      <c r="T105" s="242" t="s">
        <v>739</v>
      </c>
      <c r="U105" s="260" t="s">
        <v>257</v>
      </c>
      <c r="V105" s="310" t="s">
        <v>536</v>
      </c>
      <c r="W105" s="310" t="s">
        <v>395</v>
      </c>
      <c r="X105" s="296"/>
      <c r="Y105" s="297"/>
      <c r="Z105" s="297"/>
      <c r="AA105" s="297"/>
      <c r="AB105" s="297"/>
      <c r="AC105" s="297"/>
      <c r="AD105" s="297"/>
      <c r="AE105" s="297"/>
      <c r="AF105" s="297"/>
      <c r="AG105" s="297"/>
      <c r="AH105" s="297"/>
      <c r="AI105" s="297"/>
      <c r="AJ105" s="297"/>
      <c r="AK105" s="297"/>
      <c r="AL105" s="297"/>
      <c r="AM105" s="297"/>
      <c r="AN105" s="297"/>
      <c r="AO105" s="297"/>
      <c r="AP105" s="297"/>
      <c r="AQ105" s="297"/>
      <c r="AR105" s="297"/>
      <c r="AS105" s="297"/>
      <c r="AT105" s="297"/>
      <c r="AU105" s="297"/>
      <c r="AV105" s="297"/>
      <c r="AW105" s="297"/>
      <c r="AX105" s="297"/>
      <c r="AY105" s="297"/>
      <c r="AZ105" s="297"/>
      <c r="BA105" s="297"/>
      <c r="BB105" s="297"/>
      <c r="BC105" s="297"/>
      <c r="BD105" s="297"/>
      <c r="BE105" s="297"/>
      <c r="BF105" s="297"/>
      <c r="BG105" s="297"/>
      <c r="BH105" s="297"/>
      <c r="BI105" s="297"/>
      <c r="BJ105" s="297"/>
      <c r="BK105" s="297"/>
      <c r="BL105" s="297"/>
      <c r="BM105" s="297"/>
      <c r="BN105" s="297"/>
      <c r="BO105" s="297"/>
      <c r="BP105" s="297"/>
      <c r="BQ105" s="297"/>
      <c r="BR105" s="297"/>
      <c r="BS105" s="297"/>
      <c r="BT105" s="297"/>
      <c r="BU105" s="297"/>
      <c r="BV105" s="297"/>
      <c r="BW105" s="297"/>
      <c r="BX105" s="297"/>
      <c r="BY105" s="297"/>
      <c r="BZ105" s="297"/>
      <c r="CA105" s="297"/>
      <c r="CB105" s="297"/>
      <c r="CC105" s="297"/>
      <c r="CD105" s="297"/>
      <c r="CE105" s="297"/>
      <c r="CF105" s="297"/>
      <c r="CG105" s="297"/>
      <c r="CH105" s="297"/>
      <c r="CI105" s="297"/>
      <c r="CJ105" s="297"/>
      <c r="CK105" s="297"/>
      <c r="CL105" s="297"/>
      <c r="CM105" s="297"/>
      <c r="CN105" s="297"/>
      <c r="CO105" s="297"/>
      <c r="CP105" s="297"/>
      <c r="CQ105" s="297"/>
      <c r="CR105" s="297"/>
      <c r="CS105" s="297"/>
      <c r="CT105" s="297"/>
      <c r="CU105" s="297"/>
      <c r="CV105" s="297"/>
      <c r="CW105" s="297"/>
      <c r="CX105" s="297"/>
      <c r="CY105" s="297"/>
      <c r="CZ105" s="297"/>
      <c r="DA105" s="297"/>
      <c r="DB105" s="297"/>
      <c r="DC105" s="297"/>
      <c r="DD105" s="297"/>
      <c r="DE105" s="297"/>
      <c r="DF105" s="297"/>
      <c r="DG105" s="297"/>
      <c r="DH105" s="297"/>
      <c r="DI105" s="297"/>
      <c r="DJ105" s="297"/>
      <c r="DK105" s="297"/>
      <c r="DL105" s="297"/>
      <c r="DM105" s="297"/>
      <c r="DN105" s="297"/>
      <c r="DO105" s="297"/>
      <c r="DP105" s="297"/>
      <c r="DQ105" s="297"/>
      <c r="DR105" s="297"/>
      <c r="DS105" s="297"/>
      <c r="DT105" s="297"/>
      <c r="DU105" s="297"/>
      <c r="DV105" s="297"/>
      <c r="DW105" s="297"/>
      <c r="DX105" s="297"/>
      <c r="DY105" s="297"/>
      <c r="DZ105" s="297"/>
      <c r="EA105" s="297"/>
      <c r="EB105" s="297"/>
      <c r="EC105" s="297"/>
      <c r="ED105" s="297"/>
      <c r="EE105" s="297"/>
      <c r="EF105" s="297"/>
      <c r="EG105" s="297"/>
      <c r="EH105" s="297"/>
      <c r="EI105" s="297"/>
      <c r="EJ105" s="297"/>
      <c r="EK105" s="297"/>
      <c r="EL105" s="297"/>
      <c r="EM105" s="297"/>
      <c r="EN105" s="297"/>
      <c r="EO105" s="297"/>
      <c r="EP105" s="297"/>
      <c r="EQ105" s="297"/>
      <c r="ER105" s="297"/>
      <c r="ES105" s="297"/>
      <c r="ET105" s="297"/>
      <c r="EU105" s="297"/>
      <c r="EV105" s="297"/>
      <c r="EW105" s="297"/>
      <c r="EX105" s="297"/>
      <c r="EY105" s="297"/>
      <c r="EZ105" s="297"/>
      <c r="FA105" s="297"/>
      <c r="FB105" s="297"/>
      <c r="FC105" s="297"/>
      <c r="FD105" s="297"/>
      <c r="FE105" s="297"/>
      <c r="FF105" s="297"/>
      <c r="FG105" s="297"/>
      <c r="FH105" s="297"/>
      <c r="FI105" s="297"/>
      <c r="FJ105" s="297"/>
      <c r="FK105" s="297"/>
      <c r="FL105" s="297"/>
      <c r="FM105" s="297"/>
      <c r="FN105" s="297"/>
      <c r="FO105" s="297"/>
      <c r="FP105" s="297"/>
      <c r="FQ105" s="297"/>
      <c r="FR105" s="297"/>
      <c r="FS105" s="297"/>
      <c r="FT105" s="297"/>
      <c r="FU105" s="297"/>
      <c r="FV105" s="297"/>
      <c r="FW105" s="297"/>
      <c r="FX105" s="297"/>
      <c r="FY105" s="297"/>
      <c r="FZ105" s="297"/>
      <c r="GA105" s="297"/>
      <c r="GB105" s="297"/>
      <c r="GC105" s="297"/>
      <c r="GD105" s="297"/>
      <c r="GE105" s="297"/>
      <c r="GF105" s="297"/>
      <c r="GG105" s="297"/>
      <c r="GH105" s="297"/>
      <c r="GI105" s="297"/>
      <c r="GJ105" s="297"/>
      <c r="GK105" s="297"/>
      <c r="GL105" s="297"/>
      <c r="GM105" s="297"/>
      <c r="GN105" s="297"/>
      <c r="GO105" s="297"/>
      <c r="GP105" s="297"/>
      <c r="GQ105" s="297"/>
      <c r="GR105" s="297"/>
      <c r="GS105" s="297"/>
      <c r="GT105" s="297"/>
      <c r="GU105" s="297"/>
      <c r="GV105" s="297"/>
      <c r="GW105" s="297"/>
      <c r="GX105" s="297"/>
      <c r="GY105" s="297"/>
      <c r="GZ105" s="297"/>
      <c r="HA105" s="297"/>
      <c r="HB105" s="297"/>
      <c r="HC105" s="297"/>
      <c r="HD105" s="297"/>
      <c r="HE105" s="297"/>
      <c r="HF105" s="297"/>
      <c r="HG105" s="297"/>
      <c r="HH105" s="297"/>
      <c r="HI105" s="297"/>
      <c r="HJ105" s="297"/>
      <c r="HK105" s="297"/>
      <c r="HL105" s="297"/>
      <c r="HM105" s="297"/>
      <c r="HN105" s="297"/>
      <c r="HO105" s="297"/>
      <c r="HP105" s="297"/>
      <c r="HQ105" s="297"/>
      <c r="HR105" s="297"/>
      <c r="HS105" s="297"/>
      <c r="HT105" s="297"/>
      <c r="HU105" s="297"/>
      <c r="HV105" s="297"/>
      <c r="HW105" s="297"/>
      <c r="HX105" s="297"/>
      <c r="HY105" s="297"/>
      <c r="HZ105" s="297"/>
    </row>
    <row r="106" spans="1:234" s="297" customFormat="1" ht="139.5" customHeight="1" x14ac:dyDescent="0.2">
      <c r="A106" s="262">
        <f t="shared" si="3"/>
        <v>94</v>
      </c>
      <c r="B106" s="268" t="s">
        <v>124</v>
      </c>
      <c r="C106" s="271">
        <v>31202</v>
      </c>
      <c r="D106" s="265" t="s">
        <v>179</v>
      </c>
      <c r="E106" s="289">
        <v>3120201</v>
      </c>
      <c r="F106" s="268" t="s">
        <v>148</v>
      </c>
      <c r="G106" s="271" t="s">
        <v>66</v>
      </c>
      <c r="H106" s="260" t="s">
        <v>149</v>
      </c>
      <c r="I106" s="251">
        <v>72351180</v>
      </c>
      <c r="J106" s="251">
        <v>72351180</v>
      </c>
      <c r="K106" s="259">
        <v>42377</v>
      </c>
      <c r="L106" s="259">
        <v>42401</v>
      </c>
      <c r="M106" s="259">
        <v>42403</v>
      </c>
      <c r="N106" s="309">
        <v>365</v>
      </c>
      <c r="O106" s="259">
        <v>42768</v>
      </c>
      <c r="P106" s="313" t="s">
        <v>150</v>
      </c>
      <c r="Q106" s="276" t="s">
        <v>422</v>
      </c>
      <c r="R106" s="339" t="s">
        <v>151</v>
      </c>
      <c r="S106" s="300" t="s">
        <v>229</v>
      </c>
      <c r="T106" s="242" t="s">
        <v>278</v>
      </c>
      <c r="U106" s="276" t="s">
        <v>257</v>
      </c>
      <c r="V106" s="296"/>
      <c r="W106" s="290" t="s">
        <v>395</v>
      </c>
      <c r="X106" s="296"/>
    </row>
    <row r="107" spans="1:234" s="297" customFormat="1" ht="107.25" customHeight="1" x14ac:dyDescent="0.2">
      <c r="A107" s="262">
        <f t="shared" si="3"/>
        <v>95</v>
      </c>
      <c r="B107" s="268" t="s">
        <v>124</v>
      </c>
      <c r="C107" s="264" t="s">
        <v>16</v>
      </c>
      <c r="D107" s="265" t="s">
        <v>179</v>
      </c>
      <c r="E107" s="289">
        <v>312020501</v>
      </c>
      <c r="F107" s="268" t="s">
        <v>69</v>
      </c>
      <c r="G107" s="271" t="s">
        <v>62</v>
      </c>
      <c r="H107" s="271" t="s">
        <v>26</v>
      </c>
      <c r="I107" s="251">
        <f>29877362+102537737</f>
        <v>132415099</v>
      </c>
      <c r="J107" s="251"/>
      <c r="K107" s="259">
        <v>42601</v>
      </c>
      <c r="L107" s="259">
        <f>+K107+90</f>
        <v>42691</v>
      </c>
      <c r="M107" s="259">
        <v>42696</v>
      </c>
      <c r="N107" s="309">
        <v>365</v>
      </c>
      <c r="O107" s="259">
        <f>+M107+N107</f>
        <v>43061</v>
      </c>
      <c r="P107" s="353" t="s">
        <v>873</v>
      </c>
      <c r="Q107" s="314" t="s">
        <v>876</v>
      </c>
      <c r="R107" s="339" t="s">
        <v>877</v>
      </c>
      <c r="S107" s="300" t="s">
        <v>229</v>
      </c>
      <c r="T107" s="242" t="s">
        <v>879</v>
      </c>
      <c r="U107" s="276" t="s">
        <v>250</v>
      </c>
      <c r="V107" s="255"/>
      <c r="W107" s="255"/>
      <c r="X107" s="255"/>
      <c r="Y107" s="292"/>
      <c r="Z107" s="292"/>
      <c r="AA107" s="292"/>
      <c r="AB107" s="292"/>
      <c r="AC107" s="292"/>
      <c r="AD107" s="292"/>
      <c r="AE107" s="292"/>
      <c r="AF107" s="292"/>
      <c r="AG107" s="292"/>
      <c r="AH107" s="292"/>
      <c r="AI107" s="292"/>
      <c r="AJ107" s="292"/>
      <c r="AK107" s="292"/>
      <c r="AL107" s="292"/>
      <c r="AM107" s="292"/>
      <c r="AN107" s="292"/>
      <c r="AO107" s="292"/>
      <c r="AP107" s="292"/>
      <c r="AQ107" s="292"/>
      <c r="AR107" s="292"/>
      <c r="AS107" s="292"/>
      <c r="AT107" s="292"/>
      <c r="AU107" s="292"/>
      <c r="AV107" s="292"/>
      <c r="AW107" s="292"/>
      <c r="AX107" s="292"/>
      <c r="AY107" s="292"/>
      <c r="AZ107" s="292"/>
      <c r="BA107" s="292"/>
      <c r="BB107" s="292"/>
      <c r="BC107" s="292"/>
      <c r="BD107" s="292"/>
      <c r="BE107" s="292"/>
      <c r="BF107" s="292"/>
      <c r="BG107" s="292"/>
      <c r="BH107" s="292"/>
      <c r="BI107" s="292"/>
      <c r="BJ107" s="292"/>
      <c r="BK107" s="292"/>
      <c r="BL107" s="292"/>
      <c r="BM107" s="292"/>
      <c r="BN107" s="292"/>
      <c r="BO107" s="292"/>
      <c r="BP107" s="292"/>
      <c r="BQ107" s="292"/>
      <c r="BR107" s="292"/>
      <c r="BS107" s="292"/>
      <c r="BT107" s="292"/>
      <c r="BU107" s="292"/>
      <c r="BV107" s="292"/>
      <c r="BW107" s="292"/>
      <c r="BX107" s="292"/>
      <c r="BY107" s="292"/>
      <c r="BZ107" s="292"/>
      <c r="CA107" s="292"/>
      <c r="CB107" s="292"/>
      <c r="CC107" s="292"/>
      <c r="CD107" s="292"/>
      <c r="CE107" s="292"/>
      <c r="CF107" s="292"/>
      <c r="CG107" s="292"/>
      <c r="CH107" s="292"/>
      <c r="CI107" s="292"/>
      <c r="CJ107" s="292"/>
      <c r="CK107" s="292"/>
      <c r="CL107" s="292"/>
      <c r="CM107" s="292"/>
      <c r="CN107" s="292"/>
      <c r="CO107" s="292"/>
      <c r="CP107" s="292"/>
      <c r="CQ107" s="292"/>
      <c r="CR107" s="292"/>
      <c r="CS107" s="292"/>
      <c r="CT107" s="292"/>
      <c r="CU107" s="292"/>
      <c r="CV107" s="292"/>
      <c r="CW107" s="292"/>
      <c r="CX107" s="292"/>
      <c r="CY107" s="292"/>
      <c r="CZ107" s="292"/>
      <c r="DA107" s="292"/>
      <c r="DB107" s="292"/>
      <c r="DC107" s="292"/>
      <c r="DD107" s="292"/>
      <c r="DE107" s="292"/>
      <c r="DF107" s="292"/>
      <c r="DG107" s="292"/>
      <c r="DH107" s="292"/>
      <c r="DI107" s="292"/>
      <c r="DJ107" s="292"/>
      <c r="DK107" s="292"/>
      <c r="DL107" s="292"/>
      <c r="DM107" s="292"/>
      <c r="DN107" s="292"/>
      <c r="DO107" s="292"/>
      <c r="DP107" s="292"/>
      <c r="DQ107" s="292"/>
      <c r="DR107" s="292"/>
      <c r="DS107" s="292"/>
      <c r="DT107" s="292"/>
      <c r="DU107" s="292"/>
      <c r="DV107" s="292"/>
      <c r="DW107" s="292"/>
      <c r="DX107" s="292"/>
      <c r="DY107" s="292"/>
      <c r="DZ107" s="292"/>
      <c r="EA107" s="292"/>
      <c r="EB107" s="292"/>
      <c r="EC107" s="292"/>
      <c r="ED107" s="292"/>
      <c r="EE107" s="292"/>
      <c r="EF107" s="292"/>
      <c r="EG107" s="292"/>
      <c r="EH107" s="292"/>
      <c r="EI107" s="292"/>
      <c r="EJ107" s="292"/>
      <c r="EK107" s="292"/>
      <c r="EL107" s="292"/>
      <c r="EM107" s="292"/>
      <c r="EN107" s="292"/>
      <c r="EO107" s="292"/>
      <c r="EP107" s="292"/>
      <c r="EQ107" s="292"/>
      <c r="ER107" s="292"/>
      <c r="ES107" s="292"/>
      <c r="ET107" s="292"/>
      <c r="EU107" s="292"/>
      <c r="EV107" s="292"/>
      <c r="EW107" s="292"/>
      <c r="EX107" s="292"/>
      <c r="EY107" s="292"/>
      <c r="EZ107" s="292"/>
      <c r="FA107" s="292"/>
      <c r="FB107" s="292"/>
      <c r="FC107" s="292"/>
      <c r="FD107" s="292"/>
      <c r="FE107" s="292"/>
      <c r="FF107" s="292"/>
      <c r="FG107" s="292"/>
      <c r="FH107" s="292"/>
      <c r="FI107" s="292"/>
      <c r="FJ107" s="292"/>
      <c r="FK107" s="292"/>
      <c r="FL107" s="292"/>
      <c r="FM107" s="292"/>
      <c r="FN107" s="292"/>
      <c r="FO107" s="292"/>
      <c r="FP107" s="292"/>
      <c r="FQ107" s="292"/>
      <c r="FR107" s="292"/>
      <c r="FS107" s="292"/>
      <c r="FT107" s="292"/>
      <c r="FU107" s="292"/>
      <c r="FV107" s="292"/>
      <c r="FW107" s="292"/>
      <c r="FX107" s="292"/>
      <c r="FY107" s="292"/>
      <c r="FZ107" s="292"/>
      <c r="GA107" s="292"/>
      <c r="GB107" s="292"/>
      <c r="GC107" s="292"/>
      <c r="GD107" s="292"/>
      <c r="GE107" s="292"/>
      <c r="GF107" s="292"/>
      <c r="GG107" s="292"/>
      <c r="GH107" s="292"/>
      <c r="GI107" s="292"/>
      <c r="GJ107" s="292"/>
      <c r="GK107" s="292"/>
      <c r="GL107" s="292"/>
      <c r="GM107" s="292"/>
      <c r="GN107" s="292"/>
      <c r="GO107" s="292"/>
      <c r="GP107" s="292"/>
      <c r="GQ107" s="292"/>
      <c r="GR107" s="292"/>
      <c r="GS107" s="292"/>
      <c r="GT107" s="292"/>
      <c r="GU107" s="292"/>
      <c r="GV107" s="292"/>
      <c r="GW107" s="292"/>
      <c r="GX107" s="292"/>
      <c r="GY107" s="292"/>
      <c r="GZ107" s="292"/>
      <c r="HA107" s="292"/>
      <c r="HB107" s="292"/>
      <c r="HC107" s="292"/>
      <c r="HD107" s="292"/>
      <c r="HE107" s="292"/>
      <c r="HF107" s="292"/>
      <c r="HG107" s="292"/>
      <c r="HH107" s="292"/>
      <c r="HI107" s="292"/>
      <c r="HJ107" s="292"/>
      <c r="HK107" s="292"/>
      <c r="HL107" s="292"/>
      <c r="HM107" s="292"/>
      <c r="HN107" s="292"/>
      <c r="HO107" s="292"/>
      <c r="HP107" s="292"/>
      <c r="HQ107" s="292"/>
      <c r="HR107" s="292"/>
      <c r="HS107" s="292"/>
      <c r="HT107" s="292"/>
      <c r="HU107" s="292"/>
      <c r="HV107" s="292"/>
      <c r="HW107" s="292"/>
      <c r="HX107" s="292"/>
      <c r="HY107" s="292"/>
      <c r="HZ107" s="292"/>
    </row>
    <row r="108" spans="1:234" s="292" customFormat="1" ht="116.25" customHeight="1" x14ac:dyDescent="0.2">
      <c r="A108" s="262">
        <f t="shared" si="3"/>
        <v>96</v>
      </c>
      <c r="B108" s="268" t="s">
        <v>124</v>
      </c>
      <c r="C108" s="264" t="s">
        <v>16</v>
      </c>
      <c r="D108" s="265" t="s">
        <v>179</v>
      </c>
      <c r="E108" s="289">
        <v>312020501</v>
      </c>
      <c r="F108" s="268" t="s">
        <v>69</v>
      </c>
      <c r="G108" s="271" t="s">
        <v>62</v>
      </c>
      <c r="H108" s="271" t="s">
        <v>26</v>
      </c>
      <c r="I108" s="251">
        <v>10474000.000000002</v>
      </c>
      <c r="J108" s="251"/>
      <c r="K108" s="259">
        <v>42577</v>
      </c>
      <c r="L108" s="259">
        <v>42639</v>
      </c>
      <c r="M108" s="259">
        <f>+L108+5</f>
        <v>42644</v>
      </c>
      <c r="N108" s="309">
        <v>365</v>
      </c>
      <c r="O108" s="259">
        <f>+M108+N108</f>
        <v>43009</v>
      </c>
      <c r="P108" s="353" t="s">
        <v>152</v>
      </c>
      <c r="Q108" s="363" t="s">
        <v>153</v>
      </c>
      <c r="R108" s="493" t="s">
        <v>154</v>
      </c>
      <c r="S108" s="300" t="s">
        <v>229</v>
      </c>
      <c r="T108" s="242" t="s">
        <v>734</v>
      </c>
      <c r="U108" s="493" t="s">
        <v>735</v>
      </c>
      <c r="V108" s="255"/>
      <c r="W108" s="255"/>
      <c r="X108" s="255"/>
    </row>
    <row r="109" spans="1:234" s="292" customFormat="1" ht="113.25" customHeight="1" x14ac:dyDescent="0.2">
      <c r="A109" s="262">
        <f t="shared" si="3"/>
        <v>97</v>
      </c>
      <c r="B109" s="481" t="s">
        <v>124</v>
      </c>
      <c r="C109" s="345" t="s">
        <v>122</v>
      </c>
      <c r="D109" s="265" t="s">
        <v>87</v>
      </c>
      <c r="E109" s="298">
        <v>311020301</v>
      </c>
      <c r="F109" s="268" t="s">
        <v>65</v>
      </c>
      <c r="G109" s="271" t="s">
        <v>62</v>
      </c>
      <c r="H109" s="271" t="s">
        <v>26</v>
      </c>
      <c r="I109" s="251">
        <f>50000000-5000000</f>
        <v>45000000</v>
      </c>
      <c r="J109" s="251"/>
      <c r="K109" s="259">
        <v>42480</v>
      </c>
      <c r="L109" s="259">
        <v>42535</v>
      </c>
      <c r="M109" s="259">
        <f>L109+L882</f>
        <v>42535</v>
      </c>
      <c r="N109" s="309">
        <v>120</v>
      </c>
      <c r="O109" s="259">
        <f>M109+N109</f>
        <v>42655</v>
      </c>
      <c r="P109" s="353" t="s">
        <v>155</v>
      </c>
      <c r="Q109" s="314" t="s">
        <v>884</v>
      </c>
      <c r="R109" s="493" t="s">
        <v>156</v>
      </c>
      <c r="S109" s="300" t="s">
        <v>229</v>
      </c>
      <c r="T109" s="242"/>
      <c r="U109" s="359"/>
      <c r="V109" s="255"/>
      <c r="W109" s="255"/>
      <c r="X109" s="255"/>
    </row>
    <row r="110" spans="1:234" s="292" customFormat="1" ht="102.75" customHeight="1" x14ac:dyDescent="0.2">
      <c r="A110" s="262">
        <f t="shared" si="3"/>
        <v>98</v>
      </c>
      <c r="B110" s="481" t="s">
        <v>124</v>
      </c>
      <c r="C110" s="298">
        <v>33</v>
      </c>
      <c r="D110" s="242" t="s">
        <v>24</v>
      </c>
      <c r="E110" s="289" t="s">
        <v>683</v>
      </c>
      <c r="F110" s="268" t="s">
        <v>684</v>
      </c>
      <c r="G110" s="260" t="s">
        <v>167</v>
      </c>
      <c r="H110" s="271" t="s">
        <v>223</v>
      </c>
      <c r="I110" s="251">
        <v>28000000</v>
      </c>
      <c r="J110" s="251"/>
      <c r="K110" s="259">
        <v>42542</v>
      </c>
      <c r="L110" s="259">
        <v>42603</v>
      </c>
      <c r="M110" s="259">
        <v>42608</v>
      </c>
      <c r="N110" s="309">
        <v>90</v>
      </c>
      <c r="O110" s="259">
        <f>+M110+N110</f>
        <v>42698</v>
      </c>
      <c r="P110" s="353" t="s">
        <v>157</v>
      </c>
      <c r="Q110" s="314" t="s">
        <v>885</v>
      </c>
      <c r="R110" s="493" t="s">
        <v>219</v>
      </c>
      <c r="S110" s="300" t="s">
        <v>229</v>
      </c>
      <c r="T110" s="242" t="s">
        <v>1018</v>
      </c>
      <c r="U110" s="276" t="s">
        <v>250</v>
      </c>
      <c r="V110" s="296"/>
      <c r="W110" s="296"/>
      <c r="X110" s="296"/>
      <c r="Y110" s="297"/>
      <c r="Z110" s="297"/>
      <c r="AA110" s="297"/>
      <c r="AB110" s="297"/>
      <c r="AC110" s="297"/>
      <c r="AD110" s="297"/>
      <c r="AE110" s="297"/>
      <c r="AF110" s="297"/>
      <c r="AG110" s="297"/>
      <c r="AH110" s="297"/>
      <c r="AI110" s="297"/>
      <c r="AJ110" s="297"/>
      <c r="AK110" s="297"/>
      <c r="AL110" s="297"/>
      <c r="AM110" s="297"/>
      <c r="AN110" s="297"/>
      <c r="AO110" s="297"/>
      <c r="AP110" s="297"/>
      <c r="AQ110" s="297"/>
      <c r="AR110" s="297"/>
      <c r="AS110" s="297"/>
      <c r="AT110" s="297"/>
      <c r="AU110" s="297"/>
      <c r="AV110" s="297"/>
      <c r="AW110" s="297"/>
      <c r="AX110" s="297"/>
      <c r="AY110" s="297"/>
      <c r="AZ110" s="297"/>
      <c r="BA110" s="297"/>
      <c r="BB110" s="297"/>
      <c r="BC110" s="297"/>
      <c r="BD110" s="297"/>
      <c r="BE110" s="297"/>
      <c r="BF110" s="297"/>
      <c r="BG110" s="297"/>
      <c r="BH110" s="297"/>
      <c r="BI110" s="297"/>
      <c r="BJ110" s="297"/>
      <c r="BK110" s="297"/>
      <c r="BL110" s="297"/>
      <c r="BM110" s="297"/>
      <c r="BN110" s="297"/>
      <c r="BO110" s="297"/>
      <c r="BP110" s="297"/>
      <c r="BQ110" s="297"/>
      <c r="BR110" s="297"/>
      <c r="BS110" s="297"/>
      <c r="BT110" s="297"/>
      <c r="BU110" s="297"/>
      <c r="BV110" s="297"/>
      <c r="BW110" s="297"/>
      <c r="BX110" s="297"/>
      <c r="BY110" s="297"/>
      <c r="BZ110" s="297"/>
      <c r="CA110" s="297"/>
      <c r="CB110" s="297"/>
      <c r="CC110" s="297"/>
      <c r="CD110" s="297"/>
      <c r="CE110" s="297"/>
      <c r="CF110" s="297"/>
      <c r="CG110" s="297"/>
      <c r="CH110" s="297"/>
      <c r="CI110" s="297"/>
      <c r="CJ110" s="297"/>
      <c r="CK110" s="297"/>
      <c r="CL110" s="297"/>
      <c r="CM110" s="297"/>
      <c r="CN110" s="297"/>
      <c r="CO110" s="297"/>
      <c r="CP110" s="297"/>
      <c r="CQ110" s="297"/>
      <c r="CR110" s="297"/>
      <c r="CS110" s="297"/>
      <c r="CT110" s="297"/>
      <c r="CU110" s="297"/>
      <c r="CV110" s="297"/>
      <c r="CW110" s="297"/>
      <c r="CX110" s="297"/>
      <c r="CY110" s="297"/>
      <c r="CZ110" s="297"/>
      <c r="DA110" s="297"/>
      <c r="DB110" s="297"/>
      <c r="DC110" s="297"/>
      <c r="DD110" s="297"/>
      <c r="DE110" s="297"/>
      <c r="DF110" s="297"/>
      <c r="DG110" s="297"/>
      <c r="DH110" s="297"/>
      <c r="DI110" s="297"/>
      <c r="DJ110" s="297"/>
      <c r="DK110" s="297"/>
      <c r="DL110" s="297"/>
      <c r="DM110" s="297"/>
      <c r="DN110" s="297"/>
      <c r="DO110" s="297"/>
      <c r="DP110" s="297"/>
      <c r="DQ110" s="297"/>
      <c r="DR110" s="297"/>
      <c r="DS110" s="297"/>
      <c r="DT110" s="297"/>
      <c r="DU110" s="297"/>
      <c r="DV110" s="297"/>
      <c r="DW110" s="297"/>
      <c r="DX110" s="297"/>
      <c r="DY110" s="297"/>
      <c r="DZ110" s="297"/>
      <c r="EA110" s="297"/>
      <c r="EB110" s="297"/>
      <c r="EC110" s="297"/>
      <c r="ED110" s="297"/>
      <c r="EE110" s="297"/>
      <c r="EF110" s="297"/>
      <c r="EG110" s="297"/>
      <c r="EH110" s="297"/>
      <c r="EI110" s="297"/>
      <c r="EJ110" s="297"/>
      <c r="EK110" s="297"/>
      <c r="EL110" s="297"/>
      <c r="EM110" s="297"/>
      <c r="EN110" s="297"/>
      <c r="EO110" s="297"/>
      <c r="EP110" s="297"/>
      <c r="EQ110" s="297"/>
      <c r="ER110" s="297"/>
      <c r="ES110" s="297"/>
      <c r="ET110" s="297"/>
      <c r="EU110" s="297"/>
      <c r="EV110" s="297"/>
      <c r="EW110" s="297"/>
      <c r="EX110" s="297"/>
      <c r="EY110" s="297"/>
      <c r="EZ110" s="297"/>
      <c r="FA110" s="297"/>
      <c r="FB110" s="297"/>
      <c r="FC110" s="297"/>
      <c r="FD110" s="297"/>
      <c r="FE110" s="297"/>
      <c r="FF110" s="297"/>
      <c r="FG110" s="297"/>
      <c r="FH110" s="297"/>
      <c r="FI110" s="297"/>
      <c r="FJ110" s="297"/>
      <c r="FK110" s="297"/>
      <c r="FL110" s="297"/>
      <c r="FM110" s="297"/>
      <c r="FN110" s="297"/>
      <c r="FO110" s="297"/>
      <c r="FP110" s="297"/>
      <c r="FQ110" s="297"/>
      <c r="FR110" s="297"/>
      <c r="FS110" s="297"/>
      <c r="FT110" s="297"/>
      <c r="FU110" s="297"/>
      <c r="FV110" s="297"/>
      <c r="FW110" s="297"/>
      <c r="FX110" s="297"/>
      <c r="FY110" s="297"/>
      <c r="FZ110" s="297"/>
      <c r="GA110" s="297"/>
      <c r="GB110" s="297"/>
      <c r="GC110" s="297"/>
      <c r="GD110" s="297"/>
      <c r="GE110" s="297"/>
      <c r="GF110" s="297"/>
      <c r="GG110" s="297"/>
      <c r="GH110" s="297"/>
      <c r="GI110" s="297"/>
      <c r="GJ110" s="297"/>
      <c r="GK110" s="297"/>
      <c r="GL110" s="297"/>
      <c r="GM110" s="297"/>
      <c r="GN110" s="297"/>
      <c r="GO110" s="297"/>
      <c r="GP110" s="297"/>
      <c r="GQ110" s="297"/>
      <c r="GR110" s="297"/>
      <c r="GS110" s="297"/>
      <c r="GT110" s="297"/>
      <c r="GU110" s="297"/>
      <c r="GV110" s="297"/>
      <c r="GW110" s="297"/>
      <c r="GX110" s="297"/>
      <c r="GY110" s="297"/>
      <c r="GZ110" s="297"/>
      <c r="HA110" s="297"/>
      <c r="HB110" s="297"/>
      <c r="HC110" s="297"/>
      <c r="HD110" s="297"/>
      <c r="HE110" s="297"/>
      <c r="HF110" s="297"/>
      <c r="HG110" s="297"/>
      <c r="HH110" s="297"/>
      <c r="HI110" s="297"/>
      <c r="HJ110" s="297"/>
      <c r="HK110" s="297"/>
      <c r="HL110" s="297"/>
      <c r="HM110" s="297"/>
      <c r="HN110" s="297"/>
      <c r="HO110" s="297"/>
      <c r="HP110" s="297"/>
      <c r="HQ110" s="297"/>
      <c r="HR110" s="297"/>
      <c r="HS110" s="297"/>
      <c r="HT110" s="297"/>
      <c r="HU110" s="297"/>
      <c r="HV110" s="297"/>
      <c r="HW110" s="297"/>
      <c r="HX110" s="297"/>
      <c r="HY110" s="297"/>
      <c r="HZ110" s="297"/>
    </row>
    <row r="111" spans="1:234" s="292" customFormat="1" ht="102.75" customHeight="1" x14ac:dyDescent="0.2">
      <c r="A111" s="262">
        <f t="shared" si="3"/>
        <v>99</v>
      </c>
      <c r="B111" s="481" t="s">
        <v>124</v>
      </c>
      <c r="C111" s="298">
        <v>33</v>
      </c>
      <c r="D111" s="242" t="s">
        <v>24</v>
      </c>
      <c r="E111" s="289" t="s">
        <v>683</v>
      </c>
      <c r="F111" s="268" t="s">
        <v>684</v>
      </c>
      <c r="G111" s="271" t="s">
        <v>184</v>
      </c>
      <c r="H111" s="271" t="s">
        <v>57</v>
      </c>
      <c r="I111" s="251">
        <v>200000000</v>
      </c>
      <c r="J111" s="251"/>
      <c r="K111" s="259">
        <v>42590</v>
      </c>
      <c r="L111" s="259">
        <v>42651</v>
      </c>
      <c r="M111" s="259">
        <v>42658</v>
      </c>
      <c r="N111" s="309">
        <v>365</v>
      </c>
      <c r="O111" s="259">
        <v>43022</v>
      </c>
      <c r="P111" s="353" t="s">
        <v>159</v>
      </c>
      <c r="Q111" s="314" t="s">
        <v>895</v>
      </c>
      <c r="R111" s="339" t="s">
        <v>160</v>
      </c>
      <c r="S111" s="300" t="s">
        <v>229</v>
      </c>
      <c r="T111" s="242" t="s">
        <v>866</v>
      </c>
      <c r="U111" s="339" t="s">
        <v>611</v>
      </c>
      <c r="V111" s="255"/>
      <c r="W111" s="255"/>
      <c r="X111" s="255"/>
    </row>
    <row r="112" spans="1:234" s="292" customFormat="1" ht="117.75" customHeight="1" x14ac:dyDescent="0.2">
      <c r="A112" s="262">
        <f t="shared" si="3"/>
        <v>100</v>
      </c>
      <c r="B112" s="481" t="s">
        <v>124</v>
      </c>
      <c r="C112" s="298">
        <v>33</v>
      </c>
      <c r="D112" s="242" t="s">
        <v>24</v>
      </c>
      <c r="E112" s="289" t="s">
        <v>683</v>
      </c>
      <c r="F112" s="268" t="s">
        <v>684</v>
      </c>
      <c r="G112" s="271" t="s">
        <v>25</v>
      </c>
      <c r="H112" s="271" t="s">
        <v>837</v>
      </c>
      <c r="I112" s="251">
        <v>100000000</v>
      </c>
      <c r="J112" s="251"/>
      <c r="K112" s="259">
        <v>42590</v>
      </c>
      <c r="L112" s="259">
        <v>42651</v>
      </c>
      <c r="M112" s="259">
        <v>42658</v>
      </c>
      <c r="N112" s="309">
        <v>365</v>
      </c>
      <c r="O112" s="259">
        <v>43022</v>
      </c>
      <c r="P112" s="353" t="s">
        <v>161</v>
      </c>
      <c r="Q112" s="314" t="s">
        <v>838</v>
      </c>
      <c r="R112" s="339" t="s">
        <v>162</v>
      </c>
      <c r="S112" s="339" t="s">
        <v>229</v>
      </c>
      <c r="T112" s="242" t="s">
        <v>865</v>
      </c>
      <c r="U112" s="339" t="s">
        <v>611</v>
      </c>
      <c r="V112" s="255"/>
      <c r="W112" s="255"/>
      <c r="X112" s="255"/>
    </row>
    <row r="113" spans="1:234" s="292" customFormat="1" ht="138" customHeight="1" x14ac:dyDescent="0.2">
      <c r="A113" s="262">
        <f t="shared" si="3"/>
        <v>101</v>
      </c>
      <c r="B113" s="481" t="s">
        <v>124</v>
      </c>
      <c r="C113" s="298">
        <v>33</v>
      </c>
      <c r="D113" s="242" t="s">
        <v>24</v>
      </c>
      <c r="E113" s="289" t="s">
        <v>683</v>
      </c>
      <c r="F113" s="268" t="s">
        <v>684</v>
      </c>
      <c r="G113" s="350" t="s">
        <v>85</v>
      </c>
      <c r="H113" s="271" t="s">
        <v>158</v>
      </c>
      <c r="I113" s="251">
        <f>2712000000-600000000-100000000-57000000</f>
        <v>1955000000</v>
      </c>
      <c r="J113" s="251"/>
      <c r="K113" s="259">
        <v>42510</v>
      </c>
      <c r="L113" s="259">
        <v>42602</v>
      </c>
      <c r="M113" s="259">
        <v>42607</v>
      </c>
      <c r="N113" s="309">
        <f>6*30</f>
        <v>180</v>
      </c>
      <c r="O113" s="259">
        <f>+M113+N113</f>
        <v>42787</v>
      </c>
      <c r="P113" s="353" t="s">
        <v>159</v>
      </c>
      <c r="Q113" s="314" t="s">
        <v>886</v>
      </c>
      <c r="R113" s="493" t="s">
        <v>163</v>
      </c>
      <c r="S113" s="300" t="s">
        <v>229</v>
      </c>
      <c r="T113" s="242" t="s">
        <v>1017</v>
      </c>
      <c r="U113" s="260"/>
      <c r="V113" s="255"/>
      <c r="W113" s="255"/>
      <c r="X113" s="255"/>
    </row>
    <row r="114" spans="1:234" s="292" customFormat="1" ht="101.25" customHeight="1" x14ac:dyDescent="0.2">
      <c r="A114" s="262"/>
      <c r="B114" s="481" t="s">
        <v>124</v>
      </c>
      <c r="C114" s="289">
        <v>33</v>
      </c>
      <c r="D114" s="242" t="s">
        <v>24</v>
      </c>
      <c r="E114" s="289" t="s">
        <v>683</v>
      </c>
      <c r="F114" s="268" t="s">
        <v>684</v>
      </c>
      <c r="G114" s="289" t="s">
        <v>62</v>
      </c>
      <c r="H114" s="268" t="s">
        <v>26</v>
      </c>
      <c r="I114" s="251">
        <v>15700000</v>
      </c>
      <c r="J114" s="251"/>
      <c r="K114" s="259">
        <v>42473</v>
      </c>
      <c r="L114" s="259">
        <v>42546</v>
      </c>
      <c r="M114" s="259">
        <f>L114+5</f>
        <v>42551</v>
      </c>
      <c r="N114" s="309">
        <v>90</v>
      </c>
      <c r="O114" s="259">
        <f>M114+N114</f>
        <v>42641</v>
      </c>
      <c r="P114" s="353" t="s">
        <v>537</v>
      </c>
      <c r="Q114" s="314" t="s">
        <v>740</v>
      </c>
      <c r="R114" s="493" t="s">
        <v>540</v>
      </c>
      <c r="S114" s="300" t="s">
        <v>229</v>
      </c>
      <c r="T114" s="242"/>
      <c r="U114" s="260"/>
      <c r="V114" s="296"/>
      <c r="W114" s="296"/>
      <c r="X114" s="296"/>
      <c r="Y114" s="297"/>
      <c r="Z114" s="297"/>
      <c r="AA114" s="297"/>
      <c r="AB114" s="297"/>
      <c r="AC114" s="297"/>
      <c r="AD114" s="297"/>
      <c r="AE114" s="297"/>
      <c r="AF114" s="297"/>
      <c r="AG114" s="297"/>
      <c r="AH114" s="297"/>
      <c r="AI114" s="297"/>
      <c r="AJ114" s="297"/>
      <c r="AK114" s="297"/>
      <c r="AL114" s="297"/>
      <c r="AM114" s="297"/>
      <c r="AN114" s="297"/>
      <c r="AO114" s="297"/>
      <c r="AP114" s="297"/>
      <c r="AQ114" s="297"/>
      <c r="AR114" s="297"/>
      <c r="AS114" s="297"/>
      <c r="AT114" s="297"/>
      <c r="AU114" s="297"/>
      <c r="AV114" s="297"/>
      <c r="AW114" s="297"/>
      <c r="AX114" s="297"/>
      <c r="AY114" s="297"/>
      <c r="AZ114" s="297"/>
      <c r="BA114" s="297"/>
      <c r="BB114" s="297"/>
      <c r="BC114" s="297"/>
      <c r="BD114" s="297"/>
      <c r="BE114" s="297"/>
      <c r="BF114" s="297"/>
      <c r="BG114" s="297"/>
      <c r="BH114" s="297"/>
      <c r="BI114" s="297"/>
      <c r="BJ114" s="297"/>
      <c r="BK114" s="297"/>
      <c r="BL114" s="297"/>
      <c r="BM114" s="297"/>
      <c r="BN114" s="297"/>
      <c r="BO114" s="297"/>
      <c r="BP114" s="297"/>
      <c r="BQ114" s="297"/>
      <c r="BR114" s="297"/>
      <c r="BS114" s="297"/>
      <c r="BT114" s="297"/>
      <c r="BU114" s="297"/>
      <c r="BV114" s="297"/>
      <c r="BW114" s="297"/>
      <c r="BX114" s="297"/>
      <c r="BY114" s="297"/>
      <c r="BZ114" s="297"/>
      <c r="CA114" s="297"/>
      <c r="CB114" s="297"/>
      <c r="CC114" s="297"/>
      <c r="CD114" s="297"/>
      <c r="CE114" s="297"/>
      <c r="CF114" s="297"/>
      <c r="CG114" s="297"/>
      <c r="CH114" s="297"/>
      <c r="CI114" s="297"/>
      <c r="CJ114" s="297"/>
      <c r="CK114" s="297"/>
      <c r="CL114" s="297"/>
      <c r="CM114" s="297"/>
      <c r="CN114" s="297"/>
      <c r="CO114" s="297"/>
      <c r="CP114" s="297"/>
      <c r="CQ114" s="297"/>
      <c r="CR114" s="297"/>
      <c r="CS114" s="297"/>
      <c r="CT114" s="297"/>
      <c r="CU114" s="297"/>
      <c r="CV114" s="297"/>
      <c r="CW114" s="297"/>
      <c r="CX114" s="297"/>
      <c r="CY114" s="297"/>
      <c r="CZ114" s="297"/>
      <c r="DA114" s="297"/>
      <c r="DB114" s="297"/>
      <c r="DC114" s="297"/>
      <c r="DD114" s="297"/>
      <c r="DE114" s="297"/>
      <c r="DF114" s="297"/>
      <c r="DG114" s="297"/>
      <c r="DH114" s="297"/>
      <c r="DI114" s="297"/>
      <c r="DJ114" s="297"/>
      <c r="DK114" s="297"/>
      <c r="DL114" s="297"/>
      <c r="DM114" s="297"/>
      <c r="DN114" s="297"/>
      <c r="DO114" s="297"/>
      <c r="DP114" s="297"/>
      <c r="DQ114" s="297"/>
      <c r="DR114" s="297"/>
      <c r="DS114" s="297"/>
      <c r="DT114" s="297"/>
      <c r="DU114" s="297"/>
      <c r="DV114" s="297"/>
      <c r="DW114" s="297"/>
      <c r="DX114" s="297"/>
      <c r="DY114" s="297"/>
      <c r="DZ114" s="297"/>
      <c r="EA114" s="297"/>
      <c r="EB114" s="297"/>
      <c r="EC114" s="297"/>
      <c r="ED114" s="297"/>
      <c r="EE114" s="297"/>
      <c r="EF114" s="297"/>
      <c r="EG114" s="297"/>
      <c r="EH114" s="297"/>
      <c r="EI114" s="297"/>
      <c r="EJ114" s="297"/>
      <c r="EK114" s="297"/>
      <c r="EL114" s="297"/>
      <c r="EM114" s="297"/>
      <c r="EN114" s="297"/>
      <c r="EO114" s="297"/>
      <c r="EP114" s="297"/>
      <c r="EQ114" s="297"/>
      <c r="ER114" s="297"/>
      <c r="ES114" s="297"/>
      <c r="ET114" s="297"/>
      <c r="EU114" s="297"/>
      <c r="EV114" s="297"/>
      <c r="EW114" s="297"/>
      <c r="EX114" s="297"/>
      <c r="EY114" s="297"/>
      <c r="EZ114" s="297"/>
      <c r="FA114" s="297"/>
      <c r="FB114" s="297"/>
      <c r="FC114" s="297"/>
      <c r="FD114" s="297"/>
      <c r="FE114" s="297"/>
      <c r="FF114" s="297"/>
      <c r="FG114" s="297"/>
      <c r="FH114" s="297"/>
      <c r="FI114" s="297"/>
      <c r="FJ114" s="297"/>
      <c r="FK114" s="297"/>
      <c r="FL114" s="297"/>
      <c r="FM114" s="297"/>
      <c r="FN114" s="297"/>
      <c r="FO114" s="297"/>
      <c r="FP114" s="297"/>
      <c r="FQ114" s="297"/>
      <c r="FR114" s="297"/>
      <c r="FS114" s="297"/>
      <c r="FT114" s="297"/>
      <c r="FU114" s="297"/>
      <c r="FV114" s="297"/>
      <c r="FW114" s="297"/>
      <c r="FX114" s="297"/>
      <c r="FY114" s="297"/>
      <c r="FZ114" s="297"/>
      <c r="GA114" s="297"/>
      <c r="GB114" s="297"/>
      <c r="GC114" s="297"/>
      <c r="GD114" s="297"/>
      <c r="GE114" s="297"/>
      <c r="GF114" s="297"/>
      <c r="GG114" s="297"/>
      <c r="GH114" s="297"/>
      <c r="GI114" s="297"/>
      <c r="GJ114" s="297"/>
      <c r="GK114" s="297"/>
      <c r="GL114" s="297"/>
      <c r="GM114" s="297"/>
      <c r="GN114" s="297"/>
      <c r="GO114" s="297"/>
      <c r="GP114" s="297"/>
      <c r="GQ114" s="297"/>
      <c r="GR114" s="297"/>
      <c r="GS114" s="297"/>
      <c r="GT114" s="297"/>
      <c r="GU114" s="297"/>
      <c r="GV114" s="297"/>
      <c r="GW114" s="297"/>
      <c r="GX114" s="297"/>
      <c r="GY114" s="297"/>
      <c r="GZ114" s="297"/>
      <c r="HA114" s="297"/>
      <c r="HB114" s="297"/>
      <c r="HC114" s="297"/>
      <c r="HD114" s="297"/>
      <c r="HE114" s="297"/>
      <c r="HF114" s="297"/>
      <c r="HG114" s="297"/>
      <c r="HH114" s="297"/>
      <c r="HI114" s="297"/>
      <c r="HJ114" s="297"/>
      <c r="HK114" s="297"/>
      <c r="HL114" s="297"/>
      <c r="HM114" s="297"/>
      <c r="HN114" s="297"/>
      <c r="HO114" s="297"/>
      <c r="HP114" s="297"/>
      <c r="HQ114" s="297"/>
      <c r="HR114" s="297"/>
      <c r="HS114" s="297"/>
      <c r="HT114" s="297"/>
      <c r="HU114" s="297"/>
      <c r="HV114" s="297"/>
      <c r="HW114" s="297"/>
      <c r="HX114" s="297"/>
      <c r="HY114" s="297"/>
      <c r="HZ114" s="297"/>
    </row>
    <row r="115" spans="1:234" s="292" customFormat="1" ht="153.75" customHeight="1" x14ac:dyDescent="0.2">
      <c r="A115" s="262">
        <f>+A113+1</f>
        <v>102</v>
      </c>
      <c r="B115" s="481" t="s">
        <v>124</v>
      </c>
      <c r="C115" s="289">
        <v>33</v>
      </c>
      <c r="D115" s="242" t="s">
        <v>24</v>
      </c>
      <c r="E115" s="289" t="s">
        <v>683</v>
      </c>
      <c r="F115" s="268" t="s">
        <v>684</v>
      </c>
      <c r="G115" s="289" t="s">
        <v>62</v>
      </c>
      <c r="H115" s="268" t="s">
        <v>26</v>
      </c>
      <c r="I115" s="251">
        <v>15300000</v>
      </c>
      <c r="J115" s="251">
        <v>15300000</v>
      </c>
      <c r="K115" s="259">
        <v>42473</v>
      </c>
      <c r="L115" s="259">
        <v>42562</v>
      </c>
      <c r="M115" s="259">
        <v>42572</v>
      </c>
      <c r="N115" s="309">
        <v>90</v>
      </c>
      <c r="O115" s="259">
        <v>42663</v>
      </c>
      <c r="P115" s="353" t="s">
        <v>537</v>
      </c>
      <c r="Q115" s="314" t="s">
        <v>685</v>
      </c>
      <c r="R115" s="493" t="s">
        <v>540</v>
      </c>
      <c r="S115" s="300" t="s">
        <v>229</v>
      </c>
      <c r="T115" s="242" t="s">
        <v>1016</v>
      </c>
      <c r="U115" s="260" t="s">
        <v>257</v>
      </c>
      <c r="V115" s="296"/>
      <c r="W115" s="296"/>
      <c r="X115" s="296"/>
      <c r="Y115" s="297"/>
      <c r="Z115" s="297"/>
      <c r="AA115" s="297"/>
      <c r="AB115" s="297"/>
      <c r="AC115" s="297"/>
      <c r="AD115" s="297"/>
      <c r="AE115" s="297"/>
      <c r="AF115" s="297"/>
      <c r="AG115" s="297"/>
      <c r="AH115" s="297"/>
      <c r="AI115" s="297"/>
      <c r="AJ115" s="297"/>
      <c r="AK115" s="297"/>
      <c r="AL115" s="297"/>
      <c r="AM115" s="297"/>
      <c r="AN115" s="297"/>
      <c r="AO115" s="297"/>
      <c r="AP115" s="297"/>
      <c r="AQ115" s="297"/>
      <c r="AR115" s="297"/>
      <c r="AS115" s="297"/>
      <c r="AT115" s="297"/>
      <c r="AU115" s="297"/>
      <c r="AV115" s="297"/>
      <c r="AW115" s="297"/>
      <c r="AX115" s="297"/>
      <c r="AY115" s="297"/>
      <c r="AZ115" s="297"/>
      <c r="BA115" s="297"/>
      <c r="BB115" s="297"/>
      <c r="BC115" s="297"/>
      <c r="BD115" s="297"/>
      <c r="BE115" s="297"/>
      <c r="BF115" s="297"/>
      <c r="BG115" s="297"/>
      <c r="BH115" s="297"/>
      <c r="BI115" s="297"/>
      <c r="BJ115" s="297"/>
      <c r="BK115" s="297"/>
      <c r="BL115" s="297"/>
      <c r="BM115" s="297"/>
      <c r="BN115" s="297"/>
      <c r="BO115" s="297"/>
      <c r="BP115" s="297"/>
      <c r="BQ115" s="297"/>
      <c r="BR115" s="297"/>
      <c r="BS115" s="297"/>
      <c r="BT115" s="297"/>
      <c r="BU115" s="297"/>
      <c r="BV115" s="297"/>
      <c r="BW115" s="297"/>
      <c r="BX115" s="297"/>
      <c r="BY115" s="297"/>
      <c r="BZ115" s="297"/>
      <c r="CA115" s="297"/>
      <c r="CB115" s="297"/>
      <c r="CC115" s="297"/>
      <c r="CD115" s="297"/>
      <c r="CE115" s="297"/>
      <c r="CF115" s="297"/>
      <c r="CG115" s="297"/>
      <c r="CH115" s="297"/>
      <c r="CI115" s="297"/>
      <c r="CJ115" s="297"/>
      <c r="CK115" s="297"/>
      <c r="CL115" s="297"/>
      <c r="CM115" s="297"/>
      <c r="CN115" s="297"/>
      <c r="CO115" s="297"/>
      <c r="CP115" s="297"/>
      <c r="CQ115" s="297"/>
      <c r="CR115" s="297"/>
      <c r="CS115" s="297"/>
      <c r="CT115" s="297"/>
      <c r="CU115" s="297"/>
      <c r="CV115" s="297"/>
      <c r="CW115" s="297"/>
      <c r="CX115" s="297"/>
      <c r="CY115" s="297"/>
      <c r="CZ115" s="297"/>
      <c r="DA115" s="297"/>
      <c r="DB115" s="297"/>
      <c r="DC115" s="297"/>
      <c r="DD115" s="297"/>
      <c r="DE115" s="297"/>
      <c r="DF115" s="297"/>
      <c r="DG115" s="297"/>
      <c r="DH115" s="297"/>
      <c r="DI115" s="297"/>
      <c r="DJ115" s="297"/>
      <c r="DK115" s="297"/>
      <c r="DL115" s="297"/>
      <c r="DM115" s="297"/>
      <c r="DN115" s="297"/>
      <c r="DO115" s="297"/>
      <c r="DP115" s="297"/>
      <c r="DQ115" s="297"/>
      <c r="DR115" s="297"/>
      <c r="DS115" s="297"/>
      <c r="DT115" s="297"/>
      <c r="DU115" s="297"/>
      <c r="DV115" s="297"/>
      <c r="DW115" s="297"/>
      <c r="DX115" s="297"/>
      <c r="DY115" s="297"/>
      <c r="DZ115" s="297"/>
      <c r="EA115" s="297"/>
      <c r="EB115" s="297"/>
      <c r="EC115" s="297"/>
      <c r="ED115" s="297"/>
      <c r="EE115" s="297"/>
      <c r="EF115" s="297"/>
      <c r="EG115" s="297"/>
      <c r="EH115" s="297"/>
      <c r="EI115" s="297"/>
      <c r="EJ115" s="297"/>
      <c r="EK115" s="297"/>
      <c r="EL115" s="297"/>
      <c r="EM115" s="297"/>
      <c r="EN115" s="297"/>
      <c r="EO115" s="297"/>
      <c r="EP115" s="297"/>
      <c r="EQ115" s="297"/>
      <c r="ER115" s="297"/>
      <c r="ES115" s="297"/>
      <c r="ET115" s="297"/>
      <c r="EU115" s="297"/>
      <c r="EV115" s="297"/>
      <c r="EW115" s="297"/>
      <c r="EX115" s="297"/>
      <c r="EY115" s="297"/>
      <c r="EZ115" s="297"/>
      <c r="FA115" s="297"/>
      <c r="FB115" s="297"/>
      <c r="FC115" s="297"/>
      <c r="FD115" s="297"/>
      <c r="FE115" s="297"/>
      <c r="FF115" s="297"/>
      <c r="FG115" s="297"/>
      <c r="FH115" s="297"/>
      <c r="FI115" s="297"/>
      <c r="FJ115" s="297"/>
      <c r="FK115" s="297"/>
      <c r="FL115" s="297"/>
      <c r="FM115" s="297"/>
      <c r="FN115" s="297"/>
      <c r="FO115" s="297"/>
      <c r="FP115" s="297"/>
      <c r="FQ115" s="297"/>
      <c r="FR115" s="297"/>
      <c r="FS115" s="297"/>
      <c r="FT115" s="297"/>
      <c r="FU115" s="297"/>
      <c r="FV115" s="297"/>
      <c r="FW115" s="297"/>
      <c r="FX115" s="297"/>
      <c r="FY115" s="297"/>
      <c r="FZ115" s="297"/>
      <c r="GA115" s="297"/>
      <c r="GB115" s="297"/>
      <c r="GC115" s="297"/>
      <c r="GD115" s="297"/>
      <c r="GE115" s="297"/>
      <c r="GF115" s="297"/>
      <c r="GG115" s="297"/>
      <c r="GH115" s="297"/>
      <c r="GI115" s="297"/>
      <c r="GJ115" s="297"/>
      <c r="GK115" s="297"/>
      <c r="GL115" s="297"/>
      <c r="GM115" s="297"/>
      <c r="GN115" s="297"/>
      <c r="GO115" s="297"/>
      <c r="GP115" s="297"/>
      <c r="GQ115" s="297"/>
      <c r="GR115" s="297"/>
      <c r="GS115" s="297"/>
      <c r="GT115" s="297"/>
      <c r="GU115" s="297"/>
      <c r="GV115" s="297"/>
      <c r="GW115" s="297"/>
      <c r="GX115" s="297"/>
      <c r="GY115" s="297"/>
      <c r="GZ115" s="297"/>
      <c r="HA115" s="297"/>
      <c r="HB115" s="297"/>
      <c r="HC115" s="297"/>
      <c r="HD115" s="297"/>
      <c r="HE115" s="297"/>
      <c r="HF115" s="297"/>
      <c r="HG115" s="297"/>
      <c r="HH115" s="297"/>
      <c r="HI115" s="297"/>
      <c r="HJ115" s="297"/>
      <c r="HK115" s="297"/>
      <c r="HL115" s="297"/>
      <c r="HM115" s="297"/>
      <c r="HN115" s="297"/>
      <c r="HO115" s="297"/>
      <c r="HP115" s="297"/>
      <c r="HQ115" s="297"/>
      <c r="HR115" s="297"/>
      <c r="HS115" s="297"/>
      <c r="HT115" s="297"/>
      <c r="HU115" s="297"/>
      <c r="HV115" s="297"/>
      <c r="HW115" s="297"/>
      <c r="HX115" s="297"/>
      <c r="HY115" s="297"/>
      <c r="HZ115" s="297"/>
    </row>
    <row r="116" spans="1:234" s="292" customFormat="1" ht="76.5" customHeight="1" x14ac:dyDescent="0.2">
      <c r="A116" s="262">
        <f t="shared" si="3"/>
        <v>103</v>
      </c>
      <c r="B116" s="481" t="s">
        <v>124</v>
      </c>
      <c r="C116" s="289">
        <v>33</v>
      </c>
      <c r="D116" s="242" t="s">
        <v>24</v>
      </c>
      <c r="E116" s="289" t="s">
        <v>683</v>
      </c>
      <c r="F116" s="268" t="s">
        <v>684</v>
      </c>
      <c r="G116" s="350" t="s">
        <v>181</v>
      </c>
      <c r="H116" s="360" t="s">
        <v>164</v>
      </c>
      <c r="I116" s="251">
        <v>300000000</v>
      </c>
      <c r="J116" s="251"/>
      <c r="K116" s="259">
        <v>42563</v>
      </c>
      <c r="L116" s="259">
        <v>42703</v>
      </c>
      <c r="M116" s="259">
        <v>42708</v>
      </c>
      <c r="N116" s="309">
        <v>270</v>
      </c>
      <c r="O116" s="259">
        <v>42978</v>
      </c>
      <c r="P116" s="353" t="s">
        <v>165</v>
      </c>
      <c r="Q116" s="314" t="s">
        <v>686</v>
      </c>
      <c r="R116" s="493" t="s">
        <v>166</v>
      </c>
      <c r="S116" s="300" t="s">
        <v>229</v>
      </c>
      <c r="T116" s="242"/>
      <c r="U116" s="359"/>
      <c r="V116" s="255"/>
      <c r="W116" s="255"/>
      <c r="X116" s="255"/>
    </row>
    <row r="117" spans="1:234" s="292" customFormat="1" ht="128.25" customHeight="1" x14ac:dyDescent="0.2">
      <c r="A117" s="262">
        <f t="shared" si="3"/>
        <v>104</v>
      </c>
      <c r="B117" s="481" t="s">
        <v>124</v>
      </c>
      <c r="C117" s="483">
        <v>33</v>
      </c>
      <c r="D117" s="242" t="s">
        <v>24</v>
      </c>
      <c r="E117" s="289" t="s">
        <v>683</v>
      </c>
      <c r="F117" s="268" t="s">
        <v>684</v>
      </c>
      <c r="G117" s="350" t="s">
        <v>25</v>
      </c>
      <c r="H117" s="360" t="s">
        <v>51</v>
      </c>
      <c r="I117" s="251">
        <f>450000000+600000000</f>
        <v>1050000000</v>
      </c>
      <c r="J117" s="251"/>
      <c r="K117" s="361">
        <v>42597</v>
      </c>
      <c r="L117" s="361">
        <f>K117+90</f>
        <v>42687</v>
      </c>
      <c r="M117" s="361">
        <f>L117+5</f>
        <v>42692</v>
      </c>
      <c r="N117" s="309">
        <v>60</v>
      </c>
      <c r="O117" s="361">
        <f>M117+N117</f>
        <v>42752</v>
      </c>
      <c r="P117" s="362" t="s">
        <v>640</v>
      </c>
      <c r="Q117" s="363" t="s">
        <v>820</v>
      </c>
      <c r="R117" s="349" t="s">
        <v>641</v>
      </c>
      <c r="S117" s="300"/>
      <c r="T117" s="242" t="s">
        <v>736</v>
      </c>
      <c r="U117" s="359"/>
      <c r="V117" s="255"/>
      <c r="W117" s="255"/>
      <c r="X117" s="255"/>
    </row>
    <row r="118" spans="1:234" s="292" customFormat="1" ht="136.5" customHeight="1" x14ac:dyDescent="0.2">
      <c r="A118" s="262"/>
      <c r="B118" s="288" t="s">
        <v>171</v>
      </c>
      <c r="C118" s="289">
        <v>33</v>
      </c>
      <c r="D118" s="290" t="s">
        <v>222</v>
      </c>
      <c r="E118" s="612" t="s">
        <v>80</v>
      </c>
      <c r="F118" s="271" t="s">
        <v>81</v>
      </c>
      <c r="G118" s="271" t="s">
        <v>62</v>
      </c>
      <c r="H118" s="242" t="s">
        <v>26</v>
      </c>
      <c r="I118" s="247">
        <f>576164*4</f>
        <v>2304656</v>
      </c>
      <c r="J118" s="247">
        <f>576164*4</f>
        <v>2304656</v>
      </c>
      <c r="K118" s="257">
        <v>42459</v>
      </c>
      <c r="L118" s="245">
        <v>42461</v>
      </c>
      <c r="M118" s="245">
        <v>42465</v>
      </c>
      <c r="N118" s="291">
        <v>120</v>
      </c>
      <c r="O118" s="245">
        <v>42586</v>
      </c>
      <c r="P118" s="271" t="s">
        <v>172</v>
      </c>
      <c r="Q118" s="242" t="s">
        <v>496</v>
      </c>
      <c r="R118" s="242" t="s">
        <v>236</v>
      </c>
      <c r="S118" s="276" t="s">
        <v>251</v>
      </c>
      <c r="T118" s="242" t="s">
        <v>580</v>
      </c>
      <c r="U118" s="276" t="s">
        <v>470</v>
      </c>
      <c r="V118" s="255"/>
      <c r="W118" s="255"/>
      <c r="X118" s="255"/>
    </row>
    <row r="119" spans="1:234" s="292" customFormat="1" ht="95.25" customHeight="1" x14ac:dyDescent="0.2">
      <c r="A119" s="262">
        <v>105</v>
      </c>
      <c r="B119" s="288" t="s">
        <v>171</v>
      </c>
      <c r="C119" s="482">
        <v>33</v>
      </c>
      <c r="D119" s="412" t="s">
        <v>222</v>
      </c>
      <c r="E119" s="414" t="s">
        <v>80</v>
      </c>
      <c r="F119" s="260" t="s">
        <v>81</v>
      </c>
      <c r="G119" s="260" t="s">
        <v>167</v>
      </c>
      <c r="H119" s="260" t="s">
        <v>173</v>
      </c>
      <c r="I119" s="246">
        <v>3000000</v>
      </c>
      <c r="J119" s="246">
        <v>3000000</v>
      </c>
      <c r="K119" s="257">
        <v>42417</v>
      </c>
      <c r="L119" s="258">
        <v>42478</v>
      </c>
      <c r="M119" s="258">
        <v>42486</v>
      </c>
      <c r="N119" s="291">
        <v>15</v>
      </c>
      <c r="O119" s="258">
        <v>42507</v>
      </c>
      <c r="P119" s="260" t="s">
        <v>175</v>
      </c>
      <c r="Q119" s="349" t="s">
        <v>544</v>
      </c>
      <c r="R119" s="242" t="s">
        <v>176</v>
      </c>
      <c r="S119" s="276" t="s">
        <v>251</v>
      </c>
      <c r="T119" s="242" t="s">
        <v>571</v>
      </c>
      <c r="U119" s="276" t="s">
        <v>257</v>
      </c>
      <c r="V119" s="255"/>
      <c r="W119" s="255"/>
      <c r="X119" s="255"/>
    </row>
    <row r="120" spans="1:234" s="297" customFormat="1" ht="198" customHeight="1" x14ac:dyDescent="0.2">
      <c r="A120" s="262"/>
      <c r="B120" s="288" t="s">
        <v>171</v>
      </c>
      <c r="C120" s="289">
        <v>33</v>
      </c>
      <c r="D120" s="242" t="s">
        <v>24</v>
      </c>
      <c r="E120" s="271" t="s">
        <v>80</v>
      </c>
      <c r="F120" s="242" t="s">
        <v>180</v>
      </c>
      <c r="G120" s="271" t="s">
        <v>66</v>
      </c>
      <c r="H120" s="242" t="s">
        <v>26</v>
      </c>
      <c r="I120" s="251">
        <v>4000000</v>
      </c>
      <c r="J120" s="251">
        <v>4000000</v>
      </c>
      <c r="K120" s="259">
        <v>42431</v>
      </c>
      <c r="L120" s="293">
        <v>42431</v>
      </c>
      <c r="M120" s="294">
        <v>42432</v>
      </c>
      <c r="N120" s="262">
        <v>30</v>
      </c>
      <c r="O120" s="294">
        <v>42462</v>
      </c>
      <c r="P120" s="295" t="s">
        <v>457</v>
      </c>
      <c r="Q120" s="254" t="s">
        <v>462</v>
      </c>
      <c r="R120" s="276" t="s">
        <v>460</v>
      </c>
      <c r="S120" s="276" t="s">
        <v>251</v>
      </c>
      <c r="T120" s="242" t="s">
        <v>471</v>
      </c>
      <c r="U120" s="276" t="s">
        <v>470</v>
      </c>
      <c r="V120" s="296"/>
      <c r="W120" s="296"/>
      <c r="X120" s="296"/>
    </row>
    <row r="121" spans="1:234" s="297" customFormat="1" ht="303" customHeight="1" x14ac:dyDescent="0.2">
      <c r="A121" s="262">
        <v>106</v>
      </c>
      <c r="B121" s="268" t="s">
        <v>124</v>
      </c>
      <c r="C121" s="289">
        <v>33</v>
      </c>
      <c r="D121" s="242" t="s">
        <v>24</v>
      </c>
      <c r="E121" s="271" t="s">
        <v>80</v>
      </c>
      <c r="F121" s="242" t="s">
        <v>180</v>
      </c>
      <c r="G121" s="271" t="s">
        <v>66</v>
      </c>
      <c r="H121" s="242" t="s">
        <v>26</v>
      </c>
      <c r="I121" s="251">
        <v>42000000</v>
      </c>
      <c r="J121" s="251">
        <v>42000000</v>
      </c>
      <c r="K121" s="259">
        <v>42408</v>
      </c>
      <c r="L121" s="293">
        <v>42418</v>
      </c>
      <c r="M121" s="293">
        <v>42422</v>
      </c>
      <c r="N121" s="416">
        <v>210</v>
      </c>
      <c r="O121" s="293">
        <v>42634</v>
      </c>
      <c r="P121" s="290" t="s">
        <v>439</v>
      </c>
      <c r="Q121" s="254" t="s">
        <v>441</v>
      </c>
      <c r="R121" s="273" t="s">
        <v>440</v>
      </c>
      <c r="S121" s="300" t="s">
        <v>229</v>
      </c>
      <c r="T121" s="242" t="s">
        <v>459</v>
      </c>
      <c r="U121" s="276" t="s">
        <v>257</v>
      </c>
      <c r="V121" s="296"/>
      <c r="W121" s="276" t="s">
        <v>436</v>
      </c>
      <c r="X121" s="296"/>
    </row>
    <row r="122" spans="1:234" s="297" customFormat="1" ht="137.25" customHeight="1" x14ac:dyDescent="0.2">
      <c r="A122" s="262">
        <f t="shared" ref="A122:A151" si="4">+A121+1</f>
        <v>107</v>
      </c>
      <c r="B122" s="268" t="s">
        <v>124</v>
      </c>
      <c r="C122" s="289">
        <v>33</v>
      </c>
      <c r="D122" s="242" t="s">
        <v>24</v>
      </c>
      <c r="E122" s="271" t="s">
        <v>80</v>
      </c>
      <c r="F122" s="242" t="s">
        <v>180</v>
      </c>
      <c r="G122" s="271" t="s">
        <v>66</v>
      </c>
      <c r="H122" s="242" t="s">
        <v>26</v>
      </c>
      <c r="I122" s="251">
        <v>22400000</v>
      </c>
      <c r="J122" s="251">
        <v>22400000</v>
      </c>
      <c r="K122" s="259">
        <v>42408</v>
      </c>
      <c r="L122" s="259">
        <v>42465</v>
      </c>
      <c r="M122" s="308">
        <v>42475</v>
      </c>
      <c r="N122" s="309">
        <v>210</v>
      </c>
      <c r="O122" s="308">
        <v>42688</v>
      </c>
      <c r="P122" s="290" t="s">
        <v>433</v>
      </c>
      <c r="Q122" s="254" t="s">
        <v>458</v>
      </c>
      <c r="R122" s="273" t="s">
        <v>212</v>
      </c>
      <c r="S122" s="300" t="s">
        <v>229</v>
      </c>
      <c r="T122" s="242" t="s">
        <v>569</v>
      </c>
      <c r="U122" s="276" t="s">
        <v>257</v>
      </c>
      <c r="V122" s="296"/>
      <c r="W122" s="296"/>
      <c r="X122" s="296"/>
    </row>
    <row r="123" spans="1:234" s="297" customFormat="1" ht="185.25" customHeight="1" x14ac:dyDescent="0.2">
      <c r="A123" s="262">
        <f t="shared" si="4"/>
        <v>108</v>
      </c>
      <c r="B123" s="268" t="s">
        <v>124</v>
      </c>
      <c r="C123" s="289">
        <v>33</v>
      </c>
      <c r="D123" s="242" t="s">
        <v>24</v>
      </c>
      <c r="E123" s="271" t="s">
        <v>80</v>
      </c>
      <c r="F123" s="242" t="s">
        <v>180</v>
      </c>
      <c r="G123" s="271" t="s">
        <v>66</v>
      </c>
      <c r="H123" s="242" t="s">
        <v>26</v>
      </c>
      <c r="I123" s="251">
        <v>12600000</v>
      </c>
      <c r="J123" s="251">
        <v>12600000</v>
      </c>
      <c r="K123" s="259">
        <v>42408</v>
      </c>
      <c r="L123" s="293">
        <v>42417</v>
      </c>
      <c r="M123" s="293">
        <v>42418</v>
      </c>
      <c r="N123" s="416">
        <v>210</v>
      </c>
      <c r="O123" s="293">
        <v>42630</v>
      </c>
      <c r="P123" s="290" t="s">
        <v>433</v>
      </c>
      <c r="Q123" s="260" t="s">
        <v>434</v>
      </c>
      <c r="R123" s="273" t="s">
        <v>431</v>
      </c>
      <c r="S123" s="300" t="s">
        <v>229</v>
      </c>
      <c r="T123" s="242" t="s">
        <v>435</v>
      </c>
      <c r="U123" s="276" t="s">
        <v>257</v>
      </c>
      <c r="V123" s="296"/>
      <c r="W123" s="276" t="s">
        <v>436</v>
      </c>
      <c r="X123" s="296"/>
    </row>
    <row r="124" spans="1:234" s="297" customFormat="1" ht="182.25" customHeight="1" x14ac:dyDescent="0.2">
      <c r="A124" s="262">
        <f t="shared" si="4"/>
        <v>109</v>
      </c>
      <c r="B124" s="268" t="s">
        <v>124</v>
      </c>
      <c r="C124" s="289">
        <v>33</v>
      </c>
      <c r="D124" s="242" t="s">
        <v>24</v>
      </c>
      <c r="E124" s="271" t="s">
        <v>80</v>
      </c>
      <c r="F124" s="242" t="s">
        <v>180</v>
      </c>
      <c r="G124" s="271" t="s">
        <v>66</v>
      </c>
      <c r="H124" s="242" t="s">
        <v>26</v>
      </c>
      <c r="I124" s="251">
        <v>12600000</v>
      </c>
      <c r="J124" s="251">
        <v>12600000</v>
      </c>
      <c r="K124" s="259">
        <v>42408</v>
      </c>
      <c r="L124" s="293">
        <v>42418</v>
      </c>
      <c r="M124" s="293">
        <v>42422</v>
      </c>
      <c r="N124" s="262">
        <v>210</v>
      </c>
      <c r="O124" s="293">
        <v>42634</v>
      </c>
      <c r="P124" s="290" t="s">
        <v>433</v>
      </c>
      <c r="Q124" s="260" t="s">
        <v>443</v>
      </c>
      <c r="R124" s="273" t="s">
        <v>431</v>
      </c>
      <c r="S124" s="300" t="s">
        <v>229</v>
      </c>
      <c r="T124" s="242" t="s">
        <v>442</v>
      </c>
      <c r="U124" s="276" t="s">
        <v>257</v>
      </c>
      <c r="V124" s="296"/>
      <c r="W124" s="276" t="s">
        <v>256</v>
      </c>
      <c r="X124" s="296"/>
    </row>
    <row r="125" spans="1:234" s="297" customFormat="1" ht="177.75" customHeight="1" x14ac:dyDescent="0.2">
      <c r="A125" s="262">
        <f t="shared" si="4"/>
        <v>110</v>
      </c>
      <c r="B125" s="268" t="s">
        <v>124</v>
      </c>
      <c r="C125" s="289">
        <v>33</v>
      </c>
      <c r="D125" s="242" t="s">
        <v>24</v>
      </c>
      <c r="E125" s="271" t="s">
        <v>80</v>
      </c>
      <c r="F125" s="242" t="s">
        <v>180</v>
      </c>
      <c r="G125" s="271" t="s">
        <v>66</v>
      </c>
      <c r="H125" s="242" t="s">
        <v>26</v>
      </c>
      <c r="I125" s="251">
        <v>12600000</v>
      </c>
      <c r="J125" s="251">
        <v>12600000</v>
      </c>
      <c r="K125" s="259">
        <v>42408</v>
      </c>
      <c r="L125" s="293">
        <v>42426</v>
      </c>
      <c r="M125" s="293">
        <v>42432</v>
      </c>
      <c r="N125" s="262">
        <v>210</v>
      </c>
      <c r="O125" s="293">
        <v>42645</v>
      </c>
      <c r="P125" s="417" t="s">
        <v>433</v>
      </c>
      <c r="Q125" s="260" t="s">
        <v>443</v>
      </c>
      <c r="R125" s="273" t="s">
        <v>431</v>
      </c>
      <c r="S125" s="300" t="s">
        <v>229</v>
      </c>
      <c r="T125" s="242" t="s">
        <v>454</v>
      </c>
      <c r="U125" s="276" t="s">
        <v>257</v>
      </c>
      <c r="V125" s="296"/>
      <c r="W125" s="276" t="s">
        <v>256</v>
      </c>
      <c r="X125" s="296"/>
    </row>
    <row r="126" spans="1:234" s="297" customFormat="1" ht="177.75" customHeight="1" x14ac:dyDescent="0.2">
      <c r="A126" s="262">
        <f t="shared" si="4"/>
        <v>111</v>
      </c>
      <c r="B126" s="268" t="s">
        <v>124</v>
      </c>
      <c r="C126" s="289">
        <v>33</v>
      </c>
      <c r="D126" s="242" t="s">
        <v>24</v>
      </c>
      <c r="E126" s="271" t="s">
        <v>80</v>
      </c>
      <c r="F126" s="242" t="s">
        <v>180</v>
      </c>
      <c r="G126" s="271" t="s">
        <v>66</v>
      </c>
      <c r="H126" s="242" t="s">
        <v>26</v>
      </c>
      <c r="I126" s="251">
        <v>12600000</v>
      </c>
      <c r="J126" s="251">
        <v>12600000</v>
      </c>
      <c r="K126" s="259">
        <v>42408</v>
      </c>
      <c r="L126" s="293">
        <v>42429</v>
      </c>
      <c r="M126" s="293">
        <v>42432</v>
      </c>
      <c r="N126" s="262">
        <v>210</v>
      </c>
      <c r="O126" s="293">
        <v>42645</v>
      </c>
      <c r="P126" s="290" t="s">
        <v>433</v>
      </c>
      <c r="Q126" s="260" t="s">
        <v>443</v>
      </c>
      <c r="R126" s="273" t="s">
        <v>431</v>
      </c>
      <c r="S126" s="300" t="s">
        <v>229</v>
      </c>
      <c r="T126" s="242" t="s">
        <v>455</v>
      </c>
      <c r="U126" s="276" t="s">
        <v>257</v>
      </c>
      <c r="V126" s="296"/>
      <c r="W126" s="276" t="s">
        <v>256</v>
      </c>
      <c r="X126" s="296"/>
    </row>
    <row r="127" spans="1:234" s="297" customFormat="1" ht="179.25" customHeight="1" x14ac:dyDescent="0.2">
      <c r="A127" s="262">
        <f t="shared" si="4"/>
        <v>112</v>
      </c>
      <c r="B127" s="268" t="s">
        <v>124</v>
      </c>
      <c r="C127" s="289">
        <v>33</v>
      </c>
      <c r="D127" s="242" t="s">
        <v>24</v>
      </c>
      <c r="E127" s="271" t="s">
        <v>80</v>
      </c>
      <c r="F127" s="242" t="s">
        <v>180</v>
      </c>
      <c r="G127" s="271" t="s">
        <v>66</v>
      </c>
      <c r="H127" s="242" t="s">
        <v>26</v>
      </c>
      <c r="I127" s="251">
        <v>12600000</v>
      </c>
      <c r="J127" s="251">
        <v>12600000</v>
      </c>
      <c r="K127" s="259">
        <v>42408</v>
      </c>
      <c r="L127" s="293">
        <v>42461</v>
      </c>
      <c r="M127" s="293">
        <v>42465</v>
      </c>
      <c r="N127" s="262">
        <v>210</v>
      </c>
      <c r="O127" s="293">
        <v>42678</v>
      </c>
      <c r="P127" s="290" t="s">
        <v>433</v>
      </c>
      <c r="Q127" s="260" t="s">
        <v>443</v>
      </c>
      <c r="R127" s="273" t="s">
        <v>431</v>
      </c>
      <c r="S127" s="300" t="s">
        <v>229</v>
      </c>
      <c r="T127" s="242" t="s">
        <v>533</v>
      </c>
      <c r="U127" s="276" t="s">
        <v>257</v>
      </c>
      <c r="V127" s="296"/>
      <c r="W127" s="276"/>
      <c r="X127" s="296"/>
    </row>
    <row r="128" spans="1:234" s="297" customFormat="1" ht="165.75" customHeight="1" x14ac:dyDescent="0.2">
      <c r="A128" s="262">
        <f t="shared" si="4"/>
        <v>113</v>
      </c>
      <c r="B128" s="268" t="s">
        <v>124</v>
      </c>
      <c r="C128" s="289">
        <v>33</v>
      </c>
      <c r="D128" s="242" t="s">
        <v>24</v>
      </c>
      <c r="E128" s="271" t="s">
        <v>80</v>
      </c>
      <c r="F128" s="242" t="s">
        <v>180</v>
      </c>
      <c r="G128" s="271" t="s">
        <v>66</v>
      </c>
      <c r="H128" s="242" t="s">
        <v>26</v>
      </c>
      <c r="I128" s="251">
        <v>10500000</v>
      </c>
      <c r="J128" s="251">
        <v>10500000</v>
      </c>
      <c r="K128" s="259">
        <v>42408</v>
      </c>
      <c r="L128" s="293">
        <v>42439</v>
      </c>
      <c r="M128" s="293">
        <v>42444</v>
      </c>
      <c r="N128" s="414">
        <v>210</v>
      </c>
      <c r="O128" s="293">
        <v>42657</v>
      </c>
      <c r="P128" s="290" t="s">
        <v>433</v>
      </c>
      <c r="Q128" s="260" t="s">
        <v>434</v>
      </c>
      <c r="R128" s="273" t="s">
        <v>431</v>
      </c>
      <c r="S128" s="300" t="s">
        <v>229</v>
      </c>
      <c r="T128" s="242" t="s">
        <v>492</v>
      </c>
      <c r="U128" s="276" t="s">
        <v>257</v>
      </c>
      <c r="V128" s="296"/>
      <c r="W128" s="276"/>
      <c r="X128" s="296"/>
    </row>
    <row r="129" spans="1:24" s="297" customFormat="1" ht="180.75" customHeight="1" x14ac:dyDescent="0.2">
      <c r="A129" s="262">
        <f t="shared" si="4"/>
        <v>114</v>
      </c>
      <c r="B129" s="268" t="s">
        <v>124</v>
      </c>
      <c r="C129" s="289">
        <v>33</v>
      </c>
      <c r="D129" s="242" t="s">
        <v>24</v>
      </c>
      <c r="E129" s="271" t="s">
        <v>80</v>
      </c>
      <c r="F129" s="242" t="s">
        <v>180</v>
      </c>
      <c r="G129" s="271" t="s">
        <v>66</v>
      </c>
      <c r="H129" s="242" t="s">
        <v>26</v>
      </c>
      <c r="I129" s="251">
        <v>10500000</v>
      </c>
      <c r="J129" s="251">
        <v>10500000</v>
      </c>
      <c r="K129" s="259">
        <v>42408</v>
      </c>
      <c r="L129" s="293">
        <v>42417</v>
      </c>
      <c r="M129" s="293">
        <v>42419</v>
      </c>
      <c r="N129" s="416">
        <v>210</v>
      </c>
      <c r="O129" s="293">
        <v>42631</v>
      </c>
      <c r="P129" s="290" t="s">
        <v>433</v>
      </c>
      <c r="Q129" s="260" t="s">
        <v>434</v>
      </c>
      <c r="R129" s="273" t="s">
        <v>431</v>
      </c>
      <c r="S129" s="300" t="s">
        <v>229</v>
      </c>
      <c r="T129" s="242" t="s">
        <v>432</v>
      </c>
      <c r="U129" s="276" t="s">
        <v>257</v>
      </c>
      <c r="V129" s="296"/>
      <c r="W129" s="276" t="s">
        <v>256</v>
      </c>
      <c r="X129" s="296"/>
    </row>
    <row r="130" spans="1:24" s="297" customFormat="1" ht="126" customHeight="1" x14ac:dyDescent="0.2">
      <c r="A130" s="262">
        <f t="shared" si="4"/>
        <v>115</v>
      </c>
      <c r="B130" s="268" t="s">
        <v>124</v>
      </c>
      <c r="C130" s="289">
        <v>312</v>
      </c>
      <c r="D130" s="242" t="s">
        <v>195</v>
      </c>
      <c r="E130" s="271">
        <v>312020501</v>
      </c>
      <c r="F130" s="242" t="s">
        <v>69</v>
      </c>
      <c r="G130" s="271" t="s">
        <v>62</v>
      </c>
      <c r="H130" s="242" t="s">
        <v>51</v>
      </c>
      <c r="I130" s="251">
        <v>5000000</v>
      </c>
      <c r="J130" s="251"/>
      <c r="K130" s="259">
        <v>42461</v>
      </c>
      <c r="L130" s="293">
        <v>42503</v>
      </c>
      <c r="M130" s="293">
        <f>L130+5</f>
        <v>42508</v>
      </c>
      <c r="N130" s="416">
        <v>30</v>
      </c>
      <c r="O130" s="293">
        <f>M130+N130</f>
        <v>42538</v>
      </c>
      <c r="P130" s="295" t="s">
        <v>52</v>
      </c>
      <c r="Q130" s="418" t="s">
        <v>737</v>
      </c>
      <c r="R130" s="418" t="s">
        <v>499</v>
      </c>
      <c r="S130" s="300" t="s">
        <v>229</v>
      </c>
      <c r="T130" s="242" t="s">
        <v>894</v>
      </c>
      <c r="U130" s="276" t="s">
        <v>250</v>
      </c>
      <c r="V130" s="310" t="s">
        <v>678</v>
      </c>
      <c r="W130" s="276"/>
      <c r="X130" s="296"/>
    </row>
    <row r="131" spans="1:24" s="297" customFormat="1" ht="81" customHeight="1" x14ac:dyDescent="0.2">
      <c r="A131" s="262">
        <f t="shared" si="4"/>
        <v>116</v>
      </c>
      <c r="B131" s="268" t="s">
        <v>124</v>
      </c>
      <c r="C131" s="289">
        <v>33</v>
      </c>
      <c r="D131" s="242" t="s">
        <v>24</v>
      </c>
      <c r="E131" s="271" t="s">
        <v>679</v>
      </c>
      <c r="F131" s="242" t="s">
        <v>680</v>
      </c>
      <c r="G131" s="271" t="s">
        <v>25</v>
      </c>
      <c r="H131" s="271" t="s">
        <v>19</v>
      </c>
      <c r="I131" s="251">
        <f>100000000-22681700+2100000-36000000</f>
        <v>43418300</v>
      </c>
      <c r="J131" s="251"/>
      <c r="K131" s="259">
        <v>42509</v>
      </c>
      <c r="L131" s="259">
        <f>K131+60</f>
        <v>42569</v>
      </c>
      <c r="M131" s="308">
        <f>L131+5</f>
        <v>42574</v>
      </c>
      <c r="N131" s="309">
        <v>120</v>
      </c>
      <c r="O131" s="308">
        <f>M131+N131</f>
        <v>42694</v>
      </c>
      <c r="P131" s="419" t="s">
        <v>220</v>
      </c>
      <c r="Q131" s="260" t="s">
        <v>681</v>
      </c>
      <c r="R131" s="254" t="s">
        <v>500</v>
      </c>
      <c r="S131" s="300" t="s">
        <v>229</v>
      </c>
      <c r="T131" s="242"/>
      <c r="U131" s="420"/>
      <c r="V131" s="296"/>
      <c r="W131" s="296"/>
      <c r="X131" s="296"/>
    </row>
    <row r="132" spans="1:24" s="297" customFormat="1" ht="288.75" customHeight="1" x14ac:dyDescent="0.2">
      <c r="A132" s="262">
        <f t="shared" si="4"/>
        <v>117</v>
      </c>
      <c r="B132" s="268" t="s">
        <v>124</v>
      </c>
      <c r="C132" s="289">
        <v>33</v>
      </c>
      <c r="D132" s="242" t="s">
        <v>24</v>
      </c>
      <c r="E132" s="271" t="s">
        <v>80</v>
      </c>
      <c r="F132" s="242" t="s">
        <v>180</v>
      </c>
      <c r="G132" s="271" t="s">
        <v>526</v>
      </c>
      <c r="H132" s="271" t="s">
        <v>526</v>
      </c>
      <c r="I132" s="251">
        <v>36000000</v>
      </c>
      <c r="J132" s="251">
        <v>36000000</v>
      </c>
      <c r="K132" s="259">
        <v>42471</v>
      </c>
      <c r="L132" s="259">
        <v>42489</v>
      </c>
      <c r="M132" s="259">
        <v>42495</v>
      </c>
      <c r="N132" s="298">
        <v>180</v>
      </c>
      <c r="O132" s="259">
        <v>42678</v>
      </c>
      <c r="P132" s="290" t="s">
        <v>578</v>
      </c>
      <c r="Q132" s="260" t="s">
        <v>671</v>
      </c>
      <c r="R132" s="260" t="s">
        <v>543</v>
      </c>
      <c r="S132" s="300" t="s">
        <v>229</v>
      </c>
      <c r="T132" s="242" t="s">
        <v>579</v>
      </c>
      <c r="U132" s="260" t="s">
        <v>257</v>
      </c>
      <c r="V132" s="296"/>
      <c r="W132" s="296"/>
      <c r="X132" s="296"/>
    </row>
    <row r="133" spans="1:24" s="297" customFormat="1" ht="66.75" customHeight="1" x14ac:dyDescent="0.2">
      <c r="A133" s="262">
        <f t="shared" si="4"/>
        <v>118</v>
      </c>
      <c r="B133" s="268" t="s">
        <v>124</v>
      </c>
      <c r="C133" s="289">
        <v>33</v>
      </c>
      <c r="D133" s="242" t="s">
        <v>24</v>
      </c>
      <c r="E133" s="271" t="s">
        <v>679</v>
      </c>
      <c r="F133" s="242" t="s">
        <v>680</v>
      </c>
      <c r="G133" s="242" t="s">
        <v>184</v>
      </c>
      <c r="H133" s="242" t="s">
        <v>57</v>
      </c>
      <c r="I133" s="251">
        <f>72181700-11000000</f>
        <v>61181700</v>
      </c>
      <c r="J133" s="251"/>
      <c r="K133" s="259">
        <v>42540</v>
      </c>
      <c r="L133" s="259">
        <v>42571</v>
      </c>
      <c r="M133" s="308">
        <v>42576</v>
      </c>
      <c r="N133" s="309">
        <v>90</v>
      </c>
      <c r="O133" s="308">
        <f>+M133+N133</f>
        <v>42666</v>
      </c>
      <c r="P133" s="421" t="s">
        <v>221</v>
      </c>
      <c r="Q133" s="260" t="s">
        <v>682</v>
      </c>
      <c r="R133" s="254" t="s">
        <v>501</v>
      </c>
      <c r="S133" s="300" t="s">
        <v>229</v>
      </c>
      <c r="T133" s="242" t="s">
        <v>1000</v>
      </c>
      <c r="U133" s="254" t="s">
        <v>1001</v>
      </c>
      <c r="V133" s="296"/>
      <c r="W133" s="296"/>
      <c r="X133" s="296"/>
    </row>
    <row r="134" spans="1:24" s="297" customFormat="1" ht="80.25" customHeight="1" x14ac:dyDescent="0.2">
      <c r="A134" s="262"/>
      <c r="B134" s="242" t="s">
        <v>933</v>
      </c>
      <c r="C134" s="289">
        <v>33</v>
      </c>
      <c r="D134" s="242" t="s">
        <v>24</v>
      </c>
      <c r="E134" s="271" t="s">
        <v>679</v>
      </c>
      <c r="F134" s="242" t="s">
        <v>680</v>
      </c>
      <c r="G134" s="271" t="s">
        <v>66</v>
      </c>
      <c r="H134" s="242" t="s">
        <v>26</v>
      </c>
      <c r="I134" s="251">
        <f>204000000-(3*28000000)</f>
        <v>120000000</v>
      </c>
      <c r="J134" s="251"/>
      <c r="K134" s="259">
        <v>42521</v>
      </c>
      <c r="L134" s="259">
        <v>42551</v>
      </c>
      <c r="M134" s="308">
        <v>42555</v>
      </c>
      <c r="N134" s="309">
        <v>180</v>
      </c>
      <c r="O134" s="308">
        <f>+M134+N134</f>
        <v>42735</v>
      </c>
      <c r="P134" s="421"/>
      <c r="Q134" s="260" t="s">
        <v>695</v>
      </c>
      <c r="R134" s="254" t="s">
        <v>646</v>
      </c>
      <c r="S134" s="242" t="s">
        <v>933</v>
      </c>
      <c r="T134" s="242"/>
      <c r="U134" s="420"/>
      <c r="V134" s="296"/>
      <c r="W134" s="296"/>
      <c r="X134" s="296"/>
    </row>
    <row r="135" spans="1:24" s="297" customFormat="1" ht="80.25" customHeight="1" x14ac:dyDescent="0.2">
      <c r="A135" s="262">
        <v>119</v>
      </c>
      <c r="B135" s="242" t="s">
        <v>933</v>
      </c>
      <c r="C135" s="289">
        <v>33</v>
      </c>
      <c r="D135" s="242" t="s">
        <v>24</v>
      </c>
      <c r="E135" s="271" t="s">
        <v>679</v>
      </c>
      <c r="F135" s="242" t="s">
        <v>680</v>
      </c>
      <c r="G135" s="271" t="s">
        <v>66</v>
      </c>
      <c r="H135" s="242" t="s">
        <v>26</v>
      </c>
      <c r="I135" s="251">
        <v>28000000</v>
      </c>
      <c r="J135" s="251"/>
      <c r="K135" s="584">
        <v>42611</v>
      </c>
      <c r="L135" s="584">
        <f>+K135+30</f>
        <v>42641</v>
      </c>
      <c r="M135" s="585">
        <f>+L135+5</f>
        <v>42646</v>
      </c>
      <c r="N135" s="586">
        <v>120</v>
      </c>
      <c r="O135" s="585">
        <f>+M135+N135</f>
        <v>42766</v>
      </c>
      <c r="P135" s="587">
        <v>80121600</v>
      </c>
      <c r="Q135" s="260" t="s">
        <v>1074</v>
      </c>
      <c r="R135" s="613" t="s">
        <v>936</v>
      </c>
      <c r="S135" s="242" t="s">
        <v>933</v>
      </c>
      <c r="T135" s="242" t="s">
        <v>937</v>
      </c>
      <c r="U135" s="349" t="s">
        <v>858</v>
      </c>
      <c r="V135" s="296"/>
      <c r="W135" s="296"/>
      <c r="X135" s="296"/>
    </row>
    <row r="136" spans="1:24" s="297" customFormat="1" ht="80.25" customHeight="1" x14ac:dyDescent="0.2">
      <c r="A136" s="262">
        <f>+A135+1</f>
        <v>120</v>
      </c>
      <c r="B136" s="242" t="s">
        <v>933</v>
      </c>
      <c r="C136" s="289">
        <v>33</v>
      </c>
      <c r="D136" s="242" t="s">
        <v>24</v>
      </c>
      <c r="E136" s="271" t="s">
        <v>679</v>
      </c>
      <c r="F136" s="242" t="s">
        <v>680</v>
      </c>
      <c r="G136" s="271" t="s">
        <v>66</v>
      </c>
      <c r="H136" s="242" t="s">
        <v>26</v>
      </c>
      <c r="I136" s="251">
        <v>28000000</v>
      </c>
      <c r="J136" s="251"/>
      <c r="K136" s="584">
        <v>42611</v>
      </c>
      <c r="L136" s="584">
        <f>+K136+30</f>
        <v>42641</v>
      </c>
      <c r="M136" s="585">
        <f>+L136+5</f>
        <v>42646</v>
      </c>
      <c r="N136" s="586">
        <v>120</v>
      </c>
      <c r="O136" s="585">
        <f>+M136+N136</f>
        <v>42766</v>
      </c>
      <c r="P136" s="587">
        <v>84101500</v>
      </c>
      <c r="Q136" s="260" t="s">
        <v>1075</v>
      </c>
      <c r="R136" s="613" t="s">
        <v>934</v>
      </c>
      <c r="S136" s="242" t="s">
        <v>933</v>
      </c>
      <c r="T136" s="242" t="s">
        <v>937</v>
      </c>
      <c r="U136" s="349" t="s">
        <v>858</v>
      </c>
      <c r="V136" s="296"/>
      <c r="W136" s="296"/>
      <c r="X136" s="296"/>
    </row>
    <row r="137" spans="1:24" s="297" customFormat="1" ht="80.25" customHeight="1" x14ac:dyDescent="0.2">
      <c r="A137" s="262">
        <f>+A136+1</f>
        <v>121</v>
      </c>
      <c r="B137" s="242" t="s">
        <v>933</v>
      </c>
      <c r="C137" s="289">
        <v>33</v>
      </c>
      <c r="D137" s="242" t="s">
        <v>24</v>
      </c>
      <c r="E137" s="271" t="s">
        <v>679</v>
      </c>
      <c r="F137" s="242" t="s">
        <v>680</v>
      </c>
      <c r="G137" s="271" t="s">
        <v>66</v>
      </c>
      <c r="H137" s="242" t="s">
        <v>26</v>
      </c>
      <c r="I137" s="251">
        <v>28000000</v>
      </c>
      <c r="J137" s="251"/>
      <c r="K137" s="584">
        <v>42611</v>
      </c>
      <c r="L137" s="584">
        <f>+K137+30</f>
        <v>42641</v>
      </c>
      <c r="M137" s="585">
        <f>+L137+5</f>
        <v>42646</v>
      </c>
      <c r="N137" s="586">
        <v>120</v>
      </c>
      <c r="O137" s="585">
        <f>+M137+N137</f>
        <v>42766</v>
      </c>
      <c r="P137" s="587">
        <v>80101703</v>
      </c>
      <c r="Q137" s="260" t="s">
        <v>1076</v>
      </c>
      <c r="R137" s="613" t="s">
        <v>935</v>
      </c>
      <c r="S137" s="242" t="s">
        <v>933</v>
      </c>
      <c r="T137" s="242" t="s">
        <v>937</v>
      </c>
      <c r="U137" s="349" t="s">
        <v>858</v>
      </c>
      <c r="V137" s="296"/>
      <c r="W137" s="296"/>
      <c r="X137" s="296"/>
    </row>
    <row r="138" spans="1:24" s="297" customFormat="1" ht="158.25" customHeight="1" x14ac:dyDescent="0.2">
      <c r="A138" s="262">
        <f>+A137+1</f>
        <v>122</v>
      </c>
      <c r="B138" s="242" t="s">
        <v>609</v>
      </c>
      <c r="C138" s="289">
        <v>33</v>
      </c>
      <c r="D138" s="242" t="s">
        <v>24</v>
      </c>
      <c r="E138" s="271" t="s">
        <v>80</v>
      </c>
      <c r="F138" s="242" t="s">
        <v>180</v>
      </c>
      <c r="G138" s="271" t="s">
        <v>66</v>
      </c>
      <c r="H138" s="242" t="s">
        <v>26</v>
      </c>
      <c r="I138" s="251">
        <v>48000000</v>
      </c>
      <c r="J138" s="251">
        <v>48000000</v>
      </c>
      <c r="K138" s="259">
        <v>42506</v>
      </c>
      <c r="L138" s="259">
        <v>42513</v>
      </c>
      <c r="M138" s="308">
        <v>42514</v>
      </c>
      <c r="N138" s="309">
        <v>180</v>
      </c>
      <c r="O138" s="308">
        <v>42697</v>
      </c>
      <c r="P138" s="242" t="s">
        <v>608</v>
      </c>
      <c r="Q138" s="260" t="s">
        <v>670</v>
      </c>
      <c r="R138" s="254" t="s">
        <v>645</v>
      </c>
      <c r="S138" s="242" t="s">
        <v>609</v>
      </c>
      <c r="T138" s="242" t="s">
        <v>649</v>
      </c>
      <c r="U138" s="276" t="s">
        <v>257</v>
      </c>
      <c r="V138" s="310" t="s">
        <v>536</v>
      </c>
      <c r="W138" s="296"/>
      <c r="X138" s="296"/>
    </row>
    <row r="139" spans="1:24" s="297" customFormat="1" ht="285.75" customHeight="1" x14ac:dyDescent="0.2">
      <c r="A139" s="262">
        <f t="shared" si="4"/>
        <v>123</v>
      </c>
      <c r="B139" s="242" t="s">
        <v>609</v>
      </c>
      <c r="C139" s="289">
        <v>33</v>
      </c>
      <c r="D139" s="242" t="s">
        <v>24</v>
      </c>
      <c r="E139" s="271" t="s">
        <v>80</v>
      </c>
      <c r="F139" s="242" t="s">
        <v>180</v>
      </c>
      <c r="G139" s="271" t="s">
        <v>66</v>
      </c>
      <c r="H139" s="242" t="s">
        <v>26</v>
      </c>
      <c r="I139" s="251">
        <v>48000000</v>
      </c>
      <c r="J139" s="251">
        <v>48000000</v>
      </c>
      <c r="K139" s="259">
        <v>42506</v>
      </c>
      <c r="L139" s="259">
        <v>42513</v>
      </c>
      <c r="M139" s="308">
        <v>42514</v>
      </c>
      <c r="N139" s="309">
        <v>180</v>
      </c>
      <c r="O139" s="308">
        <v>42697</v>
      </c>
      <c r="P139" s="242" t="s">
        <v>608</v>
      </c>
      <c r="Q139" s="260" t="s">
        <v>670</v>
      </c>
      <c r="R139" s="254" t="s">
        <v>645</v>
      </c>
      <c r="S139" s="242" t="s">
        <v>609</v>
      </c>
      <c r="T139" s="242" t="s">
        <v>650</v>
      </c>
      <c r="U139" s="276" t="s">
        <v>257</v>
      </c>
      <c r="V139" s="310" t="s">
        <v>536</v>
      </c>
      <c r="W139" s="296"/>
      <c r="X139" s="296"/>
    </row>
    <row r="140" spans="1:24" s="292" customFormat="1" ht="266.25" customHeight="1" x14ac:dyDescent="0.2">
      <c r="A140" s="262">
        <f t="shared" si="4"/>
        <v>124</v>
      </c>
      <c r="B140" s="288" t="s">
        <v>421</v>
      </c>
      <c r="C140" s="345" t="s">
        <v>122</v>
      </c>
      <c r="D140" s="265" t="s">
        <v>87</v>
      </c>
      <c r="E140" s="346">
        <v>311020301</v>
      </c>
      <c r="F140" s="347" t="s">
        <v>253</v>
      </c>
      <c r="G140" s="260" t="s">
        <v>66</v>
      </c>
      <c r="H140" s="260" t="s">
        <v>26</v>
      </c>
      <c r="I140" s="250">
        <v>40000000</v>
      </c>
      <c r="J140" s="250">
        <v>40000000</v>
      </c>
      <c r="K140" s="257">
        <v>42387</v>
      </c>
      <c r="L140" s="294">
        <v>42401</v>
      </c>
      <c r="M140" s="308">
        <v>42402</v>
      </c>
      <c r="N140" s="262">
        <v>150</v>
      </c>
      <c r="O140" s="308">
        <v>42552</v>
      </c>
      <c r="P140" s="417" t="s">
        <v>719</v>
      </c>
      <c r="Q140" s="272" t="s">
        <v>252</v>
      </c>
      <c r="R140" s="273" t="s">
        <v>254</v>
      </c>
      <c r="S140" s="276" t="s">
        <v>255</v>
      </c>
      <c r="T140" s="242" t="s">
        <v>267</v>
      </c>
      <c r="U140" s="276" t="s">
        <v>257</v>
      </c>
      <c r="V140" s="310" t="s">
        <v>256</v>
      </c>
      <c r="W140" s="255"/>
      <c r="X140" s="255"/>
    </row>
    <row r="141" spans="1:24" s="292" customFormat="1" ht="105.75" customHeight="1" x14ac:dyDescent="0.2">
      <c r="A141" s="262">
        <f t="shared" si="4"/>
        <v>125</v>
      </c>
      <c r="B141" s="288" t="s">
        <v>268</v>
      </c>
      <c r="C141" s="345" t="s">
        <v>122</v>
      </c>
      <c r="D141" s="265" t="s">
        <v>87</v>
      </c>
      <c r="E141" s="346">
        <v>311020301</v>
      </c>
      <c r="F141" s="347" t="s">
        <v>253</v>
      </c>
      <c r="G141" s="260" t="s">
        <v>66</v>
      </c>
      <c r="H141" s="260" t="s">
        <v>26</v>
      </c>
      <c r="I141" s="422">
        <v>30000000</v>
      </c>
      <c r="J141" s="422">
        <v>30000000</v>
      </c>
      <c r="K141" s="258">
        <v>42397</v>
      </c>
      <c r="L141" s="293">
        <v>42402</v>
      </c>
      <c r="M141" s="293">
        <v>42405</v>
      </c>
      <c r="N141" s="423">
        <v>150</v>
      </c>
      <c r="O141" s="308">
        <v>42555</v>
      </c>
      <c r="P141" s="290" t="s">
        <v>718</v>
      </c>
      <c r="Q141" s="260" t="s">
        <v>259</v>
      </c>
      <c r="R141" s="273" t="s">
        <v>260</v>
      </c>
      <c r="S141" s="276" t="s">
        <v>258</v>
      </c>
      <c r="T141" s="242" t="s">
        <v>423</v>
      </c>
      <c r="U141" s="276" t="s">
        <v>257</v>
      </c>
      <c r="V141" s="310" t="s">
        <v>256</v>
      </c>
      <c r="W141" s="255"/>
      <c r="X141" s="255"/>
    </row>
    <row r="142" spans="1:24" s="292" customFormat="1" ht="104.25" customHeight="1" x14ac:dyDescent="0.2">
      <c r="A142" s="262">
        <f t="shared" si="4"/>
        <v>126</v>
      </c>
      <c r="B142" s="288" t="s">
        <v>261</v>
      </c>
      <c r="C142" s="345" t="s">
        <v>122</v>
      </c>
      <c r="D142" s="265" t="s">
        <v>87</v>
      </c>
      <c r="E142" s="346">
        <v>311020301</v>
      </c>
      <c r="F142" s="347" t="s">
        <v>253</v>
      </c>
      <c r="G142" s="260" t="s">
        <v>66</v>
      </c>
      <c r="H142" s="260" t="s">
        <v>26</v>
      </c>
      <c r="I142" s="246">
        <v>32000000</v>
      </c>
      <c r="J142" s="246">
        <v>32000000</v>
      </c>
      <c r="K142" s="257">
        <v>42398</v>
      </c>
      <c r="L142" s="258">
        <v>42417</v>
      </c>
      <c r="M142" s="293">
        <v>42418</v>
      </c>
      <c r="N142" s="262">
        <v>120</v>
      </c>
      <c r="O142" s="293">
        <v>42538</v>
      </c>
      <c r="P142" s="260" t="s">
        <v>430</v>
      </c>
      <c r="Q142" s="272" t="s">
        <v>429</v>
      </c>
      <c r="R142" s="348" t="s">
        <v>262</v>
      </c>
      <c r="S142" s="276" t="s">
        <v>271</v>
      </c>
      <c r="T142" s="242" t="s">
        <v>914</v>
      </c>
      <c r="U142" s="276" t="s">
        <v>257</v>
      </c>
      <c r="V142" s="255"/>
      <c r="W142" s="276" t="s">
        <v>395</v>
      </c>
      <c r="X142" s="255"/>
    </row>
    <row r="143" spans="1:24" s="292" customFormat="1" ht="104.25" customHeight="1" x14ac:dyDescent="0.2">
      <c r="A143" s="262">
        <f>+A142+1</f>
        <v>127</v>
      </c>
      <c r="B143" s="288" t="s">
        <v>261</v>
      </c>
      <c r="C143" s="345" t="s">
        <v>122</v>
      </c>
      <c r="D143" s="265" t="s">
        <v>87</v>
      </c>
      <c r="E143" s="346">
        <v>311020301</v>
      </c>
      <c r="F143" s="347" t="s">
        <v>253</v>
      </c>
      <c r="G143" s="260" t="s">
        <v>66</v>
      </c>
      <c r="H143" s="260" t="s">
        <v>26</v>
      </c>
      <c r="I143" s="246">
        <v>28000000</v>
      </c>
      <c r="J143" s="246"/>
      <c r="K143" s="257">
        <v>42583</v>
      </c>
      <c r="L143" s="258">
        <v>42594</v>
      </c>
      <c r="M143" s="293">
        <v>42598</v>
      </c>
      <c r="N143" s="262">
        <v>120</v>
      </c>
      <c r="O143" s="293">
        <f>+M143+N143</f>
        <v>42718</v>
      </c>
      <c r="P143" s="260">
        <v>85101702</v>
      </c>
      <c r="Q143" s="272" t="s">
        <v>912</v>
      </c>
      <c r="R143" s="348" t="s">
        <v>913</v>
      </c>
      <c r="S143" s="276" t="s">
        <v>915</v>
      </c>
      <c r="T143" s="242" t="s">
        <v>925</v>
      </c>
      <c r="U143" s="276" t="s">
        <v>858</v>
      </c>
      <c r="V143" s="255"/>
      <c r="W143" s="276"/>
      <c r="X143" s="255"/>
    </row>
    <row r="144" spans="1:24" s="292" customFormat="1" ht="104.25" customHeight="1" x14ac:dyDescent="0.2">
      <c r="A144" s="262">
        <f>+A143+1</f>
        <v>128</v>
      </c>
      <c r="B144" s="288" t="s">
        <v>261</v>
      </c>
      <c r="C144" s="345" t="s">
        <v>122</v>
      </c>
      <c r="D144" s="265" t="s">
        <v>87</v>
      </c>
      <c r="E144" s="346">
        <v>311020301</v>
      </c>
      <c r="F144" s="347" t="s">
        <v>253</v>
      </c>
      <c r="G144" s="260" t="s">
        <v>66</v>
      </c>
      <c r="H144" s="260" t="s">
        <v>26</v>
      </c>
      <c r="I144" s="246">
        <v>28000000</v>
      </c>
      <c r="J144" s="246"/>
      <c r="K144" s="257">
        <v>42583</v>
      </c>
      <c r="L144" s="258">
        <v>42594</v>
      </c>
      <c r="M144" s="293">
        <v>42598</v>
      </c>
      <c r="N144" s="262">
        <v>120</v>
      </c>
      <c r="O144" s="293">
        <f>+M144+N144</f>
        <v>42718</v>
      </c>
      <c r="P144" s="260">
        <v>85101707</v>
      </c>
      <c r="Q144" s="272" t="s">
        <v>917</v>
      </c>
      <c r="R144" s="348" t="s">
        <v>916</v>
      </c>
      <c r="S144" s="276" t="s">
        <v>915</v>
      </c>
      <c r="T144" s="242" t="s">
        <v>925</v>
      </c>
      <c r="U144" s="276" t="s">
        <v>858</v>
      </c>
      <c r="V144" s="255"/>
      <c r="W144" s="276"/>
      <c r="X144" s="255"/>
    </row>
    <row r="145" spans="1:24" s="292" customFormat="1" ht="169.5" customHeight="1" x14ac:dyDescent="0.2">
      <c r="A145" s="262">
        <f>+A144+1</f>
        <v>129</v>
      </c>
      <c r="B145" s="288" t="s">
        <v>667</v>
      </c>
      <c r="C145" s="345" t="s">
        <v>122</v>
      </c>
      <c r="D145" s="265" t="s">
        <v>87</v>
      </c>
      <c r="E145" s="346">
        <v>311020301</v>
      </c>
      <c r="F145" s="347" t="s">
        <v>253</v>
      </c>
      <c r="G145" s="260" t="s">
        <v>66</v>
      </c>
      <c r="H145" s="260" t="s">
        <v>26</v>
      </c>
      <c r="I145" s="246">
        <v>35000000</v>
      </c>
      <c r="J145" s="246">
        <v>35000000</v>
      </c>
      <c r="K145" s="257">
        <v>42542</v>
      </c>
      <c r="L145" s="258">
        <v>42573</v>
      </c>
      <c r="M145" s="293">
        <v>42578</v>
      </c>
      <c r="N145" s="262">
        <v>150</v>
      </c>
      <c r="O145" s="293">
        <v>42730</v>
      </c>
      <c r="P145" s="290" t="s">
        <v>718</v>
      </c>
      <c r="Q145" s="272" t="s">
        <v>716</v>
      </c>
      <c r="R145" s="272" t="s">
        <v>669</v>
      </c>
      <c r="S145" s="276" t="s">
        <v>717</v>
      </c>
      <c r="T145" s="242" t="s">
        <v>955</v>
      </c>
      <c r="U145" s="276" t="s">
        <v>257</v>
      </c>
      <c r="V145" s="310" t="s">
        <v>536</v>
      </c>
      <c r="W145" s="276" t="s">
        <v>256</v>
      </c>
      <c r="X145" s="255"/>
    </row>
    <row r="146" spans="1:24" s="292" customFormat="1" ht="169.5" customHeight="1" x14ac:dyDescent="0.2">
      <c r="A146" s="262">
        <f t="shared" si="4"/>
        <v>130</v>
      </c>
      <c r="B146" s="288" t="s">
        <v>667</v>
      </c>
      <c r="C146" s="345" t="s">
        <v>122</v>
      </c>
      <c r="D146" s="265" t="s">
        <v>87</v>
      </c>
      <c r="E146" s="346">
        <v>311020301</v>
      </c>
      <c r="F146" s="347" t="s">
        <v>253</v>
      </c>
      <c r="G146" s="260" t="s">
        <v>66</v>
      </c>
      <c r="H146" s="260" t="s">
        <v>26</v>
      </c>
      <c r="I146" s="246">
        <v>35000000</v>
      </c>
      <c r="J146" s="246">
        <v>35000000</v>
      </c>
      <c r="K146" s="257">
        <v>42542</v>
      </c>
      <c r="L146" s="258">
        <v>42577</v>
      </c>
      <c r="M146" s="293">
        <v>42579</v>
      </c>
      <c r="N146" s="262">
        <v>150</v>
      </c>
      <c r="O146" s="293">
        <v>42731</v>
      </c>
      <c r="P146" s="290" t="s">
        <v>718</v>
      </c>
      <c r="Q146" s="272" t="s">
        <v>668</v>
      </c>
      <c r="R146" s="272" t="s">
        <v>669</v>
      </c>
      <c r="S146" s="276" t="s">
        <v>717</v>
      </c>
      <c r="T146" s="242" t="s">
        <v>956</v>
      </c>
      <c r="U146" s="276" t="s">
        <v>257</v>
      </c>
      <c r="V146" s="310" t="s">
        <v>536</v>
      </c>
      <c r="W146" s="276" t="s">
        <v>256</v>
      </c>
      <c r="X146" s="255"/>
    </row>
    <row r="147" spans="1:24" s="292" customFormat="1" ht="169.5" customHeight="1" x14ac:dyDescent="0.2">
      <c r="A147" s="262">
        <f t="shared" si="4"/>
        <v>131</v>
      </c>
      <c r="B147" s="288" t="s">
        <v>667</v>
      </c>
      <c r="C147" s="345" t="s">
        <v>122</v>
      </c>
      <c r="D147" s="265" t="s">
        <v>87</v>
      </c>
      <c r="E147" s="346">
        <v>311020301</v>
      </c>
      <c r="F147" s="347" t="s">
        <v>253</v>
      </c>
      <c r="G147" s="260" t="s">
        <v>66</v>
      </c>
      <c r="H147" s="260" t="s">
        <v>26</v>
      </c>
      <c r="I147" s="246">
        <v>35000000</v>
      </c>
      <c r="J147" s="246">
        <v>35000000</v>
      </c>
      <c r="K147" s="257">
        <v>42542</v>
      </c>
      <c r="L147" s="258">
        <v>42577</v>
      </c>
      <c r="M147" s="293">
        <v>42580</v>
      </c>
      <c r="N147" s="262">
        <v>150</v>
      </c>
      <c r="O147" s="293">
        <v>42732</v>
      </c>
      <c r="P147" s="290" t="s">
        <v>718</v>
      </c>
      <c r="Q147" s="272" t="s">
        <v>668</v>
      </c>
      <c r="R147" s="272" t="s">
        <v>669</v>
      </c>
      <c r="S147" s="276" t="s">
        <v>717</v>
      </c>
      <c r="T147" s="242" t="s">
        <v>957</v>
      </c>
      <c r="U147" s="276" t="s">
        <v>257</v>
      </c>
      <c r="V147" s="310" t="s">
        <v>536</v>
      </c>
      <c r="W147" s="276" t="s">
        <v>256</v>
      </c>
      <c r="X147" s="255"/>
    </row>
    <row r="148" spans="1:24" s="292" customFormat="1" ht="169.5" customHeight="1" x14ac:dyDescent="0.2">
      <c r="A148" s="262">
        <f t="shared" si="4"/>
        <v>132</v>
      </c>
      <c r="B148" s="288" t="s">
        <v>667</v>
      </c>
      <c r="C148" s="345" t="s">
        <v>122</v>
      </c>
      <c r="D148" s="265" t="s">
        <v>87</v>
      </c>
      <c r="E148" s="346">
        <v>311020301</v>
      </c>
      <c r="F148" s="347" t="s">
        <v>253</v>
      </c>
      <c r="G148" s="260" t="s">
        <v>66</v>
      </c>
      <c r="H148" s="260" t="s">
        <v>26</v>
      </c>
      <c r="I148" s="246">
        <v>35000000</v>
      </c>
      <c r="J148" s="246">
        <v>35000000</v>
      </c>
      <c r="K148" s="257">
        <v>42542</v>
      </c>
      <c r="L148" s="258">
        <v>42578</v>
      </c>
      <c r="M148" s="293">
        <v>42586</v>
      </c>
      <c r="N148" s="262">
        <v>150</v>
      </c>
      <c r="O148" s="293">
        <v>42738</v>
      </c>
      <c r="P148" s="290" t="s">
        <v>718</v>
      </c>
      <c r="Q148" s="272" t="s">
        <v>716</v>
      </c>
      <c r="R148" s="272" t="s">
        <v>669</v>
      </c>
      <c r="S148" s="276" t="s">
        <v>717</v>
      </c>
      <c r="T148" s="242" t="s">
        <v>958</v>
      </c>
      <c r="U148" s="276" t="s">
        <v>257</v>
      </c>
      <c r="V148" s="310" t="s">
        <v>536</v>
      </c>
      <c r="W148" s="276" t="s">
        <v>256</v>
      </c>
      <c r="X148" s="255"/>
    </row>
    <row r="149" spans="1:24" s="292" customFormat="1" ht="169.5" customHeight="1" x14ac:dyDescent="0.2">
      <c r="A149" s="262">
        <f t="shared" si="4"/>
        <v>133</v>
      </c>
      <c r="B149" s="288" t="s">
        <v>667</v>
      </c>
      <c r="C149" s="345" t="s">
        <v>122</v>
      </c>
      <c r="D149" s="265" t="s">
        <v>87</v>
      </c>
      <c r="E149" s="346">
        <v>311020301</v>
      </c>
      <c r="F149" s="347" t="s">
        <v>253</v>
      </c>
      <c r="G149" s="260" t="s">
        <v>66</v>
      </c>
      <c r="H149" s="260" t="s">
        <v>26</v>
      </c>
      <c r="I149" s="246">
        <f>+J149</f>
        <v>34066667</v>
      </c>
      <c r="J149" s="246">
        <v>34066667</v>
      </c>
      <c r="K149" s="257">
        <v>42542</v>
      </c>
      <c r="L149" s="258">
        <v>42586</v>
      </c>
      <c r="M149" s="293">
        <v>42587</v>
      </c>
      <c r="N149" s="262">
        <v>146</v>
      </c>
      <c r="O149" s="293">
        <v>42734</v>
      </c>
      <c r="P149" s="290" t="s">
        <v>718</v>
      </c>
      <c r="Q149" s="272" t="s">
        <v>962</v>
      </c>
      <c r="R149" s="272" t="s">
        <v>669</v>
      </c>
      <c r="S149" s="276" t="s">
        <v>717</v>
      </c>
      <c r="T149" s="242" t="s">
        <v>963</v>
      </c>
      <c r="U149" s="276" t="s">
        <v>257</v>
      </c>
      <c r="V149" s="310" t="s">
        <v>536</v>
      </c>
      <c r="W149" s="276" t="s">
        <v>256</v>
      </c>
      <c r="X149" s="255"/>
    </row>
    <row r="150" spans="1:24" s="292" customFormat="1" ht="169.5" customHeight="1" x14ac:dyDescent="0.2">
      <c r="A150" s="262">
        <f t="shared" si="4"/>
        <v>134</v>
      </c>
      <c r="B150" s="288" t="s">
        <v>667</v>
      </c>
      <c r="C150" s="345" t="s">
        <v>122</v>
      </c>
      <c r="D150" s="265" t="s">
        <v>87</v>
      </c>
      <c r="E150" s="346">
        <v>311020301</v>
      </c>
      <c r="F150" s="347" t="s">
        <v>253</v>
      </c>
      <c r="G150" s="260" t="s">
        <v>66</v>
      </c>
      <c r="H150" s="260" t="s">
        <v>26</v>
      </c>
      <c r="I150" s="246">
        <f>+J150</f>
        <v>28000000</v>
      </c>
      <c r="J150" s="246">
        <v>28000000</v>
      </c>
      <c r="K150" s="257">
        <v>42542</v>
      </c>
      <c r="L150" s="258">
        <v>42591</v>
      </c>
      <c r="M150" s="293">
        <v>42592</v>
      </c>
      <c r="N150" s="262">
        <v>120</v>
      </c>
      <c r="O150" s="293">
        <v>42713</v>
      </c>
      <c r="P150" s="290" t="s">
        <v>972</v>
      </c>
      <c r="Q150" s="272" t="s">
        <v>962</v>
      </c>
      <c r="R150" s="272" t="s">
        <v>669</v>
      </c>
      <c r="S150" s="276" t="s">
        <v>717</v>
      </c>
      <c r="T150" s="242" t="s">
        <v>971</v>
      </c>
      <c r="U150" s="276" t="s">
        <v>257</v>
      </c>
      <c r="V150" s="310" t="s">
        <v>536</v>
      </c>
      <c r="W150" s="276" t="s">
        <v>256</v>
      </c>
      <c r="X150" s="255"/>
    </row>
    <row r="151" spans="1:24" s="297" customFormat="1" ht="169.5" customHeight="1" x14ac:dyDescent="0.2">
      <c r="A151" s="262">
        <f t="shared" si="4"/>
        <v>135</v>
      </c>
      <c r="B151" s="268" t="s">
        <v>124</v>
      </c>
      <c r="C151" s="289">
        <v>312</v>
      </c>
      <c r="D151" s="265" t="s">
        <v>195</v>
      </c>
      <c r="E151" s="271">
        <v>312020501</v>
      </c>
      <c r="F151" s="290" t="s">
        <v>69</v>
      </c>
      <c r="G151" s="260" t="s">
        <v>167</v>
      </c>
      <c r="H151" s="260" t="s">
        <v>57</v>
      </c>
      <c r="I151" s="246">
        <v>2000000</v>
      </c>
      <c r="J151" s="246"/>
      <c r="K151" s="257">
        <v>42577</v>
      </c>
      <c r="L151" s="245">
        <v>42601</v>
      </c>
      <c r="M151" s="293">
        <v>42606</v>
      </c>
      <c r="N151" s="262">
        <v>8</v>
      </c>
      <c r="O151" s="293">
        <f>+M151+N151</f>
        <v>42614</v>
      </c>
      <c r="P151" s="290">
        <v>80131802</v>
      </c>
      <c r="Q151" s="272" t="s">
        <v>732</v>
      </c>
      <c r="R151" s="272" t="s">
        <v>738</v>
      </c>
      <c r="S151" s="276" t="s">
        <v>229</v>
      </c>
      <c r="T151" s="242" t="s">
        <v>720</v>
      </c>
      <c r="U151" s="276" t="s">
        <v>666</v>
      </c>
      <c r="V151" s="310"/>
      <c r="W151" s="276"/>
      <c r="X151" s="296"/>
    </row>
    <row r="152" spans="1:24" s="292" customFormat="1" ht="84" customHeight="1" x14ac:dyDescent="0.2">
      <c r="A152" s="262"/>
      <c r="B152" s="288" t="s">
        <v>696</v>
      </c>
      <c r="C152" s="289">
        <v>33</v>
      </c>
      <c r="D152" s="242" t="s">
        <v>24</v>
      </c>
      <c r="E152" s="346" t="s">
        <v>679</v>
      </c>
      <c r="F152" s="290" t="s">
        <v>680</v>
      </c>
      <c r="G152" s="260" t="s">
        <v>66</v>
      </c>
      <c r="H152" s="260" t="s">
        <v>26</v>
      </c>
      <c r="I152" s="246">
        <f>30000000+11000000-36000000-4524000</f>
        <v>476000</v>
      </c>
      <c r="K152" s="257">
        <v>42597</v>
      </c>
      <c r="L152" s="258">
        <v>42628</v>
      </c>
      <c r="M152" s="293">
        <v>42633</v>
      </c>
      <c r="N152" s="262">
        <v>120</v>
      </c>
      <c r="O152" s="293">
        <f>+M152+N152</f>
        <v>42753</v>
      </c>
      <c r="P152" s="290" t="s">
        <v>1006</v>
      </c>
      <c r="Q152" s="260" t="s">
        <v>864</v>
      </c>
      <c r="R152" s="272" t="s">
        <v>723</v>
      </c>
      <c r="S152" s="274" t="s">
        <v>273</v>
      </c>
      <c r="T152" s="242" t="s">
        <v>1005</v>
      </c>
      <c r="U152" s="276"/>
      <c r="V152" s="255"/>
      <c r="W152" s="276"/>
      <c r="X152" s="255"/>
    </row>
    <row r="153" spans="1:24" s="292" customFormat="1" ht="84" customHeight="1" x14ac:dyDescent="0.2">
      <c r="A153" s="262">
        <v>136</v>
      </c>
      <c r="B153" s="288" t="s">
        <v>696</v>
      </c>
      <c r="C153" s="289">
        <v>33</v>
      </c>
      <c r="D153" s="242" t="s">
        <v>24</v>
      </c>
      <c r="E153" s="346" t="s">
        <v>679</v>
      </c>
      <c r="F153" s="290" t="s">
        <v>680</v>
      </c>
      <c r="G153" s="260" t="s">
        <v>862</v>
      </c>
      <c r="H153" s="260" t="s">
        <v>863</v>
      </c>
      <c r="I153" s="246">
        <v>4524000</v>
      </c>
      <c r="J153" s="246">
        <v>4524000</v>
      </c>
      <c r="K153" s="257">
        <v>42597</v>
      </c>
      <c r="L153" s="258">
        <v>42628</v>
      </c>
      <c r="M153" s="293">
        <v>42633</v>
      </c>
      <c r="N153" s="262">
        <v>120</v>
      </c>
      <c r="O153" s="293">
        <f>+M153+N153</f>
        <v>42753</v>
      </c>
      <c r="P153" s="290" t="s">
        <v>1006</v>
      </c>
      <c r="Q153" s="260" t="s">
        <v>1002</v>
      </c>
      <c r="R153" s="272" t="s">
        <v>723</v>
      </c>
      <c r="S153" s="274" t="s">
        <v>273</v>
      </c>
      <c r="T153" s="242" t="s">
        <v>1004</v>
      </c>
      <c r="U153" s="276" t="s">
        <v>1003</v>
      </c>
      <c r="V153" s="255"/>
      <c r="W153" s="276"/>
      <c r="X153" s="255"/>
    </row>
    <row r="154" spans="1:24" s="292" customFormat="1" ht="63.75" customHeight="1" x14ac:dyDescent="0.2">
      <c r="A154" s="262">
        <f>+A153+1</f>
        <v>137</v>
      </c>
      <c r="B154" s="288" t="s">
        <v>696</v>
      </c>
      <c r="C154" s="289">
        <v>33</v>
      </c>
      <c r="D154" s="242" t="s">
        <v>24</v>
      </c>
      <c r="E154" s="346" t="s">
        <v>679</v>
      </c>
      <c r="F154" s="290" t="s">
        <v>680</v>
      </c>
      <c r="G154" s="260" t="s">
        <v>66</v>
      </c>
      <c r="H154" s="260" t="s">
        <v>26</v>
      </c>
      <c r="I154" s="246">
        <v>36000000</v>
      </c>
      <c r="J154" s="246">
        <v>36000000</v>
      </c>
      <c r="K154" s="257">
        <v>42590</v>
      </c>
      <c r="L154" s="258">
        <v>42592</v>
      </c>
      <c r="M154" s="293">
        <v>42594</v>
      </c>
      <c r="N154" s="262">
        <v>120</v>
      </c>
      <c r="O154" s="293">
        <v>42715</v>
      </c>
      <c r="P154" s="290" t="s">
        <v>973</v>
      </c>
      <c r="Q154" s="260" t="s">
        <v>843</v>
      </c>
      <c r="R154" s="272" t="s">
        <v>723</v>
      </c>
      <c r="S154" s="274" t="s">
        <v>273</v>
      </c>
      <c r="T154" s="242" t="s">
        <v>844</v>
      </c>
      <c r="U154" s="276" t="s">
        <v>257</v>
      </c>
      <c r="V154" s="255"/>
      <c r="W154" s="276"/>
      <c r="X154" s="255"/>
    </row>
    <row r="155" spans="1:24" s="292" customFormat="1" ht="63.75" customHeight="1" x14ac:dyDescent="0.2">
      <c r="A155" s="262">
        <f>+A154+1</f>
        <v>138</v>
      </c>
      <c r="B155" s="288" t="s">
        <v>696</v>
      </c>
      <c r="C155" s="345" t="s">
        <v>122</v>
      </c>
      <c r="D155" s="265" t="s">
        <v>87</v>
      </c>
      <c r="E155" s="346">
        <v>311020301</v>
      </c>
      <c r="F155" s="347" t="s">
        <v>253</v>
      </c>
      <c r="G155" s="260" t="s">
        <v>66</v>
      </c>
      <c r="H155" s="260" t="s">
        <v>26</v>
      </c>
      <c r="I155" s="246">
        <v>28000000</v>
      </c>
      <c r="J155" s="246"/>
      <c r="K155" s="257">
        <v>42590</v>
      </c>
      <c r="L155" s="258">
        <f>+K155+30</f>
        <v>42620</v>
      </c>
      <c r="M155" s="293">
        <f>+L155+5</f>
        <v>42625</v>
      </c>
      <c r="N155" s="262">
        <v>120</v>
      </c>
      <c r="O155" s="293">
        <f>+M155+N155</f>
        <v>42745</v>
      </c>
      <c r="P155" s="290"/>
      <c r="Q155" s="260" t="s">
        <v>910</v>
      </c>
      <c r="R155" s="272" t="s">
        <v>911</v>
      </c>
      <c r="S155" s="274" t="s">
        <v>273</v>
      </c>
      <c r="T155" s="242" t="s">
        <v>939</v>
      </c>
      <c r="U155" s="276" t="s">
        <v>611</v>
      </c>
      <c r="V155" s="255"/>
      <c r="W155" s="276"/>
      <c r="X155" s="255"/>
    </row>
    <row r="156" spans="1:24" s="292" customFormat="1" ht="86.25" customHeight="1" x14ac:dyDescent="0.2">
      <c r="A156" s="262"/>
      <c r="B156" s="288" t="s">
        <v>667</v>
      </c>
      <c r="C156" s="289">
        <v>33</v>
      </c>
      <c r="D156" s="242" t="s">
        <v>24</v>
      </c>
      <c r="E156" s="271" t="s">
        <v>679</v>
      </c>
      <c r="F156" s="242" t="s">
        <v>680</v>
      </c>
      <c r="G156" s="260" t="s">
        <v>66</v>
      </c>
      <c r="H156" s="260" t="s">
        <v>26</v>
      </c>
      <c r="I156" s="246">
        <f>312000000-(245000000)+18000000+8000000+14000000+9000000</f>
        <v>116000000</v>
      </c>
      <c r="J156" s="246"/>
      <c r="K156" s="257">
        <v>42577</v>
      </c>
      <c r="L156" s="258">
        <v>42608</v>
      </c>
      <c r="M156" s="293">
        <v>42614</v>
      </c>
      <c r="N156" s="262">
        <v>120</v>
      </c>
      <c r="O156" s="293" t="s">
        <v>792</v>
      </c>
      <c r="P156" s="290" t="s">
        <v>718</v>
      </c>
      <c r="Q156" s="260" t="s">
        <v>926</v>
      </c>
      <c r="R156" s="272" t="s">
        <v>725</v>
      </c>
      <c r="S156" s="276" t="s">
        <v>717</v>
      </c>
      <c r="T156" s="242" t="s">
        <v>927</v>
      </c>
      <c r="U156" s="276"/>
      <c r="V156" s="255"/>
      <c r="W156" s="276"/>
      <c r="X156" s="255"/>
    </row>
    <row r="157" spans="1:24" s="292" customFormat="1" ht="114" customHeight="1" x14ac:dyDescent="0.2">
      <c r="A157" s="262">
        <v>139</v>
      </c>
      <c r="B157" s="288" t="s">
        <v>667</v>
      </c>
      <c r="C157" s="289">
        <v>33</v>
      </c>
      <c r="D157" s="242" t="s">
        <v>24</v>
      </c>
      <c r="E157" s="271" t="s">
        <v>679</v>
      </c>
      <c r="F157" s="242" t="s">
        <v>680</v>
      </c>
      <c r="G157" s="260" t="s">
        <v>66</v>
      </c>
      <c r="H157" s="260" t="s">
        <v>26</v>
      </c>
      <c r="I157" s="246">
        <v>16000000</v>
      </c>
      <c r="J157" s="246">
        <v>16000000</v>
      </c>
      <c r="K157" s="257">
        <v>42577</v>
      </c>
      <c r="L157" s="258">
        <v>42613</v>
      </c>
      <c r="M157" s="293">
        <v>42614</v>
      </c>
      <c r="N157" s="262">
        <v>120</v>
      </c>
      <c r="O157" s="293">
        <v>42734</v>
      </c>
      <c r="P157" s="290" t="s">
        <v>718</v>
      </c>
      <c r="Q157" s="260" t="s">
        <v>724</v>
      </c>
      <c r="R157" s="272" t="s">
        <v>725</v>
      </c>
      <c r="S157" s="276" t="s">
        <v>717</v>
      </c>
      <c r="T157" s="242" t="s">
        <v>993</v>
      </c>
      <c r="U157" s="276" t="s">
        <v>257</v>
      </c>
      <c r="V157" s="255"/>
      <c r="W157" s="276"/>
      <c r="X157" s="255"/>
    </row>
    <row r="158" spans="1:24" s="292" customFormat="1" ht="112.5" customHeight="1" x14ac:dyDescent="0.2">
      <c r="A158" s="262">
        <f>+A157+1</f>
        <v>140</v>
      </c>
      <c r="B158" s="288" t="s">
        <v>667</v>
      </c>
      <c r="C158" s="289">
        <v>33</v>
      </c>
      <c r="D158" s="242" t="s">
        <v>24</v>
      </c>
      <c r="E158" s="271" t="s">
        <v>679</v>
      </c>
      <c r="F158" s="242" t="s">
        <v>680</v>
      </c>
      <c r="G158" s="260" t="s">
        <v>66</v>
      </c>
      <c r="H158" s="260" t="s">
        <v>26</v>
      </c>
      <c r="I158" s="246">
        <v>16000000</v>
      </c>
      <c r="J158" s="246"/>
      <c r="K158" s="257">
        <v>42577</v>
      </c>
      <c r="L158" s="258">
        <v>42608</v>
      </c>
      <c r="M158" s="293">
        <v>42614</v>
      </c>
      <c r="N158" s="262">
        <v>120</v>
      </c>
      <c r="O158" s="293" t="s">
        <v>792</v>
      </c>
      <c r="P158" s="290" t="s">
        <v>718</v>
      </c>
      <c r="Q158" s="260" t="s">
        <v>724</v>
      </c>
      <c r="R158" s="272" t="s">
        <v>725</v>
      </c>
      <c r="S158" s="276" t="s">
        <v>717</v>
      </c>
      <c r="T158" s="242" t="s">
        <v>928</v>
      </c>
      <c r="U158" s="276" t="s">
        <v>858</v>
      </c>
      <c r="V158" s="255"/>
      <c r="W158" s="276"/>
      <c r="X158" s="255"/>
    </row>
    <row r="159" spans="1:24" s="292" customFormat="1" ht="190.5" customHeight="1" x14ac:dyDescent="0.2">
      <c r="A159" s="262">
        <f t="shared" ref="A159:A165" si="5">+A158+1</f>
        <v>141</v>
      </c>
      <c r="B159" s="288" t="s">
        <v>667</v>
      </c>
      <c r="C159" s="289">
        <v>33</v>
      </c>
      <c r="D159" s="242" t="s">
        <v>24</v>
      </c>
      <c r="E159" s="271" t="s">
        <v>679</v>
      </c>
      <c r="F159" s="242" t="s">
        <v>680</v>
      </c>
      <c r="G159" s="260" t="s">
        <v>66</v>
      </c>
      <c r="H159" s="260" t="s">
        <v>26</v>
      </c>
      <c r="I159" s="246">
        <v>28000000</v>
      </c>
      <c r="J159" s="246"/>
      <c r="K159" s="257">
        <v>42577</v>
      </c>
      <c r="L159" s="258">
        <v>42608</v>
      </c>
      <c r="M159" s="293">
        <v>42614</v>
      </c>
      <c r="N159" s="262">
        <v>120</v>
      </c>
      <c r="O159" s="293" t="s">
        <v>792</v>
      </c>
      <c r="P159" s="290" t="s">
        <v>718</v>
      </c>
      <c r="Q159" s="260" t="s">
        <v>724</v>
      </c>
      <c r="R159" s="272" t="s">
        <v>725</v>
      </c>
      <c r="S159" s="276" t="s">
        <v>717</v>
      </c>
      <c r="T159" s="242" t="s">
        <v>928</v>
      </c>
      <c r="U159" s="276" t="s">
        <v>858</v>
      </c>
      <c r="V159" s="255"/>
      <c r="W159" s="276"/>
      <c r="X159" s="255"/>
    </row>
    <row r="160" spans="1:24" s="292" customFormat="1" ht="106.5" customHeight="1" x14ac:dyDescent="0.2">
      <c r="A160" s="262">
        <f t="shared" si="5"/>
        <v>142</v>
      </c>
      <c r="B160" s="288" t="s">
        <v>667</v>
      </c>
      <c r="C160" s="289">
        <v>33</v>
      </c>
      <c r="D160" s="242" t="s">
        <v>24</v>
      </c>
      <c r="E160" s="271" t="s">
        <v>679</v>
      </c>
      <c r="F160" s="242" t="s">
        <v>680</v>
      </c>
      <c r="G160" s="260" t="s">
        <v>66</v>
      </c>
      <c r="H160" s="260" t="s">
        <v>26</v>
      </c>
      <c r="I160" s="246">
        <v>28000000</v>
      </c>
      <c r="J160" s="246"/>
      <c r="K160" s="257">
        <v>42577</v>
      </c>
      <c r="L160" s="258">
        <v>42608</v>
      </c>
      <c r="M160" s="293">
        <v>42614</v>
      </c>
      <c r="N160" s="262">
        <v>120</v>
      </c>
      <c r="O160" s="293" t="s">
        <v>792</v>
      </c>
      <c r="P160" s="290" t="s">
        <v>718</v>
      </c>
      <c r="Q160" s="260" t="s">
        <v>724</v>
      </c>
      <c r="R160" s="272" t="s">
        <v>725</v>
      </c>
      <c r="S160" s="276" t="s">
        <v>717</v>
      </c>
      <c r="T160" s="242" t="s">
        <v>928</v>
      </c>
      <c r="U160" s="276" t="s">
        <v>858</v>
      </c>
      <c r="V160" s="255"/>
      <c r="W160" s="276"/>
      <c r="X160" s="255"/>
    </row>
    <row r="161" spans="1:24" s="292" customFormat="1" ht="119.25" customHeight="1" x14ac:dyDescent="0.2">
      <c r="A161" s="262">
        <f t="shared" si="5"/>
        <v>143</v>
      </c>
      <c r="B161" s="288" t="s">
        <v>667</v>
      </c>
      <c r="C161" s="289">
        <v>33</v>
      </c>
      <c r="D161" s="242" t="s">
        <v>24</v>
      </c>
      <c r="E161" s="271" t="s">
        <v>679</v>
      </c>
      <c r="F161" s="242" t="s">
        <v>680</v>
      </c>
      <c r="G161" s="260" t="s">
        <v>66</v>
      </c>
      <c r="H161" s="260" t="s">
        <v>26</v>
      </c>
      <c r="I161" s="246">
        <v>36000000</v>
      </c>
      <c r="J161" s="246">
        <v>36000000</v>
      </c>
      <c r="K161" s="257">
        <v>42577</v>
      </c>
      <c r="L161" s="258">
        <v>42612</v>
      </c>
      <c r="M161" s="293">
        <v>42614</v>
      </c>
      <c r="N161" s="262">
        <v>120</v>
      </c>
      <c r="O161" s="293" t="s">
        <v>792</v>
      </c>
      <c r="P161" s="290" t="s">
        <v>718</v>
      </c>
      <c r="Q161" s="260" t="s">
        <v>724</v>
      </c>
      <c r="R161" s="272" t="s">
        <v>725</v>
      </c>
      <c r="S161" s="276" t="s">
        <v>717</v>
      </c>
      <c r="T161" s="242" t="s">
        <v>991</v>
      </c>
      <c r="U161" s="276" t="s">
        <v>257</v>
      </c>
      <c r="V161" s="255"/>
      <c r="W161" s="276"/>
      <c r="X161" s="255"/>
    </row>
    <row r="162" spans="1:24" s="292" customFormat="1" ht="111" customHeight="1" x14ac:dyDescent="0.2">
      <c r="A162" s="262">
        <f t="shared" si="5"/>
        <v>144</v>
      </c>
      <c r="B162" s="288" t="s">
        <v>667</v>
      </c>
      <c r="C162" s="289">
        <v>33</v>
      </c>
      <c r="D162" s="242" t="s">
        <v>24</v>
      </c>
      <c r="E162" s="271" t="s">
        <v>679</v>
      </c>
      <c r="F162" s="242" t="s">
        <v>680</v>
      </c>
      <c r="G162" s="260" t="s">
        <v>66</v>
      </c>
      <c r="H162" s="260" t="s">
        <v>26</v>
      </c>
      <c r="I162" s="246">
        <v>36000000</v>
      </c>
      <c r="J162" s="246">
        <v>36000000</v>
      </c>
      <c r="K162" s="257">
        <v>42577</v>
      </c>
      <c r="L162" s="258">
        <v>42612</v>
      </c>
      <c r="M162" s="293">
        <v>42614</v>
      </c>
      <c r="N162" s="262">
        <v>120</v>
      </c>
      <c r="O162" s="293">
        <v>42734</v>
      </c>
      <c r="P162" s="290" t="s">
        <v>718</v>
      </c>
      <c r="Q162" s="260" t="s">
        <v>724</v>
      </c>
      <c r="R162" s="272" t="s">
        <v>725</v>
      </c>
      <c r="S162" s="276" t="s">
        <v>717</v>
      </c>
      <c r="T162" s="242" t="s">
        <v>992</v>
      </c>
      <c r="U162" s="276" t="s">
        <v>257</v>
      </c>
      <c r="V162" s="255"/>
      <c r="W162" s="276"/>
      <c r="X162" s="255"/>
    </row>
    <row r="163" spans="1:24" s="292" customFormat="1" ht="103.5" customHeight="1" x14ac:dyDescent="0.2">
      <c r="A163" s="262">
        <f t="shared" si="5"/>
        <v>145</v>
      </c>
      <c r="B163" s="288" t="s">
        <v>667</v>
      </c>
      <c r="C163" s="289">
        <v>33</v>
      </c>
      <c r="D163" s="242" t="s">
        <v>24</v>
      </c>
      <c r="E163" s="271" t="s">
        <v>679</v>
      </c>
      <c r="F163" s="242" t="s">
        <v>680</v>
      </c>
      <c r="G163" s="260" t="s">
        <v>66</v>
      </c>
      <c r="H163" s="260" t="s">
        <v>26</v>
      </c>
      <c r="I163" s="246">
        <v>36000000</v>
      </c>
      <c r="J163" s="246"/>
      <c r="K163" s="257">
        <v>42577</v>
      </c>
      <c r="L163" s="258">
        <v>42608</v>
      </c>
      <c r="M163" s="293">
        <v>42614</v>
      </c>
      <c r="N163" s="262">
        <v>120</v>
      </c>
      <c r="O163" s="293" t="s">
        <v>792</v>
      </c>
      <c r="P163" s="290" t="s">
        <v>718</v>
      </c>
      <c r="Q163" s="260" t="s">
        <v>724</v>
      </c>
      <c r="R163" s="272" t="s">
        <v>725</v>
      </c>
      <c r="S163" s="276" t="s">
        <v>717</v>
      </c>
      <c r="T163" s="242" t="s">
        <v>928</v>
      </c>
      <c r="U163" s="276" t="s">
        <v>858</v>
      </c>
      <c r="V163" s="255"/>
      <c r="W163" s="276"/>
      <c r="X163" s="255"/>
    </row>
    <row r="164" spans="1:24" s="292" customFormat="1" ht="103.5" customHeight="1" x14ac:dyDescent="0.2">
      <c r="A164" s="262">
        <f t="shared" si="5"/>
        <v>146</v>
      </c>
      <c r="B164" s="288" t="s">
        <v>121</v>
      </c>
      <c r="C164" s="345" t="s">
        <v>122</v>
      </c>
      <c r="D164" s="265" t="s">
        <v>87</v>
      </c>
      <c r="E164" s="298">
        <v>311020301</v>
      </c>
      <c r="F164" s="267" t="s">
        <v>65</v>
      </c>
      <c r="G164" s="260" t="s">
        <v>66</v>
      </c>
      <c r="H164" s="242" t="s">
        <v>185</v>
      </c>
      <c r="I164" s="246">
        <v>32000000</v>
      </c>
      <c r="J164" s="246">
        <v>32000000</v>
      </c>
      <c r="K164" s="257">
        <v>42579</v>
      </c>
      <c r="L164" s="258">
        <v>42587</v>
      </c>
      <c r="M164" s="293">
        <v>42591</v>
      </c>
      <c r="N164" s="262">
        <v>120</v>
      </c>
      <c r="O164" s="293">
        <v>42712</v>
      </c>
      <c r="P164" s="290" t="s">
        <v>965</v>
      </c>
      <c r="Q164" s="260" t="s">
        <v>463</v>
      </c>
      <c r="R164" s="272" t="s">
        <v>726</v>
      </c>
      <c r="S164" s="276" t="s">
        <v>727</v>
      </c>
      <c r="T164" s="242" t="s">
        <v>967</v>
      </c>
      <c r="U164" s="276" t="s">
        <v>257</v>
      </c>
      <c r="V164" s="255"/>
      <c r="W164" s="276"/>
      <c r="X164" s="255"/>
    </row>
    <row r="165" spans="1:24" s="292" customFormat="1" ht="103.5" customHeight="1" x14ac:dyDescent="0.2">
      <c r="A165" s="262">
        <f t="shared" si="5"/>
        <v>147</v>
      </c>
      <c r="B165" s="288" t="s">
        <v>421</v>
      </c>
      <c r="C165" s="345" t="s">
        <v>122</v>
      </c>
      <c r="D165" s="265" t="s">
        <v>87</v>
      </c>
      <c r="E165" s="298">
        <v>311020301</v>
      </c>
      <c r="F165" s="267" t="s">
        <v>65</v>
      </c>
      <c r="G165" s="260" t="s">
        <v>66</v>
      </c>
      <c r="H165" s="242" t="s">
        <v>185</v>
      </c>
      <c r="I165" s="246">
        <f>+J165</f>
        <v>32000000</v>
      </c>
      <c r="J165" s="246">
        <v>32000000</v>
      </c>
      <c r="K165" s="257">
        <v>42213</v>
      </c>
      <c r="L165" s="258">
        <v>42587</v>
      </c>
      <c r="M165" s="293">
        <v>42590</v>
      </c>
      <c r="N165" s="262">
        <v>120</v>
      </c>
      <c r="O165" s="293">
        <v>42711</v>
      </c>
      <c r="P165" s="290" t="s">
        <v>965</v>
      </c>
      <c r="Q165" s="260" t="s">
        <v>745</v>
      </c>
      <c r="R165" s="272" t="s">
        <v>746</v>
      </c>
      <c r="S165" s="276" t="s">
        <v>255</v>
      </c>
      <c r="T165" s="242" t="s">
        <v>966</v>
      </c>
      <c r="U165" s="276" t="s">
        <v>257</v>
      </c>
      <c r="V165" s="255"/>
      <c r="W165" s="276"/>
      <c r="X165" s="255"/>
    </row>
    <row r="166" spans="1:24" s="292" customFormat="1" ht="103.5" customHeight="1" x14ac:dyDescent="0.2">
      <c r="A166" s="262">
        <f>+A165+1</f>
        <v>148</v>
      </c>
      <c r="B166" s="288" t="s">
        <v>421</v>
      </c>
      <c r="C166" s="345" t="s">
        <v>122</v>
      </c>
      <c r="D166" s="265" t="s">
        <v>87</v>
      </c>
      <c r="E166" s="298">
        <v>311020301</v>
      </c>
      <c r="F166" s="267" t="s">
        <v>65</v>
      </c>
      <c r="G166" s="260" t="s">
        <v>66</v>
      </c>
      <c r="H166" s="242" t="s">
        <v>185</v>
      </c>
      <c r="I166" s="246">
        <v>28000000</v>
      </c>
      <c r="J166" s="246"/>
      <c r="K166" s="257">
        <v>42587</v>
      </c>
      <c r="L166" s="258">
        <f>+K166+30</f>
        <v>42617</v>
      </c>
      <c r="M166" s="293">
        <f>+L166+5</f>
        <v>42622</v>
      </c>
      <c r="N166" s="262">
        <v>120</v>
      </c>
      <c r="O166" s="293">
        <f>+M166+N166</f>
        <v>42742</v>
      </c>
      <c r="P166" s="290" t="s">
        <v>744</v>
      </c>
      <c r="Q166" s="260" t="s">
        <v>920</v>
      </c>
      <c r="R166" s="272" t="s">
        <v>921</v>
      </c>
      <c r="S166" s="276"/>
      <c r="T166" s="242" t="s">
        <v>938</v>
      </c>
      <c r="U166" s="276" t="s">
        <v>858</v>
      </c>
      <c r="V166" s="255"/>
      <c r="W166" s="276"/>
      <c r="X166" s="255"/>
    </row>
    <row r="167" spans="1:24" s="292" customFormat="1" ht="80.25" customHeight="1" x14ac:dyDescent="0.2">
      <c r="A167" s="262">
        <f>+A166+1</f>
        <v>149</v>
      </c>
      <c r="B167" s="349" t="s">
        <v>86</v>
      </c>
      <c r="C167" s="345" t="s">
        <v>122</v>
      </c>
      <c r="D167" s="265" t="s">
        <v>87</v>
      </c>
      <c r="E167" s="298">
        <v>311020301</v>
      </c>
      <c r="F167" s="267" t="s">
        <v>65</v>
      </c>
      <c r="G167" s="260" t="s">
        <v>66</v>
      </c>
      <c r="H167" s="242" t="s">
        <v>185</v>
      </c>
      <c r="I167" s="246">
        <v>36000000</v>
      </c>
      <c r="J167" s="246"/>
      <c r="K167" s="438">
        <v>42579</v>
      </c>
      <c r="L167" s="438">
        <v>42624</v>
      </c>
      <c r="M167" s="439">
        <v>42629</v>
      </c>
      <c r="N167" s="437">
        <v>120</v>
      </c>
      <c r="O167" s="439">
        <v>42750</v>
      </c>
      <c r="P167" s="271" t="s">
        <v>791</v>
      </c>
      <c r="Q167" s="260" t="s">
        <v>748</v>
      </c>
      <c r="R167" s="272" t="s">
        <v>749</v>
      </c>
      <c r="S167" s="276" t="s">
        <v>750</v>
      </c>
      <c r="T167" s="242" t="s">
        <v>760</v>
      </c>
      <c r="U167" s="276" t="s">
        <v>858</v>
      </c>
      <c r="V167" s="255"/>
      <c r="W167" s="276"/>
      <c r="X167" s="255"/>
    </row>
    <row r="168" spans="1:24" s="292" customFormat="1" ht="80.25" customHeight="1" x14ac:dyDescent="0.2">
      <c r="A168" s="262">
        <f t="shared" ref="A168:A174" si="6">+A167+1</f>
        <v>150</v>
      </c>
      <c r="B168" s="349" t="s">
        <v>86</v>
      </c>
      <c r="C168" s="345" t="s">
        <v>122</v>
      </c>
      <c r="D168" s="265" t="s">
        <v>87</v>
      </c>
      <c r="E168" s="298">
        <v>311020301</v>
      </c>
      <c r="F168" s="267" t="s">
        <v>65</v>
      </c>
      <c r="G168" s="260" t="s">
        <v>66</v>
      </c>
      <c r="H168" s="242" t="s">
        <v>185</v>
      </c>
      <c r="I168" s="246">
        <v>36000000</v>
      </c>
      <c r="J168" s="246"/>
      <c r="K168" s="438">
        <v>42593</v>
      </c>
      <c r="L168" s="438">
        <v>42624</v>
      </c>
      <c r="M168" s="439">
        <v>42629</v>
      </c>
      <c r="N168" s="437">
        <v>120</v>
      </c>
      <c r="O168" s="439">
        <v>42750</v>
      </c>
      <c r="P168" s="271" t="s">
        <v>904</v>
      </c>
      <c r="Q168" s="260" t="s">
        <v>905</v>
      </c>
      <c r="R168" s="272" t="s">
        <v>906</v>
      </c>
      <c r="S168" s="276" t="s">
        <v>750</v>
      </c>
      <c r="T168" s="242" t="s">
        <v>940</v>
      </c>
      <c r="U168" s="276" t="s">
        <v>941</v>
      </c>
      <c r="V168" s="255"/>
      <c r="W168" s="276"/>
      <c r="X168" s="255"/>
    </row>
    <row r="169" spans="1:24" s="292" customFormat="1" ht="80.25" customHeight="1" x14ac:dyDescent="0.2">
      <c r="A169" s="262">
        <f t="shared" si="6"/>
        <v>151</v>
      </c>
      <c r="B169" s="349" t="s">
        <v>86</v>
      </c>
      <c r="C169" s="345" t="s">
        <v>122</v>
      </c>
      <c r="D169" s="265" t="s">
        <v>87</v>
      </c>
      <c r="E169" s="298">
        <v>311020301</v>
      </c>
      <c r="F169" s="267" t="s">
        <v>65</v>
      </c>
      <c r="G169" s="260" t="s">
        <v>66</v>
      </c>
      <c r="H169" s="242" t="s">
        <v>185</v>
      </c>
      <c r="I169" s="246">
        <v>36000000</v>
      </c>
      <c r="J169" s="246"/>
      <c r="K169" s="438">
        <v>42594</v>
      </c>
      <c r="L169" s="438">
        <v>42625</v>
      </c>
      <c r="M169" s="439">
        <v>42629</v>
      </c>
      <c r="N169" s="437">
        <v>120</v>
      </c>
      <c r="O169" s="439">
        <v>42723</v>
      </c>
      <c r="P169" s="271" t="s">
        <v>791</v>
      </c>
      <c r="Q169" s="260" t="s">
        <v>907</v>
      </c>
      <c r="R169" s="272" t="s">
        <v>908</v>
      </c>
      <c r="S169" s="276" t="s">
        <v>750</v>
      </c>
      <c r="T169" s="242" t="s">
        <v>942</v>
      </c>
      <c r="U169" s="276" t="s">
        <v>941</v>
      </c>
      <c r="V169" s="255"/>
      <c r="W169" s="276"/>
      <c r="X169" s="255"/>
    </row>
    <row r="170" spans="1:24" s="292" customFormat="1" ht="80.25" customHeight="1" x14ac:dyDescent="0.2">
      <c r="A170" s="262">
        <f t="shared" si="6"/>
        <v>152</v>
      </c>
      <c r="B170" s="288" t="s">
        <v>751</v>
      </c>
      <c r="C170" s="345" t="s">
        <v>122</v>
      </c>
      <c r="D170" s="265" t="s">
        <v>87</v>
      </c>
      <c r="E170" s="298">
        <v>311020301</v>
      </c>
      <c r="F170" s="267" t="s">
        <v>65</v>
      </c>
      <c r="G170" s="260" t="s">
        <v>66</v>
      </c>
      <c r="H170" s="242" t="s">
        <v>185</v>
      </c>
      <c r="I170" s="246">
        <v>39058490</v>
      </c>
      <c r="J170" s="246"/>
      <c r="K170" s="257">
        <v>42580</v>
      </c>
      <c r="L170" s="258">
        <v>42610</v>
      </c>
      <c r="M170" s="293">
        <v>42618</v>
      </c>
      <c r="N170" s="262">
        <v>150</v>
      </c>
      <c r="O170" s="293">
        <v>42770</v>
      </c>
      <c r="P170" s="271">
        <v>93151603</v>
      </c>
      <c r="Q170" s="260" t="s">
        <v>753</v>
      </c>
      <c r="R170" s="272" t="s">
        <v>754</v>
      </c>
      <c r="S170" s="276" t="s">
        <v>755</v>
      </c>
      <c r="T170" s="242" t="s">
        <v>752</v>
      </c>
      <c r="U170" s="276" t="s">
        <v>611</v>
      </c>
      <c r="V170" s="255"/>
      <c r="W170" s="276"/>
      <c r="X170" s="255"/>
    </row>
    <row r="171" spans="1:24" s="292" customFormat="1" ht="80.25" customHeight="1" x14ac:dyDescent="0.2">
      <c r="A171" s="262">
        <f t="shared" si="6"/>
        <v>153</v>
      </c>
      <c r="B171" s="288" t="s">
        <v>756</v>
      </c>
      <c r="C171" s="345" t="s">
        <v>122</v>
      </c>
      <c r="D171" s="265" t="s">
        <v>87</v>
      </c>
      <c r="E171" s="298">
        <v>311020301</v>
      </c>
      <c r="F171" s="267" t="s">
        <v>65</v>
      </c>
      <c r="G171" s="260" t="s">
        <v>66</v>
      </c>
      <c r="H171" s="242" t="s">
        <v>185</v>
      </c>
      <c r="I171" s="246">
        <v>28000000</v>
      </c>
      <c r="J171" s="246"/>
      <c r="K171" s="258">
        <v>42580</v>
      </c>
      <c r="L171" s="258">
        <v>42611</v>
      </c>
      <c r="M171" s="293">
        <v>42618</v>
      </c>
      <c r="N171" s="262">
        <v>120</v>
      </c>
      <c r="O171" s="293">
        <f>+M171+N171</f>
        <v>42738</v>
      </c>
      <c r="P171" s="271" t="s">
        <v>790</v>
      </c>
      <c r="Q171" s="260" t="s">
        <v>762</v>
      </c>
      <c r="R171" s="272" t="s">
        <v>757</v>
      </c>
      <c r="S171" s="260" t="s">
        <v>758</v>
      </c>
      <c r="T171" s="242" t="s">
        <v>759</v>
      </c>
      <c r="U171" s="276" t="s">
        <v>858</v>
      </c>
      <c r="V171" s="255"/>
      <c r="W171" s="276"/>
      <c r="X171" s="255"/>
    </row>
    <row r="172" spans="1:24" s="292" customFormat="1" ht="138" customHeight="1" x14ac:dyDescent="0.2">
      <c r="A172" s="262">
        <f t="shared" si="6"/>
        <v>154</v>
      </c>
      <c r="B172" s="242" t="s">
        <v>79</v>
      </c>
      <c r="C172" s="289">
        <v>33</v>
      </c>
      <c r="D172" s="242" t="s">
        <v>24</v>
      </c>
      <c r="E172" s="298" t="s">
        <v>697</v>
      </c>
      <c r="F172" s="260" t="s">
        <v>698</v>
      </c>
      <c r="G172" s="260" t="s">
        <v>66</v>
      </c>
      <c r="H172" s="242" t="s">
        <v>185</v>
      </c>
      <c r="I172" s="246">
        <v>36000000</v>
      </c>
      <c r="J172" s="246">
        <v>36000000</v>
      </c>
      <c r="K172" s="257">
        <v>42580</v>
      </c>
      <c r="L172" s="258">
        <v>42584</v>
      </c>
      <c r="M172" s="293">
        <v>42586</v>
      </c>
      <c r="N172" s="262">
        <v>120</v>
      </c>
      <c r="O172" s="293">
        <v>42707</v>
      </c>
      <c r="P172" s="271" t="s">
        <v>855</v>
      </c>
      <c r="Q172" s="260" t="s">
        <v>826</v>
      </c>
      <c r="R172" s="272" t="s">
        <v>761</v>
      </c>
      <c r="S172" s="260" t="s">
        <v>730</v>
      </c>
      <c r="T172" s="242" t="s">
        <v>854</v>
      </c>
      <c r="U172" s="276"/>
      <c r="V172" s="255"/>
      <c r="W172" s="276"/>
      <c r="X172" s="255"/>
    </row>
    <row r="173" spans="1:24" s="292" customFormat="1" ht="138" customHeight="1" x14ac:dyDescent="0.2">
      <c r="A173" s="262">
        <f t="shared" si="6"/>
        <v>155</v>
      </c>
      <c r="B173" s="242" t="s">
        <v>79</v>
      </c>
      <c r="C173" s="289">
        <v>33</v>
      </c>
      <c r="D173" s="242" t="s">
        <v>24</v>
      </c>
      <c r="E173" s="298" t="s">
        <v>697</v>
      </c>
      <c r="F173" s="260" t="s">
        <v>698</v>
      </c>
      <c r="G173" s="260" t="s">
        <v>66</v>
      </c>
      <c r="H173" s="242" t="s">
        <v>185</v>
      </c>
      <c r="I173" s="246">
        <v>26000000</v>
      </c>
      <c r="J173" s="246"/>
      <c r="K173" s="387">
        <v>42606</v>
      </c>
      <c r="L173" s="387">
        <v>42611</v>
      </c>
      <c r="M173" s="387">
        <f>L173+5</f>
        <v>42616</v>
      </c>
      <c r="N173" s="588">
        <v>120</v>
      </c>
      <c r="O173" s="387">
        <f>M173+N173</f>
        <v>42736</v>
      </c>
      <c r="P173" s="583" t="s">
        <v>83</v>
      </c>
      <c r="Q173" s="242" t="s">
        <v>888</v>
      </c>
      <c r="R173" s="317" t="s">
        <v>887</v>
      </c>
      <c r="S173" s="300" t="s">
        <v>730</v>
      </c>
      <c r="T173" s="243" t="s">
        <v>889</v>
      </c>
      <c r="U173" s="242" t="s">
        <v>858</v>
      </c>
      <c r="V173" s="255"/>
      <c r="W173" s="276"/>
      <c r="X173" s="255"/>
    </row>
    <row r="174" spans="1:24" s="292" customFormat="1" ht="138" customHeight="1" x14ac:dyDescent="0.2">
      <c r="A174" s="262">
        <f t="shared" si="6"/>
        <v>156</v>
      </c>
      <c r="B174" s="288" t="s">
        <v>268</v>
      </c>
      <c r="C174" s="345" t="s">
        <v>122</v>
      </c>
      <c r="D174" s="265" t="s">
        <v>87</v>
      </c>
      <c r="E174" s="298">
        <v>3110204</v>
      </c>
      <c r="F174" s="267" t="s">
        <v>880</v>
      </c>
      <c r="G174" s="260" t="s">
        <v>66</v>
      </c>
      <c r="H174" s="242" t="s">
        <v>185</v>
      </c>
      <c r="I174" s="246">
        <v>12800000</v>
      </c>
      <c r="J174" s="246">
        <v>12800000</v>
      </c>
      <c r="K174" s="257">
        <v>42594</v>
      </c>
      <c r="L174" s="258">
        <v>42606</v>
      </c>
      <c r="M174" s="293">
        <v>42607</v>
      </c>
      <c r="N174" s="262">
        <v>120</v>
      </c>
      <c r="O174" s="293">
        <v>42728</v>
      </c>
      <c r="P174" s="271" t="s">
        <v>881</v>
      </c>
      <c r="Q174" s="260" t="s">
        <v>989</v>
      </c>
      <c r="R174" s="272" t="s">
        <v>882</v>
      </c>
      <c r="S174" s="260" t="s">
        <v>883</v>
      </c>
      <c r="T174" s="260" t="s">
        <v>988</v>
      </c>
      <c r="U174" s="276" t="s">
        <v>257</v>
      </c>
      <c r="V174" s="255"/>
      <c r="W174" s="276"/>
      <c r="X174" s="255"/>
    </row>
    <row r="175" spans="1:24" s="292" customFormat="1" ht="18.75" customHeight="1" x14ac:dyDescent="0.2">
      <c r="A175" s="262"/>
      <c r="B175" s="288"/>
      <c r="C175" s="345"/>
      <c r="D175" s="265"/>
      <c r="E175" s="346"/>
      <c r="F175" s="347"/>
      <c r="G175" s="260"/>
      <c r="H175" s="424" t="s">
        <v>595</v>
      </c>
      <c r="I175" s="425">
        <f>SUM(I7:I174)</f>
        <v>12662031514</v>
      </c>
      <c r="J175" s="425">
        <f>SUM(J7:J174)</f>
        <v>3484523936</v>
      </c>
      <c r="K175" s="608"/>
      <c r="L175" s="258"/>
      <c r="M175" s="293"/>
      <c r="N175" s="262"/>
      <c r="O175" s="293"/>
      <c r="P175" s="260"/>
      <c r="Q175" s="272"/>
      <c r="R175" s="348"/>
      <c r="S175" s="276"/>
      <c r="T175" s="260"/>
      <c r="U175" s="276"/>
      <c r="V175" s="255"/>
      <c r="W175" s="276"/>
      <c r="X175" s="255"/>
    </row>
  </sheetData>
  <mergeCells count="2">
    <mergeCell ref="C1:R4"/>
    <mergeCell ref="C5:R5"/>
  </mergeCells>
  <dataValidations count="1">
    <dataValidation type="date" allowBlank="1" showInputMessage="1" showErrorMessage="1" sqref="M128:M130 M123:M124 M121 M65:M66 M85:M86 M167:M169">
      <formula1>1</formula1>
      <formula2>402133</formula2>
    </dataValidation>
  </dataValidations>
  <printOptions horizontalCentered="1" verticalCentered="1"/>
  <pageMargins left="0.70866141732283472" right="0" top="0.19685039370078741" bottom="0.19685039370078741" header="0" footer="0"/>
  <pageSetup paperSize="5" scale="40" fitToWidth="0" fitToHeight="2" orientation="landscape" horizontalDpi="4294967295" verticalDpi="4294967295" r:id="rId1"/>
  <headerFooter alignWithMargins="0">
    <oddHeader>&amp;C&amp;P&amp;N</oddHead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O33"/>
  <sheetViews>
    <sheetView topLeftCell="A3" zoomScale="80" zoomScaleNormal="80" workbookViewId="0">
      <pane ySplit="3" topLeftCell="A14" activePane="bottomLeft" state="frozen"/>
      <selection activeCell="A3" sqref="A3"/>
      <selection pane="bottomLeft" activeCell="B3" sqref="B3:H3"/>
    </sheetView>
  </sheetViews>
  <sheetFormatPr baseColWidth="10" defaultRowHeight="12" x14ac:dyDescent="0.2"/>
  <cols>
    <col min="1" max="1" width="7.5703125" style="153" bestFit="1" customWidth="1"/>
    <col min="2" max="2" width="10.28515625" style="153" customWidth="1"/>
    <col min="3" max="3" width="11.42578125" style="154" customWidth="1"/>
    <col min="4" max="4" width="46.28515625" style="155" customWidth="1"/>
    <col min="5" max="5" width="18.28515625" style="155" customWidth="1"/>
    <col min="6" max="6" width="22.28515625" style="153" customWidth="1"/>
    <col min="7" max="7" width="19.5703125" style="153" customWidth="1"/>
    <col min="8" max="8" width="16.7109375" style="156" customWidth="1"/>
    <col min="9" max="9" width="12.85546875" style="157" customWidth="1"/>
    <col min="10" max="10" width="14.42578125" style="159" customWidth="1"/>
    <col min="11" max="11" width="7.85546875" style="163" customWidth="1"/>
    <col min="12" max="12" width="22.140625" style="163" customWidth="1"/>
    <col min="13" max="13" width="25.5703125" style="159" customWidth="1"/>
    <col min="14" max="14" width="18.7109375" style="159" customWidth="1"/>
    <col min="15" max="15" width="15.5703125" style="159" customWidth="1"/>
    <col min="16" max="16" width="19" style="159" customWidth="1"/>
    <col min="17" max="17" width="19.7109375" style="159" customWidth="1"/>
    <col min="18" max="18" width="10.85546875" style="159" bestFit="1" customWidth="1"/>
    <col min="19" max="19" width="13.7109375" style="158" bestFit="1" customWidth="1"/>
    <col min="20" max="20" width="15.5703125" style="160" bestFit="1" customWidth="1"/>
    <col min="21" max="21" width="19.140625" style="164" bestFit="1" customWidth="1"/>
    <col min="22" max="22" width="12.85546875" style="164" bestFit="1" customWidth="1"/>
    <col min="23" max="23" width="15.5703125" style="165" bestFit="1" customWidth="1"/>
    <col min="24" max="24" width="16.140625" style="156" customWidth="1"/>
    <col min="25" max="25" width="18.28515625" style="164" customWidth="1"/>
    <col min="26" max="26" width="19.7109375" style="164" customWidth="1"/>
    <col min="27" max="27" width="22.42578125" style="164" bestFit="1" customWidth="1"/>
    <col min="28" max="28" width="23.140625" style="164" customWidth="1"/>
    <col min="29" max="29" width="22.5703125" style="164" bestFit="1" customWidth="1"/>
    <col min="30" max="30" width="15.140625" style="164" customWidth="1"/>
    <col min="31" max="31" width="17" style="166" customWidth="1"/>
    <col min="32" max="33" width="15.28515625" style="167" customWidth="1"/>
    <col min="34" max="34" width="17" style="161" customWidth="1"/>
    <col min="35" max="35" width="16.28515625" style="168" customWidth="1"/>
    <col min="36" max="36" width="11.28515625" style="169" customWidth="1"/>
    <col min="37" max="37" width="12.7109375" style="170" customWidth="1"/>
    <col min="38" max="38" width="20.28515625" style="171" customWidth="1"/>
    <col min="39" max="39" width="22.42578125" style="171" customWidth="1"/>
    <col min="40" max="40" width="16.5703125" style="153" customWidth="1"/>
    <col min="41" max="41" width="13.85546875" style="172" customWidth="1"/>
    <col min="42" max="42" width="11.7109375" style="173" customWidth="1"/>
    <col min="43" max="43" width="11.7109375" style="158" customWidth="1"/>
    <col min="44" max="49" width="11.7109375" style="174" customWidth="1"/>
    <col min="50" max="50" width="11.7109375" style="153" customWidth="1"/>
    <col min="51" max="51" width="15.42578125" style="175" customWidth="1"/>
    <col min="52" max="52" width="14.85546875" style="175" customWidth="1"/>
    <col min="53" max="53" width="14.140625" style="175" customWidth="1"/>
    <col min="54" max="54" width="15.28515625" style="176" customWidth="1"/>
    <col min="55" max="55" width="14.28515625" style="176" customWidth="1"/>
    <col min="56" max="56" width="15" style="177" customWidth="1"/>
    <col min="57" max="57" width="27.85546875" style="158" customWidth="1"/>
    <col min="58" max="58" width="20.28515625" style="178" customWidth="1"/>
    <col min="59" max="59" width="14.42578125" style="158" customWidth="1"/>
    <col min="60" max="60" width="21.28515625" style="158" customWidth="1"/>
    <col min="61" max="61" width="17" style="158" customWidth="1"/>
    <col min="62" max="62" width="20.85546875" style="158" customWidth="1"/>
    <col min="63" max="63" width="14.28515625" style="153" customWidth="1"/>
    <col min="64" max="64" width="12.5703125" style="179" customWidth="1"/>
    <col min="65" max="65" width="12.28515625" style="158" customWidth="1"/>
    <col min="66" max="66" width="14.42578125" style="162" customWidth="1"/>
    <col min="67" max="16384" width="11.42578125" style="158"/>
  </cols>
  <sheetData>
    <row r="1" spans="1:67" s="72" customFormat="1" ht="21" customHeight="1" x14ac:dyDescent="0.2">
      <c r="B1" s="649" t="s">
        <v>279</v>
      </c>
      <c r="C1" s="650"/>
      <c r="D1" s="650"/>
      <c r="E1" s="650"/>
      <c r="F1" s="650"/>
      <c r="G1" s="650"/>
      <c r="H1" s="650"/>
      <c r="I1" s="650"/>
      <c r="J1" s="650"/>
      <c r="K1" s="650"/>
      <c r="L1" s="650"/>
      <c r="M1" s="650"/>
      <c r="N1" s="73"/>
      <c r="O1" s="73"/>
      <c r="P1" s="73"/>
      <c r="Q1" s="74"/>
      <c r="R1" s="74"/>
      <c r="S1" s="646"/>
      <c r="T1" s="647"/>
      <c r="U1" s="647"/>
      <c r="V1" s="647"/>
      <c r="W1" s="647"/>
      <c r="X1" s="647"/>
      <c r="Y1" s="647"/>
      <c r="Z1" s="647"/>
      <c r="AA1" s="647"/>
      <c r="AB1" s="647"/>
      <c r="AC1" s="647"/>
      <c r="AD1" s="647"/>
      <c r="AE1" s="75"/>
      <c r="AF1" s="76"/>
      <c r="AG1" s="76"/>
      <c r="AH1" s="76"/>
      <c r="AI1" s="77"/>
      <c r="AJ1" s="78"/>
      <c r="AK1" s="79"/>
      <c r="AL1" s="80"/>
      <c r="AM1" s="80"/>
      <c r="AN1" s="80"/>
      <c r="AO1" s="81"/>
      <c r="AP1" s="82"/>
      <c r="AR1" s="80"/>
      <c r="AS1" s="80"/>
      <c r="AT1" s="80"/>
      <c r="AU1" s="80"/>
      <c r="AV1" s="80"/>
      <c r="AW1" s="80"/>
      <c r="BB1" s="83"/>
      <c r="BC1" s="83"/>
      <c r="BD1" s="84"/>
      <c r="BF1" s="85"/>
      <c r="BL1" s="86"/>
      <c r="BN1" s="87"/>
    </row>
    <row r="2" spans="1:67" s="72" customFormat="1" ht="21" customHeight="1" x14ac:dyDescent="0.2">
      <c r="B2" s="677" t="s">
        <v>280</v>
      </c>
      <c r="C2" s="677"/>
      <c r="D2" s="677"/>
      <c r="E2" s="677"/>
      <c r="F2" s="677"/>
      <c r="G2" s="677"/>
      <c r="H2" s="677"/>
      <c r="I2" s="677"/>
      <c r="J2" s="677"/>
      <c r="K2" s="677"/>
      <c r="L2" s="677"/>
      <c r="M2" s="677"/>
      <c r="N2" s="88"/>
      <c r="O2" s="88"/>
      <c r="P2" s="88"/>
      <c r="Q2" s="89"/>
      <c r="R2" s="89"/>
      <c r="S2" s="648"/>
      <c r="T2" s="648"/>
      <c r="U2" s="648"/>
      <c r="V2" s="648"/>
      <c r="W2" s="648"/>
      <c r="X2" s="648"/>
      <c r="Y2" s="648"/>
      <c r="Z2" s="648"/>
      <c r="AA2" s="648"/>
      <c r="AB2" s="648"/>
      <c r="AC2" s="648"/>
      <c r="AD2" s="648"/>
      <c r="AE2" s="75"/>
      <c r="AF2" s="76"/>
      <c r="AG2" s="76"/>
      <c r="AH2" s="76"/>
      <c r="AI2" s="77"/>
      <c r="AJ2" s="78"/>
      <c r="AK2" s="79"/>
      <c r="AL2" s="80"/>
      <c r="AM2" s="80"/>
      <c r="AN2" s="80"/>
      <c r="AO2" s="81"/>
      <c r="AP2" s="82"/>
      <c r="AR2" s="80"/>
      <c r="AS2" s="80"/>
      <c r="AT2" s="80"/>
      <c r="AU2" s="80"/>
      <c r="AV2" s="80"/>
      <c r="AW2" s="80"/>
      <c r="BB2" s="83"/>
      <c r="BC2" s="83"/>
      <c r="BD2" s="84"/>
      <c r="BF2" s="85"/>
      <c r="BL2" s="86"/>
      <c r="BN2" s="87"/>
    </row>
    <row r="3" spans="1:67" s="72" customFormat="1" ht="21" customHeight="1" x14ac:dyDescent="0.2">
      <c r="A3" s="218" t="s">
        <v>518</v>
      </c>
      <c r="B3" s="649" t="s">
        <v>406</v>
      </c>
      <c r="C3" s="650"/>
      <c r="D3" s="650"/>
      <c r="E3" s="650"/>
      <c r="F3" s="650"/>
      <c r="G3" s="650"/>
      <c r="H3" s="651"/>
      <c r="I3" s="180"/>
      <c r="J3" s="181"/>
      <c r="K3" s="181"/>
      <c r="L3" s="181"/>
      <c r="M3" s="182"/>
      <c r="N3" s="88"/>
      <c r="O3" s="88"/>
      <c r="P3" s="88"/>
      <c r="Q3" s="89"/>
      <c r="R3" s="89"/>
      <c r="S3" s="646"/>
      <c r="T3" s="647"/>
      <c r="U3" s="647"/>
      <c r="V3" s="647"/>
      <c r="W3" s="647"/>
      <c r="X3" s="647"/>
      <c r="Y3" s="647"/>
      <c r="Z3" s="647"/>
      <c r="AA3" s="647"/>
      <c r="AB3" s="647"/>
      <c r="AC3" s="647"/>
      <c r="AD3" s="647"/>
      <c r="AE3" s="75"/>
      <c r="AF3" s="76"/>
      <c r="AG3" s="76"/>
      <c r="AH3" s="76"/>
      <c r="AI3" s="77"/>
      <c r="AJ3" s="78"/>
      <c r="AK3" s="79"/>
      <c r="AL3" s="80"/>
      <c r="AM3" s="80"/>
      <c r="AN3" s="80"/>
      <c r="AO3" s="81"/>
      <c r="AP3" s="90"/>
      <c r="AR3" s="80"/>
      <c r="AS3" s="80"/>
      <c r="AT3" s="80"/>
      <c r="AU3" s="80"/>
      <c r="AV3" s="80"/>
      <c r="AW3" s="80"/>
      <c r="BB3" s="83"/>
      <c r="BC3" s="83"/>
      <c r="BD3" s="84"/>
      <c r="BF3" s="85"/>
      <c r="BL3" s="86"/>
      <c r="BN3" s="87"/>
    </row>
    <row r="4" spans="1:67" s="95" customFormat="1" ht="60" customHeight="1" x14ac:dyDescent="0.2">
      <c r="A4" s="652" t="s">
        <v>281</v>
      </c>
      <c r="B4" s="652" t="s">
        <v>282</v>
      </c>
      <c r="C4" s="652" t="s">
        <v>283</v>
      </c>
      <c r="D4" s="642" t="s">
        <v>284</v>
      </c>
      <c r="E4" s="642" t="s">
        <v>285</v>
      </c>
      <c r="F4" s="642" t="s">
        <v>286</v>
      </c>
      <c r="G4" s="642" t="s">
        <v>287</v>
      </c>
      <c r="H4" s="644" t="s">
        <v>288</v>
      </c>
      <c r="I4" s="94"/>
      <c r="J4" s="656" t="s">
        <v>289</v>
      </c>
      <c r="K4" s="657"/>
      <c r="L4" s="658"/>
      <c r="M4" s="659" t="s">
        <v>290</v>
      </c>
      <c r="N4" s="660"/>
      <c r="O4" s="660"/>
      <c r="P4" s="661"/>
      <c r="Q4" s="662" t="s">
        <v>291</v>
      </c>
      <c r="R4" s="663" t="s">
        <v>292</v>
      </c>
      <c r="S4" s="646" t="s">
        <v>293</v>
      </c>
      <c r="T4" s="646"/>
      <c r="U4" s="646"/>
      <c r="V4" s="665" t="s">
        <v>294</v>
      </c>
      <c r="W4" s="665"/>
      <c r="X4" s="665"/>
      <c r="Y4" s="665"/>
      <c r="Z4" s="665"/>
      <c r="AA4" s="665"/>
      <c r="AB4" s="643" t="s">
        <v>295</v>
      </c>
      <c r="AC4" s="643" t="s">
        <v>296</v>
      </c>
      <c r="AD4" s="667" t="s">
        <v>297</v>
      </c>
      <c r="AE4" s="669" t="s">
        <v>298</v>
      </c>
      <c r="AF4" s="642" t="s">
        <v>299</v>
      </c>
      <c r="AG4" s="654" t="s">
        <v>300</v>
      </c>
      <c r="AH4" s="671" t="s">
        <v>301</v>
      </c>
      <c r="AI4" s="671" t="s">
        <v>302</v>
      </c>
      <c r="AJ4" s="673" t="s">
        <v>303</v>
      </c>
      <c r="AK4" s="671" t="s">
        <v>304</v>
      </c>
      <c r="AL4" s="671" t="s">
        <v>305</v>
      </c>
      <c r="AM4" s="671"/>
      <c r="AN4" s="642"/>
      <c r="AO4" s="642" t="s">
        <v>306</v>
      </c>
      <c r="AP4" s="682" t="s">
        <v>307</v>
      </c>
      <c r="AQ4" s="665"/>
      <c r="AR4" s="683" t="s">
        <v>308</v>
      </c>
      <c r="AS4" s="683"/>
      <c r="AT4" s="683"/>
      <c r="AU4" s="683" t="s">
        <v>309</v>
      </c>
      <c r="AV4" s="683"/>
      <c r="AW4" s="683"/>
      <c r="AX4" s="683"/>
      <c r="AY4" s="642" t="s">
        <v>310</v>
      </c>
      <c r="AZ4" s="671" t="s">
        <v>311</v>
      </c>
      <c r="BA4" s="671"/>
      <c r="BB4" s="684" t="s">
        <v>312</v>
      </c>
      <c r="BC4" s="665" t="s">
        <v>313</v>
      </c>
      <c r="BD4" s="678"/>
      <c r="BE4" s="671" t="s">
        <v>314</v>
      </c>
      <c r="BF4" s="679" t="s">
        <v>315</v>
      </c>
      <c r="BG4" s="679"/>
      <c r="BH4" s="679"/>
      <c r="BI4" s="679"/>
      <c r="BJ4" s="680"/>
      <c r="BK4" s="665" t="s">
        <v>316</v>
      </c>
      <c r="BL4" s="665" t="s">
        <v>317</v>
      </c>
      <c r="BM4" s="665" t="s">
        <v>318</v>
      </c>
      <c r="BN4" s="675" t="s">
        <v>319</v>
      </c>
    </row>
    <row r="5" spans="1:67" s="95" customFormat="1" ht="60" x14ac:dyDescent="0.2">
      <c r="A5" s="653"/>
      <c r="B5" s="653"/>
      <c r="C5" s="653"/>
      <c r="D5" s="643"/>
      <c r="E5" s="643"/>
      <c r="F5" s="643"/>
      <c r="G5" s="643"/>
      <c r="H5" s="645"/>
      <c r="I5" s="96" t="s">
        <v>320</v>
      </c>
      <c r="J5" s="97" t="s">
        <v>321</v>
      </c>
      <c r="K5" s="98" t="s">
        <v>322</v>
      </c>
      <c r="L5" s="99" t="s">
        <v>323</v>
      </c>
      <c r="M5" s="99" t="s">
        <v>324</v>
      </c>
      <c r="N5" s="99" t="s">
        <v>325</v>
      </c>
      <c r="O5" s="99" t="s">
        <v>326</v>
      </c>
      <c r="P5" s="99" t="s">
        <v>327</v>
      </c>
      <c r="Q5" s="663"/>
      <c r="R5" s="664"/>
      <c r="S5" s="100" t="s">
        <v>328</v>
      </c>
      <c r="T5" s="101" t="s">
        <v>329</v>
      </c>
      <c r="U5" s="100" t="s">
        <v>330</v>
      </c>
      <c r="V5" s="91" t="s">
        <v>328</v>
      </c>
      <c r="W5" s="92" t="s">
        <v>329</v>
      </c>
      <c r="X5" s="93" t="s">
        <v>330</v>
      </c>
      <c r="Y5" s="102" t="s">
        <v>331</v>
      </c>
      <c r="Z5" s="102" t="s">
        <v>332</v>
      </c>
      <c r="AA5" s="102" t="s">
        <v>333</v>
      </c>
      <c r="AB5" s="666"/>
      <c r="AC5" s="666"/>
      <c r="AD5" s="668"/>
      <c r="AE5" s="670"/>
      <c r="AF5" s="643"/>
      <c r="AG5" s="655" t="s">
        <v>300</v>
      </c>
      <c r="AH5" s="672"/>
      <c r="AI5" s="672"/>
      <c r="AJ5" s="674"/>
      <c r="AK5" s="672"/>
      <c r="AL5" s="103" t="s">
        <v>334</v>
      </c>
      <c r="AM5" s="103" t="s">
        <v>335</v>
      </c>
      <c r="AN5" s="91" t="s">
        <v>336</v>
      </c>
      <c r="AO5" s="643"/>
      <c r="AP5" s="104" t="s">
        <v>329</v>
      </c>
      <c r="AQ5" s="104" t="s">
        <v>330</v>
      </c>
      <c r="AR5" s="100" t="s">
        <v>328</v>
      </c>
      <c r="AS5" s="100" t="s">
        <v>329</v>
      </c>
      <c r="AT5" s="100" t="s">
        <v>330</v>
      </c>
      <c r="AU5" s="100" t="s">
        <v>337</v>
      </c>
      <c r="AV5" s="100" t="s">
        <v>329</v>
      </c>
      <c r="AW5" s="100" t="s">
        <v>330</v>
      </c>
      <c r="AX5" s="105" t="s">
        <v>338</v>
      </c>
      <c r="AY5" s="643"/>
      <c r="AZ5" s="103" t="s">
        <v>339</v>
      </c>
      <c r="BA5" s="103" t="s">
        <v>340</v>
      </c>
      <c r="BB5" s="685"/>
      <c r="BC5" s="91" t="s">
        <v>323</v>
      </c>
      <c r="BD5" s="93" t="s">
        <v>321</v>
      </c>
      <c r="BE5" s="672"/>
      <c r="BF5" s="100" t="s">
        <v>341</v>
      </c>
      <c r="BG5" s="106" t="s">
        <v>342</v>
      </c>
      <c r="BH5" s="106" t="s">
        <v>343</v>
      </c>
      <c r="BI5" s="106" t="s">
        <v>344</v>
      </c>
      <c r="BJ5" s="106" t="s">
        <v>345</v>
      </c>
      <c r="BK5" s="681"/>
      <c r="BL5" s="681"/>
      <c r="BM5" s="681" t="s">
        <v>318</v>
      </c>
      <c r="BN5" s="676" t="s">
        <v>319</v>
      </c>
    </row>
    <row r="6" spans="1:67" s="134" customFormat="1" ht="137.25" customHeight="1" x14ac:dyDescent="0.2">
      <c r="A6" s="107" t="s">
        <v>346</v>
      </c>
      <c r="B6" s="108" t="s">
        <v>347</v>
      </c>
      <c r="C6" s="109" t="s">
        <v>348</v>
      </c>
      <c r="D6" s="65" t="s">
        <v>349</v>
      </c>
      <c r="E6" s="110" t="s">
        <v>25</v>
      </c>
      <c r="F6" s="111" t="s">
        <v>350</v>
      </c>
      <c r="G6" s="112" t="s">
        <v>351</v>
      </c>
      <c r="H6" s="113">
        <v>700000</v>
      </c>
      <c r="I6" s="112" t="s">
        <v>351</v>
      </c>
      <c r="J6" s="114">
        <v>900378239</v>
      </c>
      <c r="K6" s="115">
        <v>0</v>
      </c>
      <c r="L6" s="116" t="s">
        <v>352</v>
      </c>
      <c r="M6" s="117" t="s">
        <v>353</v>
      </c>
      <c r="N6" s="118" t="s">
        <v>354</v>
      </c>
      <c r="O6" s="119">
        <v>0</v>
      </c>
      <c r="P6" s="120" t="s">
        <v>355</v>
      </c>
      <c r="Q6" s="121" t="s">
        <v>356</v>
      </c>
      <c r="R6" s="115">
        <v>1</v>
      </c>
      <c r="S6" s="115">
        <v>6</v>
      </c>
      <c r="T6" s="122">
        <v>42382</v>
      </c>
      <c r="U6" s="123">
        <v>51190440</v>
      </c>
      <c r="V6" s="115">
        <v>7</v>
      </c>
      <c r="W6" s="122">
        <v>42387</v>
      </c>
      <c r="X6" s="113">
        <v>700000</v>
      </c>
      <c r="Y6" s="124">
        <v>3120101</v>
      </c>
      <c r="Z6" s="125" t="s">
        <v>192</v>
      </c>
      <c r="AA6" s="126" t="s">
        <v>357</v>
      </c>
      <c r="AB6" s="127" t="s">
        <v>358</v>
      </c>
      <c r="AC6" s="128" t="s">
        <v>359</v>
      </c>
      <c r="AD6" s="129">
        <v>42384</v>
      </c>
      <c r="AE6" s="58" t="s">
        <v>360</v>
      </c>
      <c r="AF6" s="58">
        <v>42394</v>
      </c>
      <c r="AG6" s="58">
        <v>42394</v>
      </c>
      <c r="AH6" s="59" t="s">
        <v>361</v>
      </c>
      <c r="AI6" s="59" t="s">
        <v>361</v>
      </c>
      <c r="AJ6" s="5" t="s">
        <v>361</v>
      </c>
      <c r="AK6" s="59" t="s">
        <v>361</v>
      </c>
      <c r="AL6" s="58"/>
      <c r="AM6" s="58"/>
      <c r="AN6" s="64"/>
      <c r="AO6" s="58"/>
      <c r="AP6" s="58"/>
      <c r="AQ6" s="58"/>
      <c r="AR6" s="58"/>
      <c r="AS6" s="58"/>
      <c r="AT6" s="58"/>
      <c r="AU6" s="58"/>
      <c r="AV6" s="58"/>
      <c r="AW6" s="58"/>
      <c r="AX6" s="58"/>
      <c r="AY6" s="58"/>
      <c r="AZ6" s="58"/>
      <c r="BA6" s="58"/>
      <c r="BB6" s="68" t="s">
        <v>362</v>
      </c>
      <c r="BC6" s="2" t="s">
        <v>363</v>
      </c>
      <c r="BD6" s="130" t="s">
        <v>364</v>
      </c>
      <c r="BE6" s="68" t="s">
        <v>73</v>
      </c>
      <c r="BF6" s="131"/>
      <c r="BG6" s="64"/>
      <c r="BH6" s="132"/>
      <c r="BI6" s="70"/>
      <c r="BJ6" s="58"/>
      <c r="BK6" s="4"/>
      <c r="BL6" s="133"/>
      <c r="BM6" s="65" t="s">
        <v>365</v>
      </c>
      <c r="BN6" s="66"/>
    </row>
    <row r="7" spans="1:67" s="144" customFormat="1" ht="107.25" customHeight="1" x14ac:dyDescent="0.2">
      <c r="A7" s="107" t="s">
        <v>346</v>
      </c>
      <c r="B7" s="109" t="s">
        <v>366</v>
      </c>
      <c r="C7" s="6" t="s">
        <v>367</v>
      </c>
      <c r="D7" s="110" t="s">
        <v>368</v>
      </c>
      <c r="E7" s="2" t="s">
        <v>66</v>
      </c>
      <c r="F7" s="2" t="s">
        <v>369</v>
      </c>
      <c r="G7" s="67" t="s">
        <v>370</v>
      </c>
      <c r="H7" s="135">
        <v>6000000</v>
      </c>
      <c r="I7" s="67" t="s">
        <v>371</v>
      </c>
      <c r="J7" s="136">
        <v>1015437290</v>
      </c>
      <c r="K7" s="137">
        <v>1</v>
      </c>
      <c r="L7" s="67" t="s">
        <v>372</v>
      </c>
      <c r="M7" s="4" t="s">
        <v>373</v>
      </c>
      <c r="N7" s="138" t="s">
        <v>374</v>
      </c>
      <c r="O7" s="128" t="s">
        <v>375</v>
      </c>
      <c r="P7" s="139" t="s">
        <v>376</v>
      </c>
      <c r="Q7" s="1" t="s">
        <v>377</v>
      </c>
      <c r="R7" s="137">
        <v>1</v>
      </c>
      <c r="S7" s="137">
        <v>14</v>
      </c>
      <c r="T7" s="140">
        <v>42388</v>
      </c>
      <c r="U7" s="141">
        <v>6000000</v>
      </c>
      <c r="V7" s="137">
        <v>14</v>
      </c>
      <c r="W7" s="140">
        <v>42024</v>
      </c>
      <c r="X7" s="135">
        <v>6000000</v>
      </c>
      <c r="Y7" s="142">
        <v>3110204</v>
      </c>
      <c r="Z7" s="125" t="s">
        <v>378</v>
      </c>
      <c r="AA7" s="64" t="s">
        <v>357</v>
      </c>
      <c r="AB7" s="62" t="s">
        <v>358</v>
      </c>
      <c r="AC7" s="128" t="s">
        <v>359</v>
      </c>
      <c r="AD7" s="129">
        <v>42389</v>
      </c>
      <c r="AE7" s="58" t="s">
        <v>379</v>
      </c>
      <c r="AF7" s="58">
        <v>42394</v>
      </c>
      <c r="AG7" s="59">
        <v>42394</v>
      </c>
      <c r="AH7" s="59" t="s">
        <v>357</v>
      </c>
      <c r="AI7" s="59">
        <v>42390</v>
      </c>
      <c r="AJ7" s="5">
        <v>120</v>
      </c>
      <c r="AK7" s="59">
        <v>42510</v>
      </c>
      <c r="AL7" s="58"/>
      <c r="AM7" s="58"/>
      <c r="AN7" s="64"/>
      <c r="AO7" s="58"/>
      <c r="AP7" s="58"/>
      <c r="AQ7" s="58"/>
      <c r="AR7" s="58"/>
      <c r="AS7" s="58"/>
      <c r="AT7" s="58"/>
      <c r="AU7" s="58"/>
      <c r="AV7" s="58"/>
      <c r="AW7" s="58"/>
      <c r="AX7" s="58"/>
      <c r="AY7" s="58"/>
      <c r="AZ7" s="58"/>
      <c r="BA7" s="58"/>
      <c r="BB7" s="2" t="s">
        <v>380</v>
      </c>
      <c r="BC7" s="62" t="s">
        <v>264</v>
      </c>
      <c r="BD7" s="63">
        <v>19259343</v>
      </c>
      <c r="BE7" s="143" t="s">
        <v>116</v>
      </c>
      <c r="BF7" s="131"/>
      <c r="BG7" s="64"/>
      <c r="BH7" s="132"/>
      <c r="BI7" s="70"/>
      <c r="BJ7" s="58"/>
      <c r="BK7" s="4"/>
      <c r="BL7" s="133"/>
      <c r="BM7" s="67" t="s">
        <v>381</v>
      </c>
      <c r="BN7" s="66"/>
    </row>
    <row r="8" spans="1:67" s="144" customFormat="1" ht="110.25" customHeight="1" x14ac:dyDescent="0.2">
      <c r="A8" s="107" t="s">
        <v>346</v>
      </c>
      <c r="B8" s="108" t="s">
        <v>382</v>
      </c>
      <c r="C8" s="6" t="s">
        <v>383</v>
      </c>
      <c r="D8" s="2" t="s">
        <v>384</v>
      </c>
      <c r="E8" s="2" t="s">
        <v>66</v>
      </c>
      <c r="F8" s="2" t="s">
        <v>369</v>
      </c>
      <c r="G8" s="67" t="s">
        <v>370</v>
      </c>
      <c r="H8" s="135">
        <v>24000000</v>
      </c>
      <c r="I8" s="67" t="s">
        <v>371</v>
      </c>
      <c r="J8" s="145">
        <v>19242360</v>
      </c>
      <c r="K8" s="137">
        <v>4</v>
      </c>
      <c r="L8" s="67" t="s">
        <v>385</v>
      </c>
      <c r="M8" s="4" t="s">
        <v>386</v>
      </c>
      <c r="N8" s="138" t="s">
        <v>387</v>
      </c>
      <c r="O8" s="128" t="s">
        <v>388</v>
      </c>
      <c r="P8" s="139" t="s">
        <v>376</v>
      </c>
      <c r="Q8" s="67" t="s">
        <v>389</v>
      </c>
      <c r="R8" s="137">
        <v>1</v>
      </c>
      <c r="S8" s="137">
        <v>21</v>
      </c>
      <c r="T8" s="140">
        <v>42389</v>
      </c>
      <c r="U8" s="141">
        <v>24000000</v>
      </c>
      <c r="V8" s="137">
        <v>15</v>
      </c>
      <c r="W8" s="140">
        <v>42390</v>
      </c>
      <c r="X8" s="135">
        <v>24000000</v>
      </c>
      <c r="Y8" s="70">
        <v>311020301</v>
      </c>
      <c r="Z8" s="222" t="s">
        <v>65</v>
      </c>
      <c r="AA8" s="64" t="s">
        <v>357</v>
      </c>
      <c r="AB8" s="62" t="s">
        <v>358</v>
      </c>
      <c r="AC8" s="128" t="s">
        <v>359</v>
      </c>
      <c r="AD8" s="129">
        <v>42390</v>
      </c>
      <c r="AE8" s="58" t="s">
        <v>390</v>
      </c>
      <c r="AF8" s="58">
        <v>42390</v>
      </c>
      <c r="AG8" s="59" t="s">
        <v>391</v>
      </c>
      <c r="AH8" s="59" t="s">
        <v>357</v>
      </c>
      <c r="AI8" s="59">
        <v>42391</v>
      </c>
      <c r="AJ8" s="5">
        <v>120</v>
      </c>
      <c r="AK8" s="59">
        <v>42511</v>
      </c>
      <c r="AL8" s="58"/>
      <c r="AM8" s="58"/>
      <c r="AN8" s="64"/>
      <c r="AO8" s="58"/>
      <c r="AP8" s="58"/>
      <c r="AQ8" s="58"/>
      <c r="AR8" s="58"/>
      <c r="AS8" s="58"/>
      <c r="AT8" s="58"/>
      <c r="AU8" s="58"/>
      <c r="AV8" s="58"/>
      <c r="AW8" s="58"/>
      <c r="AX8" s="58"/>
      <c r="AY8" s="58"/>
      <c r="AZ8" s="58"/>
      <c r="BA8" s="58"/>
      <c r="BB8" s="68" t="s">
        <v>392</v>
      </c>
      <c r="BC8" s="68" t="s">
        <v>393</v>
      </c>
      <c r="BD8" s="63">
        <v>80124255</v>
      </c>
      <c r="BE8" s="68" t="s">
        <v>394</v>
      </c>
      <c r="BF8" s="131"/>
      <c r="BG8" s="64"/>
      <c r="BH8" s="132"/>
      <c r="BI8" s="70"/>
      <c r="BJ8" s="58"/>
      <c r="BK8" s="4"/>
      <c r="BL8" s="133"/>
      <c r="BM8" s="146" t="s">
        <v>395</v>
      </c>
      <c r="BN8" s="147"/>
    </row>
    <row r="9" spans="1:67" s="134" customFormat="1" ht="114.75" x14ac:dyDescent="0.2">
      <c r="A9" s="107" t="s">
        <v>346</v>
      </c>
      <c r="B9" s="108" t="s">
        <v>396</v>
      </c>
      <c r="C9" s="148" t="s">
        <v>397</v>
      </c>
      <c r="D9" s="65" t="s">
        <v>398</v>
      </c>
      <c r="E9" s="2" t="s">
        <v>66</v>
      </c>
      <c r="F9" s="2" t="s">
        <v>369</v>
      </c>
      <c r="G9" s="67" t="s">
        <v>370</v>
      </c>
      <c r="H9" s="135">
        <v>7560000</v>
      </c>
      <c r="I9" s="67" t="s">
        <v>371</v>
      </c>
      <c r="J9" s="145">
        <v>79874768</v>
      </c>
      <c r="K9" s="137">
        <v>5</v>
      </c>
      <c r="L9" s="67" t="s">
        <v>399</v>
      </c>
      <c r="M9" s="64" t="s">
        <v>400</v>
      </c>
      <c r="N9" s="138" t="s">
        <v>401</v>
      </c>
      <c r="O9" s="128" t="s">
        <v>402</v>
      </c>
      <c r="P9" s="139" t="s">
        <v>376</v>
      </c>
      <c r="Q9" s="1" t="s">
        <v>403</v>
      </c>
      <c r="R9" s="137">
        <v>1</v>
      </c>
      <c r="S9" s="137">
        <v>13</v>
      </c>
      <c r="T9" s="140">
        <v>42023</v>
      </c>
      <c r="U9" s="135">
        <v>7560000</v>
      </c>
      <c r="V9" s="137">
        <v>16</v>
      </c>
      <c r="W9" s="140">
        <v>42391</v>
      </c>
      <c r="X9" s="135">
        <v>7560000</v>
      </c>
      <c r="Y9" s="149" t="s">
        <v>404</v>
      </c>
      <c r="Z9" s="125" t="s">
        <v>190</v>
      </c>
      <c r="AA9" s="150" t="s">
        <v>357</v>
      </c>
      <c r="AB9" s="62" t="s">
        <v>358</v>
      </c>
      <c r="AC9" s="128" t="s">
        <v>359</v>
      </c>
      <c r="AD9" s="129">
        <v>42391</v>
      </c>
      <c r="AE9" s="58" t="s">
        <v>405</v>
      </c>
      <c r="AF9" s="58">
        <v>42394</v>
      </c>
      <c r="AG9" s="59">
        <v>42394</v>
      </c>
      <c r="AH9" s="59" t="s">
        <v>361</v>
      </c>
      <c r="AI9" s="59">
        <v>42395</v>
      </c>
      <c r="AJ9" s="5">
        <v>120</v>
      </c>
      <c r="AK9" s="59">
        <v>42515</v>
      </c>
      <c r="AL9" s="58"/>
      <c r="AM9" s="58"/>
      <c r="AN9" s="64"/>
      <c r="AO9" s="58"/>
      <c r="AP9" s="58"/>
      <c r="AQ9" s="58"/>
      <c r="AR9" s="58"/>
      <c r="AS9" s="58"/>
      <c r="AT9" s="58"/>
      <c r="AU9" s="58"/>
      <c r="AV9" s="58"/>
      <c r="AW9" s="58"/>
      <c r="AX9" s="58"/>
      <c r="AY9" s="58"/>
      <c r="AZ9" s="58"/>
      <c r="BA9" s="58"/>
      <c r="BB9" s="2" t="s">
        <v>380</v>
      </c>
      <c r="BC9" s="62" t="s">
        <v>264</v>
      </c>
      <c r="BD9" s="63">
        <v>19259343</v>
      </c>
      <c r="BE9" s="143" t="s">
        <v>116</v>
      </c>
      <c r="BF9" s="131"/>
      <c r="BG9" s="64"/>
      <c r="BH9" s="132"/>
      <c r="BI9" s="70"/>
      <c r="BJ9" s="58"/>
      <c r="BK9" s="4"/>
      <c r="BL9" s="133"/>
      <c r="BM9" s="65" t="s">
        <v>365</v>
      </c>
      <c r="BN9" s="66"/>
    </row>
    <row r="10" spans="1:67" s="134" customFormat="1" ht="165.75" x14ac:dyDescent="0.2">
      <c r="A10" s="108" t="s">
        <v>461</v>
      </c>
      <c r="B10" s="108" t="s">
        <v>410</v>
      </c>
      <c r="C10" s="6" t="s">
        <v>411</v>
      </c>
      <c r="D10" s="2" t="s">
        <v>412</v>
      </c>
      <c r="E10" s="2" t="s">
        <v>85</v>
      </c>
      <c r="F10" s="65" t="s">
        <v>413</v>
      </c>
      <c r="G10" s="67" t="s">
        <v>370</v>
      </c>
      <c r="H10" s="7">
        <v>307605681</v>
      </c>
      <c r="I10" s="67" t="s">
        <v>371</v>
      </c>
      <c r="J10" s="142">
        <v>860050247</v>
      </c>
      <c r="K10" s="137">
        <v>6</v>
      </c>
      <c r="L10" s="67" t="s">
        <v>414</v>
      </c>
      <c r="M10" s="65" t="s">
        <v>415</v>
      </c>
      <c r="N10" s="151">
        <v>6730177</v>
      </c>
      <c r="O10" s="128">
        <v>0</v>
      </c>
      <c r="P10" s="128" t="s">
        <v>416</v>
      </c>
      <c r="Q10" s="60" t="s">
        <v>417</v>
      </c>
      <c r="R10" s="137">
        <v>1</v>
      </c>
      <c r="S10" s="137">
        <v>57</v>
      </c>
      <c r="T10" s="140">
        <v>42412</v>
      </c>
      <c r="U10" s="183">
        <v>307785788</v>
      </c>
      <c r="V10" s="137">
        <v>62</v>
      </c>
      <c r="W10" s="140">
        <v>42419</v>
      </c>
      <c r="X10" s="141">
        <v>307605681</v>
      </c>
      <c r="Y10" s="142">
        <v>312020501</v>
      </c>
      <c r="Z10" s="184" t="s">
        <v>132</v>
      </c>
      <c r="AA10" s="150" t="s">
        <v>245</v>
      </c>
      <c r="AB10" s="62" t="s">
        <v>358</v>
      </c>
      <c r="AC10" s="128" t="s">
        <v>359</v>
      </c>
      <c r="AD10" s="129">
        <v>42418</v>
      </c>
      <c r="AE10" s="185" t="s">
        <v>418</v>
      </c>
      <c r="AF10" s="58">
        <v>42422</v>
      </c>
      <c r="AG10" s="58">
        <v>42423</v>
      </c>
      <c r="AH10" s="58" t="s">
        <v>357</v>
      </c>
      <c r="AI10" s="58">
        <v>42461</v>
      </c>
      <c r="AJ10" s="5">
        <v>132</v>
      </c>
      <c r="AK10" s="58">
        <v>42563</v>
      </c>
      <c r="AL10" s="58"/>
      <c r="AM10" s="58"/>
      <c r="AN10" s="64"/>
      <c r="AO10" s="58"/>
      <c r="AP10" s="58"/>
      <c r="AQ10" s="58"/>
      <c r="AR10" s="58"/>
      <c r="AS10" s="58"/>
      <c r="AT10" s="58"/>
      <c r="AU10" s="58"/>
      <c r="AV10" s="58"/>
      <c r="AW10" s="58"/>
      <c r="AX10" s="58"/>
      <c r="AY10" s="58"/>
      <c r="AZ10" s="58"/>
      <c r="BA10" s="58"/>
      <c r="BB10" s="186" t="s">
        <v>419</v>
      </c>
      <c r="BC10" s="2" t="s">
        <v>420</v>
      </c>
      <c r="BD10" s="63">
        <v>19447276</v>
      </c>
      <c r="BE10" s="68" t="s">
        <v>124</v>
      </c>
      <c r="BF10" s="131"/>
      <c r="BG10" s="64"/>
      <c r="BH10" s="132"/>
      <c r="BI10" s="70"/>
      <c r="BJ10" s="58"/>
      <c r="BK10" s="4"/>
      <c r="BL10" s="133"/>
      <c r="BM10" s="187" t="s">
        <v>395</v>
      </c>
      <c r="BN10" s="66"/>
    </row>
    <row r="11" spans="1:67" s="134" customFormat="1" ht="114.75" x14ac:dyDescent="0.2">
      <c r="A11" s="108" t="s">
        <v>472</v>
      </c>
      <c r="B11" s="108" t="s">
        <v>473</v>
      </c>
      <c r="C11" s="192" t="s">
        <v>474</v>
      </c>
      <c r="D11" s="3" t="s">
        <v>475</v>
      </c>
      <c r="E11" s="2" t="s">
        <v>66</v>
      </c>
      <c r="F11" s="2" t="s">
        <v>369</v>
      </c>
      <c r="G11" s="193" t="s">
        <v>370</v>
      </c>
      <c r="H11" s="135">
        <v>4000000</v>
      </c>
      <c r="I11" s="67" t="s">
        <v>371</v>
      </c>
      <c r="J11" s="142">
        <v>33377345</v>
      </c>
      <c r="K11" s="194">
        <v>4</v>
      </c>
      <c r="L11" s="195" t="s">
        <v>476</v>
      </c>
      <c r="M11" s="196" t="s">
        <v>477</v>
      </c>
      <c r="N11" s="151" t="s">
        <v>478</v>
      </c>
      <c r="O11" s="188" t="s">
        <v>479</v>
      </c>
      <c r="P11" s="62" t="s">
        <v>480</v>
      </c>
      <c r="Q11" s="1" t="s">
        <v>457</v>
      </c>
      <c r="R11" s="137">
        <v>1</v>
      </c>
      <c r="S11" s="197"/>
      <c r="T11" s="198"/>
      <c r="U11" s="135"/>
      <c r="V11" s="109">
        <v>75</v>
      </c>
      <c r="W11" s="198">
        <v>42431</v>
      </c>
      <c r="X11" s="135">
        <v>4000000</v>
      </c>
      <c r="Y11" s="142" t="s">
        <v>80</v>
      </c>
      <c r="Z11" s="199" t="s">
        <v>180</v>
      </c>
      <c r="AA11" s="200">
        <v>776</v>
      </c>
      <c r="AB11" s="201" t="s">
        <v>481</v>
      </c>
      <c r="AC11" s="128" t="s">
        <v>359</v>
      </c>
      <c r="AD11" s="58">
        <v>42431</v>
      </c>
      <c r="AE11" s="199" t="s">
        <v>482</v>
      </c>
      <c r="AF11" s="59">
        <v>42439</v>
      </c>
      <c r="AG11" s="59">
        <v>42439</v>
      </c>
      <c r="AH11" s="58" t="s">
        <v>357</v>
      </c>
      <c r="AI11" s="61">
        <v>42432</v>
      </c>
      <c r="AJ11" s="5">
        <v>30</v>
      </c>
      <c r="AK11" s="61">
        <v>42462</v>
      </c>
      <c r="AL11" s="58"/>
      <c r="AM11" s="58"/>
      <c r="AN11" s="64"/>
      <c r="AO11" s="58"/>
      <c r="AP11" s="58"/>
      <c r="AQ11" s="202"/>
      <c r="AR11" s="203"/>
      <c r="AS11" s="58"/>
      <c r="AT11" s="204"/>
      <c r="AU11" s="58"/>
      <c r="AV11" s="203"/>
      <c r="AW11" s="184"/>
      <c r="AX11" s="204"/>
      <c r="AY11" s="205"/>
      <c r="AZ11" s="206"/>
      <c r="BA11" s="206"/>
      <c r="BB11" s="186" t="s">
        <v>419</v>
      </c>
      <c r="BC11" s="2" t="s">
        <v>420</v>
      </c>
      <c r="BD11" s="63">
        <v>19447276</v>
      </c>
      <c r="BE11" s="68" t="s">
        <v>124</v>
      </c>
      <c r="BF11" s="132"/>
      <c r="BG11" s="64"/>
      <c r="BH11" s="207"/>
      <c r="BI11" s="57"/>
      <c r="BJ11" s="208"/>
      <c r="BK11" s="4"/>
      <c r="BL11" s="133"/>
      <c r="BM11" s="65" t="s">
        <v>395</v>
      </c>
      <c r="BN11" s="66">
        <v>4000000.0000000005</v>
      </c>
    </row>
    <row r="12" spans="1:67" s="134" customFormat="1" ht="140.25" x14ac:dyDescent="0.2">
      <c r="A12" s="108" t="s">
        <v>472</v>
      </c>
      <c r="B12" s="108" t="s">
        <v>483</v>
      </c>
      <c r="C12" s="6" t="s">
        <v>484</v>
      </c>
      <c r="D12" s="2" t="s">
        <v>485</v>
      </c>
      <c r="E12" s="2" t="s">
        <v>66</v>
      </c>
      <c r="F12" s="2" t="s">
        <v>369</v>
      </c>
      <c r="G12" s="67" t="s">
        <v>370</v>
      </c>
      <c r="H12" s="135">
        <v>11160000</v>
      </c>
      <c r="I12" s="67" t="s">
        <v>371</v>
      </c>
      <c r="J12" s="142">
        <v>79741840</v>
      </c>
      <c r="K12" s="137">
        <v>7</v>
      </c>
      <c r="L12" s="67" t="s">
        <v>486</v>
      </c>
      <c r="M12" s="65" t="s">
        <v>487</v>
      </c>
      <c r="N12" s="151" t="s">
        <v>488</v>
      </c>
      <c r="O12" s="128" t="s">
        <v>489</v>
      </c>
      <c r="P12" s="128" t="s">
        <v>376</v>
      </c>
      <c r="Q12" s="1" t="s">
        <v>403</v>
      </c>
      <c r="R12" s="137">
        <v>1</v>
      </c>
      <c r="S12" s="137">
        <v>116</v>
      </c>
      <c r="T12" s="140">
        <v>42431</v>
      </c>
      <c r="U12" s="141">
        <v>11160000</v>
      </c>
      <c r="V12" s="137">
        <v>80</v>
      </c>
      <c r="W12" s="140">
        <v>42433</v>
      </c>
      <c r="X12" s="141">
        <v>11160000</v>
      </c>
      <c r="Y12" s="149" t="s">
        <v>404</v>
      </c>
      <c r="Z12" s="199" t="s">
        <v>190</v>
      </c>
      <c r="AA12" s="150" t="s">
        <v>357</v>
      </c>
      <c r="AB12" s="62" t="s">
        <v>358</v>
      </c>
      <c r="AC12" s="128" t="s">
        <v>359</v>
      </c>
      <c r="AD12" s="129">
        <v>42432</v>
      </c>
      <c r="AE12" s="185" t="s">
        <v>490</v>
      </c>
      <c r="AF12" s="58"/>
      <c r="AG12" s="58"/>
      <c r="AH12" s="209"/>
      <c r="AI12" s="209">
        <v>42118</v>
      </c>
      <c r="AJ12" s="5">
        <v>180</v>
      </c>
      <c r="AK12" s="59">
        <v>42300</v>
      </c>
      <c r="AL12" s="58"/>
      <c r="AM12" s="58"/>
      <c r="AN12" s="64"/>
      <c r="AO12" s="58"/>
      <c r="AP12" s="58"/>
      <c r="AQ12" s="58"/>
      <c r="AR12" s="58"/>
      <c r="AS12" s="58"/>
      <c r="AT12" s="58"/>
      <c r="AU12" s="58"/>
      <c r="AV12" s="58"/>
      <c r="AW12" s="58"/>
      <c r="AX12" s="58"/>
      <c r="AY12" s="58"/>
      <c r="AZ12" s="58"/>
      <c r="BA12" s="58"/>
      <c r="BB12" s="2" t="s">
        <v>380</v>
      </c>
      <c r="BC12" s="62" t="s">
        <v>264</v>
      </c>
      <c r="BD12" s="63">
        <v>19259343</v>
      </c>
      <c r="BE12" s="2" t="s">
        <v>380</v>
      </c>
      <c r="BF12" s="131"/>
      <c r="BG12" s="64"/>
      <c r="BH12" s="132"/>
      <c r="BI12" s="70"/>
      <c r="BJ12" s="58"/>
      <c r="BK12" s="4"/>
      <c r="BL12" s="133"/>
      <c r="BM12" s="65" t="s">
        <v>428</v>
      </c>
      <c r="BN12" s="66"/>
    </row>
    <row r="13" spans="1:67" s="144" customFormat="1" ht="181.5" customHeight="1" x14ac:dyDescent="0.2">
      <c r="A13" s="108" t="s">
        <v>472</v>
      </c>
      <c r="B13" s="109" t="s">
        <v>504</v>
      </c>
      <c r="C13" s="109" t="s">
        <v>505</v>
      </c>
      <c r="D13" s="2" t="s">
        <v>506</v>
      </c>
      <c r="E13" s="2" t="s">
        <v>507</v>
      </c>
      <c r="F13" s="193" t="s">
        <v>350</v>
      </c>
      <c r="G13" s="67" t="s">
        <v>508</v>
      </c>
      <c r="H13" s="135">
        <v>1931400</v>
      </c>
      <c r="I13" s="67" t="s">
        <v>508</v>
      </c>
      <c r="J13" s="56">
        <v>900917626</v>
      </c>
      <c r="K13" s="137">
        <v>1</v>
      </c>
      <c r="L13" s="67" t="s">
        <v>509</v>
      </c>
      <c r="M13" s="65" t="s">
        <v>510</v>
      </c>
      <c r="N13" s="69">
        <v>5712565899</v>
      </c>
      <c r="O13" s="128"/>
      <c r="P13" s="213" t="s">
        <v>511</v>
      </c>
      <c r="Q13" s="214" t="s">
        <v>512</v>
      </c>
      <c r="R13" s="137">
        <v>1</v>
      </c>
      <c r="S13" s="137">
        <v>123</v>
      </c>
      <c r="T13" s="215">
        <v>42436</v>
      </c>
      <c r="U13" s="141">
        <v>1931400</v>
      </c>
      <c r="V13" s="64">
        <v>81</v>
      </c>
      <c r="W13" s="58">
        <v>42436</v>
      </c>
      <c r="X13" s="141">
        <v>1931400</v>
      </c>
      <c r="Y13" s="142" t="s">
        <v>80</v>
      </c>
      <c r="Z13" s="199" t="s">
        <v>180</v>
      </c>
      <c r="AA13" s="200">
        <v>776</v>
      </c>
      <c r="AB13" s="201" t="s">
        <v>481</v>
      </c>
      <c r="AC13" s="128" t="s">
        <v>359</v>
      </c>
      <c r="AD13" s="58">
        <v>42436</v>
      </c>
      <c r="AE13" s="58" t="s">
        <v>513</v>
      </c>
      <c r="AF13" s="58" t="s">
        <v>391</v>
      </c>
      <c r="AG13" s="58" t="s">
        <v>391</v>
      </c>
      <c r="AH13" s="58" t="s">
        <v>357</v>
      </c>
      <c r="AI13" s="58">
        <v>42437</v>
      </c>
      <c r="AJ13" s="5">
        <v>30</v>
      </c>
      <c r="AK13" s="59">
        <v>42467</v>
      </c>
      <c r="AL13" s="58"/>
      <c r="AM13" s="58"/>
      <c r="AN13" s="64"/>
      <c r="AO13" s="58"/>
      <c r="AP13" s="58"/>
      <c r="AQ13" s="58"/>
      <c r="AR13" s="58"/>
      <c r="AS13" s="58"/>
      <c r="AT13" s="58"/>
      <c r="AU13" s="58"/>
      <c r="AV13" s="58"/>
      <c r="AW13" s="58"/>
      <c r="AX13" s="58"/>
      <c r="AY13" s="58"/>
      <c r="AZ13" s="58"/>
      <c r="BA13" s="58"/>
      <c r="BB13" s="68" t="s">
        <v>514</v>
      </c>
      <c r="BC13" s="62" t="s">
        <v>275</v>
      </c>
      <c r="BD13" s="63">
        <v>51950018</v>
      </c>
      <c r="BE13" s="143" t="s">
        <v>79</v>
      </c>
      <c r="BF13" s="131"/>
      <c r="BG13" s="64"/>
      <c r="BH13" s="132"/>
      <c r="BI13" s="70"/>
      <c r="BJ13" s="58"/>
      <c r="BK13" s="4"/>
      <c r="BL13" s="133"/>
      <c r="BM13" s="65" t="s">
        <v>428</v>
      </c>
      <c r="BN13" s="66"/>
      <c r="BO13" s="216"/>
    </row>
    <row r="14" spans="1:67" s="134" customFormat="1" ht="89.25" x14ac:dyDescent="0.2">
      <c r="A14" s="229" t="s">
        <v>546</v>
      </c>
      <c r="B14" s="108" t="s">
        <v>547</v>
      </c>
      <c r="C14" s="230" t="s">
        <v>548</v>
      </c>
      <c r="D14" s="230" t="s">
        <v>549</v>
      </c>
      <c r="E14" s="2" t="s">
        <v>30</v>
      </c>
      <c r="F14" s="193" t="s">
        <v>550</v>
      </c>
      <c r="G14" s="67" t="s">
        <v>370</v>
      </c>
      <c r="H14" s="135">
        <v>2304656</v>
      </c>
      <c r="I14" s="67" t="s">
        <v>371</v>
      </c>
      <c r="J14" s="231">
        <v>860506842</v>
      </c>
      <c r="K14" s="137">
        <v>8</v>
      </c>
      <c r="L14" s="67" t="s">
        <v>551</v>
      </c>
      <c r="M14" s="65" t="s">
        <v>552</v>
      </c>
      <c r="N14" s="138">
        <v>6230317</v>
      </c>
      <c r="O14" s="128"/>
      <c r="P14" s="139" t="s">
        <v>416</v>
      </c>
      <c r="Q14" s="62" t="s">
        <v>553</v>
      </c>
      <c r="R14" s="137">
        <v>1</v>
      </c>
      <c r="S14" s="137">
        <v>153</v>
      </c>
      <c r="T14" s="140">
        <v>42461</v>
      </c>
      <c r="U14" s="135">
        <v>2304656</v>
      </c>
      <c r="V14" s="137">
        <v>128</v>
      </c>
      <c r="W14" s="232">
        <v>42464</v>
      </c>
      <c r="X14" s="135">
        <v>2304656</v>
      </c>
      <c r="Y14" s="142" t="s">
        <v>80</v>
      </c>
      <c r="Z14" s="199" t="s">
        <v>180</v>
      </c>
      <c r="AA14" s="150">
        <v>776</v>
      </c>
      <c r="AB14" s="201" t="s">
        <v>481</v>
      </c>
      <c r="AC14" s="128" t="s">
        <v>359</v>
      </c>
      <c r="AD14" s="129">
        <v>42461</v>
      </c>
      <c r="AE14" s="58" t="s">
        <v>554</v>
      </c>
      <c r="AF14" s="58"/>
      <c r="AG14" s="58"/>
      <c r="AH14" s="58"/>
      <c r="AI14" s="58">
        <v>42465</v>
      </c>
      <c r="AJ14" s="5">
        <v>120</v>
      </c>
      <c r="AK14" s="58">
        <v>42586</v>
      </c>
      <c r="AL14" s="58"/>
      <c r="AM14" s="58"/>
      <c r="AN14" s="64"/>
      <c r="AO14" s="58"/>
      <c r="AP14" s="58"/>
      <c r="AQ14" s="58"/>
      <c r="AR14" s="58"/>
      <c r="AS14" s="58"/>
      <c r="AT14" s="58"/>
      <c r="AU14" s="58"/>
      <c r="AV14" s="58"/>
      <c r="AW14" s="58"/>
      <c r="AX14" s="58"/>
      <c r="AY14" s="58"/>
      <c r="AZ14" s="58"/>
      <c r="BA14" s="58"/>
      <c r="BB14" s="71" t="s">
        <v>419</v>
      </c>
      <c r="BC14" s="67" t="s">
        <v>420</v>
      </c>
      <c r="BD14" s="146">
        <v>19447276</v>
      </c>
      <c r="BE14" s="71" t="s">
        <v>124</v>
      </c>
      <c r="BF14" s="132"/>
      <c r="BG14" s="64"/>
      <c r="BH14" s="233"/>
      <c r="BI14" s="64"/>
      <c r="BJ14" s="58"/>
      <c r="BK14" s="4"/>
      <c r="BL14" s="133"/>
      <c r="BM14" s="67" t="s">
        <v>555</v>
      </c>
      <c r="BN14" s="66"/>
    </row>
    <row r="15" spans="1:67" s="134" customFormat="1" ht="229.5" x14ac:dyDescent="0.2">
      <c r="A15" s="229" t="s">
        <v>546</v>
      </c>
      <c r="B15" s="109" t="s">
        <v>504</v>
      </c>
      <c r="C15" s="6" t="s">
        <v>556</v>
      </c>
      <c r="D15" s="234" t="s">
        <v>557</v>
      </c>
      <c r="E15" s="2" t="s">
        <v>507</v>
      </c>
      <c r="F15" s="193" t="s">
        <v>350</v>
      </c>
      <c r="G15" s="67" t="s">
        <v>508</v>
      </c>
      <c r="H15" s="135">
        <v>1500000</v>
      </c>
      <c r="I15" s="67" t="s">
        <v>508</v>
      </c>
      <c r="J15" s="56">
        <v>900917626</v>
      </c>
      <c r="K15" s="137">
        <v>1</v>
      </c>
      <c r="L15" s="67" t="s">
        <v>509</v>
      </c>
      <c r="M15" s="65" t="s">
        <v>510</v>
      </c>
      <c r="N15" s="69">
        <v>5712565899</v>
      </c>
      <c r="O15" s="128"/>
      <c r="P15" s="213" t="s">
        <v>511</v>
      </c>
      <c r="Q15" s="214" t="s">
        <v>512</v>
      </c>
      <c r="R15" s="137">
        <v>1</v>
      </c>
      <c r="S15" s="137">
        <v>189</v>
      </c>
      <c r="T15" s="215">
        <v>42466</v>
      </c>
      <c r="U15" s="141">
        <v>1500000</v>
      </c>
      <c r="V15" s="64">
        <v>135</v>
      </c>
      <c r="W15" s="58">
        <v>42467</v>
      </c>
      <c r="X15" s="135">
        <v>1500000</v>
      </c>
      <c r="Y15" s="142" t="s">
        <v>80</v>
      </c>
      <c r="Z15" s="199" t="s">
        <v>180</v>
      </c>
      <c r="AA15" s="200">
        <v>776</v>
      </c>
      <c r="AB15" s="201" t="s">
        <v>481</v>
      </c>
      <c r="AC15" s="128" t="s">
        <v>359</v>
      </c>
      <c r="AD15" s="58">
        <v>42467</v>
      </c>
      <c r="AE15" s="58" t="s">
        <v>558</v>
      </c>
      <c r="AF15" s="58"/>
      <c r="AG15" s="58"/>
      <c r="AH15" s="58"/>
      <c r="AI15" s="58" t="s">
        <v>357</v>
      </c>
      <c r="AJ15" s="5" t="s">
        <v>357</v>
      </c>
      <c r="AK15" s="59" t="s">
        <v>357</v>
      </c>
      <c r="AL15" s="58"/>
      <c r="AM15" s="58"/>
      <c r="AN15" s="64"/>
      <c r="AO15" s="58"/>
      <c r="AP15" s="58"/>
      <c r="AQ15" s="58"/>
      <c r="AR15" s="58"/>
      <c r="AS15" s="58"/>
      <c r="AT15" s="58"/>
      <c r="AU15" s="58"/>
      <c r="AV15" s="58"/>
      <c r="AW15" s="58"/>
      <c r="AX15" s="58"/>
      <c r="AY15" s="58"/>
      <c r="AZ15" s="58"/>
      <c r="BA15" s="58"/>
      <c r="BB15" s="68" t="s">
        <v>514</v>
      </c>
      <c r="BC15" s="62" t="s">
        <v>275</v>
      </c>
      <c r="BD15" s="63">
        <v>51950018</v>
      </c>
      <c r="BE15" s="143" t="s">
        <v>79</v>
      </c>
      <c r="BF15" s="132"/>
      <c r="BG15" s="64"/>
      <c r="BH15" s="233"/>
      <c r="BI15" s="64"/>
      <c r="BJ15" s="58"/>
      <c r="BK15" s="4"/>
      <c r="BL15" s="133"/>
      <c r="BM15" s="67"/>
      <c r="BN15" s="66"/>
    </row>
    <row r="16" spans="1:67" s="134" customFormat="1" ht="89.25" x14ac:dyDescent="0.2">
      <c r="A16" s="229" t="s">
        <v>546</v>
      </c>
      <c r="B16" s="236" t="s">
        <v>559</v>
      </c>
      <c r="C16" s="192" t="s">
        <v>560</v>
      </c>
      <c r="D16" s="192" t="s">
        <v>561</v>
      </c>
      <c r="E16" s="2" t="s">
        <v>562</v>
      </c>
      <c r="F16" s="2" t="s">
        <v>562</v>
      </c>
      <c r="G16" s="67" t="s">
        <v>370</v>
      </c>
      <c r="H16" s="7">
        <v>5000000</v>
      </c>
      <c r="I16" s="67" t="s">
        <v>371</v>
      </c>
      <c r="J16" s="237">
        <v>899999115</v>
      </c>
      <c r="K16" s="152">
        <v>8</v>
      </c>
      <c r="L16" s="238" t="s">
        <v>563</v>
      </c>
      <c r="M16" s="65" t="s">
        <v>564</v>
      </c>
      <c r="N16" s="151">
        <v>2422000</v>
      </c>
      <c r="O16" s="139">
        <v>0</v>
      </c>
      <c r="P16" s="188" t="s">
        <v>565</v>
      </c>
      <c r="Q16" s="67" t="s">
        <v>566</v>
      </c>
      <c r="R16" s="137">
        <v>1</v>
      </c>
      <c r="S16" s="109">
        <v>74</v>
      </c>
      <c r="T16" s="198">
        <v>42422</v>
      </c>
      <c r="U16" s="135">
        <v>5000000</v>
      </c>
      <c r="V16" s="109">
        <v>180</v>
      </c>
      <c r="W16" s="58">
        <v>42488</v>
      </c>
      <c r="X16" s="135">
        <v>5000000</v>
      </c>
      <c r="Y16" s="142" t="s">
        <v>80</v>
      </c>
      <c r="Z16" s="199" t="s">
        <v>180</v>
      </c>
      <c r="AA16" s="200">
        <v>776</v>
      </c>
      <c r="AB16" s="201" t="s">
        <v>481</v>
      </c>
      <c r="AC16" s="128" t="s">
        <v>359</v>
      </c>
      <c r="AD16" s="58">
        <v>42482</v>
      </c>
      <c r="AE16" s="199" t="s">
        <v>567</v>
      </c>
      <c r="AF16" s="58" t="s">
        <v>568</v>
      </c>
      <c r="AG16" s="58"/>
      <c r="AH16" s="59"/>
      <c r="AI16" s="59" t="s">
        <v>357</v>
      </c>
      <c r="AJ16" s="5" t="s">
        <v>357</v>
      </c>
      <c r="AK16" s="59" t="s">
        <v>357</v>
      </c>
      <c r="AL16" s="58"/>
      <c r="AM16" s="58"/>
      <c r="AN16" s="64"/>
      <c r="AO16" s="58"/>
      <c r="AP16" s="58"/>
      <c r="AQ16" s="58"/>
      <c r="AR16" s="58"/>
      <c r="AS16" s="58"/>
      <c r="AT16" s="58"/>
      <c r="AU16" s="58"/>
      <c r="AV16" s="58"/>
      <c r="AW16" s="58"/>
      <c r="AX16" s="58"/>
      <c r="AY16" s="58"/>
      <c r="AZ16" s="58"/>
      <c r="BA16" s="58"/>
      <c r="BB16" s="68" t="s">
        <v>514</v>
      </c>
      <c r="BC16" s="62" t="s">
        <v>275</v>
      </c>
      <c r="BD16" s="63">
        <v>51950018</v>
      </c>
      <c r="BE16" s="143" t="s">
        <v>79</v>
      </c>
      <c r="BF16" s="132"/>
      <c r="BG16" s="64"/>
      <c r="BH16" s="233"/>
      <c r="BI16" s="64"/>
      <c r="BJ16" s="58"/>
      <c r="BK16" s="4"/>
      <c r="BL16" s="133"/>
      <c r="BM16" s="67"/>
      <c r="BN16" s="66"/>
    </row>
    <row r="17" spans="1:67" s="134" customFormat="1" ht="70.5" customHeight="1" x14ac:dyDescent="0.2">
      <c r="A17" s="229" t="s">
        <v>763</v>
      </c>
      <c r="B17" s="446" t="s">
        <v>764</v>
      </c>
      <c r="C17" s="2" t="s">
        <v>765</v>
      </c>
      <c r="D17" s="2" t="s">
        <v>766</v>
      </c>
      <c r="E17" s="2" t="s">
        <v>767</v>
      </c>
      <c r="F17" s="193" t="s">
        <v>768</v>
      </c>
      <c r="G17" s="67" t="s">
        <v>370</v>
      </c>
      <c r="H17" s="447">
        <v>46000000</v>
      </c>
      <c r="I17" s="67" t="s">
        <v>370</v>
      </c>
      <c r="J17" s="145" t="s">
        <v>769</v>
      </c>
      <c r="K17" s="137">
        <v>9</v>
      </c>
      <c r="L17" s="448" t="s">
        <v>770</v>
      </c>
      <c r="M17" s="65" t="s">
        <v>771</v>
      </c>
      <c r="N17" s="151">
        <v>3440606</v>
      </c>
      <c r="O17" s="449" t="s">
        <v>772</v>
      </c>
      <c r="P17" s="450" t="s">
        <v>565</v>
      </c>
      <c r="Q17" s="451" t="s">
        <v>773</v>
      </c>
      <c r="R17" s="452">
        <v>1</v>
      </c>
      <c r="S17" s="197">
        <v>358</v>
      </c>
      <c r="T17" s="198">
        <v>42562</v>
      </c>
      <c r="U17" s="135" t="s">
        <v>833</v>
      </c>
      <c r="V17" s="197">
        <v>326</v>
      </c>
      <c r="W17" s="198">
        <v>42564</v>
      </c>
      <c r="X17" s="135" t="s">
        <v>832</v>
      </c>
      <c r="Y17" s="197" t="s">
        <v>774</v>
      </c>
      <c r="Z17" s="197" t="s">
        <v>775</v>
      </c>
      <c r="AA17" s="150" t="s">
        <v>245</v>
      </c>
      <c r="AB17" s="62" t="s">
        <v>358</v>
      </c>
      <c r="AC17" s="128" t="s">
        <v>359</v>
      </c>
      <c r="AD17" s="453">
        <v>42563</v>
      </c>
      <c r="AE17" s="454" t="s">
        <v>776</v>
      </c>
      <c r="AF17" s="59">
        <v>42573</v>
      </c>
      <c r="AG17" s="59">
        <v>42573</v>
      </c>
      <c r="AH17" s="184" t="s">
        <v>245</v>
      </c>
      <c r="AI17" s="184" t="s">
        <v>777</v>
      </c>
      <c r="AJ17" s="455">
        <v>60</v>
      </c>
      <c r="AK17" s="456">
        <v>42691</v>
      </c>
      <c r="AL17" s="58"/>
      <c r="AM17" s="58"/>
      <c r="AN17" s="64"/>
      <c r="AO17" s="61"/>
      <c r="AP17" s="58"/>
      <c r="AQ17" s="457"/>
      <c r="AR17" s="197"/>
      <c r="AS17" s="58"/>
      <c r="AT17" s="135"/>
      <c r="AU17" s="64"/>
      <c r="AV17" s="58"/>
      <c r="AW17" s="458"/>
      <c r="AX17" s="204"/>
      <c r="AY17" s="459"/>
      <c r="AZ17" s="206"/>
      <c r="BA17" s="206"/>
      <c r="BB17" s="186" t="s">
        <v>419</v>
      </c>
      <c r="BC17" s="2" t="s">
        <v>778</v>
      </c>
      <c r="BD17" s="146">
        <v>19447276</v>
      </c>
      <c r="BE17" s="68" t="s">
        <v>779</v>
      </c>
      <c r="BF17" s="132"/>
      <c r="BG17" s="64"/>
      <c r="BH17" s="233"/>
      <c r="BI17" s="64"/>
      <c r="BJ17" s="58"/>
      <c r="BK17" s="4"/>
      <c r="BL17" s="133"/>
      <c r="BM17" s="67" t="s">
        <v>780</v>
      </c>
    </row>
    <row r="18" spans="1:67" s="477" customFormat="1" ht="70.5" customHeight="1" x14ac:dyDescent="0.2">
      <c r="A18" s="229" t="s">
        <v>763</v>
      </c>
      <c r="B18" s="446" t="s">
        <v>559</v>
      </c>
      <c r="C18" s="192" t="s">
        <v>781</v>
      </c>
      <c r="D18" s="192" t="s">
        <v>782</v>
      </c>
      <c r="E18" s="2" t="s">
        <v>562</v>
      </c>
      <c r="F18" s="2" t="s">
        <v>562</v>
      </c>
      <c r="G18" s="67" t="s">
        <v>370</v>
      </c>
      <c r="H18" s="447">
        <v>18659064</v>
      </c>
      <c r="I18" s="67" t="s">
        <v>371</v>
      </c>
      <c r="J18" s="237">
        <v>899999115</v>
      </c>
      <c r="K18" s="152">
        <v>8</v>
      </c>
      <c r="L18" s="238" t="s">
        <v>563</v>
      </c>
      <c r="M18" s="65" t="s">
        <v>564</v>
      </c>
      <c r="N18" s="151">
        <v>2422000</v>
      </c>
      <c r="O18" s="460" t="s">
        <v>783</v>
      </c>
      <c r="P18" s="188" t="s">
        <v>565</v>
      </c>
      <c r="Q18" s="67" t="s">
        <v>566</v>
      </c>
      <c r="R18" s="452">
        <v>1</v>
      </c>
      <c r="S18" s="197">
        <v>380</v>
      </c>
      <c r="T18" s="198">
        <v>42576</v>
      </c>
      <c r="U18" s="135">
        <v>18659064</v>
      </c>
      <c r="V18" s="197">
        <v>346</v>
      </c>
      <c r="W18" s="198">
        <v>42579</v>
      </c>
      <c r="X18" s="135">
        <v>774180</v>
      </c>
      <c r="Y18" s="197" t="s">
        <v>784</v>
      </c>
      <c r="Z18" s="197" t="s">
        <v>785</v>
      </c>
      <c r="AA18" s="109">
        <v>1194</v>
      </c>
      <c r="AB18" s="201" t="s">
        <v>481</v>
      </c>
      <c r="AC18" s="128" t="s">
        <v>359</v>
      </c>
      <c r="AD18" s="58">
        <v>42576</v>
      </c>
      <c r="AE18" s="199" t="s">
        <v>567</v>
      </c>
      <c r="AF18" s="58" t="s">
        <v>568</v>
      </c>
      <c r="AG18" s="59" t="s">
        <v>357</v>
      </c>
      <c r="AH18" s="59" t="s">
        <v>357</v>
      </c>
      <c r="AI18" s="456">
        <v>42580</v>
      </c>
      <c r="AJ18" s="5">
        <v>90</v>
      </c>
      <c r="AK18" s="456">
        <v>42671</v>
      </c>
      <c r="AL18" s="461"/>
      <c r="AM18" s="461"/>
      <c r="AN18" s="462"/>
      <c r="AO18" s="463"/>
      <c r="AP18" s="461"/>
      <c r="AQ18" s="464"/>
      <c r="AR18" s="465"/>
      <c r="AS18" s="461"/>
      <c r="AT18" s="466"/>
      <c r="AU18" s="462"/>
      <c r="AV18" s="461"/>
      <c r="AW18" s="467"/>
      <c r="AX18" s="468"/>
      <c r="AY18" s="469"/>
      <c r="AZ18" s="470"/>
      <c r="BA18" s="470"/>
      <c r="BB18" s="68" t="s">
        <v>786</v>
      </c>
      <c r="BC18" s="62" t="s">
        <v>787</v>
      </c>
      <c r="BD18" s="63">
        <v>11257577</v>
      </c>
      <c r="BE18" s="143" t="s">
        <v>79</v>
      </c>
      <c r="BF18" s="471"/>
      <c r="BG18" s="472"/>
      <c r="BH18" s="472"/>
      <c r="BI18" s="472"/>
      <c r="BJ18" s="472"/>
      <c r="BK18" s="473"/>
      <c r="BL18" s="474"/>
      <c r="BM18" s="475" t="s">
        <v>788</v>
      </c>
      <c r="BN18" s="476"/>
      <c r="BO18" s="476"/>
    </row>
    <row r="19" spans="1:67" s="134" customFormat="1" ht="38.25" x14ac:dyDescent="0.2">
      <c r="A19" s="229"/>
      <c r="B19" s="236"/>
      <c r="C19" s="192"/>
      <c r="D19" s="192"/>
      <c r="E19" s="2"/>
      <c r="F19" s="2"/>
      <c r="G19" s="239" t="s">
        <v>789</v>
      </c>
      <c r="H19" s="240">
        <f>SUM(H6:H18)</f>
        <v>436420801</v>
      </c>
      <c r="I19" s="67"/>
      <c r="J19" s="237"/>
      <c r="K19" s="152"/>
      <c r="L19" s="238"/>
      <c r="M19" s="65"/>
      <c r="N19" s="151"/>
      <c r="O19" s="139"/>
      <c r="P19" s="188"/>
      <c r="Q19" s="67"/>
      <c r="R19" s="137"/>
      <c r="S19" s="109"/>
      <c r="T19" s="198"/>
      <c r="U19" s="135"/>
      <c r="V19" s="109"/>
      <c r="W19" s="58"/>
      <c r="X19" s="135"/>
      <c r="Y19" s="142"/>
      <c r="Z19" s="199"/>
      <c r="AA19" s="200"/>
      <c r="AB19" s="201"/>
      <c r="AC19" s="128"/>
      <c r="AD19" s="235"/>
      <c r="AE19" s="199"/>
      <c r="AF19" s="58"/>
      <c r="AG19" s="58"/>
      <c r="AH19" s="59"/>
      <c r="AI19" s="59"/>
      <c r="AJ19" s="5"/>
      <c r="AK19" s="59"/>
      <c r="AL19" s="58"/>
      <c r="AM19" s="58"/>
      <c r="AN19" s="64"/>
      <c r="AO19" s="58"/>
      <c r="AP19" s="58"/>
      <c r="AQ19" s="58"/>
      <c r="AR19" s="58"/>
      <c r="AS19" s="58"/>
      <c r="AT19" s="58"/>
      <c r="AU19" s="58"/>
      <c r="AV19" s="58"/>
      <c r="AW19" s="58"/>
      <c r="AX19" s="58"/>
      <c r="AY19" s="58"/>
      <c r="AZ19" s="58"/>
      <c r="BA19" s="58"/>
      <c r="BB19" s="68"/>
      <c r="BC19" s="62"/>
      <c r="BD19" s="63"/>
      <c r="BE19" s="143"/>
      <c r="BF19" s="132"/>
      <c r="BG19" s="64"/>
      <c r="BH19" s="233"/>
      <c r="BI19" s="64"/>
      <c r="BJ19" s="58"/>
      <c r="BK19" s="4"/>
      <c r="BL19" s="133"/>
      <c r="BM19" s="67"/>
      <c r="BN19" s="66"/>
    </row>
    <row r="20" spans="1:67" x14ac:dyDescent="0.2">
      <c r="H20" s="153"/>
    </row>
    <row r="21" spans="1:67" x14ac:dyDescent="0.2">
      <c r="U21" s="560"/>
    </row>
    <row r="22" spans="1:67" x14ac:dyDescent="0.2">
      <c r="AC22" s="479"/>
    </row>
    <row r="23" spans="1:67" x14ac:dyDescent="0.2">
      <c r="Z23" s="479"/>
      <c r="AA23" s="480"/>
      <c r="AB23" s="480"/>
      <c r="AC23" s="479"/>
    </row>
    <row r="24" spans="1:67" x14ac:dyDescent="0.2">
      <c r="G24" s="478"/>
      <c r="Z24" s="479"/>
      <c r="AA24" s="480"/>
      <c r="AB24" s="480"/>
      <c r="AC24" s="479"/>
    </row>
    <row r="25" spans="1:67" x14ac:dyDescent="0.2">
      <c r="Z25" s="479"/>
      <c r="AC25" s="480"/>
    </row>
    <row r="26" spans="1:67" x14ac:dyDescent="0.2">
      <c r="Z26" s="480"/>
      <c r="AA26" s="480"/>
      <c r="AC26" s="480"/>
    </row>
    <row r="27" spans="1:67" x14ac:dyDescent="0.2">
      <c r="Z27" s="480"/>
      <c r="AA27" s="480"/>
      <c r="AC27" s="479"/>
    </row>
    <row r="28" spans="1:67" x14ac:dyDescent="0.2">
      <c r="Z28" s="479"/>
      <c r="AA28" s="480"/>
      <c r="AC28" s="479"/>
    </row>
    <row r="29" spans="1:67" x14ac:dyDescent="0.2">
      <c r="Z29" s="479"/>
      <c r="AC29" s="480"/>
    </row>
    <row r="30" spans="1:67" x14ac:dyDescent="0.2">
      <c r="Z30" s="479"/>
    </row>
    <row r="31" spans="1:67" x14ac:dyDescent="0.2">
      <c r="Z31" s="480"/>
    </row>
    <row r="32" spans="1:67" x14ac:dyDescent="0.2">
      <c r="Z32" s="479"/>
    </row>
    <row r="33" spans="26:26" x14ac:dyDescent="0.2">
      <c r="Z33" s="479"/>
    </row>
  </sheetData>
  <mergeCells count="45">
    <mergeCell ref="BN4:BN5"/>
    <mergeCell ref="B1:M1"/>
    <mergeCell ref="B2:M2"/>
    <mergeCell ref="BC4:BD4"/>
    <mergeCell ref="BE4:BE5"/>
    <mergeCell ref="BF4:BJ4"/>
    <mergeCell ref="BK4:BK5"/>
    <mergeCell ref="BL4:BL5"/>
    <mergeCell ref="BM4:BM5"/>
    <mergeCell ref="AP4:AQ4"/>
    <mergeCell ref="AR4:AT4"/>
    <mergeCell ref="AU4:AX4"/>
    <mergeCell ref="AY4:AY5"/>
    <mergeCell ref="AZ4:BA4"/>
    <mergeCell ref="BB4:BB5"/>
    <mergeCell ref="AH4:AH5"/>
    <mergeCell ref="AI4:AI5"/>
    <mergeCell ref="AJ4:AJ5"/>
    <mergeCell ref="AK4:AK5"/>
    <mergeCell ref="AL4:AN4"/>
    <mergeCell ref="AO4:AO5"/>
    <mergeCell ref="AG4:AG5"/>
    <mergeCell ref="J4:L4"/>
    <mergeCell ref="M4:P4"/>
    <mergeCell ref="Q4:Q5"/>
    <mergeCell ref="R4:R5"/>
    <mergeCell ref="S4:U4"/>
    <mergeCell ref="V4:AA4"/>
    <mergeCell ref="AB4:AB5"/>
    <mergeCell ref="AC4:AC5"/>
    <mergeCell ref="AD4:AD5"/>
    <mergeCell ref="AE4:AE5"/>
    <mergeCell ref="AF4:AF5"/>
    <mergeCell ref="A4:A5"/>
    <mergeCell ref="B4:B5"/>
    <mergeCell ref="C4:C5"/>
    <mergeCell ref="D4:D5"/>
    <mergeCell ref="E4:E5"/>
    <mergeCell ref="F4:F5"/>
    <mergeCell ref="G4:G5"/>
    <mergeCell ref="H4:H5"/>
    <mergeCell ref="S1:AD1"/>
    <mergeCell ref="S2:AD2"/>
    <mergeCell ref="B3:H3"/>
    <mergeCell ref="S3:AD3"/>
  </mergeCells>
  <dataValidations count="3">
    <dataValidation type="date" allowBlank="1" showInputMessage="1" showErrorMessage="1" sqref="AH12:AI12 AK17">
      <formula1>1</formula1>
      <formula2>402133</formula2>
    </dataValidation>
    <dataValidation type="whole" allowBlank="1" showInputMessage="1" showErrorMessage="1" sqref="H17:H18">
      <formula1>0</formula1>
      <formula2>9.99999999999999E+31</formula2>
    </dataValidation>
    <dataValidation type="textLength" allowBlank="1" showInputMessage="1" showErrorMessage="1" sqref="O17">
      <formula1>0</formula1>
      <formula2>50</formula2>
    </dataValidation>
  </dataValidations>
  <hyperlinks>
    <hyperlink ref="O11" r:id="rId1"/>
    <hyperlink ref="O17" r:id="rId2"/>
    <hyperlink ref="O18" r:id="rId3"/>
  </hyperlinks>
  <pageMargins left="0.7" right="0.7" top="0.75" bottom="0.75" header="0.3" footer="0.3"/>
  <pageSetup orientation="portrait" horizontalDpi="4294967295" verticalDpi="4294967295"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128"/>
  <sheetViews>
    <sheetView zoomScale="120" zoomScaleNormal="120" workbookViewId="0">
      <selection activeCell="D10" sqref="D10"/>
    </sheetView>
  </sheetViews>
  <sheetFormatPr baseColWidth="10" defaultRowHeight="14.25" x14ac:dyDescent="0.2"/>
  <cols>
    <col min="1" max="1" width="21.140625" style="55" customWidth="1"/>
    <col min="2" max="2" width="50.140625" style="55" customWidth="1"/>
    <col min="3" max="3" width="16.140625" style="55" customWidth="1"/>
    <col min="4" max="4" width="14.85546875" customWidth="1"/>
    <col min="5" max="5" width="14.7109375" customWidth="1"/>
    <col min="6" max="6" width="15" customWidth="1"/>
    <col min="7" max="7" width="32.28515625" customWidth="1"/>
    <col min="9" max="9" width="25.7109375" customWidth="1"/>
  </cols>
  <sheetData>
    <row r="1" spans="1:9" ht="15" x14ac:dyDescent="0.25">
      <c r="A1" s="692" t="s">
        <v>263</v>
      </c>
      <c r="B1" s="693"/>
      <c r="C1" s="693"/>
      <c r="D1" s="693"/>
      <c r="E1" s="693"/>
      <c r="F1" s="693"/>
      <c r="G1" s="693"/>
    </row>
    <row r="2" spans="1:9" ht="15" x14ac:dyDescent="0.25">
      <c r="A2" s="50" t="s">
        <v>1068</v>
      </c>
      <c r="B2" s="501"/>
      <c r="C2" s="501"/>
      <c r="D2" s="501"/>
      <c r="E2" s="501"/>
      <c r="F2" s="501"/>
      <c r="G2" s="501"/>
    </row>
    <row r="3" spans="1:9" ht="15" customHeight="1" x14ac:dyDescent="0.2">
      <c r="A3" s="698" t="s">
        <v>797</v>
      </c>
      <c r="B3" s="699"/>
      <c r="C3" s="699"/>
      <c r="D3" s="699"/>
      <c r="E3" s="699"/>
      <c r="F3" s="699"/>
      <c r="G3" s="699"/>
    </row>
    <row r="4" spans="1:9" ht="12.75" customHeight="1" x14ac:dyDescent="0.2">
      <c r="A4" s="694" t="s">
        <v>237</v>
      </c>
      <c r="B4" s="695"/>
      <c r="C4" s="695"/>
      <c r="D4" s="695"/>
      <c r="E4" s="695"/>
      <c r="F4" s="695"/>
      <c r="G4" s="695"/>
    </row>
    <row r="5" spans="1:9" ht="33.75" x14ac:dyDescent="0.2">
      <c r="A5" s="51" t="s">
        <v>238</v>
      </c>
      <c r="B5" s="51" t="s">
        <v>239</v>
      </c>
      <c r="C5" s="51" t="s">
        <v>240</v>
      </c>
      <c r="D5" s="51" t="s">
        <v>241</v>
      </c>
      <c r="E5" s="51" t="s">
        <v>242</v>
      </c>
      <c r="F5" s="51" t="s">
        <v>243</v>
      </c>
      <c r="G5" s="51" t="s">
        <v>244</v>
      </c>
    </row>
    <row r="6" spans="1:9" ht="44.25" customHeight="1" x14ac:dyDescent="0.2">
      <c r="A6" s="696" t="s">
        <v>601</v>
      </c>
      <c r="B6" s="503" t="s">
        <v>502</v>
      </c>
      <c r="C6" s="504">
        <v>220024160</v>
      </c>
      <c r="D6" s="504">
        <v>220024160</v>
      </c>
      <c r="E6" s="505">
        <f>+C6-D6</f>
        <v>0</v>
      </c>
      <c r="F6" s="506">
        <v>42459</v>
      </c>
      <c r="G6" s="503" t="s">
        <v>652</v>
      </c>
    </row>
    <row r="7" spans="1:9" ht="48.75" customHeight="1" x14ac:dyDescent="0.2">
      <c r="A7" s="697"/>
      <c r="B7" s="507" t="s">
        <v>218</v>
      </c>
      <c r="C7" s="504">
        <v>429565801</v>
      </c>
      <c r="D7" s="504">
        <v>429565801</v>
      </c>
      <c r="E7" s="505">
        <f t="shared" ref="E7:E15" si="0">+C7-D7</f>
        <v>0</v>
      </c>
      <c r="F7" s="506">
        <v>42506</v>
      </c>
      <c r="G7" s="503" t="s">
        <v>648</v>
      </c>
    </row>
    <row r="8" spans="1:9" ht="67.5" x14ac:dyDescent="0.2">
      <c r="A8" s="697"/>
      <c r="B8" s="507" t="s">
        <v>602</v>
      </c>
      <c r="C8" s="504">
        <v>40800000</v>
      </c>
      <c r="D8" s="504">
        <v>40800000</v>
      </c>
      <c r="E8" s="505">
        <f t="shared" si="0"/>
        <v>0</v>
      </c>
      <c r="F8" s="506">
        <v>42506</v>
      </c>
      <c r="G8" s="503" t="s">
        <v>661</v>
      </c>
    </row>
    <row r="9" spans="1:9" ht="67.5" x14ac:dyDescent="0.2">
      <c r="A9" s="697"/>
      <c r="B9" s="507" t="s">
        <v>605</v>
      </c>
      <c r="C9" s="504">
        <v>42000000</v>
      </c>
      <c r="D9" s="504">
        <v>42000000</v>
      </c>
      <c r="E9" s="505">
        <f t="shared" si="0"/>
        <v>0</v>
      </c>
      <c r="F9" s="506">
        <v>42506</v>
      </c>
      <c r="G9" s="503" t="s">
        <v>662</v>
      </c>
    </row>
    <row r="10" spans="1:9" ht="89.25" customHeight="1" x14ac:dyDescent="0.2">
      <c r="A10" s="697"/>
      <c r="B10" s="507" t="s">
        <v>596</v>
      </c>
      <c r="C10" s="504">
        <v>40800000</v>
      </c>
      <c r="D10" s="504">
        <v>40800000</v>
      </c>
      <c r="E10" s="505">
        <f t="shared" si="0"/>
        <v>0</v>
      </c>
      <c r="F10" s="506">
        <v>42501</v>
      </c>
      <c r="G10" s="503" t="s">
        <v>663</v>
      </c>
    </row>
    <row r="11" spans="1:9" ht="67.5" x14ac:dyDescent="0.2">
      <c r="A11" s="697"/>
      <c r="B11" s="507" t="s">
        <v>597</v>
      </c>
      <c r="C11" s="504">
        <v>40800000</v>
      </c>
      <c r="D11" s="504">
        <v>40800000</v>
      </c>
      <c r="E11" s="505">
        <f t="shared" si="0"/>
        <v>0</v>
      </c>
      <c r="F11" s="506">
        <v>42501</v>
      </c>
      <c r="G11" s="503" t="s">
        <v>664</v>
      </c>
    </row>
    <row r="12" spans="1:9" ht="56.25" x14ac:dyDescent="0.2">
      <c r="A12" s="697"/>
      <c r="B12" s="507" t="s">
        <v>581</v>
      </c>
      <c r="C12" s="504">
        <v>5000000</v>
      </c>
      <c r="D12" s="508">
        <v>5000000</v>
      </c>
      <c r="E12" s="505">
        <f t="shared" si="0"/>
        <v>0</v>
      </c>
      <c r="F12" s="506">
        <v>42419</v>
      </c>
      <c r="G12" s="503" t="s">
        <v>591</v>
      </c>
    </row>
    <row r="13" spans="1:9" ht="29.25" customHeight="1" x14ac:dyDescent="0.2">
      <c r="A13" s="697"/>
      <c r="B13" s="507" t="s">
        <v>529</v>
      </c>
      <c r="C13" s="509">
        <v>1931400</v>
      </c>
      <c r="D13" s="509">
        <v>1931400</v>
      </c>
      <c r="E13" s="505">
        <f t="shared" si="0"/>
        <v>0</v>
      </c>
      <c r="F13" s="506">
        <v>42436</v>
      </c>
      <c r="G13" s="503" t="s">
        <v>545</v>
      </c>
    </row>
    <row r="14" spans="1:9" ht="135" x14ac:dyDescent="0.2">
      <c r="A14" s="697"/>
      <c r="B14" s="507" t="s">
        <v>529</v>
      </c>
      <c r="C14" s="509">
        <v>1500000</v>
      </c>
      <c r="D14" s="509">
        <v>1500000</v>
      </c>
      <c r="E14" s="505">
        <f t="shared" si="0"/>
        <v>0</v>
      </c>
      <c r="F14" s="506">
        <v>42436</v>
      </c>
      <c r="G14" s="503" t="s">
        <v>590</v>
      </c>
    </row>
    <row r="15" spans="1:9" ht="21.75" customHeight="1" x14ac:dyDescent="0.2">
      <c r="A15" s="517"/>
      <c r="B15" s="518" t="s">
        <v>798</v>
      </c>
      <c r="C15" s="519">
        <f>SUM(C6:C14)</f>
        <v>822421361</v>
      </c>
      <c r="D15" s="519">
        <f>SUM(D6:D14)</f>
        <v>822421361</v>
      </c>
      <c r="E15" s="520">
        <f t="shared" si="0"/>
        <v>0</v>
      </c>
      <c r="F15" s="521"/>
      <c r="G15" s="522">
        <f>+D15/C15</f>
        <v>1</v>
      </c>
      <c r="I15" s="217"/>
    </row>
    <row r="16" spans="1:9" ht="33.75" x14ac:dyDescent="0.2">
      <c r="A16" s="51" t="s">
        <v>238</v>
      </c>
      <c r="B16" s="51" t="s">
        <v>239</v>
      </c>
      <c r="C16" s="51" t="s">
        <v>240</v>
      </c>
      <c r="D16" s="51" t="s">
        <v>241</v>
      </c>
      <c r="E16" s="51" t="s">
        <v>242</v>
      </c>
      <c r="F16" s="51" t="s">
        <v>243</v>
      </c>
      <c r="G16" s="51" t="s">
        <v>244</v>
      </c>
    </row>
    <row r="17" spans="1:7" ht="47.25" customHeight="1" x14ac:dyDescent="0.2">
      <c r="A17" s="696" t="s">
        <v>247</v>
      </c>
      <c r="B17" s="507" t="s">
        <v>496</v>
      </c>
      <c r="C17" s="515">
        <f>576164*4</f>
        <v>2304656</v>
      </c>
      <c r="D17" s="515">
        <f>576164*4</f>
        <v>2304656</v>
      </c>
      <c r="E17" s="505">
        <f>+C17-D17</f>
        <v>0</v>
      </c>
      <c r="F17" s="514">
        <v>42459</v>
      </c>
      <c r="G17" s="502" t="s">
        <v>580</v>
      </c>
    </row>
    <row r="18" spans="1:7" ht="59.25" customHeight="1" x14ac:dyDescent="0.2">
      <c r="A18" s="697"/>
      <c r="B18" s="516" t="s">
        <v>544</v>
      </c>
      <c r="C18" s="513">
        <v>3000000</v>
      </c>
      <c r="D18" s="513">
        <v>3000000</v>
      </c>
      <c r="E18" s="505">
        <f>+C18-D18</f>
        <v>0</v>
      </c>
      <c r="F18" s="514">
        <v>42417</v>
      </c>
      <c r="G18" s="502" t="s">
        <v>571</v>
      </c>
    </row>
    <row r="19" spans="1:7" ht="75.75" customHeight="1" x14ac:dyDescent="0.2">
      <c r="A19" s="697"/>
      <c r="B19" s="510" t="s">
        <v>462</v>
      </c>
      <c r="C19" s="508">
        <v>4000000</v>
      </c>
      <c r="D19" s="508">
        <v>4000000</v>
      </c>
      <c r="E19" s="505">
        <f>+C19-D19</f>
        <v>0</v>
      </c>
      <c r="F19" s="511">
        <v>42431</v>
      </c>
      <c r="G19" s="502" t="s">
        <v>471</v>
      </c>
    </row>
    <row r="20" spans="1:7" ht="28.5" customHeight="1" x14ac:dyDescent="0.2">
      <c r="A20" s="517"/>
      <c r="B20" s="518" t="s">
        <v>614</v>
      </c>
      <c r="C20" s="519">
        <f>SUM(C17:C19)</f>
        <v>9304656</v>
      </c>
      <c r="D20" s="519">
        <f>SUM(D17:D19)</f>
        <v>9304656</v>
      </c>
      <c r="E20" s="520">
        <f>SUM(E17:E19)</f>
        <v>0</v>
      </c>
      <c r="F20" s="521"/>
      <c r="G20" s="522">
        <f>D20/C20</f>
        <v>1</v>
      </c>
    </row>
    <row r="21" spans="1:7" ht="33.75" x14ac:dyDescent="0.2">
      <c r="A21" s="51" t="s">
        <v>238</v>
      </c>
      <c r="B21" s="51" t="s">
        <v>239</v>
      </c>
      <c r="C21" s="51" t="s">
        <v>240</v>
      </c>
      <c r="D21" s="51" t="s">
        <v>246</v>
      </c>
      <c r="E21" s="51" t="s">
        <v>242</v>
      </c>
      <c r="F21" s="51" t="s">
        <v>243</v>
      </c>
      <c r="G21" s="51" t="s">
        <v>244</v>
      </c>
    </row>
    <row r="22" spans="1:7" ht="171" customHeight="1" x14ac:dyDescent="0.2">
      <c r="A22" s="700" t="s">
        <v>248</v>
      </c>
      <c r="B22" s="510" t="s">
        <v>1063</v>
      </c>
      <c r="C22" s="508">
        <v>42000000</v>
      </c>
      <c r="D22" s="508">
        <v>42000000</v>
      </c>
      <c r="E22" s="505">
        <f t="shared" ref="E22:E35" si="1">+C22-D22</f>
        <v>0</v>
      </c>
      <c r="F22" s="511">
        <v>42408</v>
      </c>
      <c r="G22" s="502" t="s">
        <v>459</v>
      </c>
    </row>
    <row r="23" spans="1:7" ht="78" customHeight="1" x14ac:dyDescent="0.2">
      <c r="A23" s="701"/>
      <c r="B23" s="510" t="s">
        <v>1064</v>
      </c>
      <c r="C23" s="508">
        <v>22400000</v>
      </c>
      <c r="D23" s="508">
        <v>22400000</v>
      </c>
      <c r="E23" s="505">
        <f t="shared" si="1"/>
        <v>0</v>
      </c>
      <c r="F23" s="511">
        <v>42408</v>
      </c>
      <c r="G23" s="502" t="s">
        <v>569</v>
      </c>
    </row>
    <row r="24" spans="1:7" ht="78.75" x14ac:dyDescent="0.2">
      <c r="A24" s="701"/>
      <c r="B24" s="502" t="s">
        <v>1065</v>
      </c>
      <c r="C24" s="508">
        <v>12600000</v>
      </c>
      <c r="D24" s="508">
        <v>12600000</v>
      </c>
      <c r="E24" s="505">
        <f t="shared" si="1"/>
        <v>0</v>
      </c>
      <c r="F24" s="511">
        <v>42408</v>
      </c>
      <c r="G24" s="502" t="s">
        <v>435</v>
      </c>
    </row>
    <row r="25" spans="1:7" ht="78.75" x14ac:dyDescent="0.2">
      <c r="A25" s="701"/>
      <c r="B25" s="502" t="s">
        <v>1066</v>
      </c>
      <c r="C25" s="508">
        <v>12600000</v>
      </c>
      <c r="D25" s="508">
        <v>12600000</v>
      </c>
      <c r="E25" s="505">
        <f t="shared" si="1"/>
        <v>0</v>
      </c>
      <c r="F25" s="511">
        <v>42408</v>
      </c>
      <c r="G25" s="502" t="s">
        <v>442</v>
      </c>
    </row>
    <row r="26" spans="1:7" ht="78.75" x14ac:dyDescent="0.2">
      <c r="A26" s="701"/>
      <c r="B26" s="502" t="s">
        <v>1066</v>
      </c>
      <c r="C26" s="508">
        <v>12600000</v>
      </c>
      <c r="D26" s="508">
        <v>12600000</v>
      </c>
      <c r="E26" s="505">
        <f t="shared" si="1"/>
        <v>0</v>
      </c>
      <c r="F26" s="511">
        <v>42408</v>
      </c>
      <c r="G26" s="502" t="s">
        <v>454</v>
      </c>
    </row>
    <row r="27" spans="1:7" ht="78.75" x14ac:dyDescent="0.2">
      <c r="A27" s="701"/>
      <c r="B27" s="502" t="s">
        <v>1066</v>
      </c>
      <c r="C27" s="508">
        <v>12600000</v>
      </c>
      <c r="D27" s="508">
        <v>12600000</v>
      </c>
      <c r="E27" s="505">
        <f t="shared" si="1"/>
        <v>0</v>
      </c>
      <c r="F27" s="511">
        <v>42408</v>
      </c>
      <c r="G27" s="502" t="s">
        <v>455</v>
      </c>
    </row>
    <row r="28" spans="1:7" ht="78.75" x14ac:dyDescent="0.2">
      <c r="A28" s="701"/>
      <c r="B28" s="502" t="s">
        <v>1066</v>
      </c>
      <c r="C28" s="508">
        <v>12600000</v>
      </c>
      <c r="D28" s="508">
        <v>12600000</v>
      </c>
      <c r="E28" s="505">
        <f t="shared" si="1"/>
        <v>0</v>
      </c>
      <c r="F28" s="511">
        <v>42408</v>
      </c>
      <c r="G28" s="502" t="s">
        <v>533</v>
      </c>
    </row>
    <row r="29" spans="1:7" ht="111.75" customHeight="1" x14ac:dyDescent="0.2">
      <c r="A29" s="701"/>
      <c r="B29" s="502" t="s">
        <v>1065</v>
      </c>
      <c r="C29" s="508">
        <v>10500000</v>
      </c>
      <c r="D29" s="508">
        <v>10500000</v>
      </c>
      <c r="E29" s="505">
        <f t="shared" si="1"/>
        <v>0</v>
      </c>
      <c r="F29" s="511">
        <v>42408</v>
      </c>
      <c r="G29" s="502" t="s">
        <v>492</v>
      </c>
    </row>
    <row r="30" spans="1:7" ht="78.75" x14ac:dyDescent="0.2">
      <c r="A30" s="701"/>
      <c r="B30" s="502" t="s">
        <v>1065</v>
      </c>
      <c r="C30" s="508">
        <v>10500000</v>
      </c>
      <c r="D30" s="508">
        <v>10500000</v>
      </c>
      <c r="E30" s="505">
        <f t="shared" si="1"/>
        <v>0</v>
      </c>
      <c r="F30" s="511">
        <v>42408</v>
      </c>
      <c r="G30" s="502" t="s">
        <v>432</v>
      </c>
    </row>
    <row r="31" spans="1:7" ht="123.75" x14ac:dyDescent="0.2">
      <c r="A31" s="701"/>
      <c r="B31" s="502" t="s">
        <v>1067</v>
      </c>
      <c r="C31" s="508">
        <v>36000000</v>
      </c>
      <c r="D31" s="508">
        <v>36000000</v>
      </c>
      <c r="E31" s="505">
        <f t="shared" si="1"/>
        <v>0</v>
      </c>
      <c r="F31" s="511">
        <v>42471</v>
      </c>
      <c r="G31" s="502" t="s">
        <v>579</v>
      </c>
    </row>
    <row r="32" spans="1:7" ht="12.75" x14ac:dyDescent="0.2">
      <c r="A32" s="518"/>
      <c r="B32" s="518" t="s">
        <v>613</v>
      </c>
      <c r="C32" s="519">
        <f>SUM(C22:C31)</f>
        <v>184400000</v>
      </c>
      <c r="D32" s="519">
        <f>SUM(D22:D31)</f>
        <v>184400000</v>
      </c>
      <c r="E32" s="520">
        <f>SUM(E22:E31)</f>
        <v>0</v>
      </c>
      <c r="F32" s="521"/>
      <c r="G32" s="522">
        <f>D32/C32</f>
        <v>1</v>
      </c>
    </row>
    <row r="33" spans="1:7" ht="33.75" x14ac:dyDescent="0.2">
      <c r="A33" s="51" t="s">
        <v>238</v>
      </c>
      <c r="B33" s="51" t="s">
        <v>239</v>
      </c>
      <c r="C33" s="51" t="s">
        <v>240</v>
      </c>
      <c r="D33" s="51" t="s">
        <v>246</v>
      </c>
      <c r="E33" s="51" t="s">
        <v>242</v>
      </c>
      <c r="F33" s="51" t="s">
        <v>243</v>
      </c>
      <c r="G33" s="51" t="s">
        <v>244</v>
      </c>
    </row>
    <row r="34" spans="1:7" ht="51" customHeight="1" x14ac:dyDescent="0.2">
      <c r="A34" s="702" t="s">
        <v>607</v>
      </c>
      <c r="B34" s="502" t="s">
        <v>1062</v>
      </c>
      <c r="C34" s="508">
        <v>48000000</v>
      </c>
      <c r="D34" s="508">
        <v>48000000</v>
      </c>
      <c r="E34" s="505">
        <f t="shared" si="1"/>
        <v>0</v>
      </c>
      <c r="F34" s="511">
        <v>42506</v>
      </c>
      <c r="G34" s="507" t="s">
        <v>649</v>
      </c>
    </row>
    <row r="35" spans="1:7" ht="135" x14ac:dyDescent="0.2">
      <c r="A35" s="703"/>
      <c r="B35" s="502" t="s">
        <v>1062</v>
      </c>
      <c r="C35" s="508">
        <v>48000000</v>
      </c>
      <c r="D35" s="508">
        <v>48000000</v>
      </c>
      <c r="E35" s="505">
        <f t="shared" si="1"/>
        <v>0</v>
      </c>
      <c r="F35" s="511">
        <v>42506</v>
      </c>
      <c r="G35" s="507" t="s">
        <v>650</v>
      </c>
    </row>
    <row r="36" spans="1:7" s="261" customFormat="1" ht="12.75" x14ac:dyDescent="0.2">
      <c r="A36" s="704"/>
      <c r="B36" s="518" t="s">
        <v>647</v>
      </c>
      <c r="C36" s="519">
        <f>SUM(C34:C35)</f>
        <v>96000000</v>
      </c>
      <c r="D36" s="519">
        <f>SUM(D34:D35)</f>
        <v>96000000</v>
      </c>
      <c r="E36" s="520">
        <f>C36-D36</f>
        <v>0</v>
      </c>
      <c r="F36" s="521"/>
      <c r="G36" s="522">
        <f>D36/C36</f>
        <v>1</v>
      </c>
    </row>
    <row r="37" spans="1:7" ht="22.5" customHeight="1" x14ac:dyDescent="0.2">
      <c r="A37" s="52"/>
      <c r="B37" s="52" t="s">
        <v>809</v>
      </c>
      <c r="C37" s="53">
        <f>+C15+C20+C32+C36</f>
        <v>1112126017</v>
      </c>
      <c r="D37" s="53">
        <f>+D15+D20+D32+D36</f>
        <v>1112126017</v>
      </c>
      <c r="E37" s="53">
        <f>+E15+E20+E32+E36</f>
        <v>0</v>
      </c>
      <c r="F37" s="53"/>
      <c r="G37" s="54">
        <f>D37/C37</f>
        <v>1</v>
      </c>
    </row>
    <row r="38" spans="1:7" ht="15" customHeight="1" x14ac:dyDescent="0.2">
      <c r="A38" s="705" t="s">
        <v>799</v>
      </c>
      <c r="B38" s="705"/>
      <c r="C38" s="705"/>
      <c r="D38" s="705"/>
      <c r="E38" s="705"/>
      <c r="F38" s="705"/>
      <c r="G38" s="705"/>
    </row>
    <row r="39" spans="1:7" ht="12.75" customHeight="1" x14ac:dyDescent="0.2">
      <c r="A39" s="691" t="s">
        <v>800</v>
      </c>
      <c r="B39" s="691"/>
      <c r="C39" s="691"/>
      <c r="D39" s="691"/>
      <c r="E39" s="691"/>
      <c r="F39" s="691"/>
      <c r="G39" s="691"/>
    </row>
    <row r="40" spans="1:7" ht="33.75" x14ac:dyDescent="0.2">
      <c r="A40" s="51" t="s">
        <v>238</v>
      </c>
      <c r="B40" s="51" t="s">
        <v>239</v>
      </c>
      <c r="C40" s="51" t="s">
        <v>249</v>
      </c>
      <c r="D40" s="51" t="s">
        <v>241</v>
      </c>
      <c r="E40" s="51" t="s">
        <v>242</v>
      </c>
      <c r="F40" s="51" t="s">
        <v>243</v>
      </c>
      <c r="G40" s="51" t="s">
        <v>244</v>
      </c>
    </row>
    <row r="41" spans="1:7" ht="89.25" customHeight="1" x14ac:dyDescent="0.2">
      <c r="A41" s="700" t="s">
        <v>801</v>
      </c>
      <c r="B41" s="507" t="s">
        <v>1061</v>
      </c>
      <c r="C41" s="513">
        <v>476000</v>
      </c>
      <c r="D41" s="590"/>
      <c r="E41" s="505">
        <f>+C41-D41</f>
        <v>476000</v>
      </c>
      <c r="F41" s="514">
        <v>42597</v>
      </c>
      <c r="G41" s="502" t="s">
        <v>1009</v>
      </c>
    </row>
    <row r="42" spans="1:7" ht="48" customHeight="1" x14ac:dyDescent="0.2">
      <c r="A42" s="701"/>
      <c r="B42" s="516" t="s">
        <v>1059</v>
      </c>
      <c r="C42" s="513">
        <v>4524000</v>
      </c>
      <c r="D42" s="513">
        <v>4524000</v>
      </c>
      <c r="E42" s="505"/>
      <c r="F42" s="514">
        <v>42597</v>
      </c>
      <c r="G42" s="502" t="s">
        <v>1008</v>
      </c>
    </row>
    <row r="43" spans="1:7" ht="98.25" customHeight="1" x14ac:dyDescent="0.2">
      <c r="A43" s="701"/>
      <c r="B43" s="516" t="s">
        <v>1060</v>
      </c>
      <c r="C43" s="513">
        <v>36000000</v>
      </c>
      <c r="D43" s="513">
        <v>36000000</v>
      </c>
      <c r="E43" s="505"/>
      <c r="F43" s="514">
        <v>42590</v>
      </c>
      <c r="G43" s="502" t="s">
        <v>1007</v>
      </c>
    </row>
    <row r="44" spans="1:7" ht="18.75" customHeight="1" x14ac:dyDescent="0.2">
      <c r="A44" s="706"/>
      <c r="B44" s="518" t="s">
        <v>802</v>
      </c>
      <c r="C44" s="519">
        <f>SUM(C41:C43)</f>
        <v>41000000</v>
      </c>
      <c r="D44" s="519">
        <f t="shared" ref="D44:E44" si="2">SUM(D41:D43)</f>
        <v>40524000</v>
      </c>
      <c r="E44" s="519">
        <f t="shared" si="2"/>
        <v>476000</v>
      </c>
      <c r="F44" s="521"/>
      <c r="G44" s="522">
        <f>D44/C44</f>
        <v>0.98839024390243901</v>
      </c>
    </row>
    <row r="45" spans="1:7" ht="33.75" x14ac:dyDescent="0.2">
      <c r="A45" s="51" t="s">
        <v>238</v>
      </c>
      <c r="B45" s="51" t="s">
        <v>239</v>
      </c>
      <c r="C45" s="51" t="s">
        <v>249</v>
      </c>
      <c r="D45" s="51" t="s">
        <v>241</v>
      </c>
      <c r="E45" s="51" t="s">
        <v>242</v>
      </c>
      <c r="F45" s="51" t="s">
        <v>243</v>
      </c>
      <c r="G45" s="51" t="s">
        <v>244</v>
      </c>
    </row>
    <row r="46" spans="1:7" ht="54.75" customHeight="1" x14ac:dyDescent="0.2">
      <c r="A46" s="700" t="s">
        <v>803</v>
      </c>
      <c r="B46" s="516" t="s">
        <v>1050</v>
      </c>
      <c r="C46" s="523">
        <f>5200000+685886</f>
        <v>5885886</v>
      </c>
      <c r="D46" s="523">
        <v>0</v>
      </c>
      <c r="E46" s="505">
        <f>+C46-D46</f>
        <v>5885886</v>
      </c>
      <c r="F46" s="525">
        <v>42565</v>
      </c>
      <c r="G46" s="516" t="s">
        <v>996</v>
      </c>
    </row>
    <row r="47" spans="1:7" ht="56.25" x14ac:dyDescent="0.2">
      <c r="A47" s="701"/>
      <c r="B47" s="516" t="s">
        <v>1051</v>
      </c>
      <c r="C47" s="523">
        <v>1000000</v>
      </c>
      <c r="D47" s="523">
        <v>0</v>
      </c>
      <c r="E47" s="505">
        <f t="shared" ref="E47:E54" si="3">+C47-D47</f>
        <v>1000000</v>
      </c>
      <c r="F47" s="525">
        <v>42578</v>
      </c>
      <c r="G47" s="592" t="s">
        <v>733</v>
      </c>
    </row>
    <row r="48" spans="1:7" ht="33.75" x14ac:dyDescent="0.2">
      <c r="A48" s="701"/>
      <c r="B48" s="516" t="s">
        <v>1052</v>
      </c>
      <c r="C48" s="591">
        <v>5800000</v>
      </c>
      <c r="D48" s="523">
        <v>0</v>
      </c>
      <c r="E48" s="505">
        <f t="shared" si="3"/>
        <v>5800000</v>
      </c>
      <c r="F48" s="526">
        <v>42517</v>
      </c>
      <c r="G48" s="593"/>
    </row>
    <row r="49" spans="1:16384" ht="45" x14ac:dyDescent="0.2">
      <c r="A49" s="706"/>
      <c r="B49" s="516" t="s">
        <v>1053</v>
      </c>
      <c r="C49" s="591">
        <f>22000000-685886</f>
        <v>21314114</v>
      </c>
      <c r="D49" s="523">
        <v>0</v>
      </c>
      <c r="E49" s="505">
        <f t="shared" si="3"/>
        <v>21314114</v>
      </c>
      <c r="F49" s="526">
        <v>42661</v>
      </c>
      <c r="G49" s="594" t="s">
        <v>859</v>
      </c>
    </row>
    <row r="50" spans="1:16384" ht="56.25" x14ac:dyDescent="0.2">
      <c r="A50" s="700"/>
      <c r="B50" s="516" t="s">
        <v>1054</v>
      </c>
      <c r="C50" s="591">
        <v>5495344</v>
      </c>
      <c r="D50" s="523">
        <v>0</v>
      </c>
      <c r="E50" s="505">
        <f t="shared" si="3"/>
        <v>5495344</v>
      </c>
      <c r="F50" s="525">
        <v>42517</v>
      </c>
      <c r="G50" s="593"/>
    </row>
    <row r="51" spans="1:16384" ht="45" x14ac:dyDescent="0.2">
      <c r="A51" s="701"/>
      <c r="B51" s="516" t="s">
        <v>1055</v>
      </c>
      <c r="C51" s="591">
        <v>14000000</v>
      </c>
      <c r="D51" s="523">
        <v>0</v>
      </c>
      <c r="E51" s="505">
        <f t="shared" si="3"/>
        <v>14000000</v>
      </c>
      <c r="F51" s="525">
        <v>42489</v>
      </c>
      <c r="G51" s="593"/>
    </row>
    <row r="52" spans="1:16384" ht="45" x14ac:dyDescent="0.2">
      <c r="A52" s="701"/>
      <c r="B52" s="507" t="s">
        <v>1056</v>
      </c>
      <c r="C52" s="515">
        <v>7000000</v>
      </c>
      <c r="D52" s="523">
        <v>0</v>
      </c>
      <c r="E52" s="505">
        <f t="shared" si="3"/>
        <v>7000000</v>
      </c>
      <c r="F52" s="514">
        <v>42569</v>
      </c>
      <c r="G52" s="595" t="s">
        <v>710</v>
      </c>
    </row>
    <row r="53" spans="1:16384" ht="67.5" x14ac:dyDescent="0.2">
      <c r="A53" s="706"/>
      <c r="B53" s="516" t="s">
        <v>1057</v>
      </c>
      <c r="C53" s="523">
        <v>4200000</v>
      </c>
      <c r="D53" s="523">
        <v>0</v>
      </c>
      <c r="E53" s="505">
        <f t="shared" si="3"/>
        <v>4200000</v>
      </c>
      <c r="F53" s="525">
        <v>42592</v>
      </c>
      <c r="G53" s="593"/>
    </row>
    <row r="54" spans="1:16384" ht="45" x14ac:dyDescent="0.2">
      <c r="A54" s="700"/>
      <c r="B54" s="516" t="s">
        <v>1058</v>
      </c>
      <c r="C54" s="513">
        <v>3000000</v>
      </c>
      <c r="D54" s="523">
        <v>0</v>
      </c>
      <c r="E54" s="505">
        <f t="shared" si="3"/>
        <v>3000000</v>
      </c>
      <c r="F54" s="514">
        <v>42653</v>
      </c>
      <c r="G54" s="593"/>
    </row>
    <row r="55" spans="1:16384" ht="12.75" x14ac:dyDescent="0.2">
      <c r="A55" s="701"/>
      <c r="B55" s="518" t="s">
        <v>798</v>
      </c>
      <c r="C55" s="519">
        <f>SUM(C46:C54)</f>
        <v>67695344</v>
      </c>
      <c r="D55" s="519">
        <f>SUM(D53:D54)</f>
        <v>0</v>
      </c>
      <c r="E55" s="520">
        <f>C55-D55</f>
        <v>67695344</v>
      </c>
      <c r="F55" s="521"/>
      <c r="G55" s="522">
        <f>D55/C55</f>
        <v>0</v>
      </c>
    </row>
    <row r="56" spans="1:16384" ht="33.75" x14ac:dyDescent="0.2">
      <c r="A56" s="534" t="s">
        <v>238</v>
      </c>
      <c r="B56" s="534" t="s">
        <v>239</v>
      </c>
      <c r="C56" s="534" t="s">
        <v>249</v>
      </c>
      <c r="D56" s="534" t="s">
        <v>241</v>
      </c>
      <c r="E56" s="534" t="s">
        <v>242</v>
      </c>
      <c r="F56" s="534" t="s">
        <v>243</v>
      </c>
      <c r="G56" s="534" t="s">
        <v>244</v>
      </c>
    </row>
    <row r="57" spans="1:16384" s="10" customFormat="1" ht="33.75" x14ac:dyDescent="0.2">
      <c r="A57" s="687" t="s">
        <v>805</v>
      </c>
      <c r="B57" s="502" t="s">
        <v>1048</v>
      </c>
      <c r="C57" s="508">
        <v>43418300</v>
      </c>
      <c r="D57" s="508"/>
      <c r="E57" s="505">
        <f t="shared" ref="E57:E58" si="4">+C57-D57</f>
        <v>43418300</v>
      </c>
      <c r="F57" s="511">
        <v>42509</v>
      </c>
      <c r="G57" s="596"/>
      <c r="H57" s="527"/>
      <c r="I57" s="528"/>
      <c r="J57" s="529"/>
      <c r="K57" s="530"/>
      <c r="L57" s="531"/>
      <c r="M57" s="532"/>
      <c r="N57" s="533"/>
      <c r="O57" s="527"/>
      <c r="P57" s="528"/>
      <c r="Q57" s="529"/>
      <c r="R57" s="530"/>
      <c r="S57" s="531"/>
      <c r="T57" s="532"/>
      <c r="U57" s="533"/>
      <c r="V57" s="527"/>
      <c r="W57" s="528"/>
      <c r="X57" s="529"/>
      <c r="Y57" s="530"/>
      <c r="Z57" s="531"/>
      <c r="AA57" s="532"/>
      <c r="AB57" s="533"/>
      <c r="AC57" s="527"/>
      <c r="AD57" s="528"/>
      <c r="AE57" s="529"/>
      <c r="AF57" s="530"/>
      <c r="AG57" s="531"/>
      <c r="AH57" s="532"/>
      <c r="AI57" s="533"/>
      <c r="AJ57" s="527"/>
      <c r="AK57" s="528"/>
      <c r="AL57" s="529"/>
      <c r="AM57" s="530"/>
      <c r="AN57" s="531"/>
      <c r="AO57" s="532"/>
      <c r="AP57" s="533"/>
      <c r="AQ57" s="527"/>
      <c r="AR57" s="528"/>
      <c r="AS57" s="529"/>
      <c r="AT57" s="530"/>
      <c r="AU57" s="531"/>
      <c r="AV57" s="532"/>
      <c r="AW57" s="533"/>
      <c r="AX57" s="527"/>
      <c r="AY57" s="528"/>
      <c r="AZ57" s="529"/>
      <c r="BA57" s="530"/>
      <c r="BB57" s="531"/>
      <c r="BC57" s="532"/>
      <c r="BD57" s="533"/>
      <c r="BE57" s="527"/>
      <c r="BF57" s="528"/>
      <c r="BG57" s="529"/>
      <c r="BH57" s="530"/>
      <c r="BI57" s="531"/>
      <c r="BJ57" s="532"/>
      <c r="BK57" s="533"/>
      <c r="BL57" s="527"/>
      <c r="BM57" s="528"/>
      <c r="BN57" s="529"/>
      <c r="BO57" s="530"/>
      <c r="BP57" s="531"/>
      <c r="BQ57" s="532"/>
      <c r="BR57" s="533"/>
      <c r="BS57" s="527"/>
      <c r="BT57" s="528"/>
      <c r="BU57" s="529"/>
      <c r="BV57" s="530"/>
      <c r="BW57" s="531"/>
      <c r="BX57" s="532"/>
      <c r="BY57" s="533"/>
      <c r="BZ57" s="527"/>
      <c r="CA57" s="528"/>
      <c r="CB57" s="529"/>
      <c r="CC57" s="530"/>
      <c r="CD57" s="531"/>
      <c r="CE57" s="532"/>
      <c r="CF57" s="533"/>
      <c r="CG57" s="527"/>
      <c r="CH57" s="528"/>
      <c r="CI57" s="529"/>
      <c r="CJ57" s="530"/>
      <c r="CK57" s="531"/>
      <c r="CL57" s="532"/>
      <c r="CM57" s="533"/>
      <c r="CN57" s="527"/>
      <c r="CO57" s="528"/>
      <c r="CP57" s="529"/>
      <c r="CQ57" s="530"/>
      <c r="CR57" s="531"/>
      <c r="CS57" s="532"/>
      <c r="CT57" s="533"/>
      <c r="CU57" s="527"/>
      <c r="CV57" s="528"/>
      <c r="CW57" s="529"/>
      <c r="CX57" s="530"/>
      <c r="CY57" s="531"/>
      <c r="CZ57" s="532"/>
      <c r="DA57" s="533"/>
      <c r="DB57" s="527"/>
      <c r="DC57" s="528"/>
      <c r="DD57" s="529"/>
      <c r="DE57" s="530"/>
      <c r="DF57" s="531"/>
      <c r="DG57" s="532"/>
      <c r="DH57" s="533"/>
      <c r="DI57" s="527"/>
      <c r="DJ57" s="528"/>
      <c r="DK57" s="529"/>
      <c r="DL57" s="530"/>
      <c r="DM57" s="531"/>
      <c r="DN57" s="532"/>
      <c r="DO57" s="533"/>
      <c r="DP57" s="527"/>
      <c r="DQ57" s="528"/>
      <c r="DR57" s="529"/>
      <c r="DS57" s="530"/>
      <c r="DT57" s="531"/>
      <c r="DU57" s="532"/>
      <c r="DV57" s="533"/>
      <c r="DW57" s="527"/>
      <c r="DX57" s="528"/>
      <c r="DY57" s="529"/>
      <c r="DZ57" s="530"/>
      <c r="EA57" s="531"/>
      <c r="EB57" s="532"/>
      <c r="EC57" s="533"/>
      <c r="ED57" s="527"/>
      <c r="EE57" s="528"/>
      <c r="EF57" s="529"/>
      <c r="EG57" s="530"/>
      <c r="EH57" s="531"/>
      <c r="EI57" s="532"/>
      <c r="EJ57" s="533"/>
      <c r="EK57" s="527"/>
      <c r="EL57" s="528"/>
      <c r="EM57" s="529"/>
      <c r="EN57" s="530"/>
      <c r="EO57" s="531"/>
      <c r="EP57" s="532"/>
      <c r="EQ57" s="533"/>
      <c r="ER57" s="527"/>
      <c r="ES57" s="528"/>
      <c r="ET57" s="529"/>
      <c r="EU57" s="530"/>
      <c r="EV57" s="531"/>
      <c r="EW57" s="532"/>
      <c r="EX57" s="533"/>
      <c r="EY57" s="527"/>
      <c r="EZ57" s="528"/>
      <c r="FA57" s="529"/>
      <c r="FB57" s="530"/>
      <c r="FC57" s="531"/>
      <c r="FD57" s="532"/>
      <c r="FE57" s="533"/>
      <c r="FF57" s="527"/>
      <c r="FG57" s="528"/>
      <c r="FH57" s="529"/>
      <c r="FI57" s="530"/>
      <c r="FJ57" s="531"/>
      <c r="FK57" s="532"/>
      <c r="FL57" s="533"/>
      <c r="FM57" s="527"/>
      <c r="FN57" s="528"/>
      <c r="FO57" s="529"/>
      <c r="FP57" s="530"/>
      <c r="FQ57" s="531"/>
      <c r="FR57" s="532"/>
      <c r="FS57" s="533"/>
      <c r="FT57" s="527"/>
      <c r="FU57" s="528"/>
      <c r="FV57" s="529"/>
      <c r="FW57" s="530"/>
      <c r="FX57" s="531"/>
      <c r="FY57" s="532"/>
      <c r="FZ57" s="533"/>
      <c r="GA57" s="527"/>
      <c r="GB57" s="528"/>
      <c r="GC57" s="529"/>
      <c r="GD57" s="530"/>
      <c r="GE57" s="531"/>
      <c r="GF57" s="532"/>
      <c r="GG57" s="533"/>
      <c r="GH57" s="527"/>
      <c r="GI57" s="528"/>
      <c r="GJ57" s="529"/>
      <c r="GK57" s="530"/>
      <c r="GL57" s="531"/>
      <c r="GM57" s="532"/>
      <c r="GN57" s="533"/>
      <c r="GO57" s="527"/>
      <c r="GP57" s="528"/>
      <c r="GQ57" s="529"/>
      <c r="GR57" s="530"/>
      <c r="GS57" s="531"/>
      <c r="GT57" s="532"/>
      <c r="GU57" s="533"/>
      <c r="GV57" s="527"/>
      <c r="GW57" s="528"/>
      <c r="GX57" s="529"/>
      <c r="GY57" s="530"/>
      <c r="GZ57" s="531"/>
      <c r="HA57" s="532"/>
      <c r="HB57" s="533"/>
      <c r="HC57" s="527"/>
      <c r="HD57" s="528"/>
      <c r="HE57" s="529"/>
      <c r="HF57" s="530"/>
      <c r="HG57" s="531"/>
      <c r="HH57" s="532"/>
      <c r="HI57" s="533"/>
      <c r="HJ57" s="527"/>
      <c r="HK57" s="528"/>
      <c r="HL57" s="529"/>
      <c r="HM57" s="530"/>
      <c r="HN57" s="531"/>
      <c r="HO57" s="532"/>
      <c r="HP57" s="533"/>
      <c r="HQ57" s="527"/>
      <c r="HR57" s="528"/>
      <c r="HS57" s="529"/>
      <c r="HT57" s="530"/>
      <c r="HU57" s="531"/>
      <c r="HV57" s="532"/>
      <c r="HW57" s="533"/>
      <c r="HX57" s="527"/>
      <c r="HY57" s="528"/>
      <c r="HZ57" s="529"/>
      <c r="IA57" s="530"/>
      <c r="IB57" s="531"/>
      <c r="IC57" s="532"/>
      <c r="ID57" s="533"/>
      <c r="IE57" s="527"/>
      <c r="IF57" s="528"/>
      <c r="IG57" s="529"/>
      <c r="IH57" s="530"/>
      <c r="II57" s="531"/>
      <c r="IJ57" s="532"/>
      <c r="IK57" s="533"/>
      <c r="IL57" s="527"/>
      <c r="IM57" s="528"/>
      <c r="IN57" s="529"/>
      <c r="IO57" s="530"/>
      <c r="IP57" s="531"/>
      <c r="IQ57" s="532"/>
      <c r="IR57" s="533"/>
      <c r="IS57" s="527"/>
      <c r="IT57" s="528"/>
      <c r="IU57" s="529"/>
      <c r="IV57" s="530"/>
      <c r="IW57" s="531"/>
      <c r="IX57" s="532"/>
      <c r="IY57" s="533"/>
      <c r="IZ57" s="527"/>
      <c r="JA57" s="528"/>
      <c r="JB57" s="529"/>
      <c r="JC57" s="530"/>
      <c r="JD57" s="531"/>
      <c r="JE57" s="532"/>
      <c r="JF57" s="533"/>
      <c r="JG57" s="527"/>
      <c r="JH57" s="528"/>
      <c r="JI57" s="529"/>
      <c r="JJ57" s="530"/>
      <c r="JK57" s="531"/>
      <c r="JL57" s="532"/>
      <c r="JM57" s="533"/>
      <c r="JN57" s="527"/>
      <c r="JO57" s="528"/>
      <c r="JP57" s="529"/>
      <c r="JQ57" s="530"/>
      <c r="JR57" s="531"/>
      <c r="JS57" s="532"/>
      <c r="JT57" s="533"/>
      <c r="JU57" s="527"/>
      <c r="JV57" s="528"/>
      <c r="JW57" s="529"/>
      <c r="JX57" s="530"/>
      <c r="JY57" s="531"/>
      <c r="JZ57" s="532"/>
      <c r="KA57" s="533"/>
      <c r="KB57" s="527"/>
      <c r="KC57" s="528"/>
      <c r="KD57" s="529"/>
      <c r="KE57" s="530"/>
      <c r="KF57" s="531"/>
      <c r="KG57" s="532"/>
      <c r="KH57" s="533"/>
      <c r="KI57" s="527"/>
      <c r="KJ57" s="528"/>
      <c r="KK57" s="529"/>
      <c r="KL57" s="530"/>
      <c r="KM57" s="531"/>
      <c r="KN57" s="532"/>
      <c r="KO57" s="533"/>
      <c r="KP57" s="527"/>
      <c r="KQ57" s="528"/>
      <c r="KR57" s="529"/>
      <c r="KS57" s="530"/>
      <c r="KT57" s="531"/>
      <c r="KU57" s="532"/>
      <c r="KV57" s="533"/>
      <c r="KW57" s="527"/>
      <c r="KX57" s="528"/>
      <c r="KY57" s="529"/>
      <c r="KZ57" s="530"/>
      <c r="LA57" s="531"/>
      <c r="LB57" s="532"/>
      <c r="LC57" s="533"/>
      <c r="LD57" s="527"/>
      <c r="LE57" s="528"/>
      <c r="LF57" s="529"/>
      <c r="LG57" s="530"/>
      <c r="LH57" s="531"/>
      <c r="LI57" s="532"/>
      <c r="LJ57" s="533"/>
      <c r="LK57" s="527"/>
      <c r="LL57" s="528"/>
      <c r="LM57" s="529"/>
      <c r="LN57" s="530"/>
      <c r="LO57" s="531"/>
      <c r="LP57" s="532"/>
      <c r="LQ57" s="533"/>
      <c r="LR57" s="527"/>
      <c r="LS57" s="528"/>
      <c r="LT57" s="529"/>
      <c r="LU57" s="530"/>
      <c r="LV57" s="531"/>
      <c r="LW57" s="532"/>
      <c r="LX57" s="533"/>
      <c r="LY57" s="527"/>
      <c r="LZ57" s="528"/>
      <c r="MA57" s="529"/>
      <c r="MB57" s="530"/>
      <c r="MC57" s="531"/>
      <c r="MD57" s="532"/>
      <c r="ME57" s="533"/>
      <c r="MF57" s="527"/>
      <c r="MG57" s="528"/>
      <c r="MH57" s="529"/>
      <c r="MI57" s="530"/>
      <c r="MJ57" s="531"/>
      <c r="MK57" s="532"/>
      <c r="ML57" s="533"/>
      <c r="MM57" s="527"/>
      <c r="MN57" s="528"/>
      <c r="MO57" s="529"/>
      <c r="MP57" s="530"/>
      <c r="MQ57" s="531"/>
      <c r="MR57" s="532"/>
      <c r="MS57" s="533"/>
      <c r="MT57" s="527"/>
      <c r="MU57" s="528"/>
      <c r="MV57" s="529"/>
      <c r="MW57" s="530"/>
      <c r="MX57" s="531"/>
      <c r="MY57" s="532"/>
      <c r="MZ57" s="533"/>
      <c r="NA57" s="527"/>
      <c r="NB57" s="528"/>
      <c r="NC57" s="529"/>
      <c r="ND57" s="530"/>
      <c r="NE57" s="531"/>
      <c r="NF57" s="532"/>
      <c r="NG57" s="533"/>
      <c r="NH57" s="527"/>
      <c r="NI57" s="528"/>
      <c r="NJ57" s="529"/>
      <c r="NK57" s="530"/>
      <c r="NL57" s="531"/>
      <c r="NM57" s="532"/>
      <c r="NN57" s="533"/>
      <c r="NO57" s="527"/>
      <c r="NP57" s="528"/>
      <c r="NQ57" s="529"/>
      <c r="NR57" s="530"/>
      <c r="NS57" s="531"/>
      <c r="NT57" s="532"/>
      <c r="NU57" s="533"/>
      <c r="NV57" s="527"/>
      <c r="NW57" s="528"/>
      <c r="NX57" s="529"/>
      <c r="NY57" s="530"/>
      <c r="NZ57" s="531"/>
      <c r="OA57" s="532"/>
      <c r="OB57" s="533"/>
      <c r="OC57" s="527"/>
      <c r="OD57" s="528"/>
      <c r="OE57" s="529"/>
      <c r="OF57" s="530"/>
      <c r="OG57" s="531"/>
      <c r="OH57" s="532"/>
      <c r="OI57" s="533"/>
      <c r="OJ57" s="527"/>
      <c r="OK57" s="528"/>
      <c r="OL57" s="529"/>
      <c r="OM57" s="530"/>
      <c r="ON57" s="531"/>
      <c r="OO57" s="532"/>
      <c r="OP57" s="533"/>
      <c r="OQ57" s="527"/>
      <c r="OR57" s="528"/>
      <c r="OS57" s="529"/>
      <c r="OT57" s="530"/>
      <c r="OU57" s="531"/>
      <c r="OV57" s="532"/>
      <c r="OW57" s="533"/>
      <c r="OX57" s="527"/>
      <c r="OY57" s="528"/>
      <c r="OZ57" s="529"/>
      <c r="PA57" s="530"/>
      <c r="PB57" s="531"/>
      <c r="PC57" s="532"/>
      <c r="PD57" s="533"/>
      <c r="PE57" s="527"/>
      <c r="PF57" s="528"/>
      <c r="PG57" s="529"/>
      <c r="PH57" s="530"/>
      <c r="PI57" s="531"/>
      <c r="PJ57" s="532"/>
      <c r="PK57" s="533"/>
      <c r="PL57" s="527"/>
      <c r="PM57" s="528"/>
      <c r="PN57" s="529"/>
      <c r="PO57" s="530"/>
      <c r="PP57" s="531"/>
      <c r="PQ57" s="532"/>
      <c r="PR57" s="533"/>
      <c r="PS57" s="527"/>
      <c r="PT57" s="528"/>
      <c r="PU57" s="529"/>
      <c r="PV57" s="530"/>
      <c r="PW57" s="531"/>
      <c r="PX57" s="532"/>
      <c r="PY57" s="533"/>
      <c r="PZ57" s="527"/>
      <c r="QA57" s="528"/>
      <c r="QB57" s="529"/>
      <c r="QC57" s="530"/>
      <c r="QD57" s="531"/>
      <c r="QE57" s="532"/>
      <c r="QF57" s="533"/>
      <c r="QG57" s="527"/>
      <c r="QH57" s="528"/>
      <c r="QI57" s="529"/>
      <c r="QJ57" s="530"/>
      <c r="QK57" s="531"/>
      <c r="QL57" s="532"/>
      <c r="QM57" s="533"/>
      <c r="QN57" s="527"/>
      <c r="QO57" s="528"/>
      <c r="QP57" s="529"/>
      <c r="QQ57" s="530"/>
      <c r="QR57" s="531"/>
      <c r="QS57" s="532"/>
      <c r="QT57" s="533"/>
      <c r="QU57" s="527"/>
      <c r="QV57" s="528"/>
      <c r="QW57" s="529"/>
      <c r="QX57" s="530"/>
      <c r="QY57" s="531"/>
      <c r="QZ57" s="532"/>
      <c r="RA57" s="533"/>
      <c r="RB57" s="527"/>
      <c r="RC57" s="528"/>
      <c r="RD57" s="529"/>
      <c r="RE57" s="530"/>
      <c r="RF57" s="531"/>
      <c r="RG57" s="532"/>
      <c r="RH57" s="533"/>
      <c r="RI57" s="527"/>
      <c r="RJ57" s="528"/>
      <c r="RK57" s="529"/>
      <c r="RL57" s="530"/>
      <c r="RM57" s="531"/>
      <c r="RN57" s="532"/>
      <c r="RO57" s="533"/>
      <c r="RP57" s="527"/>
      <c r="RQ57" s="528"/>
      <c r="RR57" s="529"/>
      <c r="RS57" s="530"/>
      <c r="RT57" s="531"/>
      <c r="RU57" s="532"/>
      <c r="RV57" s="533"/>
      <c r="RW57" s="527"/>
      <c r="RX57" s="528"/>
      <c r="RY57" s="529"/>
      <c r="RZ57" s="530"/>
      <c r="SA57" s="531"/>
      <c r="SB57" s="532"/>
      <c r="SC57" s="533"/>
      <c r="SD57" s="527"/>
      <c r="SE57" s="528"/>
      <c r="SF57" s="529"/>
      <c r="SG57" s="530"/>
      <c r="SH57" s="531"/>
      <c r="SI57" s="532"/>
      <c r="SJ57" s="533"/>
      <c r="SK57" s="527"/>
      <c r="SL57" s="528"/>
      <c r="SM57" s="529"/>
      <c r="SN57" s="530"/>
      <c r="SO57" s="531"/>
      <c r="SP57" s="532"/>
      <c r="SQ57" s="533"/>
      <c r="SR57" s="527"/>
      <c r="SS57" s="528"/>
      <c r="ST57" s="529"/>
      <c r="SU57" s="530"/>
      <c r="SV57" s="531"/>
      <c r="SW57" s="532"/>
      <c r="SX57" s="533"/>
      <c r="SY57" s="527"/>
      <c r="SZ57" s="528"/>
      <c r="TA57" s="529"/>
      <c r="TB57" s="530"/>
      <c r="TC57" s="531"/>
      <c r="TD57" s="532"/>
      <c r="TE57" s="533"/>
      <c r="TF57" s="527"/>
      <c r="TG57" s="528"/>
      <c r="TH57" s="529"/>
      <c r="TI57" s="530"/>
      <c r="TJ57" s="531"/>
      <c r="TK57" s="532"/>
      <c r="TL57" s="533"/>
      <c r="TM57" s="527"/>
      <c r="TN57" s="528"/>
      <c r="TO57" s="529"/>
      <c r="TP57" s="530"/>
      <c r="TQ57" s="531"/>
      <c r="TR57" s="532"/>
      <c r="TS57" s="533"/>
      <c r="TT57" s="527"/>
      <c r="TU57" s="528"/>
      <c r="TV57" s="529"/>
      <c r="TW57" s="530"/>
      <c r="TX57" s="531"/>
      <c r="TY57" s="532"/>
      <c r="TZ57" s="533"/>
      <c r="UA57" s="527"/>
      <c r="UB57" s="528"/>
      <c r="UC57" s="529"/>
      <c r="UD57" s="530"/>
      <c r="UE57" s="531"/>
      <c r="UF57" s="532"/>
      <c r="UG57" s="533"/>
      <c r="UH57" s="527"/>
      <c r="UI57" s="528"/>
      <c r="UJ57" s="529"/>
      <c r="UK57" s="530"/>
      <c r="UL57" s="531"/>
      <c r="UM57" s="532"/>
      <c r="UN57" s="533"/>
      <c r="UO57" s="527"/>
      <c r="UP57" s="528"/>
      <c r="UQ57" s="529"/>
      <c r="UR57" s="530"/>
      <c r="US57" s="531"/>
      <c r="UT57" s="532"/>
      <c r="UU57" s="533"/>
      <c r="UV57" s="527"/>
      <c r="UW57" s="528"/>
      <c r="UX57" s="529"/>
      <c r="UY57" s="530"/>
      <c r="UZ57" s="531"/>
      <c r="VA57" s="532"/>
      <c r="VB57" s="533"/>
      <c r="VC57" s="527"/>
      <c r="VD57" s="528"/>
      <c r="VE57" s="529"/>
      <c r="VF57" s="530"/>
      <c r="VG57" s="531"/>
      <c r="VH57" s="532"/>
      <c r="VI57" s="533"/>
      <c r="VJ57" s="527"/>
      <c r="VK57" s="528"/>
      <c r="VL57" s="529"/>
      <c r="VM57" s="530"/>
      <c r="VN57" s="531"/>
      <c r="VO57" s="532"/>
      <c r="VP57" s="533"/>
      <c r="VQ57" s="527"/>
      <c r="VR57" s="528"/>
      <c r="VS57" s="529"/>
      <c r="VT57" s="530"/>
      <c r="VU57" s="531"/>
      <c r="VV57" s="532"/>
      <c r="VW57" s="533"/>
      <c r="VX57" s="527"/>
      <c r="VY57" s="528"/>
      <c r="VZ57" s="529"/>
      <c r="WA57" s="530"/>
      <c r="WB57" s="531"/>
      <c r="WC57" s="532"/>
      <c r="WD57" s="533"/>
      <c r="WE57" s="527"/>
      <c r="WF57" s="528"/>
      <c r="WG57" s="529"/>
      <c r="WH57" s="530"/>
      <c r="WI57" s="531"/>
      <c r="WJ57" s="532"/>
      <c r="WK57" s="533"/>
      <c r="WL57" s="527"/>
      <c r="WM57" s="528"/>
      <c r="WN57" s="529"/>
      <c r="WO57" s="530"/>
      <c r="WP57" s="531"/>
      <c r="WQ57" s="532"/>
      <c r="WR57" s="533"/>
      <c r="WS57" s="527"/>
      <c r="WT57" s="528"/>
      <c r="WU57" s="529"/>
      <c r="WV57" s="530"/>
      <c r="WW57" s="531"/>
      <c r="WX57" s="532"/>
      <c r="WY57" s="533"/>
      <c r="WZ57" s="527"/>
      <c r="XA57" s="528"/>
      <c r="XB57" s="529"/>
      <c r="XC57" s="530"/>
      <c r="XD57" s="531"/>
      <c r="XE57" s="532"/>
      <c r="XF57" s="533"/>
      <c r="XG57" s="527"/>
      <c r="XH57" s="528"/>
      <c r="XI57" s="529"/>
      <c r="XJ57" s="530"/>
      <c r="XK57" s="531"/>
      <c r="XL57" s="532"/>
      <c r="XM57" s="533"/>
      <c r="XN57" s="527"/>
      <c r="XO57" s="528"/>
      <c r="XP57" s="529"/>
      <c r="XQ57" s="530"/>
      <c r="XR57" s="531"/>
      <c r="XS57" s="532"/>
      <c r="XT57" s="533"/>
      <c r="XU57" s="527"/>
      <c r="XV57" s="528"/>
      <c r="XW57" s="529"/>
      <c r="XX57" s="530"/>
      <c r="XY57" s="531"/>
      <c r="XZ57" s="532"/>
      <c r="YA57" s="533"/>
      <c r="YB57" s="527"/>
      <c r="YC57" s="528"/>
      <c r="YD57" s="529"/>
      <c r="YE57" s="530"/>
      <c r="YF57" s="531"/>
      <c r="YG57" s="532"/>
      <c r="YH57" s="533"/>
      <c r="YI57" s="527"/>
      <c r="YJ57" s="528"/>
      <c r="YK57" s="529"/>
      <c r="YL57" s="530"/>
      <c r="YM57" s="531"/>
      <c r="YN57" s="532"/>
      <c r="YO57" s="533"/>
      <c r="YP57" s="527"/>
      <c r="YQ57" s="528"/>
      <c r="YR57" s="529"/>
      <c r="YS57" s="530"/>
      <c r="YT57" s="531"/>
      <c r="YU57" s="532"/>
      <c r="YV57" s="533"/>
      <c r="YW57" s="527"/>
      <c r="YX57" s="528"/>
      <c r="YY57" s="529"/>
      <c r="YZ57" s="530"/>
      <c r="ZA57" s="531"/>
      <c r="ZB57" s="532"/>
      <c r="ZC57" s="533"/>
      <c r="ZD57" s="527"/>
      <c r="ZE57" s="528"/>
      <c r="ZF57" s="529"/>
      <c r="ZG57" s="530"/>
      <c r="ZH57" s="531"/>
      <c r="ZI57" s="532"/>
      <c r="ZJ57" s="533"/>
      <c r="ZK57" s="527"/>
      <c r="ZL57" s="528"/>
      <c r="ZM57" s="529"/>
      <c r="ZN57" s="530"/>
      <c r="ZO57" s="531"/>
      <c r="ZP57" s="532"/>
      <c r="ZQ57" s="533"/>
      <c r="ZR57" s="527"/>
      <c r="ZS57" s="528"/>
      <c r="ZT57" s="529"/>
      <c r="ZU57" s="530"/>
      <c r="ZV57" s="531"/>
      <c r="ZW57" s="532"/>
      <c r="ZX57" s="533"/>
      <c r="ZY57" s="527"/>
      <c r="ZZ57" s="528"/>
      <c r="AAA57" s="529"/>
      <c r="AAB57" s="530"/>
      <c r="AAC57" s="531"/>
      <c r="AAD57" s="532"/>
      <c r="AAE57" s="533"/>
      <c r="AAF57" s="527"/>
      <c r="AAG57" s="528"/>
      <c r="AAH57" s="529"/>
      <c r="AAI57" s="530"/>
      <c r="AAJ57" s="531"/>
      <c r="AAK57" s="532"/>
      <c r="AAL57" s="533"/>
      <c r="AAM57" s="527"/>
      <c r="AAN57" s="528"/>
      <c r="AAO57" s="529"/>
      <c r="AAP57" s="530"/>
      <c r="AAQ57" s="531"/>
      <c r="AAR57" s="532"/>
      <c r="AAS57" s="533"/>
      <c r="AAT57" s="527"/>
      <c r="AAU57" s="528"/>
      <c r="AAV57" s="529"/>
      <c r="AAW57" s="530"/>
      <c r="AAX57" s="531"/>
      <c r="AAY57" s="532"/>
      <c r="AAZ57" s="533"/>
      <c r="ABA57" s="527"/>
      <c r="ABB57" s="528"/>
      <c r="ABC57" s="529"/>
      <c r="ABD57" s="530"/>
      <c r="ABE57" s="531"/>
      <c r="ABF57" s="532"/>
      <c r="ABG57" s="533"/>
      <c r="ABH57" s="527"/>
      <c r="ABI57" s="528"/>
      <c r="ABJ57" s="529"/>
      <c r="ABK57" s="530"/>
      <c r="ABL57" s="531"/>
      <c r="ABM57" s="532"/>
      <c r="ABN57" s="533"/>
      <c r="ABO57" s="527"/>
      <c r="ABP57" s="528"/>
      <c r="ABQ57" s="529"/>
      <c r="ABR57" s="530"/>
      <c r="ABS57" s="531"/>
      <c r="ABT57" s="532"/>
      <c r="ABU57" s="533"/>
      <c r="ABV57" s="527"/>
      <c r="ABW57" s="528"/>
      <c r="ABX57" s="529"/>
      <c r="ABY57" s="530"/>
      <c r="ABZ57" s="531"/>
      <c r="ACA57" s="532"/>
      <c r="ACB57" s="533"/>
      <c r="ACC57" s="527"/>
      <c r="ACD57" s="528"/>
      <c r="ACE57" s="529"/>
      <c r="ACF57" s="530"/>
      <c r="ACG57" s="531"/>
      <c r="ACH57" s="532"/>
      <c r="ACI57" s="533"/>
      <c r="ACJ57" s="527"/>
      <c r="ACK57" s="528"/>
      <c r="ACL57" s="529"/>
      <c r="ACM57" s="530"/>
      <c r="ACN57" s="531"/>
      <c r="ACO57" s="532"/>
      <c r="ACP57" s="533"/>
      <c r="ACQ57" s="527"/>
      <c r="ACR57" s="528"/>
      <c r="ACS57" s="529"/>
      <c r="ACT57" s="530"/>
      <c r="ACU57" s="531"/>
      <c r="ACV57" s="532"/>
      <c r="ACW57" s="533"/>
      <c r="ACX57" s="527"/>
      <c r="ACY57" s="528"/>
      <c r="ACZ57" s="529"/>
      <c r="ADA57" s="530"/>
      <c r="ADB57" s="531"/>
      <c r="ADC57" s="532"/>
      <c r="ADD57" s="533"/>
      <c r="ADE57" s="527"/>
      <c r="ADF57" s="528"/>
      <c r="ADG57" s="529"/>
      <c r="ADH57" s="530"/>
      <c r="ADI57" s="531"/>
      <c r="ADJ57" s="532"/>
      <c r="ADK57" s="533"/>
      <c r="ADL57" s="527"/>
      <c r="ADM57" s="528"/>
      <c r="ADN57" s="529"/>
      <c r="ADO57" s="530"/>
      <c r="ADP57" s="531"/>
      <c r="ADQ57" s="532"/>
      <c r="ADR57" s="533"/>
      <c r="ADS57" s="527"/>
      <c r="ADT57" s="528"/>
      <c r="ADU57" s="529"/>
      <c r="ADV57" s="530"/>
      <c r="ADW57" s="531"/>
      <c r="ADX57" s="532"/>
      <c r="ADY57" s="533"/>
      <c r="ADZ57" s="527"/>
      <c r="AEA57" s="528"/>
      <c r="AEB57" s="529"/>
      <c r="AEC57" s="530"/>
      <c r="AED57" s="531"/>
      <c r="AEE57" s="532"/>
      <c r="AEF57" s="533"/>
      <c r="AEG57" s="527"/>
      <c r="AEH57" s="528"/>
      <c r="AEI57" s="529"/>
      <c r="AEJ57" s="530"/>
      <c r="AEK57" s="531"/>
      <c r="AEL57" s="532"/>
      <c r="AEM57" s="533"/>
      <c r="AEN57" s="527"/>
      <c r="AEO57" s="528"/>
      <c r="AEP57" s="529"/>
      <c r="AEQ57" s="530"/>
      <c r="AER57" s="531"/>
      <c r="AES57" s="532"/>
      <c r="AET57" s="533"/>
      <c r="AEU57" s="527"/>
      <c r="AEV57" s="528"/>
      <c r="AEW57" s="529"/>
      <c r="AEX57" s="530"/>
      <c r="AEY57" s="531"/>
      <c r="AEZ57" s="532"/>
      <c r="AFA57" s="533"/>
      <c r="AFB57" s="527"/>
      <c r="AFC57" s="528"/>
      <c r="AFD57" s="529"/>
      <c r="AFE57" s="530"/>
      <c r="AFF57" s="531"/>
      <c r="AFG57" s="532"/>
      <c r="AFH57" s="533"/>
      <c r="AFI57" s="527"/>
      <c r="AFJ57" s="528"/>
      <c r="AFK57" s="529"/>
      <c r="AFL57" s="530"/>
      <c r="AFM57" s="531"/>
      <c r="AFN57" s="532"/>
      <c r="AFO57" s="533"/>
      <c r="AFP57" s="527"/>
      <c r="AFQ57" s="528"/>
      <c r="AFR57" s="529"/>
      <c r="AFS57" s="530"/>
      <c r="AFT57" s="531"/>
      <c r="AFU57" s="532"/>
      <c r="AFV57" s="533"/>
      <c r="AFW57" s="527"/>
      <c r="AFX57" s="528"/>
      <c r="AFY57" s="529"/>
      <c r="AFZ57" s="530"/>
      <c r="AGA57" s="531"/>
      <c r="AGB57" s="532"/>
      <c r="AGC57" s="533"/>
      <c r="AGD57" s="527"/>
      <c r="AGE57" s="528"/>
      <c r="AGF57" s="529"/>
      <c r="AGG57" s="530"/>
      <c r="AGH57" s="531"/>
      <c r="AGI57" s="532"/>
      <c r="AGJ57" s="533"/>
      <c r="AGK57" s="527"/>
      <c r="AGL57" s="528"/>
      <c r="AGM57" s="529"/>
      <c r="AGN57" s="530"/>
      <c r="AGO57" s="531"/>
      <c r="AGP57" s="532"/>
      <c r="AGQ57" s="533"/>
      <c r="AGR57" s="527"/>
      <c r="AGS57" s="528"/>
      <c r="AGT57" s="529"/>
      <c r="AGU57" s="530"/>
      <c r="AGV57" s="531"/>
      <c r="AGW57" s="532"/>
      <c r="AGX57" s="533"/>
      <c r="AGY57" s="527"/>
      <c r="AGZ57" s="528"/>
      <c r="AHA57" s="529"/>
      <c r="AHB57" s="530"/>
      <c r="AHC57" s="531"/>
      <c r="AHD57" s="532"/>
      <c r="AHE57" s="533"/>
      <c r="AHF57" s="527"/>
      <c r="AHG57" s="528"/>
      <c r="AHH57" s="529"/>
      <c r="AHI57" s="530"/>
      <c r="AHJ57" s="531"/>
      <c r="AHK57" s="532"/>
      <c r="AHL57" s="533"/>
      <c r="AHM57" s="527"/>
      <c r="AHN57" s="528"/>
      <c r="AHO57" s="529"/>
      <c r="AHP57" s="530"/>
      <c r="AHQ57" s="531"/>
      <c r="AHR57" s="532"/>
      <c r="AHS57" s="533"/>
      <c r="AHT57" s="527"/>
      <c r="AHU57" s="528"/>
      <c r="AHV57" s="529"/>
      <c r="AHW57" s="530"/>
      <c r="AHX57" s="531"/>
      <c r="AHY57" s="532"/>
      <c r="AHZ57" s="533"/>
      <c r="AIA57" s="527"/>
      <c r="AIB57" s="528"/>
      <c r="AIC57" s="529"/>
      <c r="AID57" s="530"/>
      <c r="AIE57" s="531"/>
      <c r="AIF57" s="532"/>
      <c r="AIG57" s="533"/>
      <c r="AIH57" s="527"/>
      <c r="AII57" s="528"/>
      <c r="AIJ57" s="529"/>
      <c r="AIK57" s="530"/>
      <c r="AIL57" s="531"/>
      <c r="AIM57" s="532"/>
      <c r="AIN57" s="533"/>
      <c r="AIO57" s="527"/>
      <c r="AIP57" s="528"/>
      <c r="AIQ57" s="529"/>
      <c r="AIR57" s="530"/>
      <c r="AIS57" s="531"/>
      <c r="AIT57" s="532"/>
      <c r="AIU57" s="533"/>
      <c r="AIV57" s="527"/>
      <c r="AIW57" s="528"/>
      <c r="AIX57" s="529"/>
      <c r="AIY57" s="530"/>
      <c r="AIZ57" s="531"/>
      <c r="AJA57" s="532"/>
      <c r="AJB57" s="533"/>
      <c r="AJC57" s="527"/>
      <c r="AJD57" s="528"/>
      <c r="AJE57" s="529"/>
      <c r="AJF57" s="530"/>
      <c r="AJG57" s="531"/>
      <c r="AJH57" s="532"/>
      <c r="AJI57" s="533"/>
      <c r="AJJ57" s="527"/>
      <c r="AJK57" s="528"/>
      <c r="AJL57" s="529"/>
      <c r="AJM57" s="530"/>
      <c r="AJN57" s="531"/>
      <c r="AJO57" s="532"/>
      <c r="AJP57" s="533"/>
      <c r="AJQ57" s="527"/>
      <c r="AJR57" s="528"/>
      <c r="AJS57" s="529"/>
      <c r="AJT57" s="530"/>
      <c r="AJU57" s="531"/>
      <c r="AJV57" s="532"/>
      <c r="AJW57" s="533"/>
      <c r="AJX57" s="527"/>
      <c r="AJY57" s="528"/>
      <c r="AJZ57" s="529"/>
      <c r="AKA57" s="530"/>
      <c r="AKB57" s="531"/>
      <c r="AKC57" s="532"/>
      <c r="AKD57" s="533"/>
      <c r="AKE57" s="527"/>
      <c r="AKF57" s="528"/>
      <c r="AKG57" s="529"/>
      <c r="AKH57" s="530"/>
      <c r="AKI57" s="531"/>
      <c r="AKJ57" s="532"/>
      <c r="AKK57" s="533"/>
      <c r="AKL57" s="527"/>
      <c r="AKM57" s="528"/>
      <c r="AKN57" s="529"/>
      <c r="AKO57" s="530"/>
      <c r="AKP57" s="531"/>
      <c r="AKQ57" s="532"/>
      <c r="AKR57" s="533"/>
      <c r="AKS57" s="527"/>
      <c r="AKT57" s="528"/>
      <c r="AKU57" s="529"/>
      <c r="AKV57" s="530"/>
      <c r="AKW57" s="531"/>
      <c r="AKX57" s="532"/>
      <c r="AKY57" s="533"/>
      <c r="AKZ57" s="527"/>
      <c r="ALA57" s="528"/>
      <c r="ALB57" s="529"/>
      <c r="ALC57" s="530"/>
      <c r="ALD57" s="531"/>
      <c r="ALE57" s="532"/>
      <c r="ALF57" s="533"/>
      <c r="ALG57" s="527"/>
      <c r="ALH57" s="528"/>
      <c r="ALI57" s="529"/>
      <c r="ALJ57" s="530"/>
      <c r="ALK57" s="531"/>
      <c r="ALL57" s="532"/>
      <c r="ALM57" s="533"/>
      <c r="ALN57" s="527"/>
      <c r="ALO57" s="528"/>
      <c r="ALP57" s="529"/>
      <c r="ALQ57" s="530"/>
      <c r="ALR57" s="531"/>
      <c r="ALS57" s="532"/>
      <c r="ALT57" s="533"/>
      <c r="ALU57" s="527"/>
      <c r="ALV57" s="528"/>
      <c r="ALW57" s="529"/>
      <c r="ALX57" s="530"/>
      <c r="ALY57" s="531"/>
      <c r="ALZ57" s="532"/>
      <c r="AMA57" s="533"/>
      <c r="AMB57" s="527"/>
      <c r="AMC57" s="528"/>
      <c r="AMD57" s="529"/>
      <c r="AME57" s="530"/>
      <c r="AMF57" s="531"/>
      <c r="AMG57" s="532"/>
      <c r="AMH57" s="533"/>
      <c r="AMI57" s="527"/>
      <c r="AMJ57" s="528"/>
      <c r="AMK57" s="529"/>
      <c r="AML57" s="530"/>
      <c r="AMM57" s="531"/>
      <c r="AMN57" s="532"/>
      <c r="AMO57" s="533"/>
      <c r="AMP57" s="527"/>
      <c r="AMQ57" s="528"/>
      <c r="AMR57" s="529"/>
      <c r="AMS57" s="530"/>
      <c r="AMT57" s="531"/>
      <c r="AMU57" s="532"/>
      <c r="AMV57" s="533"/>
      <c r="AMW57" s="527"/>
      <c r="AMX57" s="528"/>
      <c r="AMY57" s="529"/>
      <c r="AMZ57" s="530"/>
      <c r="ANA57" s="531"/>
      <c r="ANB57" s="532"/>
      <c r="ANC57" s="533"/>
      <c r="AND57" s="527"/>
      <c r="ANE57" s="528"/>
      <c r="ANF57" s="529"/>
      <c r="ANG57" s="530"/>
      <c r="ANH57" s="531"/>
      <c r="ANI57" s="532"/>
      <c r="ANJ57" s="533"/>
      <c r="ANK57" s="527"/>
      <c r="ANL57" s="528"/>
      <c r="ANM57" s="529"/>
      <c r="ANN57" s="530"/>
      <c r="ANO57" s="531"/>
      <c r="ANP57" s="532"/>
      <c r="ANQ57" s="533"/>
      <c r="ANR57" s="527"/>
      <c r="ANS57" s="528"/>
      <c r="ANT57" s="529"/>
      <c r="ANU57" s="530"/>
      <c r="ANV57" s="531"/>
      <c r="ANW57" s="532"/>
      <c r="ANX57" s="533"/>
      <c r="ANY57" s="527"/>
      <c r="ANZ57" s="528"/>
      <c r="AOA57" s="529"/>
      <c r="AOB57" s="530"/>
      <c r="AOC57" s="531"/>
      <c r="AOD57" s="532"/>
      <c r="AOE57" s="533"/>
      <c r="AOF57" s="527"/>
      <c r="AOG57" s="528"/>
      <c r="AOH57" s="529"/>
      <c r="AOI57" s="530"/>
      <c r="AOJ57" s="531"/>
      <c r="AOK57" s="532"/>
      <c r="AOL57" s="533"/>
      <c r="AOM57" s="527"/>
      <c r="AON57" s="528"/>
      <c r="AOO57" s="529"/>
      <c r="AOP57" s="530"/>
      <c r="AOQ57" s="531"/>
      <c r="AOR57" s="532"/>
      <c r="AOS57" s="533"/>
      <c r="AOT57" s="527"/>
      <c r="AOU57" s="528"/>
      <c r="AOV57" s="529"/>
      <c r="AOW57" s="530"/>
      <c r="AOX57" s="531"/>
      <c r="AOY57" s="532"/>
      <c r="AOZ57" s="533"/>
      <c r="APA57" s="527"/>
      <c r="APB57" s="528"/>
      <c r="APC57" s="529"/>
      <c r="APD57" s="530"/>
      <c r="APE57" s="531"/>
      <c r="APF57" s="532"/>
      <c r="APG57" s="533"/>
      <c r="APH57" s="527"/>
      <c r="API57" s="528"/>
      <c r="APJ57" s="529"/>
      <c r="APK57" s="530"/>
      <c r="APL57" s="531"/>
      <c r="APM57" s="532"/>
      <c r="APN57" s="533"/>
      <c r="APO57" s="527"/>
      <c r="APP57" s="528"/>
      <c r="APQ57" s="529"/>
      <c r="APR57" s="530"/>
      <c r="APS57" s="531"/>
      <c r="APT57" s="532"/>
      <c r="APU57" s="533"/>
      <c r="APV57" s="527"/>
      <c r="APW57" s="528"/>
      <c r="APX57" s="529"/>
      <c r="APY57" s="530"/>
      <c r="APZ57" s="531"/>
      <c r="AQA57" s="532"/>
      <c r="AQB57" s="533"/>
      <c r="AQC57" s="527"/>
      <c r="AQD57" s="528"/>
      <c r="AQE57" s="529"/>
      <c r="AQF57" s="530"/>
      <c r="AQG57" s="531"/>
      <c r="AQH57" s="532"/>
      <c r="AQI57" s="533"/>
      <c r="AQJ57" s="527"/>
      <c r="AQK57" s="528"/>
      <c r="AQL57" s="529"/>
      <c r="AQM57" s="530"/>
      <c r="AQN57" s="531"/>
      <c r="AQO57" s="532"/>
      <c r="AQP57" s="533"/>
      <c r="AQQ57" s="527"/>
      <c r="AQR57" s="528"/>
      <c r="AQS57" s="529"/>
      <c r="AQT57" s="530"/>
      <c r="AQU57" s="531"/>
      <c r="AQV57" s="532"/>
      <c r="AQW57" s="533"/>
      <c r="AQX57" s="527"/>
      <c r="AQY57" s="528"/>
      <c r="AQZ57" s="529"/>
      <c r="ARA57" s="530"/>
      <c r="ARB57" s="531"/>
      <c r="ARC57" s="532"/>
      <c r="ARD57" s="533"/>
      <c r="ARE57" s="527"/>
      <c r="ARF57" s="528"/>
      <c r="ARG57" s="529"/>
      <c r="ARH57" s="530"/>
      <c r="ARI57" s="531"/>
      <c r="ARJ57" s="532"/>
      <c r="ARK57" s="533"/>
      <c r="ARL57" s="527"/>
      <c r="ARM57" s="528"/>
      <c r="ARN57" s="529"/>
      <c r="ARO57" s="530"/>
      <c r="ARP57" s="531"/>
      <c r="ARQ57" s="532"/>
      <c r="ARR57" s="533"/>
      <c r="ARS57" s="527"/>
      <c r="ART57" s="528"/>
      <c r="ARU57" s="529"/>
      <c r="ARV57" s="530"/>
      <c r="ARW57" s="531"/>
      <c r="ARX57" s="532"/>
      <c r="ARY57" s="533"/>
      <c r="ARZ57" s="527"/>
      <c r="ASA57" s="528"/>
      <c r="ASB57" s="529"/>
      <c r="ASC57" s="530"/>
      <c r="ASD57" s="531"/>
      <c r="ASE57" s="532"/>
      <c r="ASF57" s="533"/>
      <c r="ASG57" s="527"/>
      <c r="ASH57" s="528"/>
      <c r="ASI57" s="529"/>
      <c r="ASJ57" s="530"/>
      <c r="ASK57" s="531"/>
      <c r="ASL57" s="532"/>
      <c r="ASM57" s="533"/>
      <c r="ASN57" s="527"/>
      <c r="ASO57" s="528"/>
      <c r="ASP57" s="529"/>
      <c r="ASQ57" s="530"/>
      <c r="ASR57" s="531"/>
      <c r="ASS57" s="532"/>
      <c r="AST57" s="533"/>
      <c r="ASU57" s="527"/>
      <c r="ASV57" s="528"/>
      <c r="ASW57" s="529"/>
      <c r="ASX57" s="530"/>
      <c r="ASY57" s="531"/>
      <c r="ASZ57" s="532"/>
      <c r="ATA57" s="533"/>
      <c r="ATB57" s="527"/>
      <c r="ATC57" s="528"/>
      <c r="ATD57" s="529"/>
      <c r="ATE57" s="530"/>
      <c r="ATF57" s="531"/>
      <c r="ATG57" s="532"/>
      <c r="ATH57" s="533"/>
      <c r="ATI57" s="527"/>
      <c r="ATJ57" s="528"/>
      <c r="ATK57" s="529"/>
      <c r="ATL57" s="530"/>
      <c r="ATM57" s="531"/>
      <c r="ATN57" s="532"/>
      <c r="ATO57" s="533"/>
      <c r="ATP57" s="527"/>
      <c r="ATQ57" s="528"/>
      <c r="ATR57" s="529"/>
      <c r="ATS57" s="530"/>
      <c r="ATT57" s="531"/>
      <c r="ATU57" s="532"/>
      <c r="ATV57" s="533"/>
      <c r="ATW57" s="527"/>
      <c r="ATX57" s="528"/>
      <c r="ATY57" s="529"/>
      <c r="ATZ57" s="530"/>
      <c r="AUA57" s="531"/>
      <c r="AUB57" s="532"/>
      <c r="AUC57" s="533"/>
      <c r="AUD57" s="527"/>
      <c r="AUE57" s="528"/>
      <c r="AUF57" s="529"/>
      <c r="AUG57" s="530"/>
      <c r="AUH57" s="531"/>
      <c r="AUI57" s="532"/>
      <c r="AUJ57" s="533"/>
      <c r="AUK57" s="527"/>
      <c r="AUL57" s="528"/>
      <c r="AUM57" s="529"/>
      <c r="AUN57" s="530"/>
      <c r="AUO57" s="531"/>
      <c r="AUP57" s="532"/>
      <c r="AUQ57" s="533"/>
      <c r="AUR57" s="527"/>
      <c r="AUS57" s="528"/>
      <c r="AUT57" s="529"/>
      <c r="AUU57" s="530"/>
      <c r="AUV57" s="531"/>
      <c r="AUW57" s="532"/>
      <c r="AUX57" s="533"/>
      <c r="AUY57" s="527"/>
      <c r="AUZ57" s="528"/>
      <c r="AVA57" s="529"/>
      <c r="AVB57" s="530"/>
      <c r="AVC57" s="531"/>
      <c r="AVD57" s="532"/>
      <c r="AVE57" s="533"/>
      <c r="AVF57" s="527"/>
      <c r="AVG57" s="528"/>
      <c r="AVH57" s="529"/>
      <c r="AVI57" s="530"/>
      <c r="AVJ57" s="531"/>
      <c r="AVK57" s="532"/>
      <c r="AVL57" s="533"/>
      <c r="AVM57" s="527"/>
      <c r="AVN57" s="528"/>
      <c r="AVO57" s="529"/>
      <c r="AVP57" s="530"/>
      <c r="AVQ57" s="531"/>
      <c r="AVR57" s="532"/>
      <c r="AVS57" s="533"/>
      <c r="AVT57" s="527"/>
      <c r="AVU57" s="528"/>
      <c r="AVV57" s="529"/>
      <c r="AVW57" s="530"/>
      <c r="AVX57" s="531"/>
      <c r="AVY57" s="532"/>
      <c r="AVZ57" s="533"/>
      <c r="AWA57" s="527"/>
      <c r="AWB57" s="528"/>
      <c r="AWC57" s="529"/>
      <c r="AWD57" s="530"/>
      <c r="AWE57" s="531"/>
      <c r="AWF57" s="532"/>
      <c r="AWG57" s="533"/>
      <c r="AWH57" s="527"/>
      <c r="AWI57" s="528"/>
      <c r="AWJ57" s="529"/>
      <c r="AWK57" s="530"/>
      <c r="AWL57" s="531"/>
      <c r="AWM57" s="532"/>
      <c r="AWN57" s="533"/>
      <c r="AWO57" s="527"/>
      <c r="AWP57" s="528"/>
      <c r="AWQ57" s="529"/>
      <c r="AWR57" s="530"/>
      <c r="AWS57" s="531"/>
      <c r="AWT57" s="532"/>
      <c r="AWU57" s="533"/>
      <c r="AWV57" s="527"/>
      <c r="AWW57" s="528"/>
      <c r="AWX57" s="529"/>
      <c r="AWY57" s="530"/>
      <c r="AWZ57" s="531"/>
      <c r="AXA57" s="532"/>
      <c r="AXB57" s="533"/>
      <c r="AXC57" s="527"/>
      <c r="AXD57" s="528"/>
      <c r="AXE57" s="529"/>
      <c r="AXF57" s="530"/>
      <c r="AXG57" s="531"/>
      <c r="AXH57" s="532"/>
      <c r="AXI57" s="533"/>
      <c r="AXJ57" s="527"/>
      <c r="AXK57" s="528"/>
      <c r="AXL57" s="529"/>
      <c r="AXM57" s="530"/>
      <c r="AXN57" s="531"/>
      <c r="AXO57" s="532"/>
      <c r="AXP57" s="533"/>
      <c r="AXQ57" s="527"/>
      <c r="AXR57" s="528"/>
      <c r="AXS57" s="529"/>
      <c r="AXT57" s="530"/>
      <c r="AXU57" s="531"/>
      <c r="AXV57" s="532"/>
      <c r="AXW57" s="533"/>
      <c r="AXX57" s="527"/>
      <c r="AXY57" s="528"/>
      <c r="AXZ57" s="529"/>
      <c r="AYA57" s="530"/>
      <c r="AYB57" s="531"/>
      <c r="AYC57" s="532"/>
      <c r="AYD57" s="533"/>
      <c r="AYE57" s="527"/>
      <c r="AYF57" s="528"/>
      <c r="AYG57" s="529"/>
      <c r="AYH57" s="530"/>
      <c r="AYI57" s="531"/>
      <c r="AYJ57" s="532"/>
      <c r="AYK57" s="533"/>
      <c r="AYL57" s="527"/>
      <c r="AYM57" s="528"/>
      <c r="AYN57" s="529"/>
      <c r="AYO57" s="530"/>
      <c r="AYP57" s="531"/>
      <c r="AYQ57" s="532"/>
      <c r="AYR57" s="533"/>
      <c r="AYS57" s="527"/>
      <c r="AYT57" s="528"/>
      <c r="AYU57" s="529"/>
      <c r="AYV57" s="530"/>
      <c r="AYW57" s="531"/>
      <c r="AYX57" s="532"/>
      <c r="AYY57" s="533"/>
      <c r="AYZ57" s="527"/>
      <c r="AZA57" s="528"/>
      <c r="AZB57" s="529"/>
      <c r="AZC57" s="530"/>
      <c r="AZD57" s="531"/>
      <c r="AZE57" s="532"/>
      <c r="AZF57" s="533"/>
      <c r="AZG57" s="527"/>
      <c r="AZH57" s="528"/>
      <c r="AZI57" s="529"/>
      <c r="AZJ57" s="530"/>
      <c r="AZK57" s="531"/>
      <c r="AZL57" s="532"/>
      <c r="AZM57" s="533"/>
      <c r="AZN57" s="527"/>
      <c r="AZO57" s="528"/>
      <c r="AZP57" s="529"/>
      <c r="AZQ57" s="530"/>
      <c r="AZR57" s="531"/>
      <c r="AZS57" s="532"/>
      <c r="AZT57" s="533"/>
      <c r="AZU57" s="527"/>
      <c r="AZV57" s="528"/>
      <c r="AZW57" s="529"/>
      <c r="AZX57" s="530"/>
      <c r="AZY57" s="531"/>
      <c r="AZZ57" s="532"/>
      <c r="BAA57" s="533"/>
      <c r="BAB57" s="527"/>
      <c r="BAC57" s="528"/>
      <c r="BAD57" s="529"/>
      <c r="BAE57" s="530"/>
      <c r="BAF57" s="531"/>
      <c r="BAG57" s="532"/>
      <c r="BAH57" s="533"/>
      <c r="BAI57" s="527"/>
      <c r="BAJ57" s="528"/>
      <c r="BAK57" s="529"/>
      <c r="BAL57" s="530"/>
      <c r="BAM57" s="531"/>
      <c r="BAN57" s="532"/>
      <c r="BAO57" s="533"/>
      <c r="BAP57" s="527"/>
      <c r="BAQ57" s="528"/>
      <c r="BAR57" s="529"/>
      <c r="BAS57" s="530"/>
      <c r="BAT57" s="531"/>
      <c r="BAU57" s="532"/>
      <c r="BAV57" s="533"/>
      <c r="BAW57" s="527"/>
      <c r="BAX57" s="528"/>
      <c r="BAY57" s="529"/>
      <c r="BAZ57" s="530"/>
      <c r="BBA57" s="531"/>
      <c r="BBB57" s="532"/>
      <c r="BBC57" s="533"/>
      <c r="BBD57" s="527"/>
      <c r="BBE57" s="528"/>
      <c r="BBF57" s="529"/>
      <c r="BBG57" s="530"/>
      <c r="BBH57" s="531"/>
      <c r="BBI57" s="532"/>
      <c r="BBJ57" s="533"/>
      <c r="BBK57" s="527"/>
      <c r="BBL57" s="528"/>
      <c r="BBM57" s="529"/>
      <c r="BBN57" s="530"/>
      <c r="BBO57" s="531"/>
      <c r="BBP57" s="532"/>
      <c r="BBQ57" s="533"/>
      <c r="BBR57" s="527"/>
      <c r="BBS57" s="528"/>
      <c r="BBT57" s="529"/>
      <c r="BBU57" s="530"/>
      <c r="BBV57" s="531"/>
      <c r="BBW57" s="532"/>
      <c r="BBX57" s="533"/>
      <c r="BBY57" s="527"/>
      <c r="BBZ57" s="528"/>
      <c r="BCA57" s="529"/>
      <c r="BCB57" s="530"/>
      <c r="BCC57" s="531"/>
      <c r="BCD57" s="532"/>
      <c r="BCE57" s="533"/>
      <c r="BCF57" s="527"/>
      <c r="BCG57" s="528"/>
      <c r="BCH57" s="529"/>
      <c r="BCI57" s="530"/>
      <c r="BCJ57" s="531"/>
      <c r="BCK57" s="532"/>
      <c r="BCL57" s="533"/>
      <c r="BCM57" s="527"/>
      <c r="BCN57" s="528"/>
      <c r="BCO57" s="529"/>
      <c r="BCP57" s="530"/>
      <c r="BCQ57" s="531"/>
      <c r="BCR57" s="532"/>
      <c r="BCS57" s="533"/>
      <c r="BCT57" s="527"/>
      <c r="BCU57" s="528"/>
      <c r="BCV57" s="529"/>
      <c r="BCW57" s="530"/>
      <c r="BCX57" s="531"/>
      <c r="BCY57" s="532"/>
      <c r="BCZ57" s="533"/>
      <c r="BDA57" s="527"/>
      <c r="BDB57" s="528"/>
      <c r="BDC57" s="529"/>
      <c r="BDD57" s="530"/>
      <c r="BDE57" s="531"/>
      <c r="BDF57" s="532"/>
      <c r="BDG57" s="533"/>
      <c r="BDH57" s="527"/>
      <c r="BDI57" s="528"/>
      <c r="BDJ57" s="529"/>
      <c r="BDK57" s="530"/>
      <c r="BDL57" s="531"/>
      <c r="BDM57" s="532"/>
      <c r="BDN57" s="533"/>
      <c r="BDO57" s="527"/>
      <c r="BDP57" s="528"/>
      <c r="BDQ57" s="529"/>
      <c r="BDR57" s="530"/>
      <c r="BDS57" s="531"/>
      <c r="BDT57" s="532"/>
      <c r="BDU57" s="533"/>
      <c r="BDV57" s="527"/>
      <c r="BDW57" s="528"/>
      <c r="BDX57" s="529"/>
      <c r="BDY57" s="530"/>
      <c r="BDZ57" s="531"/>
      <c r="BEA57" s="532"/>
      <c r="BEB57" s="533"/>
      <c r="BEC57" s="527"/>
      <c r="BED57" s="528"/>
      <c r="BEE57" s="529"/>
      <c r="BEF57" s="530"/>
      <c r="BEG57" s="531"/>
      <c r="BEH57" s="532"/>
      <c r="BEI57" s="533"/>
      <c r="BEJ57" s="527"/>
      <c r="BEK57" s="528"/>
      <c r="BEL57" s="529"/>
      <c r="BEM57" s="530"/>
      <c r="BEN57" s="531"/>
      <c r="BEO57" s="532"/>
      <c r="BEP57" s="533"/>
      <c r="BEQ57" s="527"/>
      <c r="BER57" s="528"/>
      <c r="BES57" s="529"/>
      <c r="BET57" s="530"/>
      <c r="BEU57" s="531"/>
      <c r="BEV57" s="532"/>
      <c r="BEW57" s="533"/>
      <c r="BEX57" s="527"/>
      <c r="BEY57" s="528"/>
      <c r="BEZ57" s="529"/>
      <c r="BFA57" s="530"/>
      <c r="BFB57" s="531"/>
      <c r="BFC57" s="532"/>
      <c r="BFD57" s="533"/>
      <c r="BFE57" s="527"/>
      <c r="BFF57" s="528"/>
      <c r="BFG57" s="529"/>
      <c r="BFH57" s="530"/>
      <c r="BFI57" s="531"/>
      <c r="BFJ57" s="532"/>
      <c r="BFK57" s="533"/>
      <c r="BFL57" s="527"/>
      <c r="BFM57" s="528"/>
      <c r="BFN57" s="529"/>
      <c r="BFO57" s="530"/>
      <c r="BFP57" s="531"/>
      <c r="BFQ57" s="532"/>
      <c r="BFR57" s="533"/>
      <c r="BFS57" s="527"/>
      <c r="BFT57" s="528"/>
      <c r="BFU57" s="529"/>
      <c r="BFV57" s="530"/>
      <c r="BFW57" s="531"/>
      <c r="BFX57" s="532"/>
      <c r="BFY57" s="533"/>
      <c r="BFZ57" s="527"/>
      <c r="BGA57" s="528"/>
      <c r="BGB57" s="529"/>
      <c r="BGC57" s="530"/>
      <c r="BGD57" s="531"/>
      <c r="BGE57" s="532"/>
      <c r="BGF57" s="533"/>
      <c r="BGG57" s="527"/>
      <c r="BGH57" s="528"/>
      <c r="BGI57" s="529"/>
      <c r="BGJ57" s="530"/>
      <c r="BGK57" s="531"/>
      <c r="BGL57" s="532"/>
      <c r="BGM57" s="533"/>
      <c r="BGN57" s="527"/>
      <c r="BGO57" s="528"/>
      <c r="BGP57" s="529"/>
      <c r="BGQ57" s="530"/>
      <c r="BGR57" s="531"/>
      <c r="BGS57" s="532"/>
      <c r="BGT57" s="533"/>
      <c r="BGU57" s="527"/>
      <c r="BGV57" s="528"/>
      <c r="BGW57" s="529"/>
      <c r="BGX57" s="530"/>
      <c r="BGY57" s="531"/>
      <c r="BGZ57" s="532"/>
      <c r="BHA57" s="533"/>
      <c r="BHB57" s="527"/>
      <c r="BHC57" s="528"/>
      <c r="BHD57" s="529"/>
      <c r="BHE57" s="530"/>
      <c r="BHF57" s="531"/>
      <c r="BHG57" s="532"/>
      <c r="BHH57" s="533"/>
      <c r="BHI57" s="527"/>
      <c r="BHJ57" s="528"/>
      <c r="BHK57" s="529"/>
      <c r="BHL57" s="530"/>
      <c r="BHM57" s="531"/>
      <c r="BHN57" s="532"/>
      <c r="BHO57" s="533"/>
      <c r="BHP57" s="527"/>
      <c r="BHQ57" s="528"/>
      <c r="BHR57" s="529"/>
      <c r="BHS57" s="530"/>
      <c r="BHT57" s="531"/>
      <c r="BHU57" s="532"/>
      <c r="BHV57" s="533"/>
      <c r="BHW57" s="527"/>
      <c r="BHX57" s="528"/>
      <c r="BHY57" s="529"/>
      <c r="BHZ57" s="530"/>
      <c r="BIA57" s="531"/>
      <c r="BIB57" s="532"/>
      <c r="BIC57" s="533"/>
      <c r="BID57" s="527"/>
      <c r="BIE57" s="528"/>
      <c r="BIF57" s="529"/>
      <c r="BIG57" s="530"/>
      <c r="BIH57" s="531"/>
      <c r="BII57" s="532"/>
      <c r="BIJ57" s="533"/>
      <c r="BIK57" s="527"/>
      <c r="BIL57" s="528"/>
      <c r="BIM57" s="529"/>
      <c r="BIN57" s="530"/>
      <c r="BIO57" s="531"/>
      <c r="BIP57" s="532"/>
      <c r="BIQ57" s="533"/>
      <c r="BIR57" s="527"/>
      <c r="BIS57" s="528"/>
      <c r="BIT57" s="529"/>
      <c r="BIU57" s="530"/>
      <c r="BIV57" s="531"/>
      <c r="BIW57" s="532"/>
      <c r="BIX57" s="533"/>
      <c r="BIY57" s="527"/>
      <c r="BIZ57" s="528"/>
      <c r="BJA57" s="529"/>
      <c r="BJB57" s="530"/>
      <c r="BJC57" s="531"/>
      <c r="BJD57" s="532"/>
      <c r="BJE57" s="533"/>
      <c r="BJF57" s="527"/>
      <c r="BJG57" s="528"/>
      <c r="BJH57" s="529"/>
      <c r="BJI57" s="530"/>
      <c r="BJJ57" s="531"/>
      <c r="BJK57" s="532"/>
      <c r="BJL57" s="533"/>
      <c r="BJM57" s="527"/>
      <c r="BJN57" s="528"/>
      <c r="BJO57" s="529"/>
      <c r="BJP57" s="530"/>
      <c r="BJQ57" s="531"/>
      <c r="BJR57" s="532"/>
      <c r="BJS57" s="533"/>
      <c r="BJT57" s="527"/>
      <c r="BJU57" s="528"/>
      <c r="BJV57" s="529"/>
      <c r="BJW57" s="530"/>
      <c r="BJX57" s="531"/>
      <c r="BJY57" s="532"/>
      <c r="BJZ57" s="533"/>
      <c r="BKA57" s="527"/>
      <c r="BKB57" s="528"/>
      <c r="BKC57" s="529"/>
      <c r="BKD57" s="530"/>
      <c r="BKE57" s="531"/>
      <c r="BKF57" s="532"/>
      <c r="BKG57" s="533"/>
      <c r="BKH57" s="527"/>
      <c r="BKI57" s="528"/>
      <c r="BKJ57" s="529"/>
      <c r="BKK57" s="530"/>
      <c r="BKL57" s="531"/>
      <c r="BKM57" s="532"/>
      <c r="BKN57" s="533"/>
      <c r="BKO57" s="527"/>
      <c r="BKP57" s="528"/>
      <c r="BKQ57" s="529"/>
      <c r="BKR57" s="530"/>
      <c r="BKS57" s="531"/>
      <c r="BKT57" s="532"/>
      <c r="BKU57" s="533"/>
      <c r="BKV57" s="527"/>
      <c r="BKW57" s="528"/>
      <c r="BKX57" s="529"/>
      <c r="BKY57" s="530"/>
      <c r="BKZ57" s="531"/>
      <c r="BLA57" s="532"/>
      <c r="BLB57" s="533"/>
      <c r="BLC57" s="527"/>
      <c r="BLD57" s="528"/>
      <c r="BLE57" s="529"/>
      <c r="BLF57" s="530"/>
      <c r="BLG57" s="531"/>
      <c r="BLH57" s="532"/>
      <c r="BLI57" s="533"/>
      <c r="BLJ57" s="527"/>
      <c r="BLK57" s="528"/>
      <c r="BLL57" s="529"/>
      <c r="BLM57" s="530"/>
      <c r="BLN57" s="531"/>
      <c r="BLO57" s="532"/>
      <c r="BLP57" s="533"/>
      <c r="BLQ57" s="527"/>
      <c r="BLR57" s="528"/>
      <c r="BLS57" s="529"/>
      <c r="BLT57" s="530"/>
      <c r="BLU57" s="531"/>
      <c r="BLV57" s="532"/>
      <c r="BLW57" s="533"/>
      <c r="BLX57" s="527"/>
      <c r="BLY57" s="528"/>
      <c r="BLZ57" s="529"/>
      <c r="BMA57" s="530"/>
      <c r="BMB57" s="531"/>
      <c r="BMC57" s="532"/>
      <c r="BMD57" s="533"/>
      <c r="BME57" s="527"/>
      <c r="BMF57" s="528"/>
      <c r="BMG57" s="529"/>
      <c r="BMH57" s="530"/>
      <c r="BMI57" s="531"/>
      <c r="BMJ57" s="532"/>
      <c r="BMK57" s="533"/>
      <c r="BML57" s="527"/>
      <c r="BMM57" s="528"/>
      <c r="BMN57" s="529"/>
      <c r="BMO57" s="530"/>
      <c r="BMP57" s="531"/>
      <c r="BMQ57" s="532"/>
      <c r="BMR57" s="533"/>
      <c r="BMS57" s="527"/>
      <c r="BMT57" s="528"/>
      <c r="BMU57" s="529"/>
      <c r="BMV57" s="530"/>
      <c r="BMW57" s="531"/>
      <c r="BMX57" s="532"/>
      <c r="BMY57" s="533"/>
      <c r="BMZ57" s="527"/>
      <c r="BNA57" s="528"/>
      <c r="BNB57" s="529"/>
      <c r="BNC57" s="530"/>
      <c r="BND57" s="531"/>
      <c r="BNE57" s="532"/>
      <c r="BNF57" s="533"/>
      <c r="BNG57" s="527"/>
      <c r="BNH57" s="528"/>
      <c r="BNI57" s="529"/>
      <c r="BNJ57" s="530"/>
      <c r="BNK57" s="531"/>
      <c r="BNL57" s="532"/>
      <c r="BNM57" s="533"/>
      <c r="BNN57" s="527"/>
      <c r="BNO57" s="528"/>
      <c r="BNP57" s="529"/>
      <c r="BNQ57" s="530"/>
      <c r="BNR57" s="531"/>
      <c r="BNS57" s="532"/>
      <c r="BNT57" s="533"/>
      <c r="BNU57" s="527"/>
      <c r="BNV57" s="528"/>
      <c r="BNW57" s="529"/>
      <c r="BNX57" s="530"/>
      <c r="BNY57" s="531"/>
      <c r="BNZ57" s="532"/>
      <c r="BOA57" s="533"/>
      <c r="BOB57" s="527"/>
      <c r="BOC57" s="528"/>
      <c r="BOD57" s="529"/>
      <c r="BOE57" s="530"/>
      <c r="BOF57" s="531"/>
      <c r="BOG57" s="532"/>
      <c r="BOH57" s="533"/>
      <c r="BOI57" s="527"/>
      <c r="BOJ57" s="528"/>
      <c r="BOK57" s="529"/>
      <c r="BOL57" s="530"/>
      <c r="BOM57" s="531"/>
      <c r="BON57" s="532"/>
      <c r="BOO57" s="533"/>
      <c r="BOP57" s="527"/>
      <c r="BOQ57" s="528"/>
      <c r="BOR57" s="529"/>
      <c r="BOS57" s="530"/>
      <c r="BOT57" s="531"/>
      <c r="BOU57" s="532"/>
      <c r="BOV57" s="533"/>
      <c r="BOW57" s="527"/>
      <c r="BOX57" s="528"/>
      <c r="BOY57" s="529"/>
      <c r="BOZ57" s="530"/>
      <c r="BPA57" s="531"/>
      <c r="BPB57" s="532"/>
      <c r="BPC57" s="533"/>
      <c r="BPD57" s="527"/>
      <c r="BPE57" s="528"/>
      <c r="BPF57" s="529"/>
      <c r="BPG57" s="530"/>
      <c r="BPH57" s="531"/>
      <c r="BPI57" s="532"/>
      <c r="BPJ57" s="533"/>
      <c r="BPK57" s="527"/>
      <c r="BPL57" s="528"/>
      <c r="BPM57" s="529"/>
      <c r="BPN57" s="530"/>
      <c r="BPO57" s="531"/>
      <c r="BPP57" s="532"/>
      <c r="BPQ57" s="533"/>
      <c r="BPR57" s="527"/>
      <c r="BPS57" s="528"/>
      <c r="BPT57" s="529"/>
      <c r="BPU57" s="530"/>
      <c r="BPV57" s="531"/>
      <c r="BPW57" s="532"/>
      <c r="BPX57" s="533"/>
      <c r="BPY57" s="527"/>
      <c r="BPZ57" s="528"/>
      <c r="BQA57" s="529"/>
      <c r="BQB57" s="530"/>
      <c r="BQC57" s="531"/>
      <c r="BQD57" s="532"/>
      <c r="BQE57" s="533"/>
      <c r="BQF57" s="527"/>
      <c r="BQG57" s="528"/>
      <c r="BQH57" s="529"/>
      <c r="BQI57" s="530"/>
      <c r="BQJ57" s="531"/>
      <c r="BQK57" s="532"/>
      <c r="BQL57" s="533"/>
      <c r="BQM57" s="527"/>
      <c r="BQN57" s="528"/>
      <c r="BQO57" s="529"/>
      <c r="BQP57" s="530"/>
      <c r="BQQ57" s="531"/>
      <c r="BQR57" s="532"/>
      <c r="BQS57" s="533"/>
      <c r="BQT57" s="527"/>
      <c r="BQU57" s="528"/>
      <c r="BQV57" s="529"/>
      <c r="BQW57" s="530"/>
      <c r="BQX57" s="531"/>
      <c r="BQY57" s="532"/>
      <c r="BQZ57" s="533"/>
      <c r="BRA57" s="527"/>
      <c r="BRB57" s="528"/>
      <c r="BRC57" s="529"/>
      <c r="BRD57" s="530"/>
      <c r="BRE57" s="531"/>
      <c r="BRF57" s="532"/>
      <c r="BRG57" s="533"/>
      <c r="BRH57" s="527"/>
      <c r="BRI57" s="528"/>
      <c r="BRJ57" s="529"/>
      <c r="BRK57" s="530"/>
      <c r="BRL57" s="531"/>
      <c r="BRM57" s="532"/>
      <c r="BRN57" s="533"/>
      <c r="BRO57" s="527"/>
      <c r="BRP57" s="528"/>
      <c r="BRQ57" s="529"/>
      <c r="BRR57" s="530"/>
      <c r="BRS57" s="531"/>
      <c r="BRT57" s="532"/>
      <c r="BRU57" s="533"/>
      <c r="BRV57" s="527"/>
      <c r="BRW57" s="528"/>
      <c r="BRX57" s="529"/>
      <c r="BRY57" s="530"/>
      <c r="BRZ57" s="531"/>
      <c r="BSA57" s="532"/>
      <c r="BSB57" s="533"/>
      <c r="BSC57" s="527"/>
      <c r="BSD57" s="528"/>
      <c r="BSE57" s="529"/>
      <c r="BSF57" s="530"/>
      <c r="BSG57" s="531"/>
      <c r="BSH57" s="532"/>
      <c r="BSI57" s="533"/>
      <c r="BSJ57" s="527"/>
      <c r="BSK57" s="528"/>
      <c r="BSL57" s="529"/>
      <c r="BSM57" s="530"/>
      <c r="BSN57" s="531"/>
      <c r="BSO57" s="532"/>
      <c r="BSP57" s="533"/>
      <c r="BSQ57" s="527"/>
      <c r="BSR57" s="528"/>
      <c r="BSS57" s="529"/>
      <c r="BST57" s="530"/>
      <c r="BSU57" s="531"/>
      <c r="BSV57" s="532"/>
      <c r="BSW57" s="533"/>
      <c r="BSX57" s="527"/>
      <c r="BSY57" s="528"/>
      <c r="BSZ57" s="529"/>
      <c r="BTA57" s="530"/>
      <c r="BTB57" s="531"/>
      <c r="BTC57" s="532"/>
      <c r="BTD57" s="533"/>
      <c r="BTE57" s="527"/>
      <c r="BTF57" s="528"/>
      <c r="BTG57" s="529"/>
      <c r="BTH57" s="530"/>
      <c r="BTI57" s="531"/>
      <c r="BTJ57" s="532"/>
      <c r="BTK57" s="533"/>
      <c r="BTL57" s="527"/>
      <c r="BTM57" s="528"/>
      <c r="BTN57" s="529"/>
      <c r="BTO57" s="530"/>
      <c r="BTP57" s="531"/>
      <c r="BTQ57" s="532"/>
      <c r="BTR57" s="533"/>
      <c r="BTS57" s="527"/>
      <c r="BTT57" s="528"/>
      <c r="BTU57" s="529"/>
      <c r="BTV57" s="530"/>
      <c r="BTW57" s="531"/>
      <c r="BTX57" s="532"/>
      <c r="BTY57" s="533"/>
      <c r="BTZ57" s="527"/>
      <c r="BUA57" s="528"/>
      <c r="BUB57" s="529"/>
      <c r="BUC57" s="530"/>
      <c r="BUD57" s="531"/>
      <c r="BUE57" s="532"/>
      <c r="BUF57" s="533"/>
      <c r="BUG57" s="527"/>
      <c r="BUH57" s="528"/>
      <c r="BUI57" s="529"/>
      <c r="BUJ57" s="530"/>
      <c r="BUK57" s="531"/>
      <c r="BUL57" s="532"/>
      <c r="BUM57" s="533"/>
      <c r="BUN57" s="527"/>
      <c r="BUO57" s="528"/>
      <c r="BUP57" s="529"/>
      <c r="BUQ57" s="530"/>
      <c r="BUR57" s="531"/>
      <c r="BUS57" s="532"/>
      <c r="BUT57" s="533"/>
      <c r="BUU57" s="527"/>
      <c r="BUV57" s="528"/>
      <c r="BUW57" s="529"/>
      <c r="BUX57" s="530"/>
      <c r="BUY57" s="531"/>
      <c r="BUZ57" s="532"/>
      <c r="BVA57" s="533"/>
      <c r="BVB57" s="527"/>
      <c r="BVC57" s="528"/>
      <c r="BVD57" s="529"/>
      <c r="BVE57" s="530"/>
      <c r="BVF57" s="531"/>
      <c r="BVG57" s="532"/>
      <c r="BVH57" s="533"/>
      <c r="BVI57" s="527"/>
      <c r="BVJ57" s="528"/>
      <c r="BVK57" s="529"/>
      <c r="BVL57" s="530"/>
      <c r="BVM57" s="531"/>
      <c r="BVN57" s="532"/>
      <c r="BVO57" s="533"/>
      <c r="BVP57" s="527"/>
      <c r="BVQ57" s="528"/>
      <c r="BVR57" s="529"/>
      <c r="BVS57" s="530"/>
      <c r="BVT57" s="531"/>
      <c r="BVU57" s="532"/>
      <c r="BVV57" s="533"/>
      <c r="BVW57" s="527"/>
      <c r="BVX57" s="528"/>
      <c r="BVY57" s="529"/>
      <c r="BVZ57" s="530"/>
      <c r="BWA57" s="531"/>
      <c r="BWB57" s="532"/>
      <c r="BWC57" s="533"/>
      <c r="BWD57" s="527"/>
      <c r="BWE57" s="528"/>
      <c r="BWF57" s="529"/>
      <c r="BWG57" s="530"/>
      <c r="BWH57" s="531"/>
      <c r="BWI57" s="532"/>
      <c r="BWJ57" s="533"/>
      <c r="BWK57" s="527"/>
      <c r="BWL57" s="528"/>
      <c r="BWM57" s="529"/>
      <c r="BWN57" s="530"/>
      <c r="BWO57" s="531"/>
      <c r="BWP57" s="532"/>
      <c r="BWQ57" s="533"/>
      <c r="BWR57" s="527"/>
      <c r="BWS57" s="528"/>
      <c r="BWT57" s="529"/>
      <c r="BWU57" s="530"/>
      <c r="BWV57" s="531"/>
      <c r="BWW57" s="532"/>
      <c r="BWX57" s="533"/>
      <c r="BWY57" s="527"/>
      <c r="BWZ57" s="528"/>
      <c r="BXA57" s="529"/>
      <c r="BXB57" s="530"/>
      <c r="BXC57" s="531"/>
      <c r="BXD57" s="532"/>
      <c r="BXE57" s="533"/>
      <c r="BXF57" s="527"/>
      <c r="BXG57" s="528"/>
      <c r="BXH57" s="529"/>
      <c r="BXI57" s="530"/>
      <c r="BXJ57" s="531"/>
      <c r="BXK57" s="532"/>
      <c r="BXL57" s="533"/>
      <c r="BXM57" s="527"/>
      <c r="BXN57" s="528"/>
      <c r="BXO57" s="529"/>
      <c r="BXP57" s="530"/>
      <c r="BXQ57" s="531"/>
      <c r="BXR57" s="532"/>
      <c r="BXS57" s="533"/>
      <c r="BXT57" s="527"/>
      <c r="BXU57" s="528"/>
      <c r="BXV57" s="529"/>
      <c r="BXW57" s="530"/>
      <c r="BXX57" s="531"/>
      <c r="BXY57" s="532"/>
      <c r="BXZ57" s="533"/>
      <c r="BYA57" s="527"/>
      <c r="BYB57" s="528"/>
      <c r="BYC57" s="529"/>
      <c r="BYD57" s="530"/>
      <c r="BYE57" s="531"/>
      <c r="BYF57" s="532"/>
      <c r="BYG57" s="533"/>
      <c r="BYH57" s="527"/>
      <c r="BYI57" s="528"/>
      <c r="BYJ57" s="529"/>
      <c r="BYK57" s="530"/>
      <c r="BYL57" s="531"/>
      <c r="BYM57" s="532"/>
      <c r="BYN57" s="533"/>
      <c r="BYO57" s="527"/>
      <c r="BYP57" s="528"/>
      <c r="BYQ57" s="529"/>
      <c r="BYR57" s="530"/>
      <c r="BYS57" s="531"/>
      <c r="BYT57" s="532"/>
      <c r="BYU57" s="533"/>
      <c r="BYV57" s="527"/>
      <c r="BYW57" s="528"/>
      <c r="BYX57" s="529"/>
      <c r="BYY57" s="530"/>
      <c r="BYZ57" s="531"/>
      <c r="BZA57" s="532"/>
      <c r="BZB57" s="533"/>
      <c r="BZC57" s="527"/>
      <c r="BZD57" s="528"/>
      <c r="BZE57" s="529"/>
      <c r="BZF57" s="530"/>
      <c r="BZG57" s="531"/>
      <c r="BZH57" s="532"/>
      <c r="BZI57" s="533"/>
      <c r="BZJ57" s="527"/>
      <c r="BZK57" s="528"/>
      <c r="BZL57" s="529"/>
      <c r="BZM57" s="530"/>
      <c r="BZN57" s="531"/>
      <c r="BZO57" s="532"/>
      <c r="BZP57" s="533"/>
      <c r="BZQ57" s="527"/>
      <c r="BZR57" s="528"/>
      <c r="BZS57" s="529"/>
      <c r="BZT57" s="530"/>
      <c r="BZU57" s="531"/>
      <c r="BZV57" s="532"/>
      <c r="BZW57" s="533"/>
      <c r="BZX57" s="527"/>
      <c r="BZY57" s="528"/>
      <c r="BZZ57" s="529"/>
      <c r="CAA57" s="530"/>
      <c r="CAB57" s="531"/>
      <c r="CAC57" s="532"/>
      <c r="CAD57" s="533"/>
      <c r="CAE57" s="527"/>
      <c r="CAF57" s="528"/>
      <c r="CAG57" s="529"/>
      <c r="CAH57" s="530"/>
      <c r="CAI57" s="531"/>
      <c r="CAJ57" s="532"/>
      <c r="CAK57" s="533"/>
      <c r="CAL57" s="527"/>
      <c r="CAM57" s="528"/>
      <c r="CAN57" s="529"/>
      <c r="CAO57" s="530"/>
      <c r="CAP57" s="531"/>
      <c r="CAQ57" s="532"/>
      <c r="CAR57" s="533"/>
      <c r="CAS57" s="527"/>
      <c r="CAT57" s="528"/>
      <c r="CAU57" s="529"/>
      <c r="CAV57" s="530"/>
      <c r="CAW57" s="531"/>
      <c r="CAX57" s="532"/>
      <c r="CAY57" s="533"/>
      <c r="CAZ57" s="527"/>
      <c r="CBA57" s="528"/>
      <c r="CBB57" s="529"/>
      <c r="CBC57" s="530"/>
      <c r="CBD57" s="531"/>
      <c r="CBE57" s="532"/>
      <c r="CBF57" s="533"/>
      <c r="CBG57" s="527"/>
      <c r="CBH57" s="528"/>
      <c r="CBI57" s="529"/>
      <c r="CBJ57" s="530"/>
      <c r="CBK57" s="531"/>
      <c r="CBL57" s="532"/>
      <c r="CBM57" s="533"/>
      <c r="CBN57" s="527"/>
      <c r="CBO57" s="528"/>
      <c r="CBP57" s="529"/>
      <c r="CBQ57" s="530"/>
      <c r="CBR57" s="531"/>
      <c r="CBS57" s="532"/>
      <c r="CBT57" s="533"/>
      <c r="CBU57" s="527"/>
      <c r="CBV57" s="528"/>
      <c r="CBW57" s="529"/>
      <c r="CBX57" s="530"/>
      <c r="CBY57" s="531"/>
      <c r="CBZ57" s="532"/>
      <c r="CCA57" s="533"/>
      <c r="CCB57" s="527"/>
      <c r="CCC57" s="528"/>
      <c r="CCD57" s="529"/>
      <c r="CCE57" s="530"/>
      <c r="CCF57" s="531"/>
      <c r="CCG57" s="532"/>
      <c r="CCH57" s="533"/>
      <c r="CCI57" s="527"/>
      <c r="CCJ57" s="528"/>
      <c r="CCK57" s="529"/>
      <c r="CCL57" s="530"/>
      <c r="CCM57" s="531"/>
      <c r="CCN57" s="532"/>
      <c r="CCO57" s="533"/>
      <c r="CCP57" s="527"/>
      <c r="CCQ57" s="528"/>
      <c r="CCR57" s="529"/>
      <c r="CCS57" s="530"/>
      <c r="CCT57" s="531"/>
      <c r="CCU57" s="532"/>
      <c r="CCV57" s="533"/>
      <c r="CCW57" s="527"/>
      <c r="CCX57" s="528"/>
      <c r="CCY57" s="529"/>
      <c r="CCZ57" s="530"/>
      <c r="CDA57" s="531"/>
      <c r="CDB57" s="532"/>
      <c r="CDC57" s="533"/>
      <c r="CDD57" s="527"/>
      <c r="CDE57" s="528"/>
      <c r="CDF57" s="529"/>
      <c r="CDG57" s="530"/>
      <c r="CDH57" s="531"/>
      <c r="CDI57" s="532"/>
      <c r="CDJ57" s="533"/>
      <c r="CDK57" s="527"/>
      <c r="CDL57" s="528"/>
      <c r="CDM57" s="529"/>
      <c r="CDN57" s="530"/>
      <c r="CDO57" s="531"/>
      <c r="CDP57" s="532"/>
      <c r="CDQ57" s="533"/>
      <c r="CDR57" s="527"/>
      <c r="CDS57" s="528"/>
      <c r="CDT57" s="529"/>
      <c r="CDU57" s="530"/>
      <c r="CDV57" s="531"/>
      <c r="CDW57" s="532"/>
      <c r="CDX57" s="533"/>
      <c r="CDY57" s="527"/>
      <c r="CDZ57" s="528"/>
      <c r="CEA57" s="529"/>
      <c r="CEB57" s="530"/>
      <c r="CEC57" s="531"/>
      <c r="CED57" s="532"/>
      <c r="CEE57" s="533"/>
      <c r="CEF57" s="527"/>
      <c r="CEG57" s="528"/>
      <c r="CEH57" s="529"/>
      <c r="CEI57" s="530"/>
      <c r="CEJ57" s="531"/>
      <c r="CEK57" s="532"/>
      <c r="CEL57" s="533"/>
      <c r="CEM57" s="527"/>
      <c r="CEN57" s="528"/>
      <c r="CEO57" s="529"/>
      <c r="CEP57" s="530"/>
      <c r="CEQ57" s="531"/>
      <c r="CER57" s="532"/>
      <c r="CES57" s="533"/>
      <c r="CET57" s="527"/>
      <c r="CEU57" s="528"/>
      <c r="CEV57" s="529"/>
      <c r="CEW57" s="530"/>
      <c r="CEX57" s="531"/>
      <c r="CEY57" s="532"/>
      <c r="CEZ57" s="533"/>
      <c r="CFA57" s="527"/>
      <c r="CFB57" s="528"/>
      <c r="CFC57" s="529"/>
      <c r="CFD57" s="530"/>
      <c r="CFE57" s="531"/>
      <c r="CFF57" s="532"/>
      <c r="CFG57" s="533"/>
      <c r="CFH57" s="527"/>
      <c r="CFI57" s="528"/>
      <c r="CFJ57" s="529"/>
      <c r="CFK57" s="530"/>
      <c r="CFL57" s="531"/>
      <c r="CFM57" s="532"/>
      <c r="CFN57" s="533"/>
      <c r="CFO57" s="527"/>
      <c r="CFP57" s="528"/>
      <c r="CFQ57" s="529"/>
      <c r="CFR57" s="530"/>
      <c r="CFS57" s="531"/>
      <c r="CFT57" s="532"/>
      <c r="CFU57" s="533"/>
      <c r="CFV57" s="527"/>
      <c r="CFW57" s="528"/>
      <c r="CFX57" s="529"/>
      <c r="CFY57" s="530"/>
      <c r="CFZ57" s="531"/>
      <c r="CGA57" s="532"/>
      <c r="CGB57" s="533"/>
      <c r="CGC57" s="527"/>
      <c r="CGD57" s="528"/>
      <c r="CGE57" s="529"/>
      <c r="CGF57" s="530"/>
      <c r="CGG57" s="531"/>
      <c r="CGH57" s="532"/>
      <c r="CGI57" s="533"/>
      <c r="CGJ57" s="527"/>
      <c r="CGK57" s="528"/>
      <c r="CGL57" s="529"/>
      <c r="CGM57" s="530"/>
      <c r="CGN57" s="531"/>
      <c r="CGO57" s="532"/>
      <c r="CGP57" s="533"/>
      <c r="CGQ57" s="527"/>
      <c r="CGR57" s="528"/>
      <c r="CGS57" s="529"/>
      <c r="CGT57" s="530"/>
      <c r="CGU57" s="531"/>
      <c r="CGV57" s="532"/>
      <c r="CGW57" s="533"/>
      <c r="CGX57" s="527"/>
      <c r="CGY57" s="528"/>
      <c r="CGZ57" s="529"/>
      <c r="CHA57" s="530"/>
      <c r="CHB57" s="531"/>
      <c r="CHC57" s="532"/>
      <c r="CHD57" s="533"/>
      <c r="CHE57" s="527"/>
      <c r="CHF57" s="528"/>
      <c r="CHG57" s="529"/>
      <c r="CHH57" s="530"/>
      <c r="CHI57" s="531"/>
      <c r="CHJ57" s="532"/>
      <c r="CHK57" s="533"/>
      <c r="CHL57" s="527"/>
      <c r="CHM57" s="528"/>
      <c r="CHN57" s="529"/>
      <c r="CHO57" s="530"/>
      <c r="CHP57" s="531"/>
      <c r="CHQ57" s="532"/>
      <c r="CHR57" s="533"/>
      <c r="CHS57" s="527"/>
      <c r="CHT57" s="528"/>
      <c r="CHU57" s="529"/>
      <c r="CHV57" s="530"/>
      <c r="CHW57" s="531"/>
      <c r="CHX57" s="532"/>
      <c r="CHY57" s="533"/>
      <c r="CHZ57" s="527"/>
      <c r="CIA57" s="528"/>
      <c r="CIB57" s="529"/>
      <c r="CIC57" s="530"/>
      <c r="CID57" s="531"/>
      <c r="CIE57" s="532"/>
      <c r="CIF57" s="533"/>
      <c r="CIG57" s="527"/>
      <c r="CIH57" s="528"/>
      <c r="CII57" s="529"/>
      <c r="CIJ57" s="530"/>
      <c r="CIK57" s="531"/>
      <c r="CIL57" s="532"/>
      <c r="CIM57" s="533"/>
      <c r="CIN57" s="527"/>
      <c r="CIO57" s="528"/>
      <c r="CIP57" s="529"/>
      <c r="CIQ57" s="530"/>
      <c r="CIR57" s="531"/>
      <c r="CIS57" s="532"/>
      <c r="CIT57" s="533"/>
      <c r="CIU57" s="527"/>
      <c r="CIV57" s="528"/>
      <c r="CIW57" s="529"/>
      <c r="CIX57" s="530"/>
      <c r="CIY57" s="531"/>
      <c r="CIZ57" s="532"/>
      <c r="CJA57" s="533"/>
      <c r="CJB57" s="527"/>
      <c r="CJC57" s="528"/>
      <c r="CJD57" s="529"/>
      <c r="CJE57" s="530"/>
      <c r="CJF57" s="531"/>
      <c r="CJG57" s="532"/>
      <c r="CJH57" s="533"/>
      <c r="CJI57" s="527"/>
      <c r="CJJ57" s="528"/>
      <c r="CJK57" s="529"/>
      <c r="CJL57" s="530"/>
      <c r="CJM57" s="531"/>
      <c r="CJN57" s="532"/>
      <c r="CJO57" s="533"/>
      <c r="CJP57" s="527"/>
      <c r="CJQ57" s="528"/>
      <c r="CJR57" s="529"/>
      <c r="CJS57" s="530"/>
      <c r="CJT57" s="531"/>
      <c r="CJU57" s="532"/>
      <c r="CJV57" s="533"/>
      <c r="CJW57" s="527"/>
      <c r="CJX57" s="528"/>
      <c r="CJY57" s="529"/>
      <c r="CJZ57" s="530"/>
      <c r="CKA57" s="531"/>
      <c r="CKB57" s="532"/>
      <c r="CKC57" s="533"/>
      <c r="CKD57" s="527"/>
      <c r="CKE57" s="528"/>
      <c r="CKF57" s="529"/>
      <c r="CKG57" s="530"/>
      <c r="CKH57" s="531"/>
      <c r="CKI57" s="532"/>
      <c r="CKJ57" s="533"/>
      <c r="CKK57" s="527"/>
      <c r="CKL57" s="528"/>
      <c r="CKM57" s="529"/>
      <c r="CKN57" s="530"/>
      <c r="CKO57" s="531"/>
      <c r="CKP57" s="532"/>
      <c r="CKQ57" s="533"/>
      <c r="CKR57" s="527"/>
      <c r="CKS57" s="528"/>
      <c r="CKT57" s="529"/>
      <c r="CKU57" s="530"/>
      <c r="CKV57" s="531"/>
      <c r="CKW57" s="532"/>
      <c r="CKX57" s="533"/>
      <c r="CKY57" s="527"/>
      <c r="CKZ57" s="528"/>
      <c r="CLA57" s="529"/>
      <c r="CLB57" s="530"/>
      <c r="CLC57" s="531"/>
      <c r="CLD57" s="532"/>
      <c r="CLE57" s="533"/>
      <c r="CLF57" s="527"/>
      <c r="CLG57" s="528"/>
      <c r="CLH57" s="529"/>
      <c r="CLI57" s="530"/>
      <c r="CLJ57" s="531"/>
      <c r="CLK57" s="532"/>
      <c r="CLL57" s="533"/>
      <c r="CLM57" s="527"/>
      <c r="CLN57" s="528"/>
      <c r="CLO57" s="529"/>
      <c r="CLP57" s="530"/>
      <c r="CLQ57" s="531"/>
      <c r="CLR57" s="532"/>
      <c r="CLS57" s="533"/>
      <c r="CLT57" s="527"/>
      <c r="CLU57" s="528"/>
      <c r="CLV57" s="529"/>
      <c r="CLW57" s="530"/>
      <c r="CLX57" s="531"/>
      <c r="CLY57" s="532"/>
      <c r="CLZ57" s="533"/>
      <c r="CMA57" s="527"/>
      <c r="CMB57" s="528"/>
      <c r="CMC57" s="529"/>
      <c r="CMD57" s="530"/>
      <c r="CME57" s="531"/>
      <c r="CMF57" s="532"/>
      <c r="CMG57" s="533"/>
      <c r="CMH57" s="527"/>
      <c r="CMI57" s="528"/>
      <c r="CMJ57" s="529"/>
      <c r="CMK57" s="530"/>
      <c r="CML57" s="531"/>
      <c r="CMM57" s="532"/>
      <c r="CMN57" s="533"/>
      <c r="CMO57" s="527"/>
      <c r="CMP57" s="528"/>
      <c r="CMQ57" s="529"/>
      <c r="CMR57" s="530"/>
      <c r="CMS57" s="531"/>
      <c r="CMT57" s="532"/>
      <c r="CMU57" s="533"/>
      <c r="CMV57" s="527"/>
      <c r="CMW57" s="528"/>
      <c r="CMX57" s="529"/>
      <c r="CMY57" s="530"/>
      <c r="CMZ57" s="531"/>
      <c r="CNA57" s="532"/>
      <c r="CNB57" s="533"/>
      <c r="CNC57" s="527"/>
      <c r="CND57" s="528"/>
      <c r="CNE57" s="529"/>
      <c r="CNF57" s="530"/>
      <c r="CNG57" s="531"/>
      <c r="CNH57" s="532"/>
      <c r="CNI57" s="533"/>
      <c r="CNJ57" s="527"/>
      <c r="CNK57" s="528"/>
      <c r="CNL57" s="529"/>
      <c r="CNM57" s="530"/>
      <c r="CNN57" s="531"/>
      <c r="CNO57" s="532"/>
      <c r="CNP57" s="533"/>
      <c r="CNQ57" s="527"/>
      <c r="CNR57" s="528"/>
      <c r="CNS57" s="529"/>
      <c r="CNT57" s="530"/>
      <c r="CNU57" s="531"/>
      <c r="CNV57" s="532"/>
      <c r="CNW57" s="533"/>
      <c r="CNX57" s="527"/>
      <c r="CNY57" s="528"/>
      <c r="CNZ57" s="529"/>
      <c r="COA57" s="530"/>
      <c r="COB57" s="531"/>
      <c r="COC57" s="532"/>
      <c r="COD57" s="533"/>
      <c r="COE57" s="527"/>
      <c r="COF57" s="528"/>
      <c r="COG57" s="529"/>
      <c r="COH57" s="530"/>
      <c r="COI57" s="531"/>
      <c r="COJ57" s="532"/>
      <c r="COK57" s="533"/>
      <c r="COL57" s="527"/>
      <c r="COM57" s="528"/>
      <c r="CON57" s="529"/>
      <c r="COO57" s="530"/>
      <c r="COP57" s="531"/>
      <c r="COQ57" s="532"/>
      <c r="COR57" s="533"/>
      <c r="COS57" s="527"/>
      <c r="COT57" s="528"/>
      <c r="COU57" s="529"/>
      <c r="COV57" s="530"/>
      <c r="COW57" s="531"/>
      <c r="COX57" s="532"/>
      <c r="COY57" s="533"/>
      <c r="COZ57" s="527"/>
      <c r="CPA57" s="528"/>
      <c r="CPB57" s="529"/>
      <c r="CPC57" s="530"/>
      <c r="CPD57" s="531"/>
      <c r="CPE57" s="532"/>
      <c r="CPF57" s="533"/>
      <c r="CPG57" s="527"/>
      <c r="CPH57" s="528"/>
      <c r="CPI57" s="529"/>
      <c r="CPJ57" s="530"/>
      <c r="CPK57" s="531"/>
      <c r="CPL57" s="532"/>
      <c r="CPM57" s="533"/>
      <c r="CPN57" s="527"/>
      <c r="CPO57" s="528"/>
      <c r="CPP57" s="529"/>
      <c r="CPQ57" s="530"/>
      <c r="CPR57" s="531"/>
      <c r="CPS57" s="532"/>
      <c r="CPT57" s="533"/>
      <c r="CPU57" s="527"/>
      <c r="CPV57" s="528"/>
      <c r="CPW57" s="529"/>
      <c r="CPX57" s="530"/>
      <c r="CPY57" s="531"/>
      <c r="CPZ57" s="532"/>
      <c r="CQA57" s="533"/>
      <c r="CQB57" s="527"/>
      <c r="CQC57" s="528"/>
      <c r="CQD57" s="529"/>
      <c r="CQE57" s="530"/>
      <c r="CQF57" s="531"/>
      <c r="CQG57" s="532"/>
      <c r="CQH57" s="533"/>
      <c r="CQI57" s="527"/>
      <c r="CQJ57" s="528"/>
      <c r="CQK57" s="529"/>
      <c r="CQL57" s="530"/>
      <c r="CQM57" s="531"/>
      <c r="CQN57" s="532"/>
      <c r="CQO57" s="533"/>
      <c r="CQP57" s="527"/>
      <c r="CQQ57" s="528"/>
      <c r="CQR57" s="529"/>
      <c r="CQS57" s="530"/>
      <c r="CQT57" s="531"/>
      <c r="CQU57" s="532"/>
      <c r="CQV57" s="533"/>
      <c r="CQW57" s="527"/>
      <c r="CQX57" s="528"/>
      <c r="CQY57" s="529"/>
      <c r="CQZ57" s="530"/>
      <c r="CRA57" s="531"/>
      <c r="CRB57" s="532"/>
      <c r="CRC57" s="533"/>
      <c r="CRD57" s="527"/>
      <c r="CRE57" s="528"/>
      <c r="CRF57" s="529"/>
      <c r="CRG57" s="530"/>
      <c r="CRH57" s="531"/>
      <c r="CRI57" s="532"/>
      <c r="CRJ57" s="533"/>
      <c r="CRK57" s="527"/>
      <c r="CRL57" s="528"/>
      <c r="CRM57" s="529"/>
      <c r="CRN57" s="530"/>
      <c r="CRO57" s="531"/>
      <c r="CRP57" s="532"/>
      <c r="CRQ57" s="533"/>
      <c r="CRR57" s="527"/>
      <c r="CRS57" s="528"/>
      <c r="CRT57" s="529"/>
      <c r="CRU57" s="530"/>
      <c r="CRV57" s="531"/>
      <c r="CRW57" s="532"/>
      <c r="CRX57" s="533"/>
      <c r="CRY57" s="527"/>
      <c r="CRZ57" s="528"/>
      <c r="CSA57" s="529"/>
      <c r="CSB57" s="530"/>
      <c r="CSC57" s="531"/>
      <c r="CSD57" s="532"/>
      <c r="CSE57" s="533"/>
      <c r="CSF57" s="527"/>
      <c r="CSG57" s="528"/>
      <c r="CSH57" s="529"/>
      <c r="CSI57" s="530"/>
      <c r="CSJ57" s="531"/>
      <c r="CSK57" s="532"/>
      <c r="CSL57" s="533"/>
      <c r="CSM57" s="527"/>
      <c r="CSN57" s="528"/>
      <c r="CSO57" s="529"/>
      <c r="CSP57" s="530"/>
      <c r="CSQ57" s="531"/>
      <c r="CSR57" s="532"/>
      <c r="CSS57" s="533"/>
      <c r="CST57" s="527"/>
      <c r="CSU57" s="528"/>
      <c r="CSV57" s="529"/>
      <c r="CSW57" s="530"/>
      <c r="CSX57" s="531"/>
      <c r="CSY57" s="532"/>
      <c r="CSZ57" s="533"/>
      <c r="CTA57" s="527"/>
      <c r="CTB57" s="528"/>
      <c r="CTC57" s="529"/>
      <c r="CTD57" s="530"/>
      <c r="CTE57" s="531"/>
      <c r="CTF57" s="532"/>
      <c r="CTG57" s="533"/>
      <c r="CTH57" s="527"/>
      <c r="CTI57" s="528"/>
      <c r="CTJ57" s="529"/>
      <c r="CTK57" s="530"/>
      <c r="CTL57" s="531"/>
      <c r="CTM57" s="532"/>
      <c r="CTN57" s="533"/>
      <c r="CTO57" s="527"/>
      <c r="CTP57" s="528"/>
      <c r="CTQ57" s="529"/>
      <c r="CTR57" s="530"/>
      <c r="CTS57" s="531"/>
      <c r="CTT57" s="532"/>
      <c r="CTU57" s="533"/>
      <c r="CTV57" s="527"/>
      <c r="CTW57" s="528"/>
      <c r="CTX57" s="529"/>
      <c r="CTY57" s="530"/>
      <c r="CTZ57" s="531"/>
      <c r="CUA57" s="532"/>
      <c r="CUB57" s="533"/>
      <c r="CUC57" s="527"/>
      <c r="CUD57" s="528"/>
      <c r="CUE57" s="529"/>
      <c r="CUF57" s="530"/>
      <c r="CUG57" s="531"/>
      <c r="CUH57" s="532"/>
      <c r="CUI57" s="533"/>
      <c r="CUJ57" s="527"/>
      <c r="CUK57" s="528"/>
      <c r="CUL57" s="529"/>
      <c r="CUM57" s="530"/>
      <c r="CUN57" s="531"/>
      <c r="CUO57" s="532"/>
      <c r="CUP57" s="533"/>
      <c r="CUQ57" s="527"/>
      <c r="CUR57" s="528"/>
      <c r="CUS57" s="529"/>
      <c r="CUT57" s="530"/>
      <c r="CUU57" s="531"/>
      <c r="CUV57" s="532"/>
      <c r="CUW57" s="533"/>
      <c r="CUX57" s="527"/>
      <c r="CUY57" s="528"/>
      <c r="CUZ57" s="529"/>
      <c r="CVA57" s="530"/>
      <c r="CVB57" s="531"/>
      <c r="CVC57" s="532"/>
      <c r="CVD57" s="533"/>
      <c r="CVE57" s="527"/>
      <c r="CVF57" s="528"/>
      <c r="CVG57" s="529"/>
      <c r="CVH57" s="530"/>
      <c r="CVI57" s="531"/>
      <c r="CVJ57" s="532"/>
      <c r="CVK57" s="533"/>
      <c r="CVL57" s="527"/>
      <c r="CVM57" s="528"/>
      <c r="CVN57" s="529"/>
      <c r="CVO57" s="530"/>
      <c r="CVP57" s="531"/>
      <c r="CVQ57" s="532"/>
      <c r="CVR57" s="533"/>
      <c r="CVS57" s="527"/>
      <c r="CVT57" s="528"/>
      <c r="CVU57" s="529"/>
      <c r="CVV57" s="530"/>
      <c r="CVW57" s="531"/>
      <c r="CVX57" s="532"/>
      <c r="CVY57" s="533"/>
      <c r="CVZ57" s="527"/>
      <c r="CWA57" s="528"/>
      <c r="CWB57" s="529"/>
      <c r="CWC57" s="530"/>
      <c r="CWD57" s="531"/>
      <c r="CWE57" s="532"/>
      <c r="CWF57" s="533"/>
      <c r="CWG57" s="527"/>
      <c r="CWH57" s="528"/>
      <c r="CWI57" s="529"/>
      <c r="CWJ57" s="530"/>
      <c r="CWK57" s="531"/>
      <c r="CWL57" s="532"/>
      <c r="CWM57" s="533"/>
      <c r="CWN57" s="527"/>
      <c r="CWO57" s="528"/>
      <c r="CWP57" s="529"/>
      <c r="CWQ57" s="530"/>
      <c r="CWR57" s="531"/>
      <c r="CWS57" s="532"/>
      <c r="CWT57" s="533"/>
      <c r="CWU57" s="527"/>
      <c r="CWV57" s="528"/>
      <c r="CWW57" s="529"/>
      <c r="CWX57" s="530"/>
      <c r="CWY57" s="531"/>
      <c r="CWZ57" s="532"/>
      <c r="CXA57" s="533"/>
      <c r="CXB57" s="527"/>
      <c r="CXC57" s="528"/>
      <c r="CXD57" s="529"/>
      <c r="CXE57" s="530"/>
      <c r="CXF57" s="531"/>
      <c r="CXG57" s="532"/>
      <c r="CXH57" s="533"/>
      <c r="CXI57" s="527"/>
      <c r="CXJ57" s="528"/>
      <c r="CXK57" s="529"/>
      <c r="CXL57" s="530"/>
      <c r="CXM57" s="531"/>
      <c r="CXN57" s="532"/>
      <c r="CXO57" s="533"/>
      <c r="CXP57" s="527"/>
      <c r="CXQ57" s="528"/>
      <c r="CXR57" s="529"/>
      <c r="CXS57" s="530"/>
      <c r="CXT57" s="531"/>
      <c r="CXU57" s="532"/>
      <c r="CXV57" s="533"/>
      <c r="CXW57" s="527"/>
      <c r="CXX57" s="528"/>
      <c r="CXY57" s="529"/>
      <c r="CXZ57" s="530"/>
      <c r="CYA57" s="531"/>
      <c r="CYB57" s="532"/>
      <c r="CYC57" s="533"/>
      <c r="CYD57" s="527"/>
      <c r="CYE57" s="528"/>
      <c r="CYF57" s="529"/>
      <c r="CYG57" s="530"/>
      <c r="CYH57" s="531"/>
      <c r="CYI57" s="532"/>
      <c r="CYJ57" s="533"/>
      <c r="CYK57" s="527"/>
      <c r="CYL57" s="528"/>
      <c r="CYM57" s="529"/>
      <c r="CYN57" s="530"/>
      <c r="CYO57" s="531"/>
      <c r="CYP57" s="532"/>
      <c r="CYQ57" s="533"/>
      <c r="CYR57" s="527"/>
      <c r="CYS57" s="528"/>
      <c r="CYT57" s="529"/>
      <c r="CYU57" s="530"/>
      <c r="CYV57" s="531"/>
      <c r="CYW57" s="532"/>
      <c r="CYX57" s="533"/>
      <c r="CYY57" s="527"/>
      <c r="CYZ57" s="528"/>
      <c r="CZA57" s="529"/>
      <c r="CZB57" s="530"/>
      <c r="CZC57" s="531"/>
      <c r="CZD57" s="532"/>
      <c r="CZE57" s="533"/>
      <c r="CZF57" s="527"/>
      <c r="CZG57" s="528"/>
      <c r="CZH57" s="529"/>
      <c r="CZI57" s="530"/>
      <c r="CZJ57" s="531"/>
      <c r="CZK57" s="532"/>
      <c r="CZL57" s="533"/>
      <c r="CZM57" s="527"/>
      <c r="CZN57" s="528"/>
      <c r="CZO57" s="529"/>
      <c r="CZP57" s="530"/>
      <c r="CZQ57" s="531"/>
      <c r="CZR57" s="532"/>
      <c r="CZS57" s="533"/>
      <c r="CZT57" s="527"/>
      <c r="CZU57" s="528"/>
      <c r="CZV57" s="529"/>
      <c r="CZW57" s="530"/>
      <c r="CZX57" s="531"/>
      <c r="CZY57" s="532"/>
      <c r="CZZ57" s="533"/>
      <c r="DAA57" s="527"/>
      <c r="DAB57" s="528"/>
      <c r="DAC57" s="529"/>
      <c r="DAD57" s="530"/>
      <c r="DAE57" s="531"/>
      <c r="DAF57" s="532"/>
      <c r="DAG57" s="533"/>
      <c r="DAH57" s="527"/>
      <c r="DAI57" s="528"/>
      <c r="DAJ57" s="529"/>
      <c r="DAK57" s="530"/>
      <c r="DAL57" s="531"/>
      <c r="DAM57" s="532"/>
      <c r="DAN57" s="533"/>
      <c r="DAO57" s="527"/>
      <c r="DAP57" s="528"/>
      <c r="DAQ57" s="529"/>
      <c r="DAR57" s="530"/>
      <c r="DAS57" s="531"/>
      <c r="DAT57" s="532"/>
      <c r="DAU57" s="533"/>
      <c r="DAV57" s="527"/>
      <c r="DAW57" s="528"/>
      <c r="DAX57" s="529"/>
      <c r="DAY57" s="530"/>
      <c r="DAZ57" s="531"/>
      <c r="DBA57" s="532"/>
      <c r="DBB57" s="533"/>
      <c r="DBC57" s="527"/>
      <c r="DBD57" s="528"/>
      <c r="DBE57" s="529"/>
      <c r="DBF57" s="530"/>
      <c r="DBG57" s="531"/>
      <c r="DBH57" s="532"/>
      <c r="DBI57" s="533"/>
      <c r="DBJ57" s="527"/>
      <c r="DBK57" s="528"/>
      <c r="DBL57" s="529"/>
      <c r="DBM57" s="530"/>
      <c r="DBN57" s="531"/>
      <c r="DBO57" s="532"/>
      <c r="DBP57" s="533"/>
      <c r="DBQ57" s="527"/>
      <c r="DBR57" s="528"/>
      <c r="DBS57" s="529"/>
      <c r="DBT57" s="530"/>
      <c r="DBU57" s="531"/>
      <c r="DBV57" s="532"/>
      <c r="DBW57" s="533"/>
      <c r="DBX57" s="527"/>
      <c r="DBY57" s="528"/>
      <c r="DBZ57" s="529"/>
      <c r="DCA57" s="530"/>
      <c r="DCB57" s="531"/>
      <c r="DCC57" s="532"/>
      <c r="DCD57" s="533"/>
      <c r="DCE57" s="527"/>
      <c r="DCF57" s="528"/>
      <c r="DCG57" s="529"/>
      <c r="DCH57" s="530"/>
      <c r="DCI57" s="531"/>
      <c r="DCJ57" s="532"/>
      <c r="DCK57" s="533"/>
      <c r="DCL57" s="527"/>
      <c r="DCM57" s="528"/>
      <c r="DCN57" s="529"/>
      <c r="DCO57" s="530"/>
      <c r="DCP57" s="531"/>
      <c r="DCQ57" s="532"/>
      <c r="DCR57" s="533"/>
      <c r="DCS57" s="527"/>
      <c r="DCT57" s="528"/>
      <c r="DCU57" s="529"/>
      <c r="DCV57" s="530"/>
      <c r="DCW57" s="531"/>
      <c r="DCX57" s="532"/>
      <c r="DCY57" s="533"/>
      <c r="DCZ57" s="527"/>
      <c r="DDA57" s="528"/>
      <c r="DDB57" s="529"/>
      <c r="DDC57" s="530"/>
      <c r="DDD57" s="531"/>
      <c r="DDE57" s="532"/>
      <c r="DDF57" s="533"/>
      <c r="DDG57" s="527"/>
      <c r="DDH57" s="528"/>
      <c r="DDI57" s="529"/>
      <c r="DDJ57" s="530"/>
      <c r="DDK57" s="531"/>
      <c r="DDL57" s="532"/>
      <c r="DDM57" s="533"/>
      <c r="DDN57" s="527"/>
      <c r="DDO57" s="528"/>
      <c r="DDP57" s="529"/>
      <c r="DDQ57" s="530"/>
      <c r="DDR57" s="531"/>
      <c r="DDS57" s="532"/>
      <c r="DDT57" s="533"/>
      <c r="DDU57" s="527"/>
      <c r="DDV57" s="528"/>
      <c r="DDW57" s="529"/>
      <c r="DDX57" s="530"/>
      <c r="DDY57" s="531"/>
      <c r="DDZ57" s="532"/>
      <c r="DEA57" s="533"/>
      <c r="DEB57" s="527"/>
      <c r="DEC57" s="528"/>
      <c r="DED57" s="529"/>
      <c r="DEE57" s="530"/>
      <c r="DEF57" s="531"/>
      <c r="DEG57" s="532"/>
      <c r="DEH57" s="533"/>
      <c r="DEI57" s="527"/>
      <c r="DEJ57" s="528"/>
      <c r="DEK57" s="529"/>
      <c r="DEL57" s="530"/>
      <c r="DEM57" s="531"/>
      <c r="DEN57" s="532"/>
      <c r="DEO57" s="533"/>
      <c r="DEP57" s="527"/>
      <c r="DEQ57" s="528"/>
      <c r="DER57" s="529"/>
      <c r="DES57" s="530"/>
      <c r="DET57" s="531"/>
      <c r="DEU57" s="532"/>
      <c r="DEV57" s="533"/>
      <c r="DEW57" s="527"/>
      <c r="DEX57" s="528"/>
      <c r="DEY57" s="529"/>
      <c r="DEZ57" s="530"/>
      <c r="DFA57" s="531"/>
      <c r="DFB57" s="532"/>
      <c r="DFC57" s="533"/>
      <c r="DFD57" s="527"/>
      <c r="DFE57" s="528"/>
      <c r="DFF57" s="529"/>
      <c r="DFG57" s="530"/>
      <c r="DFH57" s="531"/>
      <c r="DFI57" s="532"/>
      <c r="DFJ57" s="533"/>
      <c r="DFK57" s="527"/>
      <c r="DFL57" s="528"/>
      <c r="DFM57" s="529"/>
      <c r="DFN57" s="530"/>
      <c r="DFO57" s="531"/>
      <c r="DFP57" s="532"/>
      <c r="DFQ57" s="533"/>
      <c r="DFR57" s="527"/>
      <c r="DFS57" s="528"/>
      <c r="DFT57" s="529"/>
      <c r="DFU57" s="530"/>
      <c r="DFV57" s="531"/>
      <c r="DFW57" s="532"/>
      <c r="DFX57" s="533"/>
      <c r="DFY57" s="527"/>
      <c r="DFZ57" s="528"/>
      <c r="DGA57" s="529"/>
      <c r="DGB57" s="530"/>
      <c r="DGC57" s="531"/>
      <c r="DGD57" s="532"/>
      <c r="DGE57" s="533"/>
      <c r="DGF57" s="527"/>
      <c r="DGG57" s="528"/>
      <c r="DGH57" s="529"/>
      <c r="DGI57" s="530"/>
      <c r="DGJ57" s="531"/>
      <c r="DGK57" s="532"/>
      <c r="DGL57" s="533"/>
      <c r="DGM57" s="527"/>
      <c r="DGN57" s="528"/>
      <c r="DGO57" s="529"/>
      <c r="DGP57" s="530"/>
      <c r="DGQ57" s="531"/>
      <c r="DGR57" s="532"/>
      <c r="DGS57" s="533"/>
      <c r="DGT57" s="527"/>
      <c r="DGU57" s="528"/>
      <c r="DGV57" s="529"/>
      <c r="DGW57" s="530"/>
      <c r="DGX57" s="531"/>
      <c r="DGY57" s="532"/>
      <c r="DGZ57" s="533"/>
      <c r="DHA57" s="527"/>
      <c r="DHB57" s="528"/>
      <c r="DHC57" s="529"/>
      <c r="DHD57" s="530"/>
      <c r="DHE57" s="531"/>
      <c r="DHF57" s="532"/>
      <c r="DHG57" s="533"/>
      <c r="DHH57" s="527"/>
      <c r="DHI57" s="528"/>
      <c r="DHJ57" s="529"/>
      <c r="DHK57" s="530"/>
      <c r="DHL57" s="531"/>
      <c r="DHM57" s="532"/>
      <c r="DHN57" s="533"/>
      <c r="DHO57" s="527"/>
      <c r="DHP57" s="528"/>
      <c r="DHQ57" s="529"/>
      <c r="DHR57" s="530"/>
      <c r="DHS57" s="531"/>
      <c r="DHT57" s="532"/>
      <c r="DHU57" s="533"/>
      <c r="DHV57" s="527"/>
      <c r="DHW57" s="528"/>
      <c r="DHX57" s="529"/>
      <c r="DHY57" s="530"/>
      <c r="DHZ57" s="531"/>
      <c r="DIA57" s="532"/>
      <c r="DIB57" s="533"/>
      <c r="DIC57" s="527"/>
      <c r="DID57" s="528"/>
      <c r="DIE57" s="529"/>
      <c r="DIF57" s="530"/>
      <c r="DIG57" s="531"/>
      <c r="DIH57" s="532"/>
      <c r="DII57" s="533"/>
      <c r="DIJ57" s="527"/>
      <c r="DIK57" s="528"/>
      <c r="DIL57" s="529"/>
      <c r="DIM57" s="530"/>
      <c r="DIN57" s="531"/>
      <c r="DIO57" s="532"/>
      <c r="DIP57" s="533"/>
      <c r="DIQ57" s="527"/>
      <c r="DIR57" s="528"/>
      <c r="DIS57" s="529"/>
      <c r="DIT57" s="530"/>
      <c r="DIU57" s="531"/>
      <c r="DIV57" s="532"/>
      <c r="DIW57" s="533"/>
      <c r="DIX57" s="527"/>
      <c r="DIY57" s="528"/>
      <c r="DIZ57" s="529"/>
      <c r="DJA57" s="530"/>
      <c r="DJB57" s="531"/>
      <c r="DJC57" s="532"/>
      <c r="DJD57" s="533"/>
      <c r="DJE57" s="527"/>
      <c r="DJF57" s="528"/>
      <c r="DJG57" s="529"/>
      <c r="DJH57" s="530"/>
      <c r="DJI57" s="531"/>
      <c r="DJJ57" s="532"/>
      <c r="DJK57" s="533"/>
      <c r="DJL57" s="527"/>
      <c r="DJM57" s="528"/>
      <c r="DJN57" s="529"/>
      <c r="DJO57" s="530"/>
      <c r="DJP57" s="531"/>
      <c r="DJQ57" s="532"/>
      <c r="DJR57" s="533"/>
      <c r="DJS57" s="527"/>
      <c r="DJT57" s="528"/>
      <c r="DJU57" s="529"/>
      <c r="DJV57" s="530"/>
      <c r="DJW57" s="531"/>
      <c r="DJX57" s="532"/>
      <c r="DJY57" s="533"/>
      <c r="DJZ57" s="527"/>
      <c r="DKA57" s="528"/>
      <c r="DKB57" s="529"/>
      <c r="DKC57" s="530"/>
      <c r="DKD57" s="531"/>
      <c r="DKE57" s="532"/>
      <c r="DKF57" s="533"/>
      <c r="DKG57" s="527"/>
      <c r="DKH57" s="528"/>
      <c r="DKI57" s="529"/>
      <c r="DKJ57" s="530"/>
      <c r="DKK57" s="531"/>
      <c r="DKL57" s="532"/>
      <c r="DKM57" s="533"/>
      <c r="DKN57" s="527"/>
      <c r="DKO57" s="528"/>
      <c r="DKP57" s="529"/>
      <c r="DKQ57" s="530"/>
      <c r="DKR57" s="531"/>
      <c r="DKS57" s="532"/>
      <c r="DKT57" s="533"/>
      <c r="DKU57" s="527"/>
      <c r="DKV57" s="528"/>
      <c r="DKW57" s="529"/>
      <c r="DKX57" s="530"/>
      <c r="DKY57" s="531"/>
      <c r="DKZ57" s="532"/>
      <c r="DLA57" s="533"/>
      <c r="DLB57" s="527"/>
      <c r="DLC57" s="528"/>
      <c r="DLD57" s="529"/>
      <c r="DLE57" s="530"/>
      <c r="DLF57" s="531"/>
      <c r="DLG57" s="532"/>
      <c r="DLH57" s="533"/>
      <c r="DLI57" s="527"/>
      <c r="DLJ57" s="528"/>
      <c r="DLK57" s="529"/>
      <c r="DLL57" s="530"/>
      <c r="DLM57" s="531"/>
      <c r="DLN57" s="532"/>
      <c r="DLO57" s="533"/>
      <c r="DLP57" s="527"/>
      <c r="DLQ57" s="528"/>
      <c r="DLR57" s="529"/>
      <c r="DLS57" s="530"/>
      <c r="DLT57" s="531"/>
      <c r="DLU57" s="532"/>
      <c r="DLV57" s="533"/>
      <c r="DLW57" s="527"/>
      <c r="DLX57" s="528"/>
      <c r="DLY57" s="529"/>
      <c r="DLZ57" s="530"/>
      <c r="DMA57" s="531"/>
      <c r="DMB57" s="532"/>
      <c r="DMC57" s="533"/>
      <c r="DMD57" s="527"/>
      <c r="DME57" s="528"/>
      <c r="DMF57" s="529"/>
      <c r="DMG57" s="530"/>
      <c r="DMH57" s="531"/>
      <c r="DMI57" s="532"/>
      <c r="DMJ57" s="533"/>
      <c r="DMK57" s="527"/>
      <c r="DML57" s="528"/>
      <c r="DMM57" s="529"/>
      <c r="DMN57" s="530"/>
      <c r="DMO57" s="531"/>
      <c r="DMP57" s="532"/>
      <c r="DMQ57" s="533"/>
      <c r="DMR57" s="527"/>
      <c r="DMS57" s="528"/>
      <c r="DMT57" s="529"/>
      <c r="DMU57" s="530"/>
      <c r="DMV57" s="531"/>
      <c r="DMW57" s="532"/>
      <c r="DMX57" s="533"/>
      <c r="DMY57" s="527"/>
      <c r="DMZ57" s="528"/>
      <c r="DNA57" s="529"/>
      <c r="DNB57" s="530"/>
      <c r="DNC57" s="531"/>
      <c r="DND57" s="532"/>
      <c r="DNE57" s="533"/>
      <c r="DNF57" s="527"/>
      <c r="DNG57" s="528"/>
      <c r="DNH57" s="529"/>
      <c r="DNI57" s="530"/>
      <c r="DNJ57" s="531"/>
      <c r="DNK57" s="532"/>
      <c r="DNL57" s="533"/>
      <c r="DNM57" s="527"/>
      <c r="DNN57" s="528"/>
      <c r="DNO57" s="529"/>
      <c r="DNP57" s="530"/>
      <c r="DNQ57" s="531"/>
      <c r="DNR57" s="532"/>
      <c r="DNS57" s="533"/>
      <c r="DNT57" s="527"/>
      <c r="DNU57" s="528"/>
      <c r="DNV57" s="529"/>
      <c r="DNW57" s="530"/>
      <c r="DNX57" s="531"/>
      <c r="DNY57" s="532"/>
      <c r="DNZ57" s="533"/>
      <c r="DOA57" s="527"/>
      <c r="DOB57" s="528"/>
      <c r="DOC57" s="529"/>
      <c r="DOD57" s="530"/>
      <c r="DOE57" s="531"/>
      <c r="DOF57" s="532"/>
      <c r="DOG57" s="533"/>
      <c r="DOH57" s="527"/>
      <c r="DOI57" s="528"/>
      <c r="DOJ57" s="529"/>
      <c r="DOK57" s="530"/>
      <c r="DOL57" s="531"/>
      <c r="DOM57" s="532"/>
      <c r="DON57" s="533"/>
      <c r="DOO57" s="527"/>
      <c r="DOP57" s="528"/>
      <c r="DOQ57" s="529"/>
      <c r="DOR57" s="530"/>
      <c r="DOS57" s="531"/>
      <c r="DOT57" s="532"/>
      <c r="DOU57" s="533"/>
      <c r="DOV57" s="527"/>
      <c r="DOW57" s="528"/>
      <c r="DOX57" s="529"/>
      <c r="DOY57" s="530"/>
      <c r="DOZ57" s="531"/>
      <c r="DPA57" s="532"/>
      <c r="DPB57" s="533"/>
      <c r="DPC57" s="527"/>
      <c r="DPD57" s="528"/>
      <c r="DPE57" s="529"/>
      <c r="DPF57" s="530"/>
      <c r="DPG57" s="531"/>
      <c r="DPH57" s="532"/>
      <c r="DPI57" s="533"/>
      <c r="DPJ57" s="527"/>
      <c r="DPK57" s="528"/>
      <c r="DPL57" s="529"/>
      <c r="DPM57" s="530"/>
      <c r="DPN57" s="531"/>
      <c r="DPO57" s="532"/>
      <c r="DPP57" s="533"/>
      <c r="DPQ57" s="527"/>
      <c r="DPR57" s="528"/>
      <c r="DPS57" s="529"/>
      <c r="DPT57" s="530"/>
      <c r="DPU57" s="531"/>
      <c r="DPV57" s="532"/>
      <c r="DPW57" s="533"/>
      <c r="DPX57" s="527"/>
      <c r="DPY57" s="528"/>
      <c r="DPZ57" s="529"/>
      <c r="DQA57" s="530"/>
      <c r="DQB57" s="531"/>
      <c r="DQC57" s="532"/>
      <c r="DQD57" s="533"/>
      <c r="DQE57" s="527"/>
      <c r="DQF57" s="528"/>
      <c r="DQG57" s="529"/>
      <c r="DQH57" s="530"/>
      <c r="DQI57" s="531"/>
      <c r="DQJ57" s="532"/>
      <c r="DQK57" s="533"/>
      <c r="DQL57" s="527"/>
      <c r="DQM57" s="528"/>
      <c r="DQN57" s="529"/>
      <c r="DQO57" s="530"/>
      <c r="DQP57" s="531"/>
      <c r="DQQ57" s="532"/>
      <c r="DQR57" s="533"/>
      <c r="DQS57" s="527"/>
      <c r="DQT57" s="528"/>
      <c r="DQU57" s="529"/>
      <c r="DQV57" s="530"/>
      <c r="DQW57" s="531"/>
      <c r="DQX57" s="532"/>
      <c r="DQY57" s="533"/>
      <c r="DQZ57" s="527"/>
      <c r="DRA57" s="528"/>
      <c r="DRB57" s="529"/>
      <c r="DRC57" s="530"/>
      <c r="DRD57" s="531"/>
      <c r="DRE57" s="532"/>
      <c r="DRF57" s="533"/>
      <c r="DRG57" s="527"/>
      <c r="DRH57" s="528"/>
      <c r="DRI57" s="529"/>
      <c r="DRJ57" s="530"/>
      <c r="DRK57" s="531"/>
      <c r="DRL57" s="532"/>
      <c r="DRM57" s="533"/>
      <c r="DRN57" s="527"/>
      <c r="DRO57" s="528"/>
      <c r="DRP57" s="529"/>
      <c r="DRQ57" s="530"/>
      <c r="DRR57" s="531"/>
      <c r="DRS57" s="532"/>
      <c r="DRT57" s="533"/>
      <c r="DRU57" s="527"/>
      <c r="DRV57" s="528"/>
      <c r="DRW57" s="529"/>
      <c r="DRX57" s="530"/>
      <c r="DRY57" s="531"/>
      <c r="DRZ57" s="532"/>
      <c r="DSA57" s="533"/>
      <c r="DSB57" s="527"/>
      <c r="DSC57" s="528"/>
      <c r="DSD57" s="529"/>
      <c r="DSE57" s="530"/>
      <c r="DSF57" s="531"/>
      <c r="DSG57" s="532"/>
      <c r="DSH57" s="533"/>
      <c r="DSI57" s="527"/>
      <c r="DSJ57" s="528"/>
      <c r="DSK57" s="529"/>
      <c r="DSL57" s="530"/>
      <c r="DSM57" s="531"/>
      <c r="DSN57" s="532"/>
      <c r="DSO57" s="533"/>
      <c r="DSP57" s="527"/>
      <c r="DSQ57" s="528"/>
      <c r="DSR57" s="529"/>
      <c r="DSS57" s="530"/>
      <c r="DST57" s="531"/>
      <c r="DSU57" s="532"/>
      <c r="DSV57" s="533"/>
      <c r="DSW57" s="527"/>
      <c r="DSX57" s="528"/>
      <c r="DSY57" s="529"/>
      <c r="DSZ57" s="530"/>
      <c r="DTA57" s="531"/>
      <c r="DTB57" s="532"/>
      <c r="DTC57" s="533"/>
      <c r="DTD57" s="527"/>
      <c r="DTE57" s="528"/>
      <c r="DTF57" s="529"/>
      <c r="DTG57" s="530"/>
      <c r="DTH57" s="531"/>
      <c r="DTI57" s="532"/>
      <c r="DTJ57" s="533"/>
      <c r="DTK57" s="527"/>
      <c r="DTL57" s="528"/>
      <c r="DTM57" s="529"/>
      <c r="DTN57" s="530"/>
      <c r="DTO57" s="531"/>
      <c r="DTP57" s="532"/>
      <c r="DTQ57" s="533"/>
      <c r="DTR57" s="527"/>
      <c r="DTS57" s="528"/>
      <c r="DTT57" s="529"/>
      <c r="DTU57" s="530"/>
      <c r="DTV57" s="531"/>
      <c r="DTW57" s="532"/>
      <c r="DTX57" s="533"/>
      <c r="DTY57" s="527"/>
      <c r="DTZ57" s="528"/>
      <c r="DUA57" s="529"/>
      <c r="DUB57" s="530"/>
      <c r="DUC57" s="531"/>
      <c r="DUD57" s="532"/>
      <c r="DUE57" s="533"/>
      <c r="DUF57" s="527"/>
      <c r="DUG57" s="528"/>
      <c r="DUH57" s="529"/>
      <c r="DUI57" s="530"/>
      <c r="DUJ57" s="531"/>
      <c r="DUK57" s="532"/>
      <c r="DUL57" s="533"/>
      <c r="DUM57" s="527"/>
      <c r="DUN57" s="528"/>
      <c r="DUO57" s="529"/>
      <c r="DUP57" s="530"/>
      <c r="DUQ57" s="531"/>
      <c r="DUR57" s="532"/>
      <c r="DUS57" s="533"/>
      <c r="DUT57" s="527"/>
      <c r="DUU57" s="528"/>
      <c r="DUV57" s="529"/>
      <c r="DUW57" s="530"/>
      <c r="DUX57" s="531"/>
      <c r="DUY57" s="532"/>
      <c r="DUZ57" s="533"/>
      <c r="DVA57" s="527"/>
      <c r="DVB57" s="528"/>
      <c r="DVC57" s="529"/>
      <c r="DVD57" s="530"/>
      <c r="DVE57" s="531"/>
      <c r="DVF57" s="532"/>
      <c r="DVG57" s="533"/>
      <c r="DVH57" s="527"/>
      <c r="DVI57" s="528"/>
      <c r="DVJ57" s="529"/>
      <c r="DVK57" s="530"/>
      <c r="DVL57" s="531"/>
      <c r="DVM57" s="532"/>
      <c r="DVN57" s="533"/>
      <c r="DVO57" s="527"/>
      <c r="DVP57" s="528"/>
      <c r="DVQ57" s="529"/>
      <c r="DVR57" s="530"/>
      <c r="DVS57" s="531"/>
      <c r="DVT57" s="532"/>
      <c r="DVU57" s="533"/>
      <c r="DVV57" s="527"/>
      <c r="DVW57" s="528"/>
      <c r="DVX57" s="529"/>
      <c r="DVY57" s="530"/>
      <c r="DVZ57" s="531"/>
      <c r="DWA57" s="532"/>
      <c r="DWB57" s="533"/>
      <c r="DWC57" s="527"/>
      <c r="DWD57" s="528"/>
      <c r="DWE57" s="529"/>
      <c r="DWF57" s="530"/>
      <c r="DWG57" s="531"/>
      <c r="DWH57" s="532"/>
      <c r="DWI57" s="533"/>
      <c r="DWJ57" s="527"/>
      <c r="DWK57" s="528"/>
      <c r="DWL57" s="529"/>
      <c r="DWM57" s="530"/>
      <c r="DWN57" s="531"/>
      <c r="DWO57" s="532"/>
      <c r="DWP57" s="533"/>
      <c r="DWQ57" s="527"/>
      <c r="DWR57" s="528"/>
      <c r="DWS57" s="529"/>
      <c r="DWT57" s="530"/>
      <c r="DWU57" s="531"/>
      <c r="DWV57" s="532"/>
      <c r="DWW57" s="533"/>
      <c r="DWX57" s="527"/>
      <c r="DWY57" s="528"/>
      <c r="DWZ57" s="529"/>
      <c r="DXA57" s="530"/>
      <c r="DXB57" s="531"/>
      <c r="DXC57" s="532"/>
      <c r="DXD57" s="533"/>
      <c r="DXE57" s="527"/>
      <c r="DXF57" s="528"/>
      <c r="DXG57" s="529"/>
      <c r="DXH57" s="530"/>
      <c r="DXI57" s="531"/>
      <c r="DXJ57" s="532"/>
      <c r="DXK57" s="533"/>
      <c r="DXL57" s="527"/>
      <c r="DXM57" s="528"/>
      <c r="DXN57" s="529"/>
      <c r="DXO57" s="530"/>
      <c r="DXP57" s="531"/>
      <c r="DXQ57" s="532"/>
      <c r="DXR57" s="533"/>
      <c r="DXS57" s="527"/>
      <c r="DXT57" s="528"/>
      <c r="DXU57" s="529"/>
      <c r="DXV57" s="530"/>
      <c r="DXW57" s="531"/>
      <c r="DXX57" s="532"/>
      <c r="DXY57" s="533"/>
      <c r="DXZ57" s="527"/>
      <c r="DYA57" s="528"/>
      <c r="DYB57" s="529"/>
      <c r="DYC57" s="530"/>
      <c r="DYD57" s="531"/>
      <c r="DYE57" s="532"/>
      <c r="DYF57" s="533"/>
      <c r="DYG57" s="527"/>
      <c r="DYH57" s="528"/>
      <c r="DYI57" s="529"/>
      <c r="DYJ57" s="530"/>
      <c r="DYK57" s="531"/>
      <c r="DYL57" s="532"/>
      <c r="DYM57" s="533"/>
      <c r="DYN57" s="527"/>
      <c r="DYO57" s="528"/>
      <c r="DYP57" s="529"/>
      <c r="DYQ57" s="530"/>
      <c r="DYR57" s="531"/>
      <c r="DYS57" s="532"/>
      <c r="DYT57" s="533"/>
      <c r="DYU57" s="527"/>
      <c r="DYV57" s="528"/>
      <c r="DYW57" s="529"/>
      <c r="DYX57" s="530"/>
      <c r="DYY57" s="531"/>
      <c r="DYZ57" s="532"/>
      <c r="DZA57" s="533"/>
      <c r="DZB57" s="527"/>
      <c r="DZC57" s="528"/>
      <c r="DZD57" s="529"/>
      <c r="DZE57" s="530"/>
      <c r="DZF57" s="531"/>
      <c r="DZG57" s="532"/>
      <c r="DZH57" s="533"/>
      <c r="DZI57" s="527"/>
      <c r="DZJ57" s="528"/>
      <c r="DZK57" s="529"/>
      <c r="DZL57" s="530"/>
      <c r="DZM57" s="531"/>
      <c r="DZN57" s="532"/>
      <c r="DZO57" s="533"/>
      <c r="DZP57" s="527"/>
      <c r="DZQ57" s="528"/>
      <c r="DZR57" s="529"/>
      <c r="DZS57" s="530"/>
      <c r="DZT57" s="531"/>
      <c r="DZU57" s="532"/>
      <c r="DZV57" s="533"/>
      <c r="DZW57" s="527"/>
      <c r="DZX57" s="528"/>
      <c r="DZY57" s="529"/>
      <c r="DZZ57" s="530"/>
      <c r="EAA57" s="531"/>
      <c r="EAB57" s="532"/>
      <c r="EAC57" s="533"/>
      <c r="EAD57" s="527"/>
      <c r="EAE57" s="528"/>
      <c r="EAF57" s="529"/>
      <c r="EAG57" s="530"/>
      <c r="EAH57" s="531"/>
      <c r="EAI57" s="532"/>
      <c r="EAJ57" s="533"/>
      <c r="EAK57" s="527"/>
      <c r="EAL57" s="528"/>
      <c r="EAM57" s="529"/>
      <c r="EAN57" s="530"/>
      <c r="EAO57" s="531"/>
      <c r="EAP57" s="532"/>
      <c r="EAQ57" s="533"/>
      <c r="EAR57" s="527"/>
      <c r="EAS57" s="528"/>
      <c r="EAT57" s="529"/>
      <c r="EAU57" s="530"/>
      <c r="EAV57" s="531"/>
      <c r="EAW57" s="532"/>
      <c r="EAX57" s="533"/>
      <c r="EAY57" s="527"/>
      <c r="EAZ57" s="528"/>
      <c r="EBA57" s="529"/>
      <c r="EBB57" s="530"/>
      <c r="EBC57" s="531"/>
      <c r="EBD57" s="532"/>
      <c r="EBE57" s="533"/>
      <c r="EBF57" s="527"/>
      <c r="EBG57" s="528"/>
      <c r="EBH57" s="529"/>
      <c r="EBI57" s="530"/>
      <c r="EBJ57" s="531"/>
      <c r="EBK57" s="532"/>
      <c r="EBL57" s="533"/>
      <c r="EBM57" s="527"/>
      <c r="EBN57" s="528"/>
      <c r="EBO57" s="529"/>
      <c r="EBP57" s="530"/>
      <c r="EBQ57" s="531"/>
      <c r="EBR57" s="532"/>
      <c r="EBS57" s="533"/>
      <c r="EBT57" s="527"/>
      <c r="EBU57" s="528"/>
      <c r="EBV57" s="529"/>
      <c r="EBW57" s="530"/>
      <c r="EBX57" s="531"/>
      <c r="EBY57" s="532"/>
      <c r="EBZ57" s="533"/>
      <c r="ECA57" s="527"/>
      <c r="ECB57" s="528"/>
      <c r="ECC57" s="529"/>
      <c r="ECD57" s="530"/>
      <c r="ECE57" s="531"/>
      <c r="ECF57" s="532"/>
      <c r="ECG57" s="533"/>
      <c r="ECH57" s="527"/>
      <c r="ECI57" s="528"/>
      <c r="ECJ57" s="529"/>
      <c r="ECK57" s="530"/>
      <c r="ECL57" s="531"/>
      <c r="ECM57" s="532"/>
      <c r="ECN57" s="533"/>
      <c r="ECO57" s="527"/>
      <c r="ECP57" s="528"/>
      <c r="ECQ57" s="529"/>
      <c r="ECR57" s="530"/>
      <c r="ECS57" s="531"/>
      <c r="ECT57" s="532"/>
      <c r="ECU57" s="533"/>
      <c r="ECV57" s="527"/>
      <c r="ECW57" s="528"/>
      <c r="ECX57" s="529"/>
      <c r="ECY57" s="530"/>
      <c r="ECZ57" s="531"/>
      <c r="EDA57" s="532"/>
      <c r="EDB57" s="533"/>
      <c r="EDC57" s="527"/>
      <c r="EDD57" s="528"/>
      <c r="EDE57" s="529"/>
      <c r="EDF57" s="530"/>
      <c r="EDG57" s="531"/>
      <c r="EDH57" s="532"/>
      <c r="EDI57" s="533"/>
      <c r="EDJ57" s="527"/>
      <c r="EDK57" s="528"/>
      <c r="EDL57" s="529"/>
      <c r="EDM57" s="530"/>
      <c r="EDN57" s="531"/>
      <c r="EDO57" s="532"/>
      <c r="EDP57" s="533"/>
      <c r="EDQ57" s="527"/>
      <c r="EDR57" s="528"/>
      <c r="EDS57" s="529"/>
      <c r="EDT57" s="530"/>
      <c r="EDU57" s="531"/>
      <c r="EDV57" s="532"/>
      <c r="EDW57" s="533"/>
      <c r="EDX57" s="527"/>
      <c r="EDY57" s="528"/>
      <c r="EDZ57" s="529"/>
      <c r="EEA57" s="530"/>
      <c r="EEB57" s="531"/>
      <c r="EEC57" s="532"/>
      <c r="EED57" s="533"/>
      <c r="EEE57" s="527"/>
      <c r="EEF57" s="528"/>
      <c r="EEG57" s="529"/>
      <c r="EEH57" s="530"/>
      <c r="EEI57" s="531"/>
      <c r="EEJ57" s="532"/>
      <c r="EEK57" s="533"/>
      <c r="EEL57" s="527"/>
      <c r="EEM57" s="528"/>
      <c r="EEN57" s="529"/>
      <c r="EEO57" s="530"/>
      <c r="EEP57" s="531"/>
      <c r="EEQ57" s="532"/>
      <c r="EER57" s="533"/>
      <c r="EES57" s="527"/>
      <c r="EET57" s="528"/>
      <c r="EEU57" s="529"/>
      <c r="EEV57" s="530"/>
      <c r="EEW57" s="531"/>
      <c r="EEX57" s="532"/>
      <c r="EEY57" s="533"/>
      <c r="EEZ57" s="527"/>
      <c r="EFA57" s="528"/>
      <c r="EFB57" s="529"/>
      <c r="EFC57" s="530"/>
      <c r="EFD57" s="531"/>
      <c r="EFE57" s="532"/>
      <c r="EFF57" s="533"/>
      <c r="EFG57" s="527"/>
      <c r="EFH57" s="528"/>
      <c r="EFI57" s="529"/>
      <c r="EFJ57" s="530"/>
      <c r="EFK57" s="531"/>
      <c r="EFL57" s="532"/>
      <c r="EFM57" s="533"/>
      <c r="EFN57" s="527"/>
      <c r="EFO57" s="528"/>
      <c r="EFP57" s="529"/>
      <c r="EFQ57" s="530"/>
      <c r="EFR57" s="531"/>
      <c r="EFS57" s="532"/>
      <c r="EFT57" s="533"/>
      <c r="EFU57" s="527"/>
      <c r="EFV57" s="528"/>
      <c r="EFW57" s="529"/>
      <c r="EFX57" s="530"/>
      <c r="EFY57" s="531"/>
      <c r="EFZ57" s="532"/>
      <c r="EGA57" s="533"/>
      <c r="EGB57" s="527"/>
      <c r="EGC57" s="528"/>
      <c r="EGD57" s="529"/>
      <c r="EGE57" s="530"/>
      <c r="EGF57" s="531"/>
      <c r="EGG57" s="532"/>
      <c r="EGH57" s="533"/>
      <c r="EGI57" s="527"/>
      <c r="EGJ57" s="528"/>
      <c r="EGK57" s="529"/>
      <c r="EGL57" s="530"/>
      <c r="EGM57" s="531"/>
      <c r="EGN57" s="532"/>
      <c r="EGO57" s="533"/>
      <c r="EGP57" s="527"/>
      <c r="EGQ57" s="528"/>
      <c r="EGR57" s="529"/>
      <c r="EGS57" s="530"/>
      <c r="EGT57" s="531"/>
      <c r="EGU57" s="532"/>
      <c r="EGV57" s="533"/>
      <c r="EGW57" s="527"/>
      <c r="EGX57" s="528"/>
      <c r="EGY57" s="529"/>
      <c r="EGZ57" s="530"/>
      <c r="EHA57" s="531"/>
      <c r="EHB57" s="532"/>
      <c r="EHC57" s="533"/>
      <c r="EHD57" s="527"/>
      <c r="EHE57" s="528"/>
      <c r="EHF57" s="529"/>
      <c r="EHG57" s="530"/>
      <c r="EHH57" s="531"/>
      <c r="EHI57" s="532"/>
      <c r="EHJ57" s="533"/>
      <c r="EHK57" s="527"/>
      <c r="EHL57" s="528"/>
      <c r="EHM57" s="529"/>
      <c r="EHN57" s="530"/>
      <c r="EHO57" s="531"/>
      <c r="EHP57" s="532"/>
      <c r="EHQ57" s="533"/>
      <c r="EHR57" s="527"/>
      <c r="EHS57" s="528"/>
      <c r="EHT57" s="529"/>
      <c r="EHU57" s="530"/>
      <c r="EHV57" s="531"/>
      <c r="EHW57" s="532"/>
      <c r="EHX57" s="533"/>
      <c r="EHY57" s="527"/>
      <c r="EHZ57" s="528"/>
      <c r="EIA57" s="529"/>
      <c r="EIB57" s="530"/>
      <c r="EIC57" s="531"/>
      <c r="EID57" s="532"/>
      <c r="EIE57" s="533"/>
      <c r="EIF57" s="527"/>
      <c r="EIG57" s="528"/>
      <c r="EIH57" s="529"/>
      <c r="EII57" s="530"/>
      <c r="EIJ57" s="531"/>
      <c r="EIK57" s="532"/>
      <c r="EIL57" s="533"/>
      <c r="EIM57" s="527"/>
      <c r="EIN57" s="528"/>
      <c r="EIO57" s="529"/>
      <c r="EIP57" s="530"/>
      <c r="EIQ57" s="531"/>
      <c r="EIR57" s="532"/>
      <c r="EIS57" s="533"/>
      <c r="EIT57" s="527"/>
      <c r="EIU57" s="528"/>
      <c r="EIV57" s="529"/>
      <c r="EIW57" s="530"/>
      <c r="EIX57" s="531"/>
      <c r="EIY57" s="532"/>
      <c r="EIZ57" s="533"/>
      <c r="EJA57" s="527"/>
      <c r="EJB57" s="528"/>
      <c r="EJC57" s="529"/>
      <c r="EJD57" s="530"/>
      <c r="EJE57" s="531"/>
      <c r="EJF57" s="532"/>
      <c r="EJG57" s="533"/>
      <c r="EJH57" s="527"/>
      <c r="EJI57" s="528"/>
      <c r="EJJ57" s="529"/>
      <c r="EJK57" s="530"/>
      <c r="EJL57" s="531"/>
      <c r="EJM57" s="532"/>
      <c r="EJN57" s="533"/>
      <c r="EJO57" s="527"/>
      <c r="EJP57" s="528"/>
      <c r="EJQ57" s="529"/>
      <c r="EJR57" s="530"/>
      <c r="EJS57" s="531"/>
      <c r="EJT57" s="532"/>
      <c r="EJU57" s="533"/>
      <c r="EJV57" s="527"/>
      <c r="EJW57" s="528"/>
      <c r="EJX57" s="529"/>
      <c r="EJY57" s="530"/>
      <c r="EJZ57" s="531"/>
      <c r="EKA57" s="532"/>
      <c r="EKB57" s="533"/>
      <c r="EKC57" s="527"/>
      <c r="EKD57" s="528"/>
      <c r="EKE57" s="529"/>
      <c r="EKF57" s="530"/>
      <c r="EKG57" s="531"/>
      <c r="EKH57" s="532"/>
      <c r="EKI57" s="533"/>
      <c r="EKJ57" s="527"/>
      <c r="EKK57" s="528"/>
      <c r="EKL57" s="529"/>
      <c r="EKM57" s="530"/>
      <c r="EKN57" s="531"/>
      <c r="EKO57" s="532"/>
      <c r="EKP57" s="533"/>
      <c r="EKQ57" s="527"/>
      <c r="EKR57" s="528"/>
      <c r="EKS57" s="529"/>
      <c r="EKT57" s="530"/>
      <c r="EKU57" s="531"/>
      <c r="EKV57" s="532"/>
      <c r="EKW57" s="533"/>
      <c r="EKX57" s="527"/>
      <c r="EKY57" s="528"/>
      <c r="EKZ57" s="529"/>
      <c r="ELA57" s="530"/>
      <c r="ELB57" s="531"/>
      <c r="ELC57" s="532"/>
      <c r="ELD57" s="533"/>
      <c r="ELE57" s="527"/>
      <c r="ELF57" s="528"/>
      <c r="ELG57" s="529"/>
      <c r="ELH57" s="530"/>
      <c r="ELI57" s="531"/>
      <c r="ELJ57" s="532"/>
      <c r="ELK57" s="533"/>
      <c r="ELL57" s="527"/>
      <c r="ELM57" s="528"/>
      <c r="ELN57" s="529"/>
      <c r="ELO57" s="530"/>
      <c r="ELP57" s="531"/>
      <c r="ELQ57" s="532"/>
      <c r="ELR57" s="533"/>
      <c r="ELS57" s="527"/>
      <c r="ELT57" s="528"/>
      <c r="ELU57" s="529"/>
      <c r="ELV57" s="530"/>
      <c r="ELW57" s="531"/>
      <c r="ELX57" s="532"/>
      <c r="ELY57" s="533"/>
      <c r="ELZ57" s="527"/>
      <c r="EMA57" s="528"/>
      <c r="EMB57" s="529"/>
      <c r="EMC57" s="530"/>
      <c r="EMD57" s="531"/>
      <c r="EME57" s="532"/>
      <c r="EMF57" s="533"/>
      <c r="EMG57" s="527"/>
      <c r="EMH57" s="528"/>
      <c r="EMI57" s="529"/>
      <c r="EMJ57" s="530"/>
      <c r="EMK57" s="531"/>
      <c r="EML57" s="532"/>
      <c r="EMM57" s="533"/>
      <c r="EMN57" s="527"/>
      <c r="EMO57" s="528"/>
      <c r="EMP57" s="529"/>
      <c r="EMQ57" s="530"/>
      <c r="EMR57" s="531"/>
      <c r="EMS57" s="532"/>
      <c r="EMT57" s="533"/>
      <c r="EMU57" s="527"/>
      <c r="EMV57" s="528"/>
      <c r="EMW57" s="529"/>
      <c r="EMX57" s="530"/>
      <c r="EMY57" s="531"/>
      <c r="EMZ57" s="532"/>
      <c r="ENA57" s="533"/>
      <c r="ENB57" s="527"/>
      <c r="ENC57" s="528"/>
      <c r="END57" s="529"/>
      <c r="ENE57" s="530"/>
      <c r="ENF57" s="531"/>
      <c r="ENG57" s="532"/>
      <c r="ENH57" s="533"/>
      <c r="ENI57" s="527"/>
      <c r="ENJ57" s="528"/>
      <c r="ENK57" s="529"/>
      <c r="ENL57" s="530"/>
      <c r="ENM57" s="531"/>
      <c r="ENN57" s="532"/>
      <c r="ENO57" s="533"/>
      <c r="ENP57" s="527"/>
      <c r="ENQ57" s="528"/>
      <c r="ENR57" s="529"/>
      <c r="ENS57" s="530"/>
      <c r="ENT57" s="531"/>
      <c r="ENU57" s="532"/>
      <c r="ENV57" s="533"/>
      <c r="ENW57" s="527"/>
      <c r="ENX57" s="528"/>
      <c r="ENY57" s="529"/>
      <c r="ENZ57" s="530"/>
      <c r="EOA57" s="531"/>
      <c r="EOB57" s="532"/>
      <c r="EOC57" s="533"/>
      <c r="EOD57" s="527"/>
      <c r="EOE57" s="528"/>
      <c r="EOF57" s="529"/>
      <c r="EOG57" s="530"/>
      <c r="EOH57" s="531"/>
      <c r="EOI57" s="532"/>
      <c r="EOJ57" s="533"/>
      <c r="EOK57" s="527"/>
      <c r="EOL57" s="528"/>
      <c r="EOM57" s="529"/>
      <c r="EON57" s="530"/>
      <c r="EOO57" s="531"/>
      <c r="EOP57" s="532"/>
      <c r="EOQ57" s="533"/>
      <c r="EOR57" s="527"/>
      <c r="EOS57" s="528"/>
      <c r="EOT57" s="529"/>
      <c r="EOU57" s="530"/>
      <c r="EOV57" s="531"/>
      <c r="EOW57" s="532"/>
      <c r="EOX57" s="533"/>
      <c r="EOY57" s="527"/>
      <c r="EOZ57" s="528"/>
      <c r="EPA57" s="529"/>
      <c r="EPB57" s="530"/>
      <c r="EPC57" s="531"/>
      <c r="EPD57" s="532"/>
      <c r="EPE57" s="533"/>
      <c r="EPF57" s="527"/>
      <c r="EPG57" s="528"/>
      <c r="EPH57" s="529"/>
      <c r="EPI57" s="530"/>
      <c r="EPJ57" s="531"/>
      <c r="EPK57" s="532"/>
      <c r="EPL57" s="533"/>
      <c r="EPM57" s="527"/>
      <c r="EPN57" s="528"/>
      <c r="EPO57" s="529"/>
      <c r="EPP57" s="530"/>
      <c r="EPQ57" s="531"/>
      <c r="EPR57" s="532"/>
      <c r="EPS57" s="533"/>
      <c r="EPT57" s="527"/>
      <c r="EPU57" s="528"/>
      <c r="EPV57" s="529"/>
      <c r="EPW57" s="530"/>
      <c r="EPX57" s="531"/>
      <c r="EPY57" s="532"/>
      <c r="EPZ57" s="533"/>
      <c r="EQA57" s="527"/>
      <c r="EQB57" s="528"/>
      <c r="EQC57" s="529"/>
      <c r="EQD57" s="530"/>
      <c r="EQE57" s="531"/>
      <c r="EQF57" s="532"/>
      <c r="EQG57" s="533"/>
      <c r="EQH57" s="527"/>
      <c r="EQI57" s="528"/>
      <c r="EQJ57" s="529"/>
      <c r="EQK57" s="530"/>
      <c r="EQL57" s="531"/>
      <c r="EQM57" s="532"/>
      <c r="EQN57" s="533"/>
      <c r="EQO57" s="527"/>
      <c r="EQP57" s="528"/>
      <c r="EQQ57" s="529"/>
      <c r="EQR57" s="530"/>
      <c r="EQS57" s="531"/>
      <c r="EQT57" s="532"/>
      <c r="EQU57" s="533"/>
      <c r="EQV57" s="527"/>
      <c r="EQW57" s="528"/>
      <c r="EQX57" s="529"/>
      <c r="EQY57" s="530"/>
      <c r="EQZ57" s="531"/>
      <c r="ERA57" s="532"/>
      <c r="ERB57" s="533"/>
      <c r="ERC57" s="527"/>
      <c r="ERD57" s="528"/>
      <c r="ERE57" s="529"/>
      <c r="ERF57" s="530"/>
      <c r="ERG57" s="531"/>
      <c r="ERH57" s="532"/>
      <c r="ERI57" s="533"/>
      <c r="ERJ57" s="527"/>
      <c r="ERK57" s="528"/>
      <c r="ERL57" s="529"/>
      <c r="ERM57" s="530"/>
      <c r="ERN57" s="531"/>
      <c r="ERO57" s="532"/>
      <c r="ERP57" s="533"/>
      <c r="ERQ57" s="527"/>
      <c r="ERR57" s="528"/>
      <c r="ERS57" s="529"/>
      <c r="ERT57" s="530"/>
      <c r="ERU57" s="531"/>
      <c r="ERV57" s="532"/>
      <c r="ERW57" s="533"/>
      <c r="ERX57" s="527"/>
      <c r="ERY57" s="528"/>
      <c r="ERZ57" s="529"/>
      <c r="ESA57" s="530"/>
      <c r="ESB57" s="531"/>
      <c r="ESC57" s="532"/>
      <c r="ESD57" s="533"/>
      <c r="ESE57" s="527"/>
      <c r="ESF57" s="528"/>
      <c r="ESG57" s="529"/>
      <c r="ESH57" s="530"/>
      <c r="ESI57" s="531"/>
      <c r="ESJ57" s="532"/>
      <c r="ESK57" s="533"/>
      <c r="ESL57" s="527"/>
      <c r="ESM57" s="528"/>
      <c r="ESN57" s="529"/>
      <c r="ESO57" s="530"/>
      <c r="ESP57" s="531"/>
      <c r="ESQ57" s="532"/>
      <c r="ESR57" s="533"/>
      <c r="ESS57" s="527"/>
      <c r="EST57" s="528"/>
      <c r="ESU57" s="529"/>
      <c r="ESV57" s="530"/>
      <c r="ESW57" s="531"/>
      <c r="ESX57" s="532"/>
      <c r="ESY57" s="533"/>
      <c r="ESZ57" s="527"/>
      <c r="ETA57" s="528"/>
      <c r="ETB57" s="529"/>
      <c r="ETC57" s="530"/>
      <c r="ETD57" s="531"/>
      <c r="ETE57" s="532"/>
      <c r="ETF57" s="533"/>
      <c r="ETG57" s="527"/>
      <c r="ETH57" s="528"/>
      <c r="ETI57" s="529"/>
      <c r="ETJ57" s="530"/>
      <c r="ETK57" s="531"/>
      <c r="ETL57" s="532"/>
      <c r="ETM57" s="533"/>
      <c r="ETN57" s="527"/>
      <c r="ETO57" s="528"/>
      <c r="ETP57" s="529"/>
      <c r="ETQ57" s="530"/>
      <c r="ETR57" s="531"/>
      <c r="ETS57" s="532"/>
      <c r="ETT57" s="533"/>
      <c r="ETU57" s="527"/>
      <c r="ETV57" s="528"/>
      <c r="ETW57" s="529"/>
      <c r="ETX57" s="530"/>
      <c r="ETY57" s="531"/>
      <c r="ETZ57" s="532"/>
      <c r="EUA57" s="533"/>
      <c r="EUB57" s="527"/>
      <c r="EUC57" s="528"/>
      <c r="EUD57" s="529"/>
      <c r="EUE57" s="530"/>
      <c r="EUF57" s="531"/>
      <c r="EUG57" s="532"/>
      <c r="EUH57" s="533"/>
      <c r="EUI57" s="527"/>
      <c r="EUJ57" s="528"/>
      <c r="EUK57" s="529"/>
      <c r="EUL57" s="530"/>
      <c r="EUM57" s="531"/>
      <c r="EUN57" s="532"/>
      <c r="EUO57" s="533"/>
      <c r="EUP57" s="527"/>
      <c r="EUQ57" s="528"/>
      <c r="EUR57" s="529"/>
      <c r="EUS57" s="530"/>
      <c r="EUT57" s="531"/>
      <c r="EUU57" s="532"/>
      <c r="EUV57" s="533"/>
      <c r="EUW57" s="527"/>
      <c r="EUX57" s="528"/>
      <c r="EUY57" s="529"/>
      <c r="EUZ57" s="530"/>
      <c r="EVA57" s="531"/>
      <c r="EVB57" s="532"/>
      <c r="EVC57" s="533"/>
      <c r="EVD57" s="527"/>
      <c r="EVE57" s="528"/>
      <c r="EVF57" s="529"/>
      <c r="EVG57" s="530"/>
      <c r="EVH57" s="531"/>
      <c r="EVI57" s="532"/>
      <c r="EVJ57" s="533"/>
      <c r="EVK57" s="527"/>
      <c r="EVL57" s="528"/>
      <c r="EVM57" s="529"/>
      <c r="EVN57" s="530"/>
      <c r="EVO57" s="531"/>
      <c r="EVP57" s="532"/>
      <c r="EVQ57" s="533"/>
      <c r="EVR57" s="527"/>
      <c r="EVS57" s="528"/>
      <c r="EVT57" s="529"/>
      <c r="EVU57" s="530"/>
      <c r="EVV57" s="531"/>
      <c r="EVW57" s="532"/>
      <c r="EVX57" s="533"/>
      <c r="EVY57" s="527"/>
      <c r="EVZ57" s="528"/>
      <c r="EWA57" s="529"/>
      <c r="EWB57" s="530"/>
      <c r="EWC57" s="531"/>
      <c r="EWD57" s="532"/>
      <c r="EWE57" s="533"/>
      <c r="EWF57" s="527"/>
      <c r="EWG57" s="528"/>
      <c r="EWH57" s="529"/>
      <c r="EWI57" s="530"/>
      <c r="EWJ57" s="531"/>
      <c r="EWK57" s="532"/>
      <c r="EWL57" s="533"/>
      <c r="EWM57" s="527"/>
      <c r="EWN57" s="528"/>
      <c r="EWO57" s="529"/>
      <c r="EWP57" s="530"/>
      <c r="EWQ57" s="531"/>
      <c r="EWR57" s="532"/>
      <c r="EWS57" s="533"/>
      <c r="EWT57" s="527"/>
      <c r="EWU57" s="528"/>
      <c r="EWV57" s="529"/>
      <c r="EWW57" s="530"/>
      <c r="EWX57" s="531"/>
      <c r="EWY57" s="532"/>
      <c r="EWZ57" s="533"/>
      <c r="EXA57" s="527"/>
      <c r="EXB57" s="528"/>
      <c r="EXC57" s="529"/>
      <c r="EXD57" s="530"/>
      <c r="EXE57" s="531"/>
      <c r="EXF57" s="532"/>
      <c r="EXG57" s="533"/>
      <c r="EXH57" s="527"/>
      <c r="EXI57" s="528"/>
      <c r="EXJ57" s="529"/>
      <c r="EXK57" s="530"/>
      <c r="EXL57" s="531"/>
      <c r="EXM57" s="532"/>
      <c r="EXN57" s="533"/>
      <c r="EXO57" s="527"/>
      <c r="EXP57" s="528"/>
      <c r="EXQ57" s="529"/>
      <c r="EXR57" s="530"/>
      <c r="EXS57" s="531"/>
      <c r="EXT57" s="532"/>
      <c r="EXU57" s="533"/>
      <c r="EXV57" s="527"/>
      <c r="EXW57" s="528"/>
      <c r="EXX57" s="529"/>
      <c r="EXY57" s="530"/>
      <c r="EXZ57" s="531"/>
      <c r="EYA57" s="532"/>
      <c r="EYB57" s="533"/>
      <c r="EYC57" s="527"/>
      <c r="EYD57" s="528"/>
      <c r="EYE57" s="529"/>
      <c r="EYF57" s="530"/>
      <c r="EYG57" s="531"/>
      <c r="EYH57" s="532"/>
      <c r="EYI57" s="533"/>
      <c r="EYJ57" s="527"/>
      <c r="EYK57" s="528"/>
      <c r="EYL57" s="529"/>
      <c r="EYM57" s="530"/>
      <c r="EYN57" s="531"/>
      <c r="EYO57" s="532"/>
      <c r="EYP57" s="533"/>
      <c r="EYQ57" s="527"/>
      <c r="EYR57" s="528"/>
      <c r="EYS57" s="529"/>
      <c r="EYT57" s="530"/>
      <c r="EYU57" s="531"/>
      <c r="EYV57" s="532"/>
      <c r="EYW57" s="533"/>
      <c r="EYX57" s="527"/>
      <c r="EYY57" s="528"/>
      <c r="EYZ57" s="529"/>
      <c r="EZA57" s="530"/>
      <c r="EZB57" s="531"/>
      <c r="EZC57" s="532"/>
      <c r="EZD57" s="533"/>
      <c r="EZE57" s="527"/>
      <c r="EZF57" s="528"/>
      <c r="EZG57" s="529"/>
      <c r="EZH57" s="530"/>
      <c r="EZI57" s="531"/>
      <c r="EZJ57" s="532"/>
      <c r="EZK57" s="533"/>
      <c r="EZL57" s="527"/>
      <c r="EZM57" s="528"/>
      <c r="EZN57" s="529"/>
      <c r="EZO57" s="530"/>
      <c r="EZP57" s="531"/>
      <c r="EZQ57" s="532"/>
      <c r="EZR57" s="533"/>
      <c r="EZS57" s="527"/>
      <c r="EZT57" s="528"/>
      <c r="EZU57" s="529"/>
      <c r="EZV57" s="530"/>
      <c r="EZW57" s="531"/>
      <c r="EZX57" s="532"/>
      <c r="EZY57" s="533"/>
      <c r="EZZ57" s="527"/>
      <c r="FAA57" s="528"/>
      <c r="FAB57" s="529"/>
      <c r="FAC57" s="530"/>
      <c r="FAD57" s="531"/>
      <c r="FAE57" s="532"/>
      <c r="FAF57" s="533"/>
      <c r="FAG57" s="527"/>
      <c r="FAH57" s="528"/>
      <c r="FAI57" s="529"/>
      <c r="FAJ57" s="530"/>
      <c r="FAK57" s="531"/>
      <c r="FAL57" s="532"/>
      <c r="FAM57" s="533"/>
      <c r="FAN57" s="527"/>
      <c r="FAO57" s="528"/>
      <c r="FAP57" s="529"/>
      <c r="FAQ57" s="530"/>
      <c r="FAR57" s="531"/>
      <c r="FAS57" s="532"/>
      <c r="FAT57" s="533"/>
      <c r="FAU57" s="527"/>
      <c r="FAV57" s="528"/>
      <c r="FAW57" s="529"/>
      <c r="FAX57" s="530"/>
      <c r="FAY57" s="531"/>
      <c r="FAZ57" s="532"/>
      <c r="FBA57" s="533"/>
      <c r="FBB57" s="527"/>
      <c r="FBC57" s="528"/>
      <c r="FBD57" s="529"/>
      <c r="FBE57" s="530"/>
      <c r="FBF57" s="531"/>
      <c r="FBG57" s="532"/>
      <c r="FBH57" s="533"/>
      <c r="FBI57" s="527"/>
      <c r="FBJ57" s="528"/>
      <c r="FBK57" s="529"/>
      <c r="FBL57" s="530"/>
      <c r="FBM57" s="531"/>
      <c r="FBN57" s="532"/>
      <c r="FBO57" s="533"/>
      <c r="FBP57" s="527"/>
      <c r="FBQ57" s="528"/>
      <c r="FBR57" s="529"/>
      <c r="FBS57" s="530"/>
      <c r="FBT57" s="531"/>
      <c r="FBU57" s="532"/>
      <c r="FBV57" s="533"/>
      <c r="FBW57" s="527"/>
      <c r="FBX57" s="528"/>
      <c r="FBY57" s="529"/>
      <c r="FBZ57" s="530"/>
      <c r="FCA57" s="531"/>
      <c r="FCB57" s="532"/>
      <c r="FCC57" s="533"/>
      <c r="FCD57" s="527"/>
      <c r="FCE57" s="528"/>
      <c r="FCF57" s="529"/>
      <c r="FCG57" s="530"/>
      <c r="FCH57" s="531"/>
      <c r="FCI57" s="532"/>
      <c r="FCJ57" s="533"/>
      <c r="FCK57" s="527"/>
      <c r="FCL57" s="528"/>
      <c r="FCM57" s="529"/>
      <c r="FCN57" s="530"/>
      <c r="FCO57" s="531"/>
      <c r="FCP57" s="532"/>
      <c r="FCQ57" s="533"/>
      <c r="FCR57" s="527"/>
      <c r="FCS57" s="528"/>
      <c r="FCT57" s="529"/>
      <c r="FCU57" s="530"/>
      <c r="FCV57" s="531"/>
      <c r="FCW57" s="532"/>
      <c r="FCX57" s="533"/>
      <c r="FCY57" s="527"/>
      <c r="FCZ57" s="528"/>
      <c r="FDA57" s="529"/>
      <c r="FDB57" s="530"/>
      <c r="FDC57" s="531"/>
      <c r="FDD57" s="532"/>
      <c r="FDE57" s="533"/>
      <c r="FDF57" s="527"/>
      <c r="FDG57" s="528"/>
      <c r="FDH57" s="529"/>
      <c r="FDI57" s="530"/>
      <c r="FDJ57" s="531"/>
      <c r="FDK57" s="532"/>
      <c r="FDL57" s="533"/>
      <c r="FDM57" s="527"/>
      <c r="FDN57" s="528"/>
      <c r="FDO57" s="529"/>
      <c r="FDP57" s="530"/>
      <c r="FDQ57" s="531"/>
      <c r="FDR57" s="532"/>
      <c r="FDS57" s="533"/>
      <c r="FDT57" s="527"/>
      <c r="FDU57" s="528"/>
      <c r="FDV57" s="529"/>
      <c r="FDW57" s="530"/>
      <c r="FDX57" s="531"/>
      <c r="FDY57" s="532"/>
      <c r="FDZ57" s="533"/>
      <c r="FEA57" s="527"/>
      <c r="FEB57" s="528"/>
      <c r="FEC57" s="529"/>
      <c r="FED57" s="530"/>
      <c r="FEE57" s="531"/>
      <c r="FEF57" s="532"/>
      <c r="FEG57" s="533"/>
      <c r="FEH57" s="527"/>
      <c r="FEI57" s="528"/>
      <c r="FEJ57" s="529"/>
      <c r="FEK57" s="530"/>
      <c r="FEL57" s="531"/>
      <c r="FEM57" s="532"/>
      <c r="FEN57" s="533"/>
      <c r="FEO57" s="527"/>
      <c r="FEP57" s="528"/>
      <c r="FEQ57" s="529"/>
      <c r="FER57" s="530"/>
      <c r="FES57" s="531"/>
      <c r="FET57" s="532"/>
      <c r="FEU57" s="533"/>
      <c r="FEV57" s="527"/>
      <c r="FEW57" s="528"/>
      <c r="FEX57" s="529"/>
      <c r="FEY57" s="530"/>
      <c r="FEZ57" s="531"/>
      <c r="FFA57" s="532"/>
      <c r="FFB57" s="533"/>
      <c r="FFC57" s="527"/>
      <c r="FFD57" s="528"/>
      <c r="FFE57" s="529"/>
      <c r="FFF57" s="530"/>
      <c r="FFG57" s="531"/>
      <c r="FFH57" s="532"/>
      <c r="FFI57" s="533"/>
      <c r="FFJ57" s="527"/>
      <c r="FFK57" s="528"/>
      <c r="FFL57" s="529"/>
      <c r="FFM57" s="530"/>
      <c r="FFN57" s="531"/>
      <c r="FFO57" s="532"/>
      <c r="FFP57" s="533"/>
      <c r="FFQ57" s="527"/>
      <c r="FFR57" s="528"/>
      <c r="FFS57" s="529"/>
      <c r="FFT57" s="530"/>
      <c r="FFU57" s="531"/>
      <c r="FFV57" s="532"/>
      <c r="FFW57" s="533"/>
      <c r="FFX57" s="527"/>
      <c r="FFY57" s="528"/>
      <c r="FFZ57" s="529"/>
      <c r="FGA57" s="530"/>
      <c r="FGB57" s="531"/>
      <c r="FGC57" s="532"/>
      <c r="FGD57" s="533"/>
      <c r="FGE57" s="527"/>
      <c r="FGF57" s="528"/>
      <c r="FGG57" s="529"/>
      <c r="FGH57" s="530"/>
      <c r="FGI57" s="531"/>
      <c r="FGJ57" s="532"/>
      <c r="FGK57" s="533"/>
      <c r="FGL57" s="527"/>
      <c r="FGM57" s="528"/>
      <c r="FGN57" s="529"/>
      <c r="FGO57" s="530"/>
      <c r="FGP57" s="531"/>
      <c r="FGQ57" s="532"/>
      <c r="FGR57" s="533"/>
      <c r="FGS57" s="527"/>
      <c r="FGT57" s="528"/>
      <c r="FGU57" s="529"/>
      <c r="FGV57" s="530"/>
      <c r="FGW57" s="531"/>
      <c r="FGX57" s="532"/>
      <c r="FGY57" s="533"/>
      <c r="FGZ57" s="527"/>
      <c r="FHA57" s="528"/>
      <c r="FHB57" s="529"/>
      <c r="FHC57" s="530"/>
      <c r="FHD57" s="531"/>
      <c r="FHE57" s="532"/>
      <c r="FHF57" s="533"/>
      <c r="FHG57" s="527"/>
      <c r="FHH57" s="528"/>
      <c r="FHI57" s="529"/>
      <c r="FHJ57" s="530"/>
      <c r="FHK57" s="531"/>
      <c r="FHL57" s="532"/>
      <c r="FHM57" s="533"/>
      <c r="FHN57" s="527"/>
      <c r="FHO57" s="528"/>
      <c r="FHP57" s="529"/>
      <c r="FHQ57" s="530"/>
      <c r="FHR57" s="531"/>
      <c r="FHS57" s="532"/>
      <c r="FHT57" s="533"/>
      <c r="FHU57" s="527"/>
      <c r="FHV57" s="528"/>
      <c r="FHW57" s="529"/>
      <c r="FHX57" s="530"/>
      <c r="FHY57" s="531"/>
      <c r="FHZ57" s="532"/>
      <c r="FIA57" s="533"/>
      <c r="FIB57" s="527"/>
      <c r="FIC57" s="528"/>
      <c r="FID57" s="529"/>
      <c r="FIE57" s="530"/>
      <c r="FIF57" s="531"/>
      <c r="FIG57" s="532"/>
      <c r="FIH57" s="533"/>
      <c r="FII57" s="527"/>
      <c r="FIJ57" s="528"/>
      <c r="FIK57" s="529"/>
      <c r="FIL57" s="530"/>
      <c r="FIM57" s="531"/>
      <c r="FIN57" s="532"/>
      <c r="FIO57" s="533"/>
      <c r="FIP57" s="527"/>
      <c r="FIQ57" s="528"/>
      <c r="FIR57" s="529"/>
      <c r="FIS57" s="530"/>
      <c r="FIT57" s="531"/>
      <c r="FIU57" s="532"/>
      <c r="FIV57" s="533"/>
      <c r="FIW57" s="527"/>
      <c r="FIX57" s="528"/>
      <c r="FIY57" s="529"/>
      <c r="FIZ57" s="530"/>
      <c r="FJA57" s="531"/>
      <c r="FJB57" s="532"/>
      <c r="FJC57" s="533"/>
      <c r="FJD57" s="527"/>
      <c r="FJE57" s="528"/>
      <c r="FJF57" s="529"/>
      <c r="FJG57" s="530"/>
      <c r="FJH57" s="531"/>
      <c r="FJI57" s="532"/>
      <c r="FJJ57" s="533"/>
      <c r="FJK57" s="527"/>
      <c r="FJL57" s="528"/>
      <c r="FJM57" s="529"/>
      <c r="FJN57" s="530"/>
      <c r="FJO57" s="531"/>
      <c r="FJP57" s="532"/>
      <c r="FJQ57" s="533"/>
      <c r="FJR57" s="527"/>
      <c r="FJS57" s="528"/>
      <c r="FJT57" s="529"/>
      <c r="FJU57" s="530"/>
      <c r="FJV57" s="531"/>
      <c r="FJW57" s="532"/>
      <c r="FJX57" s="533"/>
      <c r="FJY57" s="527"/>
      <c r="FJZ57" s="528"/>
      <c r="FKA57" s="529"/>
      <c r="FKB57" s="530"/>
      <c r="FKC57" s="531"/>
      <c r="FKD57" s="532"/>
      <c r="FKE57" s="533"/>
      <c r="FKF57" s="527"/>
      <c r="FKG57" s="528"/>
      <c r="FKH57" s="529"/>
      <c r="FKI57" s="530"/>
      <c r="FKJ57" s="531"/>
      <c r="FKK57" s="532"/>
      <c r="FKL57" s="533"/>
      <c r="FKM57" s="527"/>
      <c r="FKN57" s="528"/>
      <c r="FKO57" s="529"/>
      <c r="FKP57" s="530"/>
      <c r="FKQ57" s="531"/>
      <c r="FKR57" s="532"/>
      <c r="FKS57" s="533"/>
      <c r="FKT57" s="527"/>
      <c r="FKU57" s="528"/>
      <c r="FKV57" s="529"/>
      <c r="FKW57" s="530"/>
      <c r="FKX57" s="531"/>
      <c r="FKY57" s="532"/>
      <c r="FKZ57" s="533"/>
      <c r="FLA57" s="527"/>
      <c r="FLB57" s="528"/>
      <c r="FLC57" s="529"/>
      <c r="FLD57" s="530"/>
      <c r="FLE57" s="531"/>
      <c r="FLF57" s="532"/>
      <c r="FLG57" s="533"/>
      <c r="FLH57" s="527"/>
      <c r="FLI57" s="528"/>
      <c r="FLJ57" s="529"/>
      <c r="FLK57" s="530"/>
      <c r="FLL57" s="531"/>
      <c r="FLM57" s="532"/>
      <c r="FLN57" s="533"/>
      <c r="FLO57" s="527"/>
      <c r="FLP57" s="528"/>
      <c r="FLQ57" s="529"/>
      <c r="FLR57" s="530"/>
      <c r="FLS57" s="531"/>
      <c r="FLT57" s="532"/>
      <c r="FLU57" s="533"/>
      <c r="FLV57" s="527"/>
      <c r="FLW57" s="528"/>
      <c r="FLX57" s="529"/>
      <c r="FLY57" s="530"/>
      <c r="FLZ57" s="531"/>
      <c r="FMA57" s="532"/>
      <c r="FMB57" s="533"/>
      <c r="FMC57" s="527"/>
      <c r="FMD57" s="528"/>
      <c r="FME57" s="529"/>
      <c r="FMF57" s="530"/>
      <c r="FMG57" s="531"/>
      <c r="FMH57" s="532"/>
      <c r="FMI57" s="533"/>
      <c r="FMJ57" s="527"/>
      <c r="FMK57" s="528"/>
      <c r="FML57" s="529"/>
      <c r="FMM57" s="530"/>
      <c r="FMN57" s="531"/>
      <c r="FMO57" s="532"/>
      <c r="FMP57" s="533"/>
      <c r="FMQ57" s="527"/>
      <c r="FMR57" s="528"/>
      <c r="FMS57" s="529"/>
      <c r="FMT57" s="530"/>
      <c r="FMU57" s="531"/>
      <c r="FMV57" s="532"/>
      <c r="FMW57" s="533"/>
      <c r="FMX57" s="527"/>
      <c r="FMY57" s="528"/>
      <c r="FMZ57" s="529"/>
      <c r="FNA57" s="530"/>
      <c r="FNB57" s="531"/>
      <c r="FNC57" s="532"/>
      <c r="FND57" s="533"/>
      <c r="FNE57" s="527"/>
      <c r="FNF57" s="528"/>
      <c r="FNG57" s="529"/>
      <c r="FNH57" s="530"/>
      <c r="FNI57" s="531"/>
      <c r="FNJ57" s="532"/>
      <c r="FNK57" s="533"/>
      <c r="FNL57" s="527"/>
      <c r="FNM57" s="528"/>
      <c r="FNN57" s="529"/>
      <c r="FNO57" s="530"/>
      <c r="FNP57" s="531"/>
      <c r="FNQ57" s="532"/>
      <c r="FNR57" s="533"/>
      <c r="FNS57" s="527"/>
      <c r="FNT57" s="528"/>
      <c r="FNU57" s="529"/>
      <c r="FNV57" s="530"/>
      <c r="FNW57" s="531"/>
      <c r="FNX57" s="532"/>
      <c r="FNY57" s="533"/>
      <c r="FNZ57" s="527"/>
      <c r="FOA57" s="528"/>
      <c r="FOB57" s="529"/>
      <c r="FOC57" s="530"/>
      <c r="FOD57" s="531"/>
      <c r="FOE57" s="532"/>
      <c r="FOF57" s="533"/>
      <c r="FOG57" s="527"/>
      <c r="FOH57" s="528"/>
      <c r="FOI57" s="529"/>
      <c r="FOJ57" s="530"/>
      <c r="FOK57" s="531"/>
      <c r="FOL57" s="532"/>
      <c r="FOM57" s="533"/>
      <c r="FON57" s="527"/>
      <c r="FOO57" s="528"/>
      <c r="FOP57" s="529"/>
      <c r="FOQ57" s="530"/>
      <c r="FOR57" s="531"/>
      <c r="FOS57" s="532"/>
      <c r="FOT57" s="533"/>
      <c r="FOU57" s="527"/>
      <c r="FOV57" s="528"/>
      <c r="FOW57" s="529"/>
      <c r="FOX57" s="530"/>
      <c r="FOY57" s="531"/>
      <c r="FOZ57" s="532"/>
      <c r="FPA57" s="533"/>
      <c r="FPB57" s="527"/>
      <c r="FPC57" s="528"/>
      <c r="FPD57" s="529"/>
      <c r="FPE57" s="530"/>
      <c r="FPF57" s="531"/>
      <c r="FPG57" s="532"/>
      <c r="FPH57" s="533"/>
      <c r="FPI57" s="527"/>
      <c r="FPJ57" s="528"/>
      <c r="FPK57" s="529"/>
      <c r="FPL57" s="530"/>
      <c r="FPM57" s="531"/>
      <c r="FPN57" s="532"/>
      <c r="FPO57" s="533"/>
      <c r="FPP57" s="527"/>
      <c r="FPQ57" s="528"/>
      <c r="FPR57" s="529"/>
      <c r="FPS57" s="530"/>
      <c r="FPT57" s="531"/>
      <c r="FPU57" s="532"/>
      <c r="FPV57" s="533"/>
      <c r="FPW57" s="527"/>
      <c r="FPX57" s="528"/>
      <c r="FPY57" s="529"/>
      <c r="FPZ57" s="530"/>
      <c r="FQA57" s="531"/>
      <c r="FQB57" s="532"/>
      <c r="FQC57" s="533"/>
      <c r="FQD57" s="527"/>
      <c r="FQE57" s="528"/>
      <c r="FQF57" s="529"/>
      <c r="FQG57" s="530"/>
      <c r="FQH57" s="531"/>
      <c r="FQI57" s="532"/>
      <c r="FQJ57" s="533"/>
      <c r="FQK57" s="527"/>
      <c r="FQL57" s="528"/>
      <c r="FQM57" s="529"/>
      <c r="FQN57" s="530"/>
      <c r="FQO57" s="531"/>
      <c r="FQP57" s="532"/>
      <c r="FQQ57" s="533"/>
      <c r="FQR57" s="527"/>
      <c r="FQS57" s="528"/>
      <c r="FQT57" s="529"/>
      <c r="FQU57" s="530"/>
      <c r="FQV57" s="531"/>
      <c r="FQW57" s="532"/>
      <c r="FQX57" s="533"/>
      <c r="FQY57" s="527"/>
      <c r="FQZ57" s="528"/>
      <c r="FRA57" s="529"/>
      <c r="FRB57" s="530"/>
      <c r="FRC57" s="531"/>
      <c r="FRD57" s="532"/>
      <c r="FRE57" s="533"/>
      <c r="FRF57" s="527"/>
      <c r="FRG57" s="528"/>
      <c r="FRH57" s="529"/>
      <c r="FRI57" s="530"/>
      <c r="FRJ57" s="531"/>
      <c r="FRK57" s="532"/>
      <c r="FRL57" s="533"/>
      <c r="FRM57" s="527"/>
      <c r="FRN57" s="528"/>
      <c r="FRO57" s="529"/>
      <c r="FRP57" s="530"/>
      <c r="FRQ57" s="531"/>
      <c r="FRR57" s="532"/>
      <c r="FRS57" s="533"/>
      <c r="FRT57" s="527"/>
      <c r="FRU57" s="528"/>
      <c r="FRV57" s="529"/>
      <c r="FRW57" s="530"/>
      <c r="FRX57" s="531"/>
      <c r="FRY57" s="532"/>
      <c r="FRZ57" s="533"/>
      <c r="FSA57" s="527"/>
      <c r="FSB57" s="528"/>
      <c r="FSC57" s="529"/>
      <c r="FSD57" s="530"/>
      <c r="FSE57" s="531"/>
      <c r="FSF57" s="532"/>
      <c r="FSG57" s="533"/>
      <c r="FSH57" s="527"/>
      <c r="FSI57" s="528"/>
      <c r="FSJ57" s="529"/>
      <c r="FSK57" s="530"/>
      <c r="FSL57" s="531"/>
      <c r="FSM57" s="532"/>
      <c r="FSN57" s="533"/>
      <c r="FSO57" s="527"/>
      <c r="FSP57" s="528"/>
      <c r="FSQ57" s="529"/>
      <c r="FSR57" s="530"/>
      <c r="FSS57" s="531"/>
      <c r="FST57" s="532"/>
      <c r="FSU57" s="533"/>
      <c r="FSV57" s="527"/>
      <c r="FSW57" s="528"/>
      <c r="FSX57" s="529"/>
      <c r="FSY57" s="530"/>
      <c r="FSZ57" s="531"/>
      <c r="FTA57" s="532"/>
      <c r="FTB57" s="533"/>
      <c r="FTC57" s="527"/>
      <c r="FTD57" s="528"/>
      <c r="FTE57" s="529"/>
      <c r="FTF57" s="530"/>
      <c r="FTG57" s="531"/>
      <c r="FTH57" s="532"/>
      <c r="FTI57" s="533"/>
      <c r="FTJ57" s="527"/>
      <c r="FTK57" s="528"/>
      <c r="FTL57" s="529"/>
      <c r="FTM57" s="530"/>
      <c r="FTN57" s="531"/>
      <c r="FTO57" s="532"/>
      <c r="FTP57" s="533"/>
      <c r="FTQ57" s="527"/>
      <c r="FTR57" s="528"/>
      <c r="FTS57" s="529"/>
      <c r="FTT57" s="530"/>
      <c r="FTU57" s="531"/>
      <c r="FTV57" s="532"/>
      <c r="FTW57" s="533"/>
      <c r="FTX57" s="527"/>
      <c r="FTY57" s="528"/>
      <c r="FTZ57" s="529"/>
      <c r="FUA57" s="530"/>
      <c r="FUB57" s="531"/>
      <c r="FUC57" s="532"/>
      <c r="FUD57" s="533"/>
      <c r="FUE57" s="527"/>
      <c r="FUF57" s="528"/>
      <c r="FUG57" s="529"/>
      <c r="FUH57" s="530"/>
      <c r="FUI57" s="531"/>
      <c r="FUJ57" s="532"/>
      <c r="FUK57" s="533"/>
      <c r="FUL57" s="527"/>
      <c r="FUM57" s="528"/>
      <c r="FUN57" s="529"/>
      <c r="FUO57" s="530"/>
      <c r="FUP57" s="531"/>
      <c r="FUQ57" s="532"/>
      <c r="FUR57" s="533"/>
      <c r="FUS57" s="527"/>
      <c r="FUT57" s="528"/>
      <c r="FUU57" s="529"/>
      <c r="FUV57" s="530"/>
      <c r="FUW57" s="531"/>
      <c r="FUX57" s="532"/>
      <c r="FUY57" s="533"/>
      <c r="FUZ57" s="527"/>
      <c r="FVA57" s="528"/>
      <c r="FVB57" s="529"/>
      <c r="FVC57" s="530"/>
      <c r="FVD57" s="531"/>
      <c r="FVE57" s="532"/>
      <c r="FVF57" s="533"/>
      <c r="FVG57" s="527"/>
      <c r="FVH57" s="528"/>
      <c r="FVI57" s="529"/>
      <c r="FVJ57" s="530"/>
      <c r="FVK57" s="531"/>
      <c r="FVL57" s="532"/>
      <c r="FVM57" s="533"/>
      <c r="FVN57" s="527"/>
      <c r="FVO57" s="528"/>
      <c r="FVP57" s="529"/>
      <c r="FVQ57" s="530"/>
      <c r="FVR57" s="531"/>
      <c r="FVS57" s="532"/>
      <c r="FVT57" s="533"/>
      <c r="FVU57" s="527"/>
      <c r="FVV57" s="528"/>
      <c r="FVW57" s="529"/>
      <c r="FVX57" s="530"/>
      <c r="FVY57" s="531"/>
      <c r="FVZ57" s="532"/>
      <c r="FWA57" s="533"/>
      <c r="FWB57" s="527"/>
      <c r="FWC57" s="528"/>
      <c r="FWD57" s="529"/>
      <c r="FWE57" s="530"/>
      <c r="FWF57" s="531"/>
      <c r="FWG57" s="532"/>
      <c r="FWH57" s="533"/>
      <c r="FWI57" s="527"/>
      <c r="FWJ57" s="528"/>
      <c r="FWK57" s="529"/>
      <c r="FWL57" s="530"/>
      <c r="FWM57" s="531"/>
      <c r="FWN57" s="532"/>
      <c r="FWO57" s="533"/>
      <c r="FWP57" s="527"/>
      <c r="FWQ57" s="528"/>
      <c r="FWR57" s="529"/>
      <c r="FWS57" s="530"/>
      <c r="FWT57" s="531"/>
      <c r="FWU57" s="532"/>
      <c r="FWV57" s="533"/>
      <c r="FWW57" s="527"/>
      <c r="FWX57" s="528"/>
      <c r="FWY57" s="529"/>
      <c r="FWZ57" s="530"/>
      <c r="FXA57" s="531"/>
      <c r="FXB57" s="532"/>
      <c r="FXC57" s="533"/>
      <c r="FXD57" s="527"/>
      <c r="FXE57" s="528"/>
      <c r="FXF57" s="529"/>
      <c r="FXG57" s="530"/>
      <c r="FXH57" s="531"/>
      <c r="FXI57" s="532"/>
      <c r="FXJ57" s="533"/>
      <c r="FXK57" s="527"/>
      <c r="FXL57" s="528"/>
      <c r="FXM57" s="529"/>
      <c r="FXN57" s="530"/>
      <c r="FXO57" s="531"/>
      <c r="FXP57" s="532"/>
      <c r="FXQ57" s="533"/>
      <c r="FXR57" s="527"/>
      <c r="FXS57" s="528"/>
      <c r="FXT57" s="529"/>
      <c r="FXU57" s="530"/>
      <c r="FXV57" s="531"/>
      <c r="FXW57" s="532"/>
      <c r="FXX57" s="533"/>
      <c r="FXY57" s="527"/>
      <c r="FXZ57" s="528"/>
      <c r="FYA57" s="529"/>
      <c r="FYB57" s="530"/>
      <c r="FYC57" s="531"/>
      <c r="FYD57" s="532"/>
      <c r="FYE57" s="533"/>
      <c r="FYF57" s="527"/>
      <c r="FYG57" s="528"/>
      <c r="FYH57" s="529"/>
      <c r="FYI57" s="530"/>
      <c r="FYJ57" s="531"/>
      <c r="FYK57" s="532"/>
      <c r="FYL57" s="533"/>
      <c r="FYM57" s="527"/>
      <c r="FYN57" s="528"/>
      <c r="FYO57" s="529"/>
      <c r="FYP57" s="530"/>
      <c r="FYQ57" s="531"/>
      <c r="FYR57" s="532"/>
      <c r="FYS57" s="533"/>
      <c r="FYT57" s="527"/>
      <c r="FYU57" s="528"/>
      <c r="FYV57" s="529"/>
      <c r="FYW57" s="530"/>
      <c r="FYX57" s="531"/>
      <c r="FYY57" s="532"/>
      <c r="FYZ57" s="533"/>
      <c r="FZA57" s="527"/>
      <c r="FZB57" s="528"/>
      <c r="FZC57" s="529"/>
      <c r="FZD57" s="530"/>
      <c r="FZE57" s="531"/>
      <c r="FZF57" s="532"/>
      <c r="FZG57" s="533"/>
      <c r="FZH57" s="527"/>
      <c r="FZI57" s="528"/>
      <c r="FZJ57" s="529"/>
      <c r="FZK57" s="530"/>
      <c r="FZL57" s="531"/>
      <c r="FZM57" s="532"/>
      <c r="FZN57" s="533"/>
      <c r="FZO57" s="527"/>
      <c r="FZP57" s="528"/>
      <c r="FZQ57" s="529"/>
      <c r="FZR57" s="530"/>
      <c r="FZS57" s="531"/>
      <c r="FZT57" s="532"/>
      <c r="FZU57" s="533"/>
      <c r="FZV57" s="527"/>
      <c r="FZW57" s="528"/>
      <c r="FZX57" s="529"/>
      <c r="FZY57" s="530"/>
      <c r="FZZ57" s="531"/>
      <c r="GAA57" s="532"/>
      <c r="GAB57" s="533"/>
      <c r="GAC57" s="527"/>
      <c r="GAD57" s="528"/>
      <c r="GAE57" s="529"/>
      <c r="GAF57" s="530"/>
      <c r="GAG57" s="531"/>
      <c r="GAH57" s="532"/>
      <c r="GAI57" s="533"/>
      <c r="GAJ57" s="527"/>
      <c r="GAK57" s="528"/>
      <c r="GAL57" s="529"/>
      <c r="GAM57" s="530"/>
      <c r="GAN57" s="531"/>
      <c r="GAO57" s="532"/>
      <c r="GAP57" s="533"/>
      <c r="GAQ57" s="527"/>
      <c r="GAR57" s="528"/>
      <c r="GAS57" s="529"/>
      <c r="GAT57" s="530"/>
      <c r="GAU57" s="531"/>
      <c r="GAV57" s="532"/>
      <c r="GAW57" s="533"/>
      <c r="GAX57" s="527"/>
      <c r="GAY57" s="528"/>
      <c r="GAZ57" s="529"/>
      <c r="GBA57" s="530"/>
      <c r="GBB57" s="531"/>
      <c r="GBC57" s="532"/>
      <c r="GBD57" s="533"/>
      <c r="GBE57" s="527"/>
      <c r="GBF57" s="528"/>
      <c r="GBG57" s="529"/>
      <c r="GBH57" s="530"/>
      <c r="GBI57" s="531"/>
      <c r="GBJ57" s="532"/>
      <c r="GBK57" s="533"/>
      <c r="GBL57" s="527"/>
      <c r="GBM57" s="528"/>
      <c r="GBN57" s="529"/>
      <c r="GBO57" s="530"/>
      <c r="GBP57" s="531"/>
      <c r="GBQ57" s="532"/>
      <c r="GBR57" s="533"/>
      <c r="GBS57" s="527"/>
      <c r="GBT57" s="528"/>
      <c r="GBU57" s="529"/>
      <c r="GBV57" s="530"/>
      <c r="GBW57" s="531"/>
      <c r="GBX57" s="532"/>
      <c r="GBY57" s="533"/>
      <c r="GBZ57" s="527"/>
      <c r="GCA57" s="528"/>
      <c r="GCB57" s="529"/>
      <c r="GCC57" s="530"/>
      <c r="GCD57" s="531"/>
      <c r="GCE57" s="532"/>
      <c r="GCF57" s="533"/>
      <c r="GCG57" s="527"/>
      <c r="GCH57" s="528"/>
      <c r="GCI57" s="529"/>
      <c r="GCJ57" s="530"/>
      <c r="GCK57" s="531"/>
      <c r="GCL57" s="532"/>
      <c r="GCM57" s="533"/>
      <c r="GCN57" s="527"/>
      <c r="GCO57" s="528"/>
      <c r="GCP57" s="529"/>
      <c r="GCQ57" s="530"/>
      <c r="GCR57" s="531"/>
      <c r="GCS57" s="532"/>
      <c r="GCT57" s="533"/>
      <c r="GCU57" s="527"/>
      <c r="GCV57" s="528"/>
      <c r="GCW57" s="529"/>
      <c r="GCX57" s="530"/>
      <c r="GCY57" s="531"/>
      <c r="GCZ57" s="532"/>
      <c r="GDA57" s="533"/>
      <c r="GDB57" s="527"/>
      <c r="GDC57" s="528"/>
      <c r="GDD57" s="529"/>
      <c r="GDE57" s="530"/>
      <c r="GDF57" s="531"/>
      <c r="GDG57" s="532"/>
      <c r="GDH57" s="533"/>
      <c r="GDI57" s="527"/>
      <c r="GDJ57" s="528"/>
      <c r="GDK57" s="529"/>
      <c r="GDL57" s="530"/>
      <c r="GDM57" s="531"/>
      <c r="GDN57" s="532"/>
      <c r="GDO57" s="533"/>
      <c r="GDP57" s="527"/>
      <c r="GDQ57" s="528"/>
      <c r="GDR57" s="529"/>
      <c r="GDS57" s="530"/>
      <c r="GDT57" s="531"/>
      <c r="GDU57" s="532"/>
      <c r="GDV57" s="533"/>
      <c r="GDW57" s="527"/>
      <c r="GDX57" s="528"/>
      <c r="GDY57" s="529"/>
      <c r="GDZ57" s="530"/>
      <c r="GEA57" s="531"/>
      <c r="GEB57" s="532"/>
      <c r="GEC57" s="533"/>
      <c r="GED57" s="527"/>
      <c r="GEE57" s="528"/>
      <c r="GEF57" s="529"/>
      <c r="GEG57" s="530"/>
      <c r="GEH57" s="531"/>
      <c r="GEI57" s="532"/>
      <c r="GEJ57" s="533"/>
      <c r="GEK57" s="527"/>
      <c r="GEL57" s="528"/>
      <c r="GEM57" s="529"/>
      <c r="GEN57" s="530"/>
      <c r="GEO57" s="531"/>
      <c r="GEP57" s="532"/>
      <c r="GEQ57" s="533"/>
      <c r="GER57" s="527"/>
      <c r="GES57" s="528"/>
      <c r="GET57" s="529"/>
      <c r="GEU57" s="530"/>
      <c r="GEV57" s="531"/>
      <c r="GEW57" s="532"/>
      <c r="GEX57" s="533"/>
      <c r="GEY57" s="527"/>
      <c r="GEZ57" s="528"/>
      <c r="GFA57" s="529"/>
      <c r="GFB57" s="530"/>
      <c r="GFC57" s="531"/>
      <c r="GFD57" s="532"/>
      <c r="GFE57" s="533"/>
      <c r="GFF57" s="527"/>
      <c r="GFG57" s="528"/>
      <c r="GFH57" s="529"/>
      <c r="GFI57" s="530"/>
      <c r="GFJ57" s="531"/>
      <c r="GFK57" s="532"/>
      <c r="GFL57" s="533"/>
      <c r="GFM57" s="527"/>
      <c r="GFN57" s="528"/>
      <c r="GFO57" s="529"/>
      <c r="GFP57" s="530"/>
      <c r="GFQ57" s="531"/>
      <c r="GFR57" s="532"/>
      <c r="GFS57" s="533"/>
      <c r="GFT57" s="527"/>
      <c r="GFU57" s="528"/>
      <c r="GFV57" s="529"/>
      <c r="GFW57" s="530"/>
      <c r="GFX57" s="531"/>
      <c r="GFY57" s="532"/>
      <c r="GFZ57" s="533"/>
      <c r="GGA57" s="527"/>
      <c r="GGB57" s="528"/>
      <c r="GGC57" s="529"/>
      <c r="GGD57" s="530"/>
      <c r="GGE57" s="531"/>
      <c r="GGF57" s="532"/>
      <c r="GGG57" s="533"/>
      <c r="GGH57" s="527"/>
      <c r="GGI57" s="528"/>
      <c r="GGJ57" s="529"/>
      <c r="GGK57" s="530"/>
      <c r="GGL57" s="531"/>
      <c r="GGM57" s="532"/>
      <c r="GGN57" s="533"/>
      <c r="GGO57" s="527"/>
      <c r="GGP57" s="528"/>
      <c r="GGQ57" s="529"/>
      <c r="GGR57" s="530"/>
      <c r="GGS57" s="531"/>
      <c r="GGT57" s="532"/>
      <c r="GGU57" s="533"/>
      <c r="GGV57" s="527"/>
      <c r="GGW57" s="528"/>
      <c r="GGX57" s="529"/>
      <c r="GGY57" s="530"/>
      <c r="GGZ57" s="531"/>
      <c r="GHA57" s="532"/>
      <c r="GHB57" s="533"/>
      <c r="GHC57" s="527"/>
      <c r="GHD57" s="528"/>
      <c r="GHE57" s="529"/>
      <c r="GHF57" s="530"/>
      <c r="GHG57" s="531"/>
      <c r="GHH57" s="532"/>
      <c r="GHI57" s="533"/>
      <c r="GHJ57" s="527"/>
      <c r="GHK57" s="528"/>
      <c r="GHL57" s="529"/>
      <c r="GHM57" s="530"/>
      <c r="GHN57" s="531"/>
      <c r="GHO57" s="532"/>
      <c r="GHP57" s="533"/>
      <c r="GHQ57" s="527"/>
      <c r="GHR57" s="528"/>
      <c r="GHS57" s="529"/>
      <c r="GHT57" s="530"/>
      <c r="GHU57" s="531"/>
      <c r="GHV57" s="532"/>
      <c r="GHW57" s="533"/>
      <c r="GHX57" s="527"/>
      <c r="GHY57" s="528"/>
      <c r="GHZ57" s="529"/>
      <c r="GIA57" s="530"/>
      <c r="GIB57" s="531"/>
      <c r="GIC57" s="532"/>
      <c r="GID57" s="533"/>
      <c r="GIE57" s="527"/>
      <c r="GIF57" s="528"/>
      <c r="GIG57" s="529"/>
      <c r="GIH57" s="530"/>
      <c r="GII57" s="531"/>
      <c r="GIJ57" s="532"/>
      <c r="GIK57" s="533"/>
      <c r="GIL57" s="527"/>
      <c r="GIM57" s="528"/>
      <c r="GIN57" s="529"/>
      <c r="GIO57" s="530"/>
      <c r="GIP57" s="531"/>
      <c r="GIQ57" s="532"/>
      <c r="GIR57" s="533"/>
      <c r="GIS57" s="527"/>
      <c r="GIT57" s="528"/>
      <c r="GIU57" s="529"/>
      <c r="GIV57" s="530"/>
      <c r="GIW57" s="531"/>
      <c r="GIX57" s="532"/>
      <c r="GIY57" s="533"/>
      <c r="GIZ57" s="527"/>
      <c r="GJA57" s="528"/>
      <c r="GJB57" s="529"/>
      <c r="GJC57" s="530"/>
      <c r="GJD57" s="531"/>
      <c r="GJE57" s="532"/>
      <c r="GJF57" s="533"/>
      <c r="GJG57" s="527"/>
      <c r="GJH57" s="528"/>
      <c r="GJI57" s="529"/>
      <c r="GJJ57" s="530"/>
      <c r="GJK57" s="531"/>
      <c r="GJL57" s="532"/>
      <c r="GJM57" s="533"/>
      <c r="GJN57" s="527"/>
      <c r="GJO57" s="528"/>
      <c r="GJP57" s="529"/>
      <c r="GJQ57" s="530"/>
      <c r="GJR57" s="531"/>
      <c r="GJS57" s="532"/>
      <c r="GJT57" s="533"/>
      <c r="GJU57" s="527"/>
      <c r="GJV57" s="528"/>
      <c r="GJW57" s="529"/>
      <c r="GJX57" s="530"/>
      <c r="GJY57" s="531"/>
      <c r="GJZ57" s="532"/>
      <c r="GKA57" s="533"/>
      <c r="GKB57" s="527"/>
      <c r="GKC57" s="528"/>
      <c r="GKD57" s="529"/>
      <c r="GKE57" s="530"/>
      <c r="GKF57" s="531"/>
      <c r="GKG57" s="532"/>
      <c r="GKH57" s="533"/>
      <c r="GKI57" s="527"/>
      <c r="GKJ57" s="528"/>
      <c r="GKK57" s="529"/>
      <c r="GKL57" s="530"/>
      <c r="GKM57" s="531"/>
      <c r="GKN57" s="532"/>
      <c r="GKO57" s="533"/>
      <c r="GKP57" s="527"/>
      <c r="GKQ57" s="528"/>
      <c r="GKR57" s="529"/>
      <c r="GKS57" s="530"/>
      <c r="GKT57" s="531"/>
      <c r="GKU57" s="532"/>
      <c r="GKV57" s="533"/>
      <c r="GKW57" s="527"/>
      <c r="GKX57" s="528"/>
      <c r="GKY57" s="529"/>
      <c r="GKZ57" s="530"/>
      <c r="GLA57" s="531"/>
      <c r="GLB57" s="532"/>
      <c r="GLC57" s="533"/>
      <c r="GLD57" s="527"/>
      <c r="GLE57" s="528"/>
      <c r="GLF57" s="529"/>
      <c r="GLG57" s="530"/>
      <c r="GLH57" s="531"/>
      <c r="GLI57" s="532"/>
      <c r="GLJ57" s="533"/>
      <c r="GLK57" s="527"/>
      <c r="GLL57" s="528"/>
      <c r="GLM57" s="529"/>
      <c r="GLN57" s="530"/>
      <c r="GLO57" s="531"/>
      <c r="GLP57" s="532"/>
      <c r="GLQ57" s="533"/>
      <c r="GLR57" s="527"/>
      <c r="GLS57" s="528"/>
      <c r="GLT57" s="529"/>
      <c r="GLU57" s="530"/>
      <c r="GLV57" s="531"/>
      <c r="GLW57" s="532"/>
      <c r="GLX57" s="533"/>
      <c r="GLY57" s="527"/>
      <c r="GLZ57" s="528"/>
      <c r="GMA57" s="529"/>
      <c r="GMB57" s="530"/>
      <c r="GMC57" s="531"/>
      <c r="GMD57" s="532"/>
      <c r="GME57" s="533"/>
      <c r="GMF57" s="527"/>
      <c r="GMG57" s="528"/>
      <c r="GMH57" s="529"/>
      <c r="GMI57" s="530"/>
      <c r="GMJ57" s="531"/>
      <c r="GMK57" s="532"/>
      <c r="GML57" s="533"/>
      <c r="GMM57" s="527"/>
      <c r="GMN57" s="528"/>
      <c r="GMO57" s="529"/>
      <c r="GMP57" s="530"/>
      <c r="GMQ57" s="531"/>
      <c r="GMR57" s="532"/>
      <c r="GMS57" s="533"/>
      <c r="GMT57" s="527"/>
      <c r="GMU57" s="528"/>
      <c r="GMV57" s="529"/>
      <c r="GMW57" s="530"/>
      <c r="GMX57" s="531"/>
      <c r="GMY57" s="532"/>
      <c r="GMZ57" s="533"/>
      <c r="GNA57" s="527"/>
      <c r="GNB57" s="528"/>
      <c r="GNC57" s="529"/>
      <c r="GND57" s="530"/>
      <c r="GNE57" s="531"/>
      <c r="GNF57" s="532"/>
      <c r="GNG57" s="533"/>
      <c r="GNH57" s="527"/>
      <c r="GNI57" s="528"/>
      <c r="GNJ57" s="529"/>
      <c r="GNK57" s="530"/>
      <c r="GNL57" s="531"/>
      <c r="GNM57" s="532"/>
      <c r="GNN57" s="533"/>
      <c r="GNO57" s="527"/>
      <c r="GNP57" s="528"/>
      <c r="GNQ57" s="529"/>
      <c r="GNR57" s="530"/>
      <c r="GNS57" s="531"/>
      <c r="GNT57" s="532"/>
      <c r="GNU57" s="533"/>
      <c r="GNV57" s="527"/>
      <c r="GNW57" s="528"/>
      <c r="GNX57" s="529"/>
      <c r="GNY57" s="530"/>
      <c r="GNZ57" s="531"/>
      <c r="GOA57" s="532"/>
      <c r="GOB57" s="533"/>
      <c r="GOC57" s="527"/>
      <c r="GOD57" s="528"/>
      <c r="GOE57" s="529"/>
      <c r="GOF57" s="530"/>
      <c r="GOG57" s="531"/>
      <c r="GOH57" s="532"/>
      <c r="GOI57" s="533"/>
      <c r="GOJ57" s="527"/>
      <c r="GOK57" s="528"/>
      <c r="GOL57" s="529"/>
      <c r="GOM57" s="530"/>
      <c r="GON57" s="531"/>
      <c r="GOO57" s="532"/>
      <c r="GOP57" s="533"/>
      <c r="GOQ57" s="527"/>
      <c r="GOR57" s="528"/>
      <c r="GOS57" s="529"/>
      <c r="GOT57" s="530"/>
      <c r="GOU57" s="531"/>
      <c r="GOV57" s="532"/>
      <c r="GOW57" s="533"/>
      <c r="GOX57" s="527"/>
      <c r="GOY57" s="528"/>
      <c r="GOZ57" s="529"/>
      <c r="GPA57" s="530"/>
      <c r="GPB57" s="531"/>
      <c r="GPC57" s="532"/>
      <c r="GPD57" s="533"/>
      <c r="GPE57" s="527"/>
      <c r="GPF57" s="528"/>
      <c r="GPG57" s="529"/>
      <c r="GPH57" s="530"/>
      <c r="GPI57" s="531"/>
      <c r="GPJ57" s="532"/>
      <c r="GPK57" s="533"/>
      <c r="GPL57" s="527"/>
      <c r="GPM57" s="528"/>
      <c r="GPN57" s="529"/>
      <c r="GPO57" s="530"/>
      <c r="GPP57" s="531"/>
      <c r="GPQ57" s="532"/>
      <c r="GPR57" s="533"/>
      <c r="GPS57" s="527"/>
      <c r="GPT57" s="528"/>
      <c r="GPU57" s="529"/>
      <c r="GPV57" s="530"/>
      <c r="GPW57" s="531"/>
      <c r="GPX57" s="532"/>
      <c r="GPY57" s="533"/>
      <c r="GPZ57" s="527"/>
      <c r="GQA57" s="528"/>
      <c r="GQB57" s="529"/>
      <c r="GQC57" s="530"/>
      <c r="GQD57" s="531"/>
      <c r="GQE57" s="532"/>
      <c r="GQF57" s="533"/>
      <c r="GQG57" s="527"/>
      <c r="GQH57" s="528"/>
      <c r="GQI57" s="529"/>
      <c r="GQJ57" s="530"/>
      <c r="GQK57" s="531"/>
      <c r="GQL57" s="532"/>
      <c r="GQM57" s="533"/>
      <c r="GQN57" s="527"/>
      <c r="GQO57" s="528"/>
      <c r="GQP57" s="529"/>
      <c r="GQQ57" s="530"/>
      <c r="GQR57" s="531"/>
      <c r="GQS57" s="532"/>
      <c r="GQT57" s="533"/>
      <c r="GQU57" s="527"/>
      <c r="GQV57" s="528"/>
      <c r="GQW57" s="529"/>
      <c r="GQX57" s="530"/>
      <c r="GQY57" s="531"/>
      <c r="GQZ57" s="532"/>
      <c r="GRA57" s="533"/>
      <c r="GRB57" s="527"/>
      <c r="GRC57" s="528"/>
      <c r="GRD57" s="529"/>
      <c r="GRE57" s="530"/>
      <c r="GRF57" s="531"/>
      <c r="GRG57" s="532"/>
      <c r="GRH57" s="533"/>
      <c r="GRI57" s="527"/>
      <c r="GRJ57" s="528"/>
      <c r="GRK57" s="529"/>
      <c r="GRL57" s="530"/>
      <c r="GRM57" s="531"/>
      <c r="GRN57" s="532"/>
      <c r="GRO57" s="533"/>
      <c r="GRP57" s="527"/>
      <c r="GRQ57" s="528"/>
      <c r="GRR57" s="529"/>
      <c r="GRS57" s="530"/>
      <c r="GRT57" s="531"/>
      <c r="GRU57" s="532"/>
      <c r="GRV57" s="533"/>
      <c r="GRW57" s="527"/>
      <c r="GRX57" s="528"/>
      <c r="GRY57" s="529"/>
      <c r="GRZ57" s="530"/>
      <c r="GSA57" s="531"/>
      <c r="GSB57" s="532"/>
      <c r="GSC57" s="533"/>
      <c r="GSD57" s="527"/>
      <c r="GSE57" s="528"/>
      <c r="GSF57" s="529"/>
      <c r="GSG57" s="530"/>
      <c r="GSH57" s="531"/>
      <c r="GSI57" s="532"/>
      <c r="GSJ57" s="533"/>
      <c r="GSK57" s="527"/>
      <c r="GSL57" s="528"/>
      <c r="GSM57" s="529"/>
      <c r="GSN57" s="530"/>
      <c r="GSO57" s="531"/>
      <c r="GSP57" s="532"/>
      <c r="GSQ57" s="533"/>
      <c r="GSR57" s="527"/>
      <c r="GSS57" s="528"/>
      <c r="GST57" s="529"/>
      <c r="GSU57" s="530"/>
      <c r="GSV57" s="531"/>
      <c r="GSW57" s="532"/>
      <c r="GSX57" s="533"/>
      <c r="GSY57" s="527"/>
      <c r="GSZ57" s="528"/>
      <c r="GTA57" s="529"/>
      <c r="GTB57" s="530"/>
      <c r="GTC57" s="531"/>
      <c r="GTD57" s="532"/>
      <c r="GTE57" s="533"/>
      <c r="GTF57" s="527"/>
      <c r="GTG57" s="528"/>
      <c r="GTH57" s="529"/>
      <c r="GTI57" s="530"/>
      <c r="GTJ57" s="531"/>
      <c r="GTK57" s="532"/>
      <c r="GTL57" s="533"/>
      <c r="GTM57" s="527"/>
      <c r="GTN57" s="528"/>
      <c r="GTO57" s="529"/>
      <c r="GTP57" s="530"/>
      <c r="GTQ57" s="531"/>
      <c r="GTR57" s="532"/>
      <c r="GTS57" s="533"/>
      <c r="GTT57" s="527"/>
      <c r="GTU57" s="528"/>
      <c r="GTV57" s="529"/>
      <c r="GTW57" s="530"/>
      <c r="GTX57" s="531"/>
      <c r="GTY57" s="532"/>
      <c r="GTZ57" s="533"/>
      <c r="GUA57" s="527"/>
      <c r="GUB57" s="528"/>
      <c r="GUC57" s="529"/>
      <c r="GUD57" s="530"/>
      <c r="GUE57" s="531"/>
      <c r="GUF57" s="532"/>
      <c r="GUG57" s="533"/>
      <c r="GUH57" s="527"/>
      <c r="GUI57" s="528"/>
      <c r="GUJ57" s="529"/>
      <c r="GUK57" s="530"/>
      <c r="GUL57" s="531"/>
      <c r="GUM57" s="532"/>
      <c r="GUN57" s="533"/>
      <c r="GUO57" s="527"/>
      <c r="GUP57" s="528"/>
      <c r="GUQ57" s="529"/>
      <c r="GUR57" s="530"/>
      <c r="GUS57" s="531"/>
      <c r="GUT57" s="532"/>
      <c r="GUU57" s="533"/>
      <c r="GUV57" s="527"/>
      <c r="GUW57" s="528"/>
      <c r="GUX57" s="529"/>
      <c r="GUY57" s="530"/>
      <c r="GUZ57" s="531"/>
      <c r="GVA57" s="532"/>
      <c r="GVB57" s="533"/>
      <c r="GVC57" s="527"/>
      <c r="GVD57" s="528"/>
      <c r="GVE57" s="529"/>
      <c r="GVF57" s="530"/>
      <c r="GVG57" s="531"/>
      <c r="GVH57" s="532"/>
      <c r="GVI57" s="533"/>
      <c r="GVJ57" s="527"/>
      <c r="GVK57" s="528"/>
      <c r="GVL57" s="529"/>
      <c r="GVM57" s="530"/>
      <c r="GVN57" s="531"/>
      <c r="GVO57" s="532"/>
      <c r="GVP57" s="533"/>
      <c r="GVQ57" s="527"/>
      <c r="GVR57" s="528"/>
      <c r="GVS57" s="529"/>
      <c r="GVT57" s="530"/>
      <c r="GVU57" s="531"/>
      <c r="GVV57" s="532"/>
      <c r="GVW57" s="533"/>
      <c r="GVX57" s="527"/>
      <c r="GVY57" s="528"/>
      <c r="GVZ57" s="529"/>
      <c r="GWA57" s="530"/>
      <c r="GWB57" s="531"/>
      <c r="GWC57" s="532"/>
      <c r="GWD57" s="533"/>
      <c r="GWE57" s="527"/>
      <c r="GWF57" s="528"/>
      <c r="GWG57" s="529"/>
      <c r="GWH57" s="530"/>
      <c r="GWI57" s="531"/>
      <c r="GWJ57" s="532"/>
      <c r="GWK57" s="533"/>
      <c r="GWL57" s="527"/>
      <c r="GWM57" s="528"/>
      <c r="GWN57" s="529"/>
      <c r="GWO57" s="530"/>
      <c r="GWP57" s="531"/>
      <c r="GWQ57" s="532"/>
      <c r="GWR57" s="533"/>
      <c r="GWS57" s="527"/>
      <c r="GWT57" s="528"/>
      <c r="GWU57" s="529"/>
      <c r="GWV57" s="530"/>
      <c r="GWW57" s="531"/>
      <c r="GWX57" s="532"/>
      <c r="GWY57" s="533"/>
      <c r="GWZ57" s="527"/>
      <c r="GXA57" s="528"/>
      <c r="GXB57" s="529"/>
      <c r="GXC57" s="530"/>
      <c r="GXD57" s="531"/>
      <c r="GXE57" s="532"/>
      <c r="GXF57" s="533"/>
      <c r="GXG57" s="527"/>
      <c r="GXH57" s="528"/>
      <c r="GXI57" s="529"/>
      <c r="GXJ57" s="530"/>
      <c r="GXK57" s="531"/>
      <c r="GXL57" s="532"/>
      <c r="GXM57" s="533"/>
      <c r="GXN57" s="527"/>
      <c r="GXO57" s="528"/>
      <c r="GXP57" s="529"/>
      <c r="GXQ57" s="530"/>
      <c r="GXR57" s="531"/>
      <c r="GXS57" s="532"/>
      <c r="GXT57" s="533"/>
      <c r="GXU57" s="527"/>
      <c r="GXV57" s="528"/>
      <c r="GXW57" s="529"/>
      <c r="GXX57" s="530"/>
      <c r="GXY57" s="531"/>
      <c r="GXZ57" s="532"/>
      <c r="GYA57" s="533"/>
      <c r="GYB57" s="527"/>
      <c r="GYC57" s="528"/>
      <c r="GYD57" s="529"/>
      <c r="GYE57" s="530"/>
      <c r="GYF57" s="531"/>
      <c r="GYG57" s="532"/>
      <c r="GYH57" s="533"/>
      <c r="GYI57" s="527"/>
      <c r="GYJ57" s="528"/>
      <c r="GYK57" s="529"/>
      <c r="GYL57" s="530"/>
      <c r="GYM57" s="531"/>
      <c r="GYN57" s="532"/>
      <c r="GYO57" s="533"/>
      <c r="GYP57" s="527"/>
      <c r="GYQ57" s="528"/>
      <c r="GYR57" s="529"/>
      <c r="GYS57" s="530"/>
      <c r="GYT57" s="531"/>
      <c r="GYU57" s="532"/>
      <c r="GYV57" s="533"/>
      <c r="GYW57" s="527"/>
      <c r="GYX57" s="528"/>
      <c r="GYY57" s="529"/>
      <c r="GYZ57" s="530"/>
      <c r="GZA57" s="531"/>
      <c r="GZB57" s="532"/>
      <c r="GZC57" s="533"/>
      <c r="GZD57" s="527"/>
      <c r="GZE57" s="528"/>
      <c r="GZF57" s="529"/>
      <c r="GZG57" s="530"/>
      <c r="GZH57" s="531"/>
      <c r="GZI57" s="532"/>
      <c r="GZJ57" s="533"/>
      <c r="GZK57" s="527"/>
      <c r="GZL57" s="528"/>
      <c r="GZM57" s="529"/>
      <c r="GZN57" s="530"/>
      <c r="GZO57" s="531"/>
      <c r="GZP57" s="532"/>
      <c r="GZQ57" s="533"/>
      <c r="GZR57" s="527"/>
      <c r="GZS57" s="528"/>
      <c r="GZT57" s="529"/>
      <c r="GZU57" s="530"/>
      <c r="GZV57" s="531"/>
      <c r="GZW57" s="532"/>
      <c r="GZX57" s="533"/>
      <c r="GZY57" s="527"/>
      <c r="GZZ57" s="528"/>
      <c r="HAA57" s="529"/>
      <c r="HAB57" s="530"/>
      <c r="HAC57" s="531"/>
      <c r="HAD57" s="532"/>
      <c r="HAE57" s="533"/>
      <c r="HAF57" s="527"/>
      <c r="HAG57" s="528"/>
      <c r="HAH57" s="529"/>
      <c r="HAI57" s="530"/>
      <c r="HAJ57" s="531"/>
      <c r="HAK57" s="532"/>
      <c r="HAL57" s="533"/>
      <c r="HAM57" s="527"/>
      <c r="HAN57" s="528"/>
      <c r="HAO57" s="529"/>
      <c r="HAP57" s="530"/>
      <c r="HAQ57" s="531"/>
      <c r="HAR57" s="532"/>
      <c r="HAS57" s="533"/>
      <c r="HAT57" s="527"/>
      <c r="HAU57" s="528"/>
      <c r="HAV57" s="529"/>
      <c r="HAW57" s="530"/>
      <c r="HAX57" s="531"/>
      <c r="HAY57" s="532"/>
      <c r="HAZ57" s="533"/>
      <c r="HBA57" s="527"/>
      <c r="HBB57" s="528"/>
      <c r="HBC57" s="529"/>
      <c r="HBD57" s="530"/>
      <c r="HBE57" s="531"/>
      <c r="HBF57" s="532"/>
      <c r="HBG57" s="533"/>
      <c r="HBH57" s="527"/>
      <c r="HBI57" s="528"/>
      <c r="HBJ57" s="529"/>
      <c r="HBK57" s="530"/>
      <c r="HBL57" s="531"/>
      <c r="HBM57" s="532"/>
      <c r="HBN57" s="533"/>
      <c r="HBO57" s="527"/>
      <c r="HBP57" s="528"/>
      <c r="HBQ57" s="529"/>
      <c r="HBR57" s="530"/>
      <c r="HBS57" s="531"/>
      <c r="HBT57" s="532"/>
      <c r="HBU57" s="533"/>
      <c r="HBV57" s="527"/>
      <c r="HBW57" s="528"/>
      <c r="HBX57" s="529"/>
      <c r="HBY57" s="530"/>
      <c r="HBZ57" s="531"/>
      <c r="HCA57" s="532"/>
      <c r="HCB57" s="533"/>
      <c r="HCC57" s="527"/>
      <c r="HCD57" s="528"/>
      <c r="HCE57" s="529"/>
      <c r="HCF57" s="530"/>
      <c r="HCG57" s="531"/>
      <c r="HCH57" s="532"/>
      <c r="HCI57" s="533"/>
      <c r="HCJ57" s="527"/>
      <c r="HCK57" s="528"/>
      <c r="HCL57" s="529"/>
      <c r="HCM57" s="530"/>
      <c r="HCN57" s="531"/>
      <c r="HCO57" s="532"/>
      <c r="HCP57" s="533"/>
      <c r="HCQ57" s="527"/>
      <c r="HCR57" s="528"/>
      <c r="HCS57" s="529"/>
      <c r="HCT57" s="530"/>
      <c r="HCU57" s="531"/>
      <c r="HCV57" s="532"/>
      <c r="HCW57" s="533"/>
      <c r="HCX57" s="527"/>
      <c r="HCY57" s="528"/>
      <c r="HCZ57" s="529"/>
      <c r="HDA57" s="530"/>
      <c r="HDB57" s="531"/>
      <c r="HDC57" s="532"/>
      <c r="HDD57" s="533"/>
      <c r="HDE57" s="527"/>
      <c r="HDF57" s="528"/>
      <c r="HDG57" s="529"/>
      <c r="HDH57" s="530"/>
      <c r="HDI57" s="531"/>
      <c r="HDJ57" s="532"/>
      <c r="HDK57" s="533"/>
      <c r="HDL57" s="527"/>
      <c r="HDM57" s="528"/>
      <c r="HDN57" s="529"/>
      <c r="HDO57" s="530"/>
      <c r="HDP57" s="531"/>
      <c r="HDQ57" s="532"/>
      <c r="HDR57" s="533"/>
      <c r="HDS57" s="527"/>
      <c r="HDT57" s="528"/>
      <c r="HDU57" s="529"/>
      <c r="HDV57" s="530"/>
      <c r="HDW57" s="531"/>
      <c r="HDX57" s="532"/>
      <c r="HDY57" s="533"/>
      <c r="HDZ57" s="527"/>
      <c r="HEA57" s="528"/>
      <c r="HEB57" s="529"/>
      <c r="HEC57" s="530"/>
      <c r="HED57" s="531"/>
      <c r="HEE57" s="532"/>
      <c r="HEF57" s="533"/>
      <c r="HEG57" s="527"/>
      <c r="HEH57" s="528"/>
      <c r="HEI57" s="529"/>
      <c r="HEJ57" s="530"/>
      <c r="HEK57" s="531"/>
      <c r="HEL57" s="532"/>
      <c r="HEM57" s="533"/>
      <c r="HEN57" s="527"/>
      <c r="HEO57" s="528"/>
      <c r="HEP57" s="529"/>
      <c r="HEQ57" s="530"/>
      <c r="HER57" s="531"/>
      <c r="HES57" s="532"/>
      <c r="HET57" s="533"/>
      <c r="HEU57" s="527"/>
      <c r="HEV57" s="528"/>
      <c r="HEW57" s="529"/>
      <c r="HEX57" s="530"/>
      <c r="HEY57" s="531"/>
      <c r="HEZ57" s="532"/>
      <c r="HFA57" s="533"/>
      <c r="HFB57" s="527"/>
      <c r="HFC57" s="528"/>
      <c r="HFD57" s="529"/>
      <c r="HFE57" s="530"/>
      <c r="HFF57" s="531"/>
      <c r="HFG57" s="532"/>
      <c r="HFH57" s="533"/>
      <c r="HFI57" s="527"/>
      <c r="HFJ57" s="528"/>
      <c r="HFK57" s="529"/>
      <c r="HFL57" s="530"/>
      <c r="HFM57" s="531"/>
      <c r="HFN57" s="532"/>
      <c r="HFO57" s="533"/>
      <c r="HFP57" s="527"/>
      <c r="HFQ57" s="528"/>
      <c r="HFR57" s="529"/>
      <c r="HFS57" s="530"/>
      <c r="HFT57" s="531"/>
      <c r="HFU57" s="532"/>
      <c r="HFV57" s="533"/>
      <c r="HFW57" s="527"/>
      <c r="HFX57" s="528"/>
      <c r="HFY57" s="529"/>
      <c r="HFZ57" s="530"/>
      <c r="HGA57" s="531"/>
      <c r="HGB57" s="532"/>
      <c r="HGC57" s="533"/>
      <c r="HGD57" s="527"/>
      <c r="HGE57" s="528"/>
      <c r="HGF57" s="529"/>
      <c r="HGG57" s="530"/>
      <c r="HGH57" s="531"/>
      <c r="HGI57" s="532"/>
      <c r="HGJ57" s="533"/>
      <c r="HGK57" s="527"/>
      <c r="HGL57" s="528"/>
      <c r="HGM57" s="529"/>
      <c r="HGN57" s="530"/>
      <c r="HGO57" s="531"/>
      <c r="HGP57" s="532"/>
      <c r="HGQ57" s="533"/>
      <c r="HGR57" s="527"/>
      <c r="HGS57" s="528"/>
      <c r="HGT57" s="529"/>
      <c r="HGU57" s="530"/>
      <c r="HGV57" s="531"/>
      <c r="HGW57" s="532"/>
      <c r="HGX57" s="533"/>
      <c r="HGY57" s="527"/>
      <c r="HGZ57" s="528"/>
      <c r="HHA57" s="529"/>
      <c r="HHB57" s="530"/>
      <c r="HHC57" s="531"/>
      <c r="HHD57" s="532"/>
      <c r="HHE57" s="533"/>
      <c r="HHF57" s="527"/>
      <c r="HHG57" s="528"/>
      <c r="HHH57" s="529"/>
      <c r="HHI57" s="530"/>
      <c r="HHJ57" s="531"/>
      <c r="HHK57" s="532"/>
      <c r="HHL57" s="533"/>
      <c r="HHM57" s="527"/>
      <c r="HHN57" s="528"/>
      <c r="HHO57" s="529"/>
      <c r="HHP57" s="530"/>
      <c r="HHQ57" s="531"/>
      <c r="HHR57" s="532"/>
      <c r="HHS57" s="533"/>
      <c r="HHT57" s="527"/>
      <c r="HHU57" s="528"/>
      <c r="HHV57" s="529"/>
      <c r="HHW57" s="530"/>
      <c r="HHX57" s="531"/>
      <c r="HHY57" s="532"/>
      <c r="HHZ57" s="533"/>
      <c r="HIA57" s="527"/>
      <c r="HIB57" s="528"/>
      <c r="HIC57" s="529"/>
      <c r="HID57" s="530"/>
      <c r="HIE57" s="531"/>
      <c r="HIF57" s="532"/>
      <c r="HIG57" s="533"/>
      <c r="HIH57" s="527"/>
      <c r="HII57" s="528"/>
      <c r="HIJ57" s="529"/>
      <c r="HIK57" s="530"/>
      <c r="HIL57" s="531"/>
      <c r="HIM57" s="532"/>
      <c r="HIN57" s="533"/>
      <c r="HIO57" s="527"/>
      <c r="HIP57" s="528"/>
      <c r="HIQ57" s="529"/>
      <c r="HIR57" s="530"/>
      <c r="HIS57" s="531"/>
      <c r="HIT57" s="532"/>
      <c r="HIU57" s="533"/>
      <c r="HIV57" s="527"/>
      <c r="HIW57" s="528"/>
      <c r="HIX57" s="529"/>
      <c r="HIY57" s="530"/>
      <c r="HIZ57" s="531"/>
      <c r="HJA57" s="532"/>
      <c r="HJB57" s="533"/>
      <c r="HJC57" s="527"/>
      <c r="HJD57" s="528"/>
      <c r="HJE57" s="529"/>
      <c r="HJF57" s="530"/>
      <c r="HJG57" s="531"/>
      <c r="HJH57" s="532"/>
      <c r="HJI57" s="533"/>
      <c r="HJJ57" s="527"/>
      <c r="HJK57" s="528"/>
      <c r="HJL57" s="529"/>
      <c r="HJM57" s="530"/>
      <c r="HJN57" s="531"/>
      <c r="HJO57" s="532"/>
      <c r="HJP57" s="533"/>
      <c r="HJQ57" s="527"/>
      <c r="HJR57" s="528"/>
      <c r="HJS57" s="529"/>
      <c r="HJT57" s="530"/>
      <c r="HJU57" s="531"/>
      <c r="HJV57" s="532"/>
      <c r="HJW57" s="533"/>
      <c r="HJX57" s="527"/>
      <c r="HJY57" s="528"/>
      <c r="HJZ57" s="529"/>
      <c r="HKA57" s="530"/>
      <c r="HKB57" s="531"/>
      <c r="HKC57" s="532"/>
      <c r="HKD57" s="533"/>
      <c r="HKE57" s="527"/>
      <c r="HKF57" s="528"/>
      <c r="HKG57" s="529"/>
      <c r="HKH57" s="530"/>
      <c r="HKI57" s="531"/>
      <c r="HKJ57" s="532"/>
      <c r="HKK57" s="533"/>
      <c r="HKL57" s="527"/>
      <c r="HKM57" s="528"/>
      <c r="HKN57" s="529"/>
      <c r="HKO57" s="530"/>
      <c r="HKP57" s="531"/>
      <c r="HKQ57" s="532"/>
      <c r="HKR57" s="533"/>
      <c r="HKS57" s="527"/>
      <c r="HKT57" s="528"/>
      <c r="HKU57" s="529"/>
      <c r="HKV57" s="530"/>
      <c r="HKW57" s="531"/>
      <c r="HKX57" s="532"/>
      <c r="HKY57" s="533"/>
      <c r="HKZ57" s="527"/>
      <c r="HLA57" s="528"/>
      <c r="HLB57" s="529"/>
      <c r="HLC57" s="530"/>
      <c r="HLD57" s="531"/>
      <c r="HLE57" s="532"/>
      <c r="HLF57" s="533"/>
      <c r="HLG57" s="527"/>
      <c r="HLH57" s="528"/>
      <c r="HLI57" s="529"/>
      <c r="HLJ57" s="530"/>
      <c r="HLK57" s="531"/>
      <c r="HLL57" s="532"/>
      <c r="HLM57" s="533"/>
      <c r="HLN57" s="527"/>
      <c r="HLO57" s="528"/>
      <c r="HLP57" s="529"/>
      <c r="HLQ57" s="530"/>
      <c r="HLR57" s="531"/>
      <c r="HLS57" s="532"/>
      <c r="HLT57" s="533"/>
      <c r="HLU57" s="527"/>
      <c r="HLV57" s="528"/>
      <c r="HLW57" s="529"/>
      <c r="HLX57" s="530"/>
      <c r="HLY57" s="531"/>
      <c r="HLZ57" s="532"/>
      <c r="HMA57" s="533"/>
      <c r="HMB57" s="527"/>
      <c r="HMC57" s="528"/>
      <c r="HMD57" s="529"/>
      <c r="HME57" s="530"/>
      <c r="HMF57" s="531"/>
      <c r="HMG57" s="532"/>
      <c r="HMH57" s="533"/>
      <c r="HMI57" s="527"/>
      <c r="HMJ57" s="528"/>
      <c r="HMK57" s="529"/>
      <c r="HML57" s="530"/>
      <c r="HMM57" s="531"/>
      <c r="HMN57" s="532"/>
      <c r="HMO57" s="533"/>
      <c r="HMP57" s="527"/>
      <c r="HMQ57" s="528"/>
      <c r="HMR57" s="529"/>
      <c r="HMS57" s="530"/>
      <c r="HMT57" s="531"/>
      <c r="HMU57" s="532"/>
      <c r="HMV57" s="533"/>
      <c r="HMW57" s="527"/>
      <c r="HMX57" s="528"/>
      <c r="HMY57" s="529"/>
      <c r="HMZ57" s="530"/>
      <c r="HNA57" s="531"/>
      <c r="HNB57" s="532"/>
      <c r="HNC57" s="533"/>
      <c r="HND57" s="527"/>
      <c r="HNE57" s="528"/>
      <c r="HNF57" s="529"/>
      <c r="HNG57" s="530"/>
      <c r="HNH57" s="531"/>
      <c r="HNI57" s="532"/>
      <c r="HNJ57" s="533"/>
      <c r="HNK57" s="527"/>
      <c r="HNL57" s="528"/>
      <c r="HNM57" s="529"/>
      <c r="HNN57" s="530"/>
      <c r="HNO57" s="531"/>
      <c r="HNP57" s="532"/>
      <c r="HNQ57" s="533"/>
      <c r="HNR57" s="527"/>
      <c r="HNS57" s="528"/>
      <c r="HNT57" s="529"/>
      <c r="HNU57" s="530"/>
      <c r="HNV57" s="531"/>
      <c r="HNW57" s="532"/>
      <c r="HNX57" s="533"/>
      <c r="HNY57" s="527"/>
      <c r="HNZ57" s="528"/>
      <c r="HOA57" s="529"/>
      <c r="HOB57" s="530"/>
      <c r="HOC57" s="531"/>
      <c r="HOD57" s="532"/>
      <c r="HOE57" s="533"/>
      <c r="HOF57" s="527"/>
      <c r="HOG57" s="528"/>
      <c r="HOH57" s="529"/>
      <c r="HOI57" s="530"/>
      <c r="HOJ57" s="531"/>
      <c r="HOK57" s="532"/>
      <c r="HOL57" s="533"/>
      <c r="HOM57" s="527"/>
      <c r="HON57" s="528"/>
      <c r="HOO57" s="529"/>
      <c r="HOP57" s="530"/>
      <c r="HOQ57" s="531"/>
      <c r="HOR57" s="532"/>
      <c r="HOS57" s="533"/>
      <c r="HOT57" s="527"/>
      <c r="HOU57" s="528"/>
      <c r="HOV57" s="529"/>
      <c r="HOW57" s="530"/>
      <c r="HOX57" s="531"/>
      <c r="HOY57" s="532"/>
      <c r="HOZ57" s="533"/>
      <c r="HPA57" s="527"/>
      <c r="HPB57" s="528"/>
      <c r="HPC57" s="529"/>
      <c r="HPD57" s="530"/>
      <c r="HPE57" s="531"/>
      <c r="HPF57" s="532"/>
      <c r="HPG57" s="533"/>
      <c r="HPH57" s="527"/>
      <c r="HPI57" s="528"/>
      <c r="HPJ57" s="529"/>
      <c r="HPK57" s="530"/>
      <c r="HPL57" s="531"/>
      <c r="HPM57" s="532"/>
      <c r="HPN57" s="533"/>
      <c r="HPO57" s="527"/>
      <c r="HPP57" s="528"/>
      <c r="HPQ57" s="529"/>
      <c r="HPR57" s="530"/>
      <c r="HPS57" s="531"/>
      <c r="HPT57" s="532"/>
      <c r="HPU57" s="533"/>
      <c r="HPV57" s="527"/>
      <c r="HPW57" s="528"/>
      <c r="HPX57" s="529"/>
      <c r="HPY57" s="530"/>
      <c r="HPZ57" s="531"/>
      <c r="HQA57" s="532"/>
      <c r="HQB57" s="533"/>
      <c r="HQC57" s="527"/>
      <c r="HQD57" s="528"/>
      <c r="HQE57" s="529"/>
      <c r="HQF57" s="530"/>
      <c r="HQG57" s="531"/>
      <c r="HQH57" s="532"/>
      <c r="HQI57" s="533"/>
      <c r="HQJ57" s="527"/>
      <c r="HQK57" s="528"/>
      <c r="HQL57" s="529"/>
      <c r="HQM57" s="530"/>
      <c r="HQN57" s="531"/>
      <c r="HQO57" s="532"/>
      <c r="HQP57" s="533"/>
      <c r="HQQ57" s="527"/>
      <c r="HQR57" s="528"/>
      <c r="HQS57" s="529"/>
      <c r="HQT57" s="530"/>
      <c r="HQU57" s="531"/>
      <c r="HQV57" s="532"/>
      <c r="HQW57" s="533"/>
      <c r="HQX57" s="527"/>
      <c r="HQY57" s="528"/>
      <c r="HQZ57" s="529"/>
      <c r="HRA57" s="530"/>
      <c r="HRB57" s="531"/>
      <c r="HRC57" s="532"/>
      <c r="HRD57" s="533"/>
      <c r="HRE57" s="527"/>
      <c r="HRF57" s="528"/>
      <c r="HRG57" s="529"/>
      <c r="HRH57" s="530"/>
      <c r="HRI57" s="531"/>
      <c r="HRJ57" s="532"/>
      <c r="HRK57" s="533"/>
      <c r="HRL57" s="527"/>
      <c r="HRM57" s="528"/>
      <c r="HRN57" s="529"/>
      <c r="HRO57" s="530"/>
      <c r="HRP57" s="531"/>
      <c r="HRQ57" s="532"/>
      <c r="HRR57" s="533"/>
      <c r="HRS57" s="527"/>
      <c r="HRT57" s="528"/>
      <c r="HRU57" s="529"/>
      <c r="HRV57" s="530"/>
      <c r="HRW57" s="531"/>
      <c r="HRX57" s="532"/>
      <c r="HRY57" s="533"/>
      <c r="HRZ57" s="527"/>
      <c r="HSA57" s="528"/>
      <c r="HSB57" s="529"/>
      <c r="HSC57" s="530"/>
      <c r="HSD57" s="531"/>
      <c r="HSE57" s="532"/>
      <c r="HSF57" s="533"/>
      <c r="HSG57" s="527"/>
      <c r="HSH57" s="528"/>
      <c r="HSI57" s="529"/>
      <c r="HSJ57" s="530"/>
      <c r="HSK57" s="531"/>
      <c r="HSL57" s="532"/>
      <c r="HSM57" s="533"/>
      <c r="HSN57" s="527"/>
      <c r="HSO57" s="528"/>
      <c r="HSP57" s="529"/>
      <c r="HSQ57" s="530"/>
      <c r="HSR57" s="531"/>
      <c r="HSS57" s="532"/>
      <c r="HST57" s="533"/>
      <c r="HSU57" s="527"/>
      <c r="HSV57" s="528"/>
      <c r="HSW57" s="529"/>
      <c r="HSX57" s="530"/>
      <c r="HSY57" s="531"/>
      <c r="HSZ57" s="532"/>
      <c r="HTA57" s="533"/>
      <c r="HTB57" s="527"/>
      <c r="HTC57" s="528"/>
      <c r="HTD57" s="529"/>
      <c r="HTE57" s="530"/>
      <c r="HTF57" s="531"/>
      <c r="HTG57" s="532"/>
      <c r="HTH57" s="533"/>
      <c r="HTI57" s="527"/>
      <c r="HTJ57" s="528"/>
      <c r="HTK57" s="529"/>
      <c r="HTL57" s="530"/>
      <c r="HTM57" s="531"/>
      <c r="HTN57" s="532"/>
      <c r="HTO57" s="533"/>
      <c r="HTP57" s="527"/>
      <c r="HTQ57" s="528"/>
      <c r="HTR57" s="529"/>
      <c r="HTS57" s="530"/>
      <c r="HTT57" s="531"/>
      <c r="HTU57" s="532"/>
      <c r="HTV57" s="533"/>
      <c r="HTW57" s="527"/>
      <c r="HTX57" s="528"/>
      <c r="HTY57" s="529"/>
      <c r="HTZ57" s="530"/>
      <c r="HUA57" s="531"/>
      <c r="HUB57" s="532"/>
      <c r="HUC57" s="533"/>
      <c r="HUD57" s="527"/>
      <c r="HUE57" s="528"/>
      <c r="HUF57" s="529"/>
      <c r="HUG57" s="530"/>
      <c r="HUH57" s="531"/>
      <c r="HUI57" s="532"/>
      <c r="HUJ57" s="533"/>
      <c r="HUK57" s="527"/>
      <c r="HUL57" s="528"/>
      <c r="HUM57" s="529"/>
      <c r="HUN57" s="530"/>
      <c r="HUO57" s="531"/>
      <c r="HUP57" s="532"/>
      <c r="HUQ57" s="533"/>
      <c r="HUR57" s="527"/>
      <c r="HUS57" s="528"/>
      <c r="HUT57" s="529"/>
      <c r="HUU57" s="530"/>
      <c r="HUV57" s="531"/>
      <c r="HUW57" s="532"/>
      <c r="HUX57" s="533"/>
      <c r="HUY57" s="527"/>
      <c r="HUZ57" s="528"/>
      <c r="HVA57" s="529"/>
      <c r="HVB57" s="530"/>
      <c r="HVC57" s="531"/>
      <c r="HVD57" s="532"/>
      <c r="HVE57" s="533"/>
      <c r="HVF57" s="527"/>
      <c r="HVG57" s="528"/>
      <c r="HVH57" s="529"/>
      <c r="HVI57" s="530"/>
      <c r="HVJ57" s="531"/>
      <c r="HVK57" s="532"/>
      <c r="HVL57" s="533"/>
      <c r="HVM57" s="527"/>
      <c r="HVN57" s="528"/>
      <c r="HVO57" s="529"/>
      <c r="HVP57" s="530"/>
      <c r="HVQ57" s="531"/>
      <c r="HVR57" s="532"/>
      <c r="HVS57" s="533"/>
      <c r="HVT57" s="527"/>
      <c r="HVU57" s="528"/>
      <c r="HVV57" s="529"/>
      <c r="HVW57" s="530"/>
      <c r="HVX57" s="531"/>
      <c r="HVY57" s="532"/>
      <c r="HVZ57" s="533"/>
      <c r="HWA57" s="527"/>
      <c r="HWB57" s="528"/>
      <c r="HWC57" s="529"/>
      <c r="HWD57" s="530"/>
      <c r="HWE57" s="531"/>
      <c r="HWF57" s="532"/>
      <c r="HWG57" s="533"/>
      <c r="HWH57" s="527"/>
      <c r="HWI57" s="528"/>
      <c r="HWJ57" s="529"/>
      <c r="HWK57" s="530"/>
      <c r="HWL57" s="531"/>
      <c r="HWM57" s="532"/>
      <c r="HWN57" s="533"/>
      <c r="HWO57" s="527"/>
      <c r="HWP57" s="528"/>
      <c r="HWQ57" s="529"/>
      <c r="HWR57" s="530"/>
      <c r="HWS57" s="531"/>
      <c r="HWT57" s="532"/>
      <c r="HWU57" s="533"/>
      <c r="HWV57" s="527"/>
      <c r="HWW57" s="528"/>
      <c r="HWX57" s="529"/>
      <c r="HWY57" s="530"/>
      <c r="HWZ57" s="531"/>
      <c r="HXA57" s="532"/>
      <c r="HXB57" s="533"/>
      <c r="HXC57" s="527"/>
      <c r="HXD57" s="528"/>
      <c r="HXE57" s="529"/>
      <c r="HXF57" s="530"/>
      <c r="HXG57" s="531"/>
      <c r="HXH57" s="532"/>
      <c r="HXI57" s="533"/>
      <c r="HXJ57" s="527"/>
      <c r="HXK57" s="528"/>
      <c r="HXL57" s="529"/>
      <c r="HXM57" s="530"/>
      <c r="HXN57" s="531"/>
      <c r="HXO57" s="532"/>
      <c r="HXP57" s="533"/>
      <c r="HXQ57" s="527"/>
      <c r="HXR57" s="528"/>
      <c r="HXS57" s="529"/>
      <c r="HXT57" s="530"/>
      <c r="HXU57" s="531"/>
      <c r="HXV57" s="532"/>
      <c r="HXW57" s="533"/>
      <c r="HXX57" s="527"/>
      <c r="HXY57" s="528"/>
      <c r="HXZ57" s="529"/>
      <c r="HYA57" s="530"/>
      <c r="HYB57" s="531"/>
      <c r="HYC57" s="532"/>
      <c r="HYD57" s="533"/>
      <c r="HYE57" s="527"/>
      <c r="HYF57" s="528"/>
      <c r="HYG57" s="529"/>
      <c r="HYH57" s="530"/>
      <c r="HYI57" s="531"/>
      <c r="HYJ57" s="532"/>
      <c r="HYK57" s="533"/>
      <c r="HYL57" s="527"/>
      <c r="HYM57" s="528"/>
      <c r="HYN57" s="529"/>
      <c r="HYO57" s="530"/>
      <c r="HYP57" s="531"/>
      <c r="HYQ57" s="532"/>
      <c r="HYR57" s="533"/>
      <c r="HYS57" s="527"/>
      <c r="HYT57" s="528"/>
      <c r="HYU57" s="529"/>
      <c r="HYV57" s="530"/>
      <c r="HYW57" s="531"/>
      <c r="HYX57" s="532"/>
      <c r="HYY57" s="533"/>
      <c r="HYZ57" s="527"/>
      <c r="HZA57" s="528"/>
      <c r="HZB57" s="529"/>
      <c r="HZC57" s="530"/>
      <c r="HZD57" s="531"/>
      <c r="HZE57" s="532"/>
      <c r="HZF57" s="533"/>
      <c r="HZG57" s="527"/>
      <c r="HZH57" s="528"/>
      <c r="HZI57" s="529"/>
      <c r="HZJ57" s="530"/>
      <c r="HZK57" s="531"/>
      <c r="HZL57" s="532"/>
      <c r="HZM57" s="533"/>
      <c r="HZN57" s="527"/>
      <c r="HZO57" s="528"/>
      <c r="HZP57" s="529"/>
      <c r="HZQ57" s="530"/>
      <c r="HZR57" s="531"/>
      <c r="HZS57" s="532"/>
      <c r="HZT57" s="533"/>
      <c r="HZU57" s="527"/>
      <c r="HZV57" s="528"/>
      <c r="HZW57" s="529"/>
      <c r="HZX57" s="530"/>
      <c r="HZY57" s="531"/>
      <c r="HZZ57" s="532"/>
      <c r="IAA57" s="533"/>
      <c r="IAB57" s="527"/>
      <c r="IAC57" s="528"/>
      <c r="IAD57" s="529"/>
      <c r="IAE57" s="530"/>
      <c r="IAF57" s="531"/>
      <c r="IAG57" s="532"/>
      <c r="IAH57" s="533"/>
      <c r="IAI57" s="527"/>
      <c r="IAJ57" s="528"/>
      <c r="IAK57" s="529"/>
      <c r="IAL57" s="530"/>
      <c r="IAM57" s="531"/>
      <c r="IAN57" s="532"/>
      <c r="IAO57" s="533"/>
      <c r="IAP57" s="527"/>
      <c r="IAQ57" s="528"/>
      <c r="IAR57" s="529"/>
      <c r="IAS57" s="530"/>
      <c r="IAT57" s="531"/>
      <c r="IAU57" s="532"/>
      <c r="IAV57" s="533"/>
      <c r="IAW57" s="527"/>
      <c r="IAX57" s="528"/>
      <c r="IAY57" s="529"/>
      <c r="IAZ57" s="530"/>
      <c r="IBA57" s="531"/>
      <c r="IBB57" s="532"/>
      <c r="IBC57" s="533"/>
      <c r="IBD57" s="527"/>
      <c r="IBE57" s="528"/>
      <c r="IBF57" s="529"/>
      <c r="IBG57" s="530"/>
      <c r="IBH57" s="531"/>
      <c r="IBI57" s="532"/>
      <c r="IBJ57" s="533"/>
      <c r="IBK57" s="527"/>
      <c r="IBL57" s="528"/>
      <c r="IBM57" s="529"/>
      <c r="IBN57" s="530"/>
      <c r="IBO57" s="531"/>
      <c r="IBP57" s="532"/>
      <c r="IBQ57" s="533"/>
      <c r="IBR57" s="527"/>
      <c r="IBS57" s="528"/>
      <c r="IBT57" s="529"/>
      <c r="IBU57" s="530"/>
      <c r="IBV57" s="531"/>
      <c r="IBW57" s="532"/>
      <c r="IBX57" s="533"/>
      <c r="IBY57" s="527"/>
      <c r="IBZ57" s="528"/>
      <c r="ICA57" s="529"/>
      <c r="ICB57" s="530"/>
      <c r="ICC57" s="531"/>
      <c r="ICD57" s="532"/>
      <c r="ICE57" s="533"/>
      <c r="ICF57" s="527"/>
      <c r="ICG57" s="528"/>
      <c r="ICH57" s="529"/>
      <c r="ICI57" s="530"/>
      <c r="ICJ57" s="531"/>
      <c r="ICK57" s="532"/>
      <c r="ICL57" s="533"/>
      <c r="ICM57" s="527"/>
      <c r="ICN57" s="528"/>
      <c r="ICO57" s="529"/>
      <c r="ICP57" s="530"/>
      <c r="ICQ57" s="531"/>
      <c r="ICR57" s="532"/>
      <c r="ICS57" s="533"/>
      <c r="ICT57" s="527"/>
      <c r="ICU57" s="528"/>
      <c r="ICV57" s="529"/>
      <c r="ICW57" s="530"/>
      <c r="ICX57" s="531"/>
      <c r="ICY57" s="532"/>
      <c r="ICZ57" s="533"/>
      <c r="IDA57" s="527"/>
      <c r="IDB57" s="528"/>
      <c r="IDC57" s="529"/>
      <c r="IDD57" s="530"/>
      <c r="IDE57" s="531"/>
      <c r="IDF57" s="532"/>
      <c r="IDG57" s="533"/>
      <c r="IDH57" s="527"/>
      <c r="IDI57" s="528"/>
      <c r="IDJ57" s="529"/>
      <c r="IDK57" s="530"/>
      <c r="IDL57" s="531"/>
      <c r="IDM57" s="532"/>
      <c r="IDN57" s="533"/>
      <c r="IDO57" s="527"/>
      <c r="IDP57" s="528"/>
      <c r="IDQ57" s="529"/>
      <c r="IDR57" s="530"/>
      <c r="IDS57" s="531"/>
      <c r="IDT57" s="532"/>
      <c r="IDU57" s="533"/>
      <c r="IDV57" s="527"/>
      <c r="IDW57" s="528"/>
      <c r="IDX57" s="529"/>
      <c r="IDY57" s="530"/>
      <c r="IDZ57" s="531"/>
      <c r="IEA57" s="532"/>
      <c r="IEB57" s="533"/>
      <c r="IEC57" s="527"/>
      <c r="IED57" s="528"/>
      <c r="IEE57" s="529"/>
      <c r="IEF57" s="530"/>
      <c r="IEG57" s="531"/>
      <c r="IEH57" s="532"/>
      <c r="IEI57" s="533"/>
      <c r="IEJ57" s="527"/>
      <c r="IEK57" s="528"/>
      <c r="IEL57" s="529"/>
      <c r="IEM57" s="530"/>
      <c r="IEN57" s="531"/>
      <c r="IEO57" s="532"/>
      <c r="IEP57" s="533"/>
      <c r="IEQ57" s="527"/>
      <c r="IER57" s="528"/>
      <c r="IES57" s="529"/>
      <c r="IET57" s="530"/>
      <c r="IEU57" s="531"/>
      <c r="IEV57" s="532"/>
      <c r="IEW57" s="533"/>
      <c r="IEX57" s="527"/>
      <c r="IEY57" s="528"/>
      <c r="IEZ57" s="529"/>
      <c r="IFA57" s="530"/>
      <c r="IFB57" s="531"/>
      <c r="IFC57" s="532"/>
      <c r="IFD57" s="533"/>
      <c r="IFE57" s="527"/>
      <c r="IFF57" s="528"/>
      <c r="IFG57" s="529"/>
      <c r="IFH57" s="530"/>
      <c r="IFI57" s="531"/>
      <c r="IFJ57" s="532"/>
      <c r="IFK57" s="533"/>
      <c r="IFL57" s="527"/>
      <c r="IFM57" s="528"/>
      <c r="IFN57" s="529"/>
      <c r="IFO57" s="530"/>
      <c r="IFP57" s="531"/>
      <c r="IFQ57" s="532"/>
      <c r="IFR57" s="533"/>
      <c r="IFS57" s="527"/>
      <c r="IFT57" s="528"/>
      <c r="IFU57" s="529"/>
      <c r="IFV57" s="530"/>
      <c r="IFW57" s="531"/>
      <c r="IFX57" s="532"/>
      <c r="IFY57" s="533"/>
      <c r="IFZ57" s="527"/>
      <c r="IGA57" s="528"/>
      <c r="IGB57" s="529"/>
      <c r="IGC57" s="530"/>
      <c r="IGD57" s="531"/>
      <c r="IGE57" s="532"/>
      <c r="IGF57" s="533"/>
      <c r="IGG57" s="527"/>
      <c r="IGH57" s="528"/>
      <c r="IGI57" s="529"/>
      <c r="IGJ57" s="530"/>
      <c r="IGK57" s="531"/>
      <c r="IGL57" s="532"/>
      <c r="IGM57" s="533"/>
      <c r="IGN57" s="527"/>
      <c r="IGO57" s="528"/>
      <c r="IGP57" s="529"/>
      <c r="IGQ57" s="530"/>
      <c r="IGR57" s="531"/>
      <c r="IGS57" s="532"/>
      <c r="IGT57" s="533"/>
      <c r="IGU57" s="527"/>
      <c r="IGV57" s="528"/>
      <c r="IGW57" s="529"/>
      <c r="IGX57" s="530"/>
      <c r="IGY57" s="531"/>
      <c r="IGZ57" s="532"/>
      <c r="IHA57" s="533"/>
      <c r="IHB57" s="527"/>
      <c r="IHC57" s="528"/>
      <c r="IHD57" s="529"/>
      <c r="IHE57" s="530"/>
      <c r="IHF57" s="531"/>
      <c r="IHG57" s="532"/>
      <c r="IHH57" s="533"/>
      <c r="IHI57" s="527"/>
      <c r="IHJ57" s="528"/>
      <c r="IHK57" s="529"/>
      <c r="IHL57" s="530"/>
      <c r="IHM57" s="531"/>
      <c r="IHN57" s="532"/>
      <c r="IHO57" s="533"/>
      <c r="IHP57" s="527"/>
      <c r="IHQ57" s="528"/>
      <c r="IHR57" s="529"/>
      <c r="IHS57" s="530"/>
      <c r="IHT57" s="531"/>
      <c r="IHU57" s="532"/>
      <c r="IHV57" s="533"/>
      <c r="IHW57" s="527"/>
      <c r="IHX57" s="528"/>
      <c r="IHY57" s="529"/>
      <c r="IHZ57" s="530"/>
      <c r="IIA57" s="531"/>
      <c r="IIB57" s="532"/>
      <c r="IIC57" s="533"/>
      <c r="IID57" s="527"/>
      <c r="IIE57" s="528"/>
      <c r="IIF57" s="529"/>
      <c r="IIG57" s="530"/>
      <c r="IIH57" s="531"/>
      <c r="III57" s="532"/>
      <c r="IIJ57" s="533"/>
      <c r="IIK57" s="527"/>
      <c r="IIL57" s="528"/>
      <c r="IIM57" s="529"/>
      <c r="IIN57" s="530"/>
      <c r="IIO57" s="531"/>
      <c r="IIP57" s="532"/>
      <c r="IIQ57" s="533"/>
      <c r="IIR57" s="527"/>
      <c r="IIS57" s="528"/>
      <c r="IIT57" s="529"/>
      <c r="IIU57" s="530"/>
      <c r="IIV57" s="531"/>
      <c r="IIW57" s="532"/>
      <c r="IIX57" s="533"/>
      <c r="IIY57" s="527"/>
      <c r="IIZ57" s="528"/>
      <c r="IJA57" s="529"/>
      <c r="IJB57" s="530"/>
      <c r="IJC57" s="531"/>
      <c r="IJD57" s="532"/>
      <c r="IJE57" s="533"/>
      <c r="IJF57" s="527"/>
      <c r="IJG57" s="528"/>
      <c r="IJH57" s="529"/>
      <c r="IJI57" s="530"/>
      <c r="IJJ57" s="531"/>
      <c r="IJK57" s="532"/>
      <c r="IJL57" s="533"/>
      <c r="IJM57" s="527"/>
      <c r="IJN57" s="528"/>
      <c r="IJO57" s="529"/>
      <c r="IJP57" s="530"/>
      <c r="IJQ57" s="531"/>
      <c r="IJR57" s="532"/>
      <c r="IJS57" s="533"/>
      <c r="IJT57" s="527"/>
      <c r="IJU57" s="528"/>
      <c r="IJV57" s="529"/>
      <c r="IJW57" s="530"/>
      <c r="IJX57" s="531"/>
      <c r="IJY57" s="532"/>
      <c r="IJZ57" s="533"/>
      <c r="IKA57" s="527"/>
      <c r="IKB57" s="528"/>
      <c r="IKC57" s="529"/>
      <c r="IKD57" s="530"/>
      <c r="IKE57" s="531"/>
      <c r="IKF57" s="532"/>
      <c r="IKG57" s="533"/>
      <c r="IKH57" s="527"/>
      <c r="IKI57" s="528"/>
      <c r="IKJ57" s="529"/>
      <c r="IKK57" s="530"/>
      <c r="IKL57" s="531"/>
      <c r="IKM57" s="532"/>
      <c r="IKN57" s="533"/>
      <c r="IKO57" s="527"/>
      <c r="IKP57" s="528"/>
      <c r="IKQ57" s="529"/>
      <c r="IKR57" s="530"/>
      <c r="IKS57" s="531"/>
      <c r="IKT57" s="532"/>
      <c r="IKU57" s="533"/>
      <c r="IKV57" s="527"/>
      <c r="IKW57" s="528"/>
      <c r="IKX57" s="529"/>
      <c r="IKY57" s="530"/>
      <c r="IKZ57" s="531"/>
      <c r="ILA57" s="532"/>
      <c r="ILB57" s="533"/>
      <c r="ILC57" s="527"/>
      <c r="ILD57" s="528"/>
      <c r="ILE57" s="529"/>
      <c r="ILF57" s="530"/>
      <c r="ILG57" s="531"/>
      <c r="ILH57" s="532"/>
      <c r="ILI57" s="533"/>
      <c r="ILJ57" s="527"/>
      <c r="ILK57" s="528"/>
      <c r="ILL57" s="529"/>
      <c r="ILM57" s="530"/>
      <c r="ILN57" s="531"/>
      <c r="ILO57" s="532"/>
      <c r="ILP57" s="533"/>
      <c r="ILQ57" s="527"/>
      <c r="ILR57" s="528"/>
      <c r="ILS57" s="529"/>
      <c r="ILT57" s="530"/>
      <c r="ILU57" s="531"/>
      <c r="ILV57" s="532"/>
      <c r="ILW57" s="533"/>
      <c r="ILX57" s="527"/>
      <c r="ILY57" s="528"/>
      <c r="ILZ57" s="529"/>
      <c r="IMA57" s="530"/>
      <c r="IMB57" s="531"/>
      <c r="IMC57" s="532"/>
      <c r="IMD57" s="533"/>
      <c r="IME57" s="527"/>
      <c r="IMF57" s="528"/>
      <c r="IMG57" s="529"/>
      <c r="IMH57" s="530"/>
      <c r="IMI57" s="531"/>
      <c r="IMJ57" s="532"/>
      <c r="IMK57" s="533"/>
      <c r="IML57" s="527"/>
      <c r="IMM57" s="528"/>
      <c r="IMN57" s="529"/>
      <c r="IMO57" s="530"/>
      <c r="IMP57" s="531"/>
      <c r="IMQ57" s="532"/>
      <c r="IMR57" s="533"/>
      <c r="IMS57" s="527"/>
      <c r="IMT57" s="528"/>
      <c r="IMU57" s="529"/>
      <c r="IMV57" s="530"/>
      <c r="IMW57" s="531"/>
      <c r="IMX57" s="532"/>
      <c r="IMY57" s="533"/>
      <c r="IMZ57" s="527"/>
      <c r="INA57" s="528"/>
      <c r="INB57" s="529"/>
      <c r="INC57" s="530"/>
      <c r="IND57" s="531"/>
      <c r="INE57" s="532"/>
      <c r="INF57" s="533"/>
      <c r="ING57" s="527"/>
      <c r="INH57" s="528"/>
      <c r="INI57" s="529"/>
      <c r="INJ57" s="530"/>
      <c r="INK57" s="531"/>
      <c r="INL57" s="532"/>
      <c r="INM57" s="533"/>
      <c r="INN57" s="527"/>
      <c r="INO57" s="528"/>
      <c r="INP57" s="529"/>
      <c r="INQ57" s="530"/>
      <c r="INR57" s="531"/>
      <c r="INS57" s="532"/>
      <c r="INT57" s="533"/>
      <c r="INU57" s="527"/>
      <c r="INV57" s="528"/>
      <c r="INW57" s="529"/>
      <c r="INX57" s="530"/>
      <c r="INY57" s="531"/>
      <c r="INZ57" s="532"/>
      <c r="IOA57" s="533"/>
      <c r="IOB57" s="527"/>
      <c r="IOC57" s="528"/>
      <c r="IOD57" s="529"/>
      <c r="IOE57" s="530"/>
      <c r="IOF57" s="531"/>
      <c r="IOG57" s="532"/>
      <c r="IOH57" s="533"/>
      <c r="IOI57" s="527"/>
      <c r="IOJ57" s="528"/>
      <c r="IOK57" s="529"/>
      <c r="IOL57" s="530"/>
      <c r="IOM57" s="531"/>
      <c r="ION57" s="532"/>
      <c r="IOO57" s="533"/>
      <c r="IOP57" s="527"/>
      <c r="IOQ57" s="528"/>
      <c r="IOR57" s="529"/>
      <c r="IOS57" s="530"/>
      <c r="IOT57" s="531"/>
      <c r="IOU57" s="532"/>
      <c r="IOV57" s="533"/>
      <c r="IOW57" s="527"/>
      <c r="IOX57" s="528"/>
      <c r="IOY57" s="529"/>
      <c r="IOZ57" s="530"/>
      <c r="IPA57" s="531"/>
      <c r="IPB57" s="532"/>
      <c r="IPC57" s="533"/>
      <c r="IPD57" s="527"/>
      <c r="IPE57" s="528"/>
      <c r="IPF57" s="529"/>
      <c r="IPG57" s="530"/>
      <c r="IPH57" s="531"/>
      <c r="IPI57" s="532"/>
      <c r="IPJ57" s="533"/>
      <c r="IPK57" s="527"/>
      <c r="IPL57" s="528"/>
      <c r="IPM57" s="529"/>
      <c r="IPN57" s="530"/>
      <c r="IPO57" s="531"/>
      <c r="IPP57" s="532"/>
      <c r="IPQ57" s="533"/>
      <c r="IPR57" s="527"/>
      <c r="IPS57" s="528"/>
      <c r="IPT57" s="529"/>
      <c r="IPU57" s="530"/>
      <c r="IPV57" s="531"/>
      <c r="IPW57" s="532"/>
      <c r="IPX57" s="533"/>
      <c r="IPY57" s="527"/>
      <c r="IPZ57" s="528"/>
      <c r="IQA57" s="529"/>
      <c r="IQB57" s="530"/>
      <c r="IQC57" s="531"/>
      <c r="IQD57" s="532"/>
      <c r="IQE57" s="533"/>
      <c r="IQF57" s="527"/>
      <c r="IQG57" s="528"/>
      <c r="IQH57" s="529"/>
      <c r="IQI57" s="530"/>
      <c r="IQJ57" s="531"/>
      <c r="IQK57" s="532"/>
      <c r="IQL57" s="533"/>
      <c r="IQM57" s="527"/>
      <c r="IQN57" s="528"/>
      <c r="IQO57" s="529"/>
      <c r="IQP57" s="530"/>
      <c r="IQQ57" s="531"/>
      <c r="IQR57" s="532"/>
      <c r="IQS57" s="533"/>
      <c r="IQT57" s="527"/>
      <c r="IQU57" s="528"/>
      <c r="IQV57" s="529"/>
      <c r="IQW57" s="530"/>
      <c r="IQX57" s="531"/>
      <c r="IQY57" s="532"/>
      <c r="IQZ57" s="533"/>
      <c r="IRA57" s="527"/>
      <c r="IRB57" s="528"/>
      <c r="IRC57" s="529"/>
      <c r="IRD57" s="530"/>
      <c r="IRE57" s="531"/>
      <c r="IRF57" s="532"/>
      <c r="IRG57" s="533"/>
      <c r="IRH57" s="527"/>
      <c r="IRI57" s="528"/>
      <c r="IRJ57" s="529"/>
      <c r="IRK57" s="530"/>
      <c r="IRL57" s="531"/>
      <c r="IRM57" s="532"/>
      <c r="IRN57" s="533"/>
      <c r="IRO57" s="527"/>
      <c r="IRP57" s="528"/>
      <c r="IRQ57" s="529"/>
      <c r="IRR57" s="530"/>
      <c r="IRS57" s="531"/>
      <c r="IRT57" s="532"/>
      <c r="IRU57" s="533"/>
      <c r="IRV57" s="527"/>
      <c r="IRW57" s="528"/>
      <c r="IRX57" s="529"/>
      <c r="IRY57" s="530"/>
      <c r="IRZ57" s="531"/>
      <c r="ISA57" s="532"/>
      <c r="ISB57" s="533"/>
      <c r="ISC57" s="527"/>
      <c r="ISD57" s="528"/>
      <c r="ISE57" s="529"/>
      <c r="ISF57" s="530"/>
      <c r="ISG57" s="531"/>
      <c r="ISH57" s="532"/>
      <c r="ISI57" s="533"/>
      <c r="ISJ57" s="527"/>
      <c r="ISK57" s="528"/>
      <c r="ISL57" s="529"/>
      <c r="ISM57" s="530"/>
      <c r="ISN57" s="531"/>
      <c r="ISO57" s="532"/>
      <c r="ISP57" s="533"/>
      <c r="ISQ57" s="527"/>
      <c r="ISR57" s="528"/>
      <c r="ISS57" s="529"/>
      <c r="IST57" s="530"/>
      <c r="ISU57" s="531"/>
      <c r="ISV57" s="532"/>
      <c r="ISW57" s="533"/>
      <c r="ISX57" s="527"/>
      <c r="ISY57" s="528"/>
      <c r="ISZ57" s="529"/>
      <c r="ITA57" s="530"/>
      <c r="ITB57" s="531"/>
      <c r="ITC57" s="532"/>
      <c r="ITD57" s="533"/>
      <c r="ITE57" s="527"/>
      <c r="ITF57" s="528"/>
      <c r="ITG57" s="529"/>
      <c r="ITH57" s="530"/>
      <c r="ITI57" s="531"/>
      <c r="ITJ57" s="532"/>
      <c r="ITK57" s="533"/>
      <c r="ITL57" s="527"/>
      <c r="ITM57" s="528"/>
      <c r="ITN57" s="529"/>
      <c r="ITO57" s="530"/>
      <c r="ITP57" s="531"/>
      <c r="ITQ57" s="532"/>
      <c r="ITR57" s="533"/>
      <c r="ITS57" s="527"/>
      <c r="ITT57" s="528"/>
      <c r="ITU57" s="529"/>
      <c r="ITV57" s="530"/>
      <c r="ITW57" s="531"/>
      <c r="ITX57" s="532"/>
      <c r="ITY57" s="533"/>
      <c r="ITZ57" s="527"/>
      <c r="IUA57" s="528"/>
      <c r="IUB57" s="529"/>
      <c r="IUC57" s="530"/>
      <c r="IUD57" s="531"/>
      <c r="IUE57" s="532"/>
      <c r="IUF57" s="533"/>
      <c r="IUG57" s="527"/>
      <c r="IUH57" s="528"/>
      <c r="IUI57" s="529"/>
      <c r="IUJ57" s="530"/>
      <c r="IUK57" s="531"/>
      <c r="IUL57" s="532"/>
      <c r="IUM57" s="533"/>
      <c r="IUN57" s="527"/>
      <c r="IUO57" s="528"/>
      <c r="IUP57" s="529"/>
      <c r="IUQ57" s="530"/>
      <c r="IUR57" s="531"/>
      <c r="IUS57" s="532"/>
      <c r="IUT57" s="533"/>
      <c r="IUU57" s="527"/>
      <c r="IUV57" s="528"/>
      <c r="IUW57" s="529"/>
      <c r="IUX57" s="530"/>
      <c r="IUY57" s="531"/>
      <c r="IUZ57" s="532"/>
      <c r="IVA57" s="533"/>
      <c r="IVB57" s="527"/>
      <c r="IVC57" s="528"/>
      <c r="IVD57" s="529"/>
      <c r="IVE57" s="530"/>
      <c r="IVF57" s="531"/>
      <c r="IVG57" s="532"/>
      <c r="IVH57" s="533"/>
      <c r="IVI57" s="527"/>
      <c r="IVJ57" s="528"/>
      <c r="IVK57" s="529"/>
      <c r="IVL57" s="530"/>
      <c r="IVM57" s="531"/>
      <c r="IVN57" s="532"/>
      <c r="IVO57" s="533"/>
      <c r="IVP57" s="527"/>
      <c r="IVQ57" s="528"/>
      <c r="IVR57" s="529"/>
      <c r="IVS57" s="530"/>
      <c r="IVT57" s="531"/>
      <c r="IVU57" s="532"/>
      <c r="IVV57" s="533"/>
      <c r="IVW57" s="527"/>
      <c r="IVX57" s="528"/>
      <c r="IVY57" s="529"/>
      <c r="IVZ57" s="530"/>
      <c r="IWA57" s="531"/>
      <c r="IWB57" s="532"/>
      <c r="IWC57" s="533"/>
      <c r="IWD57" s="527"/>
      <c r="IWE57" s="528"/>
      <c r="IWF57" s="529"/>
      <c r="IWG57" s="530"/>
      <c r="IWH57" s="531"/>
      <c r="IWI57" s="532"/>
      <c r="IWJ57" s="533"/>
      <c r="IWK57" s="527"/>
      <c r="IWL57" s="528"/>
      <c r="IWM57" s="529"/>
      <c r="IWN57" s="530"/>
      <c r="IWO57" s="531"/>
      <c r="IWP57" s="532"/>
      <c r="IWQ57" s="533"/>
      <c r="IWR57" s="527"/>
      <c r="IWS57" s="528"/>
      <c r="IWT57" s="529"/>
      <c r="IWU57" s="530"/>
      <c r="IWV57" s="531"/>
      <c r="IWW57" s="532"/>
      <c r="IWX57" s="533"/>
      <c r="IWY57" s="527"/>
      <c r="IWZ57" s="528"/>
      <c r="IXA57" s="529"/>
      <c r="IXB57" s="530"/>
      <c r="IXC57" s="531"/>
      <c r="IXD57" s="532"/>
      <c r="IXE57" s="533"/>
      <c r="IXF57" s="527"/>
      <c r="IXG57" s="528"/>
      <c r="IXH57" s="529"/>
      <c r="IXI57" s="530"/>
      <c r="IXJ57" s="531"/>
      <c r="IXK57" s="532"/>
      <c r="IXL57" s="533"/>
      <c r="IXM57" s="527"/>
      <c r="IXN57" s="528"/>
      <c r="IXO57" s="529"/>
      <c r="IXP57" s="530"/>
      <c r="IXQ57" s="531"/>
      <c r="IXR57" s="532"/>
      <c r="IXS57" s="533"/>
      <c r="IXT57" s="527"/>
      <c r="IXU57" s="528"/>
      <c r="IXV57" s="529"/>
      <c r="IXW57" s="530"/>
      <c r="IXX57" s="531"/>
      <c r="IXY57" s="532"/>
      <c r="IXZ57" s="533"/>
      <c r="IYA57" s="527"/>
      <c r="IYB57" s="528"/>
      <c r="IYC57" s="529"/>
      <c r="IYD57" s="530"/>
      <c r="IYE57" s="531"/>
      <c r="IYF57" s="532"/>
      <c r="IYG57" s="533"/>
      <c r="IYH57" s="527"/>
      <c r="IYI57" s="528"/>
      <c r="IYJ57" s="529"/>
      <c r="IYK57" s="530"/>
      <c r="IYL57" s="531"/>
      <c r="IYM57" s="532"/>
      <c r="IYN57" s="533"/>
      <c r="IYO57" s="527"/>
      <c r="IYP57" s="528"/>
      <c r="IYQ57" s="529"/>
      <c r="IYR57" s="530"/>
      <c r="IYS57" s="531"/>
      <c r="IYT57" s="532"/>
      <c r="IYU57" s="533"/>
      <c r="IYV57" s="527"/>
      <c r="IYW57" s="528"/>
      <c r="IYX57" s="529"/>
      <c r="IYY57" s="530"/>
      <c r="IYZ57" s="531"/>
      <c r="IZA57" s="532"/>
      <c r="IZB57" s="533"/>
      <c r="IZC57" s="527"/>
      <c r="IZD57" s="528"/>
      <c r="IZE57" s="529"/>
      <c r="IZF57" s="530"/>
      <c r="IZG57" s="531"/>
      <c r="IZH57" s="532"/>
      <c r="IZI57" s="533"/>
      <c r="IZJ57" s="527"/>
      <c r="IZK57" s="528"/>
      <c r="IZL57" s="529"/>
      <c r="IZM57" s="530"/>
      <c r="IZN57" s="531"/>
      <c r="IZO57" s="532"/>
      <c r="IZP57" s="533"/>
      <c r="IZQ57" s="527"/>
      <c r="IZR57" s="528"/>
      <c r="IZS57" s="529"/>
      <c r="IZT57" s="530"/>
      <c r="IZU57" s="531"/>
      <c r="IZV57" s="532"/>
      <c r="IZW57" s="533"/>
      <c r="IZX57" s="527"/>
      <c r="IZY57" s="528"/>
      <c r="IZZ57" s="529"/>
      <c r="JAA57" s="530"/>
      <c r="JAB57" s="531"/>
      <c r="JAC57" s="532"/>
      <c r="JAD57" s="533"/>
      <c r="JAE57" s="527"/>
      <c r="JAF57" s="528"/>
      <c r="JAG57" s="529"/>
      <c r="JAH57" s="530"/>
      <c r="JAI57" s="531"/>
      <c r="JAJ57" s="532"/>
      <c r="JAK57" s="533"/>
      <c r="JAL57" s="527"/>
      <c r="JAM57" s="528"/>
      <c r="JAN57" s="529"/>
      <c r="JAO57" s="530"/>
      <c r="JAP57" s="531"/>
      <c r="JAQ57" s="532"/>
      <c r="JAR57" s="533"/>
      <c r="JAS57" s="527"/>
      <c r="JAT57" s="528"/>
      <c r="JAU57" s="529"/>
      <c r="JAV57" s="530"/>
      <c r="JAW57" s="531"/>
      <c r="JAX57" s="532"/>
      <c r="JAY57" s="533"/>
      <c r="JAZ57" s="527"/>
      <c r="JBA57" s="528"/>
      <c r="JBB57" s="529"/>
      <c r="JBC57" s="530"/>
      <c r="JBD57" s="531"/>
      <c r="JBE57" s="532"/>
      <c r="JBF57" s="533"/>
      <c r="JBG57" s="527"/>
      <c r="JBH57" s="528"/>
      <c r="JBI57" s="529"/>
      <c r="JBJ57" s="530"/>
      <c r="JBK57" s="531"/>
      <c r="JBL57" s="532"/>
      <c r="JBM57" s="533"/>
      <c r="JBN57" s="527"/>
      <c r="JBO57" s="528"/>
      <c r="JBP57" s="529"/>
      <c r="JBQ57" s="530"/>
      <c r="JBR57" s="531"/>
      <c r="JBS57" s="532"/>
      <c r="JBT57" s="533"/>
      <c r="JBU57" s="527"/>
      <c r="JBV57" s="528"/>
      <c r="JBW57" s="529"/>
      <c r="JBX57" s="530"/>
      <c r="JBY57" s="531"/>
      <c r="JBZ57" s="532"/>
      <c r="JCA57" s="533"/>
      <c r="JCB57" s="527"/>
      <c r="JCC57" s="528"/>
      <c r="JCD57" s="529"/>
      <c r="JCE57" s="530"/>
      <c r="JCF57" s="531"/>
      <c r="JCG57" s="532"/>
      <c r="JCH57" s="533"/>
      <c r="JCI57" s="527"/>
      <c r="JCJ57" s="528"/>
      <c r="JCK57" s="529"/>
      <c r="JCL57" s="530"/>
      <c r="JCM57" s="531"/>
      <c r="JCN57" s="532"/>
      <c r="JCO57" s="533"/>
      <c r="JCP57" s="527"/>
      <c r="JCQ57" s="528"/>
      <c r="JCR57" s="529"/>
      <c r="JCS57" s="530"/>
      <c r="JCT57" s="531"/>
      <c r="JCU57" s="532"/>
      <c r="JCV57" s="533"/>
      <c r="JCW57" s="527"/>
      <c r="JCX57" s="528"/>
      <c r="JCY57" s="529"/>
      <c r="JCZ57" s="530"/>
      <c r="JDA57" s="531"/>
      <c r="JDB57" s="532"/>
      <c r="JDC57" s="533"/>
      <c r="JDD57" s="527"/>
      <c r="JDE57" s="528"/>
      <c r="JDF57" s="529"/>
      <c r="JDG57" s="530"/>
      <c r="JDH57" s="531"/>
      <c r="JDI57" s="532"/>
      <c r="JDJ57" s="533"/>
      <c r="JDK57" s="527"/>
      <c r="JDL57" s="528"/>
      <c r="JDM57" s="529"/>
      <c r="JDN57" s="530"/>
      <c r="JDO57" s="531"/>
      <c r="JDP57" s="532"/>
      <c r="JDQ57" s="533"/>
      <c r="JDR57" s="527"/>
      <c r="JDS57" s="528"/>
      <c r="JDT57" s="529"/>
      <c r="JDU57" s="530"/>
      <c r="JDV57" s="531"/>
      <c r="JDW57" s="532"/>
      <c r="JDX57" s="533"/>
      <c r="JDY57" s="527"/>
      <c r="JDZ57" s="528"/>
      <c r="JEA57" s="529"/>
      <c r="JEB57" s="530"/>
      <c r="JEC57" s="531"/>
      <c r="JED57" s="532"/>
      <c r="JEE57" s="533"/>
      <c r="JEF57" s="527"/>
      <c r="JEG57" s="528"/>
      <c r="JEH57" s="529"/>
      <c r="JEI57" s="530"/>
      <c r="JEJ57" s="531"/>
      <c r="JEK57" s="532"/>
      <c r="JEL57" s="533"/>
      <c r="JEM57" s="527"/>
      <c r="JEN57" s="528"/>
      <c r="JEO57" s="529"/>
      <c r="JEP57" s="530"/>
      <c r="JEQ57" s="531"/>
      <c r="JER57" s="532"/>
      <c r="JES57" s="533"/>
      <c r="JET57" s="527"/>
      <c r="JEU57" s="528"/>
      <c r="JEV57" s="529"/>
      <c r="JEW57" s="530"/>
      <c r="JEX57" s="531"/>
      <c r="JEY57" s="532"/>
      <c r="JEZ57" s="533"/>
      <c r="JFA57" s="527"/>
      <c r="JFB57" s="528"/>
      <c r="JFC57" s="529"/>
      <c r="JFD57" s="530"/>
      <c r="JFE57" s="531"/>
      <c r="JFF57" s="532"/>
      <c r="JFG57" s="533"/>
      <c r="JFH57" s="527"/>
      <c r="JFI57" s="528"/>
      <c r="JFJ57" s="529"/>
      <c r="JFK57" s="530"/>
      <c r="JFL57" s="531"/>
      <c r="JFM57" s="532"/>
      <c r="JFN57" s="533"/>
      <c r="JFO57" s="527"/>
      <c r="JFP57" s="528"/>
      <c r="JFQ57" s="529"/>
      <c r="JFR57" s="530"/>
      <c r="JFS57" s="531"/>
      <c r="JFT57" s="532"/>
      <c r="JFU57" s="533"/>
      <c r="JFV57" s="527"/>
      <c r="JFW57" s="528"/>
      <c r="JFX57" s="529"/>
      <c r="JFY57" s="530"/>
      <c r="JFZ57" s="531"/>
      <c r="JGA57" s="532"/>
      <c r="JGB57" s="533"/>
      <c r="JGC57" s="527"/>
      <c r="JGD57" s="528"/>
      <c r="JGE57" s="529"/>
      <c r="JGF57" s="530"/>
      <c r="JGG57" s="531"/>
      <c r="JGH57" s="532"/>
      <c r="JGI57" s="533"/>
      <c r="JGJ57" s="527"/>
      <c r="JGK57" s="528"/>
      <c r="JGL57" s="529"/>
      <c r="JGM57" s="530"/>
      <c r="JGN57" s="531"/>
      <c r="JGO57" s="532"/>
      <c r="JGP57" s="533"/>
      <c r="JGQ57" s="527"/>
      <c r="JGR57" s="528"/>
      <c r="JGS57" s="529"/>
      <c r="JGT57" s="530"/>
      <c r="JGU57" s="531"/>
      <c r="JGV57" s="532"/>
      <c r="JGW57" s="533"/>
      <c r="JGX57" s="527"/>
      <c r="JGY57" s="528"/>
      <c r="JGZ57" s="529"/>
      <c r="JHA57" s="530"/>
      <c r="JHB57" s="531"/>
      <c r="JHC57" s="532"/>
      <c r="JHD57" s="533"/>
      <c r="JHE57" s="527"/>
      <c r="JHF57" s="528"/>
      <c r="JHG57" s="529"/>
      <c r="JHH57" s="530"/>
      <c r="JHI57" s="531"/>
      <c r="JHJ57" s="532"/>
      <c r="JHK57" s="533"/>
      <c r="JHL57" s="527"/>
      <c r="JHM57" s="528"/>
      <c r="JHN57" s="529"/>
      <c r="JHO57" s="530"/>
      <c r="JHP57" s="531"/>
      <c r="JHQ57" s="532"/>
      <c r="JHR57" s="533"/>
      <c r="JHS57" s="527"/>
      <c r="JHT57" s="528"/>
      <c r="JHU57" s="529"/>
      <c r="JHV57" s="530"/>
      <c r="JHW57" s="531"/>
      <c r="JHX57" s="532"/>
      <c r="JHY57" s="533"/>
      <c r="JHZ57" s="527"/>
      <c r="JIA57" s="528"/>
      <c r="JIB57" s="529"/>
      <c r="JIC57" s="530"/>
      <c r="JID57" s="531"/>
      <c r="JIE57" s="532"/>
      <c r="JIF57" s="533"/>
      <c r="JIG57" s="527"/>
      <c r="JIH57" s="528"/>
      <c r="JII57" s="529"/>
      <c r="JIJ57" s="530"/>
      <c r="JIK57" s="531"/>
      <c r="JIL57" s="532"/>
      <c r="JIM57" s="533"/>
      <c r="JIN57" s="527"/>
      <c r="JIO57" s="528"/>
      <c r="JIP57" s="529"/>
      <c r="JIQ57" s="530"/>
      <c r="JIR57" s="531"/>
      <c r="JIS57" s="532"/>
      <c r="JIT57" s="533"/>
      <c r="JIU57" s="527"/>
      <c r="JIV57" s="528"/>
      <c r="JIW57" s="529"/>
      <c r="JIX57" s="530"/>
      <c r="JIY57" s="531"/>
      <c r="JIZ57" s="532"/>
      <c r="JJA57" s="533"/>
      <c r="JJB57" s="527"/>
      <c r="JJC57" s="528"/>
      <c r="JJD57" s="529"/>
      <c r="JJE57" s="530"/>
      <c r="JJF57" s="531"/>
      <c r="JJG57" s="532"/>
      <c r="JJH57" s="533"/>
      <c r="JJI57" s="527"/>
      <c r="JJJ57" s="528"/>
      <c r="JJK57" s="529"/>
      <c r="JJL57" s="530"/>
      <c r="JJM57" s="531"/>
      <c r="JJN57" s="532"/>
      <c r="JJO57" s="533"/>
      <c r="JJP57" s="527"/>
      <c r="JJQ57" s="528"/>
      <c r="JJR57" s="529"/>
      <c r="JJS57" s="530"/>
      <c r="JJT57" s="531"/>
      <c r="JJU57" s="532"/>
      <c r="JJV57" s="533"/>
      <c r="JJW57" s="527"/>
      <c r="JJX57" s="528"/>
      <c r="JJY57" s="529"/>
      <c r="JJZ57" s="530"/>
      <c r="JKA57" s="531"/>
      <c r="JKB57" s="532"/>
      <c r="JKC57" s="533"/>
      <c r="JKD57" s="527"/>
      <c r="JKE57" s="528"/>
      <c r="JKF57" s="529"/>
      <c r="JKG57" s="530"/>
      <c r="JKH57" s="531"/>
      <c r="JKI57" s="532"/>
      <c r="JKJ57" s="533"/>
      <c r="JKK57" s="527"/>
      <c r="JKL57" s="528"/>
      <c r="JKM57" s="529"/>
      <c r="JKN57" s="530"/>
      <c r="JKO57" s="531"/>
      <c r="JKP57" s="532"/>
      <c r="JKQ57" s="533"/>
      <c r="JKR57" s="527"/>
      <c r="JKS57" s="528"/>
      <c r="JKT57" s="529"/>
      <c r="JKU57" s="530"/>
      <c r="JKV57" s="531"/>
      <c r="JKW57" s="532"/>
      <c r="JKX57" s="533"/>
      <c r="JKY57" s="527"/>
      <c r="JKZ57" s="528"/>
      <c r="JLA57" s="529"/>
      <c r="JLB57" s="530"/>
      <c r="JLC57" s="531"/>
      <c r="JLD57" s="532"/>
      <c r="JLE57" s="533"/>
      <c r="JLF57" s="527"/>
      <c r="JLG57" s="528"/>
      <c r="JLH57" s="529"/>
      <c r="JLI57" s="530"/>
      <c r="JLJ57" s="531"/>
      <c r="JLK57" s="532"/>
      <c r="JLL57" s="533"/>
      <c r="JLM57" s="527"/>
      <c r="JLN57" s="528"/>
      <c r="JLO57" s="529"/>
      <c r="JLP57" s="530"/>
      <c r="JLQ57" s="531"/>
      <c r="JLR57" s="532"/>
      <c r="JLS57" s="533"/>
      <c r="JLT57" s="527"/>
      <c r="JLU57" s="528"/>
      <c r="JLV57" s="529"/>
      <c r="JLW57" s="530"/>
      <c r="JLX57" s="531"/>
      <c r="JLY57" s="532"/>
      <c r="JLZ57" s="533"/>
      <c r="JMA57" s="527"/>
      <c r="JMB57" s="528"/>
      <c r="JMC57" s="529"/>
      <c r="JMD57" s="530"/>
      <c r="JME57" s="531"/>
      <c r="JMF57" s="532"/>
      <c r="JMG57" s="533"/>
      <c r="JMH57" s="527"/>
      <c r="JMI57" s="528"/>
      <c r="JMJ57" s="529"/>
      <c r="JMK57" s="530"/>
      <c r="JML57" s="531"/>
      <c r="JMM57" s="532"/>
      <c r="JMN57" s="533"/>
      <c r="JMO57" s="527"/>
      <c r="JMP57" s="528"/>
      <c r="JMQ57" s="529"/>
      <c r="JMR57" s="530"/>
      <c r="JMS57" s="531"/>
      <c r="JMT57" s="532"/>
      <c r="JMU57" s="533"/>
      <c r="JMV57" s="527"/>
      <c r="JMW57" s="528"/>
      <c r="JMX57" s="529"/>
      <c r="JMY57" s="530"/>
      <c r="JMZ57" s="531"/>
      <c r="JNA57" s="532"/>
      <c r="JNB57" s="533"/>
      <c r="JNC57" s="527"/>
      <c r="JND57" s="528"/>
      <c r="JNE57" s="529"/>
      <c r="JNF57" s="530"/>
      <c r="JNG57" s="531"/>
      <c r="JNH57" s="532"/>
      <c r="JNI57" s="533"/>
      <c r="JNJ57" s="527"/>
      <c r="JNK57" s="528"/>
      <c r="JNL57" s="529"/>
      <c r="JNM57" s="530"/>
      <c r="JNN57" s="531"/>
      <c r="JNO57" s="532"/>
      <c r="JNP57" s="533"/>
      <c r="JNQ57" s="527"/>
      <c r="JNR57" s="528"/>
      <c r="JNS57" s="529"/>
      <c r="JNT57" s="530"/>
      <c r="JNU57" s="531"/>
      <c r="JNV57" s="532"/>
      <c r="JNW57" s="533"/>
      <c r="JNX57" s="527"/>
      <c r="JNY57" s="528"/>
      <c r="JNZ57" s="529"/>
      <c r="JOA57" s="530"/>
      <c r="JOB57" s="531"/>
      <c r="JOC57" s="532"/>
      <c r="JOD57" s="533"/>
      <c r="JOE57" s="527"/>
      <c r="JOF57" s="528"/>
      <c r="JOG57" s="529"/>
      <c r="JOH57" s="530"/>
      <c r="JOI57" s="531"/>
      <c r="JOJ57" s="532"/>
      <c r="JOK57" s="533"/>
      <c r="JOL57" s="527"/>
      <c r="JOM57" s="528"/>
      <c r="JON57" s="529"/>
      <c r="JOO57" s="530"/>
      <c r="JOP57" s="531"/>
      <c r="JOQ57" s="532"/>
      <c r="JOR57" s="533"/>
      <c r="JOS57" s="527"/>
      <c r="JOT57" s="528"/>
      <c r="JOU57" s="529"/>
      <c r="JOV57" s="530"/>
      <c r="JOW57" s="531"/>
      <c r="JOX57" s="532"/>
      <c r="JOY57" s="533"/>
      <c r="JOZ57" s="527"/>
      <c r="JPA57" s="528"/>
      <c r="JPB57" s="529"/>
      <c r="JPC57" s="530"/>
      <c r="JPD57" s="531"/>
      <c r="JPE57" s="532"/>
      <c r="JPF57" s="533"/>
      <c r="JPG57" s="527"/>
      <c r="JPH57" s="528"/>
      <c r="JPI57" s="529"/>
      <c r="JPJ57" s="530"/>
      <c r="JPK57" s="531"/>
      <c r="JPL57" s="532"/>
      <c r="JPM57" s="533"/>
      <c r="JPN57" s="527"/>
      <c r="JPO57" s="528"/>
      <c r="JPP57" s="529"/>
      <c r="JPQ57" s="530"/>
      <c r="JPR57" s="531"/>
      <c r="JPS57" s="532"/>
      <c r="JPT57" s="533"/>
      <c r="JPU57" s="527"/>
      <c r="JPV57" s="528"/>
      <c r="JPW57" s="529"/>
      <c r="JPX57" s="530"/>
      <c r="JPY57" s="531"/>
      <c r="JPZ57" s="532"/>
      <c r="JQA57" s="533"/>
      <c r="JQB57" s="527"/>
      <c r="JQC57" s="528"/>
      <c r="JQD57" s="529"/>
      <c r="JQE57" s="530"/>
      <c r="JQF57" s="531"/>
      <c r="JQG57" s="532"/>
      <c r="JQH57" s="533"/>
      <c r="JQI57" s="527"/>
      <c r="JQJ57" s="528"/>
      <c r="JQK57" s="529"/>
      <c r="JQL57" s="530"/>
      <c r="JQM57" s="531"/>
      <c r="JQN57" s="532"/>
      <c r="JQO57" s="533"/>
      <c r="JQP57" s="527"/>
      <c r="JQQ57" s="528"/>
      <c r="JQR57" s="529"/>
      <c r="JQS57" s="530"/>
      <c r="JQT57" s="531"/>
      <c r="JQU57" s="532"/>
      <c r="JQV57" s="533"/>
      <c r="JQW57" s="527"/>
      <c r="JQX57" s="528"/>
      <c r="JQY57" s="529"/>
      <c r="JQZ57" s="530"/>
      <c r="JRA57" s="531"/>
      <c r="JRB57" s="532"/>
      <c r="JRC57" s="533"/>
      <c r="JRD57" s="527"/>
      <c r="JRE57" s="528"/>
      <c r="JRF57" s="529"/>
      <c r="JRG57" s="530"/>
      <c r="JRH57" s="531"/>
      <c r="JRI57" s="532"/>
      <c r="JRJ57" s="533"/>
      <c r="JRK57" s="527"/>
      <c r="JRL57" s="528"/>
      <c r="JRM57" s="529"/>
      <c r="JRN57" s="530"/>
      <c r="JRO57" s="531"/>
      <c r="JRP57" s="532"/>
      <c r="JRQ57" s="533"/>
      <c r="JRR57" s="527"/>
      <c r="JRS57" s="528"/>
      <c r="JRT57" s="529"/>
      <c r="JRU57" s="530"/>
      <c r="JRV57" s="531"/>
      <c r="JRW57" s="532"/>
      <c r="JRX57" s="533"/>
      <c r="JRY57" s="527"/>
      <c r="JRZ57" s="528"/>
      <c r="JSA57" s="529"/>
      <c r="JSB57" s="530"/>
      <c r="JSC57" s="531"/>
      <c r="JSD57" s="532"/>
      <c r="JSE57" s="533"/>
      <c r="JSF57" s="527"/>
      <c r="JSG57" s="528"/>
      <c r="JSH57" s="529"/>
      <c r="JSI57" s="530"/>
      <c r="JSJ57" s="531"/>
      <c r="JSK57" s="532"/>
      <c r="JSL57" s="533"/>
      <c r="JSM57" s="527"/>
      <c r="JSN57" s="528"/>
      <c r="JSO57" s="529"/>
      <c r="JSP57" s="530"/>
      <c r="JSQ57" s="531"/>
      <c r="JSR57" s="532"/>
      <c r="JSS57" s="533"/>
      <c r="JST57" s="527"/>
      <c r="JSU57" s="528"/>
      <c r="JSV57" s="529"/>
      <c r="JSW57" s="530"/>
      <c r="JSX57" s="531"/>
      <c r="JSY57" s="532"/>
      <c r="JSZ57" s="533"/>
      <c r="JTA57" s="527"/>
      <c r="JTB57" s="528"/>
      <c r="JTC57" s="529"/>
      <c r="JTD57" s="530"/>
      <c r="JTE57" s="531"/>
      <c r="JTF57" s="532"/>
      <c r="JTG57" s="533"/>
      <c r="JTH57" s="527"/>
      <c r="JTI57" s="528"/>
      <c r="JTJ57" s="529"/>
      <c r="JTK57" s="530"/>
      <c r="JTL57" s="531"/>
      <c r="JTM57" s="532"/>
      <c r="JTN57" s="533"/>
      <c r="JTO57" s="527"/>
      <c r="JTP57" s="528"/>
      <c r="JTQ57" s="529"/>
      <c r="JTR57" s="530"/>
      <c r="JTS57" s="531"/>
      <c r="JTT57" s="532"/>
      <c r="JTU57" s="533"/>
      <c r="JTV57" s="527"/>
      <c r="JTW57" s="528"/>
      <c r="JTX57" s="529"/>
      <c r="JTY57" s="530"/>
      <c r="JTZ57" s="531"/>
      <c r="JUA57" s="532"/>
      <c r="JUB57" s="533"/>
      <c r="JUC57" s="527"/>
      <c r="JUD57" s="528"/>
      <c r="JUE57" s="529"/>
      <c r="JUF57" s="530"/>
      <c r="JUG57" s="531"/>
      <c r="JUH57" s="532"/>
      <c r="JUI57" s="533"/>
      <c r="JUJ57" s="527"/>
      <c r="JUK57" s="528"/>
      <c r="JUL57" s="529"/>
      <c r="JUM57" s="530"/>
      <c r="JUN57" s="531"/>
      <c r="JUO57" s="532"/>
      <c r="JUP57" s="533"/>
      <c r="JUQ57" s="527"/>
      <c r="JUR57" s="528"/>
      <c r="JUS57" s="529"/>
      <c r="JUT57" s="530"/>
      <c r="JUU57" s="531"/>
      <c r="JUV57" s="532"/>
      <c r="JUW57" s="533"/>
      <c r="JUX57" s="527"/>
      <c r="JUY57" s="528"/>
      <c r="JUZ57" s="529"/>
      <c r="JVA57" s="530"/>
      <c r="JVB57" s="531"/>
      <c r="JVC57" s="532"/>
      <c r="JVD57" s="533"/>
      <c r="JVE57" s="527"/>
      <c r="JVF57" s="528"/>
      <c r="JVG57" s="529"/>
      <c r="JVH57" s="530"/>
      <c r="JVI57" s="531"/>
      <c r="JVJ57" s="532"/>
      <c r="JVK57" s="533"/>
      <c r="JVL57" s="527"/>
      <c r="JVM57" s="528"/>
      <c r="JVN57" s="529"/>
      <c r="JVO57" s="530"/>
      <c r="JVP57" s="531"/>
      <c r="JVQ57" s="532"/>
      <c r="JVR57" s="533"/>
      <c r="JVS57" s="527"/>
      <c r="JVT57" s="528"/>
      <c r="JVU57" s="529"/>
      <c r="JVV57" s="530"/>
      <c r="JVW57" s="531"/>
      <c r="JVX57" s="532"/>
      <c r="JVY57" s="533"/>
      <c r="JVZ57" s="527"/>
      <c r="JWA57" s="528"/>
      <c r="JWB57" s="529"/>
      <c r="JWC57" s="530"/>
      <c r="JWD57" s="531"/>
      <c r="JWE57" s="532"/>
      <c r="JWF57" s="533"/>
      <c r="JWG57" s="527"/>
      <c r="JWH57" s="528"/>
      <c r="JWI57" s="529"/>
      <c r="JWJ57" s="530"/>
      <c r="JWK57" s="531"/>
      <c r="JWL57" s="532"/>
      <c r="JWM57" s="533"/>
      <c r="JWN57" s="527"/>
      <c r="JWO57" s="528"/>
      <c r="JWP57" s="529"/>
      <c r="JWQ57" s="530"/>
      <c r="JWR57" s="531"/>
      <c r="JWS57" s="532"/>
      <c r="JWT57" s="533"/>
      <c r="JWU57" s="527"/>
      <c r="JWV57" s="528"/>
      <c r="JWW57" s="529"/>
      <c r="JWX57" s="530"/>
      <c r="JWY57" s="531"/>
      <c r="JWZ57" s="532"/>
      <c r="JXA57" s="533"/>
      <c r="JXB57" s="527"/>
      <c r="JXC57" s="528"/>
      <c r="JXD57" s="529"/>
      <c r="JXE57" s="530"/>
      <c r="JXF57" s="531"/>
      <c r="JXG57" s="532"/>
      <c r="JXH57" s="533"/>
      <c r="JXI57" s="527"/>
      <c r="JXJ57" s="528"/>
      <c r="JXK57" s="529"/>
      <c r="JXL57" s="530"/>
      <c r="JXM57" s="531"/>
      <c r="JXN57" s="532"/>
      <c r="JXO57" s="533"/>
      <c r="JXP57" s="527"/>
      <c r="JXQ57" s="528"/>
      <c r="JXR57" s="529"/>
      <c r="JXS57" s="530"/>
      <c r="JXT57" s="531"/>
      <c r="JXU57" s="532"/>
      <c r="JXV57" s="533"/>
      <c r="JXW57" s="527"/>
      <c r="JXX57" s="528"/>
      <c r="JXY57" s="529"/>
      <c r="JXZ57" s="530"/>
      <c r="JYA57" s="531"/>
      <c r="JYB57" s="532"/>
      <c r="JYC57" s="533"/>
      <c r="JYD57" s="527"/>
      <c r="JYE57" s="528"/>
      <c r="JYF57" s="529"/>
      <c r="JYG57" s="530"/>
      <c r="JYH57" s="531"/>
      <c r="JYI57" s="532"/>
      <c r="JYJ57" s="533"/>
      <c r="JYK57" s="527"/>
      <c r="JYL57" s="528"/>
      <c r="JYM57" s="529"/>
      <c r="JYN57" s="530"/>
      <c r="JYO57" s="531"/>
      <c r="JYP57" s="532"/>
      <c r="JYQ57" s="533"/>
      <c r="JYR57" s="527"/>
      <c r="JYS57" s="528"/>
      <c r="JYT57" s="529"/>
      <c r="JYU57" s="530"/>
      <c r="JYV57" s="531"/>
      <c r="JYW57" s="532"/>
      <c r="JYX57" s="533"/>
      <c r="JYY57" s="527"/>
      <c r="JYZ57" s="528"/>
      <c r="JZA57" s="529"/>
      <c r="JZB57" s="530"/>
      <c r="JZC57" s="531"/>
      <c r="JZD57" s="532"/>
      <c r="JZE57" s="533"/>
      <c r="JZF57" s="527"/>
      <c r="JZG57" s="528"/>
      <c r="JZH57" s="529"/>
      <c r="JZI57" s="530"/>
      <c r="JZJ57" s="531"/>
      <c r="JZK57" s="532"/>
      <c r="JZL57" s="533"/>
      <c r="JZM57" s="527"/>
      <c r="JZN57" s="528"/>
      <c r="JZO57" s="529"/>
      <c r="JZP57" s="530"/>
      <c r="JZQ57" s="531"/>
      <c r="JZR57" s="532"/>
      <c r="JZS57" s="533"/>
      <c r="JZT57" s="527"/>
      <c r="JZU57" s="528"/>
      <c r="JZV57" s="529"/>
      <c r="JZW57" s="530"/>
      <c r="JZX57" s="531"/>
      <c r="JZY57" s="532"/>
      <c r="JZZ57" s="533"/>
      <c r="KAA57" s="527"/>
      <c r="KAB57" s="528"/>
      <c r="KAC57" s="529"/>
      <c r="KAD57" s="530"/>
      <c r="KAE57" s="531"/>
      <c r="KAF57" s="532"/>
      <c r="KAG57" s="533"/>
      <c r="KAH57" s="527"/>
      <c r="KAI57" s="528"/>
      <c r="KAJ57" s="529"/>
      <c r="KAK57" s="530"/>
      <c r="KAL57" s="531"/>
      <c r="KAM57" s="532"/>
      <c r="KAN57" s="533"/>
      <c r="KAO57" s="527"/>
      <c r="KAP57" s="528"/>
      <c r="KAQ57" s="529"/>
      <c r="KAR57" s="530"/>
      <c r="KAS57" s="531"/>
      <c r="KAT57" s="532"/>
      <c r="KAU57" s="533"/>
      <c r="KAV57" s="527"/>
      <c r="KAW57" s="528"/>
      <c r="KAX57" s="529"/>
      <c r="KAY57" s="530"/>
      <c r="KAZ57" s="531"/>
      <c r="KBA57" s="532"/>
      <c r="KBB57" s="533"/>
      <c r="KBC57" s="527"/>
      <c r="KBD57" s="528"/>
      <c r="KBE57" s="529"/>
      <c r="KBF57" s="530"/>
      <c r="KBG57" s="531"/>
      <c r="KBH57" s="532"/>
      <c r="KBI57" s="533"/>
      <c r="KBJ57" s="527"/>
      <c r="KBK57" s="528"/>
      <c r="KBL57" s="529"/>
      <c r="KBM57" s="530"/>
      <c r="KBN57" s="531"/>
      <c r="KBO57" s="532"/>
      <c r="KBP57" s="533"/>
      <c r="KBQ57" s="527"/>
      <c r="KBR57" s="528"/>
      <c r="KBS57" s="529"/>
      <c r="KBT57" s="530"/>
      <c r="KBU57" s="531"/>
      <c r="KBV57" s="532"/>
      <c r="KBW57" s="533"/>
      <c r="KBX57" s="527"/>
      <c r="KBY57" s="528"/>
      <c r="KBZ57" s="529"/>
      <c r="KCA57" s="530"/>
      <c r="KCB57" s="531"/>
      <c r="KCC57" s="532"/>
      <c r="KCD57" s="533"/>
      <c r="KCE57" s="527"/>
      <c r="KCF57" s="528"/>
      <c r="KCG57" s="529"/>
      <c r="KCH57" s="530"/>
      <c r="KCI57" s="531"/>
      <c r="KCJ57" s="532"/>
      <c r="KCK57" s="533"/>
      <c r="KCL57" s="527"/>
      <c r="KCM57" s="528"/>
      <c r="KCN57" s="529"/>
      <c r="KCO57" s="530"/>
      <c r="KCP57" s="531"/>
      <c r="KCQ57" s="532"/>
      <c r="KCR57" s="533"/>
      <c r="KCS57" s="527"/>
      <c r="KCT57" s="528"/>
      <c r="KCU57" s="529"/>
      <c r="KCV57" s="530"/>
      <c r="KCW57" s="531"/>
      <c r="KCX57" s="532"/>
      <c r="KCY57" s="533"/>
      <c r="KCZ57" s="527"/>
      <c r="KDA57" s="528"/>
      <c r="KDB57" s="529"/>
      <c r="KDC57" s="530"/>
      <c r="KDD57" s="531"/>
      <c r="KDE57" s="532"/>
      <c r="KDF57" s="533"/>
      <c r="KDG57" s="527"/>
      <c r="KDH57" s="528"/>
      <c r="KDI57" s="529"/>
      <c r="KDJ57" s="530"/>
      <c r="KDK57" s="531"/>
      <c r="KDL57" s="532"/>
      <c r="KDM57" s="533"/>
      <c r="KDN57" s="527"/>
      <c r="KDO57" s="528"/>
      <c r="KDP57" s="529"/>
      <c r="KDQ57" s="530"/>
      <c r="KDR57" s="531"/>
      <c r="KDS57" s="532"/>
      <c r="KDT57" s="533"/>
      <c r="KDU57" s="527"/>
      <c r="KDV57" s="528"/>
      <c r="KDW57" s="529"/>
      <c r="KDX57" s="530"/>
      <c r="KDY57" s="531"/>
      <c r="KDZ57" s="532"/>
      <c r="KEA57" s="533"/>
      <c r="KEB57" s="527"/>
      <c r="KEC57" s="528"/>
      <c r="KED57" s="529"/>
      <c r="KEE57" s="530"/>
      <c r="KEF57" s="531"/>
      <c r="KEG57" s="532"/>
      <c r="KEH57" s="533"/>
      <c r="KEI57" s="527"/>
      <c r="KEJ57" s="528"/>
      <c r="KEK57" s="529"/>
      <c r="KEL57" s="530"/>
      <c r="KEM57" s="531"/>
      <c r="KEN57" s="532"/>
      <c r="KEO57" s="533"/>
      <c r="KEP57" s="527"/>
      <c r="KEQ57" s="528"/>
      <c r="KER57" s="529"/>
      <c r="KES57" s="530"/>
      <c r="KET57" s="531"/>
      <c r="KEU57" s="532"/>
      <c r="KEV57" s="533"/>
      <c r="KEW57" s="527"/>
      <c r="KEX57" s="528"/>
      <c r="KEY57" s="529"/>
      <c r="KEZ57" s="530"/>
      <c r="KFA57" s="531"/>
      <c r="KFB57" s="532"/>
      <c r="KFC57" s="533"/>
      <c r="KFD57" s="527"/>
      <c r="KFE57" s="528"/>
      <c r="KFF57" s="529"/>
      <c r="KFG57" s="530"/>
      <c r="KFH57" s="531"/>
      <c r="KFI57" s="532"/>
      <c r="KFJ57" s="533"/>
      <c r="KFK57" s="527"/>
      <c r="KFL57" s="528"/>
      <c r="KFM57" s="529"/>
      <c r="KFN57" s="530"/>
      <c r="KFO57" s="531"/>
      <c r="KFP57" s="532"/>
      <c r="KFQ57" s="533"/>
      <c r="KFR57" s="527"/>
      <c r="KFS57" s="528"/>
      <c r="KFT57" s="529"/>
      <c r="KFU57" s="530"/>
      <c r="KFV57" s="531"/>
      <c r="KFW57" s="532"/>
      <c r="KFX57" s="533"/>
      <c r="KFY57" s="527"/>
      <c r="KFZ57" s="528"/>
      <c r="KGA57" s="529"/>
      <c r="KGB57" s="530"/>
      <c r="KGC57" s="531"/>
      <c r="KGD57" s="532"/>
      <c r="KGE57" s="533"/>
      <c r="KGF57" s="527"/>
      <c r="KGG57" s="528"/>
      <c r="KGH57" s="529"/>
      <c r="KGI57" s="530"/>
      <c r="KGJ57" s="531"/>
      <c r="KGK57" s="532"/>
      <c r="KGL57" s="533"/>
      <c r="KGM57" s="527"/>
      <c r="KGN57" s="528"/>
      <c r="KGO57" s="529"/>
      <c r="KGP57" s="530"/>
      <c r="KGQ57" s="531"/>
      <c r="KGR57" s="532"/>
      <c r="KGS57" s="533"/>
      <c r="KGT57" s="527"/>
      <c r="KGU57" s="528"/>
      <c r="KGV57" s="529"/>
      <c r="KGW57" s="530"/>
      <c r="KGX57" s="531"/>
      <c r="KGY57" s="532"/>
      <c r="KGZ57" s="533"/>
      <c r="KHA57" s="527"/>
      <c r="KHB57" s="528"/>
      <c r="KHC57" s="529"/>
      <c r="KHD57" s="530"/>
      <c r="KHE57" s="531"/>
      <c r="KHF57" s="532"/>
      <c r="KHG57" s="533"/>
      <c r="KHH57" s="527"/>
      <c r="KHI57" s="528"/>
      <c r="KHJ57" s="529"/>
      <c r="KHK57" s="530"/>
      <c r="KHL57" s="531"/>
      <c r="KHM57" s="532"/>
      <c r="KHN57" s="533"/>
      <c r="KHO57" s="527"/>
      <c r="KHP57" s="528"/>
      <c r="KHQ57" s="529"/>
      <c r="KHR57" s="530"/>
      <c r="KHS57" s="531"/>
      <c r="KHT57" s="532"/>
      <c r="KHU57" s="533"/>
      <c r="KHV57" s="527"/>
      <c r="KHW57" s="528"/>
      <c r="KHX57" s="529"/>
      <c r="KHY57" s="530"/>
      <c r="KHZ57" s="531"/>
      <c r="KIA57" s="532"/>
      <c r="KIB57" s="533"/>
      <c r="KIC57" s="527"/>
      <c r="KID57" s="528"/>
      <c r="KIE57" s="529"/>
      <c r="KIF57" s="530"/>
      <c r="KIG57" s="531"/>
      <c r="KIH57" s="532"/>
      <c r="KII57" s="533"/>
      <c r="KIJ57" s="527"/>
      <c r="KIK57" s="528"/>
      <c r="KIL57" s="529"/>
      <c r="KIM57" s="530"/>
      <c r="KIN57" s="531"/>
      <c r="KIO57" s="532"/>
      <c r="KIP57" s="533"/>
      <c r="KIQ57" s="527"/>
      <c r="KIR57" s="528"/>
      <c r="KIS57" s="529"/>
      <c r="KIT57" s="530"/>
      <c r="KIU57" s="531"/>
      <c r="KIV57" s="532"/>
      <c r="KIW57" s="533"/>
      <c r="KIX57" s="527"/>
      <c r="KIY57" s="528"/>
      <c r="KIZ57" s="529"/>
      <c r="KJA57" s="530"/>
      <c r="KJB57" s="531"/>
      <c r="KJC57" s="532"/>
      <c r="KJD57" s="533"/>
      <c r="KJE57" s="527"/>
      <c r="KJF57" s="528"/>
      <c r="KJG57" s="529"/>
      <c r="KJH57" s="530"/>
      <c r="KJI57" s="531"/>
      <c r="KJJ57" s="532"/>
      <c r="KJK57" s="533"/>
      <c r="KJL57" s="527"/>
      <c r="KJM57" s="528"/>
      <c r="KJN57" s="529"/>
      <c r="KJO57" s="530"/>
      <c r="KJP57" s="531"/>
      <c r="KJQ57" s="532"/>
      <c r="KJR57" s="533"/>
      <c r="KJS57" s="527"/>
      <c r="KJT57" s="528"/>
      <c r="KJU57" s="529"/>
      <c r="KJV57" s="530"/>
      <c r="KJW57" s="531"/>
      <c r="KJX57" s="532"/>
      <c r="KJY57" s="533"/>
      <c r="KJZ57" s="527"/>
      <c r="KKA57" s="528"/>
      <c r="KKB57" s="529"/>
      <c r="KKC57" s="530"/>
      <c r="KKD57" s="531"/>
      <c r="KKE57" s="532"/>
      <c r="KKF57" s="533"/>
      <c r="KKG57" s="527"/>
      <c r="KKH57" s="528"/>
      <c r="KKI57" s="529"/>
      <c r="KKJ57" s="530"/>
      <c r="KKK57" s="531"/>
      <c r="KKL57" s="532"/>
      <c r="KKM57" s="533"/>
      <c r="KKN57" s="527"/>
      <c r="KKO57" s="528"/>
      <c r="KKP57" s="529"/>
      <c r="KKQ57" s="530"/>
      <c r="KKR57" s="531"/>
      <c r="KKS57" s="532"/>
      <c r="KKT57" s="533"/>
      <c r="KKU57" s="527"/>
      <c r="KKV57" s="528"/>
      <c r="KKW57" s="529"/>
      <c r="KKX57" s="530"/>
      <c r="KKY57" s="531"/>
      <c r="KKZ57" s="532"/>
      <c r="KLA57" s="533"/>
      <c r="KLB57" s="527"/>
      <c r="KLC57" s="528"/>
      <c r="KLD57" s="529"/>
      <c r="KLE57" s="530"/>
      <c r="KLF57" s="531"/>
      <c r="KLG57" s="532"/>
      <c r="KLH57" s="533"/>
      <c r="KLI57" s="527"/>
      <c r="KLJ57" s="528"/>
      <c r="KLK57" s="529"/>
      <c r="KLL57" s="530"/>
      <c r="KLM57" s="531"/>
      <c r="KLN57" s="532"/>
      <c r="KLO57" s="533"/>
      <c r="KLP57" s="527"/>
      <c r="KLQ57" s="528"/>
      <c r="KLR57" s="529"/>
      <c r="KLS57" s="530"/>
      <c r="KLT57" s="531"/>
      <c r="KLU57" s="532"/>
      <c r="KLV57" s="533"/>
      <c r="KLW57" s="527"/>
      <c r="KLX57" s="528"/>
      <c r="KLY57" s="529"/>
      <c r="KLZ57" s="530"/>
      <c r="KMA57" s="531"/>
      <c r="KMB57" s="532"/>
      <c r="KMC57" s="533"/>
      <c r="KMD57" s="527"/>
      <c r="KME57" s="528"/>
      <c r="KMF57" s="529"/>
      <c r="KMG57" s="530"/>
      <c r="KMH57" s="531"/>
      <c r="KMI57" s="532"/>
      <c r="KMJ57" s="533"/>
      <c r="KMK57" s="527"/>
      <c r="KML57" s="528"/>
      <c r="KMM57" s="529"/>
      <c r="KMN57" s="530"/>
      <c r="KMO57" s="531"/>
      <c r="KMP57" s="532"/>
      <c r="KMQ57" s="533"/>
      <c r="KMR57" s="527"/>
      <c r="KMS57" s="528"/>
      <c r="KMT57" s="529"/>
      <c r="KMU57" s="530"/>
      <c r="KMV57" s="531"/>
      <c r="KMW57" s="532"/>
      <c r="KMX57" s="533"/>
      <c r="KMY57" s="527"/>
      <c r="KMZ57" s="528"/>
      <c r="KNA57" s="529"/>
      <c r="KNB57" s="530"/>
      <c r="KNC57" s="531"/>
      <c r="KND57" s="532"/>
      <c r="KNE57" s="533"/>
      <c r="KNF57" s="527"/>
      <c r="KNG57" s="528"/>
      <c r="KNH57" s="529"/>
      <c r="KNI57" s="530"/>
      <c r="KNJ57" s="531"/>
      <c r="KNK57" s="532"/>
      <c r="KNL57" s="533"/>
      <c r="KNM57" s="527"/>
      <c r="KNN57" s="528"/>
      <c r="KNO57" s="529"/>
      <c r="KNP57" s="530"/>
      <c r="KNQ57" s="531"/>
      <c r="KNR57" s="532"/>
      <c r="KNS57" s="533"/>
      <c r="KNT57" s="527"/>
      <c r="KNU57" s="528"/>
      <c r="KNV57" s="529"/>
      <c r="KNW57" s="530"/>
      <c r="KNX57" s="531"/>
      <c r="KNY57" s="532"/>
      <c r="KNZ57" s="533"/>
      <c r="KOA57" s="527"/>
      <c r="KOB57" s="528"/>
      <c r="KOC57" s="529"/>
      <c r="KOD57" s="530"/>
      <c r="KOE57" s="531"/>
      <c r="KOF57" s="532"/>
      <c r="KOG57" s="533"/>
      <c r="KOH57" s="527"/>
      <c r="KOI57" s="528"/>
      <c r="KOJ57" s="529"/>
      <c r="KOK57" s="530"/>
      <c r="KOL57" s="531"/>
      <c r="KOM57" s="532"/>
      <c r="KON57" s="533"/>
      <c r="KOO57" s="527"/>
      <c r="KOP57" s="528"/>
      <c r="KOQ57" s="529"/>
      <c r="KOR57" s="530"/>
      <c r="KOS57" s="531"/>
      <c r="KOT57" s="532"/>
      <c r="KOU57" s="533"/>
      <c r="KOV57" s="527"/>
      <c r="KOW57" s="528"/>
      <c r="KOX57" s="529"/>
      <c r="KOY57" s="530"/>
      <c r="KOZ57" s="531"/>
      <c r="KPA57" s="532"/>
      <c r="KPB57" s="533"/>
      <c r="KPC57" s="527"/>
      <c r="KPD57" s="528"/>
      <c r="KPE57" s="529"/>
      <c r="KPF57" s="530"/>
      <c r="KPG57" s="531"/>
      <c r="KPH57" s="532"/>
      <c r="KPI57" s="533"/>
      <c r="KPJ57" s="527"/>
      <c r="KPK57" s="528"/>
      <c r="KPL57" s="529"/>
      <c r="KPM57" s="530"/>
      <c r="KPN57" s="531"/>
      <c r="KPO57" s="532"/>
      <c r="KPP57" s="533"/>
      <c r="KPQ57" s="527"/>
      <c r="KPR57" s="528"/>
      <c r="KPS57" s="529"/>
      <c r="KPT57" s="530"/>
      <c r="KPU57" s="531"/>
      <c r="KPV57" s="532"/>
      <c r="KPW57" s="533"/>
      <c r="KPX57" s="527"/>
      <c r="KPY57" s="528"/>
      <c r="KPZ57" s="529"/>
      <c r="KQA57" s="530"/>
      <c r="KQB57" s="531"/>
      <c r="KQC57" s="532"/>
      <c r="KQD57" s="533"/>
      <c r="KQE57" s="527"/>
      <c r="KQF57" s="528"/>
      <c r="KQG57" s="529"/>
      <c r="KQH57" s="530"/>
      <c r="KQI57" s="531"/>
      <c r="KQJ57" s="532"/>
      <c r="KQK57" s="533"/>
      <c r="KQL57" s="527"/>
      <c r="KQM57" s="528"/>
      <c r="KQN57" s="529"/>
      <c r="KQO57" s="530"/>
      <c r="KQP57" s="531"/>
      <c r="KQQ57" s="532"/>
      <c r="KQR57" s="533"/>
      <c r="KQS57" s="527"/>
      <c r="KQT57" s="528"/>
      <c r="KQU57" s="529"/>
      <c r="KQV57" s="530"/>
      <c r="KQW57" s="531"/>
      <c r="KQX57" s="532"/>
      <c r="KQY57" s="533"/>
      <c r="KQZ57" s="527"/>
      <c r="KRA57" s="528"/>
      <c r="KRB57" s="529"/>
      <c r="KRC57" s="530"/>
      <c r="KRD57" s="531"/>
      <c r="KRE57" s="532"/>
      <c r="KRF57" s="533"/>
      <c r="KRG57" s="527"/>
      <c r="KRH57" s="528"/>
      <c r="KRI57" s="529"/>
      <c r="KRJ57" s="530"/>
      <c r="KRK57" s="531"/>
      <c r="KRL57" s="532"/>
      <c r="KRM57" s="533"/>
      <c r="KRN57" s="527"/>
      <c r="KRO57" s="528"/>
      <c r="KRP57" s="529"/>
      <c r="KRQ57" s="530"/>
      <c r="KRR57" s="531"/>
      <c r="KRS57" s="532"/>
      <c r="KRT57" s="533"/>
      <c r="KRU57" s="527"/>
      <c r="KRV57" s="528"/>
      <c r="KRW57" s="529"/>
      <c r="KRX57" s="530"/>
      <c r="KRY57" s="531"/>
      <c r="KRZ57" s="532"/>
      <c r="KSA57" s="533"/>
      <c r="KSB57" s="527"/>
      <c r="KSC57" s="528"/>
      <c r="KSD57" s="529"/>
      <c r="KSE57" s="530"/>
      <c r="KSF57" s="531"/>
      <c r="KSG57" s="532"/>
      <c r="KSH57" s="533"/>
      <c r="KSI57" s="527"/>
      <c r="KSJ57" s="528"/>
      <c r="KSK57" s="529"/>
      <c r="KSL57" s="530"/>
      <c r="KSM57" s="531"/>
      <c r="KSN57" s="532"/>
      <c r="KSO57" s="533"/>
      <c r="KSP57" s="527"/>
      <c r="KSQ57" s="528"/>
      <c r="KSR57" s="529"/>
      <c r="KSS57" s="530"/>
      <c r="KST57" s="531"/>
      <c r="KSU57" s="532"/>
      <c r="KSV57" s="533"/>
      <c r="KSW57" s="527"/>
      <c r="KSX57" s="528"/>
      <c r="KSY57" s="529"/>
      <c r="KSZ57" s="530"/>
      <c r="KTA57" s="531"/>
      <c r="KTB57" s="532"/>
      <c r="KTC57" s="533"/>
      <c r="KTD57" s="527"/>
      <c r="KTE57" s="528"/>
      <c r="KTF57" s="529"/>
      <c r="KTG57" s="530"/>
      <c r="KTH57" s="531"/>
      <c r="KTI57" s="532"/>
      <c r="KTJ57" s="533"/>
      <c r="KTK57" s="527"/>
      <c r="KTL57" s="528"/>
      <c r="KTM57" s="529"/>
      <c r="KTN57" s="530"/>
      <c r="KTO57" s="531"/>
      <c r="KTP57" s="532"/>
      <c r="KTQ57" s="533"/>
      <c r="KTR57" s="527"/>
      <c r="KTS57" s="528"/>
      <c r="KTT57" s="529"/>
      <c r="KTU57" s="530"/>
      <c r="KTV57" s="531"/>
      <c r="KTW57" s="532"/>
      <c r="KTX57" s="533"/>
      <c r="KTY57" s="527"/>
      <c r="KTZ57" s="528"/>
      <c r="KUA57" s="529"/>
      <c r="KUB57" s="530"/>
      <c r="KUC57" s="531"/>
      <c r="KUD57" s="532"/>
      <c r="KUE57" s="533"/>
      <c r="KUF57" s="527"/>
      <c r="KUG57" s="528"/>
      <c r="KUH57" s="529"/>
      <c r="KUI57" s="530"/>
      <c r="KUJ57" s="531"/>
      <c r="KUK57" s="532"/>
      <c r="KUL57" s="533"/>
      <c r="KUM57" s="527"/>
      <c r="KUN57" s="528"/>
      <c r="KUO57" s="529"/>
      <c r="KUP57" s="530"/>
      <c r="KUQ57" s="531"/>
      <c r="KUR57" s="532"/>
      <c r="KUS57" s="533"/>
      <c r="KUT57" s="527"/>
      <c r="KUU57" s="528"/>
      <c r="KUV57" s="529"/>
      <c r="KUW57" s="530"/>
      <c r="KUX57" s="531"/>
      <c r="KUY57" s="532"/>
      <c r="KUZ57" s="533"/>
      <c r="KVA57" s="527"/>
      <c r="KVB57" s="528"/>
      <c r="KVC57" s="529"/>
      <c r="KVD57" s="530"/>
      <c r="KVE57" s="531"/>
      <c r="KVF57" s="532"/>
      <c r="KVG57" s="533"/>
      <c r="KVH57" s="527"/>
      <c r="KVI57" s="528"/>
      <c r="KVJ57" s="529"/>
      <c r="KVK57" s="530"/>
      <c r="KVL57" s="531"/>
      <c r="KVM57" s="532"/>
      <c r="KVN57" s="533"/>
      <c r="KVO57" s="527"/>
      <c r="KVP57" s="528"/>
      <c r="KVQ57" s="529"/>
      <c r="KVR57" s="530"/>
      <c r="KVS57" s="531"/>
      <c r="KVT57" s="532"/>
      <c r="KVU57" s="533"/>
      <c r="KVV57" s="527"/>
      <c r="KVW57" s="528"/>
      <c r="KVX57" s="529"/>
      <c r="KVY57" s="530"/>
      <c r="KVZ57" s="531"/>
      <c r="KWA57" s="532"/>
      <c r="KWB57" s="533"/>
      <c r="KWC57" s="527"/>
      <c r="KWD57" s="528"/>
      <c r="KWE57" s="529"/>
      <c r="KWF57" s="530"/>
      <c r="KWG57" s="531"/>
      <c r="KWH57" s="532"/>
      <c r="KWI57" s="533"/>
      <c r="KWJ57" s="527"/>
      <c r="KWK57" s="528"/>
      <c r="KWL57" s="529"/>
      <c r="KWM57" s="530"/>
      <c r="KWN57" s="531"/>
      <c r="KWO57" s="532"/>
      <c r="KWP57" s="533"/>
      <c r="KWQ57" s="527"/>
      <c r="KWR57" s="528"/>
      <c r="KWS57" s="529"/>
      <c r="KWT57" s="530"/>
      <c r="KWU57" s="531"/>
      <c r="KWV57" s="532"/>
      <c r="KWW57" s="533"/>
      <c r="KWX57" s="527"/>
      <c r="KWY57" s="528"/>
      <c r="KWZ57" s="529"/>
      <c r="KXA57" s="530"/>
      <c r="KXB57" s="531"/>
      <c r="KXC57" s="532"/>
      <c r="KXD57" s="533"/>
      <c r="KXE57" s="527"/>
      <c r="KXF57" s="528"/>
      <c r="KXG57" s="529"/>
      <c r="KXH57" s="530"/>
      <c r="KXI57" s="531"/>
      <c r="KXJ57" s="532"/>
      <c r="KXK57" s="533"/>
      <c r="KXL57" s="527"/>
      <c r="KXM57" s="528"/>
      <c r="KXN57" s="529"/>
      <c r="KXO57" s="530"/>
      <c r="KXP57" s="531"/>
      <c r="KXQ57" s="532"/>
      <c r="KXR57" s="533"/>
      <c r="KXS57" s="527"/>
      <c r="KXT57" s="528"/>
      <c r="KXU57" s="529"/>
      <c r="KXV57" s="530"/>
      <c r="KXW57" s="531"/>
      <c r="KXX57" s="532"/>
      <c r="KXY57" s="533"/>
      <c r="KXZ57" s="527"/>
      <c r="KYA57" s="528"/>
      <c r="KYB57" s="529"/>
      <c r="KYC57" s="530"/>
      <c r="KYD57" s="531"/>
      <c r="KYE57" s="532"/>
      <c r="KYF57" s="533"/>
      <c r="KYG57" s="527"/>
      <c r="KYH57" s="528"/>
      <c r="KYI57" s="529"/>
      <c r="KYJ57" s="530"/>
      <c r="KYK57" s="531"/>
      <c r="KYL57" s="532"/>
      <c r="KYM57" s="533"/>
      <c r="KYN57" s="527"/>
      <c r="KYO57" s="528"/>
      <c r="KYP57" s="529"/>
      <c r="KYQ57" s="530"/>
      <c r="KYR57" s="531"/>
      <c r="KYS57" s="532"/>
      <c r="KYT57" s="533"/>
      <c r="KYU57" s="527"/>
      <c r="KYV57" s="528"/>
      <c r="KYW57" s="529"/>
      <c r="KYX57" s="530"/>
      <c r="KYY57" s="531"/>
      <c r="KYZ57" s="532"/>
      <c r="KZA57" s="533"/>
      <c r="KZB57" s="527"/>
      <c r="KZC57" s="528"/>
      <c r="KZD57" s="529"/>
      <c r="KZE57" s="530"/>
      <c r="KZF57" s="531"/>
      <c r="KZG57" s="532"/>
      <c r="KZH57" s="533"/>
      <c r="KZI57" s="527"/>
      <c r="KZJ57" s="528"/>
      <c r="KZK57" s="529"/>
      <c r="KZL57" s="530"/>
      <c r="KZM57" s="531"/>
      <c r="KZN57" s="532"/>
      <c r="KZO57" s="533"/>
      <c r="KZP57" s="527"/>
      <c r="KZQ57" s="528"/>
      <c r="KZR57" s="529"/>
      <c r="KZS57" s="530"/>
      <c r="KZT57" s="531"/>
      <c r="KZU57" s="532"/>
      <c r="KZV57" s="533"/>
      <c r="KZW57" s="527"/>
      <c r="KZX57" s="528"/>
      <c r="KZY57" s="529"/>
      <c r="KZZ57" s="530"/>
      <c r="LAA57" s="531"/>
      <c r="LAB57" s="532"/>
      <c r="LAC57" s="533"/>
      <c r="LAD57" s="527"/>
      <c r="LAE57" s="528"/>
      <c r="LAF57" s="529"/>
      <c r="LAG57" s="530"/>
      <c r="LAH57" s="531"/>
      <c r="LAI57" s="532"/>
      <c r="LAJ57" s="533"/>
      <c r="LAK57" s="527"/>
      <c r="LAL57" s="528"/>
      <c r="LAM57" s="529"/>
      <c r="LAN57" s="530"/>
      <c r="LAO57" s="531"/>
      <c r="LAP57" s="532"/>
      <c r="LAQ57" s="533"/>
      <c r="LAR57" s="527"/>
      <c r="LAS57" s="528"/>
      <c r="LAT57" s="529"/>
      <c r="LAU57" s="530"/>
      <c r="LAV57" s="531"/>
      <c r="LAW57" s="532"/>
      <c r="LAX57" s="533"/>
      <c r="LAY57" s="527"/>
      <c r="LAZ57" s="528"/>
      <c r="LBA57" s="529"/>
      <c r="LBB57" s="530"/>
      <c r="LBC57" s="531"/>
      <c r="LBD57" s="532"/>
      <c r="LBE57" s="533"/>
      <c r="LBF57" s="527"/>
      <c r="LBG57" s="528"/>
      <c r="LBH57" s="529"/>
      <c r="LBI57" s="530"/>
      <c r="LBJ57" s="531"/>
      <c r="LBK57" s="532"/>
      <c r="LBL57" s="533"/>
      <c r="LBM57" s="527"/>
      <c r="LBN57" s="528"/>
      <c r="LBO57" s="529"/>
      <c r="LBP57" s="530"/>
      <c r="LBQ57" s="531"/>
      <c r="LBR57" s="532"/>
      <c r="LBS57" s="533"/>
      <c r="LBT57" s="527"/>
      <c r="LBU57" s="528"/>
      <c r="LBV57" s="529"/>
      <c r="LBW57" s="530"/>
      <c r="LBX57" s="531"/>
      <c r="LBY57" s="532"/>
      <c r="LBZ57" s="533"/>
      <c r="LCA57" s="527"/>
      <c r="LCB57" s="528"/>
      <c r="LCC57" s="529"/>
      <c r="LCD57" s="530"/>
      <c r="LCE57" s="531"/>
      <c r="LCF57" s="532"/>
      <c r="LCG57" s="533"/>
      <c r="LCH57" s="527"/>
      <c r="LCI57" s="528"/>
      <c r="LCJ57" s="529"/>
      <c r="LCK57" s="530"/>
      <c r="LCL57" s="531"/>
      <c r="LCM57" s="532"/>
      <c r="LCN57" s="533"/>
      <c r="LCO57" s="527"/>
      <c r="LCP57" s="528"/>
      <c r="LCQ57" s="529"/>
      <c r="LCR57" s="530"/>
      <c r="LCS57" s="531"/>
      <c r="LCT57" s="532"/>
      <c r="LCU57" s="533"/>
      <c r="LCV57" s="527"/>
      <c r="LCW57" s="528"/>
      <c r="LCX57" s="529"/>
      <c r="LCY57" s="530"/>
      <c r="LCZ57" s="531"/>
      <c r="LDA57" s="532"/>
      <c r="LDB57" s="533"/>
      <c r="LDC57" s="527"/>
      <c r="LDD57" s="528"/>
      <c r="LDE57" s="529"/>
      <c r="LDF57" s="530"/>
      <c r="LDG57" s="531"/>
      <c r="LDH57" s="532"/>
      <c r="LDI57" s="533"/>
      <c r="LDJ57" s="527"/>
      <c r="LDK57" s="528"/>
      <c r="LDL57" s="529"/>
      <c r="LDM57" s="530"/>
      <c r="LDN57" s="531"/>
      <c r="LDO57" s="532"/>
      <c r="LDP57" s="533"/>
      <c r="LDQ57" s="527"/>
      <c r="LDR57" s="528"/>
      <c r="LDS57" s="529"/>
      <c r="LDT57" s="530"/>
      <c r="LDU57" s="531"/>
      <c r="LDV57" s="532"/>
      <c r="LDW57" s="533"/>
      <c r="LDX57" s="527"/>
      <c r="LDY57" s="528"/>
      <c r="LDZ57" s="529"/>
      <c r="LEA57" s="530"/>
      <c r="LEB57" s="531"/>
      <c r="LEC57" s="532"/>
      <c r="LED57" s="533"/>
      <c r="LEE57" s="527"/>
      <c r="LEF57" s="528"/>
      <c r="LEG57" s="529"/>
      <c r="LEH57" s="530"/>
      <c r="LEI57" s="531"/>
      <c r="LEJ57" s="532"/>
      <c r="LEK57" s="533"/>
      <c r="LEL57" s="527"/>
      <c r="LEM57" s="528"/>
      <c r="LEN57" s="529"/>
      <c r="LEO57" s="530"/>
      <c r="LEP57" s="531"/>
      <c r="LEQ57" s="532"/>
      <c r="LER57" s="533"/>
      <c r="LES57" s="527"/>
      <c r="LET57" s="528"/>
      <c r="LEU57" s="529"/>
      <c r="LEV57" s="530"/>
      <c r="LEW57" s="531"/>
      <c r="LEX57" s="532"/>
      <c r="LEY57" s="533"/>
      <c r="LEZ57" s="527"/>
      <c r="LFA57" s="528"/>
      <c r="LFB57" s="529"/>
      <c r="LFC57" s="530"/>
      <c r="LFD57" s="531"/>
      <c r="LFE57" s="532"/>
      <c r="LFF57" s="533"/>
      <c r="LFG57" s="527"/>
      <c r="LFH57" s="528"/>
      <c r="LFI57" s="529"/>
      <c r="LFJ57" s="530"/>
      <c r="LFK57" s="531"/>
      <c r="LFL57" s="532"/>
      <c r="LFM57" s="533"/>
      <c r="LFN57" s="527"/>
      <c r="LFO57" s="528"/>
      <c r="LFP57" s="529"/>
      <c r="LFQ57" s="530"/>
      <c r="LFR57" s="531"/>
      <c r="LFS57" s="532"/>
      <c r="LFT57" s="533"/>
      <c r="LFU57" s="527"/>
      <c r="LFV57" s="528"/>
      <c r="LFW57" s="529"/>
      <c r="LFX57" s="530"/>
      <c r="LFY57" s="531"/>
      <c r="LFZ57" s="532"/>
      <c r="LGA57" s="533"/>
      <c r="LGB57" s="527"/>
      <c r="LGC57" s="528"/>
      <c r="LGD57" s="529"/>
      <c r="LGE57" s="530"/>
      <c r="LGF57" s="531"/>
      <c r="LGG57" s="532"/>
      <c r="LGH57" s="533"/>
      <c r="LGI57" s="527"/>
      <c r="LGJ57" s="528"/>
      <c r="LGK57" s="529"/>
      <c r="LGL57" s="530"/>
      <c r="LGM57" s="531"/>
      <c r="LGN57" s="532"/>
      <c r="LGO57" s="533"/>
      <c r="LGP57" s="527"/>
      <c r="LGQ57" s="528"/>
      <c r="LGR57" s="529"/>
      <c r="LGS57" s="530"/>
      <c r="LGT57" s="531"/>
      <c r="LGU57" s="532"/>
      <c r="LGV57" s="533"/>
      <c r="LGW57" s="527"/>
      <c r="LGX57" s="528"/>
      <c r="LGY57" s="529"/>
      <c r="LGZ57" s="530"/>
      <c r="LHA57" s="531"/>
      <c r="LHB57" s="532"/>
      <c r="LHC57" s="533"/>
      <c r="LHD57" s="527"/>
      <c r="LHE57" s="528"/>
      <c r="LHF57" s="529"/>
      <c r="LHG57" s="530"/>
      <c r="LHH57" s="531"/>
      <c r="LHI57" s="532"/>
      <c r="LHJ57" s="533"/>
      <c r="LHK57" s="527"/>
      <c r="LHL57" s="528"/>
      <c r="LHM57" s="529"/>
      <c r="LHN57" s="530"/>
      <c r="LHO57" s="531"/>
      <c r="LHP57" s="532"/>
      <c r="LHQ57" s="533"/>
      <c r="LHR57" s="527"/>
      <c r="LHS57" s="528"/>
      <c r="LHT57" s="529"/>
      <c r="LHU57" s="530"/>
      <c r="LHV57" s="531"/>
      <c r="LHW57" s="532"/>
      <c r="LHX57" s="533"/>
      <c r="LHY57" s="527"/>
      <c r="LHZ57" s="528"/>
      <c r="LIA57" s="529"/>
      <c r="LIB57" s="530"/>
      <c r="LIC57" s="531"/>
      <c r="LID57" s="532"/>
      <c r="LIE57" s="533"/>
      <c r="LIF57" s="527"/>
      <c r="LIG57" s="528"/>
      <c r="LIH57" s="529"/>
      <c r="LII57" s="530"/>
      <c r="LIJ57" s="531"/>
      <c r="LIK57" s="532"/>
      <c r="LIL57" s="533"/>
      <c r="LIM57" s="527"/>
      <c r="LIN57" s="528"/>
      <c r="LIO57" s="529"/>
      <c r="LIP57" s="530"/>
      <c r="LIQ57" s="531"/>
      <c r="LIR57" s="532"/>
      <c r="LIS57" s="533"/>
      <c r="LIT57" s="527"/>
      <c r="LIU57" s="528"/>
      <c r="LIV57" s="529"/>
      <c r="LIW57" s="530"/>
      <c r="LIX57" s="531"/>
      <c r="LIY57" s="532"/>
      <c r="LIZ57" s="533"/>
      <c r="LJA57" s="527"/>
      <c r="LJB57" s="528"/>
      <c r="LJC57" s="529"/>
      <c r="LJD57" s="530"/>
      <c r="LJE57" s="531"/>
      <c r="LJF57" s="532"/>
      <c r="LJG57" s="533"/>
      <c r="LJH57" s="527"/>
      <c r="LJI57" s="528"/>
      <c r="LJJ57" s="529"/>
      <c r="LJK57" s="530"/>
      <c r="LJL57" s="531"/>
      <c r="LJM57" s="532"/>
      <c r="LJN57" s="533"/>
      <c r="LJO57" s="527"/>
      <c r="LJP57" s="528"/>
      <c r="LJQ57" s="529"/>
      <c r="LJR57" s="530"/>
      <c r="LJS57" s="531"/>
      <c r="LJT57" s="532"/>
      <c r="LJU57" s="533"/>
      <c r="LJV57" s="527"/>
      <c r="LJW57" s="528"/>
      <c r="LJX57" s="529"/>
      <c r="LJY57" s="530"/>
      <c r="LJZ57" s="531"/>
      <c r="LKA57" s="532"/>
      <c r="LKB57" s="533"/>
      <c r="LKC57" s="527"/>
      <c r="LKD57" s="528"/>
      <c r="LKE57" s="529"/>
      <c r="LKF57" s="530"/>
      <c r="LKG57" s="531"/>
      <c r="LKH57" s="532"/>
      <c r="LKI57" s="533"/>
      <c r="LKJ57" s="527"/>
      <c r="LKK57" s="528"/>
      <c r="LKL57" s="529"/>
      <c r="LKM57" s="530"/>
      <c r="LKN57" s="531"/>
      <c r="LKO57" s="532"/>
      <c r="LKP57" s="533"/>
      <c r="LKQ57" s="527"/>
      <c r="LKR57" s="528"/>
      <c r="LKS57" s="529"/>
      <c r="LKT57" s="530"/>
      <c r="LKU57" s="531"/>
      <c r="LKV57" s="532"/>
      <c r="LKW57" s="533"/>
      <c r="LKX57" s="527"/>
      <c r="LKY57" s="528"/>
      <c r="LKZ57" s="529"/>
      <c r="LLA57" s="530"/>
      <c r="LLB57" s="531"/>
      <c r="LLC57" s="532"/>
      <c r="LLD57" s="533"/>
      <c r="LLE57" s="527"/>
      <c r="LLF57" s="528"/>
      <c r="LLG57" s="529"/>
      <c r="LLH57" s="530"/>
      <c r="LLI57" s="531"/>
      <c r="LLJ57" s="532"/>
      <c r="LLK57" s="533"/>
      <c r="LLL57" s="527"/>
      <c r="LLM57" s="528"/>
      <c r="LLN57" s="529"/>
      <c r="LLO57" s="530"/>
      <c r="LLP57" s="531"/>
      <c r="LLQ57" s="532"/>
      <c r="LLR57" s="533"/>
      <c r="LLS57" s="527"/>
      <c r="LLT57" s="528"/>
      <c r="LLU57" s="529"/>
      <c r="LLV57" s="530"/>
      <c r="LLW57" s="531"/>
      <c r="LLX57" s="532"/>
      <c r="LLY57" s="533"/>
      <c r="LLZ57" s="527"/>
      <c r="LMA57" s="528"/>
      <c r="LMB57" s="529"/>
      <c r="LMC57" s="530"/>
      <c r="LMD57" s="531"/>
      <c r="LME57" s="532"/>
      <c r="LMF57" s="533"/>
      <c r="LMG57" s="527"/>
      <c r="LMH57" s="528"/>
      <c r="LMI57" s="529"/>
      <c r="LMJ57" s="530"/>
      <c r="LMK57" s="531"/>
      <c r="LML57" s="532"/>
      <c r="LMM57" s="533"/>
      <c r="LMN57" s="527"/>
      <c r="LMO57" s="528"/>
      <c r="LMP57" s="529"/>
      <c r="LMQ57" s="530"/>
      <c r="LMR57" s="531"/>
      <c r="LMS57" s="532"/>
      <c r="LMT57" s="533"/>
      <c r="LMU57" s="527"/>
      <c r="LMV57" s="528"/>
      <c r="LMW57" s="529"/>
      <c r="LMX57" s="530"/>
      <c r="LMY57" s="531"/>
      <c r="LMZ57" s="532"/>
      <c r="LNA57" s="533"/>
      <c r="LNB57" s="527"/>
      <c r="LNC57" s="528"/>
      <c r="LND57" s="529"/>
      <c r="LNE57" s="530"/>
      <c r="LNF57" s="531"/>
      <c r="LNG57" s="532"/>
      <c r="LNH57" s="533"/>
      <c r="LNI57" s="527"/>
      <c r="LNJ57" s="528"/>
      <c r="LNK57" s="529"/>
      <c r="LNL57" s="530"/>
      <c r="LNM57" s="531"/>
      <c r="LNN57" s="532"/>
      <c r="LNO57" s="533"/>
      <c r="LNP57" s="527"/>
      <c r="LNQ57" s="528"/>
      <c r="LNR57" s="529"/>
      <c r="LNS57" s="530"/>
      <c r="LNT57" s="531"/>
      <c r="LNU57" s="532"/>
      <c r="LNV57" s="533"/>
      <c r="LNW57" s="527"/>
      <c r="LNX57" s="528"/>
      <c r="LNY57" s="529"/>
      <c r="LNZ57" s="530"/>
      <c r="LOA57" s="531"/>
      <c r="LOB57" s="532"/>
      <c r="LOC57" s="533"/>
      <c r="LOD57" s="527"/>
      <c r="LOE57" s="528"/>
      <c r="LOF57" s="529"/>
      <c r="LOG57" s="530"/>
      <c r="LOH57" s="531"/>
      <c r="LOI57" s="532"/>
      <c r="LOJ57" s="533"/>
      <c r="LOK57" s="527"/>
      <c r="LOL57" s="528"/>
      <c r="LOM57" s="529"/>
      <c r="LON57" s="530"/>
      <c r="LOO57" s="531"/>
      <c r="LOP57" s="532"/>
      <c r="LOQ57" s="533"/>
      <c r="LOR57" s="527"/>
      <c r="LOS57" s="528"/>
      <c r="LOT57" s="529"/>
      <c r="LOU57" s="530"/>
      <c r="LOV57" s="531"/>
      <c r="LOW57" s="532"/>
      <c r="LOX57" s="533"/>
      <c r="LOY57" s="527"/>
      <c r="LOZ57" s="528"/>
      <c r="LPA57" s="529"/>
      <c r="LPB57" s="530"/>
      <c r="LPC57" s="531"/>
      <c r="LPD57" s="532"/>
      <c r="LPE57" s="533"/>
      <c r="LPF57" s="527"/>
      <c r="LPG57" s="528"/>
      <c r="LPH57" s="529"/>
      <c r="LPI57" s="530"/>
      <c r="LPJ57" s="531"/>
      <c r="LPK57" s="532"/>
      <c r="LPL57" s="533"/>
      <c r="LPM57" s="527"/>
      <c r="LPN57" s="528"/>
      <c r="LPO57" s="529"/>
      <c r="LPP57" s="530"/>
      <c r="LPQ57" s="531"/>
      <c r="LPR57" s="532"/>
      <c r="LPS57" s="533"/>
      <c r="LPT57" s="527"/>
      <c r="LPU57" s="528"/>
      <c r="LPV57" s="529"/>
      <c r="LPW57" s="530"/>
      <c r="LPX57" s="531"/>
      <c r="LPY57" s="532"/>
      <c r="LPZ57" s="533"/>
      <c r="LQA57" s="527"/>
      <c r="LQB57" s="528"/>
      <c r="LQC57" s="529"/>
      <c r="LQD57" s="530"/>
      <c r="LQE57" s="531"/>
      <c r="LQF57" s="532"/>
      <c r="LQG57" s="533"/>
      <c r="LQH57" s="527"/>
      <c r="LQI57" s="528"/>
      <c r="LQJ57" s="529"/>
      <c r="LQK57" s="530"/>
      <c r="LQL57" s="531"/>
      <c r="LQM57" s="532"/>
      <c r="LQN57" s="533"/>
      <c r="LQO57" s="527"/>
      <c r="LQP57" s="528"/>
      <c r="LQQ57" s="529"/>
      <c r="LQR57" s="530"/>
      <c r="LQS57" s="531"/>
      <c r="LQT57" s="532"/>
      <c r="LQU57" s="533"/>
      <c r="LQV57" s="527"/>
      <c r="LQW57" s="528"/>
      <c r="LQX57" s="529"/>
      <c r="LQY57" s="530"/>
      <c r="LQZ57" s="531"/>
      <c r="LRA57" s="532"/>
      <c r="LRB57" s="533"/>
      <c r="LRC57" s="527"/>
      <c r="LRD57" s="528"/>
      <c r="LRE57" s="529"/>
      <c r="LRF57" s="530"/>
      <c r="LRG57" s="531"/>
      <c r="LRH57" s="532"/>
      <c r="LRI57" s="533"/>
      <c r="LRJ57" s="527"/>
      <c r="LRK57" s="528"/>
      <c r="LRL57" s="529"/>
      <c r="LRM57" s="530"/>
      <c r="LRN57" s="531"/>
      <c r="LRO57" s="532"/>
      <c r="LRP57" s="533"/>
      <c r="LRQ57" s="527"/>
      <c r="LRR57" s="528"/>
      <c r="LRS57" s="529"/>
      <c r="LRT57" s="530"/>
      <c r="LRU57" s="531"/>
      <c r="LRV57" s="532"/>
      <c r="LRW57" s="533"/>
      <c r="LRX57" s="527"/>
      <c r="LRY57" s="528"/>
      <c r="LRZ57" s="529"/>
      <c r="LSA57" s="530"/>
      <c r="LSB57" s="531"/>
      <c r="LSC57" s="532"/>
      <c r="LSD57" s="533"/>
      <c r="LSE57" s="527"/>
      <c r="LSF57" s="528"/>
      <c r="LSG57" s="529"/>
      <c r="LSH57" s="530"/>
      <c r="LSI57" s="531"/>
      <c r="LSJ57" s="532"/>
      <c r="LSK57" s="533"/>
      <c r="LSL57" s="527"/>
      <c r="LSM57" s="528"/>
      <c r="LSN57" s="529"/>
      <c r="LSO57" s="530"/>
      <c r="LSP57" s="531"/>
      <c r="LSQ57" s="532"/>
      <c r="LSR57" s="533"/>
      <c r="LSS57" s="527"/>
      <c r="LST57" s="528"/>
      <c r="LSU57" s="529"/>
      <c r="LSV57" s="530"/>
      <c r="LSW57" s="531"/>
      <c r="LSX57" s="532"/>
      <c r="LSY57" s="533"/>
      <c r="LSZ57" s="527"/>
      <c r="LTA57" s="528"/>
      <c r="LTB57" s="529"/>
      <c r="LTC57" s="530"/>
      <c r="LTD57" s="531"/>
      <c r="LTE57" s="532"/>
      <c r="LTF57" s="533"/>
      <c r="LTG57" s="527"/>
      <c r="LTH57" s="528"/>
      <c r="LTI57" s="529"/>
      <c r="LTJ57" s="530"/>
      <c r="LTK57" s="531"/>
      <c r="LTL57" s="532"/>
      <c r="LTM57" s="533"/>
      <c r="LTN57" s="527"/>
      <c r="LTO57" s="528"/>
      <c r="LTP57" s="529"/>
      <c r="LTQ57" s="530"/>
      <c r="LTR57" s="531"/>
      <c r="LTS57" s="532"/>
      <c r="LTT57" s="533"/>
      <c r="LTU57" s="527"/>
      <c r="LTV57" s="528"/>
      <c r="LTW57" s="529"/>
      <c r="LTX57" s="530"/>
      <c r="LTY57" s="531"/>
      <c r="LTZ57" s="532"/>
      <c r="LUA57" s="533"/>
      <c r="LUB57" s="527"/>
      <c r="LUC57" s="528"/>
      <c r="LUD57" s="529"/>
      <c r="LUE57" s="530"/>
      <c r="LUF57" s="531"/>
      <c r="LUG57" s="532"/>
      <c r="LUH57" s="533"/>
      <c r="LUI57" s="527"/>
      <c r="LUJ57" s="528"/>
      <c r="LUK57" s="529"/>
      <c r="LUL57" s="530"/>
      <c r="LUM57" s="531"/>
      <c r="LUN57" s="532"/>
      <c r="LUO57" s="533"/>
      <c r="LUP57" s="527"/>
      <c r="LUQ57" s="528"/>
      <c r="LUR57" s="529"/>
      <c r="LUS57" s="530"/>
      <c r="LUT57" s="531"/>
      <c r="LUU57" s="532"/>
      <c r="LUV57" s="533"/>
      <c r="LUW57" s="527"/>
      <c r="LUX57" s="528"/>
      <c r="LUY57" s="529"/>
      <c r="LUZ57" s="530"/>
      <c r="LVA57" s="531"/>
      <c r="LVB57" s="532"/>
      <c r="LVC57" s="533"/>
      <c r="LVD57" s="527"/>
      <c r="LVE57" s="528"/>
      <c r="LVF57" s="529"/>
      <c r="LVG57" s="530"/>
      <c r="LVH57" s="531"/>
      <c r="LVI57" s="532"/>
      <c r="LVJ57" s="533"/>
      <c r="LVK57" s="527"/>
      <c r="LVL57" s="528"/>
      <c r="LVM57" s="529"/>
      <c r="LVN57" s="530"/>
      <c r="LVO57" s="531"/>
      <c r="LVP57" s="532"/>
      <c r="LVQ57" s="533"/>
      <c r="LVR57" s="527"/>
      <c r="LVS57" s="528"/>
      <c r="LVT57" s="529"/>
      <c r="LVU57" s="530"/>
      <c r="LVV57" s="531"/>
      <c r="LVW57" s="532"/>
      <c r="LVX57" s="533"/>
      <c r="LVY57" s="527"/>
      <c r="LVZ57" s="528"/>
      <c r="LWA57" s="529"/>
      <c r="LWB57" s="530"/>
      <c r="LWC57" s="531"/>
      <c r="LWD57" s="532"/>
      <c r="LWE57" s="533"/>
      <c r="LWF57" s="527"/>
      <c r="LWG57" s="528"/>
      <c r="LWH57" s="529"/>
      <c r="LWI57" s="530"/>
      <c r="LWJ57" s="531"/>
      <c r="LWK57" s="532"/>
      <c r="LWL57" s="533"/>
      <c r="LWM57" s="527"/>
      <c r="LWN57" s="528"/>
      <c r="LWO57" s="529"/>
      <c r="LWP57" s="530"/>
      <c r="LWQ57" s="531"/>
      <c r="LWR57" s="532"/>
      <c r="LWS57" s="533"/>
      <c r="LWT57" s="527"/>
      <c r="LWU57" s="528"/>
      <c r="LWV57" s="529"/>
      <c r="LWW57" s="530"/>
      <c r="LWX57" s="531"/>
      <c r="LWY57" s="532"/>
      <c r="LWZ57" s="533"/>
      <c r="LXA57" s="527"/>
      <c r="LXB57" s="528"/>
      <c r="LXC57" s="529"/>
      <c r="LXD57" s="530"/>
      <c r="LXE57" s="531"/>
      <c r="LXF57" s="532"/>
      <c r="LXG57" s="533"/>
      <c r="LXH57" s="527"/>
      <c r="LXI57" s="528"/>
      <c r="LXJ57" s="529"/>
      <c r="LXK57" s="530"/>
      <c r="LXL57" s="531"/>
      <c r="LXM57" s="532"/>
      <c r="LXN57" s="533"/>
      <c r="LXO57" s="527"/>
      <c r="LXP57" s="528"/>
      <c r="LXQ57" s="529"/>
      <c r="LXR57" s="530"/>
      <c r="LXS57" s="531"/>
      <c r="LXT57" s="532"/>
      <c r="LXU57" s="533"/>
      <c r="LXV57" s="527"/>
      <c r="LXW57" s="528"/>
      <c r="LXX57" s="529"/>
      <c r="LXY57" s="530"/>
      <c r="LXZ57" s="531"/>
      <c r="LYA57" s="532"/>
      <c r="LYB57" s="533"/>
      <c r="LYC57" s="527"/>
      <c r="LYD57" s="528"/>
      <c r="LYE57" s="529"/>
      <c r="LYF57" s="530"/>
      <c r="LYG57" s="531"/>
      <c r="LYH57" s="532"/>
      <c r="LYI57" s="533"/>
      <c r="LYJ57" s="527"/>
      <c r="LYK57" s="528"/>
      <c r="LYL57" s="529"/>
      <c r="LYM57" s="530"/>
      <c r="LYN57" s="531"/>
      <c r="LYO57" s="532"/>
      <c r="LYP57" s="533"/>
      <c r="LYQ57" s="527"/>
      <c r="LYR57" s="528"/>
      <c r="LYS57" s="529"/>
      <c r="LYT57" s="530"/>
      <c r="LYU57" s="531"/>
      <c r="LYV57" s="532"/>
      <c r="LYW57" s="533"/>
      <c r="LYX57" s="527"/>
      <c r="LYY57" s="528"/>
      <c r="LYZ57" s="529"/>
      <c r="LZA57" s="530"/>
      <c r="LZB57" s="531"/>
      <c r="LZC57" s="532"/>
      <c r="LZD57" s="533"/>
      <c r="LZE57" s="527"/>
      <c r="LZF57" s="528"/>
      <c r="LZG57" s="529"/>
      <c r="LZH57" s="530"/>
      <c r="LZI57" s="531"/>
      <c r="LZJ57" s="532"/>
      <c r="LZK57" s="533"/>
      <c r="LZL57" s="527"/>
      <c r="LZM57" s="528"/>
      <c r="LZN57" s="529"/>
      <c r="LZO57" s="530"/>
      <c r="LZP57" s="531"/>
      <c r="LZQ57" s="532"/>
      <c r="LZR57" s="533"/>
      <c r="LZS57" s="527"/>
      <c r="LZT57" s="528"/>
      <c r="LZU57" s="529"/>
      <c r="LZV57" s="530"/>
      <c r="LZW57" s="531"/>
      <c r="LZX57" s="532"/>
      <c r="LZY57" s="533"/>
      <c r="LZZ57" s="527"/>
      <c r="MAA57" s="528"/>
      <c r="MAB57" s="529"/>
      <c r="MAC57" s="530"/>
      <c r="MAD57" s="531"/>
      <c r="MAE57" s="532"/>
      <c r="MAF57" s="533"/>
      <c r="MAG57" s="527"/>
      <c r="MAH57" s="528"/>
      <c r="MAI57" s="529"/>
      <c r="MAJ57" s="530"/>
      <c r="MAK57" s="531"/>
      <c r="MAL57" s="532"/>
      <c r="MAM57" s="533"/>
      <c r="MAN57" s="527"/>
      <c r="MAO57" s="528"/>
      <c r="MAP57" s="529"/>
      <c r="MAQ57" s="530"/>
      <c r="MAR57" s="531"/>
      <c r="MAS57" s="532"/>
      <c r="MAT57" s="533"/>
      <c r="MAU57" s="527"/>
      <c r="MAV57" s="528"/>
      <c r="MAW57" s="529"/>
      <c r="MAX57" s="530"/>
      <c r="MAY57" s="531"/>
      <c r="MAZ57" s="532"/>
      <c r="MBA57" s="533"/>
      <c r="MBB57" s="527"/>
      <c r="MBC57" s="528"/>
      <c r="MBD57" s="529"/>
      <c r="MBE57" s="530"/>
      <c r="MBF57" s="531"/>
      <c r="MBG57" s="532"/>
      <c r="MBH57" s="533"/>
      <c r="MBI57" s="527"/>
      <c r="MBJ57" s="528"/>
      <c r="MBK57" s="529"/>
      <c r="MBL57" s="530"/>
      <c r="MBM57" s="531"/>
      <c r="MBN57" s="532"/>
      <c r="MBO57" s="533"/>
      <c r="MBP57" s="527"/>
      <c r="MBQ57" s="528"/>
      <c r="MBR57" s="529"/>
      <c r="MBS57" s="530"/>
      <c r="MBT57" s="531"/>
      <c r="MBU57" s="532"/>
      <c r="MBV57" s="533"/>
      <c r="MBW57" s="527"/>
      <c r="MBX57" s="528"/>
      <c r="MBY57" s="529"/>
      <c r="MBZ57" s="530"/>
      <c r="MCA57" s="531"/>
      <c r="MCB57" s="532"/>
      <c r="MCC57" s="533"/>
      <c r="MCD57" s="527"/>
      <c r="MCE57" s="528"/>
      <c r="MCF57" s="529"/>
      <c r="MCG57" s="530"/>
      <c r="MCH57" s="531"/>
      <c r="MCI57" s="532"/>
      <c r="MCJ57" s="533"/>
      <c r="MCK57" s="527"/>
      <c r="MCL57" s="528"/>
      <c r="MCM57" s="529"/>
      <c r="MCN57" s="530"/>
      <c r="MCO57" s="531"/>
      <c r="MCP57" s="532"/>
      <c r="MCQ57" s="533"/>
      <c r="MCR57" s="527"/>
      <c r="MCS57" s="528"/>
      <c r="MCT57" s="529"/>
      <c r="MCU57" s="530"/>
      <c r="MCV57" s="531"/>
      <c r="MCW57" s="532"/>
      <c r="MCX57" s="533"/>
      <c r="MCY57" s="527"/>
      <c r="MCZ57" s="528"/>
      <c r="MDA57" s="529"/>
      <c r="MDB57" s="530"/>
      <c r="MDC57" s="531"/>
      <c r="MDD57" s="532"/>
      <c r="MDE57" s="533"/>
      <c r="MDF57" s="527"/>
      <c r="MDG57" s="528"/>
      <c r="MDH57" s="529"/>
      <c r="MDI57" s="530"/>
      <c r="MDJ57" s="531"/>
      <c r="MDK57" s="532"/>
      <c r="MDL57" s="533"/>
      <c r="MDM57" s="527"/>
      <c r="MDN57" s="528"/>
      <c r="MDO57" s="529"/>
      <c r="MDP57" s="530"/>
      <c r="MDQ57" s="531"/>
      <c r="MDR57" s="532"/>
      <c r="MDS57" s="533"/>
      <c r="MDT57" s="527"/>
      <c r="MDU57" s="528"/>
      <c r="MDV57" s="529"/>
      <c r="MDW57" s="530"/>
      <c r="MDX57" s="531"/>
      <c r="MDY57" s="532"/>
      <c r="MDZ57" s="533"/>
      <c r="MEA57" s="527"/>
      <c r="MEB57" s="528"/>
      <c r="MEC57" s="529"/>
      <c r="MED57" s="530"/>
      <c r="MEE57" s="531"/>
      <c r="MEF57" s="532"/>
      <c r="MEG57" s="533"/>
      <c r="MEH57" s="527"/>
      <c r="MEI57" s="528"/>
      <c r="MEJ57" s="529"/>
      <c r="MEK57" s="530"/>
      <c r="MEL57" s="531"/>
      <c r="MEM57" s="532"/>
      <c r="MEN57" s="533"/>
      <c r="MEO57" s="527"/>
      <c r="MEP57" s="528"/>
      <c r="MEQ57" s="529"/>
      <c r="MER57" s="530"/>
      <c r="MES57" s="531"/>
      <c r="MET57" s="532"/>
      <c r="MEU57" s="533"/>
      <c r="MEV57" s="527"/>
      <c r="MEW57" s="528"/>
      <c r="MEX57" s="529"/>
      <c r="MEY57" s="530"/>
      <c r="MEZ57" s="531"/>
      <c r="MFA57" s="532"/>
      <c r="MFB57" s="533"/>
      <c r="MFC57" s="527"/>
      <c r="MFD57" s="528"/>
      <c r="MFE57" s="529"/>
      <c r="MFF57" s="530"/>
      <c r="MFG57" s="531"/>
      <c r="MFH57" s="532"/>
      <c r="MFI57" s="533"/>
      <c r="MFJ57" s="527"/>
      <c r="MFK57" s="528"/>
      <c r="MFL57" s="529"/>
      <c r="MFM57" s="530"/>
      <c r="MFN57" s="531"/>
      <c r="MFO57" s="532"/>
      <c r="MFP57" s="533"/>
      <c r="MFQ57" s="527"/>
      <c r="MFR57" s="528"/>
      <c r="MFS57" s="529"/>
      <c r="MFT57" s="530"/>
      <c r="MFU57" s="531"/>
      <c r="MFV57" s="532"/>
      <c r="MFW57" s="533"/>
      <c r="MFX57" s="527"/>
      <c r="MFY57" s="528"/>
      <c r="MFZ57" s="529"/>
      <c r="MGA57" s="530"/>
      <c r="MGB57" s="531"/>
      <c r="MGC57" s="532"/>
      <c r="MGD57" s="533"/>
      <c r="MGE57" s="527"/>
      <c r="MGF57" s="528"/>
      <c r="MGG57" s="529"/>
      <c r="MGH57" s="530"/>
      <c r="MGI57" s="531"/>
      <c r="MGJ57" s="532"/>
      <c r="MGK57" s="533"/>
      <c r="MGL57" s="527"/>
      <c r="MGM57" s="528"/>
      <c r="MGN57" s="529"/>
      <c r="MGO57" s="530"/>
      <c r="MGP57" s="531"/>
      <c r="MGQ57" s="532"/>
      <c r="MGR57" s="533"/>
      <c r="MGS57" s="527"/>
      <c r="MGT57" s="528"/>
      <c r="MGU57" s="529"/>
      <c r="MGV57" s="530"/>
      <c r="MGW57" s="531"/>
      <c r="MGX57" s="532"/>
      <c r="MGY57" s="533"/>
      <c r="MGZ57" s="527"/>
      <c r="MHA57" s="528"/>
      <c r="MHB57" s="529"/>
      <c r="MHC57" s="530"/>
      <c r="MHD57" s="531"/>
      <c r="MHE57" s="532"/>
      <c r="MHF57" s="533"/>
      <c r="MHG57" s="527"/>
      <c r="MHH57" s="528"/>
      <c r="MHI57" s="529"/>
      <c r="MHJ57" s="530"/>
      <c r="MHK57" s="531"/>
      <c r="MHL57" s="532"/>
      <c r="MHM57" s="533"/>
      <c r="MHN57" s="527"/>
      <c r="MHO57" s="528"/>
      <c r="MHP57" s="529"/>
      <c r="MHQ57" s="530"/>
      <c r="MHR57" s="531"/>
      <c r="MHS57" s="532"/>
      <c r="MHT57" s="533"/>
      <c r="MHU57" s="527"/>
      <c r="MHV57" s="528"/>
      <c r="MHW57" s="529"/>
      <c r="MHX57" s="530"/>
      <c r="MHY57" s="531"/>
      <c r="MHZ57" s="532"/>
      <c r="MIA57" s="533"/>
      <c r="MIB57" s="527"/>
      <c r="MIC57" s="528"/>
      <c r="MID57" s="529"/>
      <c r="MIE57" s="530"/>
      <c r="MIF57" s="531"/>
      <c r="MIG57" s="532"/>
      <c r="MIH57" s="533"/>
      <c r="MII57" s="527"/>
      <c r="MIJ57" s="528"/>
      <c r="MIK57" s="529"/>
      <c r="MIL57" s="530"/>
      <c r="MIM57" s="531"/>
      <c r="MIN57" s="532"/>
      <c r="MIO57" s="533"/>
      <c r="MIP57" s="527"/>
      <c r="MIQ57" s="528"/>
      <c r="MIR57" s="529"/>
      <c r="MIS57" s="530"/>
      <c r="MIT57" s="531"/>
      <c r="MIU57" s="532"/>
      <c r="MIV57" s="533"/>
      <c r="MIW57" s="527"/>
      <c r="MIX57" s="528"/>
      <c r="MIY57" s="529"/>
      <c r="MIZ57" s="530"/>
      <c r="MJA57" s="531"/>
      <c r="MJB57" s="532"/>
      <c r="MJC57" s="533"/>
      <c r="MJD57" s="527"/>
      <c r="MJE57" s="528"/>
      <c r="MJF57" s="529"/>
      <c r="MJG57" s="530"/>
      <c r="MJH57" s="531"/>
      <c r="MJI57" s="532"/>
      <c r="MJJ57" s="533"/>
      <c r="MJK57" s="527"/>
      <c r="MJL57" s="528"/>
      <c r="MJM57" s="529"/>
      <c r="MJN57" s="530"/>
      <c r="MJO57" s="531"/>
      <c r="MJP57" s="532"/>
      <c r="MJQ57" s="533"/>
      <c r="MJR57" s="527"/>
      <c r="MJS57" s="528"/>
      <c r="MJT57" s="529"/>
      <c r="MJU57" s="530"/>
      <c r="MJV57" s="531"/>
      <c r="MJW57" s="532"/>
      <c r="MJX57" s="533"/>
      <c r="MJY57" s="527"/>
      <c r="MJZ57" s="528"/>
      <c r="MKA57" s="529"/>
      <c r="MKB57" s="530"/>
      <c r="MKC57" s="531"/>
      <c r="MKD57" s="532"/>
      <c r="MKE57" s="533"/>
      <c r="MKF57" s="527"/>
      <c r="MKG57" s="528"/>
      <c r="MKH57" s="529"/>
      <c r="MKI57" s="530"/>
      <c r="MKJ57" s="531"/>
      <c r="MKK57" s="532"/>
      <c r="MKL57" s="533"/>
      <c r="MKM57" s="527"/>
      <c r="MKN57" s="528"/>
      <c r="MKO57" s="529"/>
      <c r="MKP57" s="530"/>
      <c r="MKQ57" s="531"/>
      <c r="MKR57" s="532"/>
      <c r="MKS57" s="533"/>
      <c r="MKT57" s="527"/>
      <c r="MKU57" s="528"/>
      <c r="MKV57" s="529"/>
      <c r="MKW57" s="530"/>
      <c r="MKX57" s="531"/>
      <c r="MKY57" s="532"/>
      <c r="MKZ57" s="533"/>
      <c r="MLA57" s="527"/>
      <c r="MLB57" s="528"/>
      <c r="MLC57" s="529"/>
      <c r="MLD57" s="530"/>
      <c r="MLE57" s="531"/>
      <c r="MLF57" s="532"/>
      <c r="MLG57" s="533"/>
      <c r="MLH57" s="527"/>
      <c r="MLI57" s="528"/>
      <c r="MLJ57" s="529"/>
      <c r="MLK57" s="530"/>
      <c r="MLL57" s="531"/>
      <c r="MLM57" s="532"/>
      <c r="MLN57" s="533"/>
      <c r="MLO57" s="527"/>
      <c r="MLP57" s="528"/>
      <c r="MLQ57" s="529"/>
      <c r="MLR57" s="530"/>
      <c r="MLS57" s="531"/>
      <c r="MLT57" s="532"/>
      <c r="MLU57" s="533"/>
      <c r="MLV57" s="527"/>
      <c r="MLW57" s="528"/>
      <c r="MLX57" s="529"/>
      <c r="MLY57" s="530"/>
      <c r="MLZ57" s="531"/>
      <c r="MMA57" s="532"/>
      <c r="MMB57" s="533"/>
      <c r="MMC57" s="527"/>
      <c r="MMD57" s="528"/>
      <c r="MME57" s="529"/>
      <c r="MMF57" s="530"/>
      <c r="MMG57" s="531"/>
      <c r="MMH57" s="532"/>
      <c r="MMI57" s="533"/>
      <c r="MMJ57" s="527"/>
      <c r="MMK57" s="528"/>
      <c r="MML57" s="529"/>
      <c r="MMM57" s="530"/>
      <c r="MMN57" s="531"/>
      <c r="MMO57" s="532"/>
      <c r="MMP57" s="533"/>
      <c r="MMQ57" s="527"/>
      <c r="MMR57" s="528"/>
      <c r="MMS57" s="529"/>
      <c r="MMT57" s="530"/>
      <c r="MMU57" s="531"/>
      <c r="MMV57" s="532"/>
      <c r="MMW57" s="533"/>
      <c r="MMX57" s="527"/>
      <c r="MMY57" s="528"/>
      <c r="MMZ57" s="529"/>
      <c r="MNA57" s="530"/>
      <c r="MNB57" s="531"/>
      <c r="MNC57" s="532"/>
      <c r="MND57" s="533"/>
      <c r="MNE57" s="527"/>
      <c r="MNF57" s="528"/>
      <c r="MNG57" s="529"/>
      <c r="MNH57" s="530"/>
      <c r="MNI57" s="531"/>
      <c r="MNJ57" s="532"/>
      <c r="MNK57" s="533"/>
      <c r="MNL57" s="527"/>
      <c r="MNM57" s="528"/>
      <c r="MNN57" s="529"/>
      <c r="MNO57" s="530"/>
      <c r="MNP57" s="531"/>
      <c r="MNQ57" s="532"/>
      <c r="MNR57" s="533"/>
      <c r="MNS57" s="527"/>
      <c r="MNT57" s="528"/>
      <c r="MNU57" s="529"/>
      <c r="MNV57" s="530"/>
      <c r="MNW57" s="531"/>
      <c r="MNX57" s="532"/>
      <c r="MNY57" s="533"/>
      <c r="MNZ57" s="527"/>
      <c r="MOA57" s="528"/>
      <c r="MOB57" s="529"/>
      <c r="MOC57" s="530"/>
      <c r="MOD57" s="531"/>
      <c r="MOE57" s="532"/>
      <c r="MOF57" s="533"/>
      <c r="MOG57" s="527"/>
      <c r="MOH57" s="528"/>
      <c r="MOI57" s="529"/>
      <c r="MOJ57" s="530"/>
      <c r="MOK57" s="531"/>
      <c r="MOL57" s="532"/>
      <c r="MOM57" s="533"/>
      <c r="MON57" s="527"/>
      <c r="MOO57" s="528"/>
      <c r="MOP57" s="529"/>
      <c r="MOQ57" s="530"/>
      <c r="MOR57" s="531"/>
      <c r="MOS57" s="532"/>
      <c r="MOT57" s="533"/>
      <c r="MOU57" s="527"/>
      <c r="MOV57" s="528"/>
      <c r="MOW57" s="529"/>
      <c r="MOX57" s="530"/>
      <c r="MOY57" s="531"/>
      <c r="MOZ57" s="532"/>
      <c r="MPA57" s="533"/>
      <c r="MPB57" s="527"/>
      <c r="MPC57" s="528"/>
      <c r="MPD57" s="529"/>
      <c r="MPE57" s="530"/>
      <c r="MPF57" s="531"/>
      <c r="MPG57" s="532"/>
      <c r="MPH57" s="533"/>
      <c r="MPI57" s="527"/>
      <c r="MPJ57" s="528"/>
      <c r="MPK57" s="529"/>
      <c r="MPL57" s="530"/>
      <c r="MPM57" s="531"/>
      <c r="MPN57" s="532"/>
      <c r="MPO57" s="533"/>
      <c r="MPP57" s="527"/>
      <c r="MPQ57" s="528"/>
      <c r="MPR57" s="529"/>
      <c r="MPS57" s="530"/>
      <c r="MPT57" s="531"/>
      <c r="MPU57" s="532"/>
      <c r="MPV57" s="533"/>
      <c r="MPW57" s="527"/>
      <c r="MPX57" s="528"/>
      <c r="MPY57" s="529"/>
      <c r="MPZ57" s="530"/>
      <c r="MQA57" s="531"/>
      <c r="MQB57" s="532"/>
      <c r="MQC57" s="533"/>
      <c r="MQD57" s="527"/>
      <c r="MQE57" s="528"/>
      <c r="MQF57" s="529"/>
      <c r="MQG57" s="530"/>
      <c r="MQH57" s="531"/>
      <c r="MQI57" s="532"/>
      <c r="MQJ57" s="533"/>
      <c r="MQK57" s="527"/>
      <c r="MQL57" s="528"/>
      <c r="MQM57" s="529"/>
      <c r="MQN57" s="530"/>
      <c r="MQO57" s="531"/>
      <c r="MQP57" s="532"/>
      <c r="MQQ57" s="533"/>
      <c r="MQR57" s="527"/>
      <c r="MQS57" s="528"/>
      <c r="MQT57" s="529"/>
      <c r="MQU57" s="530"/>
      <c r="MQV57" s="531"/>
      <c r="MQW57" s="532"/>
      <c r="MQX57" s="533"/>
      <c r="MQY57" s="527"/>
      <c r="MQZ57" s="528"/>
      <c r="MRA57" s="529"/>
      <c r="MRB57" s="530"/>
      <c r="MRC57" s="531"/>
      <c r="MRD57" s="532"/>
      <c r="MRE57" s="533"/>
      <c r="MRF57" s="527"/>
      <c r="MRG57" s="528"/>
      <c r="MRH57" s="529"/>
      <c r="MRI57" s="530"/>
      <c r="MRJ57" s="531"/>
      <c r="MRK57" s="532"/>
      <c r="MRL57" s="533"/>
      <c r="MRM57" s="527"/>
      <c r="MRN57" s="528"/>
      <c r="MRO57" s="529"/>
      <c r="MRP57" s="530"/>
      <c r="MRQ57" s="531"/>
      <c r="MRR57" s="532"/>
      <c r="MRS57" s="533"/>
      <c r="MRT57" s="527"/>
      <c r="MRU57" s="528"/>
      <c r="MRV57" s="529"/>
      <c r="MRW57" s="530"/>
      <c r="MRX57" s="531"/>
      <c r="MRY57" s="532"/>
      <c r="MRZ57" s="533"/>
      <c r="MSA57" s="527"/>
      <c r="MSB57" s="528"/>
      <c r="MSC57" s="529"/>
      <c r="MSD57" s="530"/>
      <c r="MSE57" s="531"/>
      <c r="MSF57" s="532"/>
      <c r="MSG57" s="533"/>
      <c r="MSH57" s="527"/>
      <c r="MSI57" s="528"/>
      <c r="MSJ57" s="529"/>
      <c r="MSK57" s="530"/>
      <c r="MSL57" s="531"/>
      <c r="MSM57" s="532"/>
      <c r="MSN57" s="533"/>
      <c r="MSO57" s="527"/>
      <c r="MSP57" s="528"/>
      <c r="MSQ57" s="529"/>
      <c r="MSR57" s="530"/>
      <c r="MSS57" s="531"/>
      <c r="MST57" s="532"/>
      <c r="MSU57" s="533"/>
      <c r="MSV57" s="527"/>
      <c r="MSW57" s="528"/>
      <c r="MSX57" s="529"/>
      <c r="MSY57" s="530"/>
      <c r="MSZ57" s="531"/>
      <c r="MTA57" s="532"/>
      <c r="MTB57" s="533"/>
      <c r="MTC57" s="527"/>
      <c r="MTD57" s="528"/>
      <c r="MTE57" s="529"/>
      <c r="MTF57" s="530"/>
      <c r="MTG57" s="531"/>
      <c r="MTH57" s="532"/>
      <c r="MTI57" s="533"/>
      <c r="MTJ57" s="527"/>
      <c r="MTK57" s="528"/>
      <c r="MTL57" s="529"/>
      <c r="MTM57" s="530"/>
      <c r="MTN57" s="531"/>
      <c r="MTO57" s="532"/>
      <c r="MTP57" s="533"/>
      <c r="MTQ57" s="527"/>
      <c r="MTR57" s="528"/>
      <c r="MTS57" s="529"/>
      <c r="MTT57" s="530"/>
      <c r="MTU57" s="531"/>
      <c r="MTV57" s="532"/>
      <c r="MTW57" s="533"/>
      <c r="MTX57" s="527"/>
      <c r="MTY57" s="528"/>
      <c r="MTZ57" s="529"/>
      <c r="MUA57" s="530"/>
      <c r="MUB57" s="531"/>
      <c r="MUC57" s="532"/>
      <c r="MUD57" s="533"/>
      <c r="MUE57" s="527"/>
      <c r="MUF57" s="528"/>
      <c r="MUG57" s="529"/>
      <c r="MUH57" s="530"/>
      <c r="MUI57" s="531"/>
      <c r="MUJ57" s="532"/>
      <c r="MUK57" s="533"/>
      <c r="MUL57" s="527"/>
      <c r="MUM57" s="528"/>
      <c r="MUN57" s="529"/>
      <c r="MUO57" s="530"/>
      <c r="MUP57" s="531"/>
      <c r="MUQ57" s="532"/>
      <c r="MUR57" s="533"/>
      <c r="MUS57" s="527"/>
      <c r="MUT57" s="528"/>
      <c r="MUU57" s="529"/>
      <c r="MUV57" s="530"/>
      <c r="MUW57" s="531"/>
      <c r="MUX57" s="532"/>
      <c r="MUY57" s="533"/>
      <c r="MUZ57" s="527"/>
      <c r="MVA57" s="528"/>
      <c r="MVB57" s="529"/>
      <c r="MVC57" s="530"/>
      <c r="MVD57" s="531"/>
      <c r="MVE57" s="532"/>
      <c r="MVF57" s="533"/>
      <c r="MVG57" s="527"/>
      <c r="MVH57" s="528"/>
      <c r="MVI57" s="529"/>
      <c r="MVJ57" s="530"/>
      <c r="MVK57" s="531"/>
      <c r="MVL57" s="532"/>
      <c r="MVM57" s="533"/>
      <c r="MVN57" s="527"/>
      <c r="MVO57" s="528"/>
      <c r="MVP57" s="529"/>
      <c r="MVQ57" s="530"/>
      <c r="MVR57" s="531"/>
      <c r="MVS57" s="532"/>
      <c r="MVT57" s="533"/>
      <c r="MVU57" s="527"/>
      <c r="MVV57" s="528"/>
      <c r="MVW57" s="529"/>
      <c r="MVX57" s="530"/>
      <c r="MVY57" s="531"/>
      <c r="MVZ57" s="532"/>
      <c r="MWA57" s="533"/>
      <c r="MWB57" s="527"/>
      <c r="MWC57" s="528"/>
      <c r="MWD57" s="529"/>
      <c r="MWE57" s="530"/>
      <c r="MWF57" s="531"/>
      <c r="MWG57" s="532"/>
      <c r="MWH57" s="533"/>
      <c r="MWI57" s="527"/>
      <c r="MWJ57" s="528"/>
      <c r="MWK57" s="529"/>
      <c r="MWL57" s="530"/>
      <c r="MWM57" s="531"/>
      <c r="MWN57" s="532"/>
      <c r="MWO57" s="533"/>
      <c r="MWP57" s="527"/>
      <c r="MWQ57" s="528"/>
      <c r="MWR57" s="529"/>
      <c r="MWS57" s="530"/>
      <c r="MWT57" s="531"/>
      <c r="MWU57" s="532"/>
      <c r="MWV57" s="533"/>
      <c r="MWW57" s="527"/>
      <c r="MWX57" s="528"/>
      <c r="MWY57" s="529"/>
      <c r="MWZ57" s="530"/>
      <c r="MXA57" s="531"/>
      <c r="MXB57" s="532"/>
      <c r="MXC57" s="533"/>
      <c r="MXD57" s="527"/>
      <c r="MXE57" s="528"/>
      <c r="MXF57" s="529"/>
      <c r="MXG57" s="530"/>
      <c r="MXH57" s="531"/>
      <c r="MXI57" s="532"/>
      <c r="MXJ57" s="533"/>
      <c r="MXK57" s="527"/>
      <c r="MXL57" s="528"/>
      <c r="MXM57" s="529"/>
      <c r="MXN57" s="530"/>
      <c r="MXO57" s="531"/>
      <c r="MXP57" s="532"/>
      <c r="MXQ57" s="533"/>
      <c r="MXR57" s="527"/>
      <c r="MXS57" s="528"/>
      <c r="MXT57" s="529"/>
      <c r="MXU57" s="530"/>
      <c r="MXV57" s="531"/>
      <c r="MXW57" s="532"/>
      <c r="MXX57" s="533"/>
      <c r="MXY57" s="527"/>
      <c r="MXZ57" s="528"/>
      <c r="MYA57" s="529"/>
      <c r="MYB57" s="530"/>
      <c r="MYC57" s="531"/>
      <c r="MYD57" s="532"/>
      <c r="MYE57" s="533"/>
      <c r="MYF57" s="527"/>
      <c r="MYG57" s="528"/>
      <c r="MYH57" s="529"/>
      <c r="MYI57" s="530"/>
      <c r="MYJ57" s="531"/>
      <c r="MYK57" s="532"/>
      <c r="MYL57" s="533"/>
      <c r="MYM57" s="527"/>
      <c r="MYN57" s="528"/>
      <c r="MYO57" s="529"/>
      <c r="MYP57" s="530"/>
      <c r="MYQ57" s="531"/>
      <c r="MYR57" s="532"/>
      <c r="MYS57" s="533"/>
      <c r="MYT57" s="527"/>
      <c r="MYU57" s="528"/>
      <c r="MYV57" s="529"/>
      <c r="MYW57" s="530"/>
      <c r="MYX57" s="531"/>
      <c r="MYY57" s="532"/>
      <c r="MYZ57" s="533"/>
      <c r="MZA57" s="527"/>
      <c r="MZB57" s="528"/>
      <c r="MZC57" s="529"/>
      <c r="MZD57" s="530"/>
      <c r="MZE57" s="531"/>
      <c r="MZF57" s="532"/>
      <c r="MZG57" s="533"/>
      <c r="MZH57" s="527"/>
      <c r="MZI57" s="528"/>
      <c r="MZJ57" s="529"/>
      <c r="MZK57" s="530"/>
      <c r="MZL57" s="531"/>
      <c r="MZM57" s="532"/>
      <c r="MZN57" s="533"/>
      <c r="MZO57" s="527"/>
      <c r="MZP57" s="528"/>
      <c r="MZQ57" s="529"/>
      <c r="MZR57" s="530"/>
      <c r="MZS57" s="531"/>
      <c r="MZT57" s="532"/>
      <c r="MZU57" s="533"/>
      <c r="MZV57" s="527"/>
      <c r="MZW57" s="528"/>
      <c r="MZX57" s="529"/>
      <c r="MZY57" s="530"/>
      <c r="MZZ57" s="531"/>
      <c r="NAA57" s="532"/>
      <c r="NAB57" s="533"/>
      <c r="NAC57" s="527"/>
      <c r="NAD57" s="528"/>
      <c r="NAE57" s="529"/>
      <c r="NAF57" s="530"/>
      <c r="NAG57" s="531"/>
      <c r="NAH57" s="532"/>
      <c r="NAI57" s="533"/>
      <c r="NAJ57" s="527"/>
      <c r="NAK57" s="528"/>
      <c r="NAL57" s="529"/>
      <c r="NAM57" s="530"/>
      <c r="NAN57" s="531"/>
      <c r="NAO57" s="532"/>
      <c r="NAP57" s="533"/>
      <c r="NAQ57" s="527"/>
      <c r="NAR57" s="528"/>
      <c r="NAS57" s="529"/>
      <c r="NAT57" s="530"/>
      <c r="NAU57" s="531"/>
      <c r="NAV57" s="532"/>
      <c r="NAW57" s="533"/>
      <c r="NAX57" s="527"/>
      <c r="NAY57" s="528"/>
      <c r="NAZ57" s="529"/>
      <c r="NBA57" s="530"/>
      <c r="NBB57" s="531"/>
      <c r="NBC57" s="532"/>
      <c r="NBD57" s="533"/>
      <c r="NBE57" s="527"/>
      <c r="NBF57" s="528"/>
      <c r="NBG57" s="529"/>
      <c r="NBH57" s="530"/>
      <c r="NBI57" s="531"/>
      <c r="NBJ57" s="532"/>
      <c r="NBK57" s="533"/>
      <c r="NBL57" s="527"/>
      <c r="NBM57" s="528"/>
      <c r="NBN57" s="529"/>
      <c r="NBO57" s="530"/>
      <c r="NBP57" s="531"/>
      <c r="NBQ57" s="532"/>
      <c r="NBR57" s="533"/>
      <c r="NBS57" s="527"/>
      <c r="NBT57" s="528"/>
      <c r="NBU57" s="529"/>
      <c r="NBV57" s="530"/>
      <c r="NBW57" s="531"/>
      <c r="NBX57" s="532"/>
      <c r="NBY57" s="533"/>
      <c r="NBZ57" s="527"/>
      <c r="NCA57" s="528"/>
      <c r="NCB57" s="529"/>
      <c r="NCC57" s="530"/>
      <c r="NCD57" s="531"/>
      <c r="NCE57" s="532"/>
      <c r="NCF57" s="533"/>
      <c r="NCG57" s="527"/>
      <c r="NCH57" s="528"/>
      <c r="NCI57" s="529"/>
      <c r="NCJ57" s="530"/>
      <c r="NCK57" s="531"/>
      <c r="NCL57" s="532"/>
      <c r="NCM57" s="533"/>
      <c r="NCN57" s="527"/>
      <c r="NCO57" s="528"/>
      <c r="NCP57" s="529"/>
      <c r="NCQ57" s="530"/>
      <c r="NCR57" s="531"/>
      <c r="NCS57" s="532"/>
      <c r="NCT57" s="533"/>
      <c r="NCU57" s="527"/>
      <c r="NCV57" s="528"/>
      <c r="NCW57" s="529"/>
      <c r="NCX57" s="530"/>
      <c r="NCY57" s="531"/>
      <c r="NCZ57" s="532"/>
      <c r="NDA57" s="533"/>
      <c r="NDB57" s="527"/>
      <c r="NDC57" s="528"/>
      <c r="NDD57" s="529"/>
      <c r="NDE57" s="530"/>
      <c r="NDF57" s="531"/>
      <c r="NDG57" s="532"/>
      <c r="NDH57" s="533"/>
      <c r="NDI57" s="527"/>
      <c r="NDJ57" s="528"/>
      <c r="NDK57" s="529"/>
      <c r="NDL57" s="530"/>
      <c r="NDM57" s="531"/>
      <c r="NDN57" s="532"/>
      <c r="NDO57" s="533"/>
      <c r="NDP57" s="527"/>
      <c r="NDQ57" s="528"/>
      <c r="NDR57" s="529"/>
      <c r="NDS57" s="530"/>
      <c r="NDT57" s="531"/>
      <c r="NDU57" s="532"/>
      <c r="NDV57" s="533"/>
      <c r="NDW57" s="527"/>
      <c r="NDX57" s="528"/>
      <c r="NDY57" s="529"/>
      <c r="NDZ57" s="530"/>
      <c r="NEA57" s="531"/>
      <c r="NEB57" s="532"/>
      <c r="NEC57" s="533"/>
      <c r="NED57" s="527"/>
      <c r="NEE57" s="528"/>
      <c r="NEF57" s="529"/>
      <c r="NEG57" s="530"/>
      <c r="NEH57" s="531"/>
      <c r="NEI57" s="532"/>
      <c r="NEJ57" s="533"/>
      <c r="NEK57" s="527"/>
      <c r="NEL57" s="528"/>
      <c r="NEM57" s="529"/>
      <c r="NEN57" s="530"/>
      <c r="NEO57" s="531"/>
      <c r="NEP57" s="532"/>
      <c r="NEQ57" s="533"/>
      <c r="NER57" s="527"/>
      <c r="NES57" s="528"/>
      <c r="NET57" s="529"/>
      <c r="NEU57" s="530"/>
      <c r="NEV57" s="531"/>
      <c r="NEW57" s="532"/>
      <c r="NEX57" s="533"/>
      <c r="NEY57" s="527"/>
      <c r="NEZ57" s="528"/>
      <c r="NFA57" s="529"/>
      <c r="NFB57" s="530"/>
      <c r="NFC57" s="531"/>
      <c r="NFD57" s="532"/>
      <c r="NFE57" s="533"/>
      <c r="NFF57" s="527"/>
      <c r="NFG57" s="528"/>
      <c r="NFH57" s="529"/>
      <c r="NFI57" s="530"/>
      <c r="NFJ57" s="531"/>
      <c r="NFK57" s="532"/>
      <c r="NFL57" s="533"/>
      <c r="NFM57" s="527"/>
      <c r="NFN57" s="528"/>
      <c r="NFO57" s="529"/>
      <c r="NFP57" s="530"/>
      <c r="NFQ57" s="531"/>
      <c r="NFR57" s="532"/>
      <c r="NFS57" s="533"/>
      <c r="NFT57" s="527"/>
      <c r="NFU57" s="528"/>
      <c r="NFV57" s="529"/>
      <c r="NFW57" s="530"/>
      <c r="NFX57" s="531"/>
      <c r="NFY57" s="532"/>
      <c r="NFZ57" s="533"/>
      <c r="NGA57" s="527"/>
      <c r="NGB57" s="528"/>
      <c r="NGC57" s="529"/>
      <c r="NGD57" s="530"/>
      <c r="NGE57" s="531"/>
      <c r="NGF57" s="532"/>
      <c r="NGG57" s="533"/>
      <c r="NGH57" s="527"/>
      <c r="NGI57" s="528"/>
      <c r="NGJ57" s="529"/>
      <c r="NGK57" s="530"/>
      <c r="NGL57" s="531"/>
      <c r="NGM57" s="532"/>
      <c r="NGN57" s="533"/>
      <c r="NGO57" s="527"/>
      <c r="NGP57" s="528"/>
      <c r="NGQ57" s="529"/>
      <c r="NGR57" s="530"/>
      <c r="NGS57" s="531"/>
      <c r="NGT57" s="532"/>
      <c r="NGU57" s="533"/>
      <c r="NGV57" s="527"/>
      <c r="NGW57" s="528"/>
      <c r="NGX57" s="529"/>
      <c r="NGY57" s="530"/>
      <c r="NGZ57" s="531"/>
      <c r="NHA57" s="532"/>
      <c r="NHB57" s="533"/>
      <c r="NHC57" s="527"/>
      <c r="NHD57" s="528"/>
      <c r="NHE57" s="529"/>
      <c r="NHF57" s="530"/>
      <c r="NHG57" s="531"/>
      <c r="NHH57" s="532"/>
      <c r="NHI57" s="533"/>
      <c r="NHJ57" s="527"/>
      <c r="NHK57" s="528"/>
      <c r="NHL57" s="529"/>
      <c r="NHM57" s="530"/>
      <c r="NHN57" s="531"/>
      <c r="NHO57" s="532"/>
      <c r="NHP57" s="533"/>
      <c r="NHQ57" s="527"/>
      <c r="NHR57" s="528"/>
      <c r="NHS57" s="529"/>
      <c r="NHT57" s="530"/>
      <c r="NHU57" s="531"/>
      <c r="NHV57" s="532"/>
      <c r="NHW57" s="533"/>
      <c r="NHX57" s="527"/>
      <c r="NHY57" s="528"/>
      <c r="NHZ57" s="529"/>
      <c r="NIA57" s="530"/>
      <c r="NIB57" s="531"/>
      <c r="NIC57" s="532"/>
      <c r="NID57" s="533"/>
      <c r="NIE57" s="527"/>
      <c r="NIF57" s="528"/>
      <c r="NIG57" s="529"/>
      <c r="NIH57" s="530"/>
      <c r="NII57" s="531"/>
      <c r="NIJ57" s="532"/>
      <c r="NIK57" s="533"/>
      <c r="NIL57" s="527"/>
      <c r="NIM57" s="528"/>
      <c r="NIN57" s="529"/>
      <c r="NIO57" s="530"/>
      <c r="NIP57" s="531"/>
      <c r="NIQ57" s="532"/>
      <c r="NIR57" s="533"/>
      <c r="NIS57" s="527"/>
      <c r="NIT57" s="528"/>
      <c r="NIU57" s="529"/>
      <c r="NIV57" s="530"/>
      <c r="NIW57" s="531"/>
      <c r="NIX57" s="532"/>
      <c r="NIY57" s="533"/>
      <c r="NIZ57" s="527"/>
      <c r="NJA57" s="528"/>
      <c r="NJB57" s="529"/>
      <c r="NJC57" s="530"/>
      <c r="NJD57" s="531"/>
      <c r="NJE57" s="532"/>
      <c r="NJF57" s="533"/>
      <c r="NJG57" s="527"/>
      <c r="NJH57" s="528"/>
      <c r="NJI57" s="529"/>
      <c r="NJJ57" s="530"/>
      <c r="NJK57" s="531"/>
      <c r="NJL57" s="532"/>
      <c r="NJM57" s="533"/>
      <c r="NJN57" s="527"/>
      <c r="NJO57" s="528"/>
      <c r="NJP57" s="529"/>
      <c r="NJQ57" s="530"/>
      <c r="NJR57" s="531"/>
      <c r="NJS57" s="532"/>
      <c r="NJT57" s="533"/>
      <c r="NJU57" s="527"/>
      <c r="NJV57" s="528"/>
      <c r="NJW57" s="529"/>
      <c r="NJX57" s="530"/>
      <c r="NJY57" s="531"/>
      <c r="NJZ57" s="532"/>
      <c r="NKA57" s="533"/>
      <c r="NKB57" s="527"/>
      <c r="NKC57" s="528"/>
      <c r="NKD57" s="529"/>
      <c r="NKE57" s="530"/>
      <c r="NKF57" s="531"/>
      <c r="NKG57" s="532"/>
      <c r="NKH57" s="533"/>
      <c r="NKI57" s="527"/>
      <c r="NKJ57" s="528"/>
      <c r="NKK57" s="529"/>
      <c r="NKL57" s="530"/>
      <c r="NKM57" s="531"/>
      <c r="NKN57" s="532"/>
      <c r="NKO57" s="533"/>
      <c r="NKP57" s="527"/>
      <c r="NKQ57" s="528"/>
      <c r="NKR57" s="529"/>
      <c r="NKS57" s="530"/>
      <c r="NKT57" s="531"/>
      <c r="NKU57" s="532"/>
      <c r="NKV57" s="533"/>
      <c r="NKW57" s="527"/>
      <c r="NKX57" s="528"/>
      <c r="NKY57" s="529"/>
      <c r="NKZ57" s="530"/>
      <c r="NLA57" s="531"/>
      <c r="NLB57" s="532"/>
      <c r="NLC57" s="533"/>
      <c r="NLD57" s="527"/>
      <c r="NLE57" s="528"/>
      <c r="NLF57" s="529"/>
      <c r="NLG57" s="530"/>
      <c r="NLH57" s="531"/>
      <c r="NLI57" s="532"/>
      <c r="NLJ57" s="533"/>
      <c r="NLK57" s="527"/>
      <c r="NLL57" s="528"/>
      <c r="NLM57" s="529"/>
      <c r="NLN57" s="530"/>
      <c r="NLO57" s="531"/>
      <c r="NLP57" s="532"/>
      <c r="NLQ57" s="533"/>
      <c r="NLR57" s="527"/>
      <c r="NLS57" s="528"/>
      <c r="NLT57" s="529"/>
      <c r="NLU57" s="530"/>
      <c r="NLV57" s="531"/>
      <c r="NLW57" s="532"/>
      <c r="NLX57" s="533"/>
      <c r="NLY57" s="527"/>
      <c r="NLZ57" s="528"/>
      <c r="NMA57" s="529"/>
      <c r="NMB57" s="530"/>
      <c r="NMC57" s="531"/>
      <c r="NMD57" s="532"/>
      <c r="NME57" s="533"/>
      <c r="NMF57" s="527"/>
      <c r="NMG57" s="528"/>
      <c r="NMH57" s="529"/>
      <c r="NMI57" s="530"/>
      <c r="NMJ57" s="531"/>
      <c r="NMK57" s="532"/>
      <c r="NML57" s="533"/>
      <c r="NMM57" s="527"/>
      <c r="NMN57" s="528"/>
      <c r="NMO57" s="529"/>
      <c r="NMP57" s="530"/>
      <c r="NMQ57" s="531"/>
      <c r="NMR57" s="532"/>
      <c r="NMS57" s="533"/>
      <c r="NMT57" s="527"/>
      <c r="NMU57" s="528"/>
      <c r="NMV57" s="529"/>
      <c r="NMW57" s="530"/>
      <c r="NMX57" s="531"/>
      <c r="NMY57" s="532"/>
      <c r="NMZ57" s="533"/>
      <c r="NNA57" s="527"/>
      <c r="NNB57" s="528"/>
      <c r="NNC57" s="529"/>
      <c r="NND57" s="530"/>
      <c r="NNE57" s="531"/>
      <c r="NNF57" s="532"/>
      <c r="NNG57" s="533"/>
      <c r="NNH57" s="527"/>
      <c r="NNI57" s="528"/>
      <c r="NNJ57" s="529"/>
      <c r="NNK57" s="530"/>
      <c r="NNL57" s="531"/>
      <c r="NNM57" s="532"/>
      <c r="NNN57" s="533"/>
      <c r="NNO57" s="527"/>
      <c r="NNP57" s="528"/>
      <c r="NNQ57" s="529"/>
      <c r="NNR57" s="530"/>
      <c r="NNS57" s="531"/>
      <c r="NNT57" s="532"/>
      <c r="NNU57" s="533"/>
      <c r="NNV57" s="527"/>
      <c r="NNW57" s="528"/>
      <c r="NNX57" s="529"/>
      <c r="NNY57" s="530"/>
      <c r="NNZ57" s="531"/>
      <c r="NOA57" s="532"/>
      <c r="NOB57" s="533"/>
      <c r="NOC57" s="527"/>
      <c r="NOD57" s="528"/>
      <c r="NOE57" s="529"/>
      <c r="NOF57" s="530"/>
      <c r="NOG57" s="531"/>
      <c r="NOH57" s="532"/>
      <c r="NOI57" s="533"/>
      <c r="NOJ57" s="527"/>
      <c r="NOK57" s="528"/>
      <c r="NOL57" s="529"/>
      <c r="NOM57" s="530"/>
      <c r="NON57" s="531"/>
      <c r="NOO57" s="532"/>
      <c r="NOP57" s="533"/>
      <c r="NOQ57" s="527"/>
      <c r="NOR57" s="528"/>
      <c r="NOS57" s="529"/>
      <c r="NOT57" s="530"/>
      <c r="NOU57" s="531"/>
      <c r="NOV57" s="532"/>
      <c r="NOW57" s="533"/>
      <c r="NOX57" s="527"/>
      <c r="NOY57" s="528"/>
      <c r="NOZ57" s="529"/>
      <c r="NPA57" s="530"/>
      <c r="NPB57" s="531"/>
      <c r="NPC57" s="532"/>
      <c r="NPD57" s="533"/>
      <c r="NPE57" s="527"/>
      <c r="NPF57" s="528"/>
      <c r="NPG57" s="529"/>
      <c r="NPH57" s="530"/>
      <c r="NPI57" s="531"/>
      <c r="NPJ57" s="532"/>
      <c r="NPK57" s="533"/>
      <c r="NPL57" s="527"/>
      <c r="NPM57" s="528"/>
      <c r="NPN57" s="529"/>
      <c r="NPO57" s="530"/>
      <c r="NPP57" s="531"/>
      <c r="NPQ57" s="532"/>
      <c r="NPR57" s="533"/>
      <c r="NPS57" s="527"/>
      <c r="NPT57" s="528"/>
      <c r="NPU57" s="529"/>
      <c r="NPV57" s="530"/>
      <c r="NPW57" s="531"/>
      <c r="NPX57" s="532"/>
      <c r="NPY57" s="533"/>
      <c r="NPZ57" s="527"/>
      <c r="NQA57" s="528"/>
      <c r="NQB57" s="529"/>
      <c r="NQC57" s="530"/>
      <c r="NQD57" s="531"/>
      <c r="NQE57" s="532"/>
      <c r="NQF57" s="533"/>
      <c r="NQG57" s="527"/>
      <c r="NQH57" s="528"/>
      <c r="NQI57" s="529"/>
      <c r="NQJ57" s="530"/>
      <c r="NQK57" s="531"/>
      <c r="NQL57" s="532"/>
      <c r="NQM57" s="533"/>
      <c r="NQN57" s="527"/>
      <c r="NQO57" s="528"/>
      <c r="NQP57" s="529"/>
      <c r="NQQ57" s="530"/>
      <c r="NQR57" s="531"/>
      <c r="NQS57" s="532"/>
      <c r="NQT57" s="533"/>
      <c r="NQU57" s="527"/>
      <c r="NQV57" s="528"/>
      <c r="NQW57" s="529"/>
      <c r="NQX57" s="530"/>
      <c r="NQY57" s="531"/>
      <c r="NQZ57" s="532"/>
      <c r="NRA57" s="533"/>
      <c r="NRB57" s="527"/>
      <c r="NRC57" s="528"/>
      <c r="NRD57" s="529"/>
      <c r="NRE57" s="530"/>
      <c r="NRF57" s="531"/>
      <c r="NRG57" s="532"/>
      <c r="NRH57" s="533"/>
      <c r="NRI57" s="527"/>
      <c r="NRJ57" s="528"/>
      <c r="NRK57" s="529"/>
      <c r="NRL57" s="530"/>
      <c r="NRM57" s="531"/>
      <c r="NRN57" s="532"/>
      <c r="NRO57" s="533"/>
      <c r="NRP57" s="527"/>
      <c r="NRQ57" s="528"/>
      <c r="NRR57" s="529"/>
      <c r="NRS57" s="530"/>
      <c r="NRT57" s="531"/>
      <c r="NRU57" s="532"/>
      <c r="NRV57" s="533"/>
      <c r="NRW57" s="527"/>
      <c r="NRX57" s="528"/>
      <c r="NRY57" s="529"/>
      <c r="NRZ57" s="530"/>
      <c r="NSA57" s="531"/>
      <c r="NSB57" s="532"/>
      <c r="NSC57" s="533"/>
      <c r="NSD57" s="527"/>
      <c r="NSE57" s="528"/>
      <c r="NSF57" s="529"/>
      <c r="NSG57" s="530"/>
      <c r="NSH57" s="531"/>
      <c r="NSI57" s="532"/>
      <c r="NSJ57" s="533"/>
      <c r="NSK57" s="527"/>
      <c r="NSL57" s="528"/>
      <c r="NSM57" s="529"/>
      <c r="NSN57" s="530"/>
      <c r="NSO57" s="531"/>
      <c r="NSP57" s="532"/>
      <c r="NSQ57" s="533"/>
      <c r="NSR57" s="527"/>
      <c r="NSS57" s="528"/>
      <c r="NST57" s="529"/>
      <c r="NSU57" s="530"/>
      <c r="NSV57" s="531"/>
      <c r="NSW57" s="532"/>
      <c r="NSX57" s="533"/>
      <c r="NSY57" s="527"/>
      <c r="NSZ57" s="528"/>
      <c r="NTA57" s="529"/>
      <c r="NTB57" s="530"/>
      <c r="NTC57" s="531"/>
      <c r="NTD57" s="532"/>
      <c r="NTE57" s="533"/>
      <c r="NTF57" s="527"/>
      <c r="NTG57" s="528"/>
      <c r="NTH57" s="529"/>
      <c r="NTI57" s="530"/>
      <c r="NTJ57" s="531"/>
      <c r="NTK57" s="532"/>
      <c r="NTL57" s="533"/>
      <c r="NTM57" s="527"/>
      <c r="NTN57" s="528"/>
      <c r="NTO57" s="529"/>
      <c r="NTP57" s="530"/>
      <c r="NTQ57" s="531"/>
      <c r="NTR57" s="532"/>
      <c r="NTS57" s="533"/>
      <c r="NTT57" s="527"/>
      <c r="NTU57" s="528"/>
      <c r="NTV57" s="529"/>
      <c r="NTW57" s="530"/>
      <c r="NTX57" s="531"/>
      <c r="NTY57" s="532"/>
      <c r="NTZ57" s="533"/>
      <c r="NUA57" s="527"/>
      <c r="NUB57" s="528"/>
      <c r="NUC57" s="529"/>
      <c r="NUD57" s="530"/>
      <c r="NUE57" s="531"/>
      <c r="NUF57" s="532"/>
      <c r="NUG57" s="533"/>
      <c r="NUH57" s="527"/>
      <c r="NUI57" s="528"/>
      <c r="NUJ57" s="529"/>
      <c r="NUK57" s="530"/>
      <c r="NUL57" s="531"/>
      <c r="NUM57" s="532"/>
      <c r="NUN57" s="533"/>
      <c r="NUO57" s="527"/>
      <c r="NUP57" s="528"/>
      <c r="NUQ57" s="529"/>
      <c r="NUR57" s="530"/>
      <c r="NUS57" s="531"/>
      <c r="NUT57" s="532"/>
      <c r="NUU57" s="533"/>
      <c r="NUV57" s="527"/>
      <c r="NUW57" s="528"/>
      <c r="NUX57" s="529"/>
      <c r="NUY57" s="530"/>
      <c r="NUZ57" s="531"/>
      <c r="NVA57" s="532"/>
      <c r="NVB57" s="533"/>
      <c r="NVC57" s="527"/>
      <c r="NVD57" s="528"/>
      <c r="NVE57" s="529"/>
      <c r="NVF57" s="530"/>
      <c r="NVG57" s="531"/>
      <c r="NVH57" s="532"/>
      <c r="NVI57" s="533"/>
      <c r="NVJ57" s="527"/>
      <c r="NVK57" s="528"/>
      <c r="NVL57" s="529"/>
      <c r="NVM57" s="530"/>
      <c r="NVN57" s="531"/>
      <c r="NVO57" s="532"/>
      <c r="NVP57" s="533"/>
      <c r="NVQ57" s="527"/>
      <c r="NVR57" s="528"/>
      <c r="NVS57" s="529"/>
      <c r="NVT57" s="530"/>
      <c r="NVU57" s="531"/>
      <c r="NVV57" s="532"/>
      <c r="NVW57" s="533"/>
      <c r="NVX57" s="527"/>
      <c r="NVY57" s="528"/>
      <c r="NVZ57" s="529"/>
      <c r="NWA57" s="530"/>
      <c r="NWB57" s="531"/>
      <c r="NWC57" s="532"/>
      <c r="NWD57" s="533"/>
      <c r="NWE57" s="527"/>
      <c r="NWF57" s="528"/>
      <c r="NWG57" s="529"/>
      <c r="NWH57" s="530"/>
      <c r="NWI57" s="531"/>
      <c r="NWJ57" s="532"/>
      <c r="NWK57" s="533"/>
      <c r="NWL57" s="527"/>
      <c r="NWM57" s="528"/>
      <c r="NWN57" s="529"/>
      <c r="NWO57" s="530"/>
      <c r="NWP57" s="531"/>
      <c r="NWQ57" s="532"/>
      <c r="NWR57" s="533"/>
      <c r="NWS57" s="527"/>
      <c r="NWT57" s="528"/>
      <c r="NWU57" s="529"/>
      <c r="NWV57" s="530"/>
      <c r="NWW57" s="531"/>
      <c r="NWX57" s="532"/>
      <c r="NWY57" s="533"/>
      <c r="NWZ57" s="527"/>
      <c r="NXA57" s="528"/>
      <c r="NXB57" s="529"/>
      <c r="NXC57" s="530"/>
      <c r="NXD57" s="531"/>
      <c r="NXE57" s="532"/>
      <c r="NXF57" s="533"/>
      <c r="NXG57" s="527"/>
      <c r="NXH57" s="528"/>
      <c r="NXI57" s="529"/>
      <c r="NXJ57" s="530"/>
      <c r="NXK57" s="531"/>
      <c r="NXL57" s="532"/>
      <c r="NXM57" s="533"/>
      <c r="NXN57" s="527"/>
      <c r="NXO57" s="528"/>
      <c r="NXP57" s="529"/>
      <c r="NXQ57" s="530"/>
      <c r="NXR57" s="531"/>
      <c r="NXS57" s="532"/>
      <c r="NXT57" s="533"/>
      <c r="NXU57" s="527"/>
      <c r="NXV57" s="528"/>
      <c r="NXW57" s="529"/>
      <c r="NXX57" s="530"/>
      <c r="NXY57" s="531"/>
      <c r="NXZ57" s="532"/>
      <c r="NYA57" s="533"/>
      <c r="NYB57" s="527"/>
      <c r="NYC57" s="528"/>
      <c r="NYD57" s="529"/>
      <c r="NYE57" s="530"/>
      <c r="NYF57" s="531"/>
      <c r="NYG57" s="532"/>
      <c r="NYH57" s="533"/>
      <c r="NYI57" s="527"/>
      <c r="NYJ57" s="528"/>
      <c r="NYK57" s="529"/>
      <c r="NYL57" s="530"/>
      <c r="NYM57" s="531"/>
      <c r="NYN57" s="532"/>
      <c r="NYO57" s="533"/>
      <c r="NYP57" s="527"/>
      <c r="NYQ57" s="528"/>
      <c r="NYR57" s="529"/>
      <c r="NYS57" s="530"/>
      <c r="NYT57" s="531"/>
      <c r="NYU57" s="532"/>
      <c r="NYV57" s="533"/>
      <c r="NYW57" s="527"/>
      <c r="NYX57" s="528"/>
      <c r="NYY57" s="529"/>
      <c r="NYZ57" s="530"/>
      <c r="NZA57" s="531"/>
      <c r="NZB57" s="532"/>
      <c r="NZC57" s="533"/>
      <c r="NZD57" s="527"/>
      <c r="NZE57" s="528"/>
      <c r="NZF57" s="529"/>
      <c r="NZG57" s="530"/>
      <c r="NZH57" s="531"/>
      <c r="NZI57" s="532"/>
      <c r="NZJ57" s="533"/>
      <c r="NZK57" s="527"/>
      <c r="NZL57" s="528"/>
      <c r="NZM57" s="529"/>
      <c r="NZN57" s="530"/>
      <c r="NZO57" s="531"/>
      <c r="NZP57" s="532"/>
      <c r="NZQ57" s="533"/>
      <c r="NZR57" s="527"/>
      <c r="NZS57" s="528"/>
      <c r="NZT57" s="529"/>
      <c r="NZU57" s="530"/>
      <c r="NZV57" s="531"/>
      <c r="NZW57" s="532"/>
      <c r="NZX57" s="533"/>
      <c r="NZY57" s="527"/>
      <c r="NZZ57" s="528"/>
      <c r="OAA57" s="529"/>
      <c r="OAB57" s="530"/>
      <c r="OAC57" s="531"/>
      <c r="OAD57" s="532"/>
      <c r="OAE57" s="533"/>
      <c r="OAF57" s="527"/>
      <c r="OAG57" s="528"/>
      <c r="OAH57" s="529"/>
      <c r="OAI57" s="530"/>
      <c r="OAJ57" s="531"/>
      <c r="OAK57" s="532"/>
      <c r="OAL57" s="533"/>
      <c r="OAM57" s="527"/>
      <c r="OAN57" s="528"/>
      <c r="OAO57" s="529"/>
      <c r="OAP57" s="530"/>
      <c r="OAQ57" s="531"/>
      <c r="OAR57" s="532"/>
      <c r="OAS57" s="533"/>
      <c r="OAT57" s="527"/>
      <c r="OAU57" s="528"/>
      <c r="OAV57" s="529"/>
      <c r="OAW57" s="530"/>
      <c r="OAX57" s="531"/>
      <c r="OAY57" s="532"/>
      <c r="OAZ57" s="533"/>
      <c r="OBA57" s="527"/>
      <c r="OBB57" s="528"/>
      <c r="OBC57" s="529"/>
      <c r="OBD57" s="530"/>
      <c r="OBE57" s="531"/>
      <c r="OBF57" s="532"/>
      <c r="OBG57" s="533"/>
      <c r="OBH57" s="527"/>
      <c r="OBI57" s="528"/>
      <c r="OBJ57" s="529"/>
      <c r="OBK57" s="530"/>
      <c r="OBL57" s="531"/>
      <c r="OBM57" s="532"/>
      <c r="OBN57" s="533"/>
      <c r="OBO57" s="527"/>
      <c r="OBP57" s="528"/>
      <c r="OBQ57" s="529"/>
      <c r="OBR57" s="530"/>
      <c r="OBS57" s="531"/>
      <c r="OBT57" s="532"/>
      <c r="OBU57" s="533"/>
      <c r="OBV57" s="527"/>
      <c r="OBW57" s="528"/>
      <c r="OBX57" s="529"/>
      <c r="OBY57" s="530"/>
      <c r="OBZ57" s="531"/>
      <c r="OCA57" s="532"/>
      <c r="OCB57" s="533"/>
      <c r="OCC57" s="527"/>
      <c r="OCD57" s="528"/>
      <c r="OCE57" s="529"/>
      <c r="OCF57" s="530"/>
      <c r="OCG57" s="531"/>
      <c r="OCH57" s="532"/>
      <c r="OCI57" s="533"/>
      <c r="OCJ57" s="527"/>
      <c r="OCK57" s="528"/>
      <c r="OCL57" s="529"/>
      <c r="OCM57" s="530"/>
      <c r="OCN57" s="531"/>
      <c r="OCO57" s="532"/>
      <c r="OCP57" s="533"/>
      <c r="OCQ57" s="527"/>
      <c r="OCR57" s="528"/>
      <c r="OCS57" s="529"/>
      <c r="OCT57" s="530"/>
      <c r="OCU57" s="531"/>
      <c r="OCV57" s="532"/>
      <c r="OCW57" s="533"/>
      <c r="OCX57" s="527"/>
      <c r="OCY57" s="528"/>
      <c r="OCZ57" s="529"/>
      <c r="ODA57" s="530"/>
      <c r="ODB57" s="531"/>
      <c r="ODC57" s="532"/>
      <c r="ODD57" s="533"/>
      <c r="ODE57" s="527"/>
      <c r="ODF57" s="528"/>
      <c r="ODG57" s="529"/>
      <c r="ODH57" s="530"/>
      <c r="ODI57" s="531"/>
      <c r="ODJ57" s="532"/>
      <c r="ODK57" s="533"/>
      <c r="ODL57" s="527"/>
      <c r="ODM57" s="528"/>
      <c r="ODN57" s="529"/>
      <c r="ODO57" s="530"/>
      <c r="ODP57" s="531"/>
      <c r="ODQ57" s="532"/>
      <c r="ODR57" s="533"/>
      <c r="ODS57" s="527"/>
      <c r="ODT57" s="528"/>
      <c r="ODU57" s="529"/>
      <c r="ODV57" s="530"/>
      <c r="ODW57" s="531"/>
      <c r="ODX57" s="532"/>
      <c r="ODY57" s="533"/>
      <c r="ODZ57" s="527"/>
      <c r="OEA57" s="528"/>
      <c r="OEB57" s="529"/>
      <c r="OEC57" s="530"/>
      <c r="OED57" s="531"/>
      <c r="OEE57" s="532"/>
      <c r="OEF57" s="533"/>
      <c r="OEG57" s="527"/>
      <c r="OEH57" s="528"/>
      <c r="OEI57" s="529"/>
      <c r="OEJ57" s="530"/>
      <c r="OEK57" s="531"/>
      <c r="OEL57" s="532"/>
      <c r="OEM57" s="533"/>
      <c r="OEN57" s="527"/>
      <c r="OEO57" s="528"/>
      <c r="OEP57" s="529"/>
      <c r="OEQ57" s="530"/>
      <c r="OER57" s="531"/>
      <c r="OES57" s="532"/>
      <c r="OET57" s="533"/>
      <c r="OEU57" s="527"/>
      <c r="OEV57" s="528"/>
      <c r="OEW57" s="529"/>
      <c r="OEX57" s="530"/>
      <c r="OEY57" s="531"/>
      <c r="OEZ57" s="532"/>
      <c r="OFA57" s="533"/>
      <c r="OFB57" s="527"/>
      <c r="OFC57" s="528"/>
      <c r="OFD57" s="529"/>
      <c r="OFE57" s="530"/>
      <c r="OFF57" s="531"/>
      <c r="OFG57" s="532"/>
      <c r="OFH57" s="533"/>
      <c r="OFI57" s="527"/>
      <c r="OFJ57" s="528"/>
      <c r="OFK57" s="529"/>
      <c r="OFL57" s="530"/>
      <c r="OFM57" s="531"/>
      <c r="OFN57" s="532"/>
      <c r="OFO57" s="533"/>
      <c r="OFP57" s="527"/>
      <c r="OFQ57" s="528"/>
      <c r="OFR57" s="529"/>
      <c r="OFS57" s="530"/>
      <c r="OFT57" s="531"/>
      <c r="OFU57" s="532"/>
      <c r="OFV57" s="533"/>
      <c r="OFW57" s="527"/>
      <c r="OFX57" s="528"/>
      <c r="OFY57" s="529"/>
      <c r="OFZ57" s="530"/>
      <c r="OGA57" s="531"/>
      <c r="OGB57" s="532"/>
      <c r="OGC57" s="533"/>
      <c r="OGD57" s="527"/>
      <c r="OGE57" s="528"/>
      <c r="OGF57" s="529"/>
      <c r="OGG57" s="530"/>
      <c r="OGH57" s="531"/>
      <c r="OGI57" s="532"/>
      <c r="OGJ57" s="533"/>
      <c r="OGK57" s="527"/>
      <c r="OGL57" s="528"/>
      <c r="OGM57" s="529"/>
      <c r="OGN57" s="530"/>
      <c r="OGO57" s="531"/>
      <c r="OGP57" s="532"/>
      <c r="OGQ57" s="533"/>
      <c r="OGR57" s="527"/>
      <c r="OGS57" s="528"/>
      <c r="OGT57" s="529"/>
      <c r="OGU57" s="530"/>
      <c r="OGV57" s="531"/>
      <c r="OGW57" s="532"/>
      <c r="OGX57" s="533"/>
      <c r="OGY57" s="527"/>
      <c r="OGZ57" s="528"/>
      <c r="OHA57" s="529"/>
      <c r="OHB57" s="530"/>
      <c r="OHC57" s="531"/>
      <c r="OHD57" s="532"/>
      <c r="OHE57" s="533"/>
      <c r="OHF57" s="527"/>
      <c r="OHG57" s="528"/>
      <c r="OHH57" s="529"/>
      <c r="OHI57" s="530"/>
      <c r="OHJ57" s="531"/>
      <c r="OHK57" s="532"/>
      <c r="OHL57" s="533"/>
      <c r="OHM57" s="527"/>
      <c r="OHN57" s="528"/>
      <c r="OHO57" s="529"/>
      <c r="OHP57" s="530"/>
      <c r="OHQ57" s="531"/>
      <c r="OHR57" s="532"/>
      <c r="OHS57" s="533"/>
      <c r="OHT57" s="527"/>
      <c r="OHU57" s="528"/>
      <c r="OHV57" s="529"/>
      <c r="OHW57" s="530"/>
      <c r="OHX57" s="531"/>
      <c r="OHY57" s="532"/>
      <c r="OHZ57" s="533"/>
      <c r="OIA57" s="527"/>
      <c r="OIB57" s="528"/>
      <c r="OIC57" s="529"/>
      <c r="OID57" s="530"/>
      <c r="OIE57" s="531"/>
      <c r="OIF57" s="532"/>
      <c r="OIG57" s="533"/>
      <c r="OIH57" s="527"/>
      <c r="OII57" s="528"/>
      <c r="OIJ57" s="529"/>
      <c r="OIK57" s="530"/>
      <c r="OIL57" s="531"/>
      <c r="OIM57" s="532"/>
      <c r="OIN57" s="533"/>
      <c r="OIO57" s="527"/>
      <c r="OIP57" s="528"/>
      <c r="OIQ57" s="529"/>
      <c r="OIR57" s="530"/>
      <c r="OIS57" s="531"/>
      <c r="OIT57" s="532"/>
      <c r="OIU57" s="533"/>
      <c r="OIV57" s="527"/>
      <c r="OIW57" s="528"/>
      <c r="OIX57" s="529"/>
      <c r="OIY57" s="530"/>
      <c r="OIZ57" s="531"/>
      <c r="OJA57" s="532"/>
      <c r="OJB57" s="533"/>
      <c r="OJC57" s="527"/>
      <c r="OJD57" s="528"/>
      <c r="OJE57" s="529"/>
      <c r="OJF57" s="530"/>
      <c r="OJG57" s="531"/>
      <c r="OJH57" s="532"/>
      <c r="OJI57" s="533"/>
      <c r="OJJ57" s="527"/>
      <c r="OJK57" s="528"/>
      <c r="OJL57" s="529"/>
      <c r="OJM57" s="530"/>
      <c r="OJN57" s="531"/>
      <c r="OJO57" s="532"/>
      <c r="OJP57" s="533"/>
      <c r="OJQ57" s="527"/>
      <c r="OJR57" s="528"/>
      <c r="OJS57" s="529"/>
      <c r="OJT57" s="530"/>
      <c r="OJU57" s="531"/>
      <c r="OJV57" s="532"/>
      <c r="OJW57" s="533"/>
      <c r="OJX57" s="527"/>
      <c r="OJY57" s="528"/>
      <c r="OJZ57" s="529"/>
      <c r="OKA57" s="530"/>
      <c r="OKB57" s="531"/>
      <c r="OKC57" s="532"/>
      <c r="OKD57" s="533"/>
      <c r="OKE57" s="527"/>
      <c r="OKF57" s="528"/>
      <c r="OKG57" s="529"/>
      <c r="OKH57" s="530"/>
      <c r="OKI57" s="531"/>
      <c r="OKJ57" s="532"/>
      <c r="OKK57" s="533"/>
      <c r="OKL57" s="527"/>
      <c r="OKM57" s="528"/>
      <c r="OKN57" s="529"/>
      <c r="OKO57" s="530"/>
      <c r="OKP57" s="531"/>
      <c r="OKQ57" s="532"/>
      <c r="OKR57" s="533"/>
      <c r="OKS57" s="527"/>
      <c r="OKT57" s="528"/>
      <c r="OKU57" s="529"/>
      <c r="OKV57" s="530"/>
      <c r="OKW57" s="531"/>
      <c r="OKX57" s="532"/>
      <c r="OKY57" s="533"/>
      <c r="OKZ57" s="527"/>
      <c r="OLA57" s="528"/>
      <c r="OLB57" s="529"/>
      <c r="OLC57" s="530"/>
      <c r="OLD57" s="531"/>
      <c r="OLE57" s="532"/>
      <c r="OLF57" s="533"/>
      <c r="OLG57" s="527"/>
      <c r="OLH57" s="528"/>
      <c r="OLI57" s="529"/>
      <c r="OLJ57" s="530"/>
      <c r="OLK57" s="531"/>
      <c r="OLL57" s="532"/>
      <c r="OLM57" s="533"/>
      <c r="OLN57" s="527"/>
      <c r="OLO57" s="528"/>
      <c r="OLP57" s="529"/>
      <c r="OLQ57" s="530"/>
      <c r="OLR57" s="531"/>
      <c r="OLS57" s="532"/>
      <c r="OLT57" s="533"/>
      <c r="OLU57" s="527"/>
      <c r="OLV57" s="528"/>
      <c r="OLW57" s="529"/>
      <c r="OLX57" s="530"/>
      <c r="OLY57" s="531"/>
      <c r="OLZ57" s="532"/>
      <c r="OMA57" s="533"/>
      <c r="OMB57" s="527"/>
      <c r="OMC57" s="528"/>
      <c r="OMD57" s="529"/>
      <c r="OME57" s="530"/>
      <c r="OMF57" s="531"/>
      <c r="OMG57" s="532"/>
      <c r="OMH57" s="533"/>
      <c r="OMI57" s="527"/>
      <c r="OMJ57" s="528"/>
      <c r="OMK57" s="529"/>
      <c r="OML57" s="530"/>
      <c r="OMM57" s="531"/>
      <c r="OMN57" s="532"/>
      <c r="OMO57" s="533"/>
      <c r="OMP57" s="527"/>
      <c r="OMQ57" s="528"/>
      <c r="OMR57" s="529"/>
      <c r="OMS57" s="530"/>
      <c r="OMT57" s="531"/>
      <c r="OMU57" s="532"/>
      <c r="OMV57" s="533"/>
      <c r="OMW57" s="527"/>
      <c r="OMX57" s="528"/>
      <c r="OMY57" s="529"/>
      <c r="OMZ57" s="530"/>
      <c r="ONA57" s="531"/>
      <c r="ONB57" s="532"/>
      <c r="ONC57" s="533"/>
      <c r="OND57" s="527"/>
      <c r="ONE57" s="528"/>
      <c r="ONF57" s="529"/>
      <c r="ONG57" s="530"/>
      <c r="ONH57" s="531"/>
      <c r="ONI57" s="532"/>
      <c r="ONJ57" s="533"/>
      <c r="ONK57" s="527"/>
      <c r="ONL57" s="528"/>
      <c r="ONM57" s="529"/>
      <c r="ONN57" s="530"/>
      <c r="ONO57" s="531"/>
      <c r="ONP57" s="532"/>
      <c r="ONQ57" s="533"/>
      <c r="ONR57" s="527"/>
      <c r="ONS57" s="528"/>
      <c r="ONT57" s="529"/>
      <c r="ONU57" s="530"/>
      <c r="ONV57" s="531"/>
      <c r="ONW57" s="532"/>
      <c r="ONX57" s="533"/>
      <c r="ONY57" s="527"/>
      <c r="ONZ57" s="528"/>
      <c r="OOA57" s="529"/>
      <c r="OOB57" s="530"/>
      <c r="OOC57" s="531"/>
      <c r="OOD57" s="532"/>
      <c r="OOE57" s="533"/>
      <c r="OOF57" s="527"/>
      <c r="OOG57" s="528"/>
      <c r="OOH57" s="529"/>
      <c r="OOI57" s="530"/>
      <c r="OOJ57" s="531"/>
      <c r="OOK57" s="532"/>
      <c r="OOL57" s="533"/>
      <c r="OOM57" s="527"/>
      <c r="OON57" s="528"/>
      <c r="OOO57" s="529"/>
      <c r="OOP57" s="530"/>
      <c r="OOQ57" s="531"/>
      <c r="OOR57" s="532"/>
      <c r="OOS57" s="533"/>
      <c r="OOT57" s="527"/>
      <c r="OOU57" s="528"/>
      <c r="OOV57" s="529"/>
      <c r="OOW57" s="530"/>
      <c r="OOX57" s="531"/>
      <c r="OOY57" s="532"/>
      <c r="OOZ57" s="533"/>
      <c r="OPA57" s="527"/>
      <c r="OPB57" s="528"/>
      <c r="OPC57" s="529"/>
      <c r="OPD57" s="530"/>
      <c r="OPE57" s="531"/>
      <c r="OPF57" s="532"/>
      <c r="OPG57" s="533"/>
      <c r="OPH57" s="527"/>
      <c r="OPI57" s="528"/>
      <c r="OPJ57" s="529"/>
      <c r="OPK57" s="530"/>
      <c r="OPL57" s="531"/>
      <c r="OPM57" s="532"/>
      <c r="OPN57" s="533"/>
      <c r="OPO57" s="527"/>
      <c r="OPP57" s="528"/>
      <c r="OPQ57" s="529"/>
      <c r="OPR57" s="530"/>
      <c r="OPS57" s="531"/>
      <c r="OPT57" s="532"/>
      <c r="OPU57" s="533"/>
      <c r="OPV57" s="527"/>
      <c r="OPW57" s="528"/>
      <c r="OPX57" s="529"/>
      <c r="OPY57" s="530"/>
      <c r="OPZ57" s="531"/>
      <c r="OQA57" s="532"/>
      <c r="OQB57" s="533"/>
      <c r="OQC57" s="527"/>
      <c r="OQD57" s="528"/>
      <c r="OQE57" s="529"/>
      <c r="OQF57" s="530"/>
      <c r="OQG57" s="531"/>
      <c r="OQH57" s="532"/>
      <c r="OQI57" s="533"/>
      <c r="OQJ57" s="527"/>
      <c r="OQK57" s="528"/>
      <c r="OQL57" s="529"/>
      <c r="OQM57" s="530"/>
      <c r="OQN57" s="531"/>
      <c r="OQO57" s="532"/>
      <c r="OQP57" s="533"/>
      <c r="OQQ57" s="527"/>
      <c r="OQR57" s="528"/>
      <c r="OQS57" s="529"/>
      <c r="OQT57" s="530"/>
      <c r="OQU57" s="531"/>
      <c r="OQV57" s="532"/>
      <c r="OQW57" s="533"/>
      <c r="OQX57" s="527"/>
      <c r="OQY57" s="528"/>
      <c r="OQZ57" s="529"/>
      <c r="ORA57" s="530"/>
      <c r="ORB57" s="531"/>
      <c r="ORC57" s="532"/>
      <c r="ORD57" s="533"/>
      <c r="ORE57" s="527"/>
      <c r="ORF57" s="528"/>
      <c r="ORG57" s="529"/>
      <c r="ORH57" s="530"/>
      <c r="ORI57" s="531"/>
      <c r="ORJ57" s="532"/>
      <c r="ORK57" s="533"/>
      <c r="ORL57" s="527"/>
      <c r="ORM57" s="528"/>
      <c r="ORN57" s="529"/>
      <c r="ORO57" s="530"/>
      <c r="ORP57" s="531"/>
      <c r="ORQ57" s="532"/>
      <c r="ORR57" s="533"/>
      <c r="ORS57" s="527"/>
      <c r="ORT57" s="528"/>
      <c r="ORU57" s="529"/>
      <c r="ORV57" s="530"/>
      <c r="ORW57" s="531"/>
      <c r="ORX57" s="532"/>
      <c r="ORY57" s="533"/>
      <c r="ORZ57" s="527"/>
      <c r="OSA57" s="528"/>
      <c r="OSB57" s="529"/>
      <c r="OSC57" s="530"/>
      <c r="OSD57" s="531"/>
      <c r="OSE57" s="532"/>
      <c r="OSF57" s="533"/>
      <c r="OSG57" s="527"/>
      <c r="OSH57" s="528"/>
      <c r="OSI57" s="529"/>
      <c r="OSJ57" s="530"/>
      <c r="OSK57" s="531"/>
      <c r="OSL57" s="532"/>
      <c r="OSM57" s="533"/>
      <c r="OSN57" s="527"/>
      <c r="OSO57" s="528"/>
      <c r="OSP57" s="529"/>
      <c r="OSQ57" s="530"/>
      <c r="OSR57" s="531"/>
      <c r="OSS57" s="532"/>
      <c r="OST57" s="533"/>
      <c r="OSU57" s="527"/>
      <c r="OSV57" s="528"/>
      <c r="OSW57" s="529"/>
      <c r="OSX57" s="530"/>
      <c r="OSY57" s="531"/>
      <c r="OSZ57" s="532"/>
      <c r="OTA57" s="533"/>
      <c r="OTB57" s="527"/>
      <c r="OTC57" s="528"/>
      <c r="OTD57" s="529"/>
      <c r="OTE57" s="530"/>
      <c r="OTF57" s="531"/>
      <c r="OTG57" s="532"/>
      <c r="OTH57" s="533"/>
      <c r="OTI57" s="527"/>
      <c r="OTJ57" s="528"/>
      <c r="OTK57" s="529"/>
      <c r="OTL57" s="530"/>
      <c r="OTM57" s="531"/>
      <c r="OTN57" s="532"/>
      <c r="OTO57" s="533"/>
      <c r="OTP57" s="527"/>
      <c r="OTQ57" s="528"/>
      <c r="OTR57" s="529"/>
      <c r="OTS57" s="530"/>
      <c r="OTT57" s="531"/>
      <c r="OTU57" s="532"/>
      <c r="OTV57" s="533"/>
      <c r="OTW57" s="527"/>
      <c r="OTX57" s="528"/>
      <c r="OTY57" s="529"/>
      <c r="OTZ57" s="530"/>
      <c r="OUA57" s="531"/>
      <c r="OUB57" s="532"/>
      <c r="OUC57" s="533"/>
      <c r="OUD57" s="527"/>
      <c r="OUE57" s="528"/>
      <c r="OUF57" s="529"/>
      <c r="OUG57" s="530"/>
      <c r="OUH57" s="531"/>
      <c r="OUI57" s="532"/>
      <c r="OUJ57" s="533"/>
      <c r="OUK57" s="527"/>
      <c r="OUL57" s="528"/>
      <c r="OUM57" s="529"/>
      <c r="OUN57" s="530"/>
      <c r="OUO57" s="531"/>
      <c r="OUP57" s="532"/>
      <c r="OUQ57" s="533"/>
      <c r="OUR57" s="527"/>
      <c r="OUS57" s="528"/>
      <c r="OUT57" s="529"/>
      <c r="OUU57" s="530"/>
      <c r="OUV57" s="531"/>
      <c r="OUW57" s="532"/>
      <c r="OUX57" s="533"/>
      <c r="OUY57" s="527"/>
      <c r="OUZ57" s="528"/>
      <c r="OVA57" s="529"/>
      <c r="OVB57" s="530"/>
      <c r="OVC57" s="531"/>
      <c r="OVD57" s="532"/>
      <c r="OVE57" s="533"/>
      <c r="OVF57" s="527"/>
      <c r="OVG57" s="528"/>
      <c r="OVH57" s="529"/>
      <c r="OVI57" s="530"/>
      <c r="OVJ57" s="531"/>
      <c r="OVK57" s="532"/>
      <c r="OVL57" s="533"/>
      <c r="OVM57" s="527"/>
      <c r="OVN57" s="528"/>
      <c r="OVO57" s="529"/>
      <c r="OVP57" s="530"/>
      <c r="OVQ57" s="531"/>
      <c r="OVR57" s="532"/>
      <c r="OVS57" s="533"/>
      <c r="OVT57" s="527"/>
      <c r="OVU57" s="528"/>
      <c r="OVV57" s="529"/>
      <c r="OVW57" s="530"/>
      <c r="OVX57" s="531"/>
      <c r="OVY57" s="532"/>
      <c r="OVZ57" s="533"/>
      <c r="OWA57" s="527"/>
      <c r="OWB57" s="528"/>
      <c r="OWC57" s="529"/>
      <c r="OWD57" s="530"/>
      <c r="OWE57" s="531"/>
      <c r="OWF57" s="532"/>
      <c r="OWG57" s="533"/>
      <c r="OWH57" s="527"/>
      <c r="OWI57" s="528"/>
      <c r="OWJ57" s="529"/>
      <c r="OWK57" s="530"/>
      <c r="OWL57" s="531"/>
      <c r="OWM57" s="532"/>
      <c r="OWN57" s="533"/>
      <c r="OWO57" s="527"/>
      <c r="OWP57" s="528"/>
      <c r="OWQ57" s="529"/>
      <c r="OWR57" s="530"/>
      <c r="OWS57" s="531"/>
      <c r="OWT57" s="532"/>
      <c r="OWU57" s="533"/>
      <c r="OWV57" s="527"/>
      <c r="OWW57" s="528"/>
      <c r="OWX57" s="529"/>
      <c r="OWY57" s="530"/>
      <c r="OWZ57" s="531"/>
      <c r="OXA57" s="532"/>
      <c r="OXB57" s="533"/>
      <c r="OXC57" s="527"/>
      <c r="OXD57" s="528"/>
      <c r="OXE57" s="529"/>
      <c r="OXF57" s="530"/>
      <c r="OXG57" s="531"/>
      <c r="OXH57" s="532"/>
      <c r="OXI57" s="533"/>
      <c r="OXJ57" s="527"/>
      <c r="OXK57" s="528"/>
      <c r="OXL57" s="529"/>
      <c r="OXM57" s="530"/>
      <c r="OXN57" s="531"/>
      <c r="OXO57" s="532"/>
      <c r="OXP57" s="533"/>
      <c r="OXQ57" s="527"/>
      <c r="OXR57" s="528"/>
      <c r="OXS57" s="529"/>
      <c r="OXT57" s="530"/>
      <c r="OXU57" s="531"/>
      <c r="OXV57" s="532"/>
      <c r="OXW57" s="533"/>
      <c r="OXX57" s="527"/>
      <c r="OXY57" s="528"/>
      <c r="OXZ57" s="529"/>
      <c r="OYA57" s="530"/>
      <c r="OYB57" s="531"/>
      <c r="OYC57" s="532"/>
      <c r="OYD57" s="533"/>
      <c r="OYE57" s="527"/>
      <c r="OYF57" s="528"/>
      <c r="OYG57" s="529"/>
      <c r="OYH57" s="530"/>
      <c r="OYI57" s="531"/>
      <c r="OYJ57" s="532"/>
      <c r="OYK57" s="533"/>
      <c r="OYL57" s="527"/>
      <c r="OYM57" s="528"/>
      <c r="OYN57" s="529"/>
      <c r="OYO57" s="530"/>
      <c r="OYP57" s="531"/>
      <c r="OYQ57" s="532"/>
      <c r="OYR57" s="533"/>
      <c r="OYS57" s="527"/>
      <c r="OYT57" s="528"/>
      <c r="OYU57" s="529"/>
      <c r="OYV57" s="530"/>
      <c r="OYW57" s="531"/>
      <c r="OYX57" s="532"/>
      <c r="OYY57" s="533"/>
      <c r="OYZ57" s="527"/>
      <c r="OZA57" s="528"/>
      <c r="OZB57" s="529"/>
      <c r="OZC57" s="530"/>
      <c r="OZD57" s="531"/>
      <c r="OZE57" s="532"/>
      <c r="OZF57" s="533"/>
      <c r="OZG57" s="527"/>
      <c r="OZH57" s="528"/>
      <c r="OZI57" s="529"/>
      <c r="OZJ57" s="530"/>
      <c r="OZK57" s="531"/>
      <c r="OZL57" s="532"/>
      <c r="OZM57" s="533"/>
      <c r="OZN57" s="527"/>
      <c r="OZO57" s="528"/>
      <c r="OZP57" s="529"/>
      <c r="OZQ57" s="530"/>
      <c r="OZR57" s="531"/>
      <c r="OZS57" s="532"/>
      <c r="OZT57" s="533"/>
      <c r="OZU57" s="527"/>
      <c r="OZV57" s="528"/>
      <c r="OZW57" s="529"/>
      <c r="OZX57" s="530"/>
      <c r="OZY57" s="531"/>
      <c r="OZZ57" s="532"/>
      <c r="PAA57" s="533"/>
      <c r="PAB57" s="527"/>
      <c r="PAC57" s="528"/>
      <c r="PAD57" s="529"/>
      <c r="PAE57" s="530"/>
      <c r="PAF57" s="531"/>
      <c r="PAG57" s="532"/>
      <c r="PAH57" s="533"/>
      <c r="PAI57" s="527"/>
      <c r="PAJ57" s="528"/>
      <c r="PAK57" s="529"/>
      <c r="PAL57" s="530"/>
      <c r="PAM57" s="531"/>
      <c r="PAN57" s="532"/>
      <c r="PAO57" s="533"/>
      <c r="PAP57" s="527"/>
      <c r="PAQ57" s="528"/>
      <c r="PAR57" s="529"/>
      <c r="PAS57" s="530"/>
      <c r="PAT57" s="531"/>
      <c r="PAU57" s="532"/>
      <c r="PAV57" s="533"/>
      <c r="PAW57" s="527"/>
      <c r="PAX57" s="528"/>
      <c r="PAY57" s="529"/>
      <c r="PAZ57" s="530"/>
      <c r="PBA57" s="531"/>
      <c r="PBB57" s="532"/>
      <c r="PBC57" s="533"/>
      <c r="PBD57" s="527"/>
      <c r="PBE57" s="528"/>
      <c r="PBF57" s="529"/>
      <c r="PBG57" s="530"/>
      <c r="PBH57" s="531"/>
      <c r="PBI57" s="532"/>
      <c r="PBJ57" s="533"/>
      <c r="PBK57" s="527"/>
      <c r="PBL57" s="528"/>
      <c r="PBM57" s="529"/>
      <c r="PBN57" s="530"/>
      <c r="PBO57" s="531"/>
      <c r="PBP57" s="532"/>
      <c r="PBQ57" s="533"/>
      <c r="PBR57" s="527"/>
      <c r="PBS57" s="528"/>
      <c r="PBT57" s="529"/>
      <c r="PBU57" s="530"/>
      <c r="PBV57" s="531"/>
      <c r="PBW57" s="532"/>
      <c r="PBX57" s="533"/>
      <c r="PBY57" s="527"/>
      <c r="PBZ57" s="528"/>
      <c r="PCA57" s="529"/>
      <c r="PCB57" s="530"/>
      <c r="PCC57" s="531"/>
      <c r="PCD57" s="532"/>
      <c r="PCE57" s="533"/>
      <c r="PCF57" s="527"/>
      <c r="PCG57" s="528"/>
      <c r="PCH57" s="529"/>
      <c r="PCI57" s="530"/>
      <c r="PCJ57" s="531"/>
      <c r="PCK57" s="532"/>
      <c r="PCL57" s="533"/>
      <c r="PCM57" s="527"/>
      <c r="PCN57" s="528"/>
      <c r="PCO57" s="529"/>
      <c r="PCP57" s="530"/>
      <c r="PCQ57" s="531"/>
      <c r="PCR57" s="532"/>
      <c r="PCS57" s="533"/>
      <c r="PCT57" s="527"/>
      <c r="PCU57" s="528"/>
      <c r="PCV57" s="529"/>
      <c r="PCW57" s="530"/>
      <c r="PCX57" s="531"/>
      <c r="PCY57" s="532"/>
      <c r="PCZ57" s="533"/>
      <c r="PDA57" s="527"/>
      <c r="PDB57" s="528"/>
      <c r="PDC57" s="529"/>
      <c r="PDD57" s="530"/>
      <c r="PDE57" s="531"/>
      <c r="PDF57" s="532"/>
      <c r="PDG57" s="533"/>
      <c r="PDH57" s="527"/>
      <c r="PDI57" s="528"/>
      <c r="PDJ57" s="529"/>
      <c r="PDK57" s="530"/>
      <c r="PDL57" s="531"/>
      <c r="PDM57" s="532"/>
      <c r="PDN57" s="533"/>
      <c r="PDO57" s="527"/>
      <c r="PDP57" s="528"/>
      <c r="PDQ57" s="529"/>
      <c r="PDR57" s="530"/>
      <c r="PDS57" s="531"/>
      <c r="PDT57" s="532"/>
      <c r="PDU57" s="533"/>
      <c r="PDV57" s="527"/>
      <c r="PDW57" s="528"/>
      <c r="PDX57" s="529"/>
      <c r="PDY57" s="530"/>
      <c r="PDZ57" s="531"/>
      <c r="PEA57" s="532"/>
      <c r="PEB57" s="533"/>
      <c r="PEC57" s="527"/>
      <c r="PED57" s="528"/>
      <c r="PEE57" s="529"/>
      <c r="PEF57" s="530"/>
      <c r="PEG57" s="531"/>
      <c r="PEH57" s="532"/>
      <c r="PEI57" s="533"/>
      <c r="PEJ57" s="527"/>
      <c r="PEK57" s="528"/>
      <c r="PEL57" s="529"/>
      <c r="PEM57" s="530"/>
      <c r="PEN57" s="531"/>
      <c r="PEO57" s="532"/>
      <c r="PEP57" s="533"/>
      <c r="PEQ57" s="527"/>
      <c r="PER57" s="528"/>
      <c r="PES57" s="529"/>
      <c r="PET57" s="530"/>
      <c r="PEU57" s="531"/>
      <c r="PEV57" s="532"/>
      <c r="PEW57" s="533"/>
      <c r="PEX57" s="527"/>
      <c r="PEY57" s="528"/>
      <c r="PEZ57" s="529"/>
      <c r="PFA57" s="530"/>
      <c r="PFB57" s="531"/>
      <c r="PFC57" s="532"/>
      <c r="PFD57" s="533"/>
      <c r="PFE57" s="527"/>
      <c r="PFF57" s="528"/>
      <c r="PFG57" s="529"/>
      <c r="PFH57" s="530"/>
      <c r="PFI57" s="531"/>
      <c r="PFJ57" s="532"/>
      <c r="PFK57" s="533"/>
      <c r="PFL57" s="527"/>
      <c r="PFM57" s="528"/>
      <c r="PFN57" s="529"/>
      <c r="PFO57" s="530"/>
      <c r="PFP57" s="531"/>
      <c r="PFQ57" s="532"/>
      <c r="PFR57" s="533"/>
      <c r="PFS57" s="527"/>
      <c r="PFT57" s="528"/>
      <c r="PFU57" s="529"/>
      <c r="PFV57" s="530"/>
      <c r="PFW57" s="531"/>
      <c r="PFX57" s="532"/>
      <c r="PFY57" s="533"/>
      <c r="PFZ57" s="527"/>
      <c r="PGA57" s="528"/>
      <c r="PGB57" s="529"/>
      <c r="PGC57" s="530"/>
      <c r="PGD57" s="531"/>
      <c r="PGE57" s="532"/>
      <c r="PGF57" s="533"/>
      <c r="PGG57" s="527"/>
      <c r="PGH57" s="528"/>
      <c r="PGI57" s="529"/>
      <c r="PGJ57" s="530"/>
      <c r="PGK57" s="531"/>
      <c r="PGL57" s="532"/>
      <c r="PGM57" s="533"/>
      <c r="PGN57" s="527"/>
      <c r="PGO57" s="528"/>
      <c r="PGP57" s="529"/>
      <c r="PGQ57" s="530"/>
      <c r="PGR57" s="531"/>
      <c r="PGS57" s="532"/>
      <c r="PGT57" s="533"/>
      <c r="PGU57" s="527"/>
      <c r="PGV57" s="528"/>
      <c r="PGW57" s="529"/>
      <c r="PGX57" s="530"/>
      <c r="PGY57" s="531"/>
      <c r="PGZ57" s="532"/>
      <c r="PHA57" s="533"/>
      <c r="PHB57" s="527"/>
      <c r="PHC57" s="528"/>
      <c r="PHD57" s="529"/>
      <c r="PHE57" s="530"/>
      <c r="PHF57" s="531"/>
      <c r="PHG57" s="532"/>
      <c r="PHH57" s="533"/>
      <c r="PHI57" s="527"/>
      <c r="PHJ57" s="528"/>
      <c r="PHK57" s="529"/>
      <c r="PHL57" s="530"/>
      <c r="PHM57" s="531"/>
      <c r="PHN57" s="532"/>
      <c r="PHO57" s="533"/>
      <c r="PHP57" s="527"/>
      <c r="PHQ57" s="528"/>
      <c r="PHR57" s="529"/>
      <c r="PHS57" s="530"/>
      <c r="PHT57" s="531"/>
      <c r="PHU57" s="532"/>
      <c r="PHV57" s="533"/>
      <c r="PHW57" s="527"/>
      <c r="PHX57" s="528"/>
      <c r="PHY57" s="529"/>
      <c r="PHZ57" s="530"/>
      <c r="PIA57" s="531"/>
      <c r="PIB57" s="532"/>
      <c r="PIC57" s="533"/>
      <c r="PID57" s="527"/>
      <c r="PIE57" s="528"/>
      <c r="PIF57" s="529"/>
      <c r="PIG57" s="530"/>
      <c r="PIH57" s="531"/>
      <c r="PII57" s="532"/>
      <c r="PIJ57" s="533"/>
      <c r="PIK57" s="527"/>
      <c r="PIL57" s="528"/>
      <c r="PIM57" s="529"/>
      <c r="PIN57" s="530"/>
      <c r="PIO57" s="531"/>
      <c r="PIP57" s="532"/>
      <c r="PIQ57" s="533"/>
      <c r="PIR57" s="527"/>
      <c r="PIS57" s="528"/>
      <c r="PIT57" s="529"/>
      <c r="PIU57" s="530"/>
      <c r="PIV57" s="531"/>
      <c r="PIW57" s="532"/>
      <c r="PIX57" s="533"/>
      <c r="PIY57" s="527"/>
      <c r="PIZ57" s="528"/>
      <c r="PJA57" s="529"/>
      <c r="PJB57" s="530"/>
      <c r="PJC57" s="531"/>
      <c r="PJD57" s="532"/>
      <c r="PJE57" s="533"/>
      <c r="PJF57" s="527"/>
      <c r="PJG57" s="528"/>
      <c r="PJH57" s="529"/>
      <c r="PJI57" s="530"/>
      <c r="PJJ57" s="531"/>
      <c r="PJK57" s="532"/>
      <c r="PJL57" s="533"/>
      <c r="PJM57" s="527"/>
      <c r="PJN57" s="528"/>
      <c r="PJO57" s="529"/>
      <c r="PJP57" s="530"/>
      <c r="PJQ57" s="531"/>
      <c r="PJR57" s="532"/>
      <c r="PJS57" s="533"/>
      <c r="PJT57" s="527"/>
      <c r="PJU57" s="528"/>
      <c r="PJV57" s="529"/>
      <c r="PJW57" s="530"/>
      <c r="PJX57" s="531"/>
      <c r="PJY57" s="532"/>
      <c r="PJZ57" s="533"/>
      <c r="PKA57" s="527"/>
      <c r="PKB57" s="528"/>
      <c r="PKC57" s="529"/>
      <c r="PKD57" s="530"/>
      <c r="PKE57" s="531"/>
      <c r="PKF57" s="532"/>
      <c r="PKG57" s="533"/>
      <c r="PKH57" s="527"/>
      <c r="PKI57" s="528"/>
      <c r="PKJ57" s="529"/>
      <c r="PKK57" s="530"/>
      <c r="PKL57" s="531"/>
      <c r="PKM57" s="532"/>
      <c r="PKN57" s="533"/>
      <c r="PKO57" s="527"/>
      <c r="PKP57" s="528"/>
      <c r="PKQ57" s="529"/>
      <c r="PKR57" s="530"/>
      <c r="PKS57" s="531"/>
      <c r="PKT57" s="532"/>
      <c r="PKU57" s="533"/>
      <c r="PKV57" s="527"/>
      <c r="PKW57" s="528"/>
      <c r="PKX57" s="529"/>
      <c r="PKY57" s="530"/>
      <c r="PKZ57" s="531"/>
      <c r="PLA57" s="532"/>
      <c r="PLB57" s="533"/>
      <c r="PLC57" s="527"/>
      <c r="PLD57" s="528"/>
      <c r="PLE57" s="529"/>
      <c r="PLF57" s="530"/>
      <c r="PLG57" s="531"/>
      <c r="PLH57" s="532"/>
      <c r="PLI57" s="533"/>
      <c r="PLJ57" s="527"/>
      <c r="PLK57" s="528"/>
      <c r="PLL57" s="529"/>
      <c r="PLM57" s="530"/>
      <c r="PLN57" s="531"/>
      <c r="PLO57" s="532"/>
      <c r="PLP57" s="533"/>
      <c r="PLQ57" s="527"/>
      <c r="PLR57" s="528"/>
      <c r="PLS57" s="529"/>
      <c r="PLT57" s="530"/>
      <c r="PLU57" s="531"/>
      <c r="PLV57" s="532"/>
      <c r="PLW57" s="533"/>
      <c r="PLX57" s="527"/>
      <c r="PLY57" s="528"/>
      <c r="PLZ57" s="529"/>
      <c r="PMA57" s="530"/>
      <c r="PMB57" s="531"/>
      <c r="PMC57" s="532"/>
      <c r="PMD57" s="533"/>
      <c r="PME57" s="527"/>
      <c r="PMF57" s="528"/>
      <c r="PMG57" s="529"/>
      <c r="PMH57" s="530"/>
      <c r="PMI57" s="531"/>
      <c r="PMJ57" s="532"/>
      <c r="PMK57" s="533"/>
      <c r="PML57" s="527"/>
      <c r="PMM57" s="528"/>
      <c r="PMN57" s="529"/>
      <c r="PMO57" s="530"/>
      <c r="PMP57" s="531"/>
      <c r="PMQ57" s="532"/>
      <c r="PMR57" s="533"/>
      <c r="PMS57" s="527"/>
      <c r="PMT57" s="528"/>
      <c r="PMU57" s="529"/>
      <c r="PMV57" s="530"/>
      <c r="PMW57" s="531"/>
      <c r="PMX57" s="532"/>
      <c r="PMY57" s="533"/>
      <c r="PMZ57" s="527"/>
      <c r="PNA57" s="528"/>
      <c r="PNB57" s="529"/>
      <c r="PNC57" s="530"/>
      <c r="PND57" s="531"/>
      <c r="PNE57" s="532"/>
      <c r="PNF57" s="533"/>
      <c r="PNG57" s="527"/>
      <c r="PNH57" s="528"/>
      <c r="PNI57" s="529"/>
      <c r="PNJ57" s="530"/>
      <c r="PNK57" s="531"/>
      <c r="PNL57" s="532"/>
      <c r="PNM57" s="533"/>
      <c r="PNN57" s="527"/>
      <c r="PNO57" s="528"/>
      <c r="PNP57" s="529"/>
      <c r="PNQ57" s="530"/>
      <c r="PNR57" s="531"/>
      <c r="PNS57" s="532"/>
      <c r="PNT57" s="533"/>
      <c r="PNU57" s="527"/>
      <c r="PNV57" s="528"/>
      <c r="PNW57" s="529"/>
      <c r="PNX57" s="530"/>
      <c r="PNY57" s="531"/>
      <c r="PNZ57" s="532"/>
      <c r="POA57" s="533"/>
      <c r="POB57" s="527"/>
      <c r="POC57" s="528"/>
      <c r="POD57" s="529"/>
      <c r="POE57" s="530"/>
      <c r="POF57" s="531"/>
      <c r="POG57" s="532"/>
      <c r="POH57" s="533"/>
      <c r="POI57" s="527"/>
      <c r="POJ57" s="528"/>
      <c r="POK57" s="529"/>
      <c r="POL57" s="530"/>
      <c r="POM57" s="531"/>
      <c r="PON57" s="532"/>
      <c r="POO57" s="533"/>
      <c r="POP57" s="527"/>
      <c r="POQ57" s="528"/>
      <c r="POR57" s="529"/>
      <c r="POS57" s="530"/>
      <c r="POT57" s="531"/>
      <c r="POU57" s="532"/>
      <c r="POV57" s="533"/>
      <c r="POW57" s="527"/>
      <c r="POX57" s="528"/>
      <c r="POY57" s="529"/>
      <c r="POZ57" s="530"/>
      <c r="PPA57" s="531"/>
      <c r="PPB57" s="532"/>
      <c r="PPC57" s="533"/>
      <c r="PPD57" s="527"/>
      <c r="PPE57" s="528"/>
      <c r="PPF57" s="529"/>
      <c r="PPG57" s="530"/>
      <c r="PPH57" s="531"/>
      <c r="PPI57" s="532"/>
      <c r="PPJ57" s="533"/>
      <c r="PPK57" s="527"/>
      <c r="PPL57" s="528"/>
      <c r="PPM57" s="529"/>
      <c r="PPN57" s="530"/>
      <c r="PPO57" s="531"/>
      <c r="PPP57" s="532"/>
      <c r="PPQ57" s="533"/>
      <c r="PPR57" s="527"/>
      <c r="PPS57" s="528"/>
      <c r="PPT57" s="529"/>
      <c r="PPU57" s="530"/>
      <c r="PPV57" s="531"/>
      <c r="PPW57" s="532"/>
      <c r="PPX57" s="533"/>
      <c r="PPY57" s="527"/>
      <c r="PPZ57" s="528"/>
      <c r="PQA57" s="529"/>
      <c r="PQB57" s="530"/>
      <c r="PQC57" s="531"/>
      <c r="PQD57" s="532"/>
      <c r="PQE57" s="533"/>
      <c r="PQF57" s="527"/>
      <c r="PQG57" s="528"/>
      <c r="PQH57" s="529"/>
      <c r="PQI57" s="530"/>
      <c r="PQJ57" s="531"/>
      <c r="PQK57" s="532"/>
      <c r="PQL57" s="533"/>
      <c r="PQM57" s="527"/>
      <c r="PQN57" s="528"/>
      <c r="PQO57" s="529"/>
      <c r="PQP57" s="530"/>
      <c r="PQQ57" s="531"/>
      <c r="PQR57" s="532"/>
      <c r="PQS57" s="533"/>
      <c r="PQT57" s="527"/>
      <c r="PQU57" s="528"/>
      <c r="PQV57" s="529"/>
      <c r="PQW57" s="530"/>
      <c r="PQX57" s="531"/>
      <c r="PQY57" s="532"/>
      <c r="PQZ57" s="533"/>
      <c r="PRA57" s="527"/>
      <c r="PRB57" s="528"/>
      <c r="PRC57" s="529"/>
      <c r="PRD57" s="530"/>
      <c r="PRE57" s="531"/>
      <c r="PRF57" s="532"/>
      <c r="PRG57" s="533"/>
      <c r="PRH57" s="527"/>
      <c r="PRI57" s="528"/>
      <c r="PRJ57" s="529"/>
      <c r="PRK57" s="530"/>
      <c r="PRL57" s="531"/>
      <c r="PRM57" s="532"/>
      <c r="PRN57" s="533"/>
      <c r="PRO57" s="527"/>
      <c r="PRP57" s="528"/>
      <c r="PRQ57" s="529"/>
      <c r="PRR57" s="530"/>
      <c r="PRS57" s="531"/>
      <c r="PRT57" s="532"/>
      <c r="PRU57" s="533"/>
      <c r="PRV57" s="527"/>
      <c r="PRW57" s="528"/>
      <c r="PRX57" s="529"/>
      <c r="PRY57" s="530"/>
      <c r="PRZ57" s="531"/>
      <c r="PSA57" s="532"/>
      <c r="PSB57" s="533"/>
      <c r="PSC57" s="527"/>
      <c r="PSD57" s="528"/>
      <c r="PSE57" s="529"/>
      <c r="PSF57" s="530"/>
      <c r="PSG57" s="531"/>
      <c r="PSH57" s="532"/>
      <c r="PSI57" s="533"/>
      <c r="PSJ57" s="527"/>
      <c r="PSK57" s="528"/>
      <c r="PSL57" s="529"/>
      <c r="PSM57" s="530"/>
      <c r="PSN57" s="531"/>
      <c r="PSO57" s="532"/>
      <c r="PSP57" s="533"/>
      <c r="PSQ57" s="527"/>
      <c r="PSR57" s="528"/>
      <c r="PSS57" s="529"/>
      <c r="PST57" s="530"/>
      <c r="PSU57" s="531"/>
      <c r="PSV57" s="532"/>
      <c r="PSW57" s="533"/>
      <c r="PSX57" s="527"/>
      <c r="PSY57" s="528"/>
      <c r="PSZ57" s="529"/>
      <c r="PTA57" s="530"/>
      <c r="PTB57" s="531"/>
      <c r="PTC57" s="532"/>
      <c r="PTD57" s="533"/>
      <c r="PTE57" s="527"/>
      <c r="PTF57" s="528"/>
      <c r="PTG57" s="529"/>
      <c r="PTH57" s="530"/>
      <c r="PTI57" s="531"/>
      <c r="PTJ57" s="532"/>
      <c r="PTK57" s="533"/>
      <c r="PTL57" s="527"/>
      <c r="PTM57" s="528"/>
      <c r="PTN57" s="529"/>
      <c r="PTO57" s="530"/>
      <c r="PTP57" s="531"/>
      <c r="PTQ57" s="532"/>
      <c r="PTR57" s="533"/>
      <c r="PTS57" s="527"/>
      <c r="PTT57" s="528"/>
      <c r="PTU57" s="529"/>
      <c r="PTV57" s="530"/>
      <c r="PTW57" s="531"/>
      <c r="PTX57" s="532"/>
      <c r="PTY57" s="533"/>
      <c r="PTZ57" s="527"/>
      <c r="PUA57" s="528"/>
      <c r="PUB57" s="529"/>
      <c r="PUC57" s="530"/>
      <c r="PUD57" s="531"/>
      <c r="PUE57" s="532"/>
      <c r="PUF57" s="533"/>
      <c r="PUG57" s="527"/>
      <c r="PUH57" s="528"/>
      <c r="PUI57" s="529"/>
      <c r="PUJ57" s="530"/>
      <c r="PUK57" s="531"/>
      <c r="PUL57" s="532"/>
      <c r="PUM57" s="533"/>
      <c r="PUN57" s="527"/>
      <c r="PUO57" s="528"/>
      <c r="PUP57" s="529"/>
      <c r="PUQ57" s="530"/>
      <c r="PUR57" s="531"/>
      <c r="PUS57" s="532"/>
      <c r="PUT57" s="533"/>
      <c r="PUU57" s="527"/>
      <c r="PUV57" s="528"/>
      <c r="PUW57" s="529"/>
      <c r="PUX57" s="530"/>
      <c r="PUY57" s="531"/>
      <c r="PUZ57" s="532"/>
      <c r="PVA57" s="533"/>
      <c r="PVB57" s="527"/>
      <c r="PVC57" s="528"/>
      <c r="PVD57" s="529"/>
      <c r="PVE57" s="530"/>
      <c r="PVF57" s="531"/>
      <c r="PVG57" s="532"/>
      <c r="PVH57" s="533"/>
      <c r="PVI57" s="527"/>
      <c r="PVJ57" s="528"/>
      <c r="PVK57" s="529"/>
      <c r="PVL57" s="530"/>
      <c r="PVM57" s="531"/>
      <c r="PVN57" s="532"/>
      <c r="PVO57" s="533"/>
      <c r="PVP57" s="527"/>
      <c r="PVQ57" s="528"/>
      <c r="PVR57" s="529"/>
      <c r="PVS57" s="530"/>
      <c r="PVT57" s="531"/>
      <c r="PVU57" s="532"/>
      <c r="PVV57" s="533"/>
      <c r="PVW57" s="527"/>
      <c r="PVX57" s="528"/>
      <c r="PVY57" s="529"/>
      <c r="PVZ57" s="530"/>
      <c r="PWA57" s="531"/>
      <c r="PWB57" s="532"/>
      <c r="PWC57" s="533"/>
      <c r="PWD57" s="527"/>
      <c r="PWE57" s="528"/>
      <c r="PWF57" s="529"/>
      <c r="PWG57" s="530"/>
      <c r="PWH57" s="531"/>
      <c r="PWI57" s="532"/>
      <c r="PWJ57" s="533"/>
      <c r="PWK57" s="527"/>
      <c r="PWL57" s="528"/>
      <c r="PWM57" s="529"/>
      <c r="PWN57" s="530"/>
      <c r="PWO57" s="531"/>
      <c r="PWP57" s="532"/>
      <c r="PWQ57" s="533"/>
      <c r="PWR57" s="527"/>
      <c r="PWS57" s="528"/>
      <c r="PWT57" s="529"/>
      <c r="PWU57" s="530"/>
      <c r="PWV57" s="531"/>
      <c r="PWW57" s="532"/>
      <c r="PWX57" s="533"/>
      <c r="PWY57" s="527"/>
      <c r="PWZ57" s="528"/>
      <c r="PXA57" s="529"/>
      <c r="PXB57" s="530"/>
      <c r="PXC57" s="531"/>
      <c r="PXD57" s="532"/>
      <c r="PXE57" s="533"/>
      <c r="PXF57" s="527"/>
      <c r="PXG57" s="528"/>
      <c r="PXH57" s="529"/>
      <c r="PXI57" s="530"/>
      <c r="PXJ57" s="531"/>
      <c r="PXK57" s="532"/>
      <c r="PXL57" s="533"/>
      <c r="PXM57" s="527"/>
      <c r="PXN57" s="528"/>
      <c r="PXO57" s="529"/>
      <c r="PXP57" s="530"/>
      <c r="PXQ57" s="531"/>
      <c r="PXR57" s="532"/>
      <c r="PXS57" s="533"/>
      <c r="PXT57" s="527"/>
      <c r="PXU57" s="528"/>
      <c r="PXV57" s="529"/>
      <c r="PXW57" s="530"/>
      <c r="PXX57" s="531"/>
      <c r="PXY57" s="532"/>
      <c r="PXZ57" s="533"/>
      <c r="PYA57" s="527"/>
      <c r="PYB57" s="528"/>
      <c r="PYC57" s="529"/>
      <c r="PYD57" s="530"/>
      <c r="PYE57" s="531"/>
      <c r="PYF57" s="532"/>
      <c r="PYG57" s="533"/>
      <c r="PYH57" s="527"/>
      <c r="PYI57" s="528"/>
      <c r="PYJ57" s="529"/>
      <c r="PYK57" s="530"/>
      <c r="PYL57" s="531"/>
      <c r="PYM57" s="532"/>
      <c r="PYN57" s="533"/>
      <c r="PYO57" s="527"/>
      <c r="PYP57" s="528"/>
      <c r="PYQ57" s="529"/>
      <c r="PYR57" s="530"/>
      <c r="PYS57" s="531"/>
      <c r="PYT57" s="532"/>
      <c r="PYU57" s="533"/>
      <c r="PYV57" s="527"/>
      <c r="PYW57" s="528"/>
      <c r="PYX57" s="529"/>
      <c r="PYY57" s="530"/>
      <c r="PYZ57" s="531"/>
      <c r="PZA57" s="532"/>
      <c r="PZB57" s="533"/>
      <c r="PZC57" s="527"/>
      <c r="PZD57" s="528"/>
      <c r="PZE57" s="529"/>
      <c r="PZF57" s="530"/>
      <c r="PZG57" s="531"/>
      <c r="PZH57" s="532"/>
      <c r="PZI57" s="533"/>
      <c r="PZJ57" s="527"/>
      <c r="PZK57" s="528"/>
      <c r="PZL57" s="529"/>
      <c r="PZM57" s="530"/>
      <c r="PZN57" s="531"/>
      <c r="PZO57" s="532"/>
      <c r="PZP57" s="533"/>
      <c r="PZQ57" s="527"/>
      <c r="PZR57" s="528"/>
      <c r="PZS57" s="529"/>
      <c r="PZT57" s="530"/>
      <c r="PZU57" s="531"/>
      <c r="PZV57" s="532"/>
      <c r="PZW57" s="533"/>
      <c r="PZX57" s="527"/>
      <c r="PZY57" s="528"/>
      <c r="PZZ57" s="529"/>
      <c r="QAA57" s="530"/>
      <c r="QAB57" s="531"/>
      <c r="QAC57" s="532"/>
      <c r="QAD57" s="533"/>
      <c r="QAE57" s="527"/>
      <c r="QAF57" s="528"/>
      <c r="QAG57" s="529"/>
      <c r="QAH57" s="530"/>
      <c r="QAI57" s="531"/>
      <c r="QAJ57" s="532"/>
      <c r="QAK57" s="533"/>
      <c r="QAL57" s="527"/>
      <c r="QAM57" s="528"/>
      <c r="QAN57" s="529"/>
      <c r="QAO57" s="530"/>
      <c r="QAP57" s="531"/>
      <c r="QAQ57" s="532"/>
      <c r="QAR57" s="533"/>
      <c r="QAS57" s="527"/>
      <c r="QAT57" s="528"/>
      <c r="QAU57" s="529"/>
      <c r="QAV57" s="530"/>
      <c r="QAW57" s="531"/>
      <c r="QAX57" s="532"/>
      <c r="QAY57" s="533"/>
      <c r="QAZ57" s="527"/>
      <c r="QBA57" s="528"/>
      <c r="QBB57" s="529"/>
      <c r="QBC57" s="530"/>
      <c r="QBD57" s="531"/>
      <c r="QBE57" s="532"/>
      <c r="QBF57" s="533"/>
      <c r="QBG57" s="527"/>
      <c r="QBH57" s="528"/>
      <c r="QBI57" s="529"/>
      <c r="QBJ57" s="530"/>
      <c r="QBK57" s="531"/>
      <c r="QBL57" s="532"/>
      <c r="QBM57" s="533"/>
      <c r="QBN57" s="527"/>
      <c r="QBO57" s="528"/>
      <c r="QBP57" s="529"/>
      <c r="QBQ57" s="530"/>
      <c r="QBR57" s="531"/>
      <c r="QBS57" s="532"/>
      <c r="QBT57" s="533"/>
      <c r="QBU57" s="527"/>
      <c r="QBV57" s="528"/>
      <c r="QBW57" s="529"/>
      <c r="QBX57" s="530"/>
      <c r="QBY57" s="531"/>
      <c r="QBZ57" s="532"/>
      <c r="QCA57" s="533"/>
      <c r="QCB57" s="527"/>
      <c r="QCC57" s="528"/>
      <c r="QCD57" s="529"/>
      <c r="QCE57" s="530"/>
      <c r="QCF57" s="531"/>
      <c r="QCG57" s="532"/>
      <c r="QCH57" s="533"/>
      <c r="QCI57" s="527"/>
      <c r="QCJ57" s="528"/>
      <c r="QCK57" s="529"/>
      <c r="QCL57" s="530"/>
      <c r="QCM57" s="531"/>
      <c r="QCN57" s="532"/>
      <c r="QCO57" s="533"/>
      <c r="QCP57" s="527"/>
      <c r="QCQ57" s="528"/>
      <c r="QCR57" s="529"/>
      <c r="QCS57" s="530"/>
      <c r="QCT57" s="531"/>
      <c r="QCU57" s="532"/>
      <c r="QCV57" s="533"/>
      <c r="QCW57" s="527"/>
      <c r="QCX57" s="528"/>
      <c r="QCY57" s="529"/>
      <c r="QCZ57" s="530"/>
      <c r="QDA57" s="531"/>
      <c r="QDB57" s="532"/>
      <c r="QDC57" s="533"/>
      <c r="QDD57" s="527"/>
      <c r="QDE57" s="528"/>
      <c r="QDF57" s="529"/>
      <c r="QDG57" s="530"/>
      <c r="QDH57" s="531"/>
      <c r="QDI57" s="532"/>
      <c r="QDJ57" s="533"/>
      <c r="QDK57" s="527"/>
      <c r="QDL57" s="528"/>
      <c r="QDM57" s="529"/>
      <c r="QDN57" s="530"/>
      <c r="QDO57" s="531"/>
      <c r="QDP57" s="532"/>
      <c r="QDQ57" s="533"/>
      <c r="QDR57" s="527"/>
      <c r="QDS57" s="528"/>
      <c r="QDT57" s="529"/>
      <c r="QDU57" s="530"/>
      <c r="QDV57" s="531"/>
      <c r="QDW57" s="532"/>
      <c r="QDX57" s="533"/>
      <c r="QDY57" s="527"/>
      <c r="QDZ57" s="528"/>
      <c r="QEA57" s="529"/>
      <c r="QEB57" s="530"/>
      <c r="QEC57" s="531"/>
      <c r="QED57" s="532"/>
      <c r="QEE57" s="533"/>
      <c r="QEF57" s="527"/>
      <c r="QEG57" s="528"/>
      <c r="QEH57" s="529"/>
      <c r="QEI57" s="530"/>
      <c r="QEJ57" s="531"/>
      <c r="QEK57" s="532"/>
      <c r="QEL57" s="533"/>
      <c r="QEM57" s="527"/>
      <c r="QEN57" s="528"/>
      <c r="QEO57" s="529"/>
      <c r="QEP57" s="530"/>
      <c r="QEQ57" s="531"/>
      <c r="QER57" s="532"/>
      <c r="QES57" s="533"/>
      <c r="QET57" s="527"/>
      <c r="QEU57" s="528"/>
      <c r="QEV57" s="529"/>
      <c r="QEW57" s="530"/>
      <c r="QEX57" s="531"/>
      <c r="QEY57" s="532"/>
      <c r="QEZ57" s="533"/>
      <c r="QFA57" s="527"/>
      <c r="QFB57" s="528"/>
      <c r="QFC57" s="529"/>
      <c r="QFD57" s="530"/>
      <c r="QFE57" s="531"/>
      <c r="QFF57" s="532"/>
      <c r="QFG57" s="533"/>
      <c r="QFH57" s="527"/>
      <c r="QFI57" s="528"/>
      <c r="QFJ57" s="529"/>
      <c r="QFK57" s="530"/>
      <c r="QFL57" s="531"/>
      <c r="QFM57" s="532"/>
      <c r="QFN57" s="533"/>
      <c r="QFO57" s="527"/>
      <c r="QFP57" s="528"/>
      <c r="QFQ57" s="529"/>
      <c r="QFR57" s="530"/>
      <c r="QFS57" s="531"/>
      <c r="QFT57" s="532"/>
      <c r="QFU57" s="533"/>
      <c r="QFV57" s="527"/>
      <c r="QFW57" s="528"/>
      <c r="QFX57" s="529"/>
      <c r="QFY57" s="530"/>
      <c r="QFZ57" s="531"/>
      <c r="QGA57" s="532"/>
      <c r="QGB57" s="533"/>
      <c r="QGC57" s="527"/>
      <c r="QGD57" s="528"/>
      <c r="QGE57" s="529"/>
      <c r="QGF57" s="530"/>
      <c r="QGG57" s="531"/>
      <c r="QGH57" s="532"/>
      <c r="QGI57" s="533"/>
      <c r="QGJ57" s="527"/>
      <c r="QGK57" s="528"/>
      <c r="QGL57" s="529"/>
      <c r="QGM57" s="530"/>
      <c r="QGN57" s="531"/>
      <c r="QGO57" s="532"/>
      <c r="QGP57" s="533"/>
      <c r="QGQ57" s="527"/>
      <c r="QGR57" s="528"/>
      <c r="QGS57" s="529"/>
      <c r="QGT57" s="530"/>
      <c r="QGU57" s="531"/>
      <c r="QGV57" s="532"/>
      <c r="QGW57" s="533"/>
      <c r="QGX57" s="527"/>
      <c r="QGY57" s="528"/>
      <c r="QGZ57" s="529"/>
      <c r="QHA57" s="530"/>
      <c r="QHB57" s="531"/>
      <c r="QHC57" s="532"/>
      <c r="QHD57" s="533"/>
      <c r="QHE57" s="527"/>
      <c r="QHF57" s="528"/>
      <c r="QHG57" s="529"/>
      <c r="QHH57" s="530"/>
      <c r="QHI57" s="531"/>
      <c r="QHJ57" s="532"/>
      <c r="QHK57" s="533"/>
      <c r="QHL57" s="527"/>
      <c r="QHM57" s="528"/>
      <c r="QHN57" s="529"/>
      <c r="QHO57" s="530"/>
      <c r="QHP57" s="531"/>
      <c r="QHQ57" s="532"/>
      <c r="QHR57" s="533"/>
      <c r="QHS57" s="527"/>
      <c r="QHT57" s="528"/>
      <c r="QHU57" s="529"/>
      <c r="QHV57" s="530"/>
      <c r="QHW57" s="531"/>
      <c r="QHX57" s="532"/>
      <c r="QHY57" s="533"/>
      <c r="QHZ57" s="527"/>
      <c r="QIA57" s="528"/>
      <c r="QIB57" s="529"/>
      <c r="QIC57" s="530"/>
      <c r="QID57" s="531"/>
      <c r="QIE57" s="532"/>
      <c r="QIF57" s="533"/>
      <c r="QIG57" s="527"/>
      <c r="QIH57" s="528"/>
      <c r="QII57" s="529"/>
      <c r="QIJ57" s="530"/>
      <c r="QIK57" s="531"/>
      <c r="QIL57" s="532"/>
      <c r="QIM57" s="533"/>
      <c r="QIN57" s="527"/>
      <c r="QIO57" s="528"/>
      <c r="QIP57" s="529"/>
      <c r="QIQ57" s="530"/>
      <c r="QIR57" s="531"/>
      <c r="QIS57" s="532"/>
      <c r="QIT57" s="533"/>
      <c r="QIU57" s="527"/>
      <c r="QIV57" s="528"/>
      <c r="QIW57" s="529"/>
      <c r="QIX57" s="530"/>
      <c r="QIY57" s="531"/>
      <c r="QIZ57" s="532"/>
      <c r="QJA57" s="533"/>
      <c r="QJB57" s="527"/>
      <c r="QJC57" s="528"/>
      <c r="QJD57" s="529"/>
      <c r="QJE57" s="530"/>
      <c r="QJF57" s="531"/>
      <c r="QJG57" s="532"/>
      <c r="QJH57" s="533"/>
      <c r="QJI57" s="527"/>
      <c r="QJJ57" s="528"/>
      <c r="QJK57" s="529"/>
      <c r="QJL57" s="530"/>
      <c r="QJM57" s="531"/>
      <c r="QJN57" s="532"/>
      <c r="QJO57" s="533"/>
      <c r="QJP57" s="527"/>
      <c r="QJQ57" s="528"/>
      <c r="QJR57" s="529"/>
      <c r="QJS57" s="530"/>
      <c r="QJT57" s="531"/>
      <c r="QJU57" s="532"/>
      <c r="QJV57" s="533"/>
      <c r="QJW57" s="527"/>
      <c r="QJX57" s="528"/>
      <c r="QJY57" s="529"/>
      <c r="QJZ57" s="530"/>
      <c r="QKA57" s="531"/>
      <c r="QKB57" s="532"/>
      <c r="QKC57" s="533"/>
      <c r="QKD57" s="527"/>
      <c r="QKE57" s="528"/>
      <c r="QKF57" s="529"/>
      <c r="QKG57" s="530"/>
      <c r="QKH57" s="531"/>
      <c r="QKI57" s="532"/>
      <c r="QKJ57" s="533"/>
      <c r="QKK57" s="527"/>
      <c r="QKL57" s="528"/>
      <c r="QKM57" s="529"/>
      <c r="QKN57" s="530"/>
      <c r="QKO57" s="531"/>
      <c r="QKP57" s="532"/>
      <c r="QKQ57" s="533"/>
      <c r="QKR57" s="527"/>
      <c r="QKS57" s="528"/>
      <c r="QKT57" s="529"/>
      <c r="QKU57" s="530"/>
      <c r="QKV57" s="531"/>
      <c r="QKW57" s="532"/>
      <c r="QKX57" s="533"/>
      <c r="QKY57" s="527"/>
      <c r="QKZ57" s="528"/>
      <c r="QLA57" s="529"/>
      <c r="QLB57" s="530"/>
      <c r="QLC57" s="531"/>
      <c r="QLD57" s="532"/>
      <c r="QLE57" s="533"/>
      <c r="QLF57" s="527"/>
      <c r="QLG57" s="528"/>
      <c r="QLH57" s="529"/>
      <c r="QLI57" s="530"/>
      <c r="QLJ57" s="531"/>
      <c r="QLK57" s="532"/>
      <c r="QLL57" s="533"/>
      <c r="QLM57" s="527"/>
      <c r="QLN57" s="528"/>
      <c r="QLO57" s="529"/>
      <c r="QLP57" s="530"/>
      <c r="QLQ57" s="531"/>
      <c r="QLR57" s="532"/>
      <c r="QLS57" s="533"/>
      <c r="QLT57" s="527"/>
      <c r="QLU57" s="528"/>
      <c r="QLV57" s="529"/>
      <c r="QLW57" s="530"/>
      <c r="QLX57" s="531"/>
      <c r="QLY57" s="532"/>
      <c r="QLZ57" s="533"/>
      <c r="QMA57" s="527"/>
      <c r="QMB57" s="528"/>
      <c r="QMC57" s="529"/>
      <c r="QMD57" s="530"/>
      <c r="QME57" s="531"/>
      <c r="QMF57" s="532"/>
      <c r="QMG57" s="533"/>
      <c r="QMH57" s="527"/>
      <c r="QMI57" s="528"/>
      <c r="QMJ57" s="529"/>
      <c r="QMK57" s="530"/>
      <c r="QML57" s="531"/>
      <c r="QMM57" s="532"/>
      <c r="QMN57" s="533"/>
      <c r="QMO57" s="527"/>
      <c r="QMP57" s="528"/>
      <c r="QMQ57" s="529"/>
      <c r="QMR57" s="530"/>
      <c r="QMS57" s="531"/>
      <c r="QMT57" s="532"/>
      <c r="QMU57" s="533"/>
      <c r="QMV57" s="527"/>
      <c r="QMW57" s="528"/>
      <c r="QMX57" s="529"/>
      <c r="QMY57" s="530"/>
      <c r="QMZ57" s="531"/>
      <c r="QNA57" s="532"/>
      <c r="QNB57" s="533"/>
      <c r="QNC57" s="527"/>
      <c r="QND57" s="528"/>
      <c r="QNE57" s="529"/>
      <c r="QNF57" s="530"/>
      <c r="QNG57" s="531"/>
      <c r="QNH57" s="532"/>
      <c r="QNI57" s="533"/>
      <c r="QNJ57" s="527"/>
      <c r="QNK57" s="528"/>
      <c r="QNL57" s="529"/>
      <c r="QNM57" s="530"/>
      <c r="QNN57" s="531"/>
      <c r="QNO57" s="532"/>
      <c r="QNP57" s="533"/>
      <c r="QNQ57" s="527"/>
      <c r="QNR57" s="528"/>
      <c r="QNS57" s="529"/>
      <c r="QNT57" s="530"/>
      <c r="QNU57" s="531"/>
      <c r="QNV57" s="532"/>
      <c r="QNW57" s="533"/>
      <c r="QNX57" s="527"/>
      <c r="QNY57" s="528"/>
      <c r="QNZ57" s="529"/>
      <c r="QOA57" s="530"/>
      <c r="QOB57" s="531"/>
      <c r="QOC57" s="532"/>
      <c r="QOD57" s="533"/>
      <c r="QOE57" s="527"/>
      <c r="QOF57" s="528"/>
      <c r="QOG57" s="529"/>
      <c r="QOH57" s="530"/>
      <c r="QOI57" s="531"/>
      <c r="QOJ57" s="532"/>
      <c r="QOK57" s="533"/>
      <c r="QOL57" s="527"/>
      <c r="QOM57" s="528"/>
      <c r="QON57" s="529"/>
      <c r="QOO57" s="530"/>
      <c r="QOP57" s="531"/>
      <c r="QOQ57" s="532"/>
      <c r="QOR57" s="533"/>
      <c r="QOS57" s="527"/>
      <c r="QOT57" s="528"/>
      <c r="QOU57" s="529"/>
      <c r="QOV57" s="530"/>
      <c r="QOW57" s="531"/>
      <c r="QOX57" s="532"/>
      <c r="QOY57" s="533"/>
      <c r="QOZ57" s="527"/>
      <c r="QPA57" s="528"/>
      <c r="QPB57" s="529"/>
      <c r="QPC57" s="530"/>
      <c r="QPD57" s="531"/>
      <c r="QPE57" s="532"/>
      <c r="QPF57" s="533"/>
      <c r="QPG57" s="527"/>
      <c r="QPH57" s="528"/>
      <c r="QPI57" s="529"/>
      <c r="QPJ57" s="530"/>
      <c r="QPK57" s="531"/>
      <c r="QPL57" s="532"/>
      <c r="QPM57" s="533"/>
      <c r="QPN57" s="527"/>
      <c r="QPO57" s="528"/>
      <c r="QPP57" s="529"/>
      <c r="QPQ57" s="530"/>
      <c r="QPR57" s="531"/>
      <c r="QPS57" s="532"/>
      <c r="QPT57" s="533"/>
      <c r="QPU57" s="527"/>
      <c r="QPV57" s="528"/>
      <c r="QPW57" s="529"/>
      <c r="QPX57" s="530"/>
      <c r="QPY57" s="531"/>
      <c r="QPZ57" s="532"/>
      <c r="QQA57" s="533"/>
      <c r="QQB57" s="527"/>
      <c r="QQC57" s="528"/>
      <c r="QQD57" s="529"/>
      <c r="QQE57" s="530"/>
      <c r="QQF57" s="531"/>
      <c r="QQG57" s="532"/>
      <c r="QQH57" s="533"/>
      <c r="QQI57" s="527"/>
      <c r="QQJ57" s="528"/>
      <c r="QQK57" s="529"/>
      <c r="QQL57" s="530"/>
      <c r="QQM57" s="531"/>
      <c r="QQN57" s="532"/>
      <c r="QQO57" s="533"/>
      <c r="QQP57" s="527"/>
      <c r="QQQ57" s="528"/>
      <c r="QQR57" s="529"/>
      <c r="QQS57" s="530"/>
      <c r="QQT57" s="531"/>
      <c r="QQU57" s="532"/>
      <c r="QQV57" s="533"/>
      <c r="QQW57" s="527"/>
      <c r="QQX57" s="528"/>
      <c r="QQY57" s="529"/>
      <c r="QQZ57" s="530"/>
      <c r="QRA57" s="531"/>
      <c r="QRB57" s="532"/>
      <c r="QRC57" s="533"/>
      <c r="QRD57" s="527"/>
      <c r="QRE57" s="528"/>
      <c r="QRF57" s="529"/>
      <c r="QRG57" s="530"/>
      <c r="QRH57" s="531"/>
      <c r="QRI57" s="532"/>
      <c r="QRJ57" s="533"/>
      <c r="QRK57" s="527"/>
      <c r="QRL57" s="528"/>
      <c r="QRM57" s="529"/>
      <c r="QRN57" s="530"/>
      <c r="QRO57" s="531"/>
      <c r="QRP57" s="532"/>
      <c r="QRQ57" s="533"/>
      <c r="QRR57" s="527"/>
      <c r="QRS57" s="528"/>
      <c r="QRT57" s="529"/>
      <c r="QRU57" s="530"/>
      <c r="QRV57" s="531"/>
      <c r="QRW57" s="532"/>
      <c r="QRX57" s="533"/>
      <c r="QRY57" s="527"/>
      <c r="QRZ57" s="528"/>
      <c r="QSA57" s="529"/>
      <c r="QSB57" s="530"/>
      <c r="QSC57" s="531"/>
      <c r="QSD57" s="532"/>
      <c r="QSE57" s="533"/>
      <c r="QSF57" s="527"/>
      <c r="QSG57" s="528"/>
      <c r="QSH57" s="529"/>
      <c r="QSI57" s="530"/>
      <c r="QSJ57" s="531"/>
      <c r="QSK57" s="532"/>
      <c r="QSL57" s="533"/>
      <c r="QSM57" s="527"/>
      <c r="QSN57" s="528"/>
      <c r="QSO57" s="529"/>
      <c r="QSP57" s="530"/>
      <c r="QSQ57" s="531"/>
      <c r="QSR57" s="532"/>
      <c r="QSS57" s="533"/>
      <c r="QST57" s="527"/>
      <c r="QSU57" s="528"/>
      <c r="QSV57" s="529"/>
      <c r="QSW57" s="530"/>
      <c r="QSX57" s="531"/>
      <c r="QSY57" s="532"/>
      <c r="QSZ57" s="533"/>
      <c r="QTA57" s="527"/>
      <c r="QTB57" s="528"/>
      <c r="QTC57" s="529"/>
      <c r="QTD57" s="530"/>
      <c r="QTE57" s="531"/>
      <c r="QTF57" s="532"/>
      <c r="QTG57" s="533"/>
      <c r="QTH57" s="527"/>
      <c r="QTI57" s="528"/>
      <c r="QTJ57" s="529"/>
      <c r="QTK57" s="530"/>
      <c r="QTL57" s="531"/>
      <c r="QTM57" s="532"/>
      <c r="QTN57" s="533"/>
      <c r="QTO57" s="527"/>
      <c r="QTP57" s="528"/>
      <c r="QTQ57" s="529"/>
      <c r="QTR57" s="530"/>
      <c r="QTS57" s="531"/>
      <c r="QTT57" s="532"/>
      <c r="QTU57" s="533"/>
      <c r="QTV57" s="527"/>
      <c r="QTW57" s="528"/>
      <c r="QTX57" s="529"/>
      <c r="QTY57" s="530"/>
      <c r="QTZ57" s="531"/>
      <c r="QUA57" s="532"/>
      <c r="QUB57" s="533"/>
      <c r="QUC57" s="527"/>
      <c r="QUD57" s="528"/>
      <c r="QUE57" s="529"/>
      <c r="QUF57" s="530"/>
      <c r="QUG57" s="531"/>
      <c r="QUH57" s="532"/>
      <c r="QUI57" s="533"/>
      <c r="QUJ57" s="527"/>
      <c r="QUK57" s="528"/>
      <c r="QUL57" s="529"/>
      <c r="QUM57" s="530"/>
      <c r="QUN57" s="531"/>
      <c r="QUO57" s="532"/>
      <c r="QUP57" s="533"/>
      <c r="QUQ57" s="527"/>
      <c r="QUR57" s="528"/>
      <c r="QUS57" s="529"/>
      <c r="QUT57" s="530"/>
      <c r="QUU57" s="531"/>
      <c r="QUV57" s="532"/>
      <c r="QUW57" s="533"/>
      <c r="QUX57" s="527"/>
      <c r="QUY57" s="528"/>
      <c r="QUZ57" s="529"/>
      <c r="QVA57" s="530"/>
      <c r="QVB57" s="531"/>
      <c r="QVC57" s="532"/>
      <c r="QVD57" s="533"/>
      <c r="QVE57" s="527"/>
      <c r="QVF57" s="528"/>
      <c r="QVG57" s="529"/>
      <c r="QVH57" s="530"/>
      <c r="QVI57" s="531"/>
      <c r="QVJ57" s="532"/>
      <c r="QVK57" s="533"/>
      <c r="QVL57" s="527"/>
      <c r="QVM57" s="528"/>
      <c r="QVN57" s="529"/>
      <c r="QVO57" s="530"/>
      <c r="QVP57" s="531"/>
      <c r="QVQ57" s="532"/>
      <c r="QVR57" s="533"/>
      <c r="QVS57" s="527"/>
      <c r="QVT57" s="528"/>
      <c r="QVU57" s="529"/>
      <c r="QVV57" s="530"/>
      <c r="QVW57" s="531"/>
      <c r="QVX57" s="532"/>
      <c r="QVY57" s="533"/>
      <c r="QVZ57" s="527"/>
      <c r="QWA57" s="528"/>
      <c r="QWB57" s="529"/>
      <c r="QWC57" s="530"/>
      <c r="QWD57" s="531"/>
      <c r="QWE57" s="532"/>
      <c r="QWF57" s="533"/>
      <c r="QWG57" s="527"/>
      <c r="QWH57" s="528"/>
      <c r="QWI57" s="529"/>
      <c r="QWJ57" s="530"/>
      <c r="QWK57" s="531"/>
      <c r="QWL57" s="532"/>
      <c r="QWM57" s="533"/>
      <c r="QWN57" s="527"/>
      <c r="QWO57" s="528"/>
      <c r="QWP57" s="529"/>
      <c r="QWQ57" s="530"/>
      <c r="QWR57" s="531"/>
      <c r="QWS57" s="532"/>
      <c r="QWT57" s="533"/>
      <c r="QWU57" s="527"/>
      <c r="QWV57" s="528"/>
      <c r="QWW57" s="529"/>
      <c r="QWX57" s="530"/>
      <c r="QWY57" s="531"/>
      <c r="QWZ57" s="532"/>
      <c r="QXA57" s="533"/>
      <c r="QXB57" s="527"/>
      <c r="QXC57" s="528"/>
      <c r="QXD57" s="529"/>
      <c r="QXE57" s="530"/>
      <c r="QXF57" s="531"/>
      <c r="QXG57" s="532"/>
      <c r="QXH57" s="533"/>
      <c r="QXI57" s="527"/>
      <c r="QXJ57" s="528"/>
      <c r="QXK57" s="529"/>
      <c r="QXL57" s="530"/>
      <c r="QXM57" s="531"/>
      <c r="QXN57" s="532"/>
      <c r="QXO57" s="533"/>
      <c r="QXP57" s="527"/>
      <c r="QXQ57" s="528"/>
      <c r="QXR57" s="529"/>
      <c r="QXS57" s="530"/>
      <c r="QXT57" s="531"/>
      <c r="QXU57" s="532"/>
      <c r="QXV57" s="533"/>
      <c r="QXW57" s="527"/>
      <c r="QXX57" s="528"/>
      <c r="QXY57" s="529"/>
      <c r="QXZ57" s="530"/>
      <c r="QYA57" s="531"/>
      <c r="QYB57" s="532"/>
      <c r="QYC57" s="533"/>
      <c r="QYD57" s="527"/>
      <c r="QYE57" s="528"/>
      <c r="QYF57" s="529"/>
      <c r="QYG57" s="530"/>
      <c r="QYH57" s="531"/>
      <c r="QYI57" s="532"/>
      <c r="QYJ57" s="533"/>
      <c r="QYK57" s="527"/>
      <c r="QYL57" s="528"/>
      <c r="QYM57" s="529"/>
      <c r="QYN57" s="530"/>
      <c r="QYO57" s="531"/>
      <c r="QYP57" s="532"/>
      <c r="QYQ57" s="533"/>
      <c r="QYR57" s="527"/>
      <c r="QYS57" s="528"/>
      <c r="QYT57" s="529"/>
      <c r="QYU57" s="530"/>
      <c r="QYV57" s="531"/>
      <c r="QYW57" s="532"/>
      <c r="QYX57" s="533"/>
      <c r="QYY57" s="527"/>
      <c r="QYZ57" s="528"/>
      <c r="QZA57" s="529"/>
      <c r="QZB57" s="530"/>
      <c r="QZC57" s="531"/>
      <c r="QZD57" s="532"/>
      <c r="QZE57" s="533"/>
      <c r="QZF57" s="527"/>
      <c r="QZG57" s="528"/>
      <c r="QZH57" s="529"/>
      <c r="QZI57" s="530"/>
      <c r="QZJ57" s="531"/>
      <c r="QZK57" s="532"/>
      <c r="QZL57" s="533"/>
      <c r="QZM57" s="527"/>
      <c r="QZN57" s="528"/>
      <c r="QZO57" s="529"/>
      <c r="QZP57" s="530"/>
      <c r="QZQ57" s="531"/>
      <c r="QZR57" s="532"/>
      <c r="QZS57" s="533"/>
      <c r="QZT57" s="527"/>
      <c r="QZU57" s="528"/>
      <c r="QZV57" s="529"/>
      <c r="QZW57" s="530"/>
      <c r="QZX57" s="531"/>
      <c r="QZY57" s="532"/>
      <c r="QZZ57" s="533"/>
      <c r="RAA57" s="527"/>
      <c r="RAB57" s="528"/>
      <c r="RAC57" s="529"/>
      <c r="RAD57" s="530"/>
      <c r="RAE57" s="531"/>
      <c r="RAF57" s="532"/>
      <c r="RAG57" s="533"/>
      <c r="RAH57" s="527"/>
      <c r="RAI57" s="528"/>
      <c r="RAJ57" s="529"/>
      <c r="RAK57" s="530"/>
      <c r="RAL57" s="531"/>
      <c r="RAM57" s="532"/>
      <c r="RAN57" s="533"/>
      <c r="RAO57" s="527"/>
      <c r="RAP57" s="528"/>
      <c r="RAQ57" s="529"/>
      <c r="RAR57" s="530"/>
      <c r="RAS57" s="531"/>
      <c r="RAT57" s="532"/>
      <c r="RAU57" s="533"/>
      <c r="RAV57" s="527"/>
      <c r="RAW57" s="528"/>
      <c r="RAX57" s="529"/>
      <c r="RAY57" s="530"/>
      <c r="RAZ57" s="531"/>
      <c r="RBA57" s="532"/>
      <c r="RBB57" s="533"/>
      <c r="RBC57" s="527"/>
      <c r="RBD57" s="528"/>
      <c r="RBE57" s="529"/>
      <c r="RBF57" s="530"/>
      <c r="RBG57" s="531"/>
      <c r="RBH57" s="532"/>
      <c r="RBI57" s="533"/>
      <c r="RBJ57" s="527"/>
      <c r="RBK57" s="528"/>
      <c r="RBL57" s="529"/>
      <c r="RBM57" s="530"/>
      <c r="RBN57" s="531"/>
      <c r="RBO57" s="532"/>
      <c r="RBP57" s="533"/>
      <c r="RBQ57" s="527"/>
      <c r="RBR57" s="528"/>
      <c r="RBS57" s="529"/>
      <c r="RBT57" s="530"/>
      <c r="RBU57" s="531"/>
      <c r="RBV57" s="532"/>
      <c r="RBW57" s="533"/>
      <c r="RBX57" s="527"/>
      <c r="RBY57" s="528"/>
      <c r="RBZ57" s="529"/>
      <c r="RCA57" s="530"/>
      <c r="RCB57" s="531"/>
      <c r="RCC57" s="532"/>
      <c r="RCD57" s="533"/>
      <c r="RCE57" s="527"/>
      <c r="RCF57" s="528"/>
      <c r="RCG57" s="529"/>
      <c r="RCH57" s="530"/>
      <c r="RCI57" s="531"/>
      <c r="RCJ57" s="532"/>
      <c r="RCK57" s="533"/>
      <c r="RCL57" s="527"/>
      <c r="RCM57" s="528"/>
      <c r="RCN57" s="529"/>
      <c r="RCO57" s="530"/>
      <c r="RCP57" s="531"/>
      <c r="RCQ57" s="532"/>
      <c r="RCR57" s="533"/>
      <c r="RCS57" s="527"/>
      <c r="RCT57" s="528"/>
      <c r="RCU57" s="529"/>
      <c r="RCV57" s="530"/>
      <c r="RCW57" s="531"/>
      <c r="RCX57" s="532"/>
      <c r="RCY57" s="533"/>
      <c r="RCZ57" s="527"/>
      <c r="RDA57" s="528"/>
      <c r="RDB57" s="529"/>
      <c r="RDC57" s="530"/>
      <c r="RDD57" s="531"/>
      <c r="RDE57" s="532"/>
      <c r="RDF57" s="533"/>
      <c r="RDG57" s="527"/>
      <c r="RDH57" s="528"/>
      <c r="RDI57" s="529"/>
      <c r="RDJ57" s="530"/>
      <c r="RDK57" s="531"/>
      <c r="RDL57" s="532"/>
      <c r="RDM57" s="533"/>
      <c r="RDN57" s="527"/>
      <c r="RDO57" s="528"/>
      <c r="RDP57" s="529"/>
      <c r="RDQ57" s="530"/>
      <c r="RDR57" s="531"/>
      <c r="RDS57" s="532"/>
      <c r="RDT57" s="533"/>
      <c r="RDU57" s="527"/>
      <c r="RDV57" s="528"/>
      <c r="RDW57" s="529"/>
      <c r="RDX57" s="530"/>
      <c r="RDY57" s="531"/>
      <c r="RDZ57" s="532"/>
      <c r="REA57" s="533"/>
      <c r="REB57" s="527"/>
      <c r="REC57" s="528"/>
      <c r="RED57" s="529"/>
      <c r="REE57" s="530"/>
      <c r="REF57" s="531"/>
      <c r="REG57" s="532"/>
      <c r="REH57" s="533"/>
      <c r="REI57" s="527"/>
      <c r="REJ57" s="528"/>
      <c r="REK57" s="529"/>
      <c r="REL57" s="530"/>
      <c r="REM57" s="531"/>
      <c r="REN57" s="532"/>
      <c r="REO57" s="533"/>
      <c r="REP57" s="527"/>
      <c r="REQ57" s="528"/>
      <c r="RER57" s="529"/>
      <c r="RES57" s="530"/>
      <c r="RET57" s="531"/>
      <c r="REU57" s="532"/>
      <c r="REV57" s="533"/>
      <c r="REW57" s="527"/>
      <c r="REX57" s="528"/>
      <c r="REY57" s="529"/>
      <c r="REZ57" s="530"/>
      <c r="RFA57" s="531"/>
      <c r="RFB57" s="532"/>
      <c r="RFC57" s="533"/>
      <c r="RFD57" s="527"/>
      <c r="RFE57" s="528"/>
      <c r="RFF57" s="529"/>
      <c r="RFG57" s="530"/>
      <c r="RFH57" s="531"/>
      <c r="RFI57" s="532"/>
      <c r="RFJ57" s="533"/>
      <c r="RFK57" s="527"/>
      <c r="RFL57" s="528"/>
      <c r="RFM57" s="529"/>
      <c r="RFN57" s="530"/>
      <c r="RFO57" s="531"/>
      <c r="RFP57" s="532"/>
      <c r="RFQ57" s="533"/>
      <c r="RFR57" s="527"/>
      <c r="RFS57" s="528"/>
      <c r="RFT57" s="529"/>
      <c r="RFU57" s="530"/>
      <c r="RFV57" s="531"/>
      <c r="RFW57" s="532"/>
      <c r="RFX57" s="533"/>
      <c r="RFY57" s="527"/>
      <c r="RFZ57" s="528"/>
      <c r="RGA57" s="529"/>
      <c r="RGB57" s="530"/>
      <c r="RGC57" s="531"/>
      <c r="RGD57" s="532"/>
      <c r="RGE57" s="533"/>
      <c r="RGF57" s="527"/>
      <c r="RGG57" s="528"/>
      <c r="RGH57" s="529"/>
      <c r="RGI57" s="530"/>
      <c r="RGJ57" s="531"/>
      <c r="RGK57" s="532"/>
      <c r="RGL57" s="533"/>
      <c r="RGM57" s="527"/>
      <c r="RGN57" s="528"/>
      <c r="RGO57" s="529"/>
      <c r="RGP57" s="530"/>
      <c r="RGQ57" s="531"/>
      <c r="RGR57" s="532"/>
      <c r="RGS57" s="533"/>
      <c r="RGT57" s="527"/>
      <c r="RGU57" s="528"/>
      <c r="RGV57" s="529"/>
      <c r="RGW57" s="530"/>
      <c r="RGX57" s="531"/>
      <c r="RGY57" s="532"/>
      <c r="RGZ57" s="533"/>
      <c r="RHA57" s="527"/>
      <c r="RHB57" s="528"/>
      <c r="RHC57" s="529"/>
      <c r="RHD57" s="530"/>
      <c r="RHE57" s="531"/>
      <c r="RHF57" s="532"/>
      <c r="RHG57" s="533"/>
      <c r="RHH57" s="527"/>
      <c r="RHI57" s="528"/>
      <c r="RHJ57" s="529"/>
      <c r="RHK57" s="530"/>
      <c r="RHL57" s="531"/>
      <c r="RHM57" s="532"/>
      <c r="RHN57" s="533"/>
      <c r="RHO57" s="527"/>
      <c r="RHP57" s="528"/>
      <c r="RHQ57" s="529"/>
      <c r="RHR57" s="530"/>
      <c r="RHS57" s="531"/>
      <c r="RHT57" s="532"/>
      <c r="RHU57" s="533"/>
      <c r="RHV57" s="527"/>
      <c r="RHW57" s="528"/>
      <c r="RHX57" s="529"/>
      <c r="RHY57" s="530"/>
      <c r="RHZ57" s="531"/>
      <c r="RIA57" s="532"/>
      <c r="RIB57" s="533"/>
      <c r="RIC57" s="527"/>
      <c r="RID57" s="528"/>
      <c r="RIE57" s="529"/>
      <c r="RIF57" s="530"/>
      <c r="RIG57" s="531"/>
      <c r="RIH57" s="532"/>
      <c r="RII57" s="533"/>
      <c r="RIJ57" s="527"/>
      <c r="RIK57" s="528"/>
      <c r="RIL57" s="529"/>
      <c r="RIM57" s="530"/>
      <c r="RIN57" s="531"/>
      <c r="RIO57" s="532"/>
      <c r="RIP57" s="533"/>
      <c r="RIQ57" s="527"/>
      <c r="RIR57" s="528"/>
      <c r="RIS57" s="529"/>
      <c r="RIT57" s="530"/>
      <c r="RIU57" s="531"/>
      <c r="RIV57" s="532"/>
      <c r="RIW57" s="533"/>
      <c r="RIX57" s="527"/>
      <c r="RIY57" s="528"/>
      <c r="RIZ57" s="529"/>
      <c r="RJA57" s="530"/>
      <c r="RJB57" s="531"/>
      <c r="RJC57" s="532"/>
      <c r="RJD57" s="533"/>
      <c r="RJE57" s="527"/>
      <c r="RJF57" s="528"/>
      <c r="RJG57" s="529"/>
      <c r="RJH57" s="530"/>
      <c r="RJI57" s="531"/>
      <c r="RJJ57" s="532"/>
      <c r="RJK57" s="533"/>
      <c r="RJL57" s="527"/>
      <c r="RJM57" s="528"/>
      <c r="RJN57" s="529"/>
      <c r="RJO57" s="530"/>
      <c r="RJP57" s="531"/>
      <c r="RJQ57" s="532"/>
      <c r="RJR57" s="533"/>
      <c r="RJS57" s="527"/>
      <c r="RJT57" s="528"/>
      <c r="RJU57" s="529"/>
      <c r="RJV57" s="530"/>
      <c r="RJW57" s="531"/>
      <c r="RJX57" s="532"/>
      <c r="RJY57" s="533"/>
      <c r="RJZ57" s="527"/>
      <c r="RKA57" s="528"/>
      <c r="RKB57" s="529"/>
      <c r="RKC57" s="530"/>
      <c r="RKD57" s="531"/>
      <c r="RKE57" s="532"/>
      <c r="RKF57" s="533"/>
      <c r="RKG57" s="527"/>
      <c r="RKH57" s="528"/>
      <c r="RKI57" s="529"/>
      <c r="RKJ57" s="530"/>
      <c r="RKK57" s="531"/>
      <c r="RKL57" s="532"/>
      <c r="RKM57" s="533"/>
      <c r="RKN57" s="527"/>
      <c r="RKO57" s="528"/>
      <c r="RKP57" s="529"/>
      <c r="RKQ57" s="530"/>
      <c r="RKR57" s="531"/>
      <c r="RKS57" s="532"/>
      <c r="RKT57" s="533"/>
      <c r="RKU57" s="527"/>
      <c r="RKV57" s="528"/>
      <c r="RKW57" s="529"/>
      <c r="RKX57" s="530"/>
      <c r="RKY57" s="531"/>
      <c r="RKZ57" s="532"/>
      <c r="RLA57" s="533"/>
      <c r="RLB57" s="527"/>
      <c r="RLC57" s="528"/>
      <c r="RLD57" s="529"/>
      <c r="RLE57" s="530"/>
      <c r="RLF57" s="531"/>
      <c r="RLG57" s="532"/>
      <c r="RLH57" s="533"/>
      <c r="RLI57" s="527"/>
      <c r="RLJ57" s="528"/>
      <c r="RLK57" s="529"/>
      <c r="RLL57" s="530"/>
      <c r="RLM57" s="531"/>
      <c r="RLN57" s="532"/>
      <c r="RLO57" s="533"/>
      <c r="RLP57" s="527"/>
      <c r="RLQ57" s="528"/>
      <c r="RLR57" s="529"/>
      <c r="RLS57" s="530"/>
      <c r="RLT57" s="531"/>
      <c r="RLU57" s="532"/>
      <c r="RLV57" s="533"/>
      <c r="RLW57" s="527"/>
      <c r="RLX57" s="528"/>
      <c r="RLY57" s="529"/>
      <c r="RLZ57" s="530"/>
      <c r="RMA57" s="531"/>
      <c r="RMB57" s="532"/>
      <c r="RMC57" s="533"/>
      <c r="RMD57" s="527"/>
      <c r="RME57" s="528"/>
      <c r="RMF57" s="529"/>
      <c r="RMG57" s="530"/>
      <c r="RMH57" s="531"/>
      <c r="RMI57" s="532"/>
      <c r="RMJ57" s="533"/>
      <c r="RMK57" s="527"/>
      <c r="RML57" s="528"/>
      <c r="RMM57" s="529"/>
      <c r="RMN57" s="530"/>
      <c r="RMO57" s="531"/>
      <c r="RMP57" s="532"/>
      <c r="RMQ57" s="533"/>
      <c r="RMR57" s="527"/>
      <c r="RMS57" s="528"/>
      <c r="RMT57" s="529"/>
      <c r="RMU57" s="530"/>
      <c r="RMV57" s="531"/>
      <c r="RMW57" s="532"/>
      <c r="RMX57" s="533"/>
      <c r="RMY57" s="527"/>
      <c r="RMZ57" s="528"/>
      <c r="RNA57" s="529"/>
      <c r="RNB57" s="530"/>
      <c r="RNC57" s="531"/>
      <c r="RND57" s="532"/>
      <c r="RNE57" s="533"/>
      <c r="RNF57" s="527"/>
      <c r="RNG57" s="528"/>
      <c r="RNH57" s="529"/>
      <c r="RNI57" s="530"/>
      <c r="RNJ57" s="531"/>
      <c r="RNK57" s="532"/>
      <c r="RNL57" s="533"/>
      <c r="RNM57" s="527"/>
      <c r="RNN57" s="528"/>
      <c r="RNO57" s="529"/>
      <c r="RNP57" s="530"/>
      <c r="RNQ57" s="531"/>
      <c r="RNR57" s="532"/>
      <c r="RNS57" s="533"/>
      <c r="RNT57" s="527"/>
      <c r="RNU57" s="528"/>
      <c r="RNV57" s="529"/>
      <c r="RNW57" s="530"/>
      <c r="RNX57" s="531"/>
      <c r="RNY57" s="532"/>
      <c r="RNZ57" s="533"/>
      <c r="ROA57" s="527"/>
      <c r="ROB57" s="528"/>
      <c r="ROC57" s="529"/>
      <c r="ROD57" s="530"/>
      <c r="ROE57" s="531"/>
      <c r="ROF57" s="532"/>
      <c r="ROG57" s="533"/>
      <c r="ROH57" s="527"/>
      <c r="ROI57" s="528"/>
      <c r="ROJ57" s="529"/>
      <c r="ROK57" s="530"/>
      <c r="ROL57" s="531"/>
      <c r="ROM57" s="532"/>
      <c r="RON57" s="533"/>
      <c r="ROO57" s="527"/>
      <c r="ROP57" s="528"/>
      <c r="ROQ57" s="529"/>
      <c r="ROR57" s="530"/>
      <c r="ROS57" s="531"/>
      <c r="ROT57" s="532"/>
      <c r="ROU57" s="533"/>
      <c r="ROV57" s="527"/>
      <c r="ROW57" s="528"/>
      <c r="ROX57" s="529"/>
      <c r="ROY57" s="530"/>
      <c r="ROZ57" s="531"/>
      <c r="RPA57" s="532"/>
      <c r="RPB57" s="533"/>
      <c r="RPC57" s="527"/>
      <c r="RPD57" s="528"/>
      <c r="RPE57" s="529"/>
      <c r="RPF57" s="530"/>
      <c r="RPG57" s="531"/>
      <c r="RPH57" s="532"/>
      <c r="RPI57" s="533"/>
      <c r="RPJ57" s="527"/>
      <c r="RPK57" s="528"/>
      <c r="RPL57" s="529"/>
      <c r="RPM57" s="530"/>
      <c r="RPN57" s="531"/>
      <c r="RPO57" s="532"/>
      <c r="RPP57" s="533"/>
      <c r="RPQ57" s="527"/>
      <c r="RPR57" s="528"/>
      <c r="RPS57" s="529"/>
      <c r="RPT57" s="530"/>
      <c r="RPU57" s="531"/>
      <c r="RPV57" s="532"/>
      <c r="RPW57" s="533"/>
      <c r="RPX57" s="527"/>
      <c r="RPY57" s="528"/>
      <c r="RPZ57" s="529"/>
      <c r="RQA57" s="530"/>
      <c r="RQB57" s="531"/>
      <c r="RQC57" s="532"/>
      <c r="RQD57" s="533"/>
      <c r="RQE57" s="527"/>
      <c r="RQF57" s="528"/>
      <c r="RQG57" s="529"/>
      <c r="RQH57" s="530"/>
      <c r="RQI57" s="531"/>
      <c r="RQJ57" s="532"/>
      <c r="RQK57" s="533"/>
      <c r="RQL57" s="527"/>
      <c r="RQM57" s="528"/>
      <c r="RQN57" s="529"/>
      <c r="RQO57" s="530"/>
      <c r="RQP57" s="531"/>
      <c r="RQQ57" s="532"/>
      <c r="RQR57" s="533"/>
      <c r="RQS57" s="527"/>
      <c r="RQT57" s="528"/>
      <c r="RQU57" s="529"/>
      <c r="RQV57" s="530"/>
      <c r="RQW57" s="531"/>
      <c r="RQX57" s="532"/>
      <c r="RQY57" s="533"/>
      <c r="RQZ57" s="527"/>
      <c r="RRA57" s="528"/>
      <c r="RRB57" s="529"/>
      <c r="RRC57" s="530"/>
      <c r="RRD57" s="531"/>
      <c r="RRE57" s="532"/>
      <c r="RRF57" s="533"/>
      <c r="RRG57" s="527"/>
      <c r="RRH57" s="528"/>
      <c r="RRI57" s="529"/>
      <c r="RRJ57" s="530"/>
      <c r="RRK57" s="531"/>
      <c r="RRL57" s="532"/>
      <c r="RRM57" s="533"/>
      <c r="RRN57" s="527"/>
      <c r="RRO57" s="528"/>
      <c r="RRP57" s="529"/>
      <c r="RRQ57" s="530"/>
      <c r="RRR57" s="531"/>
      <c r="RRS57" s="532"/>
      <c r="RRT57" s="533"/>
      <c r="RRU57" s="527"/>
      <c r="RRV57" s="528"/>
      <c r="RRW57" s="529"/>
      <c r="RRX57" s="530"/>
      <c r="RRY57" s="531"/>
      <c r="RRZ57" s="532"/>
      <c r="RSA57" s="533"/>
      <c r="RSB57" s="527"/>
      <c r="RSC57" s="528"/>
      <c r="RSD57" s="529"/>
      <c r="RSE57" s="530"/>
      <c r="RSF57" s="531"/>
      <c r="RSG57" s="532"/>
      <c r="RSH57" s="533"/>
      <c r="RSI57" s="527"/>
      <c r="RSJ57" s="528"/>
      <c r="RSK57" s="529"/>
      <c r="RSL57" s="530"/>
      <c r="RSM57" s="531"/>
      <c r="RSN57" s="532"/>
      <c r="RSO57" s="533"/>
      <c r="RSP57" s="527"/>
      <c r="RSQ57" s="528"/>
      <c r="RSR57" s="529"/>
      <c r="RSS57" s="530"/>
      <c r="RST57" s="531"/>
      <c r="RSU57" s="532"/>
      <c r="RSV57" s="533"/>
      <c r="RSW57" s="527"/>
      <c r="RSX57" s="528"/>
      <c r="RSY57" s="529"/>
      <c r="RSZ57" s="530"/>
      <c r="RTA57" s="531"/>
      <c r="RTB57" s="532"/>
      <c r="RTC57" s="533"/>
      <c r="RTD57" s="527"/>
      <c r="RTE57" s="528"/>
      <c r="RTF57" s="529"/>
      <c r="RTG57" s="530"/>
      <c r="RTH57" s="531"/>
      <c r="RTI57" s="532"/>
      <c r="RTJ57" s="533"/>
      <c r="RTK57" s="527"/>
      <c r="RTL57" s="528"/>
      <c r="RTM57" s="529"/>
      <c r="RTN57" s="530"/>
      <c r="RTO57" s="531"/>
      <c r="RTP57" s="532"/>
      <c r="RTQ57" s="533"/>
      <c r="RTR57" s="527"/>
      <c r="RTS57" s="528"/>
      <c r="RTT57" s="529"/>
      <c r="RTU57" s="530"/>
      <c r="RTV57" s="531"/>
      <c r="RTW57" s="532"/>
      <c r="RTX57" s="533"/>
      <c r="RTY57" s="527"/>
      <c r="RTZ57" s="528"/>
      <c r="RUA57" s="529"/>
      <c r="RUB57" s="530"/>
      <c r="RUC57" s="531"/>
      <c r="RUD57" s="532"/>
      <c r="RUE57" s="533"/>
      <c r="RUF57" s="527"/>
      <c r="RUG57" s="528"/>
      <c r="RUH57" s="529"/>
      <c r="RUI57" s="530"/>
      <c r="RUJ57" s="531"/>
      <c r="RUK57" s="532"/>
      <c r="RUL57" s="533"/>
      <c r="RUM57" s="527"/>
      <c r="RUN57" s="528"/>
      <c r="RUO57" s="529"/>
      <c r="RUP57" s="530"/>
      <c r="RUQ57" s="531"/>
      <c r="RUR57" s="532"/>
      <c r="RUS57" s="533"/>
      <c r="RUT57" s="527"/>
      <c r="RUU57" s="528"/>
      <c r="RUV57" s="529"/>
      <c r="RUW57" s="530"/>
      <c r="RUX57" s="531"/>
      <c r="RUY57" s="532"/>
      <c r="RUZ57" s="533"/>
      <c r="RVA57" s="527"/>
      <c r="RVB57" s="528"/>
      <c r="RVC57" s="529"/>
      <c r="RVD57" s="530"/>
      <c r="RVE57" s="531"/>
      <c r="RVF57" s="532"/>
      <c r="RVG57" s="533"/>
      <c r="RVH57" s="527"/>
      <c r="RVI57" s="528"/>
      <c r="RVJ57" s="529"/>
      <c r="RVK57" s="530"/>
      <c r="RVL57" s="531"/>
      <c r="RVM57" s="532"/>
      <c r="RVN57" s="533"/>
      <c r="RVO57" s="527"/>
      <c r="RVP57" s="528"/>
      <c r="RVQ57" s="529"/>
      <c r="RVR57" s="530"/>
      <c r="RVS57" s="531"/>
      <c r="RVT57" s="532"/>
      <c r="RVU57" s="533"/>
      <c r="RVV57" s="527"/>
      <c r="RVW57" s="528"/>
      <c r="RVX57" s="529"/>
      <c r="RVY57" s="530"/>
      <c r="RVZ57" s="531"/>
      <c r="RWA57" s="532"/>
      <c r="RWB57" s="533"/>
      <c r="RWC57" s="527"/>
      <c r="RWD57" s="528"/>
      <c r="RWE57" s="529"/>
      <c r="RWF57" s="530"/>
      <c r="RWG57" s="531"/>
      <c r="RWH57" s="532"/>
      <c r="RWI57" s="533"/>
      <c r="RWJ57" s="527"/>
      <c r="RWK57" s="528"/>
      <c r="RWL57" s="529"/>
      <c r="RWM57" s="530"/>
      <c r="RWN57" s="531"/>
      <c r="RWO57" s="532"/>
      <c r="RWP57" s="533"/>
      <c r="RWQ57" s="527"/>
      <c r="RWR57" s="528"/>
      <c r="RWS57" s="529"/>
      <c r="RWT57" s="530"/>
      <c r="RWU57" s="531"/>
      <c r="RWV57" s="532"/>
      <c r="RWW57" s="533"/>
      <c r="RWX57" s="527"/>
      <c r="RWY57" s="528"/>
      <c r="RWZ57" s="529"/>
      <c r="RXA57" s="530"/>
      <c r="RXB57" s="531"/>
      <c r="RXC57" s="532"/>
      <c r="RXD57" s="533"/>
      <c r="RXE57" s="527"/>
      <c r="RXF57" s="528"/>
      <c r="RXG57" s="529"/>
      <c r="RXH57" s="530"/>
      <c r="RXI57" s="531"/>
      <c r="RXJ57" s="532"/>
      <c r="RXK57" s="533"/>
      <c r="RXL57" s="527"/>
      <c r="RXM57" s="528"/>
      <c r="RXN57" s="529"/>
      <c r="RXO57" s="530"/>
      <c r="RXP57" s="531"/>
      <c r="RXQ57" s="532"/>
      <c r="RXR57" s="533"/>
      <c r="RXS57" s="527"/>
      <c r="RXT57" s="528"/>
      <c r="RXU57" s="529"/>
      <c r="RXV57" s="530"/>
      <c r="RXW57" s="531"/>
      <c r="RXX57" s="532"/>
      <c r="RXY57" s="533"/>
      <c r="RXZ57" s="527"/>
      <c r="RYA57" s="528"/>
      <c r="RYB57" s="529"/>
      <c r="RYC57" s="530"/>
      <c r="RYD57" s="531"/>
      <c r="RYE57" s="532"/>
      <c r="RYF57" s="533"/>
      <c r="RYG57" s="527"/>
      <c r="RYH57" s="528"/>
      <c r="RYI57" s="529"/>
      <c r="RYJ57" s="530"/>
      <c r="RYK57" s="531"/>
      <c r="RYL57" s="532"/>
      <c r="RYM57" s="533"/>
      <c r="RYN57" s="527"/>
      <c r="RYO57" s="528"/>
      <c r="RYP57" s="529"/>
      <c r="RYQ57" s="530"/>
      <c r="RYR57" s="531"/>
      <c r="RYS57" s="532"/>
      <c r="RYT57" s="533"/>
      <c r="RYU57" s="527"/>
      <c r="RYV57" s="528"/>
      <c r="RYW57" s="529"/>
      <c r="RYX57" s="530"/>
      <c r="RYY57" s="531"/>
      <c r="RYZ57" s="532"/>
      <c r="RZA57" s="533"/>
      <c r="RZB57" s="527"/>
      <c r="RZC57" s="528"/>
      <c r="RZD57" s="529"/>
      <c r="RZE57" s="530"/>
      <c r="RZF57" s="531"/>
      <c r="RZG57" s="532"/>
      <c r="RZH57" s="533"/>
      <c r="RZI57" s="527"/>
      <c r="RZJ57" s="528"/>
      <c r="RZK57" s="529"/>
      <c r="RZL57" s="530"/>
      <c r="RZM57" s="531"/>
      <c r="RZN57" s="532"/>
      <c r="RZO57" s="533"/>
      <c r="RZP57" s="527"/>
      <c r="RZQ57" s="528"/>
      <c r="RZR57" s="529"/>
      <c r="RZS57" s="530"/>
      <c r="RZT57" s="531"/>
      <c r="RZU57" s="532"/>
      <c r="RZV57" s="533"/>
      <c r="RZW57" s="527"/>
      <c r="RZX57" s="528"/>
      <c r="RZY57" s="529"/>
      <c r="RZZ57" s="530"/>
      <c r="SAA57" s="531"/>
      <c r="SAB57" s="532"/>
      <c r="SAC57" s="533"/>
      <c r="SAD57" s="527"/>
      <c r="SAE57" s="528"/>
      <c r="SAF57" s="529"/>
      <c r="SAG57" s="530"/>
      <c r="SAH57" s="531"/>
      <c r="SAI57" s="532"/>
      <c r="SAJ57" s="533"/>
      <c r="SAK57" s="527"/>
      <c r="SAL57" s="528"/>
      <c r="SAM57" s="529"/>
      <c r="SAN57" s="530"/>
      <c r="SAO57" s="531"/>
      <c r="SAP57" s="532"/>
      <c r="SAQ57" s="533"/>
      <c r="SAR57" s="527"/>
      <c r="SAS57" s="528"/>
      <c r="SAT57" s="529"/>
      <c r="SAU57" s="530"/>
      <c r="SAV57" s="531"/>
      <c r="SAW57" s="532"/>
      <c r="SAX57" s="533"/>
      <c r="SAY57" s="527"/>
      <c r="SAZ57" s="528"/>
      <c r="SBA57" s="529"/>
      <c r="SBB57" s="530"/>
      <c r="SBC57" s="531"/>
      <c r="SBD57" s="532"/>
      <c r="SBE57" s="533"/>
      <c r="SBF57" s="527"/>
      <c r="SBG57" s="528"/>
      <c r="SBH57" s="529"/>
      <c r="SBI57" s="530"/>
      <c r="SBJ57" s="531"/>
      <c r="SBK57" s="532"/>
      <c r="SBL57" s="533"/>
      <c r="SBM57" s="527"/>
      <c r="SBN57" s="528"/>
      <c r="SBO57" s="529"/>
      <c r="SBP57" s="530"/>
      <c r="SBQ57" s="531"/>
      <c r="SBR57" s="532"/>
      <c r="SBS57" s="533"/>
      <c r="SBT57" s="527"/>
      <c r="SBU57" s="528"/>
      <c r="SBV57" s="529"/>
      <c r="SBW57" s="530"/>
      <c r="SBX57" s="531"/>
      <c r="SBY57" s="532"/>
      <c r="SBZ57" s="533"/>
      <c r="SCA57" s="527"/>
      <c r="SCB57" s="528"/>
      <c r="SCC57" s="529"/>
      <c r="SCD57" s="530"/>
      <c r="SCE57" s="531"/>
      <c r="SCF57" s="532"/>
      <c r="SCG57" s="533"/>
      <c r="SCH57" s="527"/>
      <c r="SCI57" s="528"/>
      <c r="SCJ57" s="529"/>
      <c r="SCK57" s="530"/>
      <c r="SCL57" s="531"/>
      <c r="SCM57" s="532"/>
      <c r="SCN57" s="533"/>
      <c r="SCO57" s="527"/>
      <c r="SCP57" s="528"/>
      <c r="SCQ57" s="529"/>
      <c r="SCR57" s="530"/>
      <c r="SCS57" s="531"/>
      <c r="SCT57" s="532"/>
      <c r="SCU57" s="533"/>
      <c r="SCV57" s="527"/>
      <c r="SCW57" s="528"/>
      <c r="SCX57" s="529"/>
      <c r="SCY57" s="530"/>
      <c r="SCZ57" s="531"/>
      <c r="SDA57" s="532"/>
      <c r="SDB57" s="533"/>
      <c r="SDC57" s="527"/>
      <c r="SDD57" s="528"/>
      <c r="SDE57" s="529"/>
      <c r="SDF57" s="530"/>
      <c r="SDG57" s="531"/>
      <c r="SDH57" s="532"/>
      <c r="SDI57" s="533"/>
      <c r="SDJ57" s="527"/>
      <c r="SDK57" s="528"/>
      <c r="SDL57" s="529"/>
      <c r="SDM57" s="530"/>
      <c r="SDN57" s="531"/>
      <c r="SDO57" s="532"/>
      <c r="SDP57" s="533"/>
      <c r="SDQ57" s="527"/>
      <c r="SDR57" s="528"/>
      <c r="SDS57" s="529"/>
      <c r="SDT57" s="530"/>
      <c r="SDU57" s="531"/>
      <c r="SDV57" s="532"/>
      <c r="SDW57" s="533"/>
      <c r="SDX57" s="527"/>
      <c r="SDY57" s="528"/>
      <c r="SDZ57" s="529"/>
      <c r="SEA57" s="530"/>
      <c r="SEB57" s="531"/>
      <c r="SEC57" s="532"/>
      <c r="SED57" s="533"/>
      <c r="SEE57" s="527"/>
      <c r="SEF57" s="528"/>
      <c r="SEG57" s="529"/>
      <c r="SEH57" s="530"/>
      <c r="SEI57" s="531"/>
      <c r="SEJ57" s="532"/>
      <c r="SEK57" s="533"/>
      <c r="SEL57" s="527"/>
      <c r="SEM57" s="528"/>
      <c r="SEN57" s="529"/>
      <c r="SEO57" s="530"/>
      <c r="SEP57" s="531"/>
      <c r="SEQ57" s="532"/>
      <c r="SER57" s="533"/>
      <c r="SES57" s="527"/>
      <c r="SET57" s="528"/>
      <c r="SEU57" s="529"/>
      <c r="SEV57" s="530"/>
      <c r="SEW57" s="531"/>
      <c r="SEX57" s="532"/>
      <c r="SEY57" s="533"/>
      <c r="SEZ57" s="527"/>
      <c r="SFA57" s="528"/>
      <c r="SFB57" s="529"/>
      <c r="SFC57" s="530"/>
      <c r="SFD57" s="531"/>
      <c r="SFE57" s="532"/>
      <c r="SFF57" s="533"/>
      <c r="SFG57" s="527"/>
      <c r="SFH57" s="528"/>
      <c r="SFI57" s="529"/>
      <c r="SFJ57" s="530"/>
      <c r="SFK57" s="531"/>
      <c r="SFL57" s="532"/>
      <c r="SFM57" s="533"/>
      <c r="SFN57" s="527"/>
      <c r="SFO57" s="528"/>
      <c r="SFP57" s="529"/>
      <c r="SFQ57" s="530"/>
      <c r="SFR57" s="531"/>
      <c r="SFS57" s="532"/>
      <c r="SFT57" s="533"/>
      <c r="SFU57" s="527"/>
      <c r="SFV57" s="528"/>
      <c r="SFW57" s="529"/>
      <c r="SFX57" s="530"/>
      <c r="SFY57" s="531"/>
      <c r="SFZ57" s="532"/>
      <c r="SGA57" s="533"/>
      <c r="SGB57" s="527"/>
      <c r="SGC57" s="528"/>
      <c r="SGD57" s="529"/>
      <c r="SGE57" s="530"/>
      <c r="SGF57" s="531"/>
      <c r="SGG57" s="532"/>
      <c r="SGH57" s="533"/>
      <c r="SGI57" s="527"/>
      <c r="SGJ57" s="528"/>
      <c r="SGK57" s="529"/>
      <c r="SGL57" s="530"/>
      <c r="SGM57" s="531"/>
      <c r="SGN57" s="532"/>
      <c r="SGO57" s="533"/>
      <c r="SGP57" s="527"/>
      <c r="SGQ57" s="528"/>
      <c r="SGR57" s="529"/>
      <c r="SGS57" s="530"/>
      <c r="SGT57" s="531"/>
      <c r="SGU57" s="532"/>
      <c r="SGV57" s="533"/>
      <c r="SGW57" s="527"/>
      <c r="SGX57" s="528"/>
      <c r="SGY57" s="529"/>
      <c r="SGZ57" s="530"/>
      <c r="SHA57" s="531"/>
      <c r="SHB57" s="532"/>
      <c r="SHC57" s="533"/>
      <c r="SHD57" s="527"/>
      <c r="SHE57" s="528"/>
      <c r="SHF57" s="529"/>
      <c r="SHG57" s="530"/>
      <c r="SHH57" s="531"/>
      <c r="SHI57" s="532"/>
      <c r="SHJ57" s="533"/>
      <c r="SHK57" s="527"/>
      <c r="SHL57" s="528"/>
      <c r="SHM57" s="529"/>
      <c r="SHN57" s="530"/>
      <c r="SHO57" s="531"/>
      <c r="SHP57" s="532"/>
      <c r="SHQ57" s="533"/>
      <c r="SHR57" s="527"/>
      <c r="SHS57" s="528"/>
      <c r="SHT57" s="529"/>
      <c r="SHU57" s="530"/>
      <c r="SHV57" s="531"/>
      <c r="SHW57" s="532"/>
      <c r="SHX57" s="533"/>
      <c r="SHY57" s="527"/>
      <c r="SHZ57" s="528"/>
      <c r="SIA57" s="529"/>
      <c r="SIB57" s="530"/>
      <c r="SIC57" s="531"/>
      <c r="SID57" s="532"/>
      <c r="SIE57" s="533"/>
      <c r="SIF57" s="527"/>
      <c r="SIG57" s="528"/>
      <c r="SIH57" s="529"/>
      <c r="SII57" s="530"/>
      <c r="SIJ57" s="531"/>
      <c r="SIK57" s="532"/>
      <c r="SIL57" s="533"/>
      <c r="SIM57" s="527"/>
      <c r="SIN57" s="528"/>
      <c r="SIO57" s="529"/>
      <c r="SIP57" s="530"/>
      <c r="SIQ57" s="531"/>
      <c r="SIR57" s="532"/>
      <c r="SIS57" s="533"/>
      <c r="SIT57" s="527"/>
      <c r="SIU57" s="528"/>
      <c r="SIV57" s="529"/>
      <c r="SIW57" s="530"/>
      <c r="SIX57" s="531"/>
      <c r="SIY57" s="532"/>
      <c r="SIZ57" s="533"/>
      <c r="SJA57" s="527"/>
      <c r="SJB57" s="528"/>
      <c r="SJC57" s="529"/>
      <c r="SJD57" s="530"/>
      <c r="SJE57" s="531"/>
      <c r="SJF57" s="532"/>
      <c r="SJG57" s="533"/>
      <c r="SJH57" s="527"/>
      <c r="SJI57" s="528"/>
      <c r="SJJ57" s="529"/>
      <c r="SJK57" s="530"/>
      <c r="SJL57" s="531"/>
      <c r="SJM57" s="532"/>
      <c r="SJN57" s="533"/>
      <c r="SJO57" s="527"/>
      <c r="SJP57" s="528"/>
      <c r="SJQ57" s="529"/>
      <c r="SJR57" s="530"/>
      <c r="SJS57" s="531"/>
      <c r="SJT57" s="532"/>
      <c r="SJU57" s="533"/>
      <c r="SJV57" s="527"/>
      <c r="SJW57" s="528"/>
      <c r="SJX57" s="529"/>
      <c r="SJY57" s="530"/>
      <c r="SJZ57" s="531"/>
      <c r="SKA57" s="532"/>
      <c r="SKB57" s="533"/>
      <c r="SKC57" s="527"/>
      <c r="SKD57" s="528"/>
      <c r="SKE57" s="529"/>
      <c r="SKF57" s="530"/>
      <c r="SKG57" s="531"/>
      <c r="SKH57" s="532"/>
      <c r="SKI57" s="533"/>
      <c r="SKJ57" s="527"/>
      <c r="SKK57" s="528"/>
      <c r="SKL57" s="529"/>
      <c r="SKM57" s="530"/>
      <c r="SKN57" s="531"/>
      <c r="SKO57" s="532"/>
      <c r="SKP57" s="533"/>
      <c r="SKQ57" s="527"/>
      <c r="SKR57" s="528"/>
      <c r="SKS57" s="529"/>
      <c r="SKT57" s="530"/>
      <c r="SKU57" s="531"/>
      <c r="SKV57" s="532"/>
      <c r="SKW57" s="533"/>
      <c r="SKX57" s="527"/>
      <c r="SKY57" s="528"/>
      <c r="SKZ57" s="529"/>
      <c r="SLA57" s="530"/>
      <c r="SLB57" s="531"/>
      <c r="SLC57" s="532"/>
      <c r="SLD57" s="533"/>
      <c r="SLE57" s="527"/>
      <c r="SLF57" s="528"/>
      <c r="SLG57" s="529"/>
      <c r="SLH57" s="530"/>
      <c r="SLI57" s="531"/>
      <c r="SLJ57" s="532"/>
      <c r="SLK57" s="533"/>
      <c r="SLL57" s="527"/>
      <c r="SLM57" s="528"/>
      <c r="SLN57" s="529"/>
      <c r="SLO57" s="530"/>
      <c r="SLP57" s="531"/>
      <c r="SLQ57" s="532"/>
      <c r="SLR57" s="533"/>
      <c r="SLS57" s="527"/>
      <c r="SLT57" s="528"/>
      <c r="SLU57" s="529"/>
      <c r="SLV57" s="530"/>
      <c r="SLW57" s="531"/>
      <c r="SLX57" s="532"/>
      <c r="SLY57" s="533"/>
      <c r="SLZ57" s="527"/>
      <c r="SMA57" s="528"/>
      <c r="SMB57" s="529"/>
      <c r="SMC57" s="530"/>
      <c r="SMD57" s="531"/>
      <c r="SME57" s="532"/>
      <c r="SMF57" s="533"/>
      <c r="SMG57" s="527"/>
      <c r="SMH57" s="528"/>
      <c r="SMI57" s="529"/>
      <c r="SMJ57" s="530"/>
      <c r="SMK57" s="531"/>
      <c r="SML57" s="532"/>
      <c r="SMM57" s="533"/>
      <c r="SMN57" s="527"/>
      <c r="SMO57" s="528"/>
      <c r="SMP57" s="529"/>
      <c r="SMQ57" s="530"/>
      <c r="SMR57" s="531"/>
      <c r="SMS57" s="532"/>
      <c r="SMT57" s="533"/>
      <c r="SMU57" s="527"/>
      <c r="SMV57" s="528"/>
      <c r="SMW57" s="529"/>
      <c r="SMX57" s="530"/>
      <c r="SMY57" s="531"/>
      <c r="SMZ57" s="532"/>
      <c r="SNA57" s="533"/>
      <c r="SNB57" s="527"/>
      <c r="SNC57" s="528"/>
      <c r="SND57" s="529"/>
      <c r="SNE57" s="530"/>
      <c r="SNF57" s="531"/>
      <c r="SNG57" s="532"/>
      <c r="SNH57" s="533"/>
      <c r="SNI57" s="527"/>
      <c r="SNJ57" s="528"/>
      <c r="SNK57" s="529"/>
      <c r="SNL57" s="530"/>
      <c r="SNM57" s="531"/>
      <c r="SNN57" s="532"/>
      <c r="SNO57" s="533"/>
      <c r="SNP57" s="527"/>
      <c r="SNQ57" s="528"/>
      <c r="SNR57" s="529"/>
      <c r="SNS57" s="530"/>
      <c r="SNT57" s="531"/>
      <c r="SNU57" s="532"/>
      <c r="SNV57" s="533"/>
      <c r="SNW57" s="527"/>
      <c r="SNX57" s="528"/>
      <c r="SNY57" s="529"/>
      <c r="SNZ57" s="530"/>
      <c r="SOA57" s="531"/>
      <c r="SOB57" s="532"/>
      <c r="SOC57" s="533"/>
      <c r="SOD57" s="527"/>
      <c r="SOE57" s="528"/>
      <c r="SOF57" s="529"/>
      <c r="SOG57" s="530"/>
      <c r="SOH57" s="531"/>
      <c r="SOI57" s="532"/>
      <c r="SOJ57" s="533"/>
      <c r="SOK57" s="527"/>
      <c r="SOL57" s="528"/>
      <c r="SOM57" s="529"/>
      <c r="SON57" s="530"/>
      <c r="SOO57" s="531"/>
      <c r="SOP57" s="532"/>
      <c r="SOQ57" s="533"/>
      <c r="SOR57" s="527"/>
      <c r="SOS57" s="528"/>
      <c r="SOT57" s="529"/>
      <c r="SOU57" s="530"/>
      <c r="SOV57" s="531"/>
      <c r="SOW57" s="532"/>
      <c r="SOX57" s="533"/>
      <c r="SOY57" s="527"/>
      <c r="SOZ57" s="528"/>
      <c r="SPA57" s="529"/>
      <c r="SPB57" s="530"/>
      <c r="SPC57" s="531"/>
      <c r="SPD57" s="532"/>
      <c r="SPE57" s="533"/>
      <c r="SPF57" s="527"/>
      <c r="SPG57" s="528"/>
      <c r="SPH57" s="529"/>
      <c r="SPI57" s="530"/>
      <c r="SPJ57" s="531"/>
      <c r="SPK57" s="532"/>
      <c r="SPL57" s="533"/>
      <c r="SPM57" s="527"/>
      <c r="SPN57" s="528"/>
      <c r="SPO57" s="529"/>
      <c r="SPP57" s="530"/>
      <c r="SPQ57" s="531"/>
      <c r="SPR57" s="532"/>
      <c r="SPS57" s="533"/>
      <c r="SPT57" s="527"/>
      <c r="SPU57" s="528"/>
      <c r="SPV57" s="529"/>
      <c r="SPW57" s="530"/>
      <c r="SPX57" s="531"/>
      <c r="SPY57" s="532"/>
      <c r="SPZ57" s="533"/>
      <c r="SQA57" s="527"/>
      <c r="SQB57" s="528"/>
      <c r="SQC57" s="529"/>
      <c r="SQD57" s="530"/>
      <c r="SQE57" s="531"/>
      <c r="SQF57" s="532"/>
      <c r="SQG57" s="533"/>
      <c r="SQH57" s="527"/>
      <c r="SQI57" s="528"/>
      <c r="SQJ57" s="529"/>
      <c r="SQK57" s="530"/>
      <c r="SQL57" s="531"/>
      <c r="SQM57" s="532"/>
      <c r="SQN57" s="533"/>
      <c r="SQO57" s="527"/>
      <c r="SQP57" s="528"/>
      <c r="SQQ57" s="529"/>
      <c r="SQR57" s="530"/>
      <c r="SQS57" s="531"/>
      <c r="SQT57" s="532"/>
      <c r="SQU57" s="533"/>
      <c r="SQV57" s="527"/>
      <c r="SQW57" s="528"/>
      <c r="SQX57" s="529"/>
      <c r="SQY57" s="530"/>
      <c r="SQZ57" s="531"/>
      <c r="SRA57" s="532"/>
      <c r="SRB57" s="533"/>
      <c r="SRC57" s="527"/>
      <c r="SRD57" s="528"/>
      <c r="SRE57" s="529"/>
      <c r="SRF57" s="530"/>
      <c r="SRG57" s="531"/>
      <c r="SRH57" s="532"/>
      <c r="SRI57" s="533"/>
      <c r="SRJ57" s="527"/>
      <c r="SRK57" s="528"/>
      <c r="SRL57" s="529"/>
      <c r="SRM57" s="530"/>
      <c r="SRN57" s="531"/>
      <c r="SRO57" s="532"/>
      <c r="SRP57" s="533"/>
      <c r="SRQ57" s="527"/>
      <c r="SRR57" s="528"/>
      <c r="SRS57" s="529"/>
      <c r="SRT57" s="530"/>
      <c r="SRU57" s="531"/>
      <c r="SRV57" s="532"/>
      <c r="SRW57" s="533"/>
      <c r="SRX57" s="527"/>
      <c r="SRY57" s="528"/>
      <c r="SRZ57" s="529"/>
      <c r="SSA57" s="530"/>
      <c r="SSB57" s="531"/>
      <c r="SSC57" s="532"/>
      <c r="SSD57" s="533"/>
      <c r="SSE57" s="527"/>
      <c r="SSF57" s="528"/>
      <c r="SSG57" s="529"/>
      <c r="SSH57" s="530"/>
      <c r="SSI57" s="531"/>
      <c r="SSJ57" s="532"/>
      <c r="SSK57" s="533"/>
      <c r="SSL57" s="527"/>
      <c r="SSM57" s="528"/>
      <c r="SSN57" s="529"/>
      <c r="SSO57" s="530"/>
      <c r="SSP57" s="531"/>
      <c r="SSQ57" s="532"/>
      <c r="SSR57" s="533"/>
      <c r="SSS57" s="527"/>
      <c r="SST57" s="528"/>
      <c r="SSU57" s="529"/>
      <c r="SSV57" s="530"/>
      <c r="SSW57" s="531"/>
      <c r="SSX57" s="532"/>
      <c r="SSY57" s="533"/>
      <c r="SSZ57" s="527"/>
      <c r="STA57" s="528"/>
      <c r="STB57" s="529"/>
      <c r="STC57" s="530"/>
      <c r="STD57" s="531"/>
      <c r="STE57" s="532"/>
      <c r="STF57" s="533"/>
      <c r="STG57" s="527"/>
      <c r="STH57" s="528"/>
      <c r="STI57" s="529"/>
      <c r="STJ57" s="530"/>
      <c r="STK57" s="531"/>
      <c r="STL57" s="532"/>
      <c r="STM57" s="533"/>
      <c r="STN57" s="527"/>
      <c r="STO57" s="528"/>
      <c r="STP57" s="529"/>
      <c r="STQ57" s="530"/>
      <c r="STR57" s="531"/>
      <c r="STS57" s="532"/>
      <c r="STT57" s="533"/>
      <c r="STU57" s="527"/>
      <c r="STV57" s="528"/>
      <c r="STW57" s="529"/>
      <c r="STX57" s="530"/>
      <c r="STY57" s="531"/>
      <c r="STZ57" s="532"/>
      <c r="SUA57" s="533"/>
      <c r="SUB57" s="527"/>
      <c r="SUC57" s="528"/>
      <c r="SUD57" s="529"/>
      <c r="SUE57" s="530"/>
      <c r="SUF57" s="531"/>
      <c r="SUG57" s="532"/>
      <c r="SUH57" s="533"/>
      <c r="SUI57" s="527"/>
      <c r="SUJ57" s="528"/>
      <c r="SUK57" s="529"/>
      <c r="SUL57" s="530"/>
      <c r="SUM57" s="531"/>
      <c r="SUN57" s="532"/>
      <c r="SUO57" s="533"/>
      <c r="SUP57" s="527"/>
      <c r="SUQ57" s="528"/>
      <c r="SUR57" s="529"/>
      <c r="SUS57" s="530"/>
      <c r="SUT57" s="531"/>
      <c r="SUU57" s="532"/>
      <c r="SUV57" s="533"/>
      <c r="SUW57" s="527"/>
      <c r="SUX57" s="528"/>
      <c r="SUY57" s="529"/>
      <c r="SUZ57" s="530"/>
      <c r="SVA57" s="531"/>
      <c r="SVB57" s="532"/>
      <c r="SVC57" s="533"/>
      <c r="SVD57" s="527"/>
      <c r="SVE57" s="528"/>
      <c r="SVF57" s="529"/>
      <c r="SVG57" s="530"/>
      <c r="SVH57" s="531"/>
      <c r="SVI57" s="532"/>
      <c r="SVJ57" s="533"/>
      <c r="SVK57" s="527"/>
      <c r="SVL57" s="528"/>
      <c r="SVM57" s="529"/>
      <c r="SVN57" s="530"/>
      <c r="SVO57" s="531"/>
      <c r="SVP57" s="532"/>
      <c r="SVQ57" s="533"/>
      <c r="SVR57" s="527"/>
      <c r="SVS57" s="528"/>
      <c r="SVT57" s="529"/>
      <c r="SVU57" s="530"/>
      <c r="SVV57" s="531"/>
      <c r="SVW57" s="532"/>
      <c r="SVX57" s="533"/>
      <c r="SVY57" s="527"/>
      <c r="SVZ57" s="528"/>
      <c r="SWA57" s="529"/>
      <c r="SWB57" s="530"/>
      <c r="SWC57" s="531"/>
      <c r="SWD57" s="532"/>
      <c r="SWE57" s="533"/>
      <c r="SWF57" s="527"/>
      <c r="SWG57" s="528"/>
      <c r="SWH57" s="529"/>
      <c r="SWI57" s="530"/>
      <c r="SWJ57" s="531"/>
      <c r="SWK57" s="532"/>
      <c r="SWL57" s="533"/>
      <c r="SWM57" s="527"/>
      <c r="SWN57" s="528"/>
      <c r="SWO57" s="529"/>
      <c r="SWP57" s="530"/>
      <c r="SWQ57" s="531"/>
      <c r="SWR57" s="532"/>
      <c r="SWS57" s="533"/>
      <c r="SWT57" s="527"/>
      <c r="SWU57" s="528"/>
      <c r="SWV57" s="529"/>
      <c r="SWW57" s="530"/>
      <c r="SWX57" s="531"/>
      <c r="SWY57" s="532"/>
      <c r="SWZ57" s="533"/>
      <c r="SXA57" s="527"/>
      <c r="SXB57" s="528"/>
      <c r="SXC57" s="529"/>
      <c r="SXD57" s="530"/>
      <c r="SXE57" s="531"/>
      <c r="SXF57" s="532"/>
      <c r="SXG57" s="533"/>
      <c r="SXH57" s="527"/>
      <c r="SXI57" s="528"/>
      <c r="SXJ57" s="529"/>
      <c r="SXK57" s="530"/>
      <c r="SXL57" s="531"/>
      <c r="SXM57" s="532"/>
      <c r="SXN57" s="533"/>
      <c r="SXO57" s="527"/>
      <c r="SXP57" s="528"/>
      <c r="SXQ57" s="529"/>
      <c r="SXR57" s="530"/>
      <c r="SXS57" s="531"/>
      <c r="SXT57" s="532"/>
      <c r="SXU57" s="533"/>
      <c r="SXV57" s="527"/>
      <c r="SXW57" s="528"/>
      <c r="SXX57" s="529"/>
      <c r="SXY57" s="530"/>
      <c r="SXZ57" s="531"/>
      <c r="SYA57" s="532"/>
      <c r="SYB57" s="533"/>
      <c r="SYC57" s="527"/>
      <c r="SYD57" s="528"/>
      <c r="SYE57" s="529"/>
      <c r="SYF57" s="530"/>
      <c r="SYG57" s="531"/>
      <c r="SYH57" s="532"/>
      <c r="SYI57" s="533"/>
      <c r="SYJ57" s="527"/>
      <c r="SYK57" s="528"/>
      <c r="SYL57" s="529"/>
      <c r="SYM57" s="530"/>
      <c r="SYN57" s="531"/>
      <c r="SYO57" s="532"/>
      <c r="SYP57" s="533"/>
      <c r="SYQ57" s="527"/>
      <c r="SYR57" s="528"/>
      <c r="SYS57" s="529"/>
      <c r="SYT57" s="530"/>
      <c r="SYU57" s="531"/>
      <c r="SYV57" s="532"/>
      <c r="SYW57" s="533"/>
      <c r="SYX57" s="527"/>
      <c r="SYY57" s="528"/>
      <c r="SYZ57" s="529"/>
      <c r="SZA57" s="530"/>
      <c r="SZB57" s="531"/>
      <c r="SZC57" s="532"/>
      <c r="SZD57" s="533"/>
      <c r="SZE57" s="527"/>
      <c r="SZF57" s="528"/>
      <c r="SZG57" s="529"/>
      <c r="SZH57" s="530"/>
      <c r="SZI57" s="531"/>
      <c r="SZJ57" s="532"/>
      <c r="SZK57" s="533"/>
      <c r="SZL57" s="527"/>
      <c r="SZM57" s="528"/>
      <c r="SZN57" s="529"/>
      <c r="SZO57" s="530"/>
      <c r="SZP57" s="531"/>
      <c r="SZQ57" s="532"/>
      <c r="SZR57" s="533"/>
      <c r="SZS57" s="527"/>
      <c r="SZT57" s="528"/>
      <c r="SZU57" s="529"/>
      <c r="SZV57" s="530"/>
      <c r="SZW57" s="531"/>
      <c r="SZX57" s="532"/>
      <c r="SZY57" s="533"/>
      <c r="SZZ57" s="527"/>
      <c r="TAA57" s="528"/>
      <c r="TAB57" s="529"/>
      <c r="TAC57" s="530"/>
      <c r="TAD57" s="531"/>
      <c r="TAE57" s="532"/>
      <c r="TAF57" s="533"/>
      <c r="TAG57" s="527"/>
      <c r="TAH57" s="528"/>
      <c r="TAI57" s="529"/>
      <c r="TAJ57" s="530"/>
      <c r="TAK57" s="531"/>
      <c r="TAL57" s="532"/>
      <c r="TAM57" s="533"/>
      <c r="TAN57" s="527"/>
      <c r="TAO57" s="528"/>
      <c r="TAP57" s="529"/>
      <c r="TAQ57" s="530"/>
      <c r="TAR57" s="531"/>
      <c r="TAS57" s="532"/>
      <c r="TAT57" s="533"/>
      <c r="TAU57" s="527"/>
      <c r="TAV57" s="528"/>
      <c r="TAW57" s="529"/>
      <c r="TAX57" s="530"/>
      <c r="TAY57" s="531"/>
      <c r="TAZ57" s="532"/>
      <c r="TBA57" s="533"/>
      <c r="TBB57" s="527"/>
      <c r="TBC57" s="528"/>
      <c r="TBD57" s="529"/>
      <c r="TBE57" s="530"/>
      <c r="TBF57" s="531"/>
      <c r="TBG57" s="532"/>
      <c r="TBH57" s="533"/>
      <c r="TBI57" s="527"/>
      <c r="TBJ57" s="528"/>
      <c r="TBK57" s="529"/>
      <c r="TBL57" s="530"/>
      <c r="TBM57" s="531"/>
      <c r="TBN57" s="532"/>
      <c r="TBO57" s="533"/>
      <c r="TBP57" s="527"/>
      <c r="TBQ57" s="528"/>
      <c r="TBR57" s="529"/>
      <c r="TBS57" s="530"/>
      <c r="TBT57" s="531"/>
      <c r="TBU57" s="532"/>
      <c r="TBV57" s="533"/>
      <c r="TBW57" s="527"/>
      <c r="TBX57" s="528"/>
      <c r="TBY57" s="529"/>
      <c r="TBZ57" s="530"/>
      <c r="TCA57" s="531"/>
      <c r="TCB57" s="532"/>
      <c r="TCC57" s="533"/>
      <c r="TCD57" s="527"/>
      <c r="TCE57" s="528"/>
      <c r="TCF57" s="529"/>
      <c r="TCG57" s="530"/>
      <c r="TCH57" s="531"/>
      <c r="TCI57" s="532"/>
      <c r="TCJ57" s="533"/>
      <c r="TCK57" s="527"/>
      <c r="TCL57" s="528"/>
      <c r="TCM57" s="529"/>
      <c r="TCN57" s="530"/>
      <c r="TCO57" s="531"/>
      <c r="TCP57" s="532"/>
      <c r="TCQ57" s="533"/>
      <c r="TCR57" s="527"/>
      <c r="TCS57" s="528"/>
      <c r="TCT57" s="529"/>
      <c r="TCU57" s="530"/>
      <c r="TCV57" s="531"/>
      <c r="TCW57" s="532"/>
      <c r="TCX57" s="533"/>
      <c r="TCY57" s="527"/>
      <c r="TCZ57" s="528"/>
      <c r="TDA57" s="529"/>
      <c r="TDB57" s="530"/>
      <c r="TDC57" s="531"/>
      <c r="TDD57" s="532"/>
      <c r="TDE57" s="533"/>
      <c r="TDF57" s="527"/>
      <c r="TDG57" s="528"/>
      <c r="TDH57" s="529"/>
      <c r="TDI57" s="530"/>
      <c r="TDJ57" s="531"/>
      <c r="TDK57" s="532"/>
      <c r="TDL57" s="533"/>
      <c r="TDM57" s="527"/>
      <c r="TDN57" s="528"/>
      <c r="TDO57" s="529"/>
      <c r="TDP57" s="530"/>
      <c r="TDQ57" s="531"/>
      <c r="TDR57" s="532"/>
      <c r="TDS57" s="533"/>
      <c r="TDT57" s="527"/>
      <c r="TDU57" s="528"/>
      <c r="TDV57" s="529"/>
      <c r="TDW57" s="530"/>
      <c r="TDX57" s="531"/>
      <c r="TDY57" s="532"/>
      <c r="TDZ57" s="533"/>
      <c r="TEA57" s="527"/>
      <c r="TEB57" s="528"/>
      <c r="TEC57" s="529"/>
      <c r="TED57" s="530"/>
      <c r="TEE57" s="531"/>
      <c r="TEF57" s="532"/>
      <c r="TEG57" s="533"/>
      <c r="TEH57" s="527"/>
      <c r="TEI57" s="528"/>
      <c r="TEJ57" s="529"/>
      <c r="TEK57" s="530"/>
      <c r="TEL57" s="531"/>
      <c r="TEM57" s="532"/>
      <c r="TEN57" s="533"/>
      <c r="TEO57" s="527"/>
      <c r="TEP57" s="528"/>
      <c r="TEQ57" s="529"/>
      <c r="TER57" s="530"/>
      <c r="TES57" s="531"/>
      <c r="TET57" s="532"/>
      <c r="TEU57" s="533"/>
      <c r="TEV57" s="527"/>
      <c r="TEW57" s="528"/>
      <c r="TEX57" s="529"/>
      <c r="TEY57" s="530"/>
      <c r="TEZ57" s="531"/>
      <c r="TFA57" s="532"/>
      <c r="TFB57" s="533"/>
      <c r="TFC57" s="527"/>
      <c r="TFD57" s="528"/>
      <c r="TFE57" s="529"/>
      <c r="TFF57" s="530"/>
      <c r="TFG57" s="531"/>
      <c r="TFH57" s="532"/>
      <c r="TFI57" s="533"/>
      <c r="TFJ57" s="527"/>
      <c r="TFK57" s="528"/>
      <c r="TFL57" s="529"/>
      <c r="TFM57" s="530"/>
      <c r="TFN57" s="531"/>
      <c r="TFO57" s="532"/>
      <c r="TFP57" s="533"/>
      <c r="TFQ57" s="527"/>
      <c r="TFR57" s="528"/>
      <c r="TFS57" s="529"/>
      <c r="TFT57" s="530"/>
      <c r="TFU57" s="531"/>
      <c r="TFV57" s="532"/>
      <c r="TFW57" s="533"/>
      <c r="TFX57" s="527"/>
      <c r="TFY57" s="528"/>
      <c r="TFZ57" s="529"/>
      <c r="TGA57" s="530"/>
      <c r="TGB57" s="531"/>
      <c r="TGC57" s="532"/>
      <c r="TGD57" s="533"/>
      <c r="TGE57" s="527"/>
      <c r="TGF57" s="528"/>
      <c r="TGG57" s="529"/>
      <c r="TGH57" s="530"/>
      <c r="TGI57" s="531"/>
      <c r="TGJ57" s="532"/>
      <c r="TGK57" s="533"/>
      <c r="TGL57" s="527"/>
      <c r="TGM57" s="528"/>
      <c r="TGN57" s="529"/>
      <c r="TGO57" s="530"/>
      <c r="TGP57" s="531"/>
      <c r="TGQ57" s="532"/>
      <c r="TGR57" s="533"/>
      <c r="TGS57" s="527"/>
      <c r="TGT57" s="528"/>
      <c r="TGU57" s="529"/>
      <c r="TGV57" s="530"/>
      <c r="TGW57" s="531"/>
      <c r="TGX57" s="532"/>
      <c r="TGY57" s="533"/>
      <c r="TGZ57" s="527"/>
      <c r="THA57" s="528"/>
      <c r="THB57" s="529"/>
      <c r="THC57" s="530"/>
      <c r="THD57" s="531"/>
      <c r="THE57" s="532"/>
      <c r="THF57" s="533"/>
      <c r="THG57" s="527"/>
      <c r="THH57" s="528"/>
      <c r="THI57" s="529"/>
      <c r="THJ57" s="530"/>
      <c r="THK57" s="531"/>
      <c r="THL57" s="532"/>
      <c r="THM57" s="533"/>
      <c r="THN57" s="527"/>
      <c r="THO57" s="528"/>
      <c r="THP57" s="529"/>
      <c r="THQ57" s="530"/>
      <c r="THR57" s="531"/>
      <c r="THS57" s="532"/>
      <c r="THT57" s="533"/>
      <c r="THU57" s="527"/>
      <c r="THV57" s="528"/>
      <c r="THW57" s="529"/>
      <c r="THX57" s="530"/>
      <c r="THY57" s="531"/>
      <c r="THZ57" s="532"/>
      <c r="TIA57" s="533"/>
      <c r="TIB57" s="527"/>
      <c r="TIC57" s="528"/>
      <c r="TID57" s="529"/>
      <c r="TIE57" s="530"/>
      <c r="TIF57" s="531"/>
      <c r="TIG57" s="532"/>
      <c r="TIH57" s="533"/>
      <c r="TII57" s="527"/>
      <c r="TIJ57" s="528"/>
      <c r="TIK57" s="529"/>
      <c r="TIL57" s="530"/>
      <c r="TIM57" s="531"/>
      <c r="TIN57" s="532"/>
      <c r="TIO57" s="533"/>
      <c r="TIP57" s="527"/>
      <c r="TIQ57" s="528"/>
      <c r="TIR57" s="529"/>
      <c r="TIS57" s="530"/>
      <c r="TIT57" s="531"/>
      <c r="TIU57" s="532"/>
      <c r="TIV57" s="533"/>
      <c r="TIW57" s="527"/>
      <c r="TIX57" s="528"/>
      <c r="TIY57" s="529"/>
      <c r="TIZ57" s="530"/>
      <c r="TJA57" s="531"/>
      <c r="TJB57" s="532"/>
      <c r="TJC57" s="533"/>
      <c r="TJD57" s="527"/>
      <c r="TJE57" s="528"/>
      <c r="TJF57" s="529"/>
      <c r="TJG57" s="530"/>
      <c r="TJH57" s="531"/>
      <c r="TJI57" s="532"/>
      <c r="TJJ57" s="533"/>
      <c r="TJK57" s="527"/>
      <c r="TJL57" s="528"/>
      <c r="TJM57" s="529"/>
      <c r="TJN57" s="530"/>
      <c r="TJO57" s="531"/>
      <c r="TJP57" s="532"/>
      <c r="TJQ57" s="533"/>
      <c r="TJR57" s="527"/>
      <c r="TJS57" s="528"/>
      <c r="TJT57" s="529"/>
      <c r="TJU57" s="530"/>
      <c r="TJV57" s="531"/>
      <c r="TJW57" s="532"/>
      <c r="TJX57" s="533"/>
      <c r="TJY57" s="527"/>
      <c r="TJZ57" s="528"/>
      <c r="TKA57" s="529"/>
      <c r="TKB57" s="530"/>
      <c r="TKC57" s="531"/>
      <c r="TKD57" s="532"/>
      <c r="TKE57" s="533"/>
      <c r="TKF57" s="527"/>
      <c r="TKG57" s="528"/>
      <c r="TKH57" s="529"/>
      <c r="TKI57" s="530"/>
      <c r="TKJ57" s="531"/>
      <c r="TKK57" s="532"/>
      <c r="TKL57" s="533"/>
      <c r="TKM57" s="527"/>
      <c r="TKN57" s="528"/>
      <c r="TKO57" s="529"/>
      <c r="TKP57" s="530"/>
      <c r="TKQ57" s="531"/>
      <c r="TKR57" s="532"/>
      <c r="TKS57" s="533"/>
      <c r="TKT57" s="527"/>
      <c r="TKU57" s="528"/>
      <c r="TKV57" s="529"/>
      <c r="TKW57" s="530"/>
      <c r="TKX57" s="531"/>
      <c r="TKY57" s="532"/>
      <c r="TKZ57" s="533"/>
      <c r="TLA57" s="527"/>
      <c r="TLB57" s="528"/>
      <c r="TLC57" s="529"/>
      <c r="TLD57" s="530"/>
      <c r="TLE57" s="531"/>
      <c r="TLF57" s="532"/>
      <c r="TLG57" s="533"/>
      <c r="TLH57" s="527"/>
      <c r="TLI57" s="528"/>
      <c r="TLJ57" s="529"/>
      <c r="TLK57" s="530"/>
      <c r="TLL57" s="531"/>
      <c r="TLM57" s="532"/>
      <c r="TLN57" s="533"/>
      <c r="TLO57" s="527"/>
      <c r="TLP57" s="528"/>
      <c r="TLQ57" s="529"/>
      <c r="TLR57" s="530"/>
      <c r="TLS57" s="531"/>
      <c r="TLT57" s="532"/>
      <c r="TLU57" s="533"/>
      <c r="TLV57" s="527"/>
      <c r="TLW57" s="528"/>
      <c r="TLX57" s="529"/>
      <c r="TLY57" s="530"/>
      <c r="TLZ57" s="531"/>
      <c r="TMA57" s="532"/>
      <c r="TMB57" s="533"/>
      <c r="TMC57" s="527"/>
      <c r="TMD57" s="528"/>
      <c r="TME57" s="529"/>
      <c r="TMF57" s="530"/>
      <c r="TMG57" s="531"/>
      <c r="TMH57" s="532"/>
      <c r="TMI57" s="533"/>
      <c r="TMJ57" s="527"/>
      <c r="TMK57" s="528"/>
      <c r="TML57" s="529"/>
      <c r="TMM57" s="530"/>
      <c r="TMN57" s="531"/>
      <c r="TMO57" s="532"/>
      <c r="TMP57" s="533"/>
      <c r="TMQ57" s="527"/>
      <c r="TMR57" s="528"/>
      <c r="TMS57" s="529"/>
      <c r="TMT57" s="530"/>
      <c r="TMU57" s="531"/>
      <c r="TMV57" s="532"/>
      <c r="TMW57" s="533"/>
      <c r="TMX57" s="527"/>
      <c r="TMY57" s="528"/>
      <c r="TMZ57" s="529"/>
      <c r="TNA57" s="530"/>
      <c r="TNB57" s="531"/>
      <c r="TNC57" s="532"/>
      <c r="TND57" s="533"/>
      <c r="TNE57" s="527"/>
      <c r="TNF57" s="528"/>
      <c r="TNG57" s="529"/>
      <c r="TNH57" s="530"/>
      <c r="TNI57" s="531"/>
      <c r="TNJ57" s="532"/>
      <c r="TNK57" s="533"/>
      <c r="TNL57" s="527"/>
      <c r="TNM57" s="528"/>
      <c r="TNN57" s="529"/>
      <c r="TNO57" s="530"/>
      <c r="TNP57" s="531"/>
      <c r="TNQ57" s="532"/>
      <c r="TNR57" s="533"/>
      <c r="TNS57" s="527"/>
      <c r="TNT57" s="528"/>
      <c r="TNU57" s="529"/>
      <c r="TNV57" s="530"/>
      <c r="TNW57" s="531"/>
      <c r="TNX57" s="532"/>
      <c r="TNY57" s="533"/>
      <c r="TNZ57" s="527"/>
      <c r="TOA57" s="528"/>
      <c r="TOB57" s="529"/>
      <c r="TOC57" s="530"/>
      <c r="TOD57" s="531"/>
      <c r="TOE57" s="532"/>
      <c r="TOF57" s="533"/>
      <c r="TOG57" s="527"/>
      <c r="TOH57" s="528"/>
      <c r="TOI57" s="529"/>
      <c r="TOJ57" s="530"/>
      <c r="TOK57" s="531"/>
      <c r="TOL57" s="532"/>
      <c r="TOM57" s="533"/>
      <c r="TON57" s="527"/>
      <c r="TOO57" s="528"/>
      <c r="TOP57" s="529"/>
      <c r="TOQ57" s="530"/>
      <c r="TOR57" s="531"/>
      <c r="TOS57" s="532"/>
      <c r="TOT57" s="533"/>
      <c r="TOU57" s="527"/>
      <c r="TOV57" s="528"/>
      <c r="TOW57" s="529"/>
      <c r="TOX57" s="530"/>
      <c r="TOY57" s="531"/>
      <c r="TOZ57" s="532"/>
      <c r="TPA57" s="533"/>
      <c r="TPB57" s="527"/>
      <c r="TPC57" s="528"/>
      <c r="TPD57" s="529"/>
      <c r="TPE57" s="530"/>
      <c r="TPF57" s="531"/>
      <c r="TPG57" s="532"/>
      <c r="TPH57" s="533"/>
      <c r="TPI57" s="527"/>
      <c r="TPJ57" s="528"/>
      <c r="TPK57" s="529"/>
      <c r="TPL57" s="530"/>
      <c r="TPM57" s="531"/>
      <c r="TPN57" s="532"/>
      <c r="TPO57" s="533"/>
      <c r="TPP57" s="527"/>
      <c r="TPQ57" s="528"/>
      <c r="TPR57" s="529"/>
      <c r="TPS57" s="530"/>
      <c r="TPT57" s="531"/>
      <c r="TPU57" s="532"/>
      <c r="TPV57" s="533"/>
      <c r="TPW57" s="527"/>
      <c r="TPX57" s="528"/>
      <c r="TPY57" s="529"/>
      <c r="TPZ57" s="530"/>
      <c r="TQA57" s="531"/>
      <c r="TQB57" s="532"/>
      <c r="TQC57" s="533"/>
      <c r="TQD57" s="527"/>
      <c r="TQE57" s="528"/>
      <c r="TQF57" s="529"/>
      <c r="TQG57" s="530"/>
      <c r="TQH57" s="531"/>
      <c r="TQI57" s="532"/>
      <c r="TQJ57" s="533"/>
      <c r="TQK57" s="527"/>
      <c r="TQL57" s="528"/>
      <c r="TQM57" s="529"/>
      <c r="TQN57" s="530"/>
      <c r="TQO57" s="531"/>
      <c r="TQP57" s="532"/>
      <c r="TQQ57" s="533"/>
      <c r="TQR57" s="527"/>
      <c r="TQS57" s="528"/>
      <c r="TQT57" s="529"/>
      <c r="TQU57" s="530"/>
      <c r="TQV57" s="531"/>
      <c r="TQW57" s="532"/>
      <c r="TQX57" s="533"/>
      <c r="TQY57" s="527"/>
      <c r="TQZ57" s="528"/>
      <c r="TRA57" s="529"/>
      <c r="TRB57" s="530"/>
      <c r="TRC57" s="531"/>
      <c r="TRD57" s="532"/>
      <c r="TRE57" s="533"/>
      <c r="TRF57" s="527"/>
      <c r="TRG57" s="528"/>
      <c r="TRH57" s="529"/>
      <c r="TRI57" s="530"/>
      <c r="TRJ57" s="531"/>
      <c r="TRK57" s="532"/>
      <c r="TRL57" s="533"/>
      <c r="TRM57" s="527"/>
      <c r="TRN57" s="528"/>
      <c r="TRO57" s="529"/>
      <c r="TRP57" s="530"/>
      <c r="TRQ57" s="531"/>
      <c r="TRR57" s="532"/>
      <c r="TRS57" s="533"/>
      <c r="TRT57" s="527"/>
      <c r="TRU57" s="528"/>
      <c r="TRV57" s="529"/>
      <c r="TRW57" s="530"/>
      <c r="TRX57" s="531"/>
      <c r="TRY57" s="532"/>
      <c r="TRZ57" s="533"/>
      <c r="TSA57" s="527"/>
      <c r="TSB57" s="528"/>
      <c r="TSC57" s="529"/>
      <c r="TSD57" s="530"/>
      <c r="TSE57" s="531"/>
      <c r="TSF57" s="532"/>
      <c r="TSG57" s="533"/>
      <c r="TSH57" s="527"/>
      <c r="TSI57" s="528"/>
      <c r="TSJ57" s="529"/>
      <c r="TSK57" s="530"/>
      <c r="TSL57" s="531"/>
      <c r="TSM57" s="532"/>
      <c r="TSN57" s="533"/>
      <c r="TSO57" s="527"/>
      <c r="TSP57" s="528"/>
      <c r="TSQ57" s="529"/>
      <c r="TSR57" s="530"/>
      <c r="TSS57" s="531"/>
      <c r="TST57" s="532"/>
      <c r="TSU57" s="533"/>
      <c r="TSV57" s="527"/>
      <c r="TSW57" s="528"/>
      <c r="TSX57" s="529"/>
      <c r="TSY57" s="530"/>
      <c r="TSZ57" s="531"/>
      <c r="TTA57" s="532"/>
      <c r="TTB57" s="533"/>
      <c r="TTC57" s="527"/>
      <c r="TTD57" s="528"/>
      <c r="TTE57" s="529"/>
      <c r="TTF57" s="530"/>
      <c r="TTG57" s="531"/>
      <c r="TTH57" s="532"/>
      <c r="TTI57" s="533"/>
      <c r="TTJ57" s="527"/>
      <c r="TTK57" s="528"/>
      <c r="TTL57" s="529"/>
      <c r="TTM57" s="530"/>
      <c r="TTN57" s="531"/>
      <c r="TTO57" s="532"/>
      <c r="TTP57" s="533"/>
      <c r="TTQ57" s="527"/>
      <c r="TTR57" s="528"/>
      <c r="TTS57" s="529"/>
      <c r="TTT57" s="530"/>
      <c r="TTU57" s="531"/>
      <c r="TTV57" s="532"/>
      <c r="TTW57" s="533"/>
      <c r="TTX57" s="527"/>
      <c r="TTY57" s="528"/>
      <c r="TTZ57" s="529"/>
      <c r="TUA57" s="530"/>
      <c r="TUB57" s="531"/>
      <c r="TUC57" s="532"/>
      <c r="TUD57" s="533"/>
      <c r="TUE57" s="527"/>
      <c r="TUF57" s="528"/>
      <c r="TUG57" s="529"/>
      <c r="TUH57" s="530"/>
      <c r="TUI57" s="531"/>
      <c r="TUJ57" s="532"/>
      <c r="TUK57" s="533"/>
      <c r="TUL57" s="527"/>
      <c r="TUM57" s="528"/>
      <c r="TUN57" s="529"/>
      <c r="TUO57" s="530"/>
      <c r="TUP57" s="531"/>
      <c r="TUQ57" s="532"/>
      <c r="TUR57" s="533"/>
      <c r="TUS57" s="527"/>
      <c r="TUT57" s="528"/>
      <c r="TUU57" s="529"/>
      <c r="TUV57" s="530"/>
      <c r="TUW57" s="531"/>
      <c r="TUX57" s="532"/>
      <c r="TUY57" s="533"/>
      <c r="TUZ57" s="527"/>
      <c r="TVA57" s="528"/>
      <c r="TVB57" s="529"/>
      <c r="TVC57" s="530"/>
      <c r="TVD57" s="531"/>
      <c r="TVE57" s="532"/>
      <c r="TVF57" s="533"/>
      <c r="TVG57" s="527"/>
      <c r="TVH57" s="528"/>
      <c r="TVI57" s="529"/>
      <c r="TVJ57" s="530"/>
      <c r="TVK57" s="531"/>
      <c r="TVL57" s="532"/>
      <c r="TVM57" s="533"/>
      <c r="TVN57" s="527"/>
      <c r="TVO57" s="528"/>
      <c r="TVP57" s="529"/>
      <c r="TVQ57" s="530"/>
      <c r="TVR57" s="531"/>
      <c r="TVS57" s="532"/>
      <c r="TVT57" s="533"/>
      <c r="TVU57" s="527"/>
      <c r="TVV57" s="528"/>
      <c r="TVW57" s="529"/>
      <c r="TVX57" s="530"/>
      <c r="TVY57" s="531"/>
      <c r="TVZ57" s="532"/>
      <c r="TWA57" s="533"/>
      <c r="TWB57" s="527"/>
      <c r="TWC57" s="528"/>
      <c r="TWD57" s="529"/>
      <c r="TWE57" s="530"/>
      <c r="TWF57" s="531"/>
      <c r="TWG57" s="532"/>
      <c r="TWH57" s="533"/>
      <c r="TWI57" s="527"/>
      <c r="TWJ57" s="528"/>
      <c r="TWK57" s="529"/>
      <c r="TWL57" s="530"/>
      <c r="TWM57" s="531"/>
      <c r="TWN57" s="532"/>
      <c r="TWO57" s="533"/>
      <c r="TWP57" s="527"/>
      <c r="TWQ57" s="528"/>
      <c r="TWR57" s="529"/>
      <c r="TWS57" s="530"/>
      <c r="TWT57" s="531"/>
      <c r="TWU57" s="532"/>
      <c r="TWV57" s="533"/>
      <c r="TWW57" s="527"/>
      <c r="TWX57" s="528"/>
      <c r="TWY57" s="529"/>
      <c r="TWZ57" s="530"/>
      <c r="TXA57" s="531"/>
      <c r="TXB57" s="532"/>
      <c r="TXC57" s="533"/>
      <c r="TXD57" s="527"/>
      <c r="TXE57" s="528"/>
      <c r="TXF57" s="529"/>
      <c r="TXG57" s="530"/>
      <c r="TXH57" s="531"/>
      <c r="TXI57" s="532"/>
      <c r="TXJ57" s="533"/>
      <c r="TXK57" s="527"/>
      <c r="TXL57" s="528"/>
      <c r="TXM57" s="529"/>
      <c r="TXN57" s="530"/>
      <c r="TXO57" s="531"/>
      <c r="TXP57" s="532"/>
      <c r="TXQ57" s="533"/>
      <c r="TXR57" s="527"/>
      <c r="TXS57" s="528"/>
      <c r="TXT57" s="529"/>
      <c r="TXU57" s="530"/>
      <c r="TXV57" s="531"/>
      <c r="TXW57" s="532"/>
      <c r="TXX57" s="533"/>
      <c r="TXY57" s="527"/>
      <c r="TXZ57" s="528"/>
      <c r="TYA57" s="529"/>
      <c r="TYB57" s="530"/>
      <c r="TYC57" s="531"/>
      <c r="TYD57" s="532"/>
      <c r="TYE57" s="533"/>
      <c r="TYF57" s="527"/>
      <c r="TYG57" s="528"/>
      <c r="TYH57" s="529"/>
      <c r="TYI57" s="530"/>
      <c r="TYJ57" s="531"/>
      <c r="TYK57" s="532"/>
      <c r="TYL57" s="533"/>
      <c r="TYM57" s="527"/>
      <c r="TYN57" s="528"/>
      <c r="TYO57" s="529"/>
      <c r="TYP57" s="530"/>
      <c r="TYQ57" s="531"/>
      <c r="TYR57" s="532"/>
      <c r="TYS57" s="533"/>
      <c r="TYT57" s="527"/>
      <c r="TYU57" s="528"/>
      <c r="TYV57" s="529"/>
      <c r="TYW57" s="530"/>
      <c r="TYX57" s="531"/>
      <c r="TYY57" s="532"/>
      <c r="TYZ57" s="533"/>
      <c r="TZA57" s="527"/>
      <c r="TZB57" s="528"/>
      <c r="TZC57" s="529"/>
      <c r="TZD57" s="530"/>
      <c r="TZE57" s="531"/>
      <c r="TZF57" s="532"/>
      <c r="TZG57" s="533"/>
      <c r="TZH57" s="527"/>
      <c r="TZI57" s="528"/>
      <c r="TZJ57" s="529"/>
      <c r="TZK57" s="530"/>
      <c r="TZL57" s="531"/>
      <c r="TZM57" s="532"/>
      <c r="TZN57" s="533"/>
      <c r="TZO57" s="527"/>
      <c r="TZP57" s="528"/>
      <c r="TZQ57" s="529"/>
      <c r="TZR57" s="530"/>
      <c r="TZS57" s="531"/>
      <c r="TZT57" s="532"/>
      <c r="TZU57" s="533"/>
      <c r="TZV57" s="527"/>
      <c r="TZW57" s="528"/>
      <c r="TZX57" s="529"/>
      <c r="TZY57" s="530"/>
      <c r="TZZ57" s="531"/>
      <c r="UAA57" s="532"/>
      <c r="UAB57" s="533"/>
      <c r="UAC57" s="527"/>
      <c r="UAD57" s="528"/>
      <c r="UAE57" s="529"/>
      <c r="UAF57" s="530"/>
      <c r="UAG57" s="531"/>
      <c r="UAH57" s="532"/>
      <c r="UAI57" s="533"/>
      <c r="UAJ57" s="527"/>
      <c r="UAK57" s="528"/>
      <c r="UAL57" s="529"/>
      <c r="UAM57" s="530"/>
      <c r="UAN57" s="531"/>
      <c r="UAO57" s="532"/>
      <c r="UAP57" s="533"/>
      <c r="UAQ57" s="527"/>
      <c r="UAR57" s="528"/>
      <c r="UAS57" s="529"/>
      <c r="UAT57" s="530"/>
      <c r="UAU57" s="531"/>
      <c r="UAV57" s="532"/>
      <c r="UAW57" s="533"/>
      <c r="UAX57" s="527"/>
      <c r="UAY57" s="528"/>
      <c r="UAZ57" s="529"/>
      <c r="UBA57" s="530"/>
      <c r="UBB57" s="531"/>
      <c r="UBC57" s="532"/>
      <c r="UBD57" s="533"/>
      <c r="UBE57" s="527"/>
      <c r="UBF57" s="528"/>
      <c r="UBG57" s="529"/>
      <c r="UBH57" s="530"/>
      <c r="UBI57" s="531"/>
      <c r="UBJ57" s="532"/>
      <c r="UBK57" s="533"/>
      <c r="UBL57" s="527"/>
      <c r="UBM57" s="528"/>
      <c r="UBN57" s="529"/>
      <c r="UBO57" s="530"/>
      <c r="UBP57" s="531"/>
      <c r="UBQ57" s="532"/>
      <c r="UBR57" s="533"/>
      <c r="UBS57" s="527"/>
      <c r="UBT57" s="528"/>
      <c r="UBU57" s="529"/>
      <c r="UBV57" s="530"/>
      <c r="UBW57" s="531"/>
      <c r="UBX57" s="532"/>
      <c r="UBY57" s="533"/>
      <c r="UBZ57" s="527"/>
      <c r="UCA57" s="528"/>
      <c r="UCB57" s="529"/>
      <c r="UCC57" s="530"/>
      <c r="UCD57" s="531"/>
      <c r="UCE57" s="532"/>
      <c r="UCF57" s="533"/>
      <c r="UCG57" s="527"/>
      <c r="UCH57" s="528"/>
      <c r="UCI57" s="529"/>
      <c r="UCJ57" s="530"/>
      <c r="UCK57" s="531"/>
      <c r="UCL57" s="532"/>
      <c r="UCM57" s="533"/>
      <c r="UCN57" s="527"/>
      <c r="UCO57" s="528"/>
      <c r="UCP57" s="529"/>
      <c r="UCQ57" s="530"/>
      <c r="UCR57" s="531"/>
      <c r="UCS57" s="532"/>
      <c r="UCT57" s="533"/>
      <c r="UCU57" s="527"/>
      <c r="UCV57" s="528"/>
      <c r="UCW57" s="529"/>
      <c r="UCX57" s="530"/>
      <c r="UCY57" s="531"/>
      <c r="UCZ57" s="532"/>
      <c r="UDA57" s="533"/>
      <c r="UDB57" s="527"/>
      <c r="UDC57" s="528"/>
      <c r="UDD57" s="529"/>
      <c r="UDE57" s="530"/>
      <c r="UDF57" s="531"/>
      <c r="UDG57" s="532"/>
      <c r="UDH57" s="533"/>
      <c r="UDI57" s="527"/>
      <c r="UDJ57" s="528"/>
      <c r="UDK57" s="529"/>
      <c r="UDL57" s="530"/>
      <c r="UDM57" s="531"/>
      <c r="UDN57" s="532"/>
      <c r="UDO57" s="533"/>
      <c r="UDP57" s="527"/>
      <c r="UDQ57" s="528"/>
      <c r="UDR57" s="529"/>
      <c r="UDS57" s="530"/>
      <c r="UDT57" s="531"/>
      <c r="UDU57" s="532"/>
      <c r="UDV57" s="533"/>
      <c r="UDW57" s="527"/>
      <c r="UDX57" s="528"/>
      <c r="UDY57" s="529"/>
      <c r="UDZ57" s="530"/>
      <c r="UEA57" s="531"/>
      <c r="UEB57" s="532"/>
      <c r="UEC57" s="533"/>
      <c r="UED57" s="527"/>
      <c r="UEE57" s="528"/>
      <c r="UEF57" s="529"/>
      <c r="UEG57" s="530"/>
      <c r="UEH57" s="531"/>
      <c r="UEI57" s="532"/>
      <c r="UEJ57" s="533"/>
      <c r="UEK57" s="527"/>
      <c r="UEL57" s="528"/>
      <c r="UEM57" s="529"/>
      <c r="UEN57" s="530"/>
      <c r="UEO57" s="531"/>
      <c r="UEP57" s="532"/>
      <c r="UEQ57" s="533"/>
      <c r="UER57" s="527"/>
      <c r="UES57" s="528"/>
      <c r="UET57" s="529"/>
      <c r="UEU57" s="530"/>
      <c r="UEV57" s="531"/>
      <c r="UEW57" s="532"/>
      <c r="UEX57" s="533"/>
      <c r="UEY57" s="527"/>
      <c r="UEZ57" s="528"/>
      <c r="UFA57" s="529"/>
      <c r="UFB57" s="530"/>
      <c r="UFC57" s="531"/>
      <c r="UFD57" s="532"/>
      <c r="UFE57" s="533"/>
      <c r="UFF57" s="527"/>
      <c r="UFG57" s="528"/>
      <c r="UFH57" s="529"/>
      <c r="UFI57" s="530"/>
      <c r="UFJ57" s="531"/>
      <c r="UFK57" s="532"/>
      <c r="UFL57" s="533"/>
      <c r="UFM57" s="527"/>
      <c r="UFN57" s="528"/>
      <c r="UFO57" s="529"/>
      <c r="UFP57" s="530"/>
      <c r="UFQ57" s="531"/>
      <c r="UFR57" s="532"/>
      <c r="UFS57" s="533"/>
      <c r="UFT57" s="527"/>
      <c r="UFU57" s="528"/>
      <c r="UFV57" s="529"/>
      <c r="UFW57" s="530"/>
      <c r="UFX57" s="531"/>
      <c r="UFY57" s="532"/>
      <c r="UFZ57" s="533"/>
      <c r="UGA57" s="527"/>
      <c r="UGB57" s="528"/>
      <c r="UGC57" s="529"/>
      <c r="UGD57" s="530"/>
      <c r="UGE57" s="531"/>
      <c r="UGF57" s="532"/>
      <c r="UGG57" s="533"/>
      <c r="UGH57" s="527"/>
      <c r="UGI57" s="528"/>
      <c r="UGJ57" s="529"/>
      <c r="UGK57" s="530"/>
      <c r="UGL57" s="531"/>
      <c r="UGM57" s="532"/>
      <c r="UGN57" s="533"/>
      <c r="UGO57" s="527"/>
      <c r="UGP57" s="528"/>
      <c r="UGQ57" s="529"/>
      <c r="UGR57" s="530"/>
      <c r="UGS57" s="531"/>
      <c r="UGT57" s="532"/>
      <c r="UGU57" s="533"/>
      <c r="UGV57" s="527"/>
      <c r="UGW57" s="528"/>
      <c r="UGX57" s="529"/>
      <c r="UGY57" s="530"/>
      <c r="UGZ57" s="531"/>
      <c r="UHA57" s="532"/>
      <c r="UHB57" s="533"/>
      <c r="UHC57" s="527"/>
      <c r="UHD57" s="528"/>
      <c r="UHE57" s="529"/>
      <c r="UHF57" s="530"/>
      <c r="UHG57" s="531"/>
      <c r="UHH57" s="532"/>
      <c r="UHI57" s="533"/>
      <c r="UHJ57" s="527"/>
      <c r="UHK57" s="528"/>
      <c r="UHL57" s="529"/>
      <c r="UHM57" s="530"/>
      <c r="UHN57" s="531"/>
      <c r="UHO57" s="532"/>
      <c r="UHP57" s="533"/>
      <c r="UHQ57" s="527"/>
      <c r="UHR57" s="528"/>
      <c r="UHS57" s="529"/>
      <c r="UHT57" s="530"/>
      <c r="UHU57" s="531"/>
      <c r="UHV57" s="532"/>
      <c r="UHW57" s="533"/>
      <c r="UHX57" s="527"/>
      <c r="UHY57" s="528"/>
      <c r="UHZ57" s="529"/>
      <c r="UIA57" s="530"/>
      <c r="UIB57" s="531"/>
      <c r="UIC57" s="532"/>
      <c r="UID57" s="533"/>
      <c r="UIE57" s="527"/>
      <c r="UIF57" s="528"/>
      <c r="UIG57" s="529"/>
      <c r="UIH57" s="530"/>
      <c r="UII57" s="531"/>
      <c r="UIJ57" s="532"/>
      <c r="UIK57" s="533"/>
      <c r="UIL57" s="527"/>
      <c r="UIM57" s="528"/>
      <c r="UIN57" s="529"/>
      <c r="UIO57" s="530"/>
      <c r="UIP57" s="531"/>
      <c r="UIQ57" s="532"/>
      <c r="UIR57" s="533"/>
      <c r="UIS57" s="527"/>
      <c r="UIT57" s="528"/>
      <c r="UIU57" s="529"/>
      <c r="UIV57" s="530"/>
      <c r="UIW57" s="531"/>
      <c r="UIX57" s="532"/>
      <c r="UIY57" s="533"/>
      <c r="UIZ57" s="527"/>
      <c r="UJA57" s="528"/>
      <c r="UJB57" s="529"/>
      <c r="UJC57" s="530"/>
      <c r="UJD57" s="531"/>
      <c r="UJE57" s="532"/>
      <c r="UJF57" s="533"/>
      <c r="UJG57" s="527"/>
      <c r="UJH57" s="528"/>
      <c r="UJI57" s="529"/>
      <c r="UJJ57" s="530"/>
      <c r="UJK57" s="531"/>
      <c r="UJL57" s="532"/>
      <c r="UJM57" s="533"/>
      <c r="UJN57" s="527"/>
      <c r="UJO57" s="528"/>
      <c r="UJP57" s="529"/>
      <c r="UJQ57" s="530"/>
      <c r="UJR57" s="531"/>
      <c r="UJS57" s="532"/>
      <c r="UJT57" s="533"/>
      <c r="UJU57" s="527"/>
      <c r="UJV57" s="528"/>
      <c r="UJW57" s="529"/>
      <c r="UJX57" s="530"/>
      <c r="UJY57" s="531"/>
      <c r="UJZ57" s="532"/>
      <c r="UKA57" s="533"/>
      <c r="UKB57" s="527"/>
      <c r="UKC57" s="528"/>
      <c r="UKD57" s="529"/>
      <c r="UKE57" s="530"/>
      <c r="UKF57" s="531"/>
      <c r="UKG57" s="532"/>
      <c r="UKH57" s="533"/>
      <c r="UKI57" s="527"/>
      <c r="UKJ57" s="528"/>
      <c r="UKK57" s="529"/>
      <c r="UKL57" s="530"/>
      <c r="UKM57" s="531"/>
      <c r="UKN57" s="532"/>
      <c r="UKO57" s="533"/>
      <c r="UKP57" s="527"/>
      <c r="UKQ57" s="528"/>
      <c r="UKR57" s="529"/>
      <c r="UKS57" s="530"/>
      <c r="UKT57" s="531"/>
      <c r="UKU57" s="532"/>
      <c r="UKV57" s="533"/>
      <c r="UKW57" s="527"/>
      <c r="UKX57" s="528"/>
      <c r="UKY57" s="529"/>
      <c r="UKZ57" s="530"/>
      <c r="ULA57" s="531"/>
      <c r="ULB57" s="532"/>
      <c r="ULC57" s="533"/>
      <c r="ULD57" s="527"/>
      <c r="ULE57" s="528"/>
      <c r="ULF57" s="529"/>
      <c r="ULG57" s="530"/>
      <c r="ULH57" s="531"/>
      <c r="ULI57" s="532"/>
      <c r="ULJ57" s="533"/>
      <c r="ULK57" s="527"/>
      <c r="ULL57" s="528"/>
      <c r="ULM57" s="529"/>
      <c r="ULN57" s="530"/>
      <c r="ULO57" s="531"/>
      <c r="ULP57" s="532"/>
      <c r="ULQ57" s="533"/>
      <c r="ULR57" s="527"/>
      <c r="ULS57" s="528"/>
      <c r="ULT57" s="529"/>
      <c r="ULU57" s="530"/>
      <c r="ULV57" s="531"/>
      <c r="ULW57" s="532"/>
      <c r="ULX57" s="533"/>
      <c r="ULY57" s="527"/>
      <c r="ULZ57" s="528"/>
      <c r="UMA57" s="529"/>
      <c r="UMB57" s="530"/>
      <c r="UMC57" s="531"/>
      <c r="UMD57" s="532"/>
      <c r="UME57" s="533"/>
      <c r="UMF57" s="527"/>
      <c r="UMG57" s="528"/>
      <c r="UMH57" s="529"/>
      <c r="UMI57" s="530"/>
      <c r="UMJ57" s="531"/>
      <c r="UMK57" s="532"/>
      <c r="UML57" s="533"/>
      <c r="UMM57" s="527"/>
      <c r="UMN57" s="528"/>
      <c r="UMO57" s="529"/>
      <c r="UMP57" s="530"/>
      <c r="UMQ57" s="531"/>
      <c r="UMR57" s="532"/>
      <c r="UMS57" s="533"/>
      <c r="UMT57" s="527"/>
      <c r="UMU57" s="528"/>
      <c r="UMV57" s="529"/>
      <c r="UMW57" s="530"/>
      <c r="UMX57" s="531"/>
      <c r="UMY57" s="532"/>
      <c r="UMZ57" s="533"/>
      <c r="UNA57" s="527"/>
      <c r="UNB57" s="528"/>
      <c r="UNC57" s="529"/>
      <c r="UND57" s="530"/>
      <c r="UNE57" s="531"/>
      <c r="UNF57" s="532"/>
      <c r="UNG57" s="533"/>
      <c r="UNH57" s="527"/>
      <c r="UNI57" s="528"/>
      <c r="UNJ57" s="529"/>
      <c r="UNK57" s="530"/>
      <c r="UNL57" s="531"/>
      <c r="UNM57" s="532"/>
      <c r="UNN57" s="533"/>
      <c r="UNO57" s="527"/>
      <c r="UNP57" s="528"/>
      <c r="UNQ57" s="529"/>
      <c r="UNR57" s="530"/>
      <c r="UNS57" s="531"/>
      <c r="UNT57" s="532"/>
      <c r="UNU57" s="533"/>
      <c r="UNV57" s="527"/>
      <c r="UNW57" s="528"/>
      <c r="UNX57" s="529"/>
      <c r="UNY57" s="530"/>
      <c r="UNZ57" s="531"/>
      <c r="UOA57" s="532"/>
      <c r="UOB57" s="533"/>
      <c r="UOC57" s="527"/>
      <c r="UOD57" s="528"/>
      <c r="UOE57" s="529"/>
      <c r="UOF57" s="530"/>
      <c r="UOG57" s="531"/>
      <c r="UOH57" s="532"/>
      <c r="UOI57" s="533"/>
      <c r="UOJ57" s="527"/>
      <c r="UOK57" s="528"/>
      <c r="UOL57" s="529"/>
      <c r="UOM57" s="530"/>
      <c r="UON57" s="531"/>
      <c r="UOO57" s="532"/>
      <c r="UOP57" s="533"/>
      <c r="UOQ57" s="527"/>
      <c r="UOR57" s="528"/>
      <c r="UOS57" s="529"/>
      <c r="UOT57" s="530"/>
      <c r="UOU57" s="531"/>
      <c r="UOV57" s="532"/>
      <c r="UOW57" s="533"/>
      <c r="UOX57" s="527"/>
      <c r="UOY57" s="528"/>
      <c r="UOZ57" s="529"/>
      <c r="UPA57" s="530"/>
      <c r="UPB57" s="531"/>
      <c r="UPC57" s="532"/>
      <c r="UPD57" s="533"/>
      <c r="UPE57" s="527"/>
      <c r="UPF57" s="528"/>
      <c r="UPG57" s="529"/>
      <c r="UPH57" s="530"/>
      <c r="UPI57" s="531"/>
      <c r="UPJ57" s="532"/>
      <c r="UPK57" s="533"/>
      <c r="UPL57" s="527"/>
      <c r="UPM57" s="528"/>
      <c r="UPN57" s="529"/>
      <c r="UPO57" s="530"/>
      <c r="UPP57" s="531"/>
      <c r="UPQ57" s="532"/>
      <c r="UPR57" s="533"/>
      <c r="UPS57" s="527"/>
      <c r="UPT57" s="528"/>
      <c r="UPU57" s="529"/>
      <c r="UPV57" s="530"/>
      <c r="UPW57" s="531"/>
      <c r="UPX57" s="532"/>
      <c r="UPY57" s="533"/>
      <c r="UPZ57" s="527"/>
      <c r="UQA57" s="528"/>
      <c r="UQB57" s="529"/>
      <c r="UQC57" s="530"/>
      <c r="UQD57" s="531"/>
      <c r="UQE57" s="532"/>
      <c r="UQF57" s="533"/>
      <c r="UQG57" s="527"/>
      <c r="UQH57" s="528"/>
      <c r="UQI57" s="529"/>
      <c r="UQJ57" s="530"/>
      <c r="UQK57" s="531"/>
      <c r="UQL57" s="532"/>
      <c r="UQM57" s="533"/>
      <c r="UQN57" s="527"/>
      <c r="UQO57" s="528"/>
      <c r="UQP57" s="529"/>
      <c r="UQQ57" s="530"/>
      <c r="UQR57" s="531"/>
      <c r="UQS57" s="532"/>
      <c r="UQT57" s="533"/>
      <c r="UQU57" s="527"/>
      <c r="UQV57" s="528"/>
      <c r="UQW57" s="529"/>
      <c r="UQX57" s="530"/>
      <c r="UQY57" s="531"/>
      <c r="UQZ57" s="532"/>
      <c r="URA57" s="533"/>
      <c r="URB57" s="527"/>
      <c r="URC57" s="528"/>
      <c r="URD57" s="529"/>
      <c r="URE57" s="530"/>
      <c r="URF57" s="531"/>
      <c r="URG57" s="532"/>
      <c r="URH57" s="533"/>
      <c r="URI57" s="527"/>
      <c r="URJ57" s="528"/>
      <c r="URK57" s="529"/>
      <c r="URL57" s="530"/>
      <c r="URM57" s="531"/>
      <c r="URN57" s="532"/>
      <c r="URO57" s="533"/>
      <c r="URP57" s="527"/>
      <c r="URQ57" s="528"/>
      <c r="URR57" s="529"/>
      <c r="URS57" s="530"/>
      <c r="URT57" s="531"/>
      <c r="URU57" s="532"/>
      <c r="URV57" s="533"/>
      <c r="URW57" s="527"/>
      <c r="URX57" s="528"/>
      <c r="URY57" s="529"/>
      <c r="URZ57" s="530"/>
      <c r="USA57" s="531"/>
      <c r="USB57" s="532"/>
      <c r="USC57" s="533"/>
      <c r="USD57" s="527"/>
      <c r="USE57" s="528"/>
      <c r="USF57" s="529"/>
      <c r="USG57" s="530"/>
      <c r="USH57" s="531"/>
      <c r="USI57" s="532"/>
      <c r="USJ57" s="533"/>
      <c r="USK57" s="527"/>
      <c r="USL57" s="528"/>
      <c r="USM57" s="529"/>
      <c r="USN57" s="530"/>
      <c r="USO57" s="531"/>
      <c r="USP57" s="532"/>
      <c r="USQ57" s="533"/>
      <c r="USR57" s="527"/>
      <c r="USS57" s="528"/>
      <c r="UST57" s="529"/>
      <c r="USU57" s="530"/>
      <c r="USV57" s="531"/>
      <c r="USW57" s="532"/>
      <c r="USX57" s="533"/>
      <c r="USY57" s="527"/>
      <c r="USZ57" s="528"/>
      <c r="UTA57" s="529"/>
      <c r="UTB57" s="530"/>
      <c r="UTC57" s="531"/>
      <c r="UTD57" s="532"/>
      <c r="UTE57" s="533"/>
      <c r="UTF57" s="527"/>
      <c r="UTG57" s="528"/>
      <c r="UTH57" s="529"/>
      <c r="UTI57" s="530"/>
      <c r="UTJ57" s="531"/>
      <c r="UTK57" s="532"/>
      <c r="UTL57" s="533"/>
      <c r="UTM57" s="527"/>
      <c r="UTN57" s="528"/>
      <c r="UTO57" s="529"/>
      <c r="UTP57" s="530"/>
      <c r="UTQ57" s="531"/>
      <c r="UTR57" s="532"/>
      <c r="UTS57" s="533"/>
      <c r="UTT57" s="527"/>
      <c r="UTU57" s="528"/>
      <c r="UTV57" s="529"/>
      <c r="UTW57" s="530"/>
      <c r="UTX57" s="531"/>
      <c r="UTY57" s="532"/>
      <c r="UTZ57" s="533"/>
      <c r="UUA57" s="527"/>
      <c r="UUB57" s="528"/>
      <c r="UUC57" s="529"/>
      <c r="UUD57" s="530"/>
      <c r="UUE57" s="531"/>
      <c r="UUF57" s="532"/>
      <c r="UUG57" s="533"/>
      <c r="UUH57" s="527"/>
      <c r="UUI57" s="528"/>
      <c r="UUJ57" s="529"/>
      <c r="UUK57" s="530"/>
      <c r="UUL57" s="531"/>
      <c r="UUM57" s="532"/>
      <c r="UUN57" s="533"/>
      <c r="UUO57" s="527"/>
      <c r="UUP57" s="528"/>
      <c r="UUQ57" s="529"/>
      <c r="UUR57" s="530"/>
      <c r="UUS57" s="531"/>
      <c r="UUT57" s="532"/>
      <c r="UUU57" s="533"/>
      <c r="UUV57" s="527"/>
      <c r="UUW57" s="528"/>
      <c r="UUX57" s="529"/>
      <c r="UUY57" s="530"/>
      <c r="UUZ57" s="531"/>
      <c r="UVA57" s="532"/>
      <c r="UVB57" s="533"/>
      <c r="UVC57" s="527"/>
      <c r="UVD57" s="528"/>
      <c r="UVE57" s="529"/>
      <c r="UVF57" s="530"/>
      <c r="UVG57" s="531"/>
      <c r="UVH57" s="532"/>
      <c r="UVI57" s="533"/>
      <c r="UVJ57" s="527"/>
      <c r="UVK57" s="528"/>
      <c r="UVL57" s="529"/>
      <c r="UVM57" s="530"/>
      <c r="UVN57" s="531"/>
      <c r="UVO57" s="532"/>
      <c r="UVP57" s="533"/>
      <c r="UVQ57" s="527"/>
      <c r="UVR57" s="528"/>
      <c r="UVS57" s="529"/>
      <c r="UVT57" s="530"/>
      <c r="UVU57" s="531"/>
      <c r="UVV57" s="532"/>
      <c r="UVW57" s="533"/>
      <c r="UVX57" s="527"/>
      <c r="UVY57" s="528"/>
      <c r="UVZ57" s="529"/>
      <c r="UWA57" s="530"/>
      <c r="UWB57" s="531"/>
      <c r="UWC57" s="532"/>
      <c r="UWD57" s="533"/>
      <c r="UWE57" s="527"/>
      <c r="UWF57" s="528"/>
      <c r="UWG57" s="529"/>
      <c r="UWH57" s="530"/>
      <c r="UWI57" s="531"/>
      <c r="UWJ57" s="532"/>
      <c r="UWK57" s="533"/>
      <c r="UWL57" s="527"/>
      <c r="UWM57" s="528"/>
      <c r="UWN57" s="529"/>
      <c r="UWO57" s="530"/>
      <c r="UWP57" s="531"/>
      <c r="UWQ57" s="532"/>
      <c r="UWR57" s="533"/>
      <c r="UWS57" s="527"/>
      <c r="UWT57" s="528"/>
      <c r="UWU57" s="529"/>
      <c r="UWV57" s="530"/>
      <c r="UWW57" s="531"/>
      <c r="UWX57" s="532"/>
      <c r="UWY57" s="533"/>
      <c r="UWZ57" s="527"/>
      <c r="UXA57" s="528"/>
      <c r="UXB57" s="529"/>
      <c r="UXC57" s="530"/>
      <c r="UXD57" s="531"/>
      <c r="UXE57" s="532"/>
      <c r="UXF57" s="533"/>
      <c r="UXG57" s="527"/>
      <c r="UXH57" s="528"/>
      <c r="UXI57" s="529"/>
      <c r="UXJ57" s="530"/>
      <c r="UXK57" s="531"/>
      <c r="UXL57" s="532"/>
      <c r="UXM57" s="533"/>
      <c r="UXN57" s="527"/>
      <c r="UXO57" s="528"/>
      <c r="UXP57" s="529"/>
      <c r="UXQ57" s="530"/>
      <c r="UXR57" s="531"/>
      <c r="UXS57" s="532"/>
      <c r="UXT57" s="533"/>
      <c r="UXU57" s="527"/>
      <c r="UXV57" s="528"/>
      <c r="UXW57" s="529"/>
      <c r="UXX57" s="530"/>
      <c r="UXY57" s="531"/>
      <c r="UXZ57" s="532"/>
      <c r="UYA57" s="533"/>
      <c r="UYB57" s="527"/>
      <c r="UYC57" s="528"/>
      <c r="UYD57" s="529"/>
      <c r="UYE57" s="530"/>
      <c r="UYF57" s="531"/>
      <c r="UYG57" s="532"/>
      <c r="UYH57" s="533"/>
      <c r="UYI57" s="527"/>
      <c r="UYJ57" s="528"/>
      <c r="UYK57" s="529"/>
      <c r="UYL57" s="530"/>
      <c r="UYM57" s="531"/>
      <c r="UYN57" s="532"/>
      <c r="UYO57" s="533"/>
      <c r="UYP57" s="527"/>
      <c r="UYQ57" s="528"/>
      <c r="UYR57" s="529"/>
      <c r="UYS57" s="530"/>
      <c r="UYT57" s="531"/>
      <c r="UYU57" s="532"/>
      <c r="UYV57" s="533"/>
      <c r="UYW57" s="527"/>
      <c r="UYX57" s="528"/>
      <c r="UYY57" s="529"/>
      <c r="UYZ57" s="530"/>
      <c r="UZA57" s="531"/>
      <c r="UZB57" s="532"/>
      <c r="UZC57" s="533"/>
      <c r="UZD57" s="527"/>
      <c r="UZE57" s="528"/>
      <c r="UZF57" s="529"/>
      <c r="UZG57" s="530"/>
      <c r="UZH57" s="531"/>
      <c r="UZI57" s="532"/>
      <c r="UZJ57" s="533"/>
      <c r="UZK57" s="527"/>
      <c r="UZL57" s="528"/>
      <c r="UZM57" s="529"/>
      <c r="UZN57" s="530"/>
      <c r="UZO57" s="531"/>
      <c r="UZP57" s="532"/>
      <c r="UZQ57" s="533"/>
      <c r="UZR57" s="527"/>
      <c r="UZS57" s="528"/>
      <c r="UZT57" s="529"/>
      <c r="UZU57" s="530"/>
      <c r="UZV57" s="531"/>
      <c r="UZW57" s="532"/>
      <c r="UZX57" s="533"/>
      <c r="UZY57" s="527"/>
      <c r="UZZ57" s="528"/>
      <c r="VAA57" s="529"/>
      <c r="VAB57" s="530"/>
      <c r="VAC57" s="531"/>
      <c r="VAD57" s="532"/>
      <c r="VAE57" s="533"/>
      <c r="VAF57" s="527"/>
      <c r="VAG57" s="528"/>
      <c r="VAH57" s="529"/>
      <c r="VAI57" s="530"/>
      <c r="VAJ57" s="531"/>
      <c r="VAK57" s="532"/>
      <c r="VAL57" s="533"/>
      <c r="VAM57" s="527"/>
      <c r="VAN57" s="528"/>
      <c r="VAO57" s="529"/>
      <c r="VAP57" s="530"/>
      <c r="VAQ57" s="531"/>
      <c r="VAR57" s="532"/>
      <c r="VAS57" s="533"/>
      <c r="VAT57" s="527"/>
      <c r="VAU57" s="528"/>
      <c r="VAV57" s="529"/>
      <c r="VAW57" s="530"/>
      <c r="VAX57" s="531"/>
      <c r="VAY57" s="532"/>
      <c r="VAZ57" s="533"/>
      <c r="VBA57" s="527"/>
      <c r="VBB57" s="528"/>
      <c r="VBC57" s="529"/>
      <c r="VBD57" s="530"/>
      <c r="VBE57" s="531"/>
      <c r="VBF57" s="532"/>
      <c r="VBG57" s="533"/>
      <c r="VBH57" s="527"/>
      <c r="VBI57" s="528"/>
      <c r="VBJ57" s="529"/>
      <c r="VBK57" s="530"/>
      <c r="VBL57" s="531"/>
      <c r="VBM57" s="532"/>
      <c r="VBN57" s="533"/>
      <c r="VBO57" s="527"/>
      <c r="VBP57" s="528"/>
      <c r="VBQ57" s="529"/>
      <c r="VBR57" s="530"/>
      <c r="VBS57" s="531"/>
      <c r="VBT57" s="532"/>
      <c r="VBU57" s="533"/>
      <c r="VBV57" s="527"/>
      <c r="VBW57" s="528"/>
      <c r="VBX57" s="529"/>
      <c r="VBY57" s="530"/>
      <c r="VBZ57" s="531"/>
      <c r="VCA57" s="532"/>
      <c r="VCB57" s="533"/>
      <c r="VCC57" s="527"/>
      <c r="VCD57" s="528"/>
      <c r="VCE57" s="529"/>
      <c r="VCF57" s="530"/>
      <c r="VCG57" s="531"/>
      <c r="VCH57" s="532"/>
      <c r="VCI57" s="533"/>
      <c r="VCJ57" s="527"/>
      <c r="VCK57" s="528"/>
      <c r="VCL57" s="529"/>
      <c r="VCM57" s="530"/>
      <c r="VCN57" s="531"/>
      <c r="VCO57" s="532"/>
      <c r="VCP57" s="533"/>
      <c r="VCQ57" s="527"/>
      <c r="VCR57" s="528"/>
      <c r="VCS57" s="529"/>
      <c r="VCT57" s="530"/>
      <c r="VCU57" s="531"/>
      <c r="VCV57" s="532"/>
      <c r="VCW57" s="533"/>
      <c r="VCX57" s="527"/>
      <c r="VCY57" s="528"/>
      <c r="VCZ57" s="529"/>
      <c r="VDA57" s="530"/>
      <c r="VDB57" s="531"/>
      <c r="VDC57" s="532"/>
      <c r="VDD57" s="533"/>
      <c r="VDE57" s="527"/>
      <c r="VDF57" s="528"/>
      <c r="VDG57" s="529"/>
      <c r="VDH57" s="530"/>
      <c r="VDI57" s="531"/>
      <c r="VDJ57" s="532"/>
      <c r="VDK57" s="533"/>
      <c r="VDL57" s="527"/>
      <c r="VDM57" s="528"/>
      <c r="VDN57" s="529"/>
      <c r="VDO57" s="530"/>
      <c r="VDP57" s="531"/>
      <c r="VDQ57" s="532"/>
      <c r="VDR57" s="533"/>
      <c r="VDS57" s="527"/>
      <c r="VDT57" s="528"/>
      <c r="VDU57" s="529"/>
      <c r="VDV57" s="530"/>
      <c r="VDW57" s="531"/>
      <c r="VDX57" s="532"/>
      <c r="VDY57" s="533"/>
      <c r="VDZ57" s="527"/>
      <c r="VEA57" s="528"/>
      <c r="VEB57" s="529"/>
      <c r="VEC57" s="530"/>
      <c r="VED57" s="531"/>
      <c r="VEE57" s="532"/>
      <c r="VEF57" s="533"/>
      <c r="VEG57" s="527"/>
      <c r="VEH57" s="528"/>
      <c r="VEI57" s="529"/>
      <c r="VEJ57" s="530"/>
      <c r="VEK57" s="531"/>
      <c r="VEL57" s="532"/>
      <c r="VEM57" s="533"/>
      <c r="VEN57" s="527"/>
      <c r="VEO57" s="528"/>
      <c r="VEP57" s="529"/>
      <c r="VEQ57" s="530"/>
      <c r="VER57" s="531"/>
      <c r="VES57" s="532"/>
      <c r="VET57" s="533"/>
      <c r="VEU57" s="527"/>
      <c r="VEV57" s="528"/>
      <c r="VEW57" s="529"/>
      <c r="VEX57" s="530"/>
      <c r="VEY57" s="531"/>
      <c r="VEZ57" s="532"/>
      <c r="VFA57" s="533"/>
      <c r="VFB57" s="527"/>
      <c r="VFC57" s="528"/>
      <c r="VFD57" s="529"/>
      <c r="VFE57" s="530"/>
      <c r="VFF57" s="531"/>
      <c r="VFG57" s="532"/>
      <c r="VFH57" s="533"/>
      <c r="VFI57" s="527"/>
      <c r="VFJ57" s="528"/>
      <c r="VFK57" s="529"/>
      <c r="VFL57" s="530"/>
      <c r="VFM57" s="531"/>
      <c r="VFN57" s="532"/>
      <c r="VFO57" s="533"/>
      <c r="VFP57" s="527"/>
      <c r="VFQ57" s="528"/>
      <c r="VFR57" s="529"/>
      <c r="VFS57" s="530"/>
      <c r="VFT57" s="531"/>
      <c r="VFU57" s="532"/>
      <c r="VFV57" s="533"/>
      <c r="VFW57" s="527"/>
      <c r="VFX57" s="528"/>
      <c r="VFY57" s="529"/>
      <c r="VFZ57" s="530"/>
      <c r="VGA57" s="531"/>
      <c r="VGB57" s="532"/>
      <c r="VGC57" s="533"/>
      <c r="VGD57" s="527"/>
      <c r="VGE57" s="528"/>
      <c r="VGF57" s="529"/>
      <c r="VGG57" s="530"/>
      <c r="VGH57" s="531"/>
      <c r="VGI57" s="532"/>
      <c r="VGJ57" s="533"/>
      <c r="VGK57" s="527"/>
      <c r="VGL57" s="528"/>
      <c r="VGM57" s="529"/>
      <c r="VGN57" s="530"/>
      <c r="VGO57" s="531"/>
      <c r="VGP57" s="532"/>
      <c r="VGQ57" s="533"/>
      <c r="VGR57" s="527"/>
      <c r="VGS57" s="528"/>
      <c r="VGT57" s="529"/>
      <c r="VGU57" s="530"/>
      <c r="VGV57" s="531"/>
      <c r="VGW57" s="532"/>
      <c r="VGX57" s="533"/>
      <c r="VGY57" s="527"/>
      <c r="VGZ57" s="528"/>
      <c r="VHA57" s="529"/>
      <c r="VHB57" s="530"/>
      <c r="VHC57" s="531"/>
      <c r="VHD57" s="532"/>
      <c r="VHE57" s="533"/>
      <c r="VHF57" s="527"/>
      <c r="VHG57" s="528"/>
      <c r="VHH57" s="529"/>
      <c r="VHI57" s="530"/>
      <c r="VHJ57" s="531"/>
      <c r="VHK57" s="532"/>
      <c r="VHL57" s="533"/>
      <c r="VHM57" s="527"/>
      <c r="VHN57" s="528"/>
      <c r="VHO57" s="529"/>
      <c r="VHP57" s="530"/>
      <c r="VHQ57" s="531"/>
      <c r="VHR57" s="532"/>
      <c r="VHS57" s="533"/>
      <c r="VHT57" s="527"/>
      <c r="VHU57" s="528"/>
      <c r="VHV57" s="529"/>
      <c r="VHW57" s="530"/>
      <c r="VHX57" s="531"/>
      <c r="VHY57" s="532"/>
      <c r="VHZ57" s="533"/>
      <c r="VIA57" s="527"/>
      <c r="VIB57" s="528"/>
      <c r="VIC57" s="529"/>
      <c r="VID57" s="530"/>
      <c r="VIE57" s="531"/>
      <c r="VIF57" s="532"/>
      <c r="VIG57" s="533"/>
      <c r="VIH57" s="527"/>
      <c r="VII57" s="528"/>
      <c r="VIJ57" s="529"/>
      <c r="VIK57" s="530"/>
      <c r="VIL57" s="531"/>
      <c r="VIM57" s="532"/>
      <c r="VIN57" s="533"/>
      <c r="VIO57" s="527"/>
      <c r="VIP57" s="528"/>
      <c r="VIQ57" s="529"/>
      <c r="VIR57" s="530"/>
      <c r="VIS57" s="531"/>
      <c r="VIT57" s="532"/>
      <c r="VIU57" s="533"/>
      <c r="VIV57" s="527"/>
      <c r="VIW57" s="528"/>
      <c r="VIX57" s="529"/>
      <c r="VIY57" s="530"/>
      <c r="VIZ57" s="531"/>
      <c r="VJA57" s="532"/>
      <c r="VJB57" s="533"/>
      <c r="VJC57" s="527"/>
      <c r="VJD57" s="528"/>
      <c r="VJE57" s="529"/>
      <c r="VJF57" s="530"/>
      <c r="VJG57" s="531"/>
      <c r="VJH57" s="532"/>
      <c r="VJI57" s="533"/>
      <c r="VJJ57" s="527"/>
      <c r="VJK57" s="528"/>
      <c r="VJL57" s="529"/>
      <c r="VJM57" s="530"/>
      <c r="VJN57" s="531"/>
      <c r="VJO57" s="532"/>
      <c r="VJP57" s="533"/>
      <c r="VJQ57" s="527"/>
      <c r="VJR57" s="528"/>
      <c r="VJS57" s="529"/>
      <c r="VJT57" s="530"/>
      <c r="VJU57" s="531"/>
      <c r="VJV57" s="532"/>
      <c r="VJW57" s="533"/>
      <c r="VJX57" s="527"/>
      <c r="VJY57" s="528"/>
      <c r="VJZ57" s="529"/>
      <c r="VKA57" s="530"/>
      <c r="VKB57" s="531"/>
      <c r="VKC57" s="532"/>
      <c r="VKD57" s="533"/>
      <c r="VKE57" s="527"/>
      <c r="VKF57" s="528"/>
      <c r="VKG57" s="529"/>
      <c r="VKH57" s="530"/>
      <c r="VKI57" s="531"/>
      <c r="VKJ57" s="532"/>
      <c r="VKK57" s="533"/>
      <c r="VKL57" s="527"/>
      <c r="VKM57" s="528"/>
      <c r="VKN57" s="529"/>
      <c r="VKO57" s="530"/>
      <c r="VKP57" s="531"/>
      <c r="VKQ57" s="532"/>
      <c r="VKR57" s="533"/>
      <c r="VKS57" s="527"/>
      <c r="VKT57" s="528"/>
      <c r="VKU57" s="529"/>
      <c r="VKV57" s="530"/>
      <c r="VKW57" s="531"/>
      <c r="VKX57" s="532"/>
      <c r="VKY57" s="533"/>
      <c r="VKZ57" s="527"/>
      <c r="VLA57" s="528"/>
      <c r="VLB57" s="529"/>
      <c r="VLC57" s="530"/>
      <c r="VLD57" s="531"/>
      <c r="VLE57" s="532"/>
      <c r="VLF57" s="533"/>
      <c r="VLG57" s="527"/>
      <c r="VLH57" s="528"/>
      <c r="VLI57" s="529"/>
      <c r="VLJ57" s="530"/>
      <c r="VLK57" s="531"/>
      <c r="VLL57" s="532"/>
      <c r="VLM57" s="533"/>
      <c r="VLN57" s="527"/>
      <c r="VLO57" s="528"/>
      <c r="VLP57" s="529"/>
      <c r="VLQ57" s="530"/>
      <c r="VLR57" s="531"/>
      <c r="VLS57" s="532"/>
      <c r="VLT57" s="533"/>
      <c r="VLU57" s="527"/>
      <c r="VLV57" s="528"/>
      <c r="VLW57" s="529"/>
      <c r="VLX57" s="530"/>
      <c r="VLY57" s="531"/>
      <c r="VLZ57" s="532"/>
      <c r="VMA57" s="533"/>
      <c r="VMB57" s="527"/>
      <c r="VMC57" s="528"/>
      <c r="VMD57" s="529"/>
      <c r="VME57" s="530"/>
      <c r="VMF57" s="531"/>
      <c r="VMG57" s="532"/>
      <c r="VMH57" s="533"/>
      <c r="VMI57" s="527"/>
      <c r="VMJ57" s="528"/>
      <c r="VMK57" s="529"/>
      <c r="VML57" s="530"/>
      <c r="VMM57" s="531"/>
      <c r="VMN57" s="532"/>
      <c r="VMO57" s="533"/>
      <c r="VMP57" s="527"/>
      <c r="VMQ57" s="528"/>
      <c r="VMR57" s="529"/>
      <c r="VMS57" s="530"/>
      <c r="VMT57" s="531"/>
      <c r="VMU57" s="532"/>
      <c r="VMV57" s="533"/>
      <c r="VMW57" s="527"/>
      <c r="VMX57" s="528"/>
      <c r="VMY57" s="529"/>
      <c r="VMZ57" s="530"/>
      <c r="VNA57" s="531"/>
      <c r="VNB57" s="532"/>
      <c r="VNC57" s="533"/>
      <c r="VND57" s="527"/>
      <c r="VNE57" s="528"/>
      <c r="VNF57" s="529"/>
      <c r="VNG57" s="530"/>
      <c r="VNH57" s="531"/>
      <c r="VNI57" s="532"/>
      <c r="VNJ57" s="533"/>
      <c r="VNK57" s="527"/>
      <c r="VNL57" s="528"/>
      <c r="VNM57" s="529"/>
      <c r="VNN57" s="530"/>
      <c r="VNO57" s="531"/>
      <c r="VNP57" s="532"/>
      <c r="VNQ57" s="533"/>
      <c r="VNR57" s="527"/>
      <c r="VNS57" s="528"/>
      <c r="VNT57" s="529"/>
      <c r="VNU57" s="530"/>
      <c r="VNV57" s="531"/>
      <c r="VNW57" s="532"/>
      <c r="VNX57" s="533"/>
      <c r="VNY57" s="527"/>
      <c r="VNZ57" s="528"/>
      <c r="VOA57" s="529"/>
      <c r="VOB57" s="530"/>
      <c r="VOC57" s="531"/>
      <c r="VOD57" s="532"/>
      <c r="VOE57" s="533"/>
      <c r="VOF57" s="527"/>
      <c r="VOG57" s="528"/>
      <c r="VOH57" s="529"/>
      <c r="VOI57" s="530"/>
      <c r="VOJ57" s="531"/>
      <c r="VOK57" s="532"/>
      <c r="VOL57" s="533"/>
      <c r="VOM57" s="527"/>
      <c r="VON57" s="528"/>
      <c r="VOO57" s="529"/>
      <c r="VOP57" s="530"/>
      <c r="VOQ57" s="531"/>
      <c r="VOR57" s="532"/>
      <c r="VOS57" s="533"/>
      <c r="VOT57" s="527"/>
      <c r="VOU57" s="528"/>
      <c r="VOV57" s="529"/>
      <c r="VOW57" s="530"/>
      <c r="VOX57" s="531"/>
      <c r="VOY57" s="532"/>
      <c r="VOZ57" s="533"/>
      <c r="VPA57" s="527"/>
      <c r="VPB57" s="528"/>
      <c r="VPC57" s="529"/>
      <c r="VPD57" s="530"/>
      <c r="VPE57" s="531"/>
      <c r="VPF57" s="532"/>
      <c r="VPG57" s="533"/>
      <c r="VPH57" s="527"/>
      <c r="VPI57" s="528"/>
      <c r="VPJ57" s="529"/>
      <c r="VPK57" s="530"/>
      <c r="VPL57" s="531"/>
      <c r="VPM57" s="532"/>
      <c r="VPN57" s="533"/>
      <c r="VPO57" s="527"/>
      <c r="VPP57" s="528"/>
      <c r="VPQ57" s="529"/>
      <c r="VPR57" s="530"/>
      <c r="VPS57" s="531"/>
      <c r="VPT57" s="532"/>
      <c r="VPU57" s="533"/>
      <c r="VPV57" s="527"/>
      <c r="VPW57" s="528"/>
      <c r="VPX57" s="529"/>
      <c r="VPY57" s="530"/>
      <c r="VPZ57" s="531"/>
      <c r="VQA57" s="532"/>
      <c r="VQB57" s="533"/>
      <c r="VQC57" s="527"/>
      <c r="VQD57" s="528"/>
      <c r="VQE57" s="529"/>
      <c r="VQF57" s="530"/>
      <c r="VQG57" s="531"/>
      <c r="VQH57" s="532"/>
      <c r="VQI57" s="533"/>
      <c r="VQJ57" s="527"/>
      <c r="VQK57" s="528"/>
      <c r="VQL57" s="529"/>
      <c r="VQM57" s="530"/>
      <c r="VQN57" s="531"/>
      <c r="VQO57" s="532"/>
      <c r="VQP57" s="533"/>
      <c r="VQQ57" s="527"/>
      <c r="VQR57" s="528"/>
      <c r="VQS57" s="529"/>
      <c r="VQT57" s="530"/>
      <c r="VQU57" s="531"/>
      <c r="VQV57" s="532"/>
      <c r="VQW57" s="533"/>
      <c r="VQX57" s="527"/>
      <c r="VQY57" s="528"/>
      <c r="VQZ57" s="529"/>
      <c r="VRA57" s="530"/>
      <c r="VRB57" s="531"/>
      <c r="VRC57" s="532"/>
      <c r="VRD57" s="533"/>
      <c r="VRE57" s="527"/>
      <c r="VRF57" s="528"/>
      <c r="VRG57" s="529"/>
      <c r="VRH57" s="530"/>
      <c r="VRI57" s="531"/>
      <c r="VRJ57" s="532"/>
      <c r="VRK57" s="533"/>
      <c r="VRL57" s="527"/>
      <c r="VRM57" s="528"/>
      <c r="VRN57" s="529"/>
      <c r="VRO57" s="530"/>
      <c r="VRP57" s="531"/>
      <c r="VRQ57" s="532"/>
      <c r="VRR57" s="533"/>
      <c r="VRS57" s="527"/>
      <c r="VRT57" s="528"/>
      <c r="VRU57" s="529"/>
      <c r="VRV57" s="530"/>
      <c r="VRW57" s="531"/>
      <c r="VRX57" s="532"/>
      <c r="VRY57" s="533"/>
      <c r="VRZ57" s="527"/>
      <c r="VSA57" s="528"/>
      <c r="VSB57" s="529"/>
      <c r="VSC57" s="530"/>
      <c r="VSD57" s="531"/>
      <c r="VSE57" s="532"/>
      <c r="VSF57" s="533"/>
      <c r="VSG57" s="527"/>
      <c r="VSH57" s="528"/>
      <c r="VSI57" s="529"/>
      <c r="VSJ57" s="530"/>
      <c r="VSK57" s="531"/>
      <c r="VSL57" s="532"/>
      <c r="VSM57" s="533"/>
      <c r="VSN57" s="527"/>
      <c r="VSO57" s="528"/>
      <c r="VSP57" s="529"/>
      <c r="VSQ57" s="530"/>
      <c r="VSR57" s="531"/>
      <c r="VSS57" s="532"/>
      <c r="VST57" s="533"/>
      <c r="VSU57" s="527"/>
      <c r="VSV57" s="528"/>
      <c r="VSW57" s="529"/>
      <c r="VSX57" s="530"/>
      <c r="VSY57" s="531"/>
      <c r="VSZ57" s="532"/>
      <c r="VTA57" s="533"/>
      <c r="VTB57" s="527"/>
      <c r="VTC57" s="528"/>
      <c r="VTD57" s="529"/>
      <c r="VTE57" s="530"/>
      <c r="VTF57" s="531"/>
      <c r="VTG57" s="532"/>
      <c r="VTH57" s="533"/>
      <c r="VTI57" s="527"/>
      <c r="VTJ57" s="528"/>
      <c r="VTK57" s="529"/>
      <c r="VTL57" s="530"/>
      <c r="VTM57" s="531"/>
      <c r="VTN57" s="532"/>
      <c r="VTO57" s="533"/>
      <c r="VTP57" s="527"/>
      <c r="VTQ57" s="528"/>
      <c r="VTR57" s="529"/>
      <c r="VTS57" s="530"/>
      <c r="VTT57" s="531"/>
      <c r="VTU57" s="532"/>
      <c r="VTV57" s="533"/>
      <c r="VTW57" s="527"/>
      <c r="VTX57" s="528"/>
      <c r="VTY57" s="529"/>
      <c r="VTZ57" s="530"/>
      <c r="VUA57" s="531"/>
      <c r="VUB57" s="532"/>
      <c r="VUC57" s="533"/>
      <c r="VUD57" s="527"/>
      <c r="VUE57" s="528"/>
      <c r="VUF57" s="529"/>
      <c r="VUG57" s="530"/>
      <c r="VUH57" s="531"/>
      <c r="VUI57" s="532"/>
      <c r="VUJ57" s="533"/>
      <c r="VUK57" s="527"/>
      <c r="VUL57" s="528"/>
      <c r="VUM57" s="529"/>
      <c r="VUN57" s="530"/>
      <c r="VUO57" s="531"/>
      <c r="VUP57" s="532"/>
      <c r="VUQ57" s="533"/>
      <c r="VUR57" s="527"/>
      <c r="VUS57" s="528"/>
      <c r="VUT57" s="529"/>
      <c r="VUU57" s="530"/>
      <c r="VUV57" s="531"/>
      <c r="VUW57" s="532"/>
      <c r="VUX57" s="533"/>
      <c r="VUY57" s="527"/>
      <c r="VUZ57" s="528"/>
      <c r="VVA57" s="529"/>
      <c r="VVB57" s="530"/>
      <c r="VVC57" s="531"/>
      <c r="VVD57" s="532"/>
      <c r="VVE57" s="533"/>
      <c r="VVF57" s="527"/>
      <c r="VVG57" s="528"/>
      <c r="VVH57" s="529"/>
      <c r="VVI57" s="530"/>
      <c r="VVJ57" s="531"/>
      <c r="VVK57" s="532"/>
      <c r="VVL57" s="533"/>
      <c r="VVM57" s="527"/>
      <c r="VVN57" s="528"/>
      <c r="VVO57" s="529"/>
      <c r="VVP57" s="530"/>
      <c r="VVQ57" s="531"/>
      <c r="VVR57" s="532"/>
      <c r="VVS57" s="533"/>
      <c r="VVT57" s="527"/>
      <c r="VVU57" s="528"/>
      <c r="VVV57" s="529"/>
      <c r="VVW57" s="530"/>
      <c r="VVX57" s="531"/>
      <c r="VVY57" s="532"/>
      <c r="VVZ57" s="533"/>
      <c r="VWA57" s="527"/>
      <c r="VWB57" s="528"/>
      <c r="VWC57" s="529"/>
      <c r="VWD57" s="530"/>
      <c r="VWE57" s="531"/>
      <c r="VWF57" s="532"/>
      <c r="VWG57" s="533"/>
      <c r="VWH57" s="527"/>
      <c r="VWI57" s="528"/>
      <c r="VWJ57" s="529"/>
      <c r="VWK57" s="530"/>
      <c r="VWL57" s="531"/>
      <c r="VWM57" s="532"/>
      <c r="VWN57" s="533"/>
      <c r="VWO57" s="527"/>
      <c r="VWP57" s="528"/>
      <c r="VWQ57" s="529"/>
      <c r="VWR57" s="530"/>
      <c r="VWS57" s="531"/>
      <c r="VWT57" s="532"/>
      <c r="VWU57" s="533"/>
      <c r="VWV57" s="527"/>
      <c r="VWW57" s="528"/>
      <c r="VWX57" s="529"/>
      <c r="VWY57" s="530"/>
      <c r="VWZ57" s="531"/>
      <c r="VXA57" s="532"/>
      <c r="VXB57" s="533"/>
      <c r="VXC57" s="527"/>
      <c r="VXD57" s="528"/>
      <c r="VXE57" s="529"/>
      <c r="VXF57" s="530"/>
      <c r="VXG57" s="531"/>
      <c r="VXH57" s="532"/>
      <c r="VXI57" s="533"/>
      <c r="VXJ57" s="527"/>
      <c r="VXK57" s="528"/>
      <c r="VXL57" s="529"/>
      <c r="VXM57" s="530"/>
      <c r="VXN57" s="531"/>
      <c r="VXO57" s="532"/>
      <c r="VXP57" s="533"/>
      <c r="VXQ57" s="527"/>
      <c r="VXR57" s="528"/>
      <c r="VXS57" s="529"/>
      <c r="VXT57" s="530"/>
      <c r="VXU57" s="531"/>
      <c r="VXV57" s="532"/>
      <c r="VXW57" s="533"/>
      <c r="VXX57" s="527"/>
      <c r="VXY57" s="528"/>
      <c r="VXZ57" s="529"/>
      <c r="VYA57" s="530"/>
      <c r="VYB57" s="531"/>
      <c r="VYC57" s="532"/>
      <c r="VYD57" s="533"/>
      <c r="VYE57" s="527"/>
      <c r="VYF57" s="528"/>
      <c r="VYG57" s="529"/>
      <c r="VYH57" s="530"/>
      <c r="VYI57" s="531"/>
      <c r="VYJ57" s="532"/>
      <c r="VYK57" s="533"/>
      <c r="VYL57" s="527"/>
      <c r="VYM57" s="528"/>
      <c r="VYN57" s="529"/>
      <c r="VYO57" s="530"/>
      <c r="VYP57" s="531"/>
      <c r="VYQ57" s="532"/>
      <c r="VYR57" s="533"/>
      <c r="VYS57" s="527"/>
      <c r="VYT57" s="528"/>
      <c r="VYU57" s="529"/>
      <c r="VYV57" s="530"/>
      <c r="VYW57" s="531"/>
      <c r="VYX57" s="532"/>
      <c r="VYY57" s="533"/>
      <c r="VYZ57" s="527"/>
      <c r="VZA57" s="528"/>
      <c r="VZB57" s="529"/>
      <c r="VZC57" s="530"/>
      <c r="VZD57" s="531"/>
      <c r="VZE57" s="532"/>
      <c r="VZF57" s="533"/>
      <c r="VZG57" s="527"/>
      <c r="VZH57" s="528"/>
      <c r="VZI57" s="529"/>
      <c r="VZJ57" s="530"/>
      <c r="VZK57" s="531"/>
      <c r="VZL57" s="532"/>
      <c r="VZM57" s="533"/>
      <c r="VZN57" s="527"/>
      <c r="VZO57" s="528"/>
      <c r="VZP57" s="529"/>
      <c r="VZQ57" s="530"/>
      <c r="VZR57" s="531"/>
      <c r="VZS57" s="532"/>
      <c r="VZT57" s="533"/>
      <c r="VZU57" s="527"/>
      <c r="VZV57" s="528"/>
      <c r="VZW57" s="529"/>
      <c r="VZX57" s="530"/>
      <c r="VZY57" s="531"/>
      <c r="VZZ57" s="532"/>
      <c r="WAA57" s="533"/>
      <c r="WAB57" s="527"/>
      <c r="WAC57" s="528"/>
      <c r="WAD57" s="529"/>
      <c r="WAE57" s="530"/>
      <c r="WAF57" s="531"/>
      <c r="WAG57" s="532"/>
      <c r="WAH57" s="533"/>
      <c r="WAI57" s="527"/>
      <c r="WAJ57" s="528"/>
      <c r="WAK57" s="529"/>
      <c r="WAL57" s="530"/>
      <c r="WAM57" s="531"/>
      <c r="WAN57" s="532"/>
      <c r="WAO57" s="533"/>
      <c r="WAP57" s="527"/>
      <c r="WAQ57" s="528"/>
      <c r="WAR57" s="529"/>
      <c r="WAS57" s="530"/>
      <c r="WAT57" s="531"/>
      <c r="WAU57" s="532"/>
      <c r="WAV57" s="533"/>
      <c r="WAW57" s="527"/>
      <c r="WAX57" s="528"/>
      <c r="WAY57" s="529"/>
      <c r="WAZ57" s="530"/>
      <c r="WBA57" s="531"/>
      <c r="WBB57" s="532"/>
      <c r="WBC57" s="533"/>
      <c r="WBD57" s="527"/>
      <c r="WBE57" s="528"/>
      <c r="WBF57" s="529"/>
      <c r="WBG57" s="530"/>
      <c r="WBH57" s="531"/>
      <c r="WBI57" s="532"/>
      <c r="WBJ57" s="533"/>
      <c r="WBK57" s="527"/>
      <c r="WBL57" s="528"/>
      <c r="WBM57" s="529"/>
      <c r="WBN57" s="530"/>
      <c r="WBO57" s="531"/>
      <c r="WBP57" s="532"/>
      <c r="WBQ57" s="533"/>
      <c r="WBR57" s="527"/>
      <c r="WBS57" s="528"/>
      <c r="WBT57" s="529"/>
      <c r="WBU57" s="530"/>
      <c r="WBV57" s="531"/>
      <c r="WBW57" s="532"/>
      <c r="WBX57" s="533"/>
      <c r="WBY57" s="527"/>
      <c r="WBZ57" s="528"/>
      <c r="WCA57" s="529"/>
      <c r="WCB57" s="530"/>
      <c r="WCC57" s="531"/>
      <c r="WCD57" s="532"/>
      <c r="WCE57" s="533"/>
      <c r="WCF57" s="527"/>
      <c r="WCG57" s="528"/>
      <c r="WCH57" s="529"/>
      <c r="WCI57" s="530"/>
      <c r="WCJ57" s="531"/>
      <c r="WCK57" s="532"/>
      <c r="WCL57" s="533"/>
      <c r="WCM57" s="527"/>
      <c r="WCN57" s="528"/>
      <c r="WCO57" s="529"/>
      <c r="WCP57" s="530"/>
      <c r="WCQ57" s="531"/>
      <c r="WCR57" s="532"/>
      <c r="WCS57" s="533"/>
      <c r="WCT57" s="527"/>
      <c r="WCU57" s="528"/>
      <c r="WCV57" s="529"/>
      <c r="WCW57" s="530"/>
      <c r="WCX57" s="531"/>
      <c r="WCY57" s="532"/>
      <c r="WCZ57" s="533"/>
      <c r="WDA57" s="527"/>
      <c r="WDB57" s="528"/>
      <c r="WDC57" s="529"/>
      <c r="WDD57" s="530"/>
      <c r="WDE57" s="531"/>
      <c r="WDF57" s="532"/>
      <c r="WDG57" s="533"/>
      <c r="WDH57" s="527"/>
      <c r="WDI57" s="528"/>
      <c r="WDJ57" s="529"/>
      <c r="WDK57" s="530"/>
      <c r="WDL57" s="531"/>
      <c r="WDM57" s="532"/>
      <c r="WDN57" s="533"/>
      <c r="WDO57" s="527"/>
      <c r="WDP57" s="528"/>
      <c r="WDQ57" s="529"/>
      <c r="WDR57" s="530"/>
      <c r="WDS57" s="531"/>
      <c r="WDT57" s="532"/>
      <c r="WDU57" s="533"/>
      <c r="WDV57" s="527"/>
      <c r="WDW57" s="528"/>
      <c r="WDX57" s="529"/>
      <c r="WDY57" s="530"/>
      <c r="WDZ57" s="531"/>
      <c r="WEA57" s="532"/>
      <c r="WEB57" s="533"/>
      <c r="WEC57" s="527"/>
      <c r="WED57" s="528"/>
      <c r="WEE57" s="529"/>
      <c r="WEF57" s="530"/>
      <c r="WEG57" s="531"/>
      <c r="WEH57" s="532"/>
      <c r="WEI57" s="533"/>
      <c r="WEJ57" s="527"/>
      <c r="WEK57" s="528"/>
      <c r="WEL57" s="529"/>
      <c r="WEM57" s="530"/>
      <c r="WEN57" s="531"/>
      <c r="WEO57" s="532"/>
      <c r="WEP57" s="533"/>
      <c r="WEQ57" s="527"/>
      <c r="WER57" s="528"/>
      <c r="WES57" s="529"/>
      <c r="WET57" s="530"/>
      <c r="WEU57" s="531"/>
      <c r="WEV57" s="532"/>
      <c r="WEW57" s="533"/>
      <c r="WEX57" s="527"/>
      <c r="WEY57" s="528"/>
      <c r="WEZ57" s="529"/>
      <c r="WFA57" s="530"/>
      <c r="WFB57" s="531"/>
      <c r="WFC57" s="532"/>
      <c r="WFD57" s="533"/>
      <c r="WFE57" s="527"/>
      <c r="WFF57" s="528"/>
      <c r="WFG57" s="529"/>
      <c r="WFH57" s="530"/>
      <c r="WFI57" s="531"/>
      <c r="WFJ57" s="532"/>
      <c r="WFK57" s="533"/>
      <c r="WFL57" s="527"/>
      <c r="WFM57" s="528"/>
      <c r="WFN57" s="529"/>
      <c r="WFO57" s="530"/>
      <c r="WFP57" s="531"/>
      <c r="WFQ57" s="532"/>
      <c r="WFR57" s="533"/>
      <c r="WFS57" s="527"/>
      <c r="WFT57" s="528"/>
      <c r="WFU57" s="529"/>
      <c r="WFV57" s="530"/>
      <c r="WFW57" s="531"/>
      <c r="WFX57" s="532"/>
      <c r="WFY57" s="533"/>
      <c r="WFZ57" s="527"/>
      <c r="WGA57" s="528"/>
      <c r="WGB57" s="529"/>
      <c r="WGC57" s="530"/>
      <c r="WGD57" s="531"/>
      <c r="WGE57" s="532"/>
      <c r="WGF57" s="533"/>
      <c r="WGG57" s="527"/>
      <c r="WGH57" s="528"/>
      <c r="WGI57" s="529"/>
      <c r="WGJ57" s="530"/>
      <c r="WGK57" s="531"/>
      <c r="WGL57" s="532"/>
      <c r="WGM57" s="533"/>
      <c r="WGN57" s="527"/>
      <c r="WGO57" s="528"/>
      <c r="WGP57" s="529"/>
      <c r="WGQ57" s="530"/>
      <c r="WGR57" s="531"/>
      <c r="WGS57" s="532"/>
      <c r="WGT57" s="533"/>
      <c r="WGU57" s="527"/>
      <c r="WGV57" s="528"/>
      <c r="WGW57" s="529"/>
      <c r="WGX57" s="530"/>
      <c r="WGY57" s="531"/>
      <c r="WGZ57" s="532"/>
      <c r="WHA57" s="533"/>
      <c r="WHB57" s="527"/>
      <c r="WHC57" s="528"/>
      <c r="WHD57" s="529"/>
      <c r="WHE57" s="530"/>
      <c r="WHF57" s="531"/>
      <c r="WHG57" s="532"/>
      <c r="WHH57" s="533"/>
      <c r="WHI57" s="527"/>
      <c r="WHJ57" s="528"/>
      <c r="WHK57" s="529"/>
      <c r="WHL57" s="530"/>
      <c r="WHM57" s="531"/>
      <c r="WHN57" s="532"/>
      <c r="WHO57" s="533"/>
      <c r="WHP57" s="527"/>
      <c r="WHQ57" s="528"/>
      <c r="WHR57" s="529"/>
      <c r="WHS57" s="530"/>
      <c r="WHT57" s="531"/>
      <c r="WHU57" s="532"/>
      <c r="WHV57" s="533"/>
      <c r="WHW57" s="527"/>
      <c r="WHX57" s="528"/>
      <c r="WHY57" s="529"/>
      <c r="WHZ57" s="530"/>
      <c r="WIA57" s="531"/>
      <c r="WIB57" s="532"/>
      <c r="WIC57" s="533"/>
      <c r="WID57" s="527"/>
      <c r="WIE57" s="528"/>
      <c r="WIF57" s="529"/>
      <c r="WIG57" s="530"/>
      <c r="WIH57" s="531"/>
      <c r="WII57" s="532"/>
      <c r="WIJ57" s="533"/>
      <c r="WIK57" s="527"/>
      <c r="WIL57" s="528"/>
      <c r="WIM57" s="529"/>
      <c r="WIN57" s="530"/>
      <c r="WIO57" s="531"/>
      <c r="WIP57" s="532"/>
      <c r="WIQ57" s="533"/>
      <c r="WIR57" s="527"/>
      <c r="WIS57" s="528"/>
      <c r="WIT57" s="529"/>
      <c r="WIU57" s="530"/>
      <c r="WIV57" s="531"/>
      <c r="WIW57" s="532"/>
      <c r="WIX57" s="533"/>
      <c r="WIY57" s="527"/>
      <c r="WIZ57" s="528"/>
      <c r="WJA57" s="529"/>
      <c r="WJB57" s="530"/>
      <c r="WJC57" s="531"/>
      <c r="WJD57" s="532"/>
      <c r="WJE57" s="533"/>
      <c r="WJF57" s="527"/>
      <c r="WJG57" s="528"/>
      <c r="WJH57" s="529"/>
      <c r="WJI57" s="530"/>
      <c r="WJJ57" s="531"/>
      <c r="WJK57" s="532"/>
      <c r="WJL57" s="533"/>
      <c r="WJM57" s="527"/>
      <c r="WJN57" s="528"/>
      <c r="WJO57" s="529"/>
      <c r="WJP57" s="530"/>
      <c r="WJQ57" s="531"/>
      <c r="WJR57" s="532"/>
      <c r="WJS57" s="533"/>
      <c r="WJT57" s="527"/>
      <c r="WJU57" s="528"/>
      <c r="WJV57" s="529"/>
      <c r="WJW57" s="530"/>
      <c r="WJX57" s="531"/>
      <c r="WJY57" s="532"/>
      <c r="WJZ57" s="533"/>
      <c r="WKA57" s="527"/>
      <c r="WKB57" s="528"/>
      <c r="WKC57" s="529"/>
      <c r="WKD57" s="530"/>
      <c r="WKE57" s="531"/>
      <c r="WKF57" s="532"/>
      <c r="WKG57" s="533"/>
      <c r="WKH57" s="527"/>
      <c r="WKI57" s="528"/>
      <c r="WKJ57" s="529"/>
      <c r="WKK57" s="530"/>
      <c r="WKL57" s="531"/>
      <c r="WKM57" s="532"/>
      <c r="WKN57" s="533"/>
      <c r="WKO57" s="527"/>
      <c r="WKP57" s="528"/>
      <c r="WKQ57" s="529"/>
      <c r="WKR57" s="530"/>
      <c r="WKS57" s="531"/>
      <c r="WKT57" s="532"/>
      <c r="WKU57" s="533"/>
      <c r="WKV57" s="527"/>
      <c r="WKW57" s="528"/>
      <c r="WKX57" s="529"/>
      <c r="WKY57" s="530"/>
      <c r="WKZ57" s="531"/>
      <c r="WLA57" s="532"/>
      <c r="WLB57" s="533"/>
      <c r="WLC57" s="527"/>
      <c r="WLD57" s="528"/>
      <c r="WLE57" s="529"/>
      <c r="WLF57" s="530"/>
      <c r="WLG57" s="531"/>
      <c r="WLH57" s="532"/>
      <c r="WLI57" s="533"/>
      <c r="WLJ57" s="527"/>
      <c r="WLK57" s="528"/>
      <c r="WLL57" s="529"/>
      <c r="WLM57" s="530"/>
      <c r="WLN57" s="531"/>
      <c r="WLO57" s="532"/>
      <c r="WLP57" s="533"/>
      <c r="WLQ57" s="527"/>
      <c r="WLR57" s="528"/>
      <c r="WLS57" s="529"/>
      <c r="WLT57" s="530"/>
      <c r="WLU57" s="531"/>
      <c r="WLV57" s="532"/>
      <c r="WLW57" s="533"/>
      <c r="WLX57" s="527"/>
      <c r="WLY57" s="528"/>
      <c r="WLZ57" s="529"/>
      <c r="WMA57" s="530"/>
      <c r="WMB57" s="531"/>
      <c r="WMC57" s="532"/>
      <c r="WMD57" s="533"/>
      <c r="WME57" s="527"/>
      <c r="WMF57" s="528"/>
      <c r="WMG57" s="529"/>
      <c r="WMH57" s="530"/>
      <c r="WMI57" s="531"/>
      <c r="WMJ57" s="532"/>
      <c r="WMK57" s="533"/>
      <c r="WML57" s="527"/>
      <c r="WMM57" s="528"/>
      <c r="WMN57" s="529"/>
      <c r="WMO57" s="530"/>
      <c r="WMP57" s="531"/>
      <c r="WMQ57" s="532"/>
      <c r="WMR57" s="533"/>
      <c r="WMS57" s="527"/>
      <c r="WMT57" s="528"/>
      <c r="WMU57" s="529"/>
      <c r="WMV57" s="530"/>
      <c r="WMW57" s="531"/>
      <c r="WMX57" s="532"/>
      <c r="WMY57" s="533"/>
      <c r="WMZ57" s="527"/>
      <c r="WNA57" s="528"/>
      <c r="WNB57" s="529"/>
      <c r="WNC57" s="530"/>
      <c r="WND57" s="531"/>
      <c r="WNE57" s="532"/>
      <c r="WNF57" s="533"/>
      <c r="WNG57" s="527"/>
      <c r="WNH57" s="528"/>
      <c r="WNI57" s="529"/>
      <c r="WNJ57" s="530"/>
      <c r="WNK57" s="531"/>
      <c r="WNL57" s="532"/>
      <c r="WNM57" s="533"/>
      <c r="WNN57" s="527"/>
      <c r="WNO57" s="528"/>
      <c r="WNP57" s="529"/>
      <c r="WNQ57" s="530"/>
      <c r="WNR57" s="531"/>
      <c r="WNS57" s="532"/>
      <c r="WNT57" s="533"/>
      <c r="WNU57" s="527"/>
      <c r="WNV57" s="528"/>
      <c r="WNW57" s="529"/>
      <c r="WNX57" s="530"/>
      <c r="WNY57" s="531"/>
      <c r="WNZ57" s="532"/>
      <c r="WOA57" s="533"/>
      <c r="WOB57" s="527"/>
      <c r="WOC57" s="528"/>
      <c r="WOD57" s="529"/>
      <c r="WOE57" s="530"/>
      <c r="WOF57" s="531"/>
      <c r="WOG57" s="532"/>
      <c r="WOH57" s="533"/>
      <c r="WOI57" s="527"/>
      <c r="WOJ57" s="528"/>
      <c r="WOK57" s="529"/>
      <c r="WOL57" s="530"/>
      <c r="WOM57" s="531"/>
      <c r="WON57" s="532"/>
      <c r="WOO57" s="533"/>
      <c r="WOP57" s="527"/>
      <c r="WOQ57" s="528"/>
      <c r="WOR57" s="529"/>
      <c r="WOS57" s="530"/>
      <c r="WOT57" s="531"/>
      <c r="WOU57" s="532"/>
      <c r="WOV57" s="533"/>
      <c r="WOW57" s="527"/>
      <c r="WOX57" s="528"/>
      <c r="WOY57" s="529"/>
      <c r="WOZ57" s="530"/>
      <c r="WPA57" s="531"/>
      <c r="WPB57" s="532"/>
      <c r="WPC57" s="533"/>
      <c r="WPD57" s="527"/>
      <c r="WPE57" s="528"/>
      <c r="WPF57" s="529"/>
      <c r="WPG57" s="530"/>
      <c r="WPH57" s="531"/>
      <c r="WPI57" s="532"/>
      <c r="WPJ57" s="533"/>
      <c r="WPK57" s="527"/>
      <c r="WPL57" s="528"/>
      <c r="WPM57" s="529"/>
      <c r="WPN57" s="530"/>
      <c r="WPO57" s="531"/>
      <c r="WPP57" s="532"/>
      <c r="WPQ57" s="533"/>
      <c r="WPR57" s="527"/>
      <c r="WPS57" s="528"/>
      <c r="WPT57" s="529"/>
      <c r="WPU57" s="530"/>
      <c r="WPV57" s="531"/>
      <c r="WPW57" s="532"/>
      <c r="WPX57" s="533"/>
      <c r="WPY57" s="527"/>
      <c r="WPZ57" s="528"/>
      <c r="WQA57" s="529"/>
      <c r="WQB57" s="530"/>
      <c r="WQC57" s="531"/>
      <c r="WQD57" s="532"/>
      <c r="WQE57" s="533"/>
      <c r="WQF57" s="527"/>
      <c r="WQG57" s="528"/>
      <c r="WQH57" s="529"/>
      <c r="WQI57" s="530"/>
      <c r="WQJ57" s="531"/>
      <c r="WQK57" s="532"/>
      <c r="WQL57" s="533"/>
      <c r="WQM57" s="527"/>
      <c r="WQN57" s="528"/>
      <c r="WQO57" s="529"/>
      <c r="WQP57" s="530"/>
      <c r="WQQ57" s="531"/>
      <c r="WQR57" s="532"/>
      <c r="WQS57" s="533"/>
      <c r="WQT57" s="527"/>
      <c r="WQU57" s="528"/>
      <c r="WQV57" s="529"/>
      <c r="WQW57" s="530"/>
      <c r="WQX57" s="531"/>
      <c r="WQY57" s="532"/>
      <c r="WQZ57" s="533"/>
      <c r="WRA57" s="527"/>
      <c r="WRB57" s="528"/>
      <c r="WRC57" s="529"/>
      <c r="WRD57" s="530"/>
      <c r="WRE57" s="531"/>
      <c r="WRF57" s="532"/>
      <c r="WRG57" s="533"/>
      <c r="WRH57" s="527"/>
      <c r="WRI57" s="528"/>
      <c r="WRJ57" s="529"/>
      <c r="WRK57" s="530"/>
      <c r="WRL57" s="531"/>
      <c r="WRM57" s="532"/>
      <c r="WRN57" s="533"/>
      <c r="WRO57" s="527"/>
      <c r="WRP57" s="528"/>
      <c r="WRQ57" s="529"/>
      <c r="WRR57" s="530"/>
      <c r="WRS57" s="531"/>
      <c r="WRT57" s="532"/>
      <c r="WRU57" s="533"/>
      <c r="WRV57" s="527"/>
      <c r="WRW57" s="528"/>
      <c r="WRX57" s="529"/>
      <c r="WRY57" s="530"/>
      <c r="WRZ57" s="531"/>
      <c r="WSA57" s="532"/>
      <c r="WSB57" s="533"/>
      <c r="WSC57" s="527"/>
      <c r="WSD57" s="528"/>
      <c r="WSE57" s="529"/>
      <c r="WSF57" s="530"/>
      <c r="WSG57" s="531"/>
      <c r="WSH57" s="532"/>
      <c r="WSI57" s="533"/>
      <c r="WSJ57" s="527"/>
      <c r="WSK57" s="528"/>
      <c r="WSL57" s="529"/>
      <c r="WSM57" s="530"/>
      <c r="WSN57" s="531"/>
      <c r="WSO57" s="532"/>
      <c r="WSP57" s="533"/>
      <c r="WSQ57" s="527"/>
      <c r="WSR57" s="528"/>
      <c r="WSS57" s="529"/>
      <c r="WST57" s="530"/>
      <c r="WSU57" s="531"/>
      <c r="WSV57" s="532"/>
      <c r="WSW57" s="533"/>
      <c r="WSX57" s="527"/>
      <c r="WSY57" s="528"/>
      <c r="WSZ57" s="529"/>
      <c r="WTA57" s="530"/>
      <c r="WTB57" s="531"/>
      <c r="WTC57" s="532"/>
      <c r="WTD57" s="533"/>
      <c r="WTE57" s="527"/>
      <c r="WTF57" s="528"/>
      <c r="WTG57" s="529"/>
      <c r="WTH57" s="530"/>
      <c r="WTI57" s="531"/>
      <c r="WTJ57" s="532"/>
      <c r="WTK57" s="533"/>
      <c r="WTL57" s="527"/>
      <c r="WTM57" s="528"/>
      <c r="WTN57" s="529"/>
      <c r="WTO57" s="530"/>
      <c r="WTP57" s="531"/>
      <c r="WTQ57" s="532"/>
      <c r="WTR57" s="533"/>
      <c r="WTS57" s="527"/>
      <c r="WTT57" s="528"/>
      <c r="WTU57" s="529"/>
      <c r="WTV57" s="530"/>
      <c r="WTW57" s="531"/>
      <c r="WTX57" s="532"/>
      <c r="WTY57" s="533"/>
      <c r="WTZ57" s="527"/>
      <c r="WUA57" s="528"/>
      <c r="WUB57" s="529"/>
      <c r="WUC57" s="530"/>
      <c r="WUD57" s="531"/>
      <c r="WUE57" s="532"/>
      <c r="WUF57" s="533"/>
      <c r="WUG57" s="527"/>
      <c r="WUH57" s="528"/>
      <c r="WUI57" s="529"/>
      <c r="WUJ57" s="530"/>
      <c r="WUK57" s="531"/>
      <c r="WUL57" s="532"/>
      <c r="WUM57" s="533"/>
      <c r="WUN57" s="527"/>
      <c r="WUO57" s="528"/>
      <c r="WUP57" s="529"/>
      <c r="WUQ57" s="530"/>
      <c r="WUR57" s="531"/>
      <c r="WUS57" s="532"/>
      <c r="WUT57" s="533"/>
      <c r="WUU57" s="527"/>
      <c r="WUV57" s="528"/>
      <c r="WUW57" s="529"/>
      <c r="WUX57" s="530"/>
      <c r="WUY57" s="531"/>
      <c r="WUZ57" s="532"/>
      <c r="WVA57" s="533"/>
      <c r="WVB57" s="527"/>
      <c r="WVC57" s="528"/>
      <c r="WVD57" s="529"/>
      <c r="WVE57" s="530"/>
      <c r="WVF57" s="531"/>
      <c r="WVG57" s="532"/>
      <c r="WVH57" s="533"/>
      <c r="WVI57" s="527"/>
      <c r="WVJ57" s="528"/>
      <c r="WVK57" s="529"/>
      <c r="WVL57" s="530"/>
      <c r="WVM57" s="531"/>
      <c r="WVN57" s="532"/>
      <c r="WVO57" s="533"/>
      <c r="WVP57" s="527"/>
      <c r="WVQ57" s="528"/>
      <c r="WVR57" s="529"/>
      <c r="WVS57" s="530"/>
      <c r="WVT57" s="531"/>
      <c r="WVU57" s="532"/>
      <c r="WVV57" s="533"/>
      <c r="WVW57" s="527"/>
      <c r="WVX57" s="528"/>
      <c r="WVY57" s="529"/>
      <c r="WVZ57" s="530"/>
      <c r="WWA57" s="531"/>
      <c r="WWB57" s="532"/>
      <c r="WWC57" s="533"/>
      <c r="WWD57" s="527"/>
      <c r="WWE57" s="528"/>
      <c r="WWF57" s="529"/>
      <c r="WWG57" s="530"/>
      <c r="WWH57" s="531"/>
      <c r="WWI57" s="532"/>
      <c r="WWJ57" s="533"/>
      <c r="WWK57" s="527"/>
      <c r="WWL57" s="528"/>
      <c r="WWM57" s="529"/>
      <c r="WWN57" s="530"/>
      <c r="WWO57" s="531"/>
      <c r="WWP57" s="532"/>
      <c r="WWQ57" s="533"/>
      <c r="WWR57" s="527"/>
      <c r="WWS57" s="528"/>
      <c r="WWT57" s="529"/>
      <c r="WWU57" s="530"/>
      <c r="WWV57" s="531"/>
      <c r="WWW57" s="532"/>
      <c r="WWX57" s="533"/>
      <c r="WWY57" s="527"/>
      <c r="WWZ57" s="528"/>
      <c r="WXA57" s="529"/>
      <c r="WXB57" s="530"/>
      <c r="WXC57" s="531"/>
      <c r="WXD57" s="532"/>
      <c r="WXE57" s="533"/>
      <c r="WXF57" s="527"/>
      <c r="WXG57" s="528"/>
      <c r="WXH57" s="529"/>
      <c r="WXI57" s="530"/>
      <c r="WXJ57" s="531"/>
      <c r="WXK57" s="532"/>
      <c r="WXL57" s="533"/>
      <c r="WXM57" s="527"/>
      <c r="WXN57" s="528"/>
      <c r="WXO57" s="529"/>
      <c r="WXP57" s="530"/>
      <c r="WXQ57" s="531"/>
      <c r="WXR57" s="532"/>
      <c r="WXS57" s="533"/>
      <c r="WXT57" s="527"/>
      <c r="WXU57" s="528"/>
      <c r="WXV57" s="529"/>
      <c r="WXW57" s="530"/>
      <c r="WXX57" s="531"/>
      <c r="WXY57" s="532"/>
      <c r="WXZ57" s="533"/>
      <c r="WYA57" s="527"/>
      <c r="WYB57" s="528"/>
      <c r="WYC57" s="529"/>
      <c r="WYD57" s="530"/>
      <c r="WYE57" s="531"/>
      <c r="WYF57" s="532"/>
      <c r="WYG57" s="533"/>
      <c r="WYH57" s="527"/>
      <c r="WYI57" s="528"/>
      <c r="WYJ57" s="529"/>
      <c r="WYK57" s="530"/>
      <c r="WYL57" s="531"/>
      <c r="WYM57" s="532"/>
      <c r="WYN57" s="533"/>
      <c r="WYO57" s="527"/>
      <c r="WYP57" s="528"/>
      <c r="WYQ57" s="529"/>
      <c r="WYR57" s="530"/>
      <c r="WYS57" s="531"/>
      <c r="WYT57" s="532"/>
      <c r="WYU57" s="533"/>
      <c r="WYV57" s="527"/>
      <c r="WYW57" s="528"/>
      <c r="WYX57" s="529"/>
      <c r="WYY57" s="530"/>
      <c r="WYZ57" s="531"/>
      <c r="WZA57" s="532"/>
      <c r="WZB57" s="533"/>
      <c r="WZC57" s="527"/>
      <c r="WZD57" s="528"/>
      <c r="WZE57" s="529"/>
      <c r="WZF57" s="530"/>
      <c r="WZG57" s="531"/>
      <c r="WZH57" s="532"/>
      <c r="WZI57" s="533"/>
      <c r="WZJ57" s="527"/>
      <c r="WZK57" s="528"/>
      <c r="WZL57" s="529"/>
      <c r="WZM57" s="530"/>
      <c r="WZN57" s="531"/>
      <c r="WZO57" s="532"/>
      <c r="WZP57" s="533"/>
      <c r="WZQ57" s="527"/>
      <c r="WZR57" s="528"/>
      <c r="WZS57" s="529"/>
      <c r="WZT57" s="530"/>
      <c r="WZU57" s="531"/>
      <c r="WZV57" s="532"/>
      <c r="WZW57" s="533"/>
      <c r="WZX57" s="527"/>
      <c r="WZY57" s="528"/>
      <c r="WZZ57" s="529"/>
      <c r="XAA57" s="530"/>
      <c r="XAB57" s="531"/>
      <c r="XAC57" s="532"/>
      <c r="XAD57" s="533"/>
      <c r="XAE57" s="527"/>
      <c r="XAF57" s="528"/>
      <c r="XAG57" s="529"/>
      <c r="XAH57" s="530"/>
      <c r="XAI57" s="531"/>
      <c r="XAJ57" s="532"/>
      <c r="XAK57" s="533"/>
      <c r="XAL57" s="527"/>
      <c r="XAM57" s="528"/>
      <c r="XAN57" s="529"/>
      <c r="XAO57" s="530"/>
      <c r="XAP57" s="531"/>
      <c r="XAQ57" s="532"/>
      <c r="XAR57" s="533"/>
      <c r="XAS57" s="527"/>
      <c r="XAT57" s="528"/>
      <c r="XAU57" s="529"/>
      <c r="XAV57" s="530"/>
      <c r="XAW57" s="531"/>
      <c r="XAX57" s="532"/>
      <c r="XAY57" s="533"/>
      <c r="XAZ57" s="527"/>
      <c r="XBA57" s="528"/>
      <c r="XBB57" s="529"/>
      <c r="XBC57" s="530"/>
      <c r="XBD57" s="531"/>
      <c r="XBE57" s="532"/>
      <c r="XBF57" s="533"/>
      <c r="XBG57" s="527"/>
      <c r="XBH57" s="528"/>
      <c r="XBI57" s="529"/>
      <c r="XBJ57" s="530"/>
      <c r="XBK57" s="531"/>
      <c r="XBL57" s="532"/>
      <c r="XBM57" s="533"/>
      <c r="XBN57" s="527"/>
      <c r="XBO57" s="528"/>
      <c r="XBP57" s="529"/>
      <c r="XBQ57" s="530"/>
      <c r="XBR57" s="531"/>
      <c r="XBS57" s="532"/>
      <c r="XBT57" s="533"/>
      <c r="XBU57" s="527"/>
      <c r="XBV57" s="528"/>
      <c r="XBW57" s="529"/>
      <c r="XBX57" s="530"/>
      <c r="XBY57" s="531"/>
      <c r="XBZ57" s="532"/>
      <c r="XCA57" s="533"/>
      <c r="XCB57" s="527"/>
      <c r="XCC57" s="528"/>
      <c r="XCD57" s="529"/>
      <c r="XCE57" s="530"/>
      <c r="XCF57" s="531"/>
      <c r="XCG57" s="532"/>
      <c r="XCH57" s="533"/>
      <c r="XCI57" s="527"/>
      <c r="XCJ57" s="528"/>
      <c r="XCK57" s="529"/>
      <c r="XCL57" s="530"/>
      <c r="XCM57" s="531"/>
      <c r="XCN57" s="532"/>
      <c r="XCO57" s="533"/>
      <c r="XCP57" s="527"/>
      <c r="XCQ57" s="528"/>
      <c r="XCR57" s="529"/>
      <c r="XCS57" s="530"/>
      <c r="XCT57" s="531"/>
      <c r="XCU57" s="532"/>
      <c r="XCV57" s="533"/>
      <c r="XCW57" s="527"/>
      <c r="XCX57" s="528"/>
      <c r="XCY57" s="529"/>
      <c r="XCZ57" s="530"/>
      <c r="XDA57" s="531"/>
      <c r="XDB57" s="532"/>
      <c r="XDC57" s="533"/>
      <c r="XDD57" s="527"/>
      <c r="XDE57" s="528"/>
      <c r="XDF57" s="529"/>
      <c r="XDG57" s="530"/>
      <c r="XDH57" s="531"/>
      <c r="XDI57" s="532"/>
      <c r="XDJ57" s="533"/>
      <c r="XDK57" s="527"/>
      <c r="XDL57" s="528"/>
      <c r="XDM57" s="529"/>
      <c r="XDN57" s="530"/>
      <c r="XDO57" s="531"/>
      <c r="XDP57" s="532"/>
      <c r="XDQ57" s="533"/>
      <c r="XDR57" s="527"/>
      <c r="XDS57" s="528"/>
      <c r="XDT57" s="529"/>
      <c r="XDU57" s="530"/>
      <c r="XDV57" s="531"/>
      <c r="XDW57" s="532"/>
      <c r="XDX57" s="533"/>
      <c r="XDY57" s="527"/>
      <c r="XDZ57" s="528"/>
      <c r="XEA57" s="529"/>
      <c r="XEB57" s="530"/>
      <c r="XEC57" s="531"/>
      <c r="XED57" s="532"/>
      <c r="XEE57" s="533"/>
      <c r="XEF57" s="527"/>
      <c r="XEG57" s="528"/>
      <c r="XEH57" s="529"/>
      <c r="XEI57" s="530"/>
      <c r="XEJ57" s="531"/>
      <c r="XEK57" s="532"/>
      <c r="XEL57" s="533"/>
      <c r="XEM57" s="527"/>
      <c r="XEN57" s="528"/>
      <c r="XEO57" s="529"/>
      <c r="XEP57" s="530"/>
      <c r="XEQ57" s="531"/>
      <c r="XER57" s="532"/>
      <c r="XES57" s="533"/>
      <c r="XET57" s="527"/>
      <c r="XEU57" s="528"/>
      <c r="XEV57" s="529"/>
      <c r="XEW57" s="530"/>
      <c r="XEX57" s="531"/>
      <c r="XEY57" s="532"/>
      <c r="XEZ57" s="533"/>
      <c r="XFA57" s="527"/>
      <c r="XFB57" s="528"/>
      <c r="XFC57" s="529"/>
      <c r="XFD57" s="530"/>
    </row>
    <row r="58" spans="1:16384" ht="22.5" x14ac:dyDescent="0.2">
      <c r="A58" s="688"/>
      <c r="B58" s="502" t="s">
        <v>1049</v>
      </c>
      <c r="C58" s="508">
        <v>61181700</v>
      </c>
      <c r="D58" s="508"/>
      <c r="E58" s="505">
        <f t="shared" si="4"/>
        <v>61181700</v>
      </c>
      <c r="F58" s="511">
        <v>42540</v>
      </c>
      <c r="G58" s="510" t="s">
        <v>1000</v>
      </c>
      <c r="H58" s="527"/>
      <c r="I58" s="528"/>
      <c r="J58" s="529"/>
      <c r="K58" s="530"/>
      <c r="L58" s="531"/>
      <c r="M58" s="532"/>
      <c r="N58" s="533"/>
      <c r="O58" s="527"/>
      <c r="P58" s="528"/>
      <c r="Q58" s="529"/>
      <c r="R58" s="530"/>
      <c r="S58" s="531"/>
      <c r="T58" s="532"/>
      <c r="U58" s="533"/>
      <c r="V58" s="527"/>
      <c r="W58" s="528"/>
      <c r="X58" s="529"/>
      <c r="Y58" s="530"/>
      <c r="Z58" s="531"/>
      <c r="AA58" s="532"/>
      <c r="AB58" s="533"/>
      <c r="AC58" s="527"/>
      <c r="AD58" s="528"/>
      <c r="AE58" s="529"/>
      <c r="AF58" s="530"/>
      <c r="AG58" s="531"/>
      <c r="AH58" s="532"/>
      <c r="AI58" s="533"/>
      <c r="AJ58" s="527"/>
      <c r="AK58" s="528"/>
      <c r="AL58" s="529"/>
      <c r="AM58" s="530"/>
      <c r="AN58" s="531"/>
      <c r="AO58" s="532"/>
      <c r="AP58" s="533"/>
      <c r="AQ58" s="527"/>
      <c r="AR58" s="528"/>
      <c r="AS58" s="529"/>
      <c r="AT58" s="530"/>
      <c r="AU58" s="531"/>
      <c r="AV58" s="532"/>
      <c r="AW58" s="533"/>
      <c r="AX58" s="527"/>
      <c r="AY58" s="528"/>
      <c r="AZ58" s="529"/>
      <c r="BA58" s="530"/>
      <c r="BB58" s="531"/>
      <c r="BC58" s="532"/>
      <c r="BD58" s="533"/>
      <c r="BE58" s="527"/>
      <c r="BF58" s="528"/>
      <c r="BG58" s="529"/>
      <c r="BH58" s="530"/>
      <c r="BI58" s="531"/>
      <c r="BJ58" s="532"/>
      <c r="BK58" s="533"/>
      <c r="BL58" s="527"/>
      <c r="BM58" s="528"/>
      <c r="BN58" s="529"/>
      <c r="BO58" s="530"/>
      <c r="BP58" s="531"/>
      <c r="BQ58" s="532"/>
      <c r="BR58" s="533"/>
      <c r="BS58" s="527"/>
      <c r="BT58" s="528"/>
      <c r="BU58" s="529"/>
      <c r="BV58" s="530"/>
      <c r="BW58" s="531"/>
      <c r="BX58" s="532"/>
      <c r="BY58" s="533"/>
      <c r="BZ58" s="527"/>
      <c r="CA58" s="528"/>
      <c r="CB58" s="529"/>
      <c r="CC58" s="530"/>
      <c r="CD58" s="531"/>
      <c r="CE58" s="532"/>
      <c r="CF58" s="533"/>
      <c r="CG58" s="527"/>
      <c r="CH58" s="528"/>
      <c r="CI58" s="529"/>
      <c r="CJ58" s="530"/>
      <c r="CK58" s="531"/>
      <c r="CL58" s="532"/>
      <c r="CM58" s="533"/>
      <c r="CN58" s="527"/>
      <c r="CO58" s="528"/>
      <c r="CP58" s="529"/>
      <c r="CQ58" s="530"/>
      <c r="CR58" s="531"/>
      <c r="CS58" s="532"/>
      <c r="CT58" s="533"/>
      <c r="CU58" s="527"/>
      <c r="CV58" s="528"/>
      <c r="CW58" s="529"/>
      <c r="CX58" s="530"/>
      <c r="CY58" s="531"/>
      <c r="CZ58" s="532"/>
      <c r="DA58" s="533"/>
      <c r="DB58" s="527"/>
      <c r="DC58" s="528"/>
      <c r="DD58" s="529"/>
      <c r="DE58" s="530"/>
      <c r="DF58" s="531"/>
      <c r="DG58" s="532"/>
      <c r="DH58" s="533"/>
      <c r="DI58" s="527"/>
      <c r="DJ58" s="528"/>
      <c r="DK58" s="529"/>
      <c r="DL58" s="530"/>
      <c r="DM58" s="531"/>
      <c r="DN58" s="532"/>
      <c r="DO58" s="533"/>
      <c r="DP58" s="527"/>
      <c r="DQ58" s="528"/>
      <c r="DR58" s="529"/>
      <c r="DS58" s="530"/>
      <c r="DT58" s="531"/>
      <c r="DU58" s="532"/>
      <c r="DV58" s="533"/>
      <c r="DW58" s="527"/>
      <c r="DX58" s="528"/>
      <c r="DY58" s="529"/>
      <c r="DZ58" s="530"/>
      <c r="EA58" s="531"/>
      <c r="EB58" s="532"/>
      <c r="EC58" s="533"/>
      <c r="ED58" s="527"/>
      <c r="EE58" s="528"/>
      <c r="EF58" s="529"/>
      <c r="EG58" s="530"/>
      <c r="EH58" s="531"/>
      <c r="EI58" s="532"/>
      <c r="EJ58" s="533"/>
      <c r="EK58" s="527"/>
      <c r="EL58" s="528"/>
      <c r="EM58" s="529"/>
      <c r="EN58" s="530"/>
      <c r="EO58" s="531"/>
      <c r="EP58" s="532"/>
      <c r="EQ58" s="533"/>
      <c r="ER58" s="527"/>
      <c r="ES58" s="528"/>
      <c r="ET58" s="529"/>
      <c r="EU58" s="530"/>
      <c r="EV58" s="531"/>
      <c r="EW58" s="532"/>
      <c r="EX58" s="533"/>
      <c r="EY58" s="527"/>
      <c r="EZ58" s="528"/>
      <c r="FA58" s="529"/>
      <c r="FB58" s="530"/>
      <c r="FC58" s="531"/>
      <c r="FD58" s="532"/>
      <c r="FE58" s="533"/>
      <c r="FF58" s="527"/>
      <c r="FG58" s="528"/>
      <c r="FH58" s="529"/>
      <c r="FI58" s="530"/>
      <c r="FJ58" s="531"/>
      <c r="FK58" s="532"/>
      <c r="FL58" s="533"/>
      <c r="FM58" s="527"/>
      <c r="FN58" s="528"/>
      <c r="FO58" s="529"/>
      <c r="FP58" s="530"/>
      <c r="FQ58" s="531"/>
      <c r="FR58" s="532"/>
      <c r="FS58" s="533"/>
      <c r="FT58" s="527"/>
      <c r="FU58" s="528"/>
      <c r="FV58" s="529"/>
      <c r="FW58" s="530"/>
      <c r="FX58" s="531"/>
      <c r="FY58" s="532"/>
      <c r="FZ58" s="533"/>
      <c r="GA58" s="527"/>
      <c r="GB58" s="528"/>
      <c r="GC58" s="529"/>
      <c r="GD58" s="530"/>
      <c r="GE58" s="531"/>
      <c r="GF58" s="532"/>
      <c r="GG58" s="533"/>
      <c r="GH58" s="527"/>
      <c r="GI58" s="528"/>
      <c r="GJ58" s="529"/>
      <c r="GK58" s="530"/>
      <c r="GL58" s="531"/>
      <c r="GM58" s="532"/>
      <c r="GN58" s="533"/>
      <c r="GO58" s="527"/>
      <c r="GP58" s="528"/>
      <c r="GQ58" s="529"/>
      <c r="GR58" s="530"/>
      <c r="GS58" s="531"/>
      <c r="GT58" s="532"/>
      <c r="GU58" s="533"/>
      <c r="GV58" s="527"/>
      <c r="GW58" s="528"/>
      <c r="GX58" s="529"/>
      <c r="GY58" s="530"/>
      <c r="GZ58" s="531"/>
      <c r="HA58" s="532"/>
      <c r="HB58" s="533"/>
      <c r="HC58" s="527"/>
      <c r="HD58" s="528"/>
      <c r="HE58" s="529"/>
      <c r="HF58" s="530"/>
      <c r="HG58" s="531"/>
      <c r="HH58" s="532"/>
      <c r="HI58" s="533"/>
      <c r="HJ58" s="527"/>
      <c r="HK58" s="528"/>
      <c r="HL58" s="529"/>
      <c r="HM58" s="530"/>
      <c r="HN58" s="531"/>
      <c r="HO58" s="532"/>
      <c r="HP58" s="533"/>
      <c r="HQ58" s="527"/>
      <c r="HR58" s="528"/>
      <c r="HS58" s="529"/>
      <c r="HT58" s="530"/>
      <c r="HU58" s="531"/>
      <c r="HV58" s="532"/>
      <c r="HW58" s="533"/>
      <c r="HX58" s="527"/>
      <c r="HY58" s="528"/>
      <c r="HZ58" s="529"/>
      <c r="IA58" s="530"/>
      <c r="IB58" s="531"/>
      <c r="IC58" s="532"/>
      <c r="ID58" s="533"/>
      <c r="IE58" s="527"/>
      <c r="IF58" s="528"/>
      <c r="IG58" s="529"/>
      <c r="IH58" s="530"/>
      <c r="II58" s="531"/>
      <c r="IJ58" s="532"/>
      <c r="IK58" s="533"/>
      <c r="IL58" s="527"/>
      <c r="IM58" s="528"/>
      <c r="IN58" s="529"/>
      <c r="IO58" s="530"/>
      <c r="IP58" s="531"/>
      <c r="IQ58" s="532"/>
      <c r="IR58" s="533"/>
      <c r="IS58" s="527"/>
      <c r="IT58" s="528"/>
      <c r="IU58" s="529"/>
      <c r="IV58" s="530"/>
      <c r="IW58" s="531"/>
      <c r="IX58" s="532"/>
      <c r="IY58" s="533"/>
      <c r="IZ58" s="527"/>
      <c r="JA58" s="528"/>
      <c r="JB58" s="529"/>
      <c r="JC58" s="530"/>
      <c r="JD58" s="531"/>
      <c r="JE58" s="532"/>
      <c r="JF58" s="533"/>
      <c r="JG58" s="527"/>
      <c r="JH58" s="528"/>
      <c r="JI58" s="529"/>
      <c r="JJ58" s="530"/>
      <c r="JK58" s="531"/>
      <c r="JL58" s="532"/>
      <c r="JM58" s="533"/>
      <c r="JN58" s="527"/>
      <c r="JO58" s="528"/>
      <c r="JP58" s="529"/>
      <c r="JQ58" s="530"/>
      <c r="JR58" s="531"/>
      <c r="JS58" s="532"/>
      <c r="JT58" s="533"/>
      <c r="JU58" s="527"/>
      <c r="JV58" s="528"/>
      <c r="JW58" s="529"/>
      <c r="JX58" s="530"/>
      <c r="JY58" s="531"/>
      <c r="JZ58" s="532"/>
      <c r="KA58" s="533"/>
      <c r="KB58" s="527"/>
      <c r="KC58" s="528"/>
      <c r="KD58" s="529"/>
      <c r="KE58" s="530"/>
      <c r="KF58" s="531"/>
      <c r="KG58" s="532"/>
      <c r="KH58" s="533"/>
      <c r="KI58" s="527"/>
      <c r="KJ58" s="528"/>
      <c r="KK58" s="529"/>
      <c r="KL58" s="530"/>
      <c r="KM58" s="531"/>
      <c r="KN58" s="532"/>
      <c r="KO58" s="533"/>
      <c r="KP58" s="527"/>
      <c r="KQ58" s="528"/>
      <c r="KR58" s="529"/>
      <c r="KS58" s="530"/>
      <c r="KT58" s="531"/>
      <c r="KU58" s="532"/>
      <c r="KV58" s="533"/>
      <c r="KW58" s="527"/>
      <c r="KX58" s="528"/>
      <c r="KY58" s="529"/>
      <c r="KZ58" s="530"/>
      <c r="LA58" s="531"/>
      <c r="LB58" s="532"/>
      <c r="LC58" s="533"/>
      <c r="LD58" s="527"/>
      <c r="LE58" s="528"/>
      <c r="LF58" s="529"/>
      <c r="LG58" s="530"/>
      <c r="LH58" s="531"/>
      <c r="LI58" s="532"/>
      <c r="LJ58" s="533"/>
      <c r="LK58" s="527"/>
      <c r="LL58" s="528"/>
      <c r="LM58" s="529"/>
      <c r="LN58" s="530"/>
      <c r="LO58" s="531"/>
      <c r="LP58" s="532"/>
      <c r="LQ58" s="533"/>
      <c r="LR58" s="527"/>
      <c r="LS58" s="528"/>
      <c r="LT58" s="529"/>
      <c r="LU58" s="530"/>
      <c r="LV58" s="531"/>
      <c r="LW58" s="532"/>
      <c r="LX58" s="533"/>
      <c r="LY58" s="527"/>
      <c r="LZ58" s="528"/>
      <c r="MA58" s="529"/>
      <c r="MB58" s="530"/>
      <c r="MC58" s="531"/>
      <c r="MD58" s="532"/>
      <c r="ME58" s="533"/>
      <c r="MF58" s="527"/>
      <c r="MG58" s="528"/>
      <c r="MH58" s="529"/>
      <c r="MI58" s="530"/>
      <c r="MJ58" s="531"/>
      <c r="MK58" s="532"/>
      <c r="ML58" s="533"/>
      <c r="MM58" s="527"/>
      <c r="MN58" s="528"/>
      <c r="MO58" s="529"/>
      <c r="MP58" s="530"/>
      <c r="MQ58" s="531"/>
      <c r="MR58" s="532"/>
      <c r="MS58" s="533"/>
      <c r="MT58" s="527"/>
      <c r="MU58" s="528"/>
      <c r="MV58" s="529"/>
      <c r="MW58" s="530"/>
      <c r="MX58" s="531"/>
      <c r="MY58" s="532"/>
      <c r="MZ58" s="533"/>
      <c r="NA58" s="527"/>
      <c r="NB58" s="528"/>
      <c r="NC58" s="529"/>
      <c r="ND58" s="530"/>
      <c r="NE58" s="531"/>
      <c r="NF58" s="532"/>
      <c r="NG58" s="533"/>
      <c r="NH58" s="527"/>
      <c r="NI58" s="528"/>
      <c r="NJ58" s="529"/>
      <c r="NK58" s="530"/>
      <c r="NL58" s="531"/>
      <c r="NM58" s="532"/>
      <c r="NN58" s="533"/>
      <c r="NO58" s="527"/>
      <c r="NP58" s="528"/>
      <c r="NQ58" s="529"/>
      <c r="NR58" s="530"/>
      <c r="NS58" s="531"/>
      <c r="NT58" s="532"/>
      <c r="NU58" s="533"/>
      <c r="NV58" s="527"/>
      <c r="NW58" s="528"/>
      <c r="NX58" s="529"/>
      <c r="NY58" s="530"/>
      <c r="NZ58" s="531"/>
      <c r="OA58" s="532"/>
      <c r="OB58" s="533"/>
      <c r="OC58" s="527"/>
      <c r="OD58" s="528"/>
      <c r="OE58" s="529"/>
      <c r="OF58" s="530"/>
      <c r="OG58" s="531"/>
      <c r="OH58" s="532"/>
      <c r="OI58" s="533"/>
      <c r="OJ58" s="527"/>
      <c r="OK58" s="528"/>
      <c r="OL58" s="529"/>
      <c r="OM58" s="530"/>
      <c r="ON58" s="531"/>
      <c r="OO58" s="532"/>
      <c r="OP58" s="533"/>
      <c r="OQ58" s="527"/>
      <c r="OR58" s="528"/>
      <c r="OS58" s="529"/>
      <c r="OT58" s="530"/>
      <c r="OU58" s="531"/>
      <c r="OV58" s="532"/>
      <c r="OW58" s="533"/>
      <c r="OX58" s="527"/>
      <c r="OY58" s="528"/>
      <c r="OZ58" s="529"/>
      <c r="PA58" s="530"/>
      <c r="PB58" s="531"/>
      <c r="PC58" s="532"/>
      <c r="PD58" s="533"/>
      <c r="PE58" s="527"/>
      <c r="PF58" s="528"/>
      <c r="PG58" s="529"/>
      <c r="PH58" s="530"/>
      <c r="PI58" s="531"/>
      <c r="PJ58" s="532"/>
      <c r="PK58" s="533"/>
      <c r="PL58" s="527"/>
      <c r="PM58" s="528"/>
      <c r="PN58" s="529"/>
      <c r="PO58" s="530"/>
      <c r="PP58" s="531"/>
      <c r="PQ58" s="532"/>
      <c r="PR58" s="533"/>
      <c r="PS58" s="527"/>
      <c r="PT58" s="528"/>
      <c r="PU58" s="529"/>
      <c r="PV58" s="530"/>
      <c r="PW58" s="531"/>
      <c r="PX58" s="532"/>
      <c r="PY58" s="533"/>
      <c r="PZ58" s="527"/>
      <c r="QA58" s="528"/>
      <c r="QB58" s="529"/>
      <c r="QC58" s="530"/>
      <c r="QD58" s="531"/>
      <c r="QE58" s="532"/>
      <c r="QF58" s="533"/>
      <c r="QG58" s="527"/>
      <c r="QH58" s="528"/>
      <c r="QI58" s="529"/>
      <c r="QJ58" s="530"/>
      <c r="QK58" s="531"/>
      <c r="QL58" s="532"/>
      <c r="QM58" s="533"/>
      <c r="QN58" s="527"/>
      <c r="QO58" s="528"/>
      <c r="QP58" s="529"/>
      <c r="QQ58" s="530"/>
      <c r="QR58" s="531"/>
      <c r="QS58" s="532"/>
      <c r="QT58" s="533"/>
      <c r="QU58" s="527"/>
      <c r="QV58" s="528"/>
      <c r="QW58" s="529"/>
      <c r="QX58" s="530"/>
      <c r="QY58" s="531"/>
      <c r="QZ58" s="532"/>
      <c r="RA58" s="533"/>
      <c r="RB58" s="527"/>
      <c r="RC58" s="528"/>
      <c r="RD58" s="529"/>
      <c r="RE58" s="530"/>
      <c r="RF58" s="531"/>
      <c r="RG58" s="532"/>
      <c r="RH58" s="533"/>
      <c r="RI58" s="527"/>
      <c r="RJ58" s="528"/>
      <c r="RK58" s="529"/>
      <c r="RL58" s="530"/>
      <c r="RM58" s="531"/>
      <c r="RN58" s="532"/>
      <c r="RO58" s="533"/>
      <c r="RP58" s="527"/>
      <c r="RQ58" s="528"/>
      <c r="RR58" s="529"/>
      <c r="RS58" s="530"/>
      <c r="RT58" s="531"/>
      <c r="RU58" s="532"/>
      <c r="RV58" s="533"/>
      <c r="RW58" s="527"/>
      <c r="RX58" s="528"/>
      <c r="RY58" s="529"/>
      <c r="RZ58" s="530"/>
      <c r="SA58" s="531"/>
      <c r="SB58" s="532"/>
      <c r="SC58" s="533"/>
      <c r="SD58" s="527"/>
      <c r="SE58" s="528"/>
      <c r="SF58" s="529"/>
      <c r="SG58" s="530"/>
      <c r="SH58" s="531"/>
      <c r="SI58" s="532"/>
      <c r="SJ58" s="533"/>
      <c r="SK58" s="527"/>
      <c r="SL58" s="528"/>
      <c r="SM58" s="529"/>
      <c r="SN58" s="530"/>
      <c r="SO58" s="531"/>
      <c r="SP58" s="532"/>
      <c r="SQ58" s="533"/>
      <c r="SR58" s="527"/>
      <c r="SS58" s="528"/>
      <c r="ST58" s="529"/>
      <c r="SU58" s="530"/>
      <c r="SV58" s="531"/>
      <c r="SW58" s="532"/>
      <c r="SX58" s="533"/>
      <c r="SY58" s="527"/>
      <c r="SZ58" s="528"/>
      <c r="TA58" s="529"/>
      <c r="TB58" s="530"/>
      <c r="TC58" s="531"/>
      <c r="TD58" s="532"/>
      <c r="TE58" s="533"/>
      <c r="TF58" s="527"/>
      <c r="TG58" s="528"/>
      <c r="TH58" s="529"/>
      <c r="TI58" s="530"/>
      <c r="TJ58" s="531"/>
      <c r="TK58" s="532"/>
      <c r="TL58" s="533"/>
      <c r="TM58" s="527"/>
      <c r="TN58" s="528"/>
      <c r="TO58" s="529"/>
      <c r="TP58" s="530"/>
      <c r="TQ58" s="531"/>
      <c r="TR58" s="532"/>
      <c r="TS58" s="533"/>
      <c r="TT58" s="527"/>
      <c r="TU58" s="528"/>
      <c r="TV58" s="529"/>
      <c r="TW58" s="530"/>
      <c r="TX58" s="531"/>
      <c r="TY58" s="532"/>
      <c r="TZ58" s="533"/>
      <c r="UA58" s="527"/>
      <c r="UB58" s="528"/>
      <c r="UC58" s="529"/>
      <c r="UD58" s="530"/>
      <c r="UE58" s="531"/>
      <c r="UF58" s="532"/>
      <c r="UG58" s="533"/>
      <c r="UH58" s="527"/>
      <c r="UI58" s="528"/>
      <c r="UJ58" s="529"/>
      <c r="UK58" s="530"/>
      <c r="UL58" s="531"/>
      <c r="UM58" s="532"/>
      <c r="UN58" s="533"/>
      <c r="UO58" s="527"/>
      <c r="UP58" s="528"/>
      <c r="UQ58" s="529"/>
      <c r="UR58" s="530"/>
      <c r="US58" s="531"/>
      <c r="UT58" s="532"/>
      <c r="UU58" s="533"/>
      <c r="UV58" s="527"/>
      <c r="UW58" s="528"/>
      <c r="UX58" s="529"/>
      <c r="UY58" s="530"/>
      <c r="UZ58" s="531"/>
      <c r="VA58" s="532"/>
      <c r="VB58" s="533"/>
      <c r="VC58" s="527"/>
      <c r="VD58" s="528"/>
      <c r="VE58" s="529"/>
      <c r="VF58" s="530"/>
      <c r="VG58" s="531"/>
      <c r="VH58" s="532"/>
      <c r="VI58" s="533"/>
      <c r="VJ58" s="527"/>
      <c r="VK58" s="528"/>
      <c r="VL58" s="529"/>
      <c r="VM58" s="530"/>
      <c r="VN58" s="531"/>
      <c r="VO58" s="532"/>
      <c r="VP58" s="533"/>
      <c r="VQ58" s="527"/>
      <c r="VR58" s="528"/>
      <c r="VS58" s="529"/>
      <c r="VT58" s="530"/>
      <c r="VU58" s="531"/>
      <c r="VV58" s="532"/>
      <c r="VW58" s="533"/>
      <c r="VX58" s="527"/>
      <c r="VY58" s="528"/>
      <c r="VZ58" s="529"/>
      <c r="WA58" s="530"/>
      <c r="WB58" s="531"/>
      <c r="WC58" s="532"/>
      <c r="WD58" s="533"/>
      <c r="WE58" s="527"/>
      <c r="WF58" s="528"/>
      <c r="WG58" s="529"/>
      <c r="WH58" s="530"/>
      <c r="WI58" s="531"/>
      <c r="WJ58" s="532"/>
      <c r="WK58" s="533"/>
      <c r="WL58" s="527"/>
      <c r="WM58" s="528"/>
      <c r="WN58" s="529"/>
      <c r="WO58" s="530"/>
      <c r="WP58" s="531"/>
      <c r="WQ58" s="532"/>
      <c r="WR58" s="533"/>
      <c r="WS58" s="527"/>
      <c r="WT58" s="528"/>
      <c r="WU58" s="529"/>
      <c r="WV58" s="530"/>
      <c r="WW58" s="531"/>
      <c r="WX58" s="532"/>
      <c r="WY58" s="533"/>
      <c r="WZ58" s="527"/>
      <c r="XA58" s="528"/>
      <c r="XB58" s="529"/>
      <c r="XC58" s="530"/>
      <c r="XD58" s="531"/>
      <c r="XE58" s="532"/>
      <c r="XF58" s="533"/>
      <c r="XG58" s="527"/>
      <c r="XH58" s="528"/>
      <c r="XI58" s="529"/>
      <c r="XJ58" s="530"/>
      <c r="XK58" s="531"/>
      <c r="XL58" s="532"/>
      <c r="XM58" s="533"/>
      <c r="XN58" s="527"/>
      <c r="XO58" s="528"/>
      <c r="XP58" s="529"/>
      <c r="XQ58" s="530"/>
      <c r="XR58" s="531"/>
      <c r="XS58" s="532"/>
      <c r="XT58" s="533"/>
      <c r="XU58" s="527"/>
      <c r="XV58" s="528"/>
      <c r="XW58" s="529"/>
      <c r="XX58" s="530"/>
      <c r="XY58" s="531"/>
      <c r="XZ58" s="532"/>
      <c r="YA58" s="533"/>
      <c r="YB58" s="527"/>
      <c r="YC58" s="528"/>
      <c r="YD58" s="529"/>
      <c r="YE58" s="530"/>
      <c r="YF58" s="531"/>
      <c r="YG58" s="532"/>
      <c r="YH58" s="533"/>
      <c r="YI58" s="527"/>
      <c r="YJ58" s="528"/>
      <c r="YK58" s="529"/>
      <c r="YL58" s="530"/>
      <c r="YM58" s="531"/>
      <c r="YN58" s="532"/>
      <c r="YO58" s="533"/>
      <c r="YP58" s="527"/>
      <c r="YQ58" s="528"/>
      <c r="YR58" s="529"/>
      <c r="YS58" s="530"/>
      <c r="YT58" s="531"/>
      <c r="YU58" s="532"/>
      <c r="YV58" s="533"/>
      <c r="YW58" s="527"/>
      <c r="YX58" s="528"/>
      <c r="YY58" s="529"/>
      <c r="YZ58" s="530"/>
      <c r="ZA58" s="531"/>
      <c r="ZB58" s="532"/>
      <c r="ZC58" s="533"/>
      <c r="ZD58" s="527"/>
      <c r="ZE58" s="528"/>
      <c r="ZF58" s="529"/>
      <c r="ZG58" s="530"/>
      <c r="ZH58" s="531"/>
      <c r="ZI58" s="532"/>
      <c r="ZJ58" s="533"/>
      <c r="ZK58" s="527"/>
      <c r="ZL58" s="528"/>
      <c r="ZM58" s="529"/>
      <c r="ZN58" s="530"/>
      <c r="ZO58" s="531"/>
      <c r="ZP58" s="532"/>
      <c r="ZQ58" s="533"/>
      <c r="ZR58" s="527"/>
      <c r="ZS58" s="528"/>
      <c r="ZT58" s="529"/>
      <c r="ZU58" s="530"/>
      <c r="ZV58" s="531"/>
      <c r="ZW58" s="532"/>
      <c r="ZX58" s="533"/>
      <c r="ZY58" s="527"/>
      <c r="ZZ58" s="528"/>
      <c r="AAA58" s="529"/>
      <c r="AAB58" s="530"/>
      <c r="AAC58" s="531"/>
      <c r="AAD58" s="532"/>
      <c r="AAE58" s="533"/>
      <c r="AAF58" s="527"/>
      <c r="AAG58" s="528"/>
      <c r="AAH58" s="529"/>
      <c r="AAI58" s="530"/>
      <c r="AAJ58" s="531"/>
      <c r="AAK58" s="532"/>
      <c r="AAL58" s="533"/>
      <c r="AAM58" s="527"/>
      <c r="AAN58" s="528"/>
      <c r="AAO58" s="529"/>
      <c r="AAP58" s="530"/>
      <c r="AAQ58" s="531"/>
      <c r="AAR58" s="532"/>
      <c r="AAS58" s="533"/>
      <c r="AAT58" s="527"/>
      <c r="AAU58" s="528"/>
      <c r="AAV58" s="529"/>
      <c r="AAW58" s="530"/>
      <c r="AAX58" s="531"/>
      <c r="AAY58" s="532"/>
      <c r="AAZ58" s="533"/>
      <c r="ABA58" s="527"/>
      <c r="ABB58" s="528"/>
      <c r="ABC58" s="529"/>
      <c r="ABD58" s="530"/>
      <c r="ABE58" s="531"/>
      <c r="ABF58" s="532"/>
      <c r="ABG58" s="533"/>
      <c r="ABH58" s="527"/>
      <c r="ABI58" s="528"/>
      <c r="ABJ58" s="529"/>
      <c r="ABK58" s="530"/>
      <c r="ABL58" s="531"/>
      <c r="ABM58" s="532"/>
      <c r="ABN58" s="533"/>
      <c r="ABO58" s="527"/>
      <c r="ABP58" s="528"/>
      <c r="ABQ58" s="529"/>
      <c r="ABR58" s="530"/>
      <c r="ABS58" s="531"/>
      <c r="ABT58" s="532"/>
      <c r="ABU58" s="533"/>
      <c r="ABV58" s="527"/>
      <c r="ABW58" s="528"/>
      <c r="ABX58" s="529"/>
      <c r="ABY58" s="530"/>
      <c r="ABZ58" s="531"/>
      <c r="ACA58" s="532"/>
      <c r="ACB58" s="533"/>
      <c r="ACC58" s="527"/>
      <c r="ACD58" s="528"/>
      <c r="ACE58" s="529"/>
      <c r="ACF58" s="530"/>
      <c r="ACG58" s="531"/>
      <c r="ACH58" s="532"/>
      <c r="ACI58" s="533"/>
      <c r="ACJ58" s="527"/>
      <c r="ACK58" s="528"/>
      <c r="ACL58" s="529"/>
      <c r="ACM58" s="530"/>
      <c r="ACN58" s="531"/>
      <c r="ACO58" s="532"/>
      <c r="ACP58" s="533"/>
      <c r="ACQ58" s="527"/>
      <c r="ACR58" s="528"/>
      <c r="ACS58" s="529"/>
      <c r="ACT58" s="530"/>
      <c r="ACU58" s="531"/>
      <c r="ACV58" s="532"/>
      <c r="ACW58" s="533"/>
      <c r="ACX58" s="527"/>
      <c r="ACY58" s="528"/>
      <c r="ACZ58" s="529"/>
      <c r="ADA58" s="530"/>
      <c r="ADB58" s="531"/>
      <c r="ADC58" s="532"/>
      <c r="ADD58" s="533"/>
      <c r="ADE58" s="527"/>
      <c r="ADF58" s="528"/>
      <c r="ADG58" s="529"/>
      <c r="ADH58" s="530"/>
      <c r="ADI58" s="531"/>
      <c r="ADJ58" s="532"/>
      <c r="ADK58" s="533"/>
      <c r="ADL58" s="527"/>
      <c r="ADM58" s="528"/>
      <c r="ADN58" s="529"/>
      <c r="ADO58" s="530"/>
      <c r="ADP58" s="531"/>
      <c r="ADQ58" s="532"/>
      <c r="ADR58" s="533"/>
      <c r="ADS58" s="527"/>
      <c r="ADT58" s="528"/>
      <c r="ADU58" s="529"/>
      <c r="ADV58" s="530"/>
      <c r="ADW58" s="531"/>
      <c r="ADX58" s="532"/>
      <c r="ADY58" s="533"/>
      <c r="ADZ58" s="527"/>
      <c r="AEA58" s="528"/>
      <c r="AEB58" s="529"/>
      <c r="AEC58" s="530"/>
      <c r="AED58" s="531"/>
      <c r="AEE58" s="532"/>
      <c r="AEF58" s="533"/>
      <c r="AEG58" s="527"/>
      <c r="AEH58" s="528"/>
      <c r="AEI58" s="529"/>
      <c r="AEJ58" s="530"/>
      <c r="AEK58" s="531"/>
      <c r="AEL58" s="532"/>
      <c r="AEM58" s="533"/>
      <c r="AEN58" s="527"/>
      <c r="AEO58" s="528"/>
      <c r="AEP58" s="529"/>
      <c r="AEQ58" s="530"/>
      <c r="AER58" s="531"/>
      <c r="AES58" s="532"/>
      <c r="AET58" s="533"/>
      <c r="AEU58" s="527"/>
      <c r="AEV58" s="528"/>
      <c r="AEW58" s="529"/>
      <c r="AEX58" s="530"/>
      <c r="AEY58" s="531"/>
      <c r="AEZ58" s="532"/>
      <c r="AFA58" s="533"/>
      <c r="AFB58" s="527"/>
      <c r="AFC58" s="528"/>
      <c r="AFD58" s="529"/>
      <c r="AFE58" s="530"/>
      <c r="AFF58" s="531"/>
      <c r="AFG58" s="532"/>
      <c r="AFH58" s="533"/>
      <c r="AFI58" s="527"/>
      <c r="AFJ58" s="528"/>
      <c r="AFK58" s="529"/>
      <c r="AFL58" s="530"/>
      <c r="AFM58" s="531"/>
      <c r="AFN58" s="532"/>
      <c r="AFO58" s="533"/>
      <c r="AFP58" s="527"/>
      <c r="AFQ58" s="528"/>
      <c r="AFR58" s="529"/>
      <c r="AFS58" s="530"/>
      <c r="AFT58" s="531"/>
      <c r="AFU58" s="532"/>
      <c r="AFV58" s="533"/>
      <c r="AFW58" s="527"/>
      <c r="AFX58" s="528"/>
      <c r="AFY58" s="529"/>
      <c r="AFZ58" s="530"/>
      <c r="AGA58" s="531"/>
      <c r="AGB58" s="532"/>
      <c r="AGC58" s="533"/>
      <c r="AGD58" s="527"/>
      <c r="AGE58" s="528"/>
      <c r="AGF58" s="529"/>
      <c r="AGG58" s="530"/>
      <c r="AGH58" s="531"/>
      <c r="AGI58" s="532"/>
      <c r="AGJ58" s="533"/>
      <c r="AGK58" s="527"/>
      <c r="AGL58" s="528"/>
      <c r="AGM58" s="529"/>
      <c r="AGN58" s="530"/>
      <c r="AGO58" s="531"/>
      <c r="AGP58" s="532"/>
      <c r="AGQ58" s="533"/>
      <c r="AGR58" s="527"/>
      <c r="AGS58" s="528"/>
      <c r="AGT58" s="529"/>
      <c r="AGU58" s="530"/>
      <c r="AGV58" s="531"/>
      <c r="AGW58" s="532"/>
      <c r="AGX58" s="533"/>
      <c r="AGY58" s="527"/>
      <c r="AGZ58" s="528"/>
      <c r="AHA58" s="529"/>
      <c r="AHB58" s="530"/>
      <c r="AHC58" s="531"/>
      <c r="AHD58" s="532"/>
      <c r="AHE58" s="533"/>
      <c r="AHF58" s="527"/>
      <c r="AHG58" s="528"/>
      <c r="AHH58" s="529"/>
      <c r="AHI58" s="530"/>
      <c r="AHJ58" s="531"/>
      <c r="AHK58" s="532"/>
      <c r="AHL58" s="533"/>
      <c r="AHM58" s="527"/>
      <c r="AHN58" s="528"/>
      <c r="AHO58" s="529"/>
      <c r="AHP58" s="530"/>
      <c r="AHQ58" s="531"/>
      <c r="AHR58" s="532"/>
      <c r="AHS58" s="533"/>
      <c r="AHT58" s="527"/>
      <c r="AHU58" s="528"/>
      <c r="AHV58" s="529"/>
      <c r="AHW58" s="530"/>
      <c r="AHX58" s="531"/>
      <c r="AHY58" s="532"/>
      <c r="AHZ58" s="533"/>
      <c r="AIA58" s="527"/>
      <c r="AIB58" s="528"/>
      <c r="AIC58" s="529"/>
      <c r="AID58" s="530"/>
      <c r="AIE58" s="531"/>
      <c r="AIF58" s="532"/>
      <c r="AIG58" s="533"/>
      <c r="AIH58" s="527"/>
      <c r="AII58" s="528"/>
      <c r="AIJ58" s="529"/>
      <c r="AIK58" s="530"/>
      <c r="AIL58" s="531"/>
      <c r="AIM58" s="532"/>
      <c r="AIN58" s="533"/>
      <c r="AIO58" s="527"/>
      <c r="AIP58" s="528"/>
      <c r="AIQ58" s="529"/>
      <c r="AIR58" s="530"/>
      <c r="AIS58" s="531"/>
      <c r="AIT58" s="532"/>
      <c r="AIU58" s="533"/>
      <c r="AIV58" s="527"/>
      <c r="AIW58" s="528"/>
      <c r="AIX58" s="529"/>
      <c r="AIY58" s="530"/>
      <c r="AIZ58" s="531"/>
      <c r="AJA58" s="532"/>
      <c r="AJB58" s="533"/>
      <c r="AJC58" s="527"/>
      <c r="AJD58" s="528"/>
      <c r="AJE58" s="529"/>
      <c r="AJF58" s="530"/>
      <c r="AJG58" s="531"/>
      <c r="AJH58" s="532"/>
      <c r="AJI58" s="533"/>
      <c r="AJJ58" s="527"/>
      <c r="AJK58" s="528"/>
      <c r="AJL58" s="529"/>
      <c r="AJM58" s="530"/>
      <c r="AJN58" s="531"/>
      <c r="AJO58" s="532"/>
      <c r="AJP58" s="533"/>
      <c r="AJQ58" s="527"/>
      <c r="AJR58" s="528"/>
      <c r="AJS58" s="529"/>
      <c r="AJT58" s="530"/>
      <c r="AJU58" s="531"/>
      <c r="AJV58" s="532"/>
      <c r="AJW58" s="533"/>
      <c r="AJX58" s="527"/>
      <c r="AJY58" s="528"/>
      <c r="AJZ58" s="529"/>
      <c r="AKA58" s="530"/>
      <c r="AKB58" s="531"/>
      <c r="AKC58" s="532"/>
      <c r="AKD58" s="533"/>
      <c r="AKE58" s="527"/>
      <c r="AKF58" s="528"/>
      <c r="AKG58" s="529"/>
      <c r="AKH58" s="530"/>
      <c r="AKI58" s="531"/>
      <c r="AKJ58" s="532"/>
      <c r="AKK58" s="533"/>
      <c r="AKL58" s="527"/>
      <c r="AKM58" s="528"/>
      <c r="AKN58" s="529"/>
      <c r="AKO58" s="530"/>
      <c r="AKP58" s="531"/>
      <c r="AKQ58" s="532"/>
      <c r="AKR58" s="533"/>
      <c r="AKS58" s="527"/>
      <c r="AKT58" s="528"/>
      <c r="AKU58" s="529"/>
      <c r="AKV58" s="530"/>
      <c r="AKW58" s="531"/>
      <c r="AKX58" s="532"/>
      <c r="AKY58" s="533"/>
      <c r="AKZ58" s="527"/>
      <c r="ALA58" s="528"/>
      <c r="ALB58" s="529"/>
      <c r="ALC58" s="530"/>
      <c r="ALD58" s="531"/>
      <c r="ALE58" s="532"/>
      <c r="ALF58" s="533"/>
      <c r="ALG58" s="527"/>
      <c r="ALH58" s="528"/>
      <c r="ALI58" s="529"/>
      <c r="ALJ58" s="530"/>
      <c r="ALK58" s="531"/>
      <c r="ALL58" s="532"/>
      <c r="ALM58" s="533"/>
      <c r="ALN58" s="527"/>
      <c r="ALO58" s="528"/>
      <c r="ALP58" s="529"/>
      <c r="ALQ58" s="530"/>
      <c r="ALR58" s="531"/>
      <c r="ALS58" s="532"/>
      <c r="ALT58" s="533"/>
      <c r="ALU58" s="527"/>
      <c r="ALV58" s="528"/>
      <c r="ALW58" s="529"/>
      <c r="ALX58" s="530"/>
      <c r="ALY58" s="531"/>
      <c r="ALZ58" s="532"/>
      <c r="AMA58" s="533"/>
      <c r="AMB58" s="527"/>
      <c r="AMC58" s="528"/>
      <c r="AMD58" s="529"/>
      <c r="AME58" s="530"/>
      <c r="AMF58" s="531"/>
      <c r="AMG58" s="532"/>
      <c r="AMH58" s="533"/>
      <c r="AMI58" s="527"/>
      <c r="AMJ58" s="528"/>
      <c r="AMK58" s="529"/>
      <c r="AML58" s="530"/>
      <c r="AMM58" s="531"/>
      <c r="AMN58" s="532"/>
      <c r="AMO58" s="533"/>
      <c r="AMP58" s="527"/>
      <c r="AMQ58" s="528"/>
      <c r="AMR58" s="529"/>
      <c r="AMS58" s="530"/>
      <c r="AMT58" s="531"/>
      <c r="AMU58" s="532"/>
      <c r="AMV58" s="533"/>
      <c r="AMW58" s="527"/>
      <c r="AMX58" s="528"/>
      <c r="AMY58" s="529"/>
      <c r="AMZ58" s="530"/>
      <c r="ANA58" s="531"/>
      <c r="ANB58" s="532"/>
      <c r="ANC58" s="533"/>
      <c r="AND58" s="527"/>
      <c r="ANE58" s="528"/>
      <c r="ANF58" s="529"/>
      <c r="ANG58" s="530"/>
      <c r="ANH58" s="531"/>
      <c r="ANI58" s="532"/>
      <c r="ANJ58" s="533"/>
      <c r="ANK58" s="527"/>
      <c r="ANL58" s="528"/>
      <c r="ANM58" s="529"/>
      <c r="ANN58" s="530"/>
      <c r="ANO58" s="531"/>
      <c r="ANP58" s="532"/>
      <c r="ANQ58" s="533"/>
      <c r="ANR58" s="527"/>
      <c r="ANS58" s="528"/>
      <c r="ANT58" s="529"/>
      <c r="ANU58" s="530"/>
      <c r="ANV58" s="531"/>
      <c r="ANW58" s="532"/>
      <c r="ANX58" s="533"/>
      <c r="ANY58" s="527"/>
      <c r="ANZ58" s="528"/>
      <c r="AOA58" s="529"/>
      <c r="AOB58" s="530"/>
      <c r="AOC58" s="531"/>
      <c r="AOD58" s="532"/>
      <c r="AOE58" s="533"/>
      <c r="AOF58" s="527"/>
      <c r="AOG58" s="528"/>
      <c r="AOH58" s="529"/>
      <c r="AOI58" s="530"/>
      <c r="AOJ58" s="531"/>
      <c r="AOK58" s="532"/>
      <c r="AOL58" s="533"/>
      <c r="AOM58" s="527"/>
      <c r="AON58" s="528"/>
      <c r="AOO58" s="529"/>
      <c r="AOP58" s="530"/>
      <c r="AOQ58" s="531"/>
      <c r="AOR58" s="532"/>
      <c r="AOS58" s="533"/>
      <c r="AOT58" s="527"/>
      <c r="AOU58" s="528"/>
      <c r="AOV58" s="529"/>
      <c r="AOW58" s="530"/>
      <c r="AOX58" s="531"/>
      <c r="AOY58" s="532"/>
      <c r="AOZ58" s="533"/>
      <c r="APA58" s="527"/>
      <c r="APB58" s="528"/>
      <c r="APC58" s="529"/>
      <c r="APD58" s="530"/>
      <c r="APE58" s="531"/>
      <c r="APF58" s="532"/>
      <c r="APG58" s="533"/>
      <c r="APH58" s="527"/>
      <c r="API58" s="528"/>
      <c r="APJ58" s="529"/>
      <c r="APK58" s="530"/>
      <c r="APL58" s="531"/>
      <c r="APM58" s="532"/>
      <c r="APN58" s="533"/>
      <c r="APO58" s="527"/>
      <c r="APP58" s="528"/>
      <c r="APQ58" s="529"/>
      <c r="APR58" s="530"/>
      <c r="APS58" s="531"/>
      <c r="APT58" s="532"/>
      <c r="APU58" s="533"/>
      <c r="APV58" s="527"/>
      <c r="APW58" s="528"/>
      <c r="APX58" s="529"/>
      <c r="APY58" s="530"/>
      <c r="APZ58" s="531"/>
      <c r="AQA58" s="532"/>
      <c r="AQB58" s="533"/>
      <c r="AQC58" s="527"/>
      <c r="AQD58" s="528"/>
      <c r="AQE58" s="529"/>
      <c r="AQF58" s="530"/>
      <c r="AQG58" s="531"/>
      <c r="AQH58" s="532"/>
      <c r="AQI58" s="533"/>
      <c r="AQJ58" s="527"/>
      <c r="AQK58" s="528"/>
      <c r="AQL58" s="529"/>
      <c r="AQM58" s="530"/>
      <c r="AQN58" s="531"/>
      <c r="AQO58" s="532"/>
      <c r="AQP58" s="533"/>
      <c r="AQQ58" s="527"/>
      <c r="AQR58" s="528"/>
      <c r="AQS58" s="529"/>
      <c r="AQT58" s="530"/>
      <c r="AQU58" s="531"/>
      <c r="AQV58" s="532"/>
      <c r="AQW58" s="533"/>
      <c r="AQX58" s="527"/>
      <c r="AQY58" s="528"/>
      <c r="AQZ58" s="529"/>
      <c r="ARA58" s="530"/>
      <c r="ARB58" s="531"/>
      <c r="ARC58" s="532"/>
      <c r="ARD58" s="533"/>
      <c r="ARE58" s="527"/>
      <c r="ARF58" s="528"/>
      <c r="ARG58" s="529"/>
      <c r="ARH58" s="530"/>
      <c r="ARI58" s="531"/>
      <c r="ARJ58" s="532"/>
      <c r="ARK58" s="533"/>
      <c r="ARL58" s="527"/>
      <c r="ARM58" s="528"/>
      <c r="ARN58" s="529"/>
      <c r="ARO58" s="530"/>
      <c r="ARP58" s="531"/>
      <c r="ARQ58" s="532"/>
      <c r="ARR58" s="533"/>
      <c r="ARS58" s="527"/>
      <c r="ART58" s="528"/>
      <c r="ARU58" s="529"/>
      <c r="ARV58" s="530"/>
      <c r="ARW58" s="531"/>
      <c r="ARX58" s="532"/>
      <c r="ARY58" s="533"/>
      <c r="ARZ58" s="527"/>
      <c r="ASA58" s="528"/>
      <c r="ASB58" s="529"/>
      <c r="ASC58" s="530"/>
      <c r="ASD58" s="531"/>
      <c r="ASE58" s="532"/>
      <c r="ASF58" s="533"/>
      <c r="ASG58" s="527"/>
      <c r="ASH58" s="528"/>
      <c r="ASI58" s="529"/>
      <c r="ASJ58" s="530"/>
      <c r="ASK58" s="531"/>
      <c r="ASL58" s="532"/>
      <c r="ASM58" s="533"/>
      <c r="ASN58" s="527"/>
      <c r="ASO58" s="528"/>
      <c r="ASP58" s="529"/>
      <c r="ASQ58" s="530"/>
      <c r="ASR58" s="531"/>
      <c r="ASS58" s="532"/>
      <c r="AST58" s="533"/>
      <c r="ASU58" s="527"/>
      <c r="ASV58" s="528"/>
      <c r="ASW58" s="529"/>
      <c r="ASX58" s="530"/>
      <c r="ASY58" s="531"/>
      <c r="ASZ58" s="532"/>
      <c r="ATA58" s="533"/>
      <c r="ATB58" s="527"/>
      <c r="ATC58" s="528"/>
      <c r="ATD58" s="529"/>
      <c r="ATE58" s="530"/>
      <c r="ATF58" s="531"/>
      <c r="ATG58" s="532"/>
      <c r="ATH58" s="533"/>
      <c r="ATI58" s="527"/>
      <c r="ATJ58" s="528"/>
      <c r="ATK58" s="529"/>
      <c r="ATL58" s="530"/>
      <c r="ATM58" s="531"/>
      <c r="ATN58" s="532"/>
      <c r="ATO58" s="533"/>
      <c r="ATP58" s="527"/>
      <c r="ATQ58" s="528"/>
      <c r="ATR58" s="529"/>
      <c r="ATS58" s="530"/>
      <c r="ATT58" s="531"/>
      <c r="ATU58" s="532"/>
      <c r="ATV58" s="533"/>
      <c r="ATW58" s="527"/>
      <c r="ATX58" s="528"/>
      <c r="ATY58" s="529"/>
      <c r="ATZ58" s="530"/>
      <c r="AUA58" s="531"/>
      <c r="AUB58" s="532"/>
      <c r="AUC58" s="533"/>
      <c r="AUD58" s="527"/>
      <c r="AUE58" s="528"/>
      <c r="AUF58" s="529"/>
      <c r="AUG58" s="530"/>
      <c r="AUH58" s="531"/>
      <c r="AUI58" s="532"/>
      <c r="AUJ58" s="533"/>
      <c r="AUK58" s="527"/>
      <c r="AUL58" s="528"/>
      <c r="AUM58" s="529"/>
      <c r="AUN58" s="530"/>
      <c r="AUO58" s="531"/>
      <c r="AUP58" s="532"/>
      <c r="AUQ58" s="533"/>
      <c r="AUR58" s="527"/>
      <c r="AUS58" s="528"/>
      <c r="AUT58" s="529"/>
      <c r="AUU58" s="530"/>
      <c r="AUV58" s="531"/>
      <c r="AUW58" s="532"/>
      <c r="AUX58" s="533"/>
      <c r="AUY58" s="527"/>
      <c r="AUZ58" s="528"/>
      <c r="AVA58" s="529"/>
      <c r="AVB58" s="530"/>
      <c r="AVC58" s="531"/>
      <c r="AVD58" s="532"/>
      <c r="AVE58" s="533"/>
      <c r="AVF58" s="527"/>
      <c r="AVG58" s="528"/>
      <c r="AVH58" s="529"/>
      <c r="AVI58" s="530"/>
      <c r="AVJ58" s="531"/>
      <c r="AVK58" s="532"/>
      <c r="AVL58" s="533"/>
      <c r="AVM58" s="527"/>
      <c r="AVN58" s="528"/>
      <c r="AVO58" s="529"/>
      <c r="AVP58" s="530"/>
      <c r="AVQ58" s="531"/>
      <c r="AVR58" s="532"/>
      <c r="AVS58" s="533"/>
      <c r="AVT58" s="527"/>
      <c r="AVU58" s="528"/>
      <c r="AVV58" s="529"/>
      <c r="AVW58" s="530"/>
      <c r="AVX58" s="531"/>
      <c r="AVY58" s="532"/>
      <c r="AVZ58" s="533"/>
      <c r="AWA58" s="527"/>
      <c r="AWB58" s="528"/>
      <c r="AWC58" s="529"/>
      <c r="AWD58" s="530"/>
      <c r="AWE58" s="531"/>
      <c r="AWF58" s="532"/>
      <c r="AWG58" s="533"/>
      <c r="AWH58" s="527"/>
      <c r="AWI58" s="528"/>
      <c r="AWJ58" s="529"/>
      <c r="AWK58" s="530"/>
      <c r="AWL58" s="531"/>
      <c r="AWM58" s="532"/>
      <c r="AWN58" s="533"/>
      <c r="AWO58" s="527"/>
      <c r="AWP58" s="528"/>
      <c r="AWQ58" s="529"/>
      <c r="AWR58" s="530"/>
      <c r="AWS58" s="531"/>
      <c r="AWT58" s="532"/>
      <c r="AWU58" s="533"/>
      <c r="AWV58" s="527"/>
      <c r="AWW58" s="528"/>
      <c r="AWX58" s="529"/>
      <c r="AWY58" s="530"/>
      <c r="AWZ58" s="531"/>
      <c r="AXA58" s="532"/>
      <c r="AXB58" s="533"/>
      <c r="AXC58" s="527"/>
      <c r="AXD58" s="528"/>
      <c r="AXE58" s="529"/>
      <c r="AXF58" s="530"/>
      <c r="AXG58" s="531"/>
      <c r="AXH58" s="532"/>
      <c r="AXI58" s="533"/>
      <c r="AXJ58" s="527"/>
      <c r="AXK58" s="528"/>
      <c r="AXL58" s="529"/>
      <c r="AXM58" s="530"/>
      <c r="AXN58" s="531"/>
      <c r="AXO58" s="532"/>
      <c r="AXP58" s="533"/>
      <c r="AXQ58" s="527"/>
      <c r="AXR58" s="528"/>
      <c r="AXS58" s="529"/>
      <c r="AXT58" s="530"/>
      <c r="AXU58" s="531"/>
      <c r="AXV58" s="532"/>
      <c r="AXW58" s="533"/>
      <c r="AXX58" s="527"/>
      <c r="AXY58" s="528"/>
      <c r="AXZ58" s="529"/>
      <c r="AYA58" s="530"/>
      <c r="AYB58" s="531"/>
      <c r="AYC58" s="532"/>
      <c r="AYD58" s="533"/>
      <c r="AYE58" s="527"/>
      <c r="AYF58" s="528"/>
      <c r="AYG58" s="529"/>
      <c r="AYH58" s="530"/>
      <c r="AYI58" s="531"/>
      <c r="AYJ58" s="532"/>
      <c r="AYK58" s="533"/>
      <c r="AYL58" s="527"/>
      <c r="AYM58" s="528"/>
      <c r="AYN58" s="529"/>
      <c r="AYO58" s="530"/>
      <c r="AYP58" s="531"/>
      <c r="AYQ58" s="532"/>
      <c r="AYR58" s="533"/>
      <c r="AYS58" s="527"/>
      <c r="AYT58" s="528"/>
      <c r="AYU58" s="529"/>
      <c r="AYV58" s="530"/>
      <c r="AYW58" s="531"/>
      <c r="AYX58" s="532"/>
      <c r="AYY58" s="533"/>
      <c r="AYZ58" s="527"/>
      <c r="AZA58" s="528"/>
      <c r="AZB58" s="529"/>
      <c r="AZC58" s="530"/>
      <c r="AZD58" s="531"/>
      <c r="AZE58" s="532"/>
      <c r="AZF58" s="533"/>
      <c r="AZG58" s="527"/>
      <c r="AZH58" s="528"/>
      <c r="AZI58" s="529"/>
      <c r="AZJ58" s="530"/>
      <c r="AZK58" s="531"/>
      <c r="AZL58" s="532"/>
      <c r="AZM58" s="533"/>
      <c r="AZN58" s="527"/>
      <c r="AZO58" s="528"/>
      <c r="AZP58" s="529"/>
      <c r="AZQ58" s="530"/>
      <c r="AZR58" s="531"/>
      <c r="AZS58" s="532"/>
      <c r="AZT58" s="533"/>
      <c r="AZU58" s="527"/>
      <c r="AZV58" s="528"/>
      <c r="AZW58" s="529"/>
      <c r="AZX58" s="530"/>
      <c r="AZY58" s="531"/>
      <c r="AZZ58" s="532"/>
      <c r="BAA58" s="533"/>
      <c r="BAB58" s="527"/>
      <c r="BAC58" s="528"/>
      <c r="BAD58" s="529"/>
      <c r="BAE58" s="530"/>
      <c r="BAF58" s="531"/>
      <c r="BAG58" s="532"/>
      <c r="BAH58" s="533"/>
      <c r="BAI58" s="527"/>
      <c r="BAJ58" s="528"/>
      <c r="BAK58" s="529"/>
      <c r="BAL58" s="530"/>
      <c r="BAM58" s="531"/>
      <c r="BAN58" s="532"/>
      <c r="BAO58" s="533"/>
      <c r="BAP58" s="527"/>
      <c r="BAQ58" s="528"/>
      <c r="BAR58" s="529"/>
      <c r="BAS58" s="530"/>
      <c r="BAT58" s="531"/>
      <c r="BAU58" s="532"/>
      <c r="BAV58" s="533"/>
      <c r="BAW58" s="527"/>
      <c r="BAX58" s="528"/>
      <c r="BAY58" s="529"/>
      <c r="BAZ58" s="530"/>
      <c r="BBA58" s="531"/>
      <c r="BBB58" s="532"/>
      <c r="BBC58" s="533"/>
      <c r="BBD58" s="527"/>
      <c r="BBE58" s="528"/>
      <c r="BBF58" s="529"/>
      <c r="BBG58" s="530"/>
      <c r="BBH58" s="531"/>
      <c r="BBI58" s="532"/>
      <c r="BBJ58" s="533"/>
      <c r="BBK58" s="527"/>
      <c r="BBL58" s="528"/>
      <c r="BBM58" s="529"/>
      <c r="BBN58" s="530"/>
      <c r="BBO58" s="531"/>
      <c r="BBP58" s="532"/>
      <c r="BBQ58" s="533"/>
      <c r="BBR58" s="527"/>
      <c r="BBS58" s="528"/>
      <c r="BBT58" s="529"/>
      <c r="BBU58" s="530"/>
      <c r="BBV58" s="531"/>
      <c r="BBW58" s="532"/>
      <c r="BBX58" s="533"/>
      <c r="BBY58" s="527"/>
      <c r="BBZ58" s="528"/>
      <c r="BCA58" s="529"/>
      <c r="BCB58" s="530"/>
      <c r="BCC58" s="531"/>
      <c r="BCD58" s="532"/>
      <c r="BCE58" s="533"/>
      <c r="BCF58" s="527"/>
      <c r="BCG58" s="528"/>
      <c r="BCH58" s="529"/>
      <c r="BCI58" s="530"/>
      <c r="BCJ58" s="531"/>
      <c r="BCK58" s="532"/>
      <c r="BCL58" s="533"/>
      <c r="BCM58" s="527"/>
      <c r="BCN58" s="528"/>
      <c r="BCO58" s="529"/>
      <c r="BCP58" s="530"/>
      <c r="BCQ58" s="531"/>
      <c r="BCR58" s="532"/>
      <c r="BCS58" s="533"/>
      <c r="BCT58" s="527"/>
      <c r="BCU58" s="528"/>
      <c r="BCV58" s="529"/>
      <c r="BCW58" s="530"/>
      <c r="BCX58" s="531"/>
      <c r="BCY58" s="532"/>
      <c r="BCZ58" s="533"/>
      <c r="BDA58" s="527"/>
      <c r="BDB58" s="528"/>
      <c r="BDC58" s="529"/>
      <c r="BDD58" s="530"/>
      <c r="BDE58" s="531"/>
      <c r="BDF58" s="532"/>
      <c r="BDG58" s="533"/>
      <c r="BDH58" s="527"/>
      <c r="BDI58" s="528"/>
      <c r="BDJ58" s="529"/>
      <c r="BDK58" s="530"/>
      <c r="BDL58" s="531"/>
      <c r="BDM58" s="532"/>
      <c r="BDN58" s="533"/>
      <c r="BDO58" s="527"/>
      <c r="BDP58" s="528"/>
      <c r="BDQ58" s="529"/>
      <c r="BDR58" s="530"/>
      <c r="BDS58" s="531"/>
      <c r="BDT58" s="532"/>
      <c r="BDU58" s="533"/>
      <c r="BDV58" s="527"/>
      <c r="BDW58" s="528"/>
      <c r="BDX58" s="529"/>
      <c r="BDY58" s="530"/>
      <c r="BDZ58" s="531"/>
      <c r="BEA58" s="532"/>
      <c r="BEB58" s="533"/>
      <c r="BEC58" s="527"/>
      <c r="BED58" s="528"/>
      <c r="BEE58" s="529"/>
      <c r="BEF58" s="530"/>
      <c r="BEG58" s="531"/>
      <c r="BEH58" s="532"/>
      <c r="BEI58" s="533"/>
      <c r="BEJ58" s="527"/>
      <c r="BEK58" s="528"/>
      <c r="BEL58" s="529"/>
      <c r="BEM58" s="530"/>
      <c r="BEN58" s="531"/>
      <c r="BEO58" s="532"/>
      <c r="BEP58" s="533"/>
      <c r="BEQ58" s="527"/>
      <c r="BER58" s="528"/>
      <c r="BES58" s="529"/>
      <c r="BET58" s="530"/>
      <c r="BEU58" s="531"/>
      <c r="BEV58" s="532"/>
      <c r="BEW58" s="533"/>
      <c r="BEX58" s="527"/>
      <c r="BEY58" s="528"/>
      <c r="BEZ58" s="529"/>
      <c r="BFA58" s="530"/>
      <c r="BFB58" s="531"/>
      <c r="BFC58" s="532"/>
      <c r="BFD58" s="533"/>
      <c r="BFE58" s="527"/>
      <c r="BFF58" s="528"/>
      <c r="BFG58" s="529"/>
      <c r="BFH58" s="530"/>
      <c r="BFI58" s="531"/>
      <c r="BFJ58" s="532"/>
      <c r="BFK58" s="533"/>
      <c r="BFL58" s="527"/>
      <c r="BFM58" s="528"/>
      <c r="BFN58" s="529"/>
      <c r="BFO58" s="530"/>
      <c r="BFP58" s="531"/>
      <c r="BFQ58" s="532"/>
      <c r="BFR58" s="533"/>
      <c r="BFS58" s="527"/>
      <c r="BFT58" s="528"/>
      <c r="BFU58" s="529"/>
      <c r="BFV58" s="530"/>
      <c r="BFW58" s="531"/>
      <c r="BFX58" s="532"/>
      <c r="BFY58" s="533"/>
      <c r="BFZ58" s="527"/>
      <c r="BGA58" s="528"/>
      <c r="BGB58" s="529"/>
      <c r="BGC58" s="530"/>
      <c r="BGD58" s="531"/>
      <c r="BGE58" s="532"/>
      <c r="BGF58" s="533"/>
      <c r="BGG58" s="527"/>
      <c r="BGH58" s="528"/>
      <c r="BGI58" s="529"/>
      <c r="BGJ58" s="530"/>
      <c r="BGK58" s="531"/>
      <c r="BGL58" s="532"/>
      <c r="BGM58" s="533"/>
      <c r="BGN58" s="527"/>
      <c r="BGO58" s="528"/>
      <c r="BGP58" s="529"/>
      <c r="BGQ58" s="530"/>
      <c r="BGR58" s="531"/>
      <c r="BGS58" s="532"/>
      <c r="BGT58" s="533"/>
      <c r="BGU58" s="527"/>
      <c r="BGV58" s="528"/>
      <c r="BGW58" s="529"/>
      <c r="BGX58" s="530"/>
      <c r="BGY58" s="531"/>
      <c r="BGZ58" s="532"/>
      <c r="BHA58" s="533"/>
      <c r="BHB58" s="527"/>
      <c r="BHC58" s="528"/>
      <c r="BHD58" s="529"/>
      <c r="BHE58" s="530"/>
      <c r="BHF58" s="531"/>
      <c r="BHG58" s="532"/>
      <c r="BHH58" s="533"/>
      <c r="BHI58" s="527"/>
      <c r="BHJ58" s="528"/>
      <c r="BHK58" s="529"/>
      <c r="BHL58" s="530"/>
      <c r="BHM58" s="531"/>
      <c r="BHN58" s="532"/>
      <c r="BHO58" s="533"/>
      <c r="BHP58" s="527"/>
      <c r="BHQ58" s="528"/>
      <c r="BHR58" s="529"/>
      <c r="BHS58" s="530"/>
      <c r="BHT58" s="531"/>
      <c r="BHU58" s="532"/>
      <c r="BHV58" s="533"/>
      <c r="BHW58" s="527"/>
      <c r="BHX58" s="528"/>
      <c r="BHY58" s="529"/>
      <c r="BHZ58" s="530"/>
      <c r="BIA58" s="531"/>
      <c r="BIB58" s="532"/>
      <c r="BIC58" s="533"/>
      <c r="BID58" s="527"/>
      <c r="BIE58" s="528"/>
      <c r="BIF58" s="529"/>
      <c r="BIG58" s="530"/>
      <c r="BIH58" s="531"/>
      <c r="BII58" s="532"/>
      <c r="BIJ58" s="533"/>
      <c r="BIK58" s="527"/>
      <c r="BIL58" s="528"/>
      <c r="BIM58" s="529"/>
      <c r="BIN58" s="530"/>
      <c r="BIO58" s="531"/>
      <c r="BIP58" s="532"/>
      <c r="BIQ58" s="533"/>
      <c r="BIR58" s="527"/>
      <c r="BIS58" s="528"/>
      <c r="BIT58" s="529"/>
      <c r="BIU58" s="530"/>
      <c r="BIV58" s="531"/>
      <c r="BIW58" s="532"/>
      <c r="BIX58" s="533"/>
      <c r="BIY58" s="527"/>
      <c r="BIZ58" s="528"/>
      <c r="BJA58" s="529"/>
      <c r="BJB58" s="530"/>
      <c r="BJC58" s="531"/>
      <c r="BJD58" s="532"/>
      <c r="BJE58" s="533"/>
      <c r="BJF58" s="527"/>
      <c r="BJG58" s="528"/>
      <c r="BJH58" s="529"/>
      <c r="BJI58" s="530"/>
      <c r="BJJ58" s="531"/>
      <c r="BJK58" s="532"/>
      <c r="BJL58" s="533"/>
      <c r="BJM58" s="527"/>
      <c r="BJN58" s="528"/>
      <c r="BJO58" s="529"/>
      <c r="BJP58" s="530"/>
      <c r="BJQ58" s="531"/>
      <c r="BJR58" s="532"/>
      <c r="BJS58" s="533"/>
      <c r="BJT58" s="527"/>
      <c r="BJU58" s="528"/>
      <c r="BJV58" s="529"/>
      <c r="BJW58" s="530"/>
      <c r="BJX58" s="531"/>
      <c r="BJY58" s="532"/>
      <c r="BJZ58" s="533"/>
      <c r="BKA58" s="527"/>
      <c r="BKB58" s="528"/>
      <c r="BKC58" s="529"/>
      <c r="BKD58" s="530"/>
      <c r="BKE58" s="531"/>
      <c r="BKF58" s="532"/>
      <c r="BKG58" s="533"/>
      <c r="BKH58" s="527"/>
      <c r="BKI58" s="528"/>
      <c r="BKJ58" s="529"/>
      <c r="BKK58" s="530"/>
      <c r="BKL58" s="531"/>
      <c r="BKM58" s="532"/>
      <c r="BKN58" s="533"/>
      <c r="BKO58" s="527"/>
      <c r="BKP58" s="528"/>
      <c r="BKQ58" s="529"/>
      <c r="BKR58" s="530"/>
      <c r="BKS58" s="531"/>
      <c r="BKT58" s="532"/>
      <c r="BKU58" s="533"/>
      <c r="BKV58" s="527"/>
      <c r="BKW58" s="528"/>
      <c r="BKX58" s="529"/>
      <c r="BKY58" s="530"/>
      <c r="BKZ58" s="531"/>
      <c r="BLA58" s="532"/>
      <c r="BLB58" s="533"/>
      <c r="BLC58" s="527"/>
      <c r="BLD58" s="528"/>
      <c r="BLE58" s="529"/>
      <c r="BLF58" s="530"/>
      <c r="BLG58" s="531"/>
      <c r="BLH58" s="532"/>
      <c r="BLI58" s="533"/>
      <c r="BLJ58" s="527"/>
      <c r="BLK58" s="528"/>
      <c r="BLL58" s="529"/>
      <c r="BLM58" s="530"/>
      <c r="BLN58" s="531"/>
      <c r="BLO58" s="532"/>
      <c r="BLP58" s="533"/>
      <c r="BLQ58" s="527"/>
      <c r="BLR58" s="528"/>
      <c r="BLS58" s="529"/>
      <c r="BLT58" s="530"/>
      <c r="BLU58" s="531"/>
      <c r="BLV58" s="532"/>
      <c r="BLW58" s="533"/>
      <c r="BLX58" s="527"/>
      <c r="BLY58" s="528"/>
      <c r="BLZ58" s="529"/>
      <c r="BMA58" s="530"/>
      <c r="BMB58" s="531"/>
      <c r="BMC58" s="532"/>
      <c r="BMD58" s="533"/>
      <c r="BME58" s="527"/>
      <c r="BMF58" s="528"/>
      <c r="BMG58" s="529"/>
      <c r="BMH58" s="530"/>
      <c r="BMI58" s="531"/>
      <c r="BMJ58" s="532"/>
      <c r="BMK58" s="533"/>
      <c r="BML58" s="527"/>
      <c r="BMM58" s="528"/>
      <c r="BMN58" s="529"/>
      <c r="BMO58" s="530"/>
      <c r="BMP58" s="531"/>
      <c r="BMQ58" s="532"/>
      <c r="BMR58" s="533"/>
      <c r="BMS58" s="527"/>
      <c r="BMT58" s="528"/>
      <c r="BMU58" s="529"/>
      <c r="BMV58" s="530"/>
      <c r="BMW58" s="531"/>
      <c r="BMX58" s="532"/>
      <c r="BMY58" s="533"/>
      <c r="BMZ58" s="527"/>
      <c r="BNA58" s="528"/>
      <c r="BNB58" s="529"/>
      <c r="BNC58" s="530"/>
      <c r="BND58" s="531"/>
      <c r="BNE58" s="532"/>
      <c r="BNF58" s="533"/>
      <c r="BNG58" s="527"/>
      <c r="BNH58" s="528"/>
      <c r="BNI58" s="529"/>
      <c r="BNJ58" s="530"/>
      <c r="BNK58" s="531"/>
      <c r="BNL58" s="532"/>
      <c r="BNM58" s="533"/>
      <c r="BNN58" s="527"/>
      <c r="BNO58" s="528"/>
      <c r="BNP58" s="529"/>
      <c r="BNQ58" s="530"/>
      <c r="BNR58" s="531"/>
      <c r="BNS58" s="532"/>
      <c r="BNT58" s="533"/>
      <c r="BNU58" s="527"/>
      <c r="BNV58" s="528"/>
      <c r="BNW58" s="529"/>
      <c r="BNX58" s="530"/>
      <c r="BNY58" s="531"/>
      <c r="BNZ58" s="532"/>
      <c r="BOA58" s="533"/>
      <c r="BOB58" s="527"/>
      <c r="BOC58" s="528"/>
      <c r="BOD58" s="529"/>
      <c r="BOE58" s="530"/>
      <c r="BOF58" s="531"/>
      <c r="BOG58" s="532"/>
      <c r="BOH58" s="533"/>
      <c r="BOI58" s="527"/>
      <c r="BOJ58" s="528"/>
      <c r="BOK58" s="529"/>
      <c r="BOL58" s="530"/>
      <c r="BOM58" s="531"/>
      <c r="BON58" s="532"/>
      <c r="BOO58" s="533"/>
      <c r="BOP58" s="527"/>
      <c r="BOQ58" s="528"/>
      <c r="BOR58" s="529"/>
      <c r="BOS58" s="530"/>
      <c r="BOT58" s="531"/>
      <c r="BOU58" s="532"/>
      <c r="BOV58" s="533"/>
      <c r="BOW58" s="527"/>
      <c r="BOX58" s="528"/>
      <c r="BOY58" s="529"/>
      <c r="BOZ58" s="530"/>
      <c r="BPA58" s="531"/>
      <c r="BPB58" s="532"/>
      <c r="BPC58" s="533"/>
      <c r="BPD58" s="527"/>
      <c r="BPE58" s="528"/>
      <c r="BPF58" s="529"/>
      <c r="BPG58" s="530"/>
      <c r="BPH58" s="531"/>
      <c r="BPI58" s="532"/>
      <c r="BPJ58" s="533"/>
      <c r="BPK58" s="527"/>
      <c r="BPL58" s="528"/>
      <c r="BPM58" s="529"/>
      <c r="BPN58" s="530"/>
      <c r="BPO58" s="531"/>
      <c r="BPP58" s="532"/>
      <c r="BPQ58" s="533"/>
      <c r="BPR58" s="527"/>
      <c r="BPS58" s="528"/>
      <c r="BPT58" s="529"/>
      <c r="BPU58" s="530"/>
      <c r="BPV58" s="531"/>
      <c r="BPW58" s="532"/>
      <c r="BPX58" s="533"/>
      <c r="BPY58" s="527"/>
      <c r="BPZ58" s="528"/>
      <c r="BQA58" s="529"/>
      <c r="BQB58" s="530"/>
      <c r="BQC58" s="531"/>
      <c r="BQD58" s="532"/>
      <c r="BQE58" s="533"/>
      <c r="BQF58" s="527"/>
      <c r="BQG58" s="528"/>
      <c r="BQH58" s="529"/>
      <c r="BQI58" s="530"/>
      <c r="BQJ58" s="531"/>
      <c r="BQK58" s="532"/>
      <c r="BQL58" s="533"/>
      <c r="BQM58" s="527"/>
      <c r="BQN58" s="528"/>
      <c r="BQO58" s="529"/>
      <c r="BQP58" s="530"/>
      <c r="BQQ58" s="531"/>
      <c r="BQR58" s="532"/>
      <c r="BQS58" s="533"/>
      <c r="BQT58" s="527"/>
      <c r="BQU58" s="528"/>
      <c r="BQV58" s="529"/>
      <c r="BQW58" s="530"/>
      <c r="BQX58" s="531"/>
      <c r="BQY58" s="532"/>
      <c r="BQZ58" s="533"/>
      <c r="BRA58" s="527"/>
      <c r="BRB58" s="528"/>
      <c r="BRC58" s="529"/>
      <c r="BRD58" s="530"/>
      <c r="BRE58" s="531"/>
      <c r="BRF58" s="532"/>
      <c r="BRG58" s="533"/>
      <c r="BRH58" s="527"/>
      <c r="BRI58" s="528"/>
      <c r="BRJ58" s="529"/>
      <c r="BRK58" s="530"/>
      <c r="BRL58" s="531"/>
      <c r="BRM58" s="532"/>
      <c r="BRN58" s="533"/>
      <c r="BRO58" s="527"/>
      <c r="BRP58" s="528"/>
      <c r="BRQ58" s="529"/>
      <c r="BRR58" s="530"/>
      <c r="BRS58" s="531"/>
      <c r="BRT58" s="532"/>
      <c r="BRU58" s="533"/>
      <c r="BRV58" s="527"/>
      <c r="BRW58" s="528"/>
      <c r="BRX58" s="529"/>
      <c r="BRY58" s="530"/>
      <c r="BRZ58" s="531"/>
      <c r="BSA58" s="532"/>
      <c r="BSB58" s="533"/>
      <c r="BSC58" s="527"/>
      <c r="BSD58" s="528"/>
      <c r="BSE58" s="529"/>
      <c r="BSF58" s="530"/>
      <c r="BSG58" s="531"/>
      <c r="BSH58" s="532"/>
      <c r="BSI58" s="533"/>
      <c r="BSJ58" s="527"/>
      <c r="BSK58" s="528"/>
      <c r="BSL58" s="529"/>
      <c r="BSM58" s="530"/>
      <c r="BSN58" s="531"/>
      <c r="BSO58" s="532"/>
      <c r="BSP58" s="533"/>
      <c r="BSQ58" s="527"/>
      <c r="BSR58" s="528"/>
      <c r="BSS58" s="529"/>
      <c r="BST58" s="530"/>
      <c r="BSU58" s="531"/>
      <c r="BSV58" s="532"/>
      <c r="BSW58" s="533"/>
      <c r="BSX58" s="527"/>
      <c r="BSY58" s="528"/>
      <c r="BSZ58" s="529"/>
      <c r="BTA58" s="530"/>
      <c r="BTB58" s="531"/>
      <c r="BTC58" s="532"/>
      <c r="BTD58" s="533"/>
      <c r="BTE58" s="527"/>
      <c r="BTF58" s="528"/>
      <c r="BTG58" s="529"/>
      <c r="BTH58" s="530"/>
      <c r="BTI58" s="531"/>
      <c r="BTJ58" s="532"/>
      <c r="BTK58" s="533"/>
      <c r="BTL58" s="527"/>
      <c r="BTM58" s="528"/>
      <c r="BTN58" s="529"/>
      <c r="BTO58" s="530"/>
      <c r="BTP58" s="531"/>
      <c r="BTQ58" s="532"/>
      <c r="BTR58" s="533"/>
      <c r="BTS58" s="527"/>
      <c r="BTT58" s="528"/>
      <c r="BTU58" s="529"/>
      <c r="BTV58" s="530"/>
      <c r="BTW58" s="531"/>
      <c r="BTX58" s="532"/>
      <c r="BTY58" s="533"/>
      <c r="BTZ58" s="527"/>
      <c r="BUA58" s="528"/>
      <c r="BUB58" s="529"/>
      <c r="BUC58" s="530"/>
      <c r="BUD58" s="531"/>
      <c r="BUE58" s="532"/>
      <c r="BUF58" s="533"/>
      <c r="BUG58" s="527"/>
      <c r="BUH58" s="528"/>
      <c r="BUI58" s="529"/>
      <c r="BUJ58" s="530"/>
      <c r="BUK58" s="531"/>
      <c r="BUL58" s="532"/>
      <c r="BUM58" s="533"/>
      <c r="BUN58" s="527"/>
      <c r="BUO58" s="528"/>
      <c r="BUP58" s="529"/>
      <c r="BUQ58" s="530"/>
      <c r="BUR58" s="531"/>
      <c r="BUS58" s="532"/>
      <c r="BUT58" s="533"/>
      <c r="BUU58" s="527"/>
      <c r="BUV58" s="528"/>
      <c r="BUW58" s="529"/>
      <c r="BUX58" s="530"/>
      <c r="BUY58" s="531"/>
      <c r="BUZ58" s="532"/>
      <c r="BVA58" s="533"/>
      <c r="BVB58" s="527"/>
      <c r="BVC58" s="528"/>
      <c r="BVD58" s="529"/>
      <c r="BVE58" s="530"/>
      <c r="BVF58" s="531"/>
      <c r="BVG58" s="532"/>
      <c r="BVH58" s="533"/>
      <c r="BVI58" s="527"/>
      <c r="BVJ58" s="528"/>
      <c r="BVK58" s="529"/>
      <c r="BVL58" s="530"/>
      <c r="BVM58" s="531"/>
      <c r="BVN58" s="532"/>
      <c r="BVO58" s="533"/>
      <c r="BVP58" s="527"/>
      <c r="BVQ58" s="528"/>
      <c r="BVR58" s="529"/>
      <c r="BVS58" s="530"/>
      <c r="BVT58" s="531"/>
      <c r="BVU58" s="532"/>
      <c r="BVV58" s="533"/>
      <c r="BVW58" s="527"/>
      <c r="BVX58" s="528"/>
      <c r="BVY58" s="529"/>
      <c r="BVZ58" s="530"/>
      <c r="BWA58" s="531"/>
      <c r="BWB58" s="532"/>
      <c r="BWC58" s="533"/>
      <c r="BWD58" s="527"/>
      <c r="BWE58" s="528"/>
      <c r="BWF58" s="529"/>
      <c r="BWG58" s="530"/>
      <c r="BWH58" s="531"/>
      <c r="BWI58" s="532"/>
      <c r="BWJ58" s="533"/>
      <c r="BWK58" s="527"/>
      <c r="BWL58" s="528"/>
      <c r="BWM58" s="529"/>
      <c r="BWN58" s="530"/>
      <c r="BWO58" s="531"/>
      <c r="BWP58" s="532"/>
      <c r="BWQ58" s="533"/>
      <c r="BWR58" s="527"/>
      <c r="BWS58" s="528"/>
      <c r="BWT58" s="529"/>
      <c r="BWU58" s="530"/>
      <c r="BWV58" s="531"/>
      <c r="BWW58" s="532"/>
      <c r="BWX58" s="533"/>
      <c r="BWY58" s="527"/>
      <c r="BWZ58" s="528"/>
      <c r="BXA58" s="529"/>
      <c r="BXB58" s="530"/>
      <c r="BXC58" s="531"/>
      <c r="BXD58" s="532"/>
      <c r="BXE58" s="533"/>
      <c r="BXF58" s="527"/>
      <c r="BXG58" s="528"/>
      <c r="BXH58" s="529"/>
      <c r="BXI58" s="530"/>
      <c r="BXJ58" s="531"/>
      <c r="BXK58" s="532"/>
      <c r="BXL58" s="533"/>
      <c r="BXM58" s="527"/>
      <c r="BXN58" s="528"/>
      <c r="BXO58" s="529"/>
      <c r="BXP58" s="530"/>
      <c r="BXQ58" s="531"/>
      <c r="BXR58" s="532"/>
      <c r="BXS58" s="533"/>
      <c r="BXT58" s="527"/>
      <c r="BXU58" s="528"/>
      <c r="BXV58" s="529"/>
      <c r="BXW58" s="530"/>
      <c r="BXX58" s="531"/>
      <c r="BXY58" s="532"/>
      <c r="BXZ58" s="533"/>
      <c r="BYA58" s="527"/>
      <c r="BYB58" s="528"/>
      <c r="BYC58" s="529"/>
      <c r="BYD58" s="530"/>
      <c r="BYE58" s="531"/>
      <c r="BYF58" s="532"/>
      <c r="BYG58" s="533"/>
      <c r="BYH58" s="527"/>
      <c r="BYI58" s="528"/>
      <c r="BYJ58" s="529"/>
      <c r="BYK58" s="530"/>
      <c r="BYL58" s="531"/>
      <c r="BYM58" s="532"/>
      <c r="BYN58" s="533"/>
      <c r="BYO58" s="527"/>
      <c r="BYP58" s="528"/>
      <c r="BYQ58" s="529"/>
      <c r="BYR58" s="530"/>
      <c r="BYS58" s="531"/>
      <c r="BYT58" s="532"/>
      <c r="BYU58" s="533"/>
      <c r="BYV58" s="527"/>
      <c r="BYW58" s="528"/>
      <c r="BYX58" s="529"/>
      <c r="BYY58" s="530"/>
      <c r="BYZ58" s="531"/>
      <c r="BZA58" s="532"/>
      <c r="BZB58" s="533"/>
      <c r="BZC58" s="527"/>
      <c r="BZD58" s="528"/>
      <c r="BZE58" s="529"/>
      <c r="BZF58" s="530"/>
      <c r="BZG58" s="531"/>
      <c r="BZH58" s="532"/>
      <c r="BZI58" s="533"/>
      <c r="BZJ58" s="527"/>
      <c r="BZK58" s="528"/>
      <c r="BZL58" s="529"/>
      <c r="BZM58" s="530"/>
      <c r="BZN58" s="531"/>
      <c r="BZO58" s="532"/>
      <c r="BZP58" s="533"/>
      <c r="BZQ58" s="527"/>
      <c r="BZR58" s="528"/>
      <c r="BZS58" s="529"/>
      <c r="BZT58" s="530"/>
      <c r="BZU58" s="531"/>
      <c r="BZV58" s="532"/>
      <c r="BZW58" s="533"/>
      <c r="BZX58" s="527"/>
      <c r="BZY58" s="528"/>
      <c r="BZZ58" s="529"/>
      <c r="CAA58" s="530"/>
      <c r="CAB58" s="531"/>
      <c r="CAC58" s="532"/>
      <c r="CAD58" s="533"/>
      <c r="CAE58" s="527"/>
      <c r="CAF58" s="528"/>
      <c r="CAG58" s="529"/>
      <c r="CAH58" s="530"/>
      <c r="CAI58" s="531"/>
      <c r="CAJ58" s="532"/>
      <c r="CAK58" s="533"/>
      <c r="CAL58" s="527"/>
      <c r="CAM58" s="528"/>
      <c r="CAN58" s="529"/>
      <c r="CAO58" s="530"/>
      <c r="CAP58" s="531"/>
      <c r="CAQ58" s="532"/>
      <c r="CAR58" s="533"/>
      <c r="CAS58" s="527"/>
      <c r="CAT58" s="528"/>
      <c r="CAU58" s="529"/>
      <c r="CAV58" s="530"/>
      <c r="CAW58" s="531"/>
      <c r="CAX58" s="532"/>
      <c r="CAY58" s="533"/>
      <c r="CAZ58" s="527"/>
      <c r="CBA58" s="528"/>
      <c r="CBB58" s="529"/>
      <c r="CBC58" s="530"/>
      <c r="CBD58" s="531"/>
      <c r="CBE58" s="532"/>
      <c r="CBF58" s="533"/>
      <c r="CBG58" s="527"/>
      <c r="CBH58" s="528"/>
      <c r="CBI58" s="529"/>
      <c r="CBJ58" s="530"/>
      <c r="CBK58" s="531"/>
      <c r="CBL58" s="532"/>
      <c r="CBM58" s="533"/>
      <c r="CBN58" s="527"/>
      <c r="CBO58" s="528"/>
      <c r="CBP58" s="529"/>
      <c r="CBQ58" s="530"/>
      <c r="CBR58" s="531"/>
      <c r="CBS58" s="532"/>
      <c r="CBT58" s="533"/>
      <c r="CBU58" s="527"/>
      <c r="CBV58" s="528"/>
      <c r="CBW58" s="529"/>
      <c r="CBX58" s="530"/>
      <c r="CBY58" s="531"/>
      <c r="CBZ58" s="532"/>
      <c r="CCA58" s="533"/>
      <c r="CCB58" s="527"/>
      <c r="CCC58" s="528"/>
      <c r="CCD58" s="529"/>
      <c r="CCE58" s="530"/>
      <c r="CCF58" s="531"/>
      <c r="CCG58" s="532"/>
      <c r="CCH58" s="533"/>
      <c r="CCI58" s="527"/>
      <c r="CCJ58" s="528"/>
      <c r="CCK58" s="529"/>
      <c r="CCL58" s="530"/>
      <c r="CCM58" s="531"/>
      <c r="CCN58" s="532"/>
      <c r="CCO58" s="533"/>
      <c r="CCP58" s="527"/>
      <c r="CCQ58" s="528"/>
      <c r="CCR58" s="529"/>
      <c r="CCS58" s="530"/>
      <c r="CCT58" s="531"/>
      <c r="CCU58" s="532"/>
      <c r="CCV58" s="533"/>
      <c r="CCW58" s="527"/>
      <c r="CCX58" s="528"/>
      <c r="CCY58" s="529"/>
      <c r="CCZ58" s="530"/>
      <c r="CDA58" s="531"/>
      <c r="CDB58" s="532"/>
      <c r="CDC58" s="533"/>
      <c r="CDD58" s="527"/>
      <c r="CDE58" s="528"/>
      <c r="CDF58" s="529"/>
      <c r="CDG58" s="530"/>
      <c r="CDH58" s="531"/>
      <c r="CDI58" s="532"/>
      <c r="CDJ58" s="533"/>
      <c r="CDK58" s="527"/>
      <c r="CDL58" s="528"/>
      <c r="CDM58" s="529"/>
      <c r="CDN58" s="530"/>
      <c r="CDO58" s="531"/>
      <c r="CDP58" s="532"/>
      <c r="CDQ58" s="533"/>
      <c r="CDR58" s="527"/>
      <c r="CDS58" s="528"/>
      <c r="CDT58" s="529"/>
      <c r="CDU58" s="530"/>
      <c r="CDV58" s="531"/>
      <c r="CDW58" s="532"/>
      <c r="CDX58" s="533"/>
      <c r="CDY58" s="527"/>
      <c r="CDZ58" s="528"/>
      <c r="CEA58" s="529"/>
      <c r="CEB58" s="530"/>
      <c r="CEC58" s="531"/>
      <c r="CED58" s="532"/>
      <c r="CEE58" s="533"/>
      <c r="CEF58" s="527"/>
      <c r="CEG58" s="528"/>
      <c r="CEH58" s="529"/>
      <c r="CEI58" s="530"/>
      <c r="CEJ58" s="531"/>
      <c r="CEK58" s="532"/>
      <c r="CEL58" s="533"/>
      <c r="CEM58" s="527"/>
      <c r="CEN58" s="528"/>
      <c r="CEO58" s="529"/>
      <c r="CEP58" s="530"/>
      <c r="CEQ58" s="531"/>
      <c r="CER58" s="532"/>
      <c r="CES58" s="533"/>
      <c r="CET58" s="527"/>
      <c r="CEU58" s="528"/>
      <c r="CEV58" s="529"/>
      <c r="CEW58" s="530"/>
      <c r="CEX58" s="531"/>
      <c r="CEY58" s="532"/>
      <c r="CEZ58" s="533"/>
      <c r="CFA58" s="527"/>
      <c r="CFB58" s="528"/>
      <c r="CFC58" s="529"/>
      <c r="CFD58" s="530"/>
      <c r="CFE58" s="531"/>
      <c r="CFF58" s="532"/>
      <c r="CFG58" s="533"/>
      <c r="CFH58" s="527"/>
      <c r="CFI58" s="528"/>
      <c r="CFJ58" s="529"/>
      <c r="CFK58" s="530"/>
      <c r="CFL58" s="531"/>
      <c r="CFM58" s="532"/>
      <c r="CFN58" s="533"/>
      <c r="CFO58" s="527"/>
      <c r="CFP58" s="528"/>
      <c r="CFQ58" s="529"/>
      <c r="CFR58" s="530"/>
      <c r="CFS58" s="531"/>
      <c r="CFT58" s="532"/>
      <c r="CFU58" s="533"/>
      <c r="CFV58" s="527"/>
      <c r="CFW58" s="528"/>
      <c r="CFX58" s="529"/>
      <c r="CFY58" s="530"/>
      <c r="CFZ58" s="531"/>
      <c r="CGA58" s="532"/>
      <c r="CGB58" s="533"/>
      <c r="CGC58" s="527"/>
      <c r="CGD58" s="528"/>
      <c r="CGE58" s="529"/>
      <c r="CGF58" s="530"/>
      <c r="CGG58" s="531"/>
      <c r="CGH58" s="532"/>
      <c r="CGI58" s="533"/>
      <c r="CGJ58" s="527"/>
      <c r="CGK58" s="528"/>
      <c r="CGL58" s="529"/>
      <c r="CGM58" s="530"/>
      <c r="CGN58" s="531"/>
      <c r="CGO58" s="532"/>
      <c r="CGP58" s="533"/>
      <c r="CGQ58" s="527"/>
      <c r="CGR58" s="528"/>
      <c r="CGS58" s="529"/>
      <c r="CGT58" s="530"/>
      <c r="CGU58" s="531"/>
      <c r="CGV58" s="532"/>
      <c r="CGW58" s="533"/>
      <c r="CGX58" s="527"/>
      <c r="CGY58" s="528"/>
      <c r="CGZ58" s="529"/>
      <c r="CHA58" s="530"/>
      <c r="CHB58" s="531"/>
      <c r="CHC58" s="532"/>
      <c r="CHD58" s="533"/>
      <c r="CHE58" s="527"/>
      <c r="CHF58" s="528"/>
      <c r="CHG58" s="529"/>
      <c r="CHH58" s="530"/>
      <c r="CHI58" s="531"/>
      <c r="CHJ58" s="532"/>
      <c r="CHK58" s="533"/>
      <c r="CHL58" s="527"/>
      <c r="CHM58" s="528"/>
      <c r="CHN58" s="529"/>
      <c r="CHO58" s="530"/>
      <c r="CHP58" s="531"/>
      <c r="CHQ58" s="532"/>
      <c r="CHR58" s="533"/>
      <c r="CHS58" s="527"/>
      <c r="CHT58" s="528"/>
      <c r="CHU58" s="529"/>
      <c r="CHV58" s="530"/>
      <c r="CHW58" s="531"/>
      <c r="CHX58" s="532"/>
      <c r="CHY58" s="533"/>
      <c r="CHZ58" s="527"/>
      <c r="CIA58" s="528"/>
      <c r="CIB58" s="529"/>
      <c r="CIC58" s="530"/>
      <c r="CID58" s="531"/>
      <c r="CIE58" s="532"/>
      <c r="CIF58" s="533"/>
      <c r="CIG58" s="527"/>
      <c r="CIH58" s="528"/>
      <c r="CII58" s="529"/>
      <c r="CIJ58" s="530"/>
      <c r="CIK58" s="531"/>
      <c r="CIL58" s="532"/>
      <c r="CIM58" s="533"/>
      <c r="CIN58" s="527"/>
      <c r="CIO58" s="528"/>
      <c r="CIP58" s="529"/>
      <c r="CIQ58" s="530"/>
      <c r="CIR58" s="531"/>
      <c r="CIS58" s="532"/>
      <c r="CIT58" s="533"/>
      <c r="CIU58" s="527"/>
      <c r="CIV58" s="528"/>
      <c r="CIW58" s="529"/>
      <c r="CIX58" s="530"/>
      <c r="CIY58" s="531"/>
      <c r="CIZ58" s="532"/>
      <c r="CJA58" s="533"/>
      <c r="CJB58" s="527"/>
      <c r="CJC58" s="528"/>
      <c r="CJD58" s="529"/>
      <c r="CJE58" s="530"/>
      <c r="CJF58" s="531"/>
      <c r="CJG58" s="532"/>
      <c r="CJH58" s="533"/>
      <c r="CJI58" s="527"/>
      <c r="CJJ58" s="528"/>
      <c r="CJK58" s="529"/>
      <c r="CJL58" s="530"/>
      <c r="CJM58" s="531"/>
      <c r="CJN58" s="532"/>
      <c r="CJO58" s="533"/>
      <c r="CJP58" s="527"/>
      <c r="CJQ58" s="528"/>
      <c r="CJR58" s="529"/>
      <c r="CJS58" s="530"/>
      <c r="CJT58" s="531"/>
      <c r="CJU58" s="532"/>
      <c r="CJV58" s="533"/>
      <c r="CJW58" s="527"/>
      <c r="CJX58" s="528"/>
      <c r="CJY58" s="529"/>
      <c r="CJZ58" s="530"/>
      <c r="CKA58" s="531"/>
      <c r="CKB58" s="532"/>
      <c r="CKC58" s="533"/>
      <c r="CKD58" s="527"/>
      <c r="CKE58" s="528"/>
      <c r="CKF58" s="529"/>
      <c r="CKG58" s="530"/>
      <c r="CKH58" s="531"/>
      <c r="CKI58" s="532"/>
      <c r="CKJ58" s="533"/>
      <c r="CKK58" s="527"/>
      <c r="CKL58" s="528"/>
      <c r="CKM58" s="529"/>
      <c r="CKN58" s="530"/>
      <c r="CKO58" s="531"/>
      <c r="CKP58" s="532"/>
      <c r="CKQ58" s="533"/>
      <c r="CKR58" s="527"/>
      <c r="CKS58" s="528"/>
      <c r="CKT58" s="529"/>
      <c r="CKU58" s="530"/>
      <c r="CKV58" s="531"/>
      <c r="CKW58" s="532"/>
      <c r="CKX58" s="533"/>
      <c r="CKY58" s="527"/>
      <c r="CKZ58" s="528"/>
      <c r="CLA58" s="529"/>
      <c r="CLB58" s="530"/>
      <c r="CLC58" s="531"/>
      <c r="CLD58" s="532"/>
      <c r="CLE58" s="533"/>
      <c r="CLF58" s="527"/>
      <c r="CLG58" s="528"/>
      <c r="CLH58" s="529"/>
      <c r="CLI58" s="530"/>
      <c r="CLJ58" s="531"/>
      <c r="CLK58" s="532"/>
      <c r="CLL58" s="533"/>
      <c r="CLM58" s="527"/>
      <c r="CLN58" s="528"/>
      <c r="CLO58" s="529"/>
      <c r="CLP58" s="530"/>
      <c r="CLQ58" s="531"/>
      <c r="CLR58" s="532"/>
      <c r="CLS58" s="533"/>
      <c r="CLT58" s="527"/>
      <c r="CLU58" s="528"/>
      <c r="CLV58" s="529"/>
      <c r="CLW58" s="530"/>
      <c r="CLX58" s="531"/>
      <c r="CLY58" s="532"/>
      <c r="CLZ58" s="533"/>
      <c r="CMA58" s="527"/>
      <c r="CMB58" s="528"/>
      <c r="CMC58" s="529"/>
      <c r="CMD58" s="530"/>
      <c r="CME58" s="531"/>
      <c r="CMF58" s="532"/>
      <c r="CMG58" s="533"/>
      <c r="CMH58" s="527"/>
      <c r="CMI58" s="528"/>
      <c r="CMJ58" s="529"/>
      <c r="CMK58" s="530"/>
      <c r="CML58" s="531"/>
      <c r="CMM58" s="532"/>
      <c r="CMN58" s="533"/>
      <c r="CMO58" s="527"/>
      <c r="CMP58" s="528"/>
      <c r="CMQ58" s="529"/>
      <c r="CMR58" s="530"/>
      <c r="CMS58" s="531"/>
      <c r="CMT58" s="532"/>
      <c r="CMU58" s="533"/>
      <c r="CMV58" s="527"/>
      <c r="CMW58" s="528"/>
      <c r="CMX58" s="529"/>
      <c r="CMY58" s="530"/>
      <c r="CMZ58" s="531"/>
      <c r="CNA58" s="532"/>
      <c r="CNB58" s="533"/>
      <c r="CNC58" s="527"/>
      <c r="CND58" s="528"/>
      <c r="CNE58" s="529"/>
      <c r="CNF58" s="530"/>
      <c r="CNG58" s="531"/>
      <c r="CNH58" s="532"/>
      <c r="CNI58" s="533"/>
      <c r="CNJ58" s="527"/>
      <c r="CNK58" s="528"/>
      <c r="CNL58" s="529"/>
      <c r="CNM58" s="530"/>
      <c r="CNN58" s="531"/>
      <c r="CNO58" s="532"/>
      <c r="CNP58" s="533"/>
      <c r="CNQ58" s="527"/>
      <c r="CNR58" s="528"/>
      <c r="CNS58" s="529"/>
      <c r="CNT58" s="530"/>
      <c r="CNU58" s="531"/>
      <c r="CNV58" s="532"/>
      <c r="CNW58" s="533"/>
      <c r="CNX58" s="527"/>
      <c r="CNY58" s="528"/>
      <c r="CNZ58" s="529"/>
      <c r="COA58" s="530"/>
      <c r="COB58" s="531"/>
      <c r="COC58" s="532"/>
      <c r="COD58" s="533"/>
      <c r="COE58" s="527"/>
      <c r="COF58" s="528"/>
      <c r="COG58" s="529"/>
      <c r="COH58" s="530"/>
      <c r="COI58" s="531"/>
      <c r="COJ58" s="532"/>
      <c r="COK58" s="533"/>
      <c r="COL58" s="527"/>
      <c r="COM58" s="528"/>
      <c r="CON58" s="529"/>
      <c r="COO58" s="530"/>
      <c r="COP58" s="531"/>
      <c r="COQ58" s="532"/>
      <c r="COR58" s="533"/>
      <c r="COS58" s="527"/>
      <c r="COT58" s="528"/>
      <c r="COU58" s="529"/>
      <c r="COV58" s="530"/>
      <c r="COW58" s="531"/>
      <c r="COX58" s="532"/>
      <c r="COY58" s="533"/>
      <c r="COZ58" s="527"/>
      <c r="CPA58" s="528"/>
      <c r="CPB58" s="529"/>
      <c r="CPC58" s="530"/>
      <c r="CPD58" s="531"/>
      <c r="CPE58" s="532"/>
      <c r="CPF58" s="533"/>
      <c r="CPG58" s="527"/>
      <c r="CPH58" s="528"/>
      <c r="CPI58" s="529"/>
      <c r="CPJ58" s="530"/>
      <c r="CPK58" s="531"/>
      <c r="CPL58" s="532"/>
      <c r="CPM58" s="533"/>
      <c r="CPN58" s="527"/>
      <c r="CPO58" s="528"/>
      <c r="CPP58" s="529"/>
      <c r="CPQ58" s="530"/>
      <c r="CPR58" s="531"/>
      <c r="CPS58" s="532"/>
      <c r="CPT58" s="533"/>
      <c r="CPU58" s="527"/>
      <c r="CPV58" s="528"/>
      <c r="CPW58" s="529"/>
      <c r="CPX58" s="530"/>
      <c r="CPY58" s="531"/>
      <c r="CPZ58" s="532"/>
      <c r="CQA58" s="533"/>
      <c r="CQB58" s="527"/>
      <c r="CQC58" s="528"/>
      <c r="CQD58" s="529"/>
      <c r="CQE58" s="530"/>
      <c r="CQF58" s="531"/>
      <c r="CQG58" s="532"/>
      <c r="CQH58" s="533"/>
      <c r="CQI58" s="527"/>
      <c r="CQJ58" s="528"/>
      <c r="CQK58" s="529"/>
      <c r="CQL58" s="530"/>
      <c r="CQM58" s="531"/>
      <c r="CQN58" s="532"/>
      <c r="CQO58" s="533"/>
      <c r="CQP58" s="527"/>
      <c r="CQQ58" s="528"/>
      <c r="CQR58" s="529"/>
      <c r="CQS58" s="530"/>
      <c r="CQT58" s="531"/>
      <c r="CQU58" s="532"/>
      <c r="CQV58" s="533"/>
      <c r="CQW58" s="527"/>
      <c r="CQX58" s="528"/>
      <c r="CQY58" s="529"/>
      <c r="CQZ58" s="530"/>
      <c r="CRA58" s="531"/>
      <c r="CRB58" s="532"/>
      <c r="CRC58" s="533"/>
      <c r="CRD58" s="527"/>
      <c r="CRE58" s="528"/>
      <c r="CRF58" s="529"/>
      <c r="CRG58" s="530"/>
      <c r="CRH58" s="531"/>
      <c r="CRI58" s="532"/>
      <c r="CRJ58" s="533"/>
      <c r="CRK58" s="527"/>
      <c r="CRL58" s="528"/>
      <c r="CRM58" s="529"/>
      <c r="CRN58" s="530"/>
      <c r="CRO58" s="531"/>
      <c r="CRP58" s="532"/>
      <c r="CRQ58" s="533"/>
      <c r="CRR58" s="527"/>
      <c r="CRS58" s="528"/>
      <c r="CRT58" s="529"/>
      <c r="CRU58" s="530"/>
      <c r="CRV58" s="531"/>
      <c r="CRW58" s="532"/>
      <c r="CRX58" s="533"/>
      <c r="CRY58" s="527"/>
      <c r="CRZ58" s="528"/>
      <c r="CSA58" s="529"/>
      <c r="CSB58" s="530"/>
      <c r="CSC58" s="531"/>
      <c r="CSD58" s="532"/>
      <c r="CSE58" s="533"/>
      <c r="CSF58" s="527"/>
      <c r="CSG58" s="528"/>
      <c r="CSH58" s="529"/>
      <c r="CSI58" s="530"/>
      <c r="CSJ58" s="531"/>
      <c r="CSK58" s="532"/>
      <c r="CSL58" s="533"/>
      <c r="CSM58" s="527"/>
      <c r="CSN58" s="528"/>
      <c r="CSO58" s="529"/>
      <c r="CSP58" s="530"/>
      <c r="CSQ58" s="531"/>
      <c r="CSR58" s="532"/>
      <c r="CSS58" s="533"/>
      <c r="CST58" s="527"/>
      <c r="CSU58" s="528"/>
      <c r="CSV58" s="529"/>
      <c r="CSW58" s="530"/>
      <c r="CSX58" s="531"/>
      <c r="CSY58" s="532"/>
      <c r="CSZ58" s="533"/>
      <c r="CTA58" s="527"/>
      <c r="CTB58" s="528"/>
      <c r="CTC58" s="529"/>
      <c r="CTD58" s="530"/>
      <c r="CTE58" s="531"/>
      <c r="CTF58" s="532"/>
      <c r="CTG58" s="533"/>
      <c r="CTH58" s="527"/>
      <c r="CTI58" s="528"/>
      <c r="CTJ58" s="529"/>
      <c r="CTK58" s="530"/>
      <c r="CTL58" s="531"/>
      <c r="CTM58" s="532"/>
      <c r="CTN58" s="533"/>
      <c r="CTO58" s="527"/>
      <c r="CTP58" s="528"/>
      <c r="CTQ58" s="529"/>
      <c r="CTR58" s="530"/>
      <c r="CTS58" s="531"/>
      <c r="CTT58" s="532"/>
      <c r="CTU58" s="533"/>
      <c r="CTV58" s="527"/>
      <c r="CTW58" s="528"/>
      <c r="CTX58" s="529"/>
      <c r="CTY58" s="530"/>
      <c r="CTZ58" s="531"/>
      <c r="CUA58" s="532"/>
      <c r="CUB58" s="533"/>
      <c r="CUC58" s="527"/>
      <c r="CUD58" s="528"/>
      <c r="CUE58" s="529"/>
      <c r="CUF58" s="530"/>
      <c r="CUG58" s="531"/>
      <c r="CUH58" s="532"/>
      <c r="CUI58" s="533"/>
      <c r="CUJ58" s="527"/>
      <c r="CUK58" s="528"/>
      <c r="CUL58" s="529"/>
      <c r="CUM58" s="530"/>
      <c r="CUN58" s="531"/>
      <c r="CUO58" s="532"/>
      <c r="CUP58" s="533"/>
      <c r="CUQ58" s="527"/>
      <c r="CUR58" s="528"/>
      <c r="CUS58" s="529"/>
      <c r="CUT58" s="530"/>
      <c r="CUU58" s="531"/>
      <c r="CUV58" s="532"/>
      <c r="CUW58" s="533"/>
      <c r="CUX58" s="527"/>
      <c r="CUY58" s="528"/>
      <c r="CUZ58" s="529"/>
      <c r="CVA58" s="530"/>
      <c r="CVB58" s="531"/>
      <c r="CVC58" s="532"/>
      <c r="CVD58" s="533"/>
      <c r="CVE58" s="527"/>
      <c r="CVF58" s="528"/>
      <c r="CVG58" s="529"/>
      <c r="CVH58" s="530"/>
      <c r="CVI58" s="531"/>
      <c r="CVJ58" s="532"/>
      <c r="CVK58" s="533"/>
      <c r="CVL58" s="527"/>
      <c r="CVM58" s="528"/>
      <c r="CVN58" s="529"/>
      <c r="CVO58" s="530"/>
      <c r="CVP58" s="531"/>
      <c r="CVQ58" s="532"/>
      <c r="CVR58" s="533"/>
      <c r="CVS58" s="527"/>
      <c r="CVT58" s="528"/>
      <c r="CVU58" s="529"/>
      <c r="CVV58" s="530"/>
      <c r="CVW58" s="531"/>
      <c r="CVX58" s="532"/>
      <c r="CVY58" s="533"/>
      <c r="CVZ58" s="527"/>
      <c r="CWA58" s="528"/>
      <c r="CWB58" s="529"/>
      <c r="CWC58" s="530"/>
      <c r="CWD58" s="531"/>
      <c r="CWE58" s="532"/>
      <c r="CWF58" s="533"/>
      <c r="CWG58" s="527"/>
      <c r="CWH58" s="528"/>
      <c r="CWI58" s="529"/>
      <c r="CWJ58" s="530"/>
      <c r="CWK58" s="531"/>
      <c r="CWL58" s="532"/>
      <c r="CWM58" s="533"/>
      <c r="CWN58" s="527"/>
      <c r="CWO58" s="528"/>
      <c r="CWP58" s="529"/>
      <c r="CWQ58" s="530"/>
      <c r="CWR58" s="531"/>
      <c r="CWS58" s="532"/>
      <c r="CWT58" s="533"/>
      <c r="CWU58" s="527"/>
      <c r="CWV58" s="528"/>
      <c r="CWW58" s="529"/>
      <c r="CWX58" s="530"/>
      <c r="CWY58" s="531"/>
      <c r="CWZ58" s="532"/>
      <c r="CXA58" s="533"/>
      <c r="CXB58" s="527"/>
      <c r="CXC58" s="528"/>
      <c r="CXD58" s="529"/>
      <c r="CXE58" s="530"/>
      <c r="CXF58" s="531"/>
      <c r="CXG58" s="532"/>
      <c r="CXH58" s="533"/>
      <c r="CXI58" s="527"/>
      <c r="CXJ58" s="528"/>
      <c r="CXK58" s="529"/>
      <c r="CXL58" s="530"/>
      <c r="CXM58" s="531"/>
      <c r="CXN58" s="532"/>
      <c r="CXO58" s="533"/>
      <c r="CXP58" s="527"/>
      <c r="CXQ58" s="528"/>
      <c r="CXR58" s="529"/>
      <c r="CXS58" s="530"/>
      <c r="CXT58" s="531"/>
      <c r="CXU58" s="532"/>
      <c r="CXV58" s="533"/>
      <c r="CXW58" s="527"/>
      <c r="CXX58" s="528"/>
      <c r="CXY58" s="529"/>
      <c r="CXZ58" s="530"/>
      <c r="CYA58" s="531"/>
      <c r="CYB58" s="532"/>
      <c r="CYC58" s="533"/>
      <c r="CYD58" s="527"/>
      <c r="CYE58" s="528"/>
      <c r="CYF58" s="529"/>
      <c r="CYG58" s="530"/>
      <c r="CYH58" s="531"/>
      <c r="CYI58" s="532"/>
      <c r="CYJ58" s="533"/>
      <c r="CYK58" s="527"/>
      <c r="CYL58" s="528"/>
      <c r="CYM58" s="529"/>
      <c r="CYN58" s="530"/>
      <c r="CYO58" s="531"/>
      <c r="CYP58" s="532"/>
      <c r="CYQ58" s="533"/>
      <c r="CYR58" s="527"/>
      <c r="CYS58" s="528"/>
      <c r="CYT58" s="529"/>
      <c r="CYU58" s="530"/>
      <c r="CYV58" s="531"/>
      <c r="CYW58" s="532"/>
      <c r="CYX58" s="533"/>
      <c r="CYY58" s="527"/>
      <c r="CYZ58" s="528"/>
      <c r="CZA58" s="529"/>
      <c r="CZB58" s="530"/>
      <c r="CZC58" s="531"/>
      <c r="CZD58" s="532"/>
      <c r="CZE58" s="533"/>
      <c r="CZF58" s="527"/>
      <c r="CZG58" s="528"/>
      <c r="CZH58" s="529"/>
      <c r="CZI58" s="530"/>
      <c r="CZJ58" s="531"/>
      <c r="CZK58" s="532"/>
      <c r="CZL58" s="533"/>
      <c r="CZM58" s="527"/>
      <c r="CZN58" s="528"/>
      <c r="CZO58" s="529"/>
      <c r="CZP58" s="530"/>
      <c r="CZQ58" s="531"/>
      <c r="CZR58" s="532"/>
      <c r="CZS58" s="533"/>
      <c r="CZT58" s="527"/>
      <c r="CZU58" s="528"/>
      <c r="CZV58" s="529"/>
      <c r="CZW58" s="530"/>
      <c r="CZX58" s="531"/>
      <c r="CZY58" s="532"/>
      <c r="CZZ58" s="533"/>
      <c r="DAA58" s="527"/>
      <c r="DAB58" s="528"/>
      <c r="DAC58" s="529"/>
      <c r="DAD58" s="530"/>
      <c r="DAE58" s="531"/>
      <c r="DAF58" s="532"/>
      <c r="DAG58" s="533"/>
      <c r="DAH58" s="527"/>
      <c r="DAI58" s="528"/>
      <c r="DAJ58" s="529"/>
      <c r="DAK58" s="530"/>
      <c r="DAL58" s="531"/>
      <c r="DAM58" s="532"/>
      <c r="DAN58" s="533"/>
      <c r="DAO58" s="527"/>
      <c r="DAP58" s="528"/>
      <c r="DAQ58" s="529"/>
      <c r="DAR58" s="530"/>
      <c r="DAS58" s="531"/>
      <c r="DAT58" s="532"/>
      <c r="DAU58" s="533"/>
      <c r="DAV58" s="527"/>
      <c r="DAW58" s="528"/>
      <c r="DAX58" s="529"/>
      <c r="DAY58" s="530"/>
      <c r="DAZ58" s="531"/>
      <c r="DBA58" s="532"/>
      <c r="DBB58" s="533"/>
      <c r="DBC58" s="527"/>
      <c r="DBD58" s="528"/>
      <c r="DBE58" s="529"/>
      <c r="DBF58" s="530"/>
      <c r="DBG58" s="531"/>
      <c r="DBH58" s="532"/>
      <c r="DBI58" s="533"/>
      <c r="DBJ58" s="527"/>
      <c r="DBK58" s="528"/>
      <c r="DBL58" s="529"/>
      <c r="DBM58" s="530"/>
      <c r="DBN58" s="531"/>
      <c r="DBO58" s="532"/>
      <c r="DBP58" s="533"/>
      <c r="DBQ58" s="527"/>
      <c r="DBR58" s="528"/>
      <c r="DBS58" s="529"/>
      <c r="DBT58" s="530"/>
      <c r="DBU58" s="531"/>
      <c r="DBV58" s="532"/>
      <c r="DBW58" s="533"/>
      <c r="DBX58" s="527"/>
      <c r="DBY58" s="528"/>
      <c r="DBZ58" s="529"/>
      <c r="DCA58" s="530"/>
      <c r="DCB58" s="531"/>
      <c r="DCC58" s="532"/>
      <c r="DCD58" s="533"/>
      <c r="DCE58" s="527"/>
      <c r="DCF58" s="528"/>
      <c r="DCG58" s="529"/>
      <c r="DCH58" s="530"/>
      <c r="DCI58" s="531"/>
      <c r="DCJ58" s="532"/>
      <c r="DCK58" s="533"/>
      <c r="DCL58" s="527"/>
      <c r="DCM58" s="528"/>
      <c r="DCN58" s="529"/>
      <c r="DCO58" s="530"/>
      <c r="DCP58" s="531"/>
      <c r="DCQ58" s="532"/>
      <c r="DCR58" s="533"/>
      <c r="DCS58" s="527"/>
      <c r="DCT58" s="528"/>
      <c r="DCU58" s="529"/>
      <c r="DCV58" s="530"/>
      <c r="DCW58" s="531"/>
      <c r="DCX58" s="532"/>
      <c r="DCY58" s="533"/>
      <c r="DCZ58" s="527"/>
      <c r="DDA58" s="528"/>
      <c r="DDB58" s="529"/>
      <c r="DDC58" s="530"/>
      <c r="DDD58" s="531"/>
      <c r="DDE58" s="532"/>
      <c r="DDF58" s="533"/>
      <c r="DDG58" s="527"/>
      <c r="DDH58" s="528"/>
      <c r="DDI58" s="529"/>
      <c r="DDJ58" s="530"/>
      <c r="DDK58" s="531"/>
      <c r="DDL58" s="532"/>
      <c r="DDM58" s="533"/>
      <c r="DDN58" s="527"/>
      <c r="DDO58" s="528"/>
      <c r="DDP58" s="529"/>
      <c r="DDQ58" s="530"/>
      <c r="DDR58" s="531"/>
      <c r="DDS58" s="532"/>
      <c r="DDT58" s="533"/>
      <c r="DDU58" s="527"/>
      <c r="DDV58" s="528"/>
      <c r="DDW58" s="529"/>
      <c r="DDX58" s="530"/>
      <c r="DDY58" s="531"/>
      <c r="DDZ58" s="532"/>
      <c r="DEA58" s="533"/>
      <c r="DEB58" s="527"/>
      <c r="DEC58" s="528"/>
      <c r="DED58" s="529"/>
      <c r="DEE58" s="530"/>
      <c r="DEF58" s="531"/>
      <c r="DEG58" s="532"/>
      <c r="DEH58" s="533"/>
      <c r="DEI58" s="527"/>
      <c r="DEJ58" s="528"/>
      <c r="DEK58" s="529"/>
      <c r="DEL58" s="530"/>
      <c r="DEM58" s="531"/>
      <c r="DEN58" s="532"/>
      <c r="DEO58" s="533"/>
      <c r="DEP58" s="527"/>
      <c r="DEQ58" s="528"/>
      <c r="DER58" s="529"/>
      <c r="DES58" s="530"/>
      <c r="DET58" s="531"/>
      <c r="DEU58" s="532"/>
      <c r="DEV58" s="533"/>
      <c r="DEW58" s="527"/>
      <c r="DEX58" s="528"/>
      <c r="DEY58" s="529"/>
      <c r="DEZ58" s="530"/>
      <c r="DFA58" s="531"/>
      <c r="DFB58" s="532"/>
      <c r="DFC58" s="533"/>
      <c r="DFD58" s="527"/>
      <c r="DFE58" s="528"/>
      <c r="DFF58" s="529"/>
      <c r="DFG58" s="530"/>
      <c r="DFH58" s="531"/>
      <c r="DFI58" s="532"/>
      <c r="DFJ58" s="533"/>
      <c r="DFK58" s="527"/>
      <c r="DFL58" s="528"/>
      <c r="DFM58" s="529"/>
      <c r="DFN58" s="530"/>
      <c r="DFO58" s="531"/>
      <c r="DFP58" s="532"/>
      <c r="DFQ58" s="533"/>
      <c r="DFR58" s="527"/>
      <c r="DFS58" s="528"/>
      <c r="DFT58" s="529"/>
      <c r="DFU58" s="530"/>
      <c r="DFV58" s="531"/>
      <c r="DFW58" s="532"/>
      <c r="DFX58" s="533"/>
      <c r="DFY58" s="527"/>
      <c r="DFZ58" s="528"/>
      <c r="DGA58" s="529"/>
      <c r="DGB58" s="530"/>
      <c r="DGC58" s="531"/>
      <c r="DGD58" s="532"/>
      <c r="DGE58" s="533"/>
      <c r="DGF58" s="527"/>
      <c r="DGG58" s="528"/>
      <c r="DGH58" s="529"/>
      <c r="DGI58" s="530"/>
      <c r="DGJ58" s="531"/>
      <c r="DGK58" s="532"/>
      <c r="DGL58" s="533"/>
      <c r="DGM58" s="527"/>
      <c r="DGN58" s="528"/>
      <c r="DGO58" s="529"/>
      <c r="DGP58" s="530"/>
      <c r="DGQ58" s="531"/>
      <c r="DGR58" s="532"/>
      <c r="DGS58" s="533"/>
      <c r="DGT58" s="527"/>
      <c r="DGU58" s="528"/>
      <c r="DGV58" s="529"/>
      <c r="DGW58" s="530"/>
      <c r="DGX58" s="531"/>
      <c r="DGY58" s="532"/>
      <c r="DGZ58" s="533"/>
      <c r="DHA58" s="527"/>
      <c r="DHB58" s="528"/>
      <c r="DHC58" s="529"/>
      <c r="DHD58" s="530"/>
      <c r="DHE58" s="531"/>
      <c r="DHF58" s="532"/>
      <c r="DHG58" s="533"/>
      <c r="DHH58" s="527"/>
      <c r="DHI58" s="528"/>
      <c r="DHJ58" s="529"/>
      <c r="DHK58" s="530"/>
      <c r="DHL58" s="531"/>
      <c r="DHM58" s="532"/>
      <c r="DHN58" s="533"/>
      <c r="DHO58" s="527"/>
      <c r="DHP58" s="528"/>
      <c r="DHQ58" s="529"/>
      <c r="DHR58" s="530"/>
      <c r="DHS58" s="531"/>
      <c r="DHT58" s="532"/>
      <c r="DHU58" s="533"/>
      <c r="DHV58" s="527"/>
      <c r="DHW58" s="528"/>
      <c r="DHX58" s="529"/>
      <c r="DHY58" s="530"/>
      <c r="DHZ58" s="531"/>
      <c r="DIA58" s="532"/>
      <c r="DIB58" s="533"/>
      <c r="DIC58" s="527"/>
      <c r="DID58" s="528"/>
      <c r="DIE58" s="529"/>
      <c r="DIF58" s="530"/>
      <c r="DIG58" s="531"/>
      <c r="DIH58" s="532"/>
      <c r="DII58" s="533"/>
      <c r="DIJ58" s="527"/>
      <c r="DIK58" s="528"/>
      <c r="DIL58" s="529"/>
      <c r="DIM58" s="530"/>
      <c r="DIN58" s="531"/>
      <c r="DIO58" s="532"/>
      <c r="DIP58" s="533"/>
      <c r="DIQ58" s="527"/>
      <c r="DIR58" s="528"/>
      <c r="DIS58" s="529"/>
      <c r="DIT58" s="530"/>
      <c r="DIU58" s="531"/>
      <c r="DIV58" s="532"/>
      <c r="DIW58" s="533"/>
      <c r="DIX58" s="527"/>
      <c r="DIY58" s="528"/>
      <c r="DIZ58" s="529"/>
      <c r="DJA58" s="530"/>
      <c r="DJB58" s="531"/>
      <c r="DJC58" s="532"/>
      <c r="DJD58" s="533"/>
      <c r="DJE58" s="527"/>
      <c r="DJF58" s="528"/>
      <c r="DJG58" s="529"/>
      <c r="DJH58" s="530"/>
      <c r="DJI58" s="531"/>
      <c r="DJJ58" s="532"/>
      <c r="DJK58" s="533"/>
      <c r="DJL58" s="527"/>
      <c r="DJM58" s="528"/>
      <c r="DJN58" s="529"/>
      <c r="DJO58" s="530"/>
      <c r="DJP58" s="531"/>
      <c r="DJQ58" s="532"/>
      <c r="DJR58" s="533"/>
      <c r="DJS58" s="527"/>
      <c r="DJT58" s="528"/>
      <c r="DJU58" s="529"/>
      <c r="DJV58" s="530"/>
      <c r="DJW58" s="531"/>
      <c r="DJX58" s="532"/>
      <c r="DJY58" s="533"/>
      <c r="DJZ58" s="527"/>
      <c r="DKA58" s="528"/>
      <c r="DKB58" s="529"/>
      <c r="DKC58" s="530"/>
      <c r="DKD58" s="531"/>
      <c r="DKE58" s="532"/>
      <c r="DKF58" s="533"/>
      <c r="DKG58" s="527"/>
      <c r="DKH58" s="528"/>
      <c r="DKI58" s="529"/>
      <c r="DKJ58" s="530"/>
      <c r="DKK58" s="531"/>
      <c r="DKL58" s="532"/>
      <c r="DKM58" s="533"/>
      <c r="DKN58" s="527"/>
      <c r="DKO58" s="528"/>
      <c r="DKP58" s="529"/>
      <c r="DKQ58" s="530"/>
      <c r="DKR58" s="531"/>
      <c r="DKS58" s="532"/>
      <c r="DKT58" s="533"/>
      <c r="DKU58" s="527"/>
      <c r="DKV58" s="528"/>
      <c r="DKW58" s="529"/>
      <c r="DKX58" s="530"/>
      <c r="DKY58" s="531"/>
      <c r="DKZ58" s="532"/>
      <c r="DLA58" s="533"/>
      <c r="DLB58" s="527"/>
      <c r="DLC58" s="528"/>
      <c r="DLD58" s="529"/>
      <c r="DLE58" s="530"/>
      <c r="DLF58" s="531"/>
      <c r="DLG58" s="532"/>
      <c r="DLH58" s="533"/>
      <c r="DLI58" s="527"/>
      <c r="DLJ58" s="528"/>
      <c r="DLK58" s="529"/>
      <c r="DLL58" s="530"/>
      <c r="DLM58" s="531"/>
      <c r="DLN58" s="532"/>
      <c r="DLO58" s="533"/>
      <c r="DLP58" s="527"/>
      <c r="DLQ58" s="528"/>
      <c r="DLR58" s="529"/>
      <c r="DLS58" s="530"/>
      <c r="DLT58" s="531"/>
      <c r="DLU58" s="532"/>
      <c r="DLV58" s="533"/>
      <c r="DLW58" s="527"/>
      <c r="DLX58" s="528"/>
      <c r="DLY58" s="529"/>
      <c r="DLZ58" s="530"/>
      <c r="DMA58" s="531"/>
      <c r="DMB58" s="532"/>
      <c r="DMC58" s="533"/>
      <c r="DMD58" s="527"/>
      <c r="DME58" s="528"/>
      <c r="DMF58" s="529"/>
      <c r="DMG58" s="530"/>
      <c r="DMH58" s="531"/>
      <c r="DMI58" s="532"/>
      <c r="DMJ58" s="533"/>
      <c r="DMK58" s="527"/>
      <c r="DML58" s="528"/>
      <c r="DMM58" s="529"/>
      <c r="DMN58" s="530"/>
      <c r="DMO58" s="531"/>
      <c r="DMP58" s="532"/>
      <c r="DMQ58" s="533"/>
      <c r="DMR58" s="527"/>
      <c r="DMS58" s="528"/>
      <c r="DMT58" s="529"/>
      <c r="DMU58" s="530"/>
      <c r="DMV58" s="531"/>
      <c r="DMW58" s="532"/>
      <c r="DMX58" s="533"/>
      <c r="DMY58" s="527"/>
      <c r="DMZ58" s="528"/>
      <c r="DNA58" s="529"/>
      <c r="DNB58" s="530"/>
      <c r="DNC58" s="531"/>
      <c r="DND58" s="532"/>
      <c r="DNE58" s="533"/>
      <c r="DNF58" s="527"/>
      <c r="DNG58" s="528"/>
      <c r="DNH58" s="529"/>
      <c r="DNI58" s="530"/>
      <c r="DNJ58" s="531"/>
      <c r="DNK58" s="532"/>
      <c r="DNL58" s="533"/>
      <c r="DNM58" s="527"/>
      <c r="DNN58" s="528"/>
      <c r="DNO58" s="529"/>
      <c r="DNP58" s="530"/>
      <c r="DNQ58" s="531"/>
      <c r="DNR58" s="532"/>
      <c r="DNS58" s="533"/>
      <c r="DNT58" s="527"/>
      <c r="DNU58" s="528"/>
      <c r="DNV58" s="529"/>
      <c r="DNW58" s="530"/>
      <c r="DNX58" s="531"/>
      <c r="DNY58" s="532"/>
      <c r="DNZ58" s="533"/>
      <c r="DOA58" s="527"/>
      <c r="DOB58" s="528"/>
      <c r="DOC58" s="529"/>
      <c r="DOD58" s="530"/>
      <c r="DOE58" s="531"/>
      <c r="DOF58" s="532"/>
      <c r="DOG58" s="533"/>
      <c r="DOH58" s="527"/>
      <c r="DOI58" s="528"/>
      <c r="DOJ58" s="529"/>
      <c r="DOK58" s="530"/>
      <c r="DOL58" s="531"/>
      <c r="DOM58" s="532"/>
      <c r="DON58" s="533"/>
      <c r="DOO58" s="527"/>
      <c r="DOP58" s="528"/>
      <c r="DOQ58" s="529"/>
      <c r="DOR58" s="530"/>
      <c r="DOS58" s="531"/>
      <c r="DOT58" s="532"/>
      <c r="DOU58" s="533"/>
      <c r="DOV58" s="527"/>
      <c r="DOW58" s="528"/>
      <c r="DOX58" s="529"/>
      <c r="DOY58" s="530"/>
      <c r="DOZ58" s="531"/>
      <c r="DPA58" s="532"/>
      <c r="DPB58" s="533"/>
      <c r="DPC58" s="527"/>
      <c r="DPD58" s="528"/>
      <c r="DPE58" s="529"/>
      <c r="DPF58" s="530"/>
      <c r="DPG58" s="531"/>
      <c r="DPH58" s="532"/>
      <c r="DPI58" s="533"/>
      <c r="DPJ58" s="527"/>
      <c r="DPK58" s="528"/>
      <c r="DPL58" s="529"/>
      <c r="DPM58" s="530"/>
      <c r="DPN58" s="531"/>
      <c r="DPO58" s="532"/>
      <c r="DPP58" s="533"/>
      <c r="DPQ58" s="527"/>
      <c r="DPR58" s="528"/>
      <c r="DPS58" s="529"/>
      <c r="DPT58" s="530"/>
      <c r="DPU58" s="531"/>
      <c r="DPV58" s="532"/>
      <c r="DPW58" s="533"/>
      <c r="DPX58" s="527"/>
      <c r="DPY58" s="528"/>
      <c r="DPZ58" s="529"/>
      <c r="DQA58" s="530"/>
      <c r="DQB58" s="531"/>
      <c r="DQC58" s="532"/>
      <c r="DQD58" s="533"/>
      <c r="DQE58" s="527"/>
      <c r="DQF58" s="528"/>
      <c r="DQG58" s="529"/>
      <c r="DQH58" s="530"/>
      <c r="DQI58" s="531"/>
      <c r="DQJ58" s="532"/>
      <c r="DQK58" s="533"/>
      <c r="DQL58" s="527"/>
      <c r="DQM58" s="528"/>
      <c r="DQN58" s="529"/>
      <c r="DQO58" s="530"/>
      <c r="DQP58" s="531"/>
      <c r="DQQ58" s="532"/>
      <c r="DQR58" s="533"/>
      <c r="DQS58" s="527"/>
      <c r="DQT58" s="528"/>
      <c r="DQU58" s="529"/>
      <c r="DQV58" s="530"/>
      <c r="DQW58" s="531"/>
      <c r="DQX58" s="532"/>
      <c r="DQY58" s="533"/>
      <c r="DQZ58" s="527"/>
      <c r="DRA58" s="528"/>
      <c r="DRB58" s="529"/>
      <c r="DRC58" s="530"/>
      <c r="DRD58" s="531"/>
      <c r="DRE58" s="532"/>
      <c r="DRF58" s="533"/>
      <c r="DRG58" s="527"/>
      <c r="DRH58" s="528"/>
      <c r="DRI58" s="529"/>
      <c r="DRJ58" s="530"/>
      <c r="DRK58" s="531"/>
      <c r="DRL58" s="532"/>
      <c r="DRM58" s="533"/>
      <c r="DRN58" s="527"/>
      <c r="DRO58" s="528"/>
      <c r="DRP58" s="529"/>
      <c r="DRQ58" s="530"/>
      <c r="DRR58" s="531"/>
      <c r="DRS58" s="532"/>
      <c r="DRT58" s="533"/>
      <c r="DRU58" s="527"/>
      <c r="DRV58" s="528"/>
      <c r="DRW58" s="529"/>
      <c r="DRX58" s="530"/>
      <c r="DRY58" s="531"/>
      <c r="DRZ58" s="532"/>
      <c r="DSA58" s="533"/>
      <c r="DSB58" s="527"/>
      <c r="DSC58" s="528"/>
      <c r="DSD58" s="529"/>
      <c r="DSE58" s="530"/>
      <c r="DSF58" s="531"/>
      <c r="DSG58" s="532"/>
      <c r="DSH58" s="533"/>
      <c r="DSI58" s="527"/>
      <c r="DSJ58" s="528"/>
      <c r="DSK58" s="529"/>
      <c r="DSL58" s="530"/>
      <c r="DSM58" s="531"/>
      <c r="DSN58" s="532"/>
      <c r="DSO58" s="533"/>
      <c r="DSP58" s="527"/>
      <c r="DSQ58" s="528"/>
      <c r="DSR58" s="529"/>
      <c r="DSS58" s="530"/>
      <c r="DST58" s="531"/>
      <c r="DSU58" s="532"/>
      <c r="DSV58" s="533"/>
      <c r="DSW58" s="527"/>
      <c r="DSX58" s="528"/>
      <c r="DSY58" s="529"/>
      <c r="DSZ58" s="530"/>
      <c r="DTA58" s="531"/>
      <c r="DTB58" s="532"/>
      <c r="DTC58" s="533"/>
      <c r="DTD58" s="527"/>
      <c r="DTE58" s="528"/>
      <c r="DTF58" s="529"/>
      <c r="DTG58" s="530"/>
      <c r="DTH58" s="531"/>
      <c r="DTI58" s="532"/>
      <c r="DTJ58" s="533"/>
      <c r="DTK58" s="527"/>
      <c r="DTL58" s="528"/>
      <c r="DTM58" s="529"/>
      <c r="DTN58" s="530"/>
      <c r="DTO58" s="531"/>
      <c r="DTP58" s="532"/>
      <c r="DTQ58" s="533"/>
      <c r="DTR58" s="527"/>
      <c r="DTS58" s="528"/>
      <c r="DTT58" s="529"/>
      <c r="DTU58" s="530"/>
      <c r="DTV58" s="531"/>
      <c r="DTW58" s="532"/>
      <c r="DTX58" s="533"/>
      <c r="DTY58" s="527"/>
      <c r="DTZ58" s="528"/>
      <c r="DUA58" s="529"/>
      <c r="DUB58" s="530"/>
      <c r="DUC58" s="531"/>
      <c r="DUD58" s="532"/>
      <c r="DUE58" s="533"/>
      <c r="DUF58" s="527"/>
      <c r="DUG58" s="528"/>
      <c r="DUH58" s="529"/>
      <c r="DUI58" s="530"/>
      <c r="DUJ58" s="531"/>
      <c r="DUK58" s="532"/>
      <c r="DUL58" s="533"/>
      <c r="DUM58" s="527"/>
      <c r="DUN58" s="528"/>
      <c r="DUO58" s="529"/>
      <c r="DUP58" s="530"/>
      <c r="DUQ58" s="531"/>
      <c r="DUR58" s="532"/>
      <c r="DUS58" s="533"/>
      <c r="DUT58" s="527"/>
      <c r="DUU58" s="528"/>
      <c r="DUV58" s="529"/>
      <c r="DUW58" s="530"/>
      <c r="DUX58" s="531"/>
      <c r="DUY58" s="532"/>
      <c r="DUZ58" s="533"/>
      <c r="DVA58" s="527"/>
      <c r="DVB58" s="528"/>
      <c r="DVC58" s="529"/>
      <c r="DVD58" s="530"/>
      <c r="DVE58" s="531"/>
      <c r="DVF58" s="532"/>
      <c r="DVG58" s="533"/>
      <c r="DVH58" s="527"/>
      <c r="DVI58" s="528"/>
      <c r="DVJ58" s="529"/>
      <c r="DVK58" s="530"/>
      <c r="DVL58" s="531"/>
      <c r="DVM58" s="532"/>
      <c r="DVN58" s="533"/>
      <c r="DVO58" s="527"/>
      <c r="DVP58" s="528"/>
      <c r="DVQ58" s="529"/>
      <c r="DVR58" s="530"/>
      <c r="DVS58" s="531"/>
      <c r="DVT58" s="532"/>
      <c r="DVU58" s="533"/>
      <c r="DVV58" s="527"/>
      <c r="DVW58" s="528"/>
      <c r="DVX58" s="529"/>
      <c r="DVY58" s="530"/>
      <c r="DVZ58" s="531"/>
      <c r="DWA58" s="532"/>
      <c r="DWB58" s="533"/>
      <c r="DWC58" s="527"/>
      <c r="DWD58" s="528"/>
      <c r="DWE58" s="529"/>
      <c r="DWF58" s="530"/>
      <c r="DWG58" s="531"/>
      <c r="DWH58" s="532"/>
      <c r="DWI58" s="533"/>
      <c r="DWJ58" s="527"/>
      <c r="DWK58" s="528"/>
      <c r="DWL58" s="529"/>
      <c r="DWM58" s="530"/>
      <c r="DWN58" s="531"/>
      <c r="DWO58" s="532"/>
      <c r="DWP58" s="533"/>
      <c r="DWQ58" s="527"/>
      <c r="DWR58" s="528"/>
      <c r="DWS58" s="529"/>
      <c r="DWT58" s="530"/>
      <c r="DWU58" s="531"/>
      <c r="DWV58" s="532"/>
      <c r="DWW58" s="533"/>
      <c r="DWX58" s="527"/>
      <c r="DWY58" s="528"/>
      <c r="DWZ58" s="529"/>
      <c r="DXA58" s="530"/>
      <c r="DXB58" s="531"/>
      <c r="DXC58" s="532"/>
      <c r="DXD58" s="533"/>
      <c r="DXE58" s="527"/>
      <c r="DXF58" s="528"/>
      <c r="DXG58" s="529"/>
      <c r="DXH58" s="530"/>
      <c r="DXI58" s="531"/>
      <c r="DXJ58" s="532"/>
      <c r="DXK58" s="533"/>
      <c r="DXL58" s="527"/>
      <c r="DXM58" s="528"/>
      <c r="DXN58" s="529"/>
      <c r="DXO58" s="530"/>
      <c r="DXP58" s="531"/>
      <c r="DXQ58" s="532"/>
      <c r="DXR58" s="533"/>
      <c r="DXS58" s="527"/>
      <c r="DXT58" s="528"/>
      <c r="DXU58" s="529"/>
      <c r="DXV58" s="530"/>
      <c r="DXW58" s="531"/>
      <c r="DXX58" s="532"/>
      <c r="DXY58" s="533"/>
      <c r="DXZ58" s="527"/>
      <c r="DYA58" s="528"/>
      <c r="DYB58" s="529"/>
      <c r="DYC58" s="530"/>
      <c r="DYD58" s="531"/>
      <c r="DYE58" s="532"/>
      <c r="DYF58" s="533"/>
      <c r="DYG58" s="527"/>
      <c r="DYH58" s="528"/>
      <c r="DYI58" s="529"/>
      <c r="DYJ58" s="530"/>
      <c r="DYK58" s="531"/>
      <c r="DYL58" s="532"/>
      <c r="DYM58" s="533"/>
      <c r="DYN58" s="527"/>
      <c r="DYO58" s="528"/>
      <c r="DYP58" s="529"/>
      <c r="DYQ58" s="530"/>
      <c r="DYR58" s="531"/>
      <c r="DYS58" s="532"/>
      <c r="DYT58" s="533"/>
      <c r="DYU58" s="527"/>
      <c r="DYV58" s="528"/>
      <c r="DYW58" s="529"/>
      <c r="DYX58" s="530"/>
      <c r="DYY58" s="531"/>
      <c r="DYZ58" s="532"/>
      <c r="DZA58" s="533"/>
      <c r="DZB58" s="527"/>
      <c r="DZC58" s="528"/>
      <c r="DZD58" s="529"/>
      <c r="DZE58" s="530"/>
      <c r="DZF58" s="531"/>
      <c r="DZG58" s="532"/>
      <c r="DZH58" s="533"/>
      <c r="DZI58" s="527"/>
      <c r="DZJ58" s="528"/>
      <c r="DZK58" s="529"/>
      <c r="DZL58" s="530"/>
      <c r="DZM58" s="531"/>
      <c r="DZN58" s="532"/>
      <c r="DZO58" s="533"/>
      <c r="DZP58" s="527"/>
      <c r="DZQ58" s="528"/>
      <c r="DZR58" s="529"/>
      <c r="DZS58" s="530"/>
      <c r="DZT58" s="531"/>
      <c r="DZU58" s="532"/>
      <c r="DZV58" s="533"/>
      <c r="DZW58" s="527"/>
      <c r="DZX58" s="528"/>
      <c r="DZY58" s="529"/>
      <c r="DZZ58" s="530"/>
      <c r="EAA58" s="531"/>
      <c r="EAB58" s="532"/>
      <c r="EAC58" s="533"/>
      <c r="EAD58" s="527"/>
      <c r="EAE58" s="528"/>
      <c r="EAF58" s="529"/>
      <c r="EAG58" s="530"/>
      <c r="EAH58" s="531"/>
      <c r="EAI58" s="532"/>
      <c r="EAJ58" s="533"/>
      <c r="EAK58" s="527"/>
      <c r="EAL58" s="528"/>
      <c r="EAM58" s="529"/>
      <c r="EAN58" s="530"/>
      <c r="EAO58" s="531"/>
      <c r="EAP58" s="532"/>
      <c r="EAQ58" s="533"/>
      <c r="EAR58" s="527"/>
      <c r="EAS58" s="528"/>
      <c r="EAT58" s="529"/>
      <c r="EAU58" s="530"/>
      <c r="EAV58" s="531"/>
      <c r="EAW58" s="532"/>
      <c r="EAX58" s="533"/>
      <c r="EAY58" s="527"/>
      <c r="EAZ58" s="528"/>
      <c r="EBA58" s="529"/>
      <c r="EBB58" s="530"/>
      <c r="EBC58" s="531"/>
      <c r="EBD58" s="532"/>
      <c r="EBE58" s="533"/>
      <c r="EBF58" s="527"/>
      <c r="EBG58" s="528"/>
      <c r="EBH58" s="529"/>
      <c r="EBI58" s="530"/>
      <c r="EBJ58" s="531"/>
      <c r="EBK58" s="532"/>
      <c r="EBL58" s="533"/>
      <c r="EBM58" s="527"/>
      <c r="EBN58" s="528"/>
      <c r="EBO58" s="529"/>
      <c r="EBP58" s="530"/>
      <c r="EBQ58" s="531"/>
      <c r="EBR58" s="532"/>
      <c r="EBS58" s="533"/>
      <c r="EBT58" s="527"/>
      <c r="EBU58" s="528"/>
      <c r="EBV58" s="529"/>
      <c r="EBW58" s="530"/>
      <c r="EBX58" s="531"/>
      <c r="EBY58" s="532"/>
      <c r="EBZ58" s="533"/>
      <c r="ECA58" s="527"/>
      <c r="ECB58" s="528"/>
      <c r="ECC58" s="529"/>
      <c r="ECD58" s="530"/>
      <c r="ECE58" s="531"/>
      <c r="ECF58" s="532"/>
      <c r="ECG58" s="533"/>
      <c r="ECH58" s="527"/>
      <c r="ECI58" s="528"/>
      <c r="ECJ58" s="529"/>
      <c r="ECK58" s="530"/>
      <c r="ECL58" s="531"/>
      <c r="ECM58" s="532"/>
      <c r="ECN58" s="533"/>
      <c r="ECO58" s="527"/>
      <c r="ECP58" s="528"/>
      <c r="ECQ58" s="529"/>
      <c r="ECR58" s="530"/>
      <c r="ECS58" s="531"/>
      <c r="ECT58" s="532"/>
      <c r="ECU58" s="533"/>
      <c r="ECV58" s="527"/>
      <c r="ECW58" s="528"/>
      <c r="ECX58" s="529"/>
      <c r="ECY58" s="530"/>
      <c r="ECZ58" s="531"/>
      <c r="EDA58" s="532"/>
      <c r="EDB58" s="533"/>
      <c r="EDC58" s="527"/>
      <c r="EDD58" s="528"/>
      <c r="EDE58" s="529"/>
      <c r="EDF58" s="530"/>
      <c r="EDG58" s="531"/>
      <c r="EDH58" s="532"/>
      <c r="EDI58" s="533"/>
      <c r="EDJ58" s="527"/>
      <c r="EDK58" s="528"/>
      <c r="EDL58" s="529"/>
      <c r="EDM58" s="530"/>
      <c r="EDN58" s="531"/>
      <c r="EDO58" s="532"/>
      <c r="EDP58" s="533"/>
      <c r="EDQ58" s="527"/>
      <c r="EDR58" s="528"/>
      <c r="EDS58" s="529"/>
      <c r="EDT58" s="530"/>
      <c r="EDU58" s="531"/>
      <c r="EDV58" s="532"/>
      <c r="EDW58" s="533"/>
      <c r="EDX58" s="527"/>
      <c r="EDY58" s="528"/>
      <c r="EDZ58" s="529"/>
      <c r="EEA58" s="530"/>
      <c r="EEB58" s="531"/>
      <c r="EEC58" s="532"/>
      <c r="EED58" s="533"/>
      <c r="EEE58" s="527"/>
      <c r="EEF58" s="528"/>
      <c r="EEG58" s="529"/>
      <c r="EEH58" s="530"/>
      <c r="EEI58" s="531"/>
      <c r="EEJ58" s="532"/>
      <c r="EEK58" s="533"/>
      <c r="EEL58" s="527"/>
      <c r="EEM58" s="528"/>
      <c r="EEN58" s="529"/>
      <c r="EEO58" s="530"/>
      <c r="EEP58" s="531"/>
      <c r="EEQ58" s="532"/>
      <c r="EER58" s="533"/>
      <c r="EES58" s="527"/>
      <c r="EET58" s="528"/>
      <c r="EEU58" s="529"/>
      <c r="EEV58" s="530"/>
      <c r="EEW58" s="531"/>
      <c r="EEX58" s="532"/>
      <c r="EEY58" s="533"/>
      <c r="EEZ58" s="527"/>
      <c r="EFA58" s="528"/>
      <c r="EFB58" s="529"/>
      <c r="EFC58" s="530"/>
      <c r="EFD58" s="531"/>
      <c r="EFE58" s="532"/>
      <c r="EFF58" s="533"/>
      <c r="EFG58" s="527"/>
      <c r="EFH58" s="528"/>
      <c r="EFI58" s="529"/>
      <c r="EFJ58" s="530"/>
      <c r="EFK58" s="531"/>
      <c r="EFL58" s="532"/>
      <c r="EFM58" s="533"/>
      <c r="EFN58" s="527"/>
      <c r="EFO58" s="528"/>
      <c r="EFP58" s="529"/>
      <c r="EFQ58" s="530"/>
      <c r="EFR58" s="531"/>
      <c r="EFS58" s="532"/>
      <c r="EFT58" s="533"/>
      <c r="EFU58" s="527"/>
      <c r="EFV58" s="528"/>
      <c r="EFW58" s="529"/>
      <c r="EFX58" s="530"/>
      <c r="EFY58" s="531"/>
      <c r="EFZ58" s="532"/>
      <c r="EGA58" s="533"/>
      <c r="EGB58" s="527"/>
      <c r="EGC58" s="528"/>
      <c r="EGD58" s="529"/>
      <c r="EGE58" s="530"/>
      <c r="EGF58" s="531"/>
      <c r="EGG58" s="532"/>
      <c r="EGH58" s="533"/>
      <c r="EGI58" s="527"/>
      <c r="EGJ58" s="528"/>
      <c r="EGK58" s="529"/>
      <c r="EGL58" s="530"/>
      <c r="EGM58" s="531"/>
      <c r="EGN58" s="532"/>
      <c r="EGO58" s="533"/>
      <c r="EGP58" s="527"/>
      <c r="EGQ58" s="528"/>
      <c r="EGR58" s="529"/>
      <c r="EGS58" s="530"/>
      <c r="EGT58" s="531"/>
      <c r="EGU58" s="532"/>
      <c r="EGV58" s="533"/>
      <c r="EGW58" s="527"/>
      <c r="EGX58" s="528"/>
      <c r="EGY58" s="529"/>
      <c r="EGZ58" s="530"/>
      <c r="EHA58" s="531"/>
      <c r="EHB58" s="532"/>
      <c r="EHC58" s="533"/>
      <c r="EHD58" s="527"/>
      <c r="EHE58" s="528"/>
      <c r="EHF58" s="529"/>
      <c r="EHG58" s="530"/>
      <c r="EHH58" s="531"/>
      <c r="EHI58" s="532"/>
      <c r="EHJ58" s="533"/>
      <c r="EHK58" s="527"/>
      <c r="EHL58" s="528"/>
      <c r="EHM58" s="529"/>
      <c r="EHN58" s="530"/>
      <c r="EHO58" s="531"/>
      <c r="EHP58" s="532"/>
      <c r="EHQ58" s="533"/>
      <c r="EHR58" s="527"/>
      <c r="EHS58" s="528"/>
      <c r="EHT58" s="529"/>
      <c r="EHU58" s="530"/>
      <c r="EHV58" s="531"/>
      <c r="EHW58" s="532"/>
      <c r="EHX58" s="533"/>
      <c r="EHY58" s="527"/>
      <c r="EHZ58" s="528"/>
      <c r="EIA58" s="529"/>
      <c r="EIB58" s="530"/>
      <c r="EIC58" s="531"/>
      <c r="EID58" s="532"/>
      <c r="EIE58" s="533"/>
      <c r="EIF58" s="527"/>
      <c r="EIG58" s="528"/>
      <c r="EIH58" s="529"/>
      <c r="EII58" s="530"/>
      <c r="EIJ58" s="531"/>
      <c r="EIK58" s="532"/>
      <c r="EIL58" s="533"/>
      <c r="EIM58" s="527"/>
      <c r="EIN58" s="528"/>
      <c r="EIO58" s="529"/>
      <c r="EIP58" s="530"/>
      <c r="EIQ58" s="531"/>
      <c r="EIR58" s="532"/>
      <c r="EIS58" s="533"/>
      <c r="EIT58" s="527"/>
      <c r="EIU58" s="528"/>
      <c r="EIV58" s="529"/>
      <c r="EIW58" s="530"/>
      <c r="EIX58" s="531"/>
      <c r="EIY58" s="532"/>
      <c r="EIZ58" s="533"/>
      <c r="EJA58" s="527"/>
      <c r="EJB58" s="528"/>
      <c r="EJC58" s="529"/>
      <c r="EJD58" s="530"/>
      <c r="EJE58" s="531"/>
      <c r="EJF58" s="532"/>
      <c r="EJG58" s="533"/>
      <c r="EJH58" s="527"/>
      <c r="EJI58" s="528"/>
      <c r="EJJ58" s="529"/>
      <c r="EJK58" s="530"/>
      <c r="EJL58" s="531"/>
      <c r="EJM58" s="532"/>
      <c r="EJN58" s="533"/>
      <c r="EJO58" s="527"/>
      <c r="EJP58" s="528"/>
      <c r="EJQ58" s="529"/>
      <c r="EJR58" s="530"/>
      <c r="EJS58" s="531"/>
      <c r="EJT58" s="532"/>
      <c r="EJU58" s="533"/>
      <c r="EJV58" s="527"/>
      <c r="EJW58" s="528"/>
      <c r="EJX58" s="529"/>
      <c r="EJY58" s="530"/>
      <c r="EJZ58" s="531"/>
      <c r="EKA58" s="532"/>
      <c r="EKB58" s="533"/>
      <c r="EKC58" s="527"/>
      <c r="EKD58" s="528"/>
      <c r="EKE58" s="529"/>
      <c r="EKF58" s="530"/>
      <c r="EKG58" s="531"/>
      <c r="EKH58" s="532"/>
      <c r="EKI58" s="533"/>
      <c r="EKJ58" s="527"/>
      <c r="EKK58" s="528"/>
      <c r="EKL58" s="529"/>
      <c r="EKM58" s="530"/>
      <c r="EKN58" s="531"/>
      <c r="EKO58" s="532"/>
      <c r="EKP58" s="533"/>
      <c r="EKQ58" s="527"/>
      <c r="EKR58" s="528"/>
      <c r="EKS58" s="529"/>
      <c r="EKT58" s="530"/>
      <c r="EKU58" s="531"/>
      <c r="EKV58" s="532"/>
      <c r="EKW58" s="533"/>
      <c r="EKX58" s="527"/>
      <c r="EKY58" s="528"/>
      <c r="EKZ58" s="529"/>
      <c r="ELA58" s="530"/>
      <c r="ELB58" s="531"/>
      <c r="ELC58" s="532"/>
      <c r="ELD58" s="533"/>
      <c r="ELE58" s="527"/>
      <c r="ELF58" s="528"/>
      <c r="ELG58" s="529"/>
      <c r="ELH58" s="530"/>
      <c r="ELI58" s="531"/>
      <c r="ELJ58" s="532"/>
      <c r="ELK58" s="533"/>
      <c r="ELL58" s="527"/>
      <c r="ELM58" s="528"/>
      <c r="ELN58" s="529"/>
      <c r="ELO58" s="530"/>
      <c r="ELP58" s="531"/>
      <c r="ELQ58" s="532"/>
      <c r="ELR58" s="533"/>
      <c r="ELS58" s="527"/>
      <c r="ELT58" s="528"/>
      <c r="ELU58" s="529"/>
      <c r="ELV58" s="530"/>
      <c r="ELW58" s="531"/>
      <c r="ELX58" s="532"/>
      <c r="ELY58" s="533"/>
      <c r="ELZ58" s="527"/>
      <c r="EMA58" s="528"/>
      <c r="EMB58" s="529"/>
      <c r="EMC58" s="530"/>
      <c r="EMD58" s="531"/>
      <c r="EME58" s="532"/>
      <c r="EMF58" s="533"/>
      <c r="EMG58" s="527"/>
      <c r="EMH58" s="528"/>
      <c r="EMI58" s="529"/>
      <c r="EMJ58" s="530"/>
      <c r="EMK58" s="531"/>
      <c r="EML58" s="532"/>
      <c r="EMM58" s="533"/>
      <c r="EMN58" s="527"/>
      <c r="EMO58" s="528"/>
      <c r="EMP58" s="529"/>
      <c r="EMQ58" s="530"/>
      <c r="EMR58" s="531"/>
      <c r="EMS58" s="532"/>
      <c r="EMT58" s="533"/>
      <c r="EMU58" s="527"/>
      <c r="EMV58" s="528"/>
      <c r="EMW58" s="529"/>
      <c r="EMX58" s="530"/>
      <c r="EMY58" s="531"/>
      <c r="EMZ58" s="532"/>
      <c r="ENA58" s="533"/>
      <c r="ENB58" s="527"/>
      <c r="ENC58" s="528"/>
      <c r="END58" s="529"/>
      <c r="ENE58" s="530"/>
      <c r="ENF58" s="531"/>
      <c r="ENG58" s="532"/>
      <c r="ENH58" s="533"/>
      <c r="ENI58" s="527"/>
      <c r="ENJ58" s="528"/>
      <c r="ENK58" s="529"/>
      <c r="ENL58" s="530"/>
      <c r="ENM58" s="531"/>
      <c r="ENN58" s="532"/>
      <c r="ENO58" s="533"/>
      <c r="ENP58" s="527"/>
      <c r="ENQ58" s="528"/>
      <c r="ENR58" s="529"/>
      <c r="ENS58" s="530"/>
      <c r="ENT58" s="531"/>
      <c r="ENU58" s="532"/>
      <c r="ENV58" s="533"/>
      <c r="ENW58" s="527"/>
      <c r="ENX58" s="528"/>
      <c r="ENY58" s="529"/>
      <c r="ENZ58" s="530"/>
      <c r="EOA58" s="531"/>
      <c r="EOB58" s="532"/>
      <c r="EOC58" s="533"/>
      <c r="EOD58" s="527"/>
      <c r="EOE58" s="528"/>
      <c r="EOF58" s="529"/>
      <c r="EOG58" s="530"/>
      <c r="EOH58" s="531"/>
      <c r="EOI58" s="532"/>
      <c r="EOJ58" s="533"/>
      <c r="EOK58" s="527"/>
      <c r="EOL58" s="528"/>
      <c r="EOM58" s="529"/>
      <c r="EON58" s="530"/>
      <c r="EOO58" s="531"/>
      <c r="EOP58" s="532"/>
      <c r="EOQ58" s="533"/>
      <c r="EOR58" s="527"/>
      <c r="EOS58" s="528"/>
      <c r="EOT58" s="529"/>
      <c r="EOU58" s="530"/>
      <c r="EOV58" s="531"/>
      <c r="EOW58" s="532"/>
      <c r="EOX58" s="533"/>
      <c r="EOY58" s="527"/>
      <c r="EOZ58" s="528"/>
      <c r="EPA58" s="529"/>
      <c r="EPB58" s="530"/>
      <c r="EPC58" s="531"/>
      <c r="EPD58" s="532"/>
      <c r="EPE58" s="533"/>
      <c r="EPF58" s="527"/>
      <c r="EPG58" s="528"/>
      <c r="EPH58" s="529"/>
      <c r="EPI58" s="530"/>
      <c r="EPJ58" s="531"/>
      <c r="EPK58" s="532"/>
      <c r="EPL58" s="533"/>
      <c r="EPM58" s="527"/>
      <c r="EPN58" s="528"/>
      <c r="EPO58" s="529"/>
      <c r="EPP58" s="530"/>
      <c r="EPQ58" s="531"/>
      <c r="EPR58" s="532"/>
      <c r="EPS58" s="533"/>
      <c r="EPT58" s="527"/>
      <c r="EPU58" s="528"/>
      <c r="EPV58" s="529"/>
      <c r="EPW58" s="530"/>
      <c r="EPX58" s="531"/>
      <c r="EPY58" s="532"/>
      <c r="EPZ58" s="533"/>
      <c r="EQA58" s="527"/>
      <c r="EQB58" s="528"/>
      <c r="EQC58" s="529"/>
      <c r="EQD58" s="530"/>
      <c r="EQE58" s="531"/>
      <c r="EQF58" s="532"/>
      <c r="EQG58" s="533"/>
      <c r="EQH58" s="527"/>
      <c r="EQI58" s="528"/>
      <c r="EQJ58" s="529"/>
      <c r="EQK58" s="530"/>
      <c r="EQL58" s="531"/>
      <c r="EQM58" s="532"/>
      <c r="EQN58" s="533"/>
      <c r="EQO58" s="527"/>
      <c r="EQP58" s="528"/>
      <c r="EQQ58" s="529"/>
      <c r="EQR58" s="530"/>
      <c r="EQS58" s="531"/>
      <c r="EQT58" s="532"/>
      <c r="EQU58" s="533"/>
      <c r="EQV58" s="527"/>
      <c r="EQW58" s="528"/>
      <c r="EQX58" s="529"/>
      <c r="EQY58" s="530"/>
      <c r="EQZ58" s="531"/>
      <c r="ERA58" s="532"/>
      <c r="ERB58" s="533"/>
      <c r="ERC58" s="527"/>
      <c r="ERD58" s="528"/>
      <c r="ERE58" s="529"/>
      <c r="ERF58" s="530"/>
      <c r="ERG58" s="531"/>
      <c r="ERH58" s="532"/>
      <c r="ERI58" s="533"/>
      <c r="ERJ58" s="527"/>
      <c r="ERK58" s="528"/>
      <c r="ERL58" s="529"/>
      <c r="ERM58" s="530"/>
      <c r="ERN58" s="531"/>
      <c r="ERO58" s="532"/>
      <c r="ERP58" s="533"/>
      <c r="ERQ58" s="527"/>
      <c r="ERR58" s="528"/>
      <c r="ERS58" s="529"/>
      <c r="ERT58" s="530"/>
      <c r="ERU58" s="531"/>
      <c r="ERV58" s="532"/>
      <c r="ERW58" s="533"/>
      <c r="ERX58" s="527"/>
      <c r="ERY58" s="528"/>
      <c r="ERZ58" s="529"/>
      <c r="ESA58" s="530"/>
      <c r="ESB58" s="531"/>
      <c r="ESC58" s="532"/>
      <c r="ESD58" s="533"/>
      <c r="ESE58" s="527"/>
      <c r="ESF58" s="528"/>
      <c r="ESG58" s="529"/>
      <c r="ESH58" s="530"/>
      <c r="ESI58" s="531"/>
      <c r="ESJ58" s="532"/>
      <c r="ESK58" s="533"/>
      <c r="ESL58" s="527"/>
      <c r="ESM58" s="528"/>
      <c r="ESN58" s="529"/>
      <c r="ESO58" s="530"/>
      <c r="ESP58" s="531"/>
      <c r="ESQ58" s="532"/>
      <c r="ESR58" s="533"/>
      <c r="ESS58" s="527"/>
      <c r="EST58" s="528"/>
      <c r="ESU58" s="529"/>
      <c r="ESV58" s="530"/>
      <c r="ESW58" s="531"/>
      <c r="ESX58" s="532"/>
      <c r="ESY58" s="533"/>
      <c r="ESZ58" s="527"/>
      <c r="ETA58" s="528"/>
      <c r="ETB58" s="529"/>
      <c r="ETC58" s="530"/>
      <c r="ETD58" s="531"/>
      <c r="ETE58" s="532"/>
      <c r="ETF58" s="533"/>
      <c r="ETG58" s="527"/>
      <c r="ETH58" s="528"/>
      <c r="ETI58" s="529"/>
      <c r="ETJ58" s="530"/>
      <c r="ETK58" s="531"/>
      <c r="ETL58" s="532"/>
      <c r="ETM58" s="533"/>
      <c r="ETN58" s="527"/>
      <c r="ETO58" s="528"/>
      <c r="ETP58" s="529"/>
      <c r="ETQ58" s="530"/>
      <c r="ETR58" s="531"/>
      <c r="ETS58" s="532"/>
      <c r="ETT58" s="533"/>
      <c r="ETU58" s="527"/>
      <c r="ETV58" s="528"/>
      <c r="ETW58" s="529"/>
      <c r="ETX58" s="530"/>
      <c r="ETY58" s="531"/>
      <c r="ETZ58" s="532"/>
      <c r="EUA58" s="533"/>
      <c r="EUB58" s="527"/>
      <c r="EUC58" s="528"/>
      <c r="EUD58" s="529"/>
      <c r="EUE58" s="530"/>
      <c r="EUF58" s="531"/>
      <c r="EUG58" s="532"/>
      <c r="EUH58" s="533"/>
      <c r="EUI58" s="527"/>
      <c r="EUJ58" s="528"/>
      <c r="EUK58" s="529"/>
      <c r="EUL58" s="530"/>
      <c r="EUM58" s="531"/>
      <c r="EUN58" s="532"/>
      <c r="EUO58" s="533"/>
      <c r="EUP58" s="527"/>
      <c r="EUQ58" s="528"/>
      <c r="EUR58" s="529"/>
      <c r="EUS58" s="530"/>
      <c r="EUT58" s="531"/>
      <c r="EUU58" s="532"/>
      <c r="EUV58" s="533"/>
      <c r="EUW58" s="527"/>
      <c r="EUX58" s="528"/>
      <c r="EUY58" s="529"/>
      <c r="EUZ58" s="530"/>
      <c r="EVA58" s="531"/>
      <c r="EVB58" s="532"/>
      <c r="EVC58" s="533"/>
      <c r="EVD58" s="527"/>
      <c r="EVE58" s="528"/>
      <c r="EVF58" s="529"/>
      <c r="EVG58" s="530"/>
      <c r="EVH58" s="531"/>
      <c r="EVI58" s="532"/>
      <c r="EVJ58" s="533"/>
      <c r="EVK58" s="527"/>
      <c r="EVL58" s="528"/>
      <c r="EVM58" s="529"/>
      <c r="EVN58" s="530"/>
      <c r="EVO58" s="531"/>
      <c r="EVP58" s="532"/>
      <c r="EVQ58" s="533"/>
      <c r="EVR58" s="527"/>
      <c r="EVS58" s="528"/>
      <c r="EVT58" s="529"/>
      <c r="EVU58" s="530"/>
      <c r="EVV58" s="531"/>
      <c r="EVW58" s="532"/>
      <c r="EVX58" s="533"/>
      <c r="EVY58" s="527"/>
      <c r="EVZ58" s="528"/>
      <c r="EWA58" s="529"/>
      <c r="EWB58" s="530"/>
      <c r="EWC58" s="531"/>
      <c r="EWD58" s="532"/>
      <c r="EWE58" s="533"/>
      <c r="EWF58" s="527"/>
      <c r="EWG58" s="528"/>
      <c r="EWH58" s="529"/>
      <c r="EWI58" s="530"/>
      <c r="EWJ58" s="531"/>
      <c r="EWK58" s="532"/>
      <c r="EWL58" s="533"/>
      <c r="EWM58" s="527"/>
      <c r="EWN58" s="528"/>
      <c r="EWO58" s="529"/>
      <c r="EWP58" s="530"/>
      <c r="EWQ58" s="531"/>
      <c r="EWR58" s="532"/>
      <c r="EWS58" s="533"/>
      <c r="EWT58" s="527"/>
      <c r="EWU58" s="528"/>
      <c r="EWV58" s="529"/>
      <c r="EWW58" s="530"/>
      <c r="EWX58" s="531"/>
      <c r="EWY58" s="532"/>
      <c r="EWZ58" s="533"/>
      <c r="EXA58" s="527"/>
      <c r="EXB58" s="528"/>
      <c r="EXC58" s="529"/>
      <c r="EXD58" s="530"/>
      <c r="EXE58" s="531"/>
      <c r="EXF58" s="532"/>
      <c r="EXG58" s="533"/>
      <c r="EXH58" s="527"/>
      <c r="EXI58" s="528"/>
      <c r="EXJ58" s="529"/>
      <c r="EXK58" s="530"/>
      <c r="EXL58" s="531"/>
      <c r="EXM58" s="532"/>
      <c r="EXN58" s="533"/>
      <c r="EXO58" s="527"/>
      <c r="EXP58" s="528"/>
      <c r="EXQ58" s="529"/>
      <c r="EXR58" s="530"/>
      <c r="EXS58" s="531"/>
      <c r="EXT58" s="532"/>
      <c r="EXU58" s="533"/>
      <c r="EXV58" s="527"/>
      <c r="EXW58" s="528"/>
      <c r="EXX58" s="529"/>
      <c r="EXY58" s="530"/>
      <c r="EXZ58" s="531"/>
      <c r="EYA58" s="532"/>
      <c r="EYB58" s="533"/>
      <c r="EYC58" s="527"/>
      <c r="EYD58" s="528"/>
      <c r="EYE58" s="529"/>
      <c r="EYF58" s="530"/>
      <c r="EYG58" s="531"/>
      <c r="EYH58" s="532"/>
      <c r="EYI58" s="533"/>
      <c r="EYJ58" s="527"/>
      <c r="EYK58" s="528"/>
      <c r="EYL58" s="529"/>
      <c r="EYM58" s="530"/>
      <c r="EYN58" s="531"/>
      <c r="EYO58" s="532"/>
      <c r="EYP58" s="533"/>
      <c r="EYQ58" s="527"/>
      <c r="EYR58" s="528"/>
      <c r="EYS58" s="529"/>
      <c r="EYT58" s="530"/>
      <c r="EYU58" s="531"/>
      <c r="EYV58" s="532"/>
      <c r="EYW58" s="533"/>
      <c r="EYX58" s="527"/>
      <c r="EYY58" s="528"/>
      <c r="EYZ58" s="529"/>
      <c r="EZA58" s="530"/>
      <c r="EZB58" s="531"/>
      <c r="EZC58" s="532"/>
      <c r="EZD58" s="533"/>
      <c r="EZE58" s="527"/>
      <c r="EZF58" s="528"/>
      <c r="EZG58" s="529"/>
      <c r="EZH58" s="530"/>
      <c r="EZI58" s="531"/>
      <c r="EZJ58" s="532"/>
      <c r="EZK58" s="533"/>
      <c r="EZL58" s="527"/>
      <c r="EZM58" s="528"/>
      <c r="EZN58" s="529"/>
      <c r="EZO58" s="530"/>
      <c r="EZP58" s="531"/>
      <c r="EZQ58" s="532"/>
      <c r="EZR58" s="533"/>
      <c r="EZS58" s="527"/>
      <c r="EZT58" s="528"/>
      <c r="EZU58" s="529"/>
      <c r="EZV58" s="530"/>
      <c r="EZW58" s="531"/>
      <c r="EZX58" s="532"/>
      <c r="EZY58" s="533"/>
      <c r="EZZ58" s="527"/>
      <c r="FAA58" s="528"/>
      <c r="FAB58" s="529"/>
      <c r="FAC58" s="530"/>
      <c r="FAD58" s="531"/>
      <c r="FAE58" s="532"/>
      <c r="FAF58" s="533"/>
      <c r="FAG58" s="527"/>
      <c r="FAH58" s="528"/>
      <c r="FAI58" s="529"/>
      <c r="FAJ58" s="530"/>
      <c r="FAK58" s="531"/>
      <c r="FAL58" s="532"/>
      <c r="FAM58" s="533"/>
      <c r="FAN58" s="527"/>
      <c r="FAO58" s="528"/>
      <c r="FAP58" s="529"/>
      <c r="FAQ58" s="530"/>
      <c r="FAR58" s="531"/>
      <c r="FAS58" s="532"/>
      <c r="FAT58" s="533"/>
      <c r="FAU58" s="527"/>
      <c r="FAV58" s="528"/>
      <c r="FAW58" s="529"/>
      <c r="FAX58" s="530"/>
      <c r="FAY58" s="531"/>
      <c r="FAZ58" s="532"/>
      <c r="FBA58" s="533"/>
      <c r="FBB58" s="527"/>
      <c r="FBC58" s="528"/>
      <c r="FBD58" s="529"/>
      <c r="FBE58" s="530"/>
      <c r="FBF58" s="531"/>
      <c r="FBG58" s="532"/>
      <c r="FBH58" s="533"/>
      <c r="FBI58" s="527"/>
      <c r="FBJ58" s="528"/>
      <c r="FBK58" s="529"/>
      <c r="FBL58" s="530"/>
      <c r="FBM58" s="531"/>
      <c r="FBN58" s="532"/>
      <c r="FBO58" s="533"/>
      <c r="FBP58" s="527"/>
      <c r="FBQ58" s="528"/>
      <c r="FBR58" s="529"/>
      <c r="FBS58" s="530"/>
      <c r="FBT58" s="531"/>
      <c r="FBU58" s="532"/>
      <c r="FBV58" s="533"/>
      <c r="FBW58" s="527"/>
      <c r="FBX58" s="528"/>
      <c r="FBY58" s="529"/>
      <c r="FBZ58" s="530"/>
      <c r="FCA58" s="531"/>
      <c r="FCB58" s="532"/>
      <c r="FCC58" s="533"/>
      <c r="FCD58" s="527"/>
      <c r="FCE58" s="528"/>
      <c r="FCF58" s="529"/>
      <c r="FCG58" s="530"/>
      <c r="FCH58" s="531"/>
      <c r="FCI58" s="532"/>
      <c r="FCJ58" s="533"/>
      <c r="FCK58" s="527"/>
      <c r="FCL58" s="528"/>
      <c r="FCM58" s="529"/>
      <c r="FCN58" s="530"/>
      <c r="FCO58" s="531"/>
      <c r="FCP58" s="532"/>
      <c r="FCQ58" s="533"/>
      <c r="FCR58" s="527"/>
      <c r="FCS58" s="528"/>
      <c r="FCT58" s="529"/>
      <c r="FCU58" s="530"/>
      <c r="FCV58" s="531"/>
      <c r="FCW58" s="532"/>
      <c r="FCX58" s="533"/>
      <c r="FCY58" s="527"/>
      <c r="FCZ58" s="528"/>
      <c r="FDA58" s="529"/>
      <c r="FDB58" s="530"/>
      <c r="FDC58" s="531"/>
      <c r="FDD58" s="532"/>
      <c r="FDE58" s="533"/>
      <c r="FDF58" s="527"/>
      <c r="FDG58" s="528"/>
      <c r="FDH58" s="529"/>
      <c r="FDI58" s="530"/>
      <c r="FDJ58" s="531"/>
      <c r="FDK58" s="532"/>
      <c r="FDL58" s="533"/>
      <c r="FDM58" s="527"/>
      <c r="FDN58" s="528"/>
      <c r="FDO58" s="529"/>
      <c r="FDP58" s="530"/>
      <c r="FDQ58" s="531"/>
      <c r="FDR58" s="532"/>
      <c r="FDS58" s="533"/>
      <c r="FDT58" s="527"/>
      <c r="FDU58" s="528"/>
      <c r="FDV58" s="529"/>
      <c r="FDW58" s="530"/>
      <c r="FDX58" s="531"/>
      <c r="FDY58" s="532"/>
      <c r="FDZ58" s="533"/>
      <c r="FEA58" s="527"/>
      <c r="FEB58" s="528"/>
      <c r="FEC58" s="529"/>
      <c r="FED58" s="530"/>
      <c r="FEE58" s="531"/>
      <c r="FEF58" s="532"/>
      <c r="FEG58" s="533"/>
      <c r="FEH58" s="527"/>
      <c r="FEI58" s="528"/>
      <c r="FEJ58" s="529"/>
      <c r="FEK58" s="530"/>
      <c r="FEL58" s="531"/>
      <c r="FEM58" s="532"/>
      <c r="FEN58" s="533"/>
      <c r="FEO58" s="527"/>
      <c r="FEP58" s="528"/>
      <c r="FEQ58" s="529"/>
      <c r="FER58" s="530"/>
      <c r="FES58" s="531"/>
      <c r="FET58" s="532"/>
      <c r="FEU58" s="533"/>
      <c r="FEV58" s="527"/>
      <c r="FEW58" s="528"/>
      <c r="FEX58" s="529"/>
      <c r="FEY58" s="530"/>
      <c r="FEZ58" s="531"/>
      <c r="FFA58" s="532"/>
      <c r="FFB58" s="533"/>
      <c r="FFC58" s="527"/>
      <c r="FFD58" s="528"/>
      <c r="FFE58" s="529"/>
      <c r="FFF58" s="530"/>
      <c r="FFG58" s="531"/>
      <c r="FFH58" s="532"/>
      <c r="FFI58" s="533"/>
      <c r="FFJ58" s="527"/>
      <c r="FFK58" s="528"/>
      <c r="FFL58" s="529"/>
      <c r="FFM58" s="530"/>
      <c r="FFN58" s="531"/>
      <c r="FFO58" s="532"/>
      <c r="FFP58" s="533"/>
      <c r="FFQ58" s="527"/>
      <c r="FFR58" s="528"/>
      <c r="FFS58" s="529"/>
      <c r="FFT58" s="530"/>
      <c r="FFU58" s="531"/>
      <c r="FFV58" s="532"/>
      <c r="FFW58" s="533"/>
      <c r="FFX58" s="527"/>
      <c r="FFY58" s="528"/>
      <c r="FFZ58" s="529"/>
      <c r="FGA58" s="530"/>
      <c r="FGB58" s="531"/>
      <c r="FGC58" s="532"/>
      <c r="FGD58" s="533"/>
      <c r="FGE58" s="527"/>
      <c r="FGF58" s="528"/>
      <c r="FGG58" s="529"/>
      <c r="FGH58" s="530"/>
      <c r="FGI58" s="531"/>
      <c r="FGJ58" s="532"/>
      <c r="FGK58" s="533"/>
      <c r="FGL58" s="527"/>
      <c r="FGM58" s="528"/>
      <c r="FGN58" s="529"/>
      <c r="FGO58" s="530"/>
      <c r="FGP58" s="531"/>
      <c r="FGQ58" s="532"/>
      <c r="FGR58" s="533"/>
      <c r="FGS58" s="527"/>
      <c r="FGT58" s="528"/>
      <c r="FGU58" s="529"/>
      <c r="FGV58" s="530"/>
      <c r="FGW58" s="531"/>
      <c r="FGX58" s="532"/>
      <c r="FGY58" s="533"/>
      <c r="FGZ58" s="527"/>
      <c r="FHA58" s="528"/>
      <c r="FHB58" s="529"/>
      <c r="FHC58" s="530"/>
      <c r="FHD58" s="531"/>
      <c r="FHE58" s="532"/>
      <c r="FHF58" s="533"/>
      <c r="FHG58" s="527"/>
      <c r="FHH58" s="528"/>
      <c r="FHI58" s="529"/>
      <c r="FHJ58" s="530"/>
      <c r="FHK58" s="531"/>
      <c r="FHL58" s="532"/>
      <c r="FHM58" s="533"/>
      <c r="FHN58" s="527"/>
      <c r="FHO58" s="528"/>
      <c r="FHP58" s="529"/>
      <c r="FHQ58" s="530"/>
      <c r="FHR58" s="531"/>
      <c r="FHS58" s="532"/>
      <c r="FHT58" s="533"/>
      <c r="FHU58" s="527"/>
      <c r="FHV58" s="528"/>
      <c r="FHW58" s="529"/>
      <c r="FHX58" s="530"/>
      <c r="FHY58" s="531"/>
      <c r="FHZ58" s="532"/>
      <c r="FIA58" s="533"/>
      <c r="FIB58" s="527"/>
      <c r="FIC58" s="528"/>
      <c r="FID58" s="529"/>
      <c r="FIE58" s="530"/>
      <c r="FIF58" s="531"/>
      <c r="FIG58" s="532"/>
      <c r="FIH58" s="533"/>
      <c r="FII58" s="527"/>
      <c r="FIJ58" s="528"/>
      <c r="FIK58" s="529"/>
      <c r="FIL58" s="530"/>
      <c r="FIM58" s="531"/>
      <c r="FIN58" s="532"/>
      <c r="FIO58" s="533"/>
      <c r="FIP58" s="527"/>
      <c r="FIQ58" s="528"/>
      <c r="FIR58" s="529"/>
      <c r="FIS58" s="530"/>
      <c r="FIT58" s="531"/>
      <c r="FIU58" s="532"/>
      <c r="FIV58" s="533"/>
      <c r="FIW58" s="527"/>
      <c r="FIX58" s="528"/>
      <c r="FIY58" s="529"/>
      <c r="FIZ58" s="530"/>
      <c r="FJA58" s="531"/>
      <c r="FJB58" s="532"/>
      <c r="FJC58" s="533"/>
      <c r="FJD58" s="527"/>
      <c r="FJE58" s="528"/>
      <c r="FJF58" s="529"/>
      <c r="FJG58" s="530"/>
      <c r="FJH58" s="531"/>
      <c r="FJI58" s="532"/>
      <c r="FJJ58" s="533"/>
      <c r="FJK58" s="527"/>
      <c r="FJL58" s="528"/>
      <c r="FJM58" s="529"/>
      <c r="FJN58" s="530"/>
      <c r="FJO58" s="531"/>
      <c r="FJP58" s="532"/>
      <c r="FJQ58" s="533"/>
      <c r="FJR58" s="527"/>
      <c r="FJS58" s="528"/>
      <c r="FJT58" s="529"/>
      <c r="FJU58" s="530"/>
      <c r="FJV58" s="531"/>
      <c r="FJW58" s="532"/>
      <c r="FJX58" s="533"/>
      <c r="FJY58" s="527"/>
      <c r="FJZ58" s="528"/>
      <c r="FKA58" s="529"/>
      <c r="FKB58" s="530"/>
      <c r="FKC58" s="531"/>
      <c r="FKD58" s="532"/>
      <c r="FKE58" s="533"/>
      <c r="FKF58" s="527"/>
      <c r="FKG58" s="528"/>
      <c r="FKH58" s="529"/>
      <c r="FKI58" s="530"/>
      <c r="FKJ58" s="531"/>
      <c r="FKK58" s="532"/>
      <c r="FKL58" s="533"/>
      <c r="FKM58" s="527"/>
      <c r="FKN58" s="528"/>
      <c r="FKO58" s="529"/>
      <c r="FKP58" s="530"/>
      <c r="FKQ58" s="531"/>
      <c r="FKR58" s="532"/>
      <c r="FKS58" s="533"/>
      <c r="FKT58" s="527"/>
      <c r="FKU58" s="528"/>
      <c r="FKV58" s="529"/>
      <c r="FKW58" s="530"/>
      <c r="FKX58" s="531"/>
      <c r="FKY58" s="532"/>
      <c r="FKZ58" s="533"/>
      <c r="FLA58" s="527"/>
      <c r="FLB58" s="528"/>
      <c r="FLC58" s="529"/>
      <c r="FLD58" s="530"/>
      <c r="FLE58" s="531"/>
      <c r="FLF58" s="532"/>
      <c r="FLG58" s="533"/>
      <c r="FLH58" s="527"/>
      <c r="FLI58" s="528"/>
      <c r="FLJ58" s="529"/>
      <c r="FLK58" s="530"/>
      <c r="FLL58" s="531"/>
      <c r="FLM58" s="532"/>
      <c r="FLN58" s="533"/>
      <c r="FLO58" s="527"/>
      <c r="FLP58" s="528"/>
      <c r="FLQ58" s="529"/>
      <c r="FLR58" s="530"/>
      <c r="FLS58" s="531"/>
      <c r="FLT58" s="532"/>
      <c r="FLU58" s="533"/>
      <c r="FLV58" s="527"/>
      <c r="FLW58" s="528"/>
      <c r="FLX58" s="529"/>
      <c r="FLY58" s="530"/>
      <c r="FLZ58" s="531"/>
      <c r="FMA58" s="532"/>
      <c r="FMB58" s="533"/>
      <c r="FMC58" s="527"/>
      <c r="FMD58" s="528"/>
      <c r="FME58" s="529"/>
      <c r="FMF58" s="530"/>
      <c r="FMG58" s="531"/>
      <c r="FMH58" s="532"/>
      <c r="FMI58" s="533"/>
      <c r="FMJ58" s="527"/>
      <c r="FMK58" s="528"/>
      <c r="FML58" s="529"/>
      <c r="FMM58" s="530"/>
      <c r="FMN58" s="531"/>
      <c r="FMO58" s="532"/>
      <c r="FMP58" s="533"/>
      <c r="FMQ58" s="527"/>
      <c r="FMR58" s="528"/>
      <c r="FMS58" s="529"/>
      <c r="FMT58" s="530"/>
      <c r="FMU58" s="531"/>
      <c r="FMV58" s="532"/>
      <c r="FMW58" s="533"/>
      <c r="FMX58" s="527"/>
      <c r="FMY58" s="528"/>
      <c r="FMZ58" s="529"/>
      <c r="FNA58" s="530"/>
      <c r="FNB58" s="531"/>
      <c r="FNC58" s="532"/>
      <c r="FND58" s="533"/>
      <c r="FNE58" s="527"/>
      <c r="FNF58" s="528"/>
      <c r="FNG58" s="529"/>
      <c r="FNH58" s="530"/>
      <c r="FNI58" s="531"/>
      <c r="FNJ58" s="532"/>
      <c r="FNK58" s="533"/>
      <c r="FNL58" s="527"/>
      <c r="FNM58" s="528"/>
      <c r="FNN58" s="529"/>
      <c r="FNO58" s="530"/>
      <c r="FNP58" s="531"/>
      <c r="FNQ58" s="532"/>
      <c r="FNR58" s="533"/>
      <c r="FNS58" s="527"/>
      <c r="FNT58" s="528"/>
      <c r="FNU58" s="529"/>
      <c r="FNV58" s="530"/>
      <c r="FNW58" s="531"/>
      <c r="FNX58" s="532"/>
      <c r="FNY58" s="533"/>
      <c r="FNZ58" s="527"/>
      <c r="FOA58" s="528"/>
      <c r="FOB58" s="529"/>
      <c r="FOC58" s="530"/>
      <c r="FOD58" s="531"/>
      <c r="FOE58" s="532"/>
      <c r="FOF58" s="533"/>
      <c r="FOG58" s="527"/>
      <c r="FOH58" s="528"/>
      <c r="FOI58" s="529"/>
      <c r="FOJ58" s="530"/>
      <c r="FOK58" s="531"/>
      <c r="FOL58" s="532"/>
      <c r="FOM58" s="533"/>
      <c r="FON58" s="527"/>
      <c r="FOO58" s="528"/>
      <c r="FOP58" s="529"/>
      <c r="FOQ58" s="530"/>
      <c r="FOR58" s="531"/>
      <c r="FOS58" s="532"/>
      <c r="FOT58" s="533"/>
      <c r="FOU58" s="527"/>
      <c r="FOV58" s="528"/>
      <c r="FOW58" s="529"/>
      <c r="FOX58" s="530"/>
      <c r="FOY58" s="531"/>
      <c r="FOZ58" s="532"/>
      <c r="FPA58" s="533"/>
      <c r="FPB58" s="527"/>
      <c r="FPC58" s="528"/>
      <c r="FPD58" s="529"/>
      <c r="FPE58" s="530"/>
      <c r="FPF58" s="531"/>
      <c r="FPG58" s="532"/>
      <c r="FPH58" s="533"/>
      <c r="FPI58" s="527"/>
      <c r="FPJ58" s="528"/>
      <c r="FPK58" s="529"/>
      <c r="FPL58" s="530"/>
      <c r="FPM58" s="531"/>
      <c r="FPN58" s="532"/>
      <c r="FPO58" s="533"/>
      <c r="FPP58" s="527"/>
      <c r="FPQ58" s="528"/>
      <c r="FPR58" s="529"/>
      <c r="FPS58" s="530"/>
      <c r="FPT58" s="531"/>
      <c r="FPU58" s="532"/>
      <c r="FPV58" s="533"/>
      <c r="FPW58" s="527"/>
      <c r="FPX58" s="528"/>
      <c r="FPY58" s="529"/>
      <c r="FPZ58" s="530"/>
      <c r="FQA58" s="531"/>
      <c r="FQB58" s="532"/>
      <c r="FQC58" s="533"/>
      <c r="FQD58" s="527"/>
      <c r="FQE58" s="528"/>
      <c r="FQF58" s="529"/>
      <c r="FQG58" s="530"/>
      <c r="FQH58" s="531"/>
      <c r="FQI58" s="532"/>
      <c r="FQJ58" s="533"/>
      <c r="FQK58" s="527"/>
      <c r="FQL58" s="528"/>
      <c r="FQM58" s="529"/>
      <c r="FQN58" s="530"/>
      <c r="FQO58" s="531"/>
      <c r="FQP58" s="532"/>
      <c r="FQQ58" s="533"/>
      <c r="FQR58" s="527"/>
      <c r="FQS58" s="528"/>
      <c r="FQT58" s="529"/>
      <c r="FQU58" s="530"/>
      <c r="FQV58" s="531"/>
      <c r="FQW58" s="532"/>
      <c r="FQX58" s="533"/>
      <c r="FQY58" s="527"/>
      <c r="FQZ58" s="528"/>
      <c r="FRA58" s="529"/>
      <c r="FRB58" s="530"/>
      <c r="FRC58" s="531"/>
      <c r="FRD58" s="532"/>
      <c r="FRE58" s="533"/>
      <c r="FRF58" s="527"/>
      <c r="FRG58" s="528"/>
      <c r="FRH58" s="529"/>
      <c r="FRI58" s="530"/>
      <c r="FRJ58" s="531"/>
      <c r="FRK58" s="532"/>
      <c r="FRL58" s="533"/>
      <c r="FRM58" s="527"/>
      <c r="FRN58" s="528"/>
      <c r="FRO58" s="529"/>
      <c r="FRP58" s="530"/>
      <c r="FRQ58" s="531"/>
      <c r="FRR58" s="532"/>
      <c r="FRS58" s="533"/>
      <c r="FRT58" s="527"/>
      <c r="FRU58" s="528"/>
      <c r="FRV58" s="529"/>
      <c r="FRW58" s="530"/>
      <c r="FRX58" s="531"/>
      <c r="FRY58" s="532"/>
      <c r="FRZ58" s="533"/>
      <c r="FSA58" s="527"/>
      <c r="FSB58" s="528"/>
      <c r="FSC58" s="529"/>
      <c r="FSD58" s="530"/>
      <c r="FSE58" s="531"/>
      <c r="FSF58" s="532"/>
      <c r="FSG58" s="533"/>
      <c r="FSH58" s="527"/>
      <c r="FSI58" s="528"/>
      <c r="FSJ58" s="529"/>
      <c r="FSK58" s="530"/>
      <c r="FSL58" s="531"/>
      <c r="FSM58" s="532"/>
      <c r="FSN58" s="533"/>
      <c r="FSO58" s="527"/>
      <c r="FSP58" s="528"/>
      <c r="FSQ58" s="529"/>
      <c r="FSR58" s="530"/>
      <c r="FSS58" s="531"/>
      <c r="FST58" s="532"/>
      <c r="FSU58" s="533"/>
      <c r="FSV58" s="527"/>
      <c r="FSW58" s="528"/>
      <c r="FSX58" s="529"/>
      <c r="FSY58" s="530"/>
      <c r="FSZ58" s="531"/>
      <c r="FTA58" s="532"/>
      <c r="FTB58" s="533"/>
      <c r="FTC58" s="527"/>
      <c r="FTD58" s="528"/>
      <c r="FTE58" s="529"/>
      <c r="FTF58" s="530"/>
      <c r="FTG58" s="531"/>
      <c r="FTH58" s="532"/>
      <c r="FTI58" s="533"/>
      <c r="FTJ58" s="527"/>
      <c r="FTK58" s="528"/>
      <c r="FTL58" s="529"/>
      <c r="FTM58" s="530"/>
      <c r="FTN58" s="531"/>
      <c r="FTO58" s="532"/>
      <c r="FTP58" s="533"/>
      <c r="FTQ58" s="527"/>
      <c r="FTR58" s="528"/>
      <c r="FTS58" s="529"/>
      <c r="FTT58" s="530"/>
      <c r="FTU58" s="531"/>
      <c r="FTV58" s="532"/>
      <c r="FTW58" s="533"/>
      <c r="FTX58" s="527"/>
      <c r="FTY58" s="528"/>
      <c r="FTZ58" s="529"/>
      <c r="FUA58" s="530"/>
      <c r="FUB58" s="531"/>
      <c r="FUC58" s="532"/>
      <c r="FUD58" s="533"/>
      <c r="FUE58" s="527"/>
      <c r="FUF58" s="528"/>
      <c r="FUG58" s="529"/>
      <c r="FUH58" s="530"/>
      <c r="FUI58" s="531"/>
      <c r="FUJ58" s="532"/>
      <c r="FUK58" s="533"/>
      <c r="FUL58" s="527"/>
      <c r="FUM58" s="528"/>
      <c r="FUN58" s="529"/>
      <c r="FUO58" s="530"/>
      <c r="FUP58" s="531"/>
      <c r="FUQ58" s="532"/>
      <c r="FUR58" s="533"/>
      <c r="FUS58" s="527"/>
      <c r="FUT58" s="528"/>
      <c r="FUU58" s="529"/>
      <c r="FUV58" s="530"/>
      <c r="FUW58" s="531"/>
      <c r="FUX58" s="532"/>
      <c r="FUY58" s="533"/>
      <c r="FUZ58" s="527"/>
      <c r="FVA58" s="528"/>
      <c r="FVB58" s="529"/>
      <c r="FVC58" s="530"/>
      <c r="FVD58" s="531"/>
      <c r="FVE58" s="532"/>
      <c r="FVF58" s="533"/>
      <c r="FVG58" s="527"/>
      <c r="FVH58" s="528"/>
      <c r="FVI58" s="529"/>
      <c r="FVJ58" s="530"/>
      <c r="FVK58" s="531"/>
      <c r="FVL58" s="532"/>
      <c r="FVM58" s="533"/>
      <c r="FVN58" s="527"/>
      <c r="FVO58" s="528"/>
      <c r="FVP58" s="529"/>
      <c r="FVQ58" s="530"/>
      <c r="FVR58" s="531"/>
      <c r="FVS58" s="532"/>
      <c r="FVT58" s="533"/>
      <c r="FVU58" s="527"/>
      <c r="FVV58" s="528"/>
      <c r="FVW58" s="529"/>
      <c r="FVX58" s="530"/>
      <c r="FVY58" s="531"/>
      <c r="FVZ58" s="532"/>
      <c r="FWA58" s="533"/>
      <c r="FWB58" s="527"/>
      <c r="FWC58" s="528"/>
      <c r="FWD58" s="529"/>
      <c r="FWE58" s="530"/>
      <c r="FWF58" s="531"/>
      <c r="FWG58" s="532"/>
      <c r="FWH58" s="533"/>
      <c r="FWI58" s="527"/>
      <c r="FWJ58" s="528"/>
      <c r="FWK58" s="529"/>
      <c r="FWL58" s="530"/>
      <c r="FWM58" s="531"/>
      <c r="FWN58" s="532"/>
      <c r="FWO58" s="533"/>
      <c r="FWP58" s="527"/>
      <c r="FWQ58" s="528"/>
      <c r="FWR58" s="529"/>
      <c r="FWS58" s="530"/>
      <c r="FWT58" s="531"/>
      <c r="FWU58" s="532"/>
      <c r="FWV58" s="533"/>
      <c r="FWW58" s="527"/>
      <c r="FWX58" s="528"/>
      <c r="FWY58" s="529"/>
      <c r="FWZ58" s="530"/>
      <c r="FXA58" s="531"/>
      <c r="FXB58" s="532"/>
      <c r="FXC58" s="533"/>
      <c r="FXD58" s="527"/>
      <c r="FXE58" s="528"/>
      <c r="FXF58" s="529"/>
      <c r="FXG58" s="530"/>
      <c r="FXH58" s="531"/>
      <c r="FXI58" s="532"/>
      <c r="FXJ58" s="533"/>
      <c r="FXK58" s="527"/>
      <c r="FXL58" s="528"/>
      <c r="FXM58" s="529"/>
      <c r="FXN58" s="530"/>
      <c r="FXO58" s="531"/>
      <c r="FXP58" s="532"/>
      <c r="FXQ58" s="533"/>
      <c r="FXR58" s="527"/>
      <c r="FXS58" s="528"/>
      <c r="FXT58" s="529"/>
      <c r="FXU58" s="530"/>
      <c r="FXV58" s="531"/>
      <c r="FXW58" s="532"/>
      <c r="FXX58" s="533"/>
      <c r="FXY58" s="527"/>
      <c r="FXZ58" s="528"/>
      <c r="FYA58" s="529"/>
      <c r="FYB58" s="530"/>
      <c r="FYC58" s="531"/>
      <c r="FYD58" s="532"/>
      <c r="FYE58" s="533"/>
      <c r="FYF58" s="527"/>
      <c r="FYG58" s="528"/>
      <c r="FYH58" s="529"/>
      <c r="FYI58" s="530"/>
      <c r="FYJ58" s="531"/>
      <c r="FYK58" s="532"/>
      <c r="FYL58" s="533"/>
      <c r="FYM58" s="527"/>
      <c r="FYN58" s="528"/>
      <c r="FYO58" s="529"/>
      <c r="FYP58" s="530"/>
      <c r="FYQ58" s="531"/>
      <c r="FYR58" s="532"/>
      <c r="FYS58" s="533"/>
      <c r="FYT58" s="527"/>
      <c r="FYU58" s="528"/>
      <c r="FYV58" s="529"/>
      <c r="FYW58" s="530"/>
      <c r="FYX58" s="531"/>
      <c r="FYY58" s="532"/>
      <c r="FYZ58" s="533"/>
      <c r="FZA58" s="527"/>
      <c r="FZB58" s="528"/>
      <c r="FZC58" s="529"/>
      <c r="FZD58" s="530"/>
      <c r="FZE58" s="531"/>
      <c r="FZF58" s="532"/>
      <c r="FZG58" s="533"/>
      <c r="FZH58" s="527"/>
      <c r="FZI58" s="528"/>
      <c r="FZJ58" s="529"/>
      <c r="FZK58" s="530"/>
      <c r="FZL58" s="531"/>
      <c r="FZM58" s="532"/>
      <c r="FZN58" s="533"/>
      <c r="FZO58" s="527"/>
      <c r="FZP58" s="528"/>
      <c r="FZQ58" s="529"/>
      <c r="FZR58" s="530"/>
      <c r="FZS58" s="531"/>
      <c r="FZT58" s="532"/>
      <c r="FZU58" s="533"/>
      <c r="FZV58" s="527"/>
      <c r="FZW58" s="528"/>
      <c r="FZX58" s="529"/>
      <c r="FZY58" s="530"/>
      <c r="FZZ58" s="531"/>
      <c r="GAA58" s="532"/>
      <c r="GAB58" s="533"/>
      <c r="GAC58" s="527"/>
      <c r="GAD58" s="528"/>
      <c r="GAE58" s="529"/>
      <c r="GAF58" s="530"/>
      <c r="GAG58" s="531"/>
      <c r="GAH58" s="532"/>
      <c r="GAI58" s="533"/>
      <c r="GAJ58" s="527"/>
      <c r="GAK58" s="528"/>
      <c r="GAL58" s="529"/>
      <c r="GAM58" s="530"/>
      <c r="GAN58" s="531"/>
      <c r="GAO58" s="532"/>
      <c r="GAP58" s="533"/>
      <c r="GAQ58" s="527"/>
      <c r="GAR58" s="528"/>
      <c r="GAS58" s="529"/>
      <c r="GAT58" s="530"/>
      <c r="GAU58" s="531"/>
      <c r="GAV58" s="532"/>
      <c r="GAW58" s="533"/>
      <c r="GAX58" s="527"/>
      <c r="GAY58" s="528"/>
      <c r="GAZ58" s="529"/>
      <c r="GBA58" s="530"/>
      <c r="GBB58" s="531"/>
      <c r="GBC58" s="532"/>
      <c r="GBD58" s="533"/>
      <c r="GBE58" s="527"/>
      <c r="GBF58" s="528"/>
      <c r="GBG58" s="529"/>
      <c r="GBH58" s="530"/>
      <c r="GBI58" s="531"/>
      <c r="GBJ58" s="532"/>
      <c r="GBK58" s="533"/>
      <c r="GBL58" s="527"/>
      <c r="GBM58" s="528"/>
      <c r="GBN58" s="529"/>
      <c r="GBO58" s="530"/>
      <c r="GBP58" s="531"/>
      <c r="GBQ58" s="532"/>
      <c r="GBR58" s="533"/>
      <c r="GBS58" s="527"/>
      <c r="GBT58" s="528"/>
      <c r="GBU58" s="529"/>
      <c r="GBV58" s="530"/>
      <c r="GBW58" s="531"/>
      <c r="GBX58" s="532"/>
      <c r="GBY58" s="533"/>
      <c r="GBZ58" s="527"/>
      <c r="GCA58" s="528"/>
      <c r="GCB58" s="529"/>
      <c r="GCC58" s="530"/>
      <c r="GCD58" s="531"/>
      <c r="GCE58" s="532"/>
      <c r="GCF58" s="533"/>
      <c r="GCG58" s="527"/>
      <c r="GCH58" s="528"/>
      <c r="GCI58" s="529"/>
      <c r="GCJ58" s="530"/>
      <c r="GCK58" s="531"/>
      <c r="GCL58" s="532"/>
      <c r="GCM58" s="533"/>
      <c r="GCN58" s="527"/>
      <c r="GCO58" s="528"/>
      <c r="GCP58" s="529"/>
      <c r="GCQ58" s="530"/>
      <c r="GCR58" s="531"/>
      <c r="GCS58" s="532"/>
      <c r="GCT58" s="533"/>
      <c r="GCU58" s="527"/>
      <c r="GCV58" s="528"/>
      <c r="GCW58" s="529"/>
      <c r="GCX58" s="530"/>
      <c r="GCY58" s="531"/>
      <c r="GCZ58" s="532"/>
      <c r="GDA58" s="533"/>
      <c r="GDB58" s="527"/>
      <c r="GDC58" s="528"/>
      <c r="GDD58" s="529"/>
      <c r="GDE58" s="530"/>
      <c r="GDF58" s="531"/>
      <c r="GDG58" s="532"/>
      <c r="GDH58" s="533"/>
      <c r="GDI58" s="527"/>
      <c r="GDJ58" s="528"/>
      <c r="GDK58" s="529"/>
      <c r="GDL58" s="530"/>
      <c r="GDM58" s="531"/>
      <c r="GDN58" s="532"/>
      <c r="GDO58" s="533"/>
      <c r="GDP58" s="527"/>
      <c r="GDQ58" s="528"/>
      <c r="GDR58" s="529"/>
      <c r="GDS58" s="530"/>
      <c r="GDT58" s="531"/>
      <c r="GDU58" s="532"/>
      <c r="GDV58" s="533"/>
      <c r="GDW58" s="527"/>
      <c r="GDX58" s="528"/>
      <c r="GDY58" s="529"/>
      <c r="GDZ58" s="530"/>
      <c r="GEA58" s="531"/>
      <c r="GEB58" s="532"/>
      <c r="GEC58" s="533"/>
      <c r="GED58" s="527"/>
      <c r="GEE58" s="528"/>
      <c r="GEF58" s="529"/>
      <c r="GEG58" s="530"/>
      <c r="GEH58" s="531"/>
      <c r="GEI58" s="532"/>
      <c r="GEJ58" s="533"/>
      <c r="GEK58" s="527"/>
      <c r="GEL58" s="528"/>
      <c r="GEM58" s="529"/>
      <c r="GEN58" s="530"/>
      <c r="GEO58" s="531"/>
      <c r="GEP58" s="532"/>
      <c r="GEQ58" s="533"/>
      <c r="GER58" s="527"/>
      <c r="GES58" s="528"/>
      <c r="GET58" s="529"/>
      <c r="GEU58" s="530"/>
      <c r="GEV58" s="531"/>
      <c r="GEW58" s="532"/>
      <c r="GEX58" s="533"/>
      <c r="GEY58" s="527"/>
      <c r="GEZ58" s="528"/>
      <c r="GFA58" s="529"/>
      <c r="GFB58" s="530"/>
      <c r="GFC58" s="531"/>
      <c r="GFD58" s="532"/>
      <c r="GFE58" s="533"/>
      <c r="GFF58" s="527"/>
      <c r="GFG58" s="528"/>
      <c r="GFH58" s="529"/>
      <c r="GFI58" s="530"/>
      <c r="GFJ58" s="531"/>
      <c r="GFK58" s="532"/>
      <c r="GFL58" s="533"/>
      <c r="GFM58" s="527"/>
      <c r="GFN58" s="528"/>
      <c r="GFO58" s="529"/>
      <c r="GFP58" s="530"/>
      <c r="GFQ58" s="531"/>
      <c r="GFR58" s="532"/>
      <c r="GFS58" s="533"/>
      <c r="GFT58" s="527"/>
      <c r="GFU58" s="528"/>
      <c r="GFV58" s="529"/>
      <c r="GFW58" s="530"/>
      <c r="GFX58" s="531"/>
      <c r="GFY58" s="532"/>
      <c r="GFZ58" s="533"/>
      <c r="GGA58" s="527"/>
      <c r="GGB58" s="528"/>
      <c r="GGC58" s="529"/>
      <c r="GGD58" s="530"/>
      <c r="GGE58" s="531"/>
      <c r="GGF58" s="532"/>
      <c r="GGG58" s="533"/>
      <c r="GGH58" s="527"/>
      <c r="GGI58" s="528"/>
      <c r="GGJ58" s="529"/>
      <c r="GGK58" s="530"/>
      <c r="GGL58" s="531"/>
      <c r="GGM58" s="532"/>
      <c r="GGN58" s="533"/>
      <c r="GGO58" s="527"/>
      <c r="GGP58" s="528"/>
      <c r="GGQ58" s="529"/>
      <c r="GGR58" s="530"/>
      <c r="GGS58" s="531"/>
      <c r="GGT58" s="532"/>
      <c r="GGU58" s="533"/>
      <c r="GGV58" s="527"/>
      <c r="GGW58" s="528"/>
      <c r="GGX58" s="529"/>
      <c r="GGY58" s="530"/>
      <c r="GGZ58" s="531"/>
      <c r="GHA58" s="532"/>
      <c r="GHB58" s="533"/>
      <c r="GHC58" s="527"/>
      <c r="GHD58" s="528"/>
      <c r="GHE58" s="529"/>
      <c r="GHF58" s="530"/>
      <c r="GHG58" s="531"/>
      <c r="GHH58" s="532"/>
      <c r="GHI58" s="533"/>
      <c r="GHJ58" s="527"/>
      <c r="GHK58" s="528"/>
      <c r="GHL58" s="529"/>
      <c r="GHM58" s="530"/>
      <c r="GHN58" s="531"/>
      <c r="GHO58" s="532"/>
      <c r="GHP58" s="533"/>
      <c r="GHQ58" s="527"/>
      <c r="GHR58" s="528"/>
      <c r="GHS58" s="529"/>
      <c r="GHT58" s="530"/>
      <c r="GHU58" s="531"/>
      <c r="GHV58" s="532"/>
      <c r="GHW58" s="533"/>
      <c r="GHX58" s="527"/>
      <c r="GHY58" s="528"/>
      <c r="GHZ58" s="529"/>
      <c r="GIA58" s="530"/>
      <c r="GIB58" s="531"/>
      <c r="GIC58" s="532"/>
      <c r="GID58" s="533"/>
      <c r="GIE58" s="527"/>
      <c r="GIF58" s="528"/>
      <c r="GIG58" s="529"/>
      <c r="GIH58" s="530"/>
      <c r="GII58" s="531"/>
      <c r="GIJ58" s="532"/>
      <c r="GIK58" s="533"/>
      <c r="GIL58" s="527"/>
      <c r="GIM58" s="528"/>
      <c r="GIN58" s="529"/>
      <c r="GIO58" s="530"/>
      <c r="GIP58" s="531"/>
      <c r="GIQ58" s="532"/>
      <c r="GIR58" s="533"/>
      <c r="GIS58" s="527"/>
      <c r="GIT58" s="528"/>
      <c r="GIU58" s="529"/>
      <c r="GIV58" s="530"/>
      <c r="GIW58" s="531"/>
      <c r="GIX58" s="532"/>
      <c r="GIY58" s="533"/>
      <c r="GIZ58" s="527"/>
      <c r="GJA58" s="528"/>
      <c r="GJB58" s="529"/>
      <c r="GJC58" s="530"/>
      <c r="GJD58" s="531"/>
      <c r="GJE58" s="532"/>
      <c r="GJF58" s="533"/>
      <c r="GJG58" s="527"/>
      <c r="GJH58" s="528"/>
      <c r="GJI58" s="529"/>
      <c r="GJJ58" s="530"/>
      <c r="GJK58" s="531"/>
      <c r="GJL58" s="532"/>
      <c r="GJM58" s="533"/>
      <c r="GJN58" s="527"/>
      <c r="GJO58" s="528"/>
      <c r="GJP58" s="529"/>
      <c r="GJQ58" s="530"/>
      <c r="GJR58" s="531"/>
      <c r="GJS58" s="532"/>
      <c r="GJT58" s="533"/>
      <c r="GJU58" s="527"/>
      <c r="GJV58" s="528"/>
      <c r="GJW58" s="529"/>
      <c r="GJX58" s="530"/>
      <c r="GJY58" s="531"/>
      <c r="GJZ58" s="532"/>
      <c r="GKA58" s="533"/>
      <c r="GKB58" s="527"/>
      <c r="GKC58" s="528"/>
      <c r="GKD58" s="529"/>
      <c r="GKE58" s="530"/>
      <c r="GKF58" s="531"/>
      <c r="GKG58" s="532"/>
      <c r="GKH58" s="533"/>
      <c r="GKI58" s="527"/>
      <c r="GKJ58" s="528"/>
      <c r="GKK58" s="529"/>
      <c r="GKL58" s="530"/>
      <c r="GKM58" s="531"/>
      <c r="GKN58" s="532"/>
      <c r="GKO58" s="533"/>
      <c r="GKP58" s="527"/>
      <c r="GKQ58" s="528"/>
      <c r="GKR58" s="529"/>
      <c r="GKS58" s="530"/>
      <c r="GKT58" s="531"/>
      <c r="GKU58" s="532"/>
      <c r="GKV58" s="533"/>
      <c r="GKW58" s="527"/>
      <c r="GKX58" s="528"/>
      <c r="GKY58" s="529"/>
      <c r="GKZ58" s="530"/>
      <c r="GLA58" s="531"/>
      <c r="GLB58" s="532"/>
      <c r="GLC58" s="533"/>
      <c r="GLD58" s="527"/>
      <c r="GLE58" s="528"/>
      <c r="GLF58" s="529"/>
      <c r="GLG58" s="530"/>
      <c r="GLH58" s="531"/>
      <c r="GLI58" s="532"/>
      <c r="GLJ58" s="533"/>
      <c r="GLK58" s="527"/>
      <c r="GLL58" s="528"/>
      <c r="GLM58" s="529"/>
      <c r="GLN58" s="530"/>
      <c r="GLO58" s="531"/>
      <c r="GLP58" s="532"/>
      <c r="GLQ58" s="533"/>
      <c r="GLR58" s="527"/>
      <c r="GLS58" s="528"/>
      <c r="GLT58" s="529"/>
      <c r="GLU58" s="530"/>
      <c r="GLV58" s="531"/>
      <c r="GLW58" s="532"/>
      <c r="GLX58" s="533"/>
      <c r="GLY58" s="527"/>
      <c r="GLZ58" s="528"/>
      <c r="GMA58" s="529"/>
      <c r="GMB58" s="530"/>
      <c r="GMC58" s="531"/>
      <c r="GMD58" s="532"/>
      <c r="GME58" s="533"/>
      <c r="GMF58" s="527"/>
      <c r="GMG58" s="528"/>
      <c r="GMH58" s="529"/>
      <c r="GMI58" s="530"/>
      <c r="GMJ58" s="531"/>
      <c r="GMK58" s="532"/>
      <c r="GML58" s="533"/>
      <c r="GMM58" s="527"/>
      <c r="GMN58" s="528"/>
      <c r="GMO58" s="529"/>
      <c r="GMP58" s="530"/>
      <c r="GMQ58" s="531"/>
      <c r="GMR58" s="532"/>
      <c r="GMS58" s="533"/>
      <c r="GMT58" s="527"/>
      <c r="GMU58" s="528"/>
      <c r="GMV58" s="529"/>
      <c r="GMW58" s="530"/>
      <c r="GMX58" s="531"/>
      <c r="GMY58" s="532"/>
      <c r="GMZ58" s="533"/>
      <c r="GNA58" s="527"/>
      <c r="GNB58" s="528"/>
      <c r="GNC58" s="529"/>
      <c r="GND58" s="530"/>
      <c r="GNE58" s="531"/>
      <c r="GNF58" s="532"/>
      <c r="GNG58" s="533"/>
      <c r="GNH58" s="527"/>
      <c r="GNI58" s="528"/>
      <c r="GNJ58" s="529"/>
      <c r="GNK58" s="530"/>
      <c r="GNL58" s="531"/>
      <c r="GNM58" s="532"/>
      <c r="GNN58" s="533"/>
      <c r="GNO58" s="527"/>
      <c r="GNP58" s="528"/>
      <c r="GNQ58" s="529"/>
      <c r="GNR58" s="530"/>
      <c r="GNS58" s="531"/>
      <c r="GNT58" s="532"/>
      <c r="GNU58" s="533"/>
      <c r="GNV58" s="527"/>
      <c r="GNW58" s="528"/>
      <c r="GNX58" s="529"/>
      <c r="GNY58" s="530"/>
      <c r="GNZ58" s="531"/>
      <c r="GOA58" s="532"/>
      <c r="GOB58" s="533"/>
      <c r="GOC58" s="527"/>
      <c r="GOD58" s="528"/>
      <c r="GOE58" s="529"/>
      <c r="GOF58" s="530"/>
      <c r="GOG58" s="531"/>
      <c r="GOH58" s="532"/>
      <c r="GOI58" s="533"/>
      <c r="GOJ58" s="527"/>
      <c r="GOK58" s="528"/>
      <c r="GOL58" s="529"/>
      <c r="GOM58" s="530"/>
      <c r="GON58" s="531"/>
      <c r="GOO58" s="532"/>
      <c r="GOP58" s="533"/>
      <c r="GOQ58" s="527"/>
      <c r="GOR58" s="528"/>
      <c r="GOS58" s="529"/>
      <c r="GOT58" s="530"/>
      <c r="GOU58" s="531"/>
      <c r="GOV58" s="532"/>
      <c r="GOW58" s="533"/>
      <c r="GOX58" s="527"/>
      <c r="GOY58" s="528"/>
      <c r="GOZ58" s="529"/>
      <c r="GPA58" s="530"/>
      <c r="GPB58" s="531"/>
      <c r="GPC58" s="532"/>
      <c r="GPD58" s="533"/>
      <c r="GPE58" s="527"/>
      <c r="GPF58" s="528"/>
      <c r="GPG58" s="529"/>
      <c r="GPH58" s="530"/>
      <c r="GPI58" s="531"/>
      <c r="GPJ58" s="532"/>
      <c r="GPK58" s="533"/>
      <c r="GPL58" s="527"/>
      <c r="GPM58" s="528"/>
      <c r="GPN58" s="529"/>
      <c r="GPO58" s="530"/>
      <c r="GPP58" s="531"/>
      <c r="GPQ58" s="532"/>
      <c r="GPR58" s="533"/>
      <c r="GPS58" s="527"/>
      <c r="GPT58" s="528"/>
      <c r="GPU58" s="529"/>
      <c r="GPV58" s="530"/>
      <c r="GPW58" s="531"/>
      <c r="GPX58" s="532"/>
      <c r="GPY58" s="533"/>
      <c r="GPZ58" s="527"/>
      <c r="GQA58" s="528"/>
      <c r="GQB58" s="529"/>
      <c r="GQC58" s="530"/>
      <c r="GQD58" s="531"/>
      <c r="GQE58" s="532"/>
      <c r="GQF58" s="533"/>
      <c r="GQG58" s="527"/>
      <c r="GQH58" s="528"/>
      <c r="GQI58" s="529"/>
      <c r="GQJ58" s="530"/>
      <c r="GQK58" s="531"/>
      <c r="GQL58" s="532"/>
      <c r="GQM58" s="533"/>
      <c r="GQN58" s="527"/>
      <c r="GQO58" s="528"/>
      <c r="GQP58" s="529"/>
      <c r="GQQ58" s="530"/>
      <c r="GQR58" s="531"/>
      <c r="GQS58" s="532"/>
      <c r="GQT58" s="533"/>
      <c r="GQU58" s="527"/>
      <c r="GQV58" s="528"/>
      <c r="GQW58" s="529"/>
      <c r="GQX58" s="530"/>
      <c r="GQY58" s="531"/>
      <c r="GQZ58" s="532"/>
      <c r="GRA58" s="533"/>
      <c r="GRB58" s="527"/>
      <c r="GRC58" s="528"/>
      <c r="GRD58" s="529"/>
      <c r="GRE58" s="530"/>
      <c r="GRF58" s="531"/>
      <c r="GRG58" s="532"/>
      <c r="GRH58" s="533"/>
      <c r="GRI58" s="527"/>
      <c r="GRJ58" s="528"/>
      <c r="GRK58" s="529"/>
      <c r="GRL58" s="530"/>
      <c r="GRM58" s="531"/>
      <c r="GRN58" s="532"/>
      <c r="GRO58" s="533"/>
      <c r="GRP58" s="527"/>
      <c r="GRQ58" s="528"/>
      <c r="GRR58" s="529"/>
      <c r="GRS58" s="530"/>
      <c r="GRT58" s="531"/>
      <c r="GRU58" s="532"/>
      <c r="GRV58" s="533"/>
      <c r="GRW58" s="527"/>
      <c r="GRX58" s="528"/>
      <c r="GRY58" s="529"/>
      <c r="GRZ58" s="530"/>
      <c r="GSA58" s="531"/>
      <c r="GSB58" s="532"/>
      <c r="GSC58" s="533"/>
      <c r="GSD58" s="527"/>
      <c r="GSE58" s="528"/>
      <c r="GSF58" s="529"/>
      <c r="GSG58" s="530"/>
      <c r="GSH58" s="531"/>
      <c r="GSI58" s="532"/>
      <c r="GSJ58" s="533"/>
      <c r="GSK58" s="527"/>
      <c r="GSL58" s="528"/>
      <c r="GSM58" s="529"/>
      <c r="GSN58" s="530"/>
      <c r="GSO58" s="531"/>
      <c r="GSP58" s="532"/>
      <c r="GSQ58" s="533"/>
      <c r="GSR58" s="527"/>
      <c r="GSS58" s="528"/>
      <c r="GST58" s="529"/>
      <c r="GSU58" s="530"/>
      <c r="GSV58" s="531"/>
      <c r="GSW58" s="532"/>
      <c r="GSX58" s="533"/>
      <c r="GSY58" s="527"/>
      <c r="GSZ58" s="528"/>
      <c r="GTA58" s="529"/>
      <c r="GTB58" s="530"/>
      <c r="GTC58" s="531"/>
      <c r="GTD58" s="532"/>
      <c r="GTE58" s="533"/>
      <c r="GTF58" s="527"/>
      <c r="GTG58" s="528"/>
      <c r="GTH58" s="529"/>
      <c r="GTI58" s="530"/>
      <c r="GTJ58" s="531"/>
      <c r="GTK58" s="532"/>
      <c r="GTL58" s="533"/>
      <c r="GTM58" s="527"/>
      <c r="GTN58" s="528"/>
      <c r="GTO58" s="529"/>
      <c r="GTP58" s="530"/>
      <c r="GTQ58" s="531"/>
      <c r="GTR58" s="532"/>
      <c r="GTS58" s="533"/>
      <c r="GTT58" s="527"/>
      <c r="GTU58" s="528"/>
      <c r="GTV58" s="529"/>
      <c r="GTW58" s="530"/>
      <c r="GTX58" s="531"/>
      <c r="GTY58" s="532"/>
      <c r="GTZ58" s="533"/>
      <c r="GUA58" s="527"/>
      <c r="GUB58" s="528"/>
      <c r="GUC58" s="529"/>
      <c r="GUD58" s="530"/>
      <c r="GUE58" s="531"/>
      <c r="GUF58" s="532"/>
      <c r="GUG58" s="533"/>
      <c r="GUH58" s="527"/>
      <c r="GUI58" s="528"/>
      <c r="GUJ58" s="529"/>
      <c r="GUK58" s="530"/>
      <c r="GUL58" s="531"/>
      <c r="GUM58" s="532"/>
      <c r="GUN58" s="533"/>
      <c r="GUO58" s="527"/>
      <c r="GUP58" s="528"/>
      <c r="GUQ58" s="529"/>
      <c r="GUR58" s="530"/>
      <c r="GUS58" s="531"/>
      <c r="GUT58" s="532"/>
      <c r="GUU58" s="533"/>
      <c r="GUV58" s="527"/>
      <c r="GUW58" s="528"/>
      <c r="GUX58" s="529"/>
      <c r="GUY58" s="530"/>
      <c r="GUZ58" s="531"/>
      <c r="GVA58" s="532"/>
      <c r="GVB58" s="533"/>
      <c r="GVC58" s="527"/>
      <c r="GVD58" s="528"/>
      <c r="GVE58" s="529"/>
      <c r="GVF58" s="530"/>
      <c r="GVG58" s="531"/>
      <c r="GVH58" s="532"/>
      <c r="GVI58" s="533"/>
      <c r="GVJ58" s="527"/>
      <c r="GVK58" s="528"/>
      <c r="GVL58" s="529"/>
      <c r="GVM58" s="530"/>
      <c r="GVN58" s="531"/>
      <c r="GVO58" s="532"/>
      <c r="GVP58" s="533"/>
      <c r="GVQ58" s="527"/>
      <c r="GVR58" s="528"/>
      <c r="GVS58" s="529"/>
      <c r="GVT58" s="530"/>
      <c r="GVU58" s="531"/>
      <c r="GVV58" s="532"/>
      <c r="GVW58" s="533"/>
      <c r="GVX58" s="527"/>
      <c r="GVY58" s="528"/>
      <c r="GVZ58" s="529"/>
      <c r="GWA58" s="530"/>
      <c r="GWB58" s="531"/>
      <c r="GWC58" s="532"/>
      <c r="GWD58" s="533"/>
      <c r="GWE58" s="527"/>
      <c r="GWF58" s="528"/>
      <c r="GWG58" s="529"/>
      <c r="GWH58" s="530"/>
      <c r="GWI58" s="531"/>
      <c r="GWJ58" s="532"/>
      <c r="GWK58" s="533"/>
      <c r="GWL58" s="527"/>
      <c r="GWM58" s="528"/>
      <c r="GWN58" s="529"/>
      <c r="GWO58" s="530"/>
      <c r="GWP58" s="531"/>
      <c r="GWQ58" s="532"/>
      <c r="GWR58" s="533"/>
      <c r="GWS58" s="527"/>
      <c r="GWT58" s="528"/>
      <c r="GWU58" s="529"/>
      <c r="GWV58" s="530"/>
      <c r="GWW58" s="531"/>
      <c r="GWX58" s="532"/>
      <c r="GWY58" s="533"/>
      <c r="GWZ58" s="527"/>
      <c r="GXA58" s="528"/>
      <c r="GXB58" s="529"/>
      <c r="GXC58" s="530"/>
      <c r="GXD58" s="531"/>
      <c r="GXE58" s="532"/>
      <c r="GXF58" s="533"/>
      <c r="GXG58" s="527"/>
      <c r="GXH58" s="528"/>
      <c r="GXI58" s="529"/>
      <c r="GXJ58" s="530"/>
      <c r="GXK58" s="531"/>
      <c r="GXL58" s="532"/>
      <c r="GXM58" s="533"/>
      <c r="GXN58" s="527"/>
      <c r="GXO58" s="528"/>
      <c r="GXP58" s="529"/>
      <c r="GXQ58" s="530"/>
      <c r="GXR58" s="531"/>
      <c r="GXS58" s="532"/>
      <c r="GXT58" s="533"/>
      <c r="GXU58" s="527"/>
      <c r="GXV58" s="528"/>
      <c r="GXW58" s="529"/>
      <c r="GXX58" s="530"/>
      <c r="GXY58" s="531"/>
      <c r="GXZ58" s="532"/>
      <c r="GYA58" s="533"/>
      <c r="GYB58" s="527"/>
      <c r="GYC58" s="528"/>
      <c r="GYD58" s="529"/>
      <c r="GYE58" s="530"/>
      <c r="GYF58" s="531"/>
      <c r="GYG58" s="532"/>
      <c r="GYH58" s="533"/>
      <c r="GYI58" s="527"/>
      <c r="GYJ58" s="528"/>
      <c r="GYK58" s="529"/>
      <c r="GYL58" s="530"/>
      <c r="GYM58" s="531"/>
      <c r="GYN58" s="532"/>
      <c r="GYO58" s="533"/>
      <c r="GYP58" s="527"/>
      <c r="GYQ58" s="528"/>
      <c r="GYR58" s="529"/>
      <c r="GYS58" s="530"/>
      <c r="GYT58" s="531"/>
      <c r="GYU58" s="532"/>
      <c r="GYV58" s="533"/>
      <c r="GYW58" s="527"/>
      <c r="GYX58" s="528"/>
      <c r="GYY58" s="529"/>
      <c r="GYZ58" s="530"/>
      <c r="GZA58" s="531"/>
      <c r="GZB58" s="532"/>
      <c r="GZC58" s="533"/>
      <c r="GZD58" s="527"/>
      <c r="GZE58" s="528"/>
      <c r="GZF58" s="529"/>
      <c r="GZG58" s="530"/>
      <c r="GZH58" s="531"/>
      <c r="GZI58" s="532"/>
      <c r="GZJ58" s="533"/>
      <c r="GZK58" s="527"/>
      <c r="GZL58" s="528"/>
      <c r="GZM58" s="529"/>
      <c r="GZN58" s="530"/>
      <c r="GZO58" s="531"/>
      <c r="GZP58" s="532"/>
      <c r="GZQ58" s="533"/>
      <c r="GZR58" s="527"/>
      <c r="GZS58" s="528"/>
      <c r="GZT58" s="529"/>
      <c r="GZU58" s="530"/>
      <c r="GZV58" s="531"/>
      <c r="GZW58" s="532"/>
      <c r="GZX58" s="533"/>
      <c r="GZY58" s="527"/>
      <c r="GZZ58" s="528"/>
      <c r="HAA58" s="529"/>
      <c r="HAB58" s="530"/>
      <c r="HAC58" s="531"/>
      <c r="HAD58" s="532"/>
      <c r="HAE58" s="533"/>
      <c r="HAF58" s="527"/>
      <c r="HAG58" s="528"/>
      <c r="HAH58" s="529"/>
      <c r="HAI58" s="530"/>
      <c r="HAJ58" s="531"/>
      <c r="HAK58" s="532"/>
      <c r="HAL58" s="533"/>
      <c r="HAM58" s="527"/>
      <c r="HAN58" s="528"/>
      <c r="HAO58" s="529"/>
      <c r="HAP58" s="530"/>
      <c r="HAQ58" s="531"/>
      <c r="HAR58" s="532"/>
      <c r="HAS58" s="533"/>
      <c r="HAT58" s="527"/>
      <c r="HAU58" s="528"/>
      <c r="HAV58" s="529"/>
      <c r="HAW58" s="530"/>
      <c r="HAX58" s="531"/>
      <c r="HAY58" s="532"/>
      <c r="HAZ58" s="533"/>
      <c r="HBA58" s="527"/>
      <c r="HBB58" s="528"/>
      <c r="HBC58" s="529"/>
      <c r="HBD58" s="530"/>
      <c r="HBE58" s="531"/>
      <c r="HBF58" s="532"/>
      <c r="HBG58" s="533"/>
      <c r="HBH58" s="527"/>
      <c r="HBI58" s="528"/>
      <c r="HBJ58" s="529"/>
      <c r="HBK58" s="530"/>
      <c r="HBL58" s="531"/>
      <c r="HBM58" s="532"/>
      <c r="HBN58" s="533"/>
      <c r="HBO58" s="527"/>
      <c r="HBP58" s="528"/>
      <c r="HBQ58" s="529"/>
      <c r="HBR58" s="530"/>
      <c r="HBS58" s="531"/>
      <c r="HBT58" s="532"/>
      <c r="HBU58" s="533"/>
      <c r="HBV58" s="527"/>
      <c r="HBW58" s="528"/>
      <c r="HBX58" s="529"/>
      <c r="HBY58" s="530"/>
      <c r="HBZ58" s="531"/>
      <c r="HCA58" s="532"/>
      <c r="HCB58" s="533"/>
      <c r="HCC58" s="527"/>
      <c r="HCD58" s="528"/>
      <c r="HCE58" s="529"/>
      <c r="HCF58" s="530"/>
      <c r="HCG58" s="531"/>
      <c r="HCH58" s="532"/>
      <c r="HCI58" s="533"/>
      <c r="HCJ58" s="527"/>
      <c r="HCK58" s="528"/>
      <c r="HCL58" s="529"/>
      <c r="HCM58" s="530"/>
      <c r="HCN58" s="531"/>
      <c r="HCO58" s="532"/>
      <c r="HCP58" s="533"/>
      <c r="HCQ58" s="527"/>
      <c r="HCR58" s="528"/>
      <c r="HCS58" s="529"/>
      <c r="HCT58" s="530"/>
      <c r="HCU58" s="531"/>
      <c r="HCV58" s="532"/>
      <c r="HCW58" s="533"/>
      <c r="HCX58" s="527"/>
      <c r="HCY58" s="528"/>
      <c r="HCZ58" s="529"/>
      <c r="HDA58" s="530"/>
      <c r="HDB58" s="531"/>
      <c r="HDC58" s="532"/>
      <c r="HDD58" s="533"/>
      <c r="HDE58" s="527"/>
      <c r="HDF58" s="528"/>
      <c r="HDG58" s="529"/>
      <c r="HDH58" s="530"/>
      <c r="HDI58" s="531"/>
      <c r="HDJ58" s="532"/>
      <c r="HDK58" s="533"/>
      <c r="HDL58" s="527"/>
      <c r="HDM58" s="528"/>
      <c r="HDN58" s="529"/>
      <c r="HDO58" s="530"/>
      <c r="HDP58" s="531"/>
      <c r="HDQ58" s="532"/>
      <c r="HDR58" s="533"/>
      <c r="HDS58" s="527"/>
      <c r="HDT58" s="528"/>
      <c r="HDU58" s="529"/>
      <c r="HDV58" s="530"/>
      <c r="HDW58" s="531"/>
      <c r="HDX58" s="532"/>
      <c r="HDY58" s="533"/>
      <c r="HDZ58" s="527"/>
      <c r="HEA58" s="528"/>
      <c r="HEB58" s="529"/>
      <c r="HEC58" s="530"/>
      <c r="HED58" s="531"/>
      <c r="HEE58" s="532"/>
      <c r="HEF58" s="533"/>
      <c r="HEG58" s="527"/>
      <c r="HEH58" s="528"/>
      <c r="HEI58" s="529"/>
      <c r="HEJ58" s="530"/>
      <c r="HEK58" s="531"/>
      <c r="HEL58" s="532"/>
      <c r="HEM58" s="533"/>
      <c r="HEN58" s="527"/>
      <c r="HEO58" s="528"/>
      <c r="HEP58" s="529"/>
      <c r="HEQ58" s="530"/>
      <c r="HER58" s="531"/>
      <c r="HES58" s="532"/>
      <c r="HET58" s="533"/>
      <c r="HEU58" s="527"/>
      <c r="HEV58" s="528"/>
      <c r="HEW58" s="529"/>
      <c r="HEX58" s="530"/>
      <c r="HEY58" s="531"/>
      <c r="HEZ58" s="532"/>
      <c r="HFA58" s="533"/>
      <c r="HFB58" s="527"/>
      <c r="HFC58" s="528"/>
      <c r="HFD58" s="529"/>
      <c r="HFE58" s="530"/>
      <c r="HFF58" s="531"/>
      <c r="HFG58" s="532"/>
      <c r="HFH58" s="533"/>
      <c r="HFI58" s="527"/>
      <c r="HFJ58" s="528"/>
      <c r="HFK58" s="529"/>
      <c r="HFL58" s="530"/>
      <c r="HFM58" s="531"/>
      <c r="HFN58" s="532"/>
      <c r="HFO58" s="533"/>
      <c r="HFP58" s="527"/>
      <c r="HFQ58" s="528"/>
      <c r="HFR58" s="529"/>
      <c r="HFS58" s="530"/>
      <c r="HFT58" s="531"/>
      <c r="HFU58" s="532"/>
      <c r="HFV58" s="533"/>
      <c r="HFW58" s="527"/>
      <c r="HFX58" s="528"/>
      <c r="HFY58" s="529"/>
      <c r="HFZ58" s="530"/>
      <c r="HGA58" s="531"/>
      <c r="HGB58" s="532"/>
      <c r="HGC58" s="533"/>
      <c r="HGD58" s="527"/>
      <c r="HGE58" s="528"/>
      <c r="HGF58" s="529"/>
      <c r="HGG58" s="530"/>
      <c r="HGH58" s="531"/>
      <c r="HGI58" s="532"/>
      <c r="HGJ58" s="533"/>
      <c r="HGK58" s="527"/>
      <c r="HGL58" s="528"/>
      <c r="HGM58" s="529"/>
      <c r="HGN58" s="530"/>
      <c r="HGO58" s="531"/>
      <c r="HGP58" s="532"/>
      <c r="HGQ58" s="533"/>
      <c r="HGR58" s="527"/>
      <c r="HGS58" s="528"/>
      <c r="HGT58" s="529"/>
      <c r="HGU58" s="530"/>
      <c r="HGV58" s="531"/>
      <c r="HGW58" s="532"/>
      <c r="HGX58" s="533"/>
      <c r="HGY58" s="527"/>
      <c r="HGZ58" s="528"/>
      <c r="HHA58" s="529"/>
      <c r="HHB58" s="530"/>
      <c r="HHC58" s="531"/>
      <c r="HHD58" s="532"/>
      <c r="HHE58" s="533"/>
      <c r="HHF58" s="527"/>
      <c r="HHG58" s="528"/>
      <c r="HHH58" s="529"/>
      <c r="HHI58" s="530"/>
      <c r="HHJ58" s="531"/>
      <c r="HHK58" s="532"/>
      <c r="HHL58" s="533"/>
      <c r="HHM58" s="527"/>
      <c r="HHN58" s="528"/>
      <c r="HHO58" s="529"/>
      <c r="HHP58" s="530"/>
      <c r="HHQ58" s="531"/>
      <c r="HHR58" s="532"/>
      <c r="HHS58" s="533"/>
      <c r="HHT58" s="527"/>
      <c r="HHU58" s="528"/>
      <c r="HHV58" s="529"/>
      <c r="HHW58" s="530"/>
      <c r="HHX58" s="531"/>
      <c r="HHY58" s="532"/>
      <c r="HHZ58" s="533"/>
      <c r="HIA58" s="527"/>
      <c r="HIB58" s="528"/>
      <c r="HIC58" s="529"/>
      <c r="HID58" s="530"/>
      <c r="HIE58" s="531"/>
      <c r="HIF58" s="532"/>
      <c r="HIG58" s="533"/>
      <c r="HIH58" s="527"/>
      <c r="HII58" s="528"/>
      <c r="HIJ58" s="529"/>
      <c r="HIK58" s="530"/>
      <c r="HIL58" s="531"/>
      <c r="HIM58" s="532"/>
      <c r="HIN58" s="533"/>
      <c r="HIO58" s="527"/>
      <c r="HIP58" s="528"/>
      <c r="HIQ58" s="529"/>
      <c r="HIR58" s="530"/>
      <c r="HIS58" s="531"/>
      <c r="HIT58" s="532"/>
      <c r="HIU58" s="533"/>
      <c r="HIV58" s="527"/>
      <c r="HIW58" s="528"/>
      <c r="HIX58" s="529"/>
      <c r="HIY58" s="530"/>
      <c r="HIZ58" s="531"/>
      <c r="HJA58" s="532"/>
      <c r="HJB58" s="533"/>
      <c r="HJC58" s="527"/>
      <c r="HJD58" s="528"/>
      <c r="HJE58" s="529"/>
      <c r="HJF58" s="530"/>
      <c r="HJG58" s="531"/>
      <c r="HJH58" s="532"/>
      <c r="HJI58" s="533"/>
      <c r="HJJ58" s="527"/>
      <c r="HJK58" s="528"/>
      <c r="HJL58" s="529"/>
      <c r="HJM58" s="530"/>
      <c r="HJN58" s="531"/>
      <c r="HJO58" s="532"/>
      <c r="HJP58" s="533"/>
      <c r="HJQ58" s="527"/>
      <c r="HJR58" s="528"/>
      <c r="HJS58" s="529"/>
      <c r="HJT58" s="530"/>
      <c r="HJU58" s="531"/>
      <c r="HJV58" s="532"/>
      <c r="HJW58" s="533"/>
      <c r="HJX58" s="527"/>
      <c r="HJY58" s="528"/>
      <c r="HJZ58" s="529"/>
      <c r="HKA58" s="530"/>
      <c r="HKB58" s="531"/>
      <c r="HKC58" s="532"/>
      <c r="HKD58" s="533"/>
      <c r="HKE58" s="527"/>
      <c r="HKF58" s="528"/>
      <c r="HKG58" s="529"/>
      <c r="HKH58" s="530"/>
      <c r="HKI58" s="531"/>
      <c r="HKJ58" s="532"/>
      <c r="HKK58" s="533"/>
      <c r="HKL58" s="527"/>
      <c r="HKM58" s="528"/>
      <c r="HKN58" s="529"/>
      <c r="HKO58" s="530"/>
      <c r="HKP58" s="531"/>
      <c r="HKQ58" s="532"/>
      <c r="HKR58" s="533"/>
      <c r="HKS58" s="527"/>
      <c r="HKT58" s="528"/>
      <c r="HKU58" s="529"/>
      <c r="HKV58" s="530"/>
      <c r="HKW58" s="531"/>
      <c r="HKX58" s="532"/>
      <c r="HKY58" s="533"/>
      <c r="HKZ58" s="527"/>
      <c r="HLA58" s="528"/>
      <c r="HLB58" s="529"/>
      <c r="HLC58" s="530"/>
      <c r="HLD58" s="531"/>
      <c r="HLE58" s="532"/>
      <c r="HLF58" s="533"/>
      <c r="HLG58" s="527"/>
      <c r="HLH58" s="528"/>
      <c r="HLI58" s="529"/>
      <c r="HLJ58" s="530"/>
      <c r="HLK58" s="531"/>
      <c r="HLL58" s="532"/>
      <c r="HLM58" s="533"/>
      <c r="HLN58" s="527"/>
      <c r="HLO58" s="528"/>
      <c r="HLP58" s="529"/>
      <c r="HLQ58" s="530"/>
      <c r="HLR58" s="531"/>
      <c r="HLS58" s="532"/>
      <c r="HLT58" s="533"/>
      <c r="HLU58" s="527"/>
      <c r="HLV58" s="528"/>
      <c r="HLW58" s="529"/>
      <c r="HLX58" s="530"/>
      <c r="HLY58" s="531"/>
      <c r="HLZ58" s="532"/>
      <c r="HMA58" s="533"/>
      <c r="HMB58" s="527"/>
      <c r="HMC58" s="528"/>
      <c r="HMD58" s="529"/>
      <c r="HME58" s="530"/>
      <c r="HMF58" s="531"/>
      <c r="HMG58" s="532"/>
      <c r="HMH58" s="533"/>
      <c r="HMI58" s="527"/>
      <c r="HMJ58" s="528"/>
      <c r="HMK58" s="529"/>
      <c r="HML58" s="530"/>
      <c r="HMM58" s="531"/>
      <c r="HMN58" s="532"/>
      <c r="HMO58" s="533"/>
      <c r="HMP58" s="527"/>
      <c r="HMQ58" s="528"/>
      <c r="HMR58" s="529"/>
      <c r="HMS58" s="530"/>
      <c r="HMT58" s="531"/>
      <c r="HMU58" s="532"/>
      <c r="HMV58" s="533"/>
      <c r="HMW58" s="527"/>
      <c r="HMX58" s="528"/>
      <c r="HMY58" s="529"/>
      <c r="HMZ58" s="530"/>
      <c r="HNA58" s="531"/>
      <c r="HNB58" s="532"/>
      <c r="HNC58" s="533"/>
      <c r="HND58" s="527"/>
      <c r="HNE58" s="528"/>
      <c r="HNF58" s="529"/>
      <c r="HNG58" s="530"/>
      <c r="HNH58" s="531"/>
      <c r="HNI58" s="532"/>
      <c r="HNJ58" s="533"/>
      <c r="HNK58" s="527"/>
      <c r="HNL58" s="528"/>
      <c r="HNM58" s="529"/>
      <c r="HNN58" s="530"/>
      <c r="HNO58" s="531"/>
      <c r="HNP58" s="532"/>
      <c r="HNQ58" s="533"/>
      <c r="HNR58" s="527"/>
      <c r="HNS58" s="528"/>
      <c r="HNT58" s="529"/>
      <c r="HNU58" s="530"/>
      <c r="HNV58" s="531"/>
      <c r="HNW58" s="532"/>
      <c r="HNX58" s="533"/>
      <c r="HNY58" s="527"/>
      <c r="HNZ58" s="528"/>
      <c r="HOA58" s="529"/>
      <c r="HOB58" s="530"/>
      <c r="HOC58" s="531"/>
      <c r="HOD58" s="532"/>
      <c r="HOE58" s="533"/>
      <c r="HOF58" s="527"/>
      <c r="HOG58" s="528"/>
      <c r="HOH58" s="529"/>
      <c r="HOI58" s="530"/>
      <c r="HOJ58" s="531"/>
      <c r="HOK58" s="532"/>
      <c r="HOL58" s="533"/>
      <c r="HOM58" s="527"/>
      <c r="HON58" s="528"/>
      <c r="HOO58" s="529"/>
      <c r="HOP58" s="530"/>
      <c r="HOQ58" s="531"/>
      <c r="HOR58" s="532"/>
      <c r="HOS58" s="533"/>
      <c r="HOT58" s="527"/>
      <c r="HOU58" s="528"/>
      <c r="HOV58" s="529"/>
      <c r="HOW58" s="530"/>
      <c r="HOX58" s="531"/>
      <c r="HOY58" s="532"/>
      <c r="HOZ58" s="533"/>
      <c r="HPA58" s="527"/>
      <c r="HPB58" s="528"/>
      <c r="HPC58" s="529"/>
      <c r="HPD58" s="530"/>
      <c r="HPE58" s="531"/>
      <c r="HPF58" s="532"/>
      <c r="HPG58" s="533"/>
      <c r="HPH58" s="527"/>
      <c r="HPI58" s="528"/>
      <c r="HPJ58" s="529"/>
      <c r="HPK58" s="530"/>
      <c r="HPL58" s="531"/>
      <c r="HPM58" s="532"/>
      <c r="HPN58" s="533"/>
      <c r="HPO58" s="527"/>
      <c r="HPP58" s="528"/>
      <c r="HPQ58" s="529"/>
      <c r="HPR58" s="530"/>
      <c r="HPS58" s="531"/>
      <c r="HPT58" s="532"/>
      <c r="HPU58" s="533"/>
      <c r="HPV58" s="527"/>
      <c r="HPW58" s="528"/>
      <c r="HPX58" s="529"/>
      <c r="HPY58" s="530"/>
      <c r="HPZ58" s="531"/>
      <c r="HQA58" s="532"/>
      <c r="HQB58" s="533"/>
      <c r="HQC58" s="527"/>
      <c r="HQD58" s="528"/>
      <c r="HQE58" s="529"/>
      <c r="HQF58" s="530"/>
      <c r="HQG58" s="531"/>
      <c r="HQH58" s="532"/>
      <c r="HQI58" s="533"/>
      <c r="HQJ58" s="527"/>
      <c r="HQK58" s="528"/>
      <c r="HQL58" s="529"/>
      <c r="HQM58" s="530"/>
      <c r="HQN58" s="531"/>
      <c r="HQO58" s="532"/>
      <c r="HQP58" s="533"/>
      <c r="HQQ58" s="527"/>
      <c r="HQR58" s="528"/>
      <c r="HQS58" s="529"/>
      <c r="HQT58" s="530"/>
      <c r="HQU58" s="531"/>
      <c r="HQV58" s="532"/>
      <c r="HQW58" s="533"/>
      <c r="HQX58" s="527"/>
      <c r="HQY58" s="528"/>
      <c r="HQZ58" s="529"/>
      <c r="HRA58" s="530"/>
      <c r="HRB58" s="531"/>
      <c r="HRC58" s="532"/>
      <c r="HRD58" s="533"/>
      <c r="HRE58" s="527"/>
      <c r="HRF58" s="528"/>
      <c r="HRG58" s="529"/>
      <c r="HRH58" s="530"/>
      <c r="HRI58" s="531"/>
      <c r="HRJ58" s="532"/>
      <c r="HRK58" s="533"/>
      <c r="HRL58" s="527"/>
      <c r="HRM58" s="528"/>
      <c r="HRN58" s="529"/>
      <c r="HRO58" s="530"/>
      <c r="HRP58" s="531"/>
      <c r="HRQ58" s="532"/>
      <c r="HRR58" s="533"/>
      <c r="HRS58" s="527"/>
      <c r="HRT58" s="528"/>
      <c r="HRU58" s="529"/>
      <c r="HRV58" s="530"/>
      <c r="HRW58" s="531"/>
      <c r="HRX58" s="532"/>
      <c r="HRY58" s="533"/>
      <c r="HRZ58" s="527"/>
      <c r="HSA58" s="528"/>
      <c r="HSB58" s="529"/>
      <c r="HSC58" s="530"/>
      <c r="HSD58" s="531"/>
      <c r="HSE58" s="532"/>
      <c r="HSF58" s="533"/>
      <c r="HSG58" s="527"/>
      <c r="HSH58" s="528"/>
      <c r="HSI58" s="529"/>
      <c r="HSJ58" s="530"/>
      <c r="HSK58" s="531"/>
      <c r="HSL58" s="532"/>
      <c r="HSM58" s="533"/>
      <c r="HSN58" s="527"/>
      <c r="HSO58" s="528"/>
      <c r="HSP58" s="529"/>
      <c r="HSQ58" s="530"/>
      <c r="HSR58" s="531"/>
      <c r="HSS58" s="532"/>
      <c r="HST58" s="533"/>
      <c r="HSU58" s="527"/>
      <c r="HSV58" s="528"/>
      <c r="HSW58" s="529"/>
      <c r="HSX58" s="530"/>
      <c r="HSY58" s="531"/>
      <c r="HSZ58" s="532"/>
      <c r="HTA58" s="533"/>
      <c r="HTB58" s="527"/>
      <c r="HTC58" s="528"/>
      <c r="HTD58" s="529"/>
      <c r="HTE58" s="530"/>
      <c r="HTF58" s="531"/>
      <c r="HTG58" s="532"/>
      <c r="HTH58" s="533"/>
      <c r="HTI58" s="527"/>
      <c r="HTJ58" s="528"/>
      <c r="HTK58" s="529"/>
      <c r="HTL58" s="530"/>
      <c r="HTM58" s="531"/>
      <c r="HTN58" s="532"/>
      <c r="HTO58" s="533"/>
      <c r="HTP58" s="527"/>
      <c r="HTQ58" s="528"/>
      <c r="HTR58" s="529"/>
      <c r="HTS58" s="530"/>
      <c r="HTT58" s="531"/>
      <c r="HTU58" s="532"/>
      <c r="HTV58" s="533"/>
      <c r="HTW58" s="527"/>
      <c r="HTX58" s="528"/>
      <c r="HTY58" s="529"/>
      <c r="HTZ58" s="530"/>
      <c r="HUA58" s="531"/>
      <c r="HUB58" s="532"/>
      <c r="HUC58" s="533"/>
      <c r="HUD58" s="527"/>
      <c r="HUE58" s="528"/>
      <c r="HUF58" s="529"/>
      <c r="HUG58" s="530"/>
      <c r="HUH58" s="531"/>
      <c r="HUI58" s="532"/>
      <c r="HUJ58" s="533"/>
      <c r="HUK58" s="527"/>
      <c r="HUL58" s="528"/>
      <c r="HUM58" s="529"/>
      <c r="HUN58" s="530"/>
      <c r="HUO58" s="531"/>
      <c r="HUP58" s="532"/>
      <c r="HUQ58" s="533"/>
      <c r="HUR58" s="527"/>
      <c r="HUS58" s="528"/>
      <c r="HUT58" s="529"/>
      <c r="HUU58" s="530"/>
      <c r="HUV58" s="531"/>
      <c r="HUW58" s="532"/>
      <c r="HUX58" s="533"/>
      <c r="HUY58" s="527"/>
      <c r="HUZ58" s="528"/>
      <c r="HVA58" s="529"/>
      <c r="HVB58" s="530"/>
      <c r="HVC58" s="531"/>
      <c r="HVD58" s="532"/>
      <c r="HVE58" s="533"/>
      <c r="HVF58" s="527"/>
      <c r="HVG58" s="528"/>
      <c r="HVH58" s="529"/>
      <c r="HVI58" s="530"/>
      <c r="HVJ58" s="531"/>
      <c r="HVK58" s="532"/>
      <c r="HVL58" s="533"/>
      <c r="HVM58" s="527"/>
      <c r="HVN58" s="528"/>
      <c r="HVO58" s="529"/>
      <c r="HVP58" s="530"/>
      <c r="HVQ58" s="531"/>
      <c r="HVR58" s="532"/>
      <c r="HVS58" s="533"/>
      <c r="HVT58" s="527"/>
      <c r="HVU58" s="528"/>
      <c r="HVV58" s="529"/>
      <c r="HVW58" s="530"/>
      <c r="HVX58" s="531"/>
      <c r="HVY58" s="532"/>
      <c r="HVZ58" s="533"/>
      <c r="HWA58" s="527"/>
      <c r="HWB58" s="528"/>
      <c r="HWC58" s="529"/>
      <c r="HWD58" s="530"/>
      <c r="HWE58" s="531"/>
      <c r="HWF58" s="532"/>
      <c r="HWG58" s="533"/>
      <c r="HWH58" s="527"/>
      <c r="HWI58" s="528"/>
      <c r="HWJ58" s="529"/>
      <c r="HWK58" s="530"/>
      <c r="HWL58" s="531"/>
      <c r="HWM58" s="532"/>
      <c r="HWN58" s="533"/>
      <c r="HWO58" s="527"/>
      <c r="HWP58" s="528"/>
      <c r="HWQ58" s="529"/>
      <c r="HWR58" s="530"/>
      <c r="HWS58" s="531"/>
      <c r="HWT58" s="532"/>
      <c r="HWU58" s="533"/>
      <c r="HWV58" s="527"/>
      <c r="HWW58" s="528"/>
      <c r="HWX58" s="529"/>
      <c r="HWY58" s="530"/>
      <c r="HWZ58" s="531"/>
      <c r="HXA58" s="532"/>
      <c r="HXB58" s="533"/>
      <c r="HXC58" s="527"/>
      <c r="HXD58" s="528"/>
      <c r="HXE58" s="529"/>
      <c r="HXF58" s="530"/>
      <c r="HXG58" s="531"/>
      <c r="HXH58" s="532"/>
      <c r="HXI58" s="533"/>
      <c r="HXJ58" s="527"/>
      <c r="HXK58" s="528"/>
      <c r="HXL58" s="529"/>
      <c r="HXM58" s="530"/>
      <c r="HXN58" s="531"/>
      <c r="HXO58" s="532"/>
      <c r="HXP58" s="533"/>
      <c r="HXQ58" s="527"/>
      <c r="HXR58" s="528"/>
      <c r="HXS58" s="529"/>
      <c r="HXT58" s="530"/>
      <c r="HXU58" s="531"/>
      <c r="HXV58" s="532"/>
      <c r="HXW58" s="533"/>
      <c r="HXX58" s="527"/>
      <c r="HXY58" s="528"/>
      <c r="HXZ58" s="529"/>
      <c r="HYA58" s="530"/>
      <c r="HYB58" s="531"/>
      <c r="HYC58" s="532"/>
      <c r="HYD58" s="533"/>
      <c r="HYE58" s="527"/>
      <c r="HYF58" s="528"/>
      <c r="HYG58" s="529"/>
      <c r="HYH58" s="530"/>
      <c r="HYI58" s="531"/>
      <c r="HYJ58" s="532"/>
      <c r="HYK58" s="533"/>
      <c r="HYL58" s="527"/>
      <c r="HYM58" s="528"/>
      <c r="HYN58" s="529"/>
      <c r="HYO58" s="530"/>
      <c r="HYP58" s="531"/>
      <c r="HYQ58" s="532"/>
      <c r="HYR58" s="533"/>
      <c r="HYS58" s="527"/>
      <c r="HYT58" s="528"/>
      <c r="HYU58" s="529"/>
      <c r="HYV58" s="530"/>
      <c r="HYW58" s="531"/>
      <c r="HYX58" s="532"/>
      <c r="HYY58" s="533"/>
      <c r="HYZ58" s="527"/>
      <c r="HZA58" s="528"/>
      <c r="HZB58" s="529"/>
      <c r="HZC58" s="530"/>
      <c r="HZD58" s="531"/>
      <c r="HZE58" s="532"/>
      <c r="HZF58" s="533"/>
      <c r="HZG58" s="527"/>
      <c r="HZH58" s="528"/>
      <c r="HZI58" s="529"/>
      <c r="HZJ58" s="530"/>
      <c r="HZK58" s="531"/>
      <c r="HZL58" s="532"/>
      <c r="HZM58" s="533"/>
      <c r="HZN58" s="527"/>
      <c r="HZO58" s="528"/>
      <c r="HZP58" s="529"/>
      <c r="HZQ58" s="530"/>
      <c r="HZR58" s="531"/>
      <c r="HZS58" s="532"/>
      <c r="HZT58" s="533"/>
      <c r="HZU58" s="527"/>
      <c r="HZV58" s="528"/>
      <c r="HZW58" s="529"/>
      <c r="HZX58" s="530"/>
      <c r="HZY58" s="531"/>
      <c r="HZZ58" s="532"/>
      <c r="IAA58" s="533"/>
      <c r="IAB58" s="527"/>
      <c r="IAC58" s="528"/>
      <c r="IAD58" s="529"/>
      <c r="IAE58" s="530"/>
      <c r="IAF58" s="531"/>
      <c r="IAG58" s="532"/>
      <c r="IAH58" s="533"/>
      <c r="IAI58" s="527"/>
      <c r="IAJ58" s="528"/>
      <c r="IAK58" s="529"/>
      <c r="IAL58" s="530"/>
      <c r="IAM58" s="531"/>
      <c r="IAN58" s="532"/>
      <c r="IAO58" s="533"/>
      <c r="IAP58" s="527"/>
      <c r="IAQ58" s="528"/>
      <c r="IAR58" s="529"/>
      <c r="IAS58" s="530"/>
      <c r="IAT58" s="531"/>
      <c r="IAU58" s="532"/>
      <c r="IAV58" s="533"/>
      <c r="IAW58" s="527"/>
      <c r="IAX58" s="528"/>
      <c r="IAY58" s="529"/>
      <c r="IAZ58" s="530"/>
      <c r="IBA58" s="531"/>
      <c r="IBB58" s="532"/>
      <c r="IBC58" s="533"/>
      <c r="IBD58" s="527"/>
      <c r="IBE58" s="528"/>
      <c r="IBF58" s="529"/>
      <c r="IBG58" s="530"/>
      <c r="IBH58" s="531"/>
      <c r="IBI58" s="532"/>
      <c r="IBJ58" s="533"/>
      <c r="IBK58" s="527"/>
      <c r="IBL58" s="528"/>
      <c r="IBM58" s="529"/>
      <c r="IBN58" s="530"/>
      <c r="IBO58" s="531"/>
      <c r="IBP58" s="532"/>
      <c r="IBQ58" s="533"/>
      <c r="IBR58" s="527"/>
      <c r="IBS58" s="528"/>
      <c r="IBT58" s="529"/>
      <c r="IBU58" s="530"/>
      <c r="IBV58" s="531"/>
      <c r="IBW58" s="532"/>
      <c r="IBX58" s="533"/>
      <c r="IBY58" s="527"/>
      <c r="IBZ58" s="528"/>
      <c r="ICA58" s="529"/>
      <c r="ICB58" s="530"/>
      <c r="ICC58" s="531"/>
      <c r="ICD58" s="532"/>
      <c r="ICE58" s="533"/>
      <c r="ICF58" s="527"/>
      <c r="ICG58" s="528"/>
      <c r="ICH58" s="529"/>
      <c r="ICI58" s="530"/>
      <c r="ICJ58" s="531"/>
      <c r="ICK58" s="532"/>
      <c r="ICL58" s="533"/>
      <c r="ICM58" s="527"/>
      <c r="ICN58" s="528"/>
      <c r="ICO58" s="529"/>
      <c r="ICP58" s="530"/>
      <c r="ICQ58" s="531"/>
      <c r="ICR58" s="532"/>
      <c r="ICS58" s="533"/>
      <c r="ICT58" s="527"/>
      <c r="ICU58" s="528"/>
      <c r="ICV58" s="529"/>
      <c r="ICW58" s="530"/>
      <c r="ICX58" s="531"/>
      <c r="ICY58" s="532"/>
      <c r="ICZ58" s="533"/>
      <c r="IDA58" s="527"/>
      <c r="IDB58" s="528"/>
      <c r="IDC58" s="529"/>
      <c r="IDD58" s="530"/>
      <c r="IDE58" s="531"/>
      <c r="IDF58" s="532"/>
      <c r="IDG58" s="533"/>
      <c r="IDH58" s="527"/>
      <c r="IDI58" s="528"/>
      <c r="IDJ58" s="529"/>
      <c r="IDK58" s="530"/>
      <c r="IDL58" s="531"/>
      <c r="IDM58" s="532"/>
      <c r="IDN58" s="533"/>
      <c r="IDO58" s="527"/>
      <c r="IDP58" s="528"/>
      <c r="IDQ58" s="529"/>
      <c r="IDR58" s="530"/>
      <c r="IDS58" s="531"/>
      <c r="IDT58" s="532"/>
      <c r="IDU58" s="533"/>
      <c r="IDV58" s="527"/>
      <c r="IDW58" s="528"/>
      <c r="IDX58" s="529"/>
      <c r="IDY58" s="530"/>
      <c r="IDZ58" s="531"/>
      <c r="IEA58" s="532"/>
      <c r="IEB58" s="533"/>
      <c r="IEC58" s="527"/>
      <c r="IED58" s="528"/>
      <c r="IEE58" s="529"/>
      <c r="IEF58" s="530"/>
      <c r="IEG58" s="531"/>
      <c r="IEH58" s="532"/>
      <c r="IEI58" s="533"/>
      <c r="IEJ58" s="527"/>
      <c r="IEK58" s="528"/>
      <c r="IEL58" s="529"/>
      <c r="IEM58" s="530"/>
      <c r="IEN58" s="531"/>
      <c r="IEO58" s="532"/>
      <c r="IEP58" s="533"/>
      <c r="IEQ58" s="527"/>
      <c r="IER58" s="528"/>
      <c r="IES58" s="529"/>
      <c r="IET58" s="530"/>
      <c r="IEU58" s="531"/>
      <c r="IEV58" s="532"/>
      <c r="IEW58" s="533"/>
      <c r="IEX58" s="527"/>
      <c r="IEY58" s="528"/>
      <c r="IEZ58" s="529"/>
      <c r="IFA58" s="530"/>
      <c r="IFB58" s="531"/>
      <c r="IFC58" s="532"/>
      <c r="IFD58" s="533"/>
      <c r="IFE58" s="527"/>
      <c r="IFF58" s="528"/>
      <c r="IFG58" s="529"/>
      <c r="IFH58" s="530"/>
      <c r="IFI58" s="531"/>
      <c r="IFJ58" s="532"/>
      <c r="IFK58" s="533"/>
      <c r="IFL58" s="527"/>
      <c r="IFM58" s="528"/>
      <c r="IFN58" s="529"/>
      <c r="IFO58" s="530"/>
      <c r="IFP58" s="531"/>
      <c r="IFQ58" s="532"/>
      <c r="IFR58" s="533"/>
      <c r="IFS58" s="527"/>
      <c r="IFT58" s="528"/>
      <c r="IFU58" s="529"/>
      <c r="IFV58" s="530"/>
      <c r="IFW58" s="531"/>
      <c r="IFX58" s="532"/>
      <c r="IFY58" s="533"/>
      <c r="IFZ58" s="527"/>
      <c r="IGA58" s="528"/>
      <c r="IGB58" s="529"/>
      <c r="IGC58" s="530"/>
      <c r="IGD58" s="531"/>
      <c r="IGE58" s="532"/>
      <c r="IGF58" s="533"/>
      <c r="IGG58" s="527"/>
      <c r="IGH58" s="528"/>
      <c r="IGI58" s="529"/>
      <c r="IGJ58" s="530"/>
      <c r="IGK58" s="531"/>
      <c r="IGL58" s="532"/>
      <c r="IGM58" s="533"/>
      <c r="IGN58" s="527"/>
      <c r="IGO58" s="528"/>
      <c r="IGP58" s="529"/>
      <c r="IGQ58" s="530"/>
      <c r="IGR58" s="531"/>
      <c r="IGS58" s="532"/>
      <c r="IGT58" s="533"/>
      <c r="IGU58" s="527"/>
      <c r="IGV58" s="528"/>
      <c r="IGW58" s="529"/>
      <c r="IGX58" s="530"/>
      <c r="IGY58" s="531"/>
      <c r="IGZ58" s="532"/>
      <c r="IHA58" s="533"/>
      <c r="IHB58" s="527"/>
      <c r="IHC58" s="528"/>
      <c r="IHD58" s="529"/>
      <c r="IHE58" s="530"/>
      <c r="IHF58" s="531"/>
      <c r="IHG58" s="532"/>
      <c r="IHH58" s="533"/>
      <c r="IHI58" s="527"/>
      <c r="IHJ58" s="528"/>
      <c r="IHK58" s="529"/>
      <c r="IHL58" s="530"/>
      <c r="IHM58" s="531"/>
      <c r="IHN58" s="532"/>
      <c r="IHO58" s="533"/>
      <c r="IHP58" s="527"/>
      <c r="IHQ58" s="528"/>
      <c r="IHR58" s="529"/>
      <c r="IHS58" s="530"/>
      <c r="IHT58" s="531"/>
      <c r="IHU58" s="532"/>
      <c r="IHV58" s="533"/>
      <c r="IHW58" s="527"/>
      <c r="IHX58" s="528"/>
      <c r="IHY58" s="529"/>
      <c r="IHZ58" s="530"/>
      <c r="IIA58" s="531"/>
      <c r="IIB58" s="532"/>
      <c r="IIC58" s="533"/>
      <c r="IID58" s="527"/>
      <c r="IIE58" s="528"/>
      <c r="IIF58" s="529"/>
      <c r="IIG58" s="530"/>
      <c r="IIH58" s="531"/>
      <c r="III58" s="532"/>
      <c r="IIJ58" s="533"/>
      <c r="IIK58" s="527"/>
      <c r="IIL58" s="528"/>
      <c r="IIM58" s="529"/>
      <c r="IIN58" s="530"/>
      <c r="IIO58" s="531"/>
      <c r="IIP58" s="532"/>
      <c r="IIQ58" s="533"/>
      <c r="IIR58" s="527"/>
      <c r="IIS58" s="528"/>
      <c r="IIT58" s="529"/>
      <c r="IIU58" s="530"/>
      <c r="IIV58" s="531"/>
      <c r="IIW58" s="532"/>
      <c r="IIX58" s="533"/>
      <c r="IIY58" s="527"/>
      <c r="IIZ58" s="528"/>
      <c r="IJA58" s="529"/>
      <c r="IJB58" s="530"/>
      <c r="IJC58" s="531"/>
      <c r="IJD58" s="532"/>
      <c r="IJE58" s="533"/>
      <c r="IJF58" s="527"/>
      <c r="IJG58" s="528"/>
      <c r="IJH58" s="529"/>
      <c r="IJI58" s="530"/>
      <c r="IJJ58" s="531"/>
      <c r="IJK58" s="532"/>
      <c r="IJL58" s="533"/>
      <c r="IJM58" s="527"/>
      <c r="IJN58" s="528"/>
      <c r="IJO58" s="529"/>
      <c r="IJP58" s="530"/>
      <c r="IJQ58" s="531"/>
      <c r="IJR58" s="532"/>
      <c r="IJS58" s="533"/>
      <c r="IJT58" s="527"/>
      <c r="IJU58" s="528"/>
      <c r="IJV58" s="529"/>
      <c r="IJW58" s="530"/>
      <c r="IJX58" s="531"/>
      <c r="IJY58" s="532"/>
      <c r="IJZ58" s="533"/>
      <c r="IKA58" s="527"/>
      <c r="IKB58" s="528"/>
      <c r="IKC58" s="529"/>
      <c r="IKD58" s="530"/>
      <c r="IKE58" s="531"/>
      <c r="IKF58" s="532"/>
      <c r="IKG58" s="533"/>
      <c r="IKH58" s="527"/>
      <c r="IKI58" s="528"/>
      <c r="IKJ58" s="529"/>
      <c r="IKK58" s="530"/>
      <c r="IKL58" s="531"/>
      <c r="IKM58" s="532"/>
      <c r="IKN58" s="533"/>
      <c r="IKO58" s="527"/>
      <c r="IKP58" s="528"/>
      <c r="IKQ58" s="529"/>
      <c r="IKR58" s="530"/>
      <c r="IKS58" s="531"/>
      <c r="IKT58" s="532"/>
      <c r="IKU58" s="533"/>
      <c r="IKV58" s="527"/>
      <c r="IKW58" s="528"/>
      <c r="IKX58" s="529"/>
      <c r="IKY58" s="530"/>
      <c r="IKZ58" s="531"/>
      <c r="ILA58" s="532"/>
      <c r="ILB58" s="533"/>
      <c r="ILC58" s="527"/>
      <c r="ILD58" s="528"/>
      <c r="ILE58" s="529"/>
      <c r="ILF58" s="530"/>
      <c r="ILG58" s="531"/>
      <c r="ILH58" s="532"/>
      <c r="ILI58" s="533"/>
      <c r="ILJ58" s="527"/>
      <c r="ILK58" s="528"/>
      <c r="ILL58" s="529"/>
      <c r="ILM58" s="530"/>
      <c r="ILN58" s="531"/>
      <c r="ILO58" s="532"/>
      <c r="ILP58" s="533"/>
      <c r="ILQ58" s="527"/>
      <c r="ILR58" s="528"/>
      <c r="ILS58" s="529"/>
      <c r="ILT58" s="530"/>
      <c r="ILU58" s="531"/>
      <c r="ILV58" s="532"/>
      <c r="ILW58" s="533"/>
      <c r="ILX58" s="527"/>
      <c r="ILY58" s="528"/>
      <c r="ILZ58" s="529"/>
      <c r="IMA58" s="530"/>
      <c r="IMB58" s="531"/>
      <c r="IMC58" s="532"/>
      <c r="IMD58" s="533"/>
      <c r="IME58" s="527"/>
      <c r="IMF58" s="528"/>
      <c r="IMG58" s="529"/>
      <c r="IMH58" s="530"/>
      <c r="IMI58" s="531"/>
      <c r="IMJ58" s="532"/>
      <c r="IMK58" s="533"/>
      <c r="IML58" s="527"/>
      <c r="IMM58" s="528"/>
      <c r="IMN58" s="529"/>
      <c r="IMO58" s="530"/>
      <c r="IMP58" s="531"/>
      <c r="IMQ58" s="532"/>
      <c r="IMR58" s="533"/>
      <c r="IMS58" s="527"/>
      <c r="IMT58" s="528"/>
      <c r="IMU58" s="529"/>
      <c r="IMV58" s="530"/>
      <c r="IMW58" s="531"/>
      <c r="IMX58" s="532"/>
      <c r="IMY58" s="533"/>
      <c r="IMZ58" s="527"/>
      <c r="INA58" s="528"/>
      <c r="INB58" s="529"/>
      <c r="INC58" s="530"/>
      <c r="IND58" s="531"/>
      <c r="INE58" s="532"/>
      <c r="INF58" s="533"/>
      <c r="ING58" s="527"/>
      <c r="INH58" s="528"/>
      <c r="INI58" s="529"/>
      <c r="INJ58" s="530"/>
      <c r="INK58" s="531"/>
      <c r="INL58" s="532"/>
      <c r="INM58" s="533"/>
      <c r="INN58" s="527"/>
      <c r="INO58" s="528"/>
      <c r="INP58" s="529"/>
      <c r="INQ58" s="530"/>
      <c r="INR58" s="531"/>
      <c r="INS58" s="532"/>
      <c r="INT58" s="533"/>
      <c r="INU58" s="527"/>
      <c r="INV58" s="528"/>
      <c r="INW58" s="529"/>
      <c r="INX58" s="530"/>
      <c r="INY58" s="531"/>
      <c r="INZ58" s="532"/>
      <c r="IOA58" s="533"/>
      <c r="IOB58" s="527"/>
      <c r="IOC58" s="528"/>
      <c r="IOD58" s="529"/>
      <c r="IOE58" s="530"/>
      <c r="IOF58" s="531"/>
      <c r="IOG58" s="532"/>
      <c r="IOH58" s="533"/>
      <c r="IOI58" s="527"/>
      <c r="IOJ58" s="528"/>
      <c r="IOK58" s="529"/>
      <c r="IOL58" s="530"/>
      <c r="IOM58" s="531"/>
      <c r="ION58" s="532"/>
      <c r="IOO58" s="533"/>
      <c r="IOP58" s="527"/>
      <c r="IOQ58" s="528"/>
      <c r="IOR58" s="529"/>
      <c r="IOS58" s="530"/>
      <c r="IOT58" s="531"/>
      <c r="IOU58" s="532"/>
      <c r="IOV58" s="533"/>
      <c r="IOW58" s="527"/>
      <c r="IOX58" s="528"/>
      <c r="IOY58" s="529"/>
      <c r="IOZ58" s="530"/>
      <c r="IPA58" s="531"/>
      <c r="IPB58" s="532"/>
      <c r="IPC58" s="533"/>
      <c r="IPD58" s="527"/>
      <c r="IPE58" s="528"/>
      <c r="IPF58" s="529"/>
      <c r="IPG58" s="530"/>
      <c r="IPH58" s="531"/>
      <c r="IPI58" s="532"/>
      <c r="IPJ58" s="533"/>
      <c r="IPK58" s="527"/>
      <c r="IPL58" s="528"/>
      <c r="IPM58" s="529"/>
      <c r="IPN58" s="530"/>
      <c r="IPO58" s="531"/>
      <c r="IPP58" s="532"/>
      <c r="IPQ58" s="533"/>
      <c r="IPR58" s="527"/>
      <c r="IPS58" s="528"/>
      <c r="IPT58" s="529"/>
      <c r="IPU58" s="530"/>
      <c r="IPV58" s="531"/>
      <c r="IPW58" s="532"/>
      <c r="IPX58" s="533"/>
      <c r="IPY58" s="527"/>
      <c r="IPZ58" s="528"/>
      <c r="IQA58" s="529"/>
      <c r="IQB58" s="530"/>
      <c r="IQC58" s="531"/>
      <c r="IQD58" s="532"/>
      <c r="IQE58" s="533"/>
      <c r="IQF58" s="527"/>
      <c r="IQG58" s="528"/>
      <c r="IQH58" s="529"/>
      <c r="IQI58" s="530"/>
      <c r="IQJ58" s="531"/>
      <c r="IQK58" s="532"/>
      <c r="IQL58" s="533"/>
      <c r="IQM58" s="527"/>
      <c r="IQN58" s="528"/>
      <c r="IQO58" s="529"/>
      <c r="IQP58" s="530"/>
      <c r="IQQ58" s="531"/>
      <c r="IQR58" s="532"/>
      <c r="IQS58" s="533"/>
      <c r="IQT58" s="527"/>
      <c r="IQU58" s="528"/>
      <c r="IQV58" s="529"/>
      <c r="IQW58" s="530"/>
      <c r="IQX58" s="531"/>
      <c r="IQY58" s="532"/>
      <c r="IQZ58" s="533"/>
      <c r="IRA58" s="527"/>
      <c r="IRB58" s="528"/>
      <c r="IRC58" s="529"/>
      <c r="IRD58" s="530"/>
      <c r="IRE58" s="531"/>
      <c r="IRF58" s="532"/>
      <c r="IRG58" s="533"/>
      <c r="IRH58" s="527"/>
      <c r="IRI58" s="528"/>
      <c r="IRJ58" s="529"/>
      <c r="IRK58" s="530"/>
      <c r="IRL58" s="531"/>
      <c r="IRM58" s="532"/>
      <c r="IRN58" s="533"/>
      <c r="IRO58" s="527"/>
      <c r="IRP58" s="528"/>
      <c r="IRQ58" s="529"/>
      <c r="IRR58" s="530"/>
      <c r="IRS58" s="531"/>
      <c r="IRT58" s="532"/>
      <c r="IRU58" s="533"/>
      <c r="IRV58" s="527"/>
      <c r="IRW58" s="528"/>
      <c r="IRX58" s="529"/>
      <c r="IRY58" s="530"/>
      <c r="IRZ58" s="531"/>
      <c r="ISA58" s="532"/>
      <c r="ISB58" s="533"/>
      <c r="ISC58" s="527"/>
      <c r="ISD58" s="528"/>
      <c r="ISE58" s="529"/>
      <c r="ISF58" s="530"/>
      <c r="ISG58" s="531"/>
      <c r="ISH58" s="532"/>
      <c r="ISI58" s="533"/>
      <c r="ISJ58" s="527"/>
      <c r="ISK58" s="528"/>
      <c r="ISL58" s="529"/>
      <c r="ISM58" s="530"/>
      <c r="ISN58" s="531"/>
      <c r="ISO58" s="532"/>
      <c r="ISP58" s="533"/>
      <c r="ISQ58" s="527"/>
      <c r="ISR58" s="528"/>
      <c r="ISS58" s="529"/>
      <c r="IST58" s="530"/>
      <c r="ISU58" s="531"/>
      <c r="ISV58" s="532"/>
      <c r="ISW58" s="533"/>
      <c r="ISX58" s="527"/>
      <c r="ISY58" s="528"/>
      <c r="ISZ58" s="529"/>
      <c r="ITA58" s="530"/>
      <c r="ITB58" s="531"/>
      <c r="ITC58" s="532"/>
      <c r="ITD58" s="533"/>
      <c r="ITE58" s="527"/>
      <c r="ITF58" s="528"/>
      <c r="ITG58" s="529"/>
      <c r="ITH58" s="530"/>
      <c r="ITI58" s="531"/>
      <c r="ITJ58" s="532"/>
      <c r="ITK58" s="533"/>
      <c r="ITL58" s="527"/>
      <c r="ITM58" s="528"/>
      <c r="ITN58" s="529"/>
      <c r="ITO58" s="530"/>
      <c r="ITP58" s="531"/>
      <c r="ITQ58" s="532"/>
      <c r="ITR58" s="533"/>
      <c r="ITS58" s="527"/>
      <c r="ITT58" s="528"/>
      <c r="ITU58" s="529"/>
      <c r="ITV58" s="530"/>
      <c r="ITW58" s="531"/>
      <c r="ITX58" s="532"/>
      <c r="ITY58" s="533"/>
      <c r="ITZ58" s="527"/>
      <c r="IUA58" s="528"/>
      <c r="IUB58" s="529"/>
      <c r="IUC58" s="530"/>
      <c r="IUD58" s="531"/>
      <c r="IUE58" s="532"/>
      <c r="IUF58" s="533"/>
      <c r="IUG58" s="527"/>
      <c r="IUH58" s="528"/>
      <c r="IUI58" s="529"/>
      <c r="IUJ58" s="530"/>
      <c r="IUK58" s="531"/>
      <c r="IUL58" s="532"/>
      <c r="IUM58" s="533"/>
      <c r="IUN58" s="527"/>
      <c r="IUO58" s="528"/>
      <c r="IUP58" s="529"/>
      <c r="IUQ58" s="530"/>
      <c r="IUR58" s="531"/>
      <c r="IUS58" s="532"/>
      <c r="IUT58" s="533"/>
      <c r="IUU58" s="527"/>
      <c r="IUV58" s="528"/>
      <c r="IUW58" s="529"/>
      <c r="IUX58" s="530"/>
      <c r="IUY58" s="531"/>
      <c r="IUZ58" s="532"/>
      <c r="IVA58" s="533"/>
      <c r="IVB58" s="527"/>
      <c r="IVC58" s="528"/>
      <c r="IVD58" s="529"/>
      <c r="IVE58" s="530"/>
      <c r="IVF58" s="531"/>
      <c r="IVG58" s="532"/>
      <c r="IVH58" s="533"/>
      <c r="IVI58" s="527"/>
      <c r="IVJ58" s="528"/>
      <c r="IVK58" s="529"/>
      <c r="IVL58" s="530"/>
      <c r="IVM58" s="531"/>
      <c r="IVN58" s="532"/>
      <c r="IVO58" s="533"/>
      <c r="IVP58" s="527"/>
      <c r="IVQ58" s="528"/>
      <c r="IVR58" s="529"/>
      <c r="IVS58" s="530"/>
      <c r="IVT58" s="531"/>
      <c r="IVU58" s="532"/>
      <c r="IVV58" s="533"/>
      <c r="IVW58" s="527"/>
      <c r="IVX58" s="528"/>
      <c r="IVY58" s="529"/>
      <c r="IVZ58" s="530"/>
      <c r="IWA58" s="531"/>
      <c r="IWB58" s="532"/>
      <c r="IWC58" s="533"/>
      <c r="IWD58" s="527"/>
      <c r="IWE58" s="528"/>
      <c r="IWF58" s="529"/>
      <c r="IWG58" s="530"/>
      <c r="IWH58" s="531"/>
      <c r="IWI58" s="532"/>
      <c r="IWJ58" s="533"/>
      <c r="IWK58" s="527"/>
      <c r="IWL58" s="528"/>
      <c r="IWM58" s="529"/>
      <c r="IWN58" s="530"/>
      <c r="IWO58" s="531"/>
      <c r="IWP58" s="532"/>
      <c r="IWQ58" s="533"/>
      <c r="IWR58" s="527"/>
      <c r="IWS58" s="528"/>
      <c r="IWT58" s="529"/>
      <c r="IWU58" s="530"/>
      <c r="IWV58" s="531"/>
      <c r="IWW58" s="532"/>
      <c r="IWX58" s="533"/>
      <c r="IWY58" s="527"/>
      <c r="IWZ58" s="528"/>
      <c r="IXA58" s="529"/>
      <c r="IXB58" s="530"/>
      <c r="IXC58" s="531"/>
      <c r="IXD58" s="532"/>
      <c r="IXE58" s="533"/>
      <c r="IXF58" s="527"/>
      <c r="IXG58" s="528"/>
      <c r="IXH58" s="529"/>
      <c r="IXI58" s="530"/>
      <c r="IXJ58" s="531"/>
      <c r="IXK58" s="532"/>
      <c r="IXL58" s="533"/>
      <c r="IXM58" s="527"/>
      <c r="IXN58" s="528"/>
      <c r="IXO58" s="529"/>
      <c r="IXP58" s="530"/>
      <c r="IXQ58" s="531"/>
      <c r="IXR58" s="532"/>
      <c r="IXS58" s="533"/>
      <c r="IXT58" s="527"/>
      <c r="IXU58" s="528"/>
      <c r="IXV58" s="529"/>
      <c r="IXW58" s="530"/>
      <c r="IXX58" s="531"/>
      <c r="IXY58" s="532"/>
      <c r="IXZ58" s="533"/>
      <c r="IYA58" s="527"/>
      <c r="IYB58" s="528"/>
      <c r="IYC58" s="529"/>
      <c r="IYD58" s="530"/>
      <c r="IYE58" s="531"/>
      <c r="IYF58" s="532"/>
      <c r="IYG58" s="533"/>
      <c r="IYH58" s="527"/>
      <c r="IYI58" s="528"/>
      <c r="IYJ58" s="529"/>
      <c r="IYK58" s="530"/>
      <c r="IYL58" s="531"/>
      <c r="IYM58" s="532"/>
      <c r="IYN58" s="533"/>
      <c r="IYO58" s="527"/>
      <c r="IYP58" s="528"/>
      <c r="IYQ58" s="529"/>
      <c r="IYR58" s="530"/>
      <c r="IYS58" s="531"/>
      <c r="IYT58" s="532"/>
      <c r="IYU58" s="533"/>
      <c r="IYV58" s="527"/>
      <c r="IYW58" s="528"/>
      <c r="IYX58" s="529"/>
      <c r="IYY58" s="530"/>
      <c r="IYZ58" s="531"/>
      <c r="IZA58" s="532"/>
      <c r="IZB58" s="533"/>
      <c r="IZC58" s="527"/>
      <c r="IZD58" s="528"/>
      <c r="IZE58" s="529"/>
      <c r="IZF58" s="530"/>
      <c r="IZG58" s="531"/>
      <c r="IZH58" s="532"/>
      <c r="IZI58" s="533"/>
      <c r="IZJ58" s="527"/>
      <c r="IZK58" s="528"/>
      <c r="IZL58" s="529"/>
      <c r="IZM58" s="530"/>
      <c r="IZN58" s="531"/>
      <c r="IZO58" s="532"/>
      <c r="IZP58" s="533"/>
      <c r="IZQ58" s="527"/>
      <c r="IZR58" s="528"/>
      <c r="IZS58" s="529"/>
      <c r="IZT58" s="530"/>
      <c r="IZU58" s="531"/>
      <c r="IZV58" s="532"/>
      <c r="IZW58" s="533"/>
      <c r="IZX58" s="527"/>
      <c r="IZY58" s="528"/>
      <c r="IZZ58" s="529"/>
      <c r="JAA58" s="530"/>
      <c r="JAB58" s="531"/>
      <c r="JAC58" s="532"/>
      <c r="JAD58" s="533"/>
      <c r="JAE58" s="527"/>
      <c r="JAF58" s="528"/>
      <c r="JAG58" s="529"/>
      <c r="JAH58" s="530"/>
      <c r="JAI58" s="531"/>
      <c r="JAJ58" s="532"/>
      <c r="JAK58" s="533"/>
      <c r="JAL58" s="527"/>
      <c r="JAM58" s="528"/>
      <c r="JAN58" s="529"/>
      <c r="JAO58" s="530"/>
      <c r="JAP58" s="531"/>
      <c r="JAQ58" s="532"/>
      <c r="JAR58" s="533"/>
      <c r="JAS58" s="527"/>
      <c r="JAT58" s="528"/>
      <c r="JAU58" s="529"/>
      <c r="JAV58" s="530"/>
      <c r="JAW58" s="531"/>
      <c r="JAX58" s="532"/>
      <c r="JAY58" s="533"/>
      <c r="JAZ58" s="527"/>
      <c r="JBA58" s="528"/>
      <c r="JBB58" s="529"/>
      <c r="JBC58" s="530"/>
      <c r="JBD58" s="531"/>
      <c r="JBE58" s="532"/>
      <c r="JBF58" s="533"/>
      <c r="JBG58" s="527"/>
      <c r="JBH58" s="528"/>
      <c r="JBI58" s="529"/>
      <c r="JBJ58" s="530"/>
      <c r="JBK58" s="531"/>
      <c r="JBL58" s="532"/>
      <c r="JBM58" s="533"/>
      <c r="JBN58" s="527"/>
      <c r="JBO58" s="528"/>
      <c r="JBP58" s="529"/>
      <c r="JBQ58" s="530"/>
      <c r="JBR58" s="531"/>
      <c r="JBS58" s="532"/>
      <c r="JBT58" s="533"/>
      <c r="JBU58" s="527"/>
      <c r="JBV58" s="528"/>
      <c r="JBW58" s="529"/>
      <c r="JBX58" s="530"/>
      <c r="JBY58" s="531"/>
      <c r="JBZ58" s="532"/>
      <c r="JCA58" s="533"/>
      <c r="JCB58" s="527"/>
      <c r="JCC58" s="528"/>
      <c r="JCD58" s="529"/>
      <c r="JCE58" s="530"/>
      <c r="JCF58" s="531"/>
      <c r="JCG58" s="532"/>
      <c r="JCH58" s="533"/>
      <c r="JCI58" s="527"/>
      <c r="JCJ58" s="528"/>
      <c r="JCK58" s="529"/>
      <c r="JCL58" s="530"/>
      <c r="JCM58" s="531"/>
      <c r="JCN58" s="532"/>
      <c r="JCO58" s="533"/>
      <c r="JCP58" s="527"/>
      <c r="JCQ58" s="528"/>
      <c r="JCR58" s="529"/>
      <c r="JCS58" s="530"/>
      <c r="JCT58" s="531"/>
      <c r="JCU58" s="532"/>
      <c r="JCV58" s="533"/>
      <c r="JCW58" s="527"/>
      <c r="JCX58" s="528"/>
      <c r="JCY58" s="529"/>
      <c r="JCZ58" s="530"/>
      <c r="JDA58" s="531"/>
      <c r="JDB58" s="532"/>
      <c r="JDC58" s="533"/>
      <c r="JDD58" s="527"/>
      <c r="JDE58" s="528"/>
      <c r="JDF58" s="529"/>
      <c r="JDG58" s="530"/>
      <c r="JDH58" s="531"/>
      <c r="JDI58" s="532"/>
      <c r="JDJ58" s="533"/>
      <c r="JDK58" s="527"/>
      <c r="JDL58" s="528"/>
      <c r="JDM58" s="529"/>
      <c r="JDN58" s="530"/>
      <c r="JDO58" s="531"/>
      <c r="JDP58" s="532"/>
      <c r="JDQ58" s="533"/>
      <c r="JDR58" s="527"/>
      <c r="JDS58" s="528"/>
      <c r="JDT58" s="529"/>
      <c r="JDU58" s="530"/>
      <c r="JDV58" s="531"/>
      <c r="JDW58" s="532"/>
      <c r="JDX58" s="533"/>
      <c r="JDY58" s="527"/>
      <c r="JDZ58" s="528"/>
      <c r="JEA58" s="529"/>
      <c r="JEB58" s="530"/>
      <c r="JEC58" s="531"/>
      <c r="JED58" s="532"/>
      <c r="JEE58" s="533"/>
      <c r="JEF58" s="527"/>
      <c r="JEG58" s="528"/>
      <c r="JEH58" s="529"/>
      <c r="JEI58" s="530"/>
      <c r="JEJ58" s="531"/>
      <c r="JEK58" s="532"/>
      <c r="JEL58" s="533"/>
      <c r="JEM58" s="527"/>
      <c r="JEN58" s="528"/>
      <c r="JEO58" s="529"/>
      <c r="JEP58" s="530"/>
      <c r="JEQ58" s="531"/>
      <c r="JER58" s="532"/>
      <c r="JES58" s="533"/>
      <c r="JET58" s="527"/>
      <c r="JEU58" s="528"/>
      <c r="JEV58" s="529"/>
      <c r="JEW58" s="530"/>
      <c r="JEX58" s="531"/>
      <c r="JEY58" s="532"/>
      <c r="JEZ58" s="533"/>
      <c r="JFA58" s="527"/>
      <c r="JFB58" s="528"/>
      <c r="JFC58" s="529"/>
      <c r="JFD58" s="530"/>
      <c r="JFE58" s="531"/>
      <c r="JFF58" s="532"/>
      <c r="JFG58" s="533"/>
      <c r="JFH58" s="527"/>
      <c r="JFI58" s="528"/>
      <c r="JFJ58" s="529"/>
      <c r="JFK58" s="530"/>
      <c r="JFL58" s="531"/>
      <c r="JFM58" s="532"/>
      <c r="JFN58" s="533"/>
      <c r="JFO58" s="527"/>
      <c r="JFP58" s="528"/>
      <c r="JFQ58" s="529"/>
      <c r="JFR58" s="530"/>
      <c r="JFS58" s="531"/>
      <c r="JFT58" s="532"/>
      <c r="JFU58" s="533"/>
      <c r="JFV58" s="527"/>
      <c r="JFW58" s="528"/>
      <c r="JFX58" s="529"/>
      <c r="JFY58" s="530"/>
      <c r="JFZ58" s="531"/>
      <c r="JGA58" s="532"/>
      <c r="JGB58" s="533"/>
      <c r="JGC58" s="527"/>
      <c r="JGD58" s="528"/>
      <c r="JGE58" s="529"/>
      <c r="JGF58" s="530"/>
      <c r="JGG58" s="531"/>
      <c r="JGH58" s="532"/>
      <c r="JGI58" s="533"/>
      <c r="JGJ58" s="527"/>
      <c r="JGK58" s="528"/>
      <c r="JGL58" s="529"/>
      <c r="JGM58" s="530"/>
      <c r="JGN58" s="531"/>
      <c r="JGO58" s="532"/>
      <c r="JGP58" s="533"/>
      <c r="JGQ58" s="527"/>
      <c r="JGR58" s="528"/>
      <c r="JGS58" s="529"/>
      <c r="JGT58" s="530"/>
      <c r="JGU58" s="531"/>
      <c r="JGV58" s="532"/>
      <c r="JGW58" s="533"/>
      <c r="JGX58" s="527"/>
      <c r="JGY58" s="528"/>
      <c r="JGZ58" s="529"/>
      <c r="JHA58" s="530"/>
      <c r="JHB58" s="531"/>
      <c r="JHC58" s="532"/>
      <c r="JHD58" s="533"/>
      <c r="JHE58" s="527"/>
      <c r="JHF58" s="528"/>
      <c r="JHG58" s="529"/>
      <c r="JHH58" s="530"/>
      <c r="JHI58" s="531"/>
      <c r="JHJ58" s="532"/>
      <c r="JHK58" s="533"/>
      <c r="JHL58" s="527"/>
      <c r="JHM58" s="528"/>
      <c r="JHN58" s="529"/>
      <c r="JHO58" s="530"/>
      <c r="JHP58" s="531"/>
      <c r="JHQ58" s="532"/>
      <c r="JHR58" s="533"/>
      <c r="JHS58" s="527"/>
      <c r="JHT58" s="528"/>
      <c r="JHU58" s="529"/>
      <c r="JHV58" s="530"/>
      <c r="JHW58" s="531"/>
      <c r="JHX58" s="532"/>
      <c r="JHY58" s="533"/>
      <c r="JHZ58" s="527"/>
      <c r="JIA58" s="528"/>
      <c r="JIB58" s="529"/>
      <c r="JIC58" s="530"/>
      <c r="JID58" s="531"/>
      <c r="JIE58" s="532"/>
      <c r="JIF58" s="533"/>
      <c r="JIG58" s="527"/>
      <c r="JIH58" s="528"/>
      <c r="JII58" s="529"/>
      <c r="JIJ58" s="530"/>
      <c r="JIK58" s="531"/>
      <c r="JIL58" s="532"/>
      <c r="JIM58" s="533"/>
      <c r="JIN58" s="527"/>
      <c r="JIO58" s="528"/>
      <c r="JIP58" s="529"/>
      <c r="JIQ58" s="530"/>
      <c r="JIR58" s="531"/>
      <c r="JIS58" s="532"/>
      <c r="JIT58" s="533"/>
      <c r="JIU58" s="527"/>
      <c r="JIV58" s="528"/>
      <c r="JIW58" s="529"/>
      <c r="JIX58" s="530"/>
      <c r="JIY58" s="531"/>
      <c r="JIZ58" s="532"/>
      <c r="JJA58" s="533"/>
      <c r="JJB58" s="527"/>
      <c r="JJC58" s="528"/>
      <c r="JJD58" s="529"/>
      <c r="JJE58" s="530"/>
      <c r="JJF58" s="531"/>
      <c r="JJG58" s="532"/>
      <c r="JJH58" s="533"/>
      <c r="JJI58" s="527"/>
      <c r="JJJ58" s="528"/>
      <c r="JJK58" s="529"/>
      <c r="JJL58" s="530"/>
      <c r="JJM58" s="531"/>
      <c r="JJN58" s="532"/>
      <c r="JJO58" s="533"/>
      <c r="JJP58" s="527"/>
      <c r="JJQ58" s="528"/>
      <c r="JJR58" s="529"/>
      <c r="JJS58" s="530"/>
      <c r="JJT58" s="531"/>
      <c r="JJU58" s="532"/>
      <c r="JJV58" s="533"/>
      <c r="JJW58" s="527"/>
      <c r="JJX58" s="528"/>
      <c r="JJY58" s="529"/>
      <c r="JJZ58" s="530"/>
      <c r="JKA58" s="531"/>
      <c r="JKB58" s="532"/>
      <c r="JKC58" s="533"/>
      <c r="JKD58" s="527"/>
      <c r="JKE58" s="528"/>
      <c r="JKF58" s="529"/>
      <c r="JKG58" s="530"/>
      <c r="JKH58" s="531"/>
      <c r="JKI58" s="532"/>
      <c r="JKJ58" s="533"/>
      <c r="JKK58" s="527"/>
      <c r="JKL58" s="528"/>
      <c r="JKM58" s="529"/>
      <c r="JKN58" s="530"/>
      <c r="JKO58" s="531"/>
      <c r="JKP58" s="532"/>
      <c r="JKQ58" s="533"/>
      <c r="JKR58" s="527"/>
      <c r="JKS58" s="528"/>
      <c r="JKT58" s="529"/>
      <c r="JKU58" s="530"/>
      <c r="JKV58" s="531"/>
      <c r="JKW58" s="532"/>
      <c r="JKX58" s="533"/>
      <c r="JKY58" s="527"/>
      <c r="JKZ58" s="528"/>
      <c r="JLA58" s="529"/>
      <c r="JLB58" s="530"/>
      <c r="JLC58" s="531"/>
      <c r="JLD58" s="532"/>
      <c r="JLE58" s="533"/>
      <c r="JLF58" s="527"/>
      <c r="JLG58" s="528"/>
      <c r="JLH58" s="529"/>
      <c r="JLI58" s="530"/>
      <c r="JLJ58" s="531"/>
      <c r="JLK58" s="532"/>
      <c r="JLL58" s="533"/>
      <c r="JLM58" s="527"/>
      <c r="JLN58" s="528"/>
      <c r="JLO58" s="529"/>
      <c r="JLP58" s="530"/>
      <c r="JLQ58" s="531"/>
      <c r="JLR58" s="532"/>
      <c r="JLS58" s="533"/>
      <c r="JLT58" s="527"/>
      <c r="JLU58" s="528"/>
      <c r="JLV58" s="529"/>
      <c r="JLW58" s="530"/>
      <c r="JLX58" s="531"/>
      <c r="JLY58" s="532"/>
      <c r="JLZ58" s="533"/>
      <c r="JMA58" s="527"/>
      <c r="JMB58" s="528"/>
      <c r="JMC58" s="529"/>
      <c r="JMD58" s="530"/>
      <c r="JME58" s="531"/>
      <c r="JMF58" s="532"/>
      <c r="JMG58" s="533"/>
      <c r="JMH58" s="527"/>
      <c r="JMI58" s="528"/>
      <c r="JMJ58" s="529"/>
      <c r="JMK58" s="530"/>
      <c r="JML58" s="531"/>
      <c r="JMM58" s="532"/>
      <c r="JMN58" s="533"/>
      <c r="JMO58" s="527"/>
      <c r="JMP58" s="528"/>
      <c r="JMQ58" s="529"/>
      <c r="JMR58" s="530"/>
      <c r="JMS58" s="531"/>
      <c r="JMT58" s="532"/>
      <c r="JMU58" s="533"/>
      <c r="JMV58" s="527"/>
      <c r="JMW58" s="528"/>
      <c r="JMX58" s="529"/>
      <c r="JMY58" s="530"/>
      <c r="JMZ58" s="531"/>
      <c r="JNA58" s="532"/>
      <c r="JNB58" s="533"/>
      <c r="JNC58" s="527"/>
      <c r="JND58" s="528"/>
      <c r="JNE58" s="529"/>
      <c r="JNF58" s="530"/>
      <c r="JNG58" s="531"/>
      <c r="JNH58" s="532"/>
      <c r="JNI58" s="533"/>
      <c r="JNJ58" s="527"/>
      <c r="JNK58" s="528"/>
      <c r="JNL58" s="529"/>
      <c r="JNM58" s="530"/>
      <c r="JNN58" s="531"/>
      <c r="JNO58" s="532"/>
      <c r="JNP58" s="533"/>
      <c r="JNQ58" s="527"/>
      <c r="JNR58" s="528"/>
      <c r="JNS58" s="529"/>
      <c r="JNT58" s="530"/>
      <c r="JNU58" s="531"/>
      <c r="JNV58" s="532"/>
      <c r="JNW58" s="533"/>
      <c r="JNX58" s="527"/>
      <c r="JNY58" s="528"/>
      <c r="JNZ58" s="529"/>
      <c r="JOA58" s="530"/>
      <c r="JOB58" s="531"/>
      <c r="JOC58" s="532"/>
      <c r="JOD58" s="533"/>
      <c r="JOE58" s="527"/>
      <c r="JOF58" s="528"/>
      <c r="JOG58" s="529"/>
      <c r="JOH58" s="530"/>
      <c r="JOI58" s="531"/>
      <c r="JOJ58" s="532"/>
      <c r="JOK58" s="533"/>
      <c r="JOL58" s="527"/>
      <c r="JOM58" s="528"/>
      <c r="JON58" s="529"/>
      <c r="JOO58" s="530"/>
      <c r="JOP58" s="531"/>
      <c r="JOQ58" s="532"/>
      <c r="JOR58" s="533"/>
      <c r="JOS58" s="527"/>
      <c r="JOT58" s="528"/>
      <c r="JOU58" s="529"/>
      <c r="JOV58" s="530"/>
      <c r="JOW58" s="531"/>
      <c r="JOX58" s="532"/>
      <c r="JOY58" s="533"/>
      <c r="JOZ58" s="527"/>
      <c r="JPA58" s="528"/>
      <c r="JPB58" s="529"/>
      <c r="JPC58" s="530"/>
      <c r="JPD58" s="531"/>
      <c r="JPE58" s="532"/>
      <c r="JPF58" s="533"/>
      <c r="JPG58" s="527"/>
      <c r="JPH58" s="528"/>
      <c r="JPI58" s="529"/>
      <c r="JPJ58" s="530"/>
      <c r="JPK58" s="531"/>
      <c r="JPL58" s="532"/>
      <c r="JPM58" s="533"/>
      <c r="JPN58" s="527"/>
      <c r="JPO58" s="528"/>
      <c r="JPP58" s="529"/>
      <c r="JPQ58" s="530"/>
      <c r="JPR58" s="531"/>
      <c r="JPS58" s="532"/>
      <c r="JPT58" s="533"/>
      <c r="JPU58" s="527"/>
      <c r="JPV58" s="528"/>
      <c r="JPW58" s="529"/>
      <c r="JPX58" s="530"/>
      <c r="JPY58" s="531"/>
      <c r="JPZ58" s="532"/>
      <c r="JQA58" s="533"/>
      <c r="JQB58" s="527"/>
      <c r="JQC58" s="528"/>
      <c r="JQD58" s="529"/>
      <c r="JQE58" s="530"/>
      <c r="JQF58" s="531"/>
      <c r="JQG58" s="532"/>
      <c r="JQH58" s="533"/>
      <c r="JQI58" s="527"/>
      <c r="JQJ58" s="528"/>
      <c r="JQK58" s="529"/>
      <c r="JQL58" s="530"/>
      <c r="JQM58" s="531"/>
      <c r="JQN58" s="532"/>
      <c r="JQO58" s="533"/>
      <c r="JQP58" s="527"/>
      <c r="JQQ58" s="528"/>
      <c r="JQR58" s="529"/>
      <c r="JQS58" s="530"/>
      <c r="JQT58" s="531"/>
      <c r="JQU58" s="532"/>
      <c r="JQV58" s="533"/>
      <c r="JQW58" s="527"/>
      <c r="JQX58" s="528"/>
      <c r="JQY58" s="529"/>
      <c r="JQZ58" s="530"/>
      <c r="JRA58" s="531"/>
      <c r="JRB58" s="532"/>
      <c r="JRC58" s="533"/>
      <c r="JRD58" s="527"/>
      <c r="JRE58" s="528"/>
      <c r="JRF58" s="529"/>
      <c r="JRG58" s="530"/>
      <c r="JRH58" s="531"/>
      <c r="JRI58" s="532"/>
      <c r="JRJ58" s="533"/>
      <c r="JRK58" s="527"/>
      <c r="JRL58" s="528"/>
      <c r="JRM58" s="529"/>
      <c r="JRN58" s="530"/>
      <c r="JRO58" s="531"/>
      <c r="JRP58" s="532"/>
      <c r="JRQ58" s="533"/>
      <c r="JRR58" s="527"/>
      <c r="JRS58" s="528"/>
      <c r="JRT58" s="529"/>
      <c r="JRU58" s="530"/>
      <c r="JRV58" s="531"/>
      <c r="JRW58" s="532"/>
      <c r="JRX58" s="533"/>
      <c r="JRY58" s="527"/>
      <c r="JRZ58" s="528"/>
      <c r="JSA58" s="529"/>
      <c r="JSB58" s="530"/>
      <c r="JSC58" s="531"/>
      <c r="JSD58" s="532"/>
      <c r="JSE58" s="533"/>
      <c r="JSF58" s="527"/>
      <c r="JSG58" s="528"/>
      <c r="JSH58" s="529"/>
      <c r="JSI58" s="530"/>
      <c r="JSJ58" s="531"/>
      <c r="JSK58" s="532"/>
      <c r="JSL58" s="533"/>
      <c r="JSM58" s="527"/>
      <c r="JSN58" s="528"/>
      <c r="JSO58" s="529"/>
      <c r="JSP58" s="530"/>
      <c r="JSQ58" s="531"/>
      <c r="JSR58" s="532"/>
      <c r="JSS58" s="533"/>
      <c r="JST58" s="527"/>
      <c r="JSU58" s="528"/>
      <c r="JSV58" s="529"/>
      <c r="JSW58" s="530"/>
      <c r="JSX58" s="531"/>
      <c r="JSY58" s="532"/>
      <c r="JSZ58" s="533"/>
      <c r="JTA58" s="527"/>
      <c r="JTB58" s="528"/>
      <c r="JTC58" s="529"/>
      <c r="JTD58" s="530"/>
      <c r="JTE58" s="531"/>
      <c r="JTF58" s="532"/>
      <c r="JTG58" s="533"/>
      <c r="JTH58" s="527"/>
      <c r="JTI58" s="528"/>
      <c r="JTJ58" s="529"/>
      <c r="JTK58" s="530"/>
      <c r="JTL58" s="531"/>
      <c r="JTM58" s="532"/>
      <c r="JTN58" s="533"/>
      <c r="JTO58" s="527"/>
      <c r="JTP58" s="528"/>
      <c r="JTQ58" s="529"/>
      <c r="JTR58" s="530"/>
      <c r="JTS58" s="531"/>
      <c r="JTT58" s="532"/>
      <c r="JTU58" s="533"/>
      <c r="JTV58" s="527"/>
      <c r="JTW58" s="528"/>
      <c r="JTX58" s="529"/>
      <c r="JTY58" s="530"/>
      <c r="JTZ58" s="531"/>
      <c r="JUA58" s="532"/>
      <c r="JUB58" s="533"/>
      <c r="JUC58" s="527"/>
      <c r="JUD58" s="528"/>
      <c r="JUE58" s="529"/>
      <c r="JUF58" s="530"/>
      <c r="JUG58" s="531"/>
      <c r="JUH58" s="532"/>
      <c r="JUI58" s="533"/>
      <c r="JUJ58" s="527"/>
      <c r="JUK58" s="528"/>
      <c r="JUL58" s="529"/>
      <c r="JUM58" s="530"/>
      <c r="JUN58" s="531"/>
      <c r="JUO58" s="532"/>
      <c r="JUP58" s="533"/>
      <c r="JUQ58" s="527"/>
      <c r="JUR58" s="528"/>
      <c r="JUS58" s="529"/>
      <c r="JUT58" s="530"/>
      <c r="JUU58" s="531"/>
      <c r="JUV58" s="532"/>
      <c r="JUW58" s="533"/>
      <c r="JUX58" s="527"/>
      <c r="JUY58" s="528"/>
      <c r="JUZ58" s="529"/>
      <c r="JVA58" s="530"/>
      <c r="JVB58" s="531"/>
      <c r="JVC58" s="532"/>
      <c r="JVD58" s="533"/>
      <c r="JVE58" s="527"/>
      <c r="JVF58" s="528"/>
      <c r="JVG58" s="529"/>
      <c r="JVH58" s="530"/>
      <c r="JVI58" s="531"/>
      <c r="JVJ58" s="532"/>
      <c r="JVK58" s="533"/>
      <c r="JVL58" s="527"/>
      <c r="JVM58" s="528"/>
      <c r="JVN58" s="529"/>
      <c r="JVO58" s="530"/>
      <c r="JVP58" s="531"/>
      <c r="JVQ58" s="532"/>
      <c r="JVR58" s="533"/>
      <c r="JVS58" s="527"/>
      <c r="JVT58" s="528"/>
      <c r="JVU58" s="529"/>
      <c r="JVV58" s="530"/>
      <c r="JVW58" s="531"/>
      <c r="JVX58" s="532"/>
      <c r="JVY58" s="533"/>
      <c r="JVZ58" s="527"/>
      <c r="JWA58" s="528"/>
      <c r="JWB58" s="529"/>
      <c r="JWC58" s="530"/>
      <c r="JWD58" s="531"/>
      <c r="JWE58" s="532"/>
      <c r="JWF58" s="533"/>
      <c r="JWG58" s="527"/>
      <c r="JWH58" s="528"/>
      <c r="JWI58" s="529"/>
      <c r="JWJ58" s="530"/>
      <c r="JWK58" s="531"/>
      <c r="JWL58" s="532"/>
      <c r="JWM58" s="533"/>
      <c r="JWN58" s="527"/>
      <c r="JWO58" s="528"/>
      <c r="JWP58" s="529"/>
      <c r="JWQ58" s="530"/>
      <c r="JWR58" s="531"/>
      <c r="JWS58" s="532"/>
      <c r="JWT58" s="533"/>
      <c r="JWU58" s="527"/>
      <c r="JWV58" s="528"/>
      <c r="JWW58" s="529"/>
      <c r="JWX58" s="530"/>
      <c r="JWY58" s="531"/>
      <c r="JWZ58" s="532"/>
      <c r="JXA58" s="533"/>
      <c r="JXB58" s="527"/>
      <c r="JXC58" s="528"/>
      <c r="JXD58" s="529"/>
      <c r="JXE58" s="530"/>
      <c r="JXF58" s="531"/>
      <c r="JXG58" s="532"/>
      <c r="JXH58" s="533"/>
      <c r="JXI58" s="527"/>
      <c r="JXJ58" s="528"/>
      <c r="JXK58" s="529"/>
      <c r="JXL58" s="530"/>
      <c r="JXM58" s="531"/>
      <c r="JXN58" s="532"/>
      <c r="JXO58" s="533"/>
      <c r="JXP58" s="527"/>
      <c r="JXQ58" s="528"/>
      <c r="JXR58" s="529"/>
      <c r="JXS58" s="530"/>
      <c r="JXT58" s="531"/>
      <c r="JXU58" s="532"/>
      <c r="JXV58" s="533"/>
      <c r="JXW58" s="527"/>
      <c r="JXX58" s="528"/>
      <c r="JXY58" s="529"/>
      <c r="JXZ58" s="530"/>
      <c r="JYA58" s="531"/>
      <c r="JYB58" s="532"/>
      <c r="JYC58" s="533"/>
      <c r="JYD58" s="527"/>
      <c r="JYE58" s="528"/>
      <c r="JYF58" s="529"/>
      <c r="JYG58" s="530"/>
      <c r="JYH58" s="531"/>
      <c r="JYI58" s="532"/>
      <c r="JYJ58" s="533"/>
      <c r="JYK58" s="527"/>
      <c r="JYL58" s="528"/>
      <c r="JYM58" s="529"/>
      <c r="JYN58" s="530"/>
      <c r="JYO58" s="531"/>
      <c r="JYP58" s="532"/>
      <c r="JYQ58" s="533"/>
      <c r="JYR58" s="527"/>
      <c r="JYS58" s="528"/>
      <c r="JYT58" s="529"/>
      <c r="JYU58" s="530"/>
      <c r="JYV58" s="531"/>
      <c r="JYW58" s="532"/>
      <c r="JYX58" s="533"/>
      <c r="JYY58" s="527"/>
      <c r="JYZ58" s="528"/>
      <c r="JZA58" s="529"/>
      <c r="JZB58" s="530"/>
      <c r="JZC58" s="531"/>
      <c r="JZD58" s="532"/>
      <c r="JZE58" s="533"/>
      <c r="JZF58" s="527"/>
      <c r="JZG58" s="528"/>
      <c r="JZH58" s="529"/>
      <c r="JZI58" s="530"/>
      <c r="JZJ58" s="531"/>
      <c r="JZK58" s="532"/>
      <c r="JZL58" s="533"/>
      <c r="JZM58" s="527"/>
      <c r="JZN58" s="528"/>
      <c r="JZO58" s="529"/>
      <c r="JZP58" s="530"/>
      <c r="JZQ58" s="531"/>
      <c r="JZR58" s="532"/>
      <c r="JZS58" s="533"/>
      <c r="JZT58" s="527"/>
      <c r="JZU58" s="528"/>
      <c r="JZV58" s="529"/>
      <c r="JZW58" s="530"/>
      <c r="JZX58" s="531"/>
      <c r="JZY58" s="532"/>
      <c r="JZZ58" s="533"/>
      <c r="KAA58" s="527"/>
      <c r="KAB58" s="528"/>
      <c r="KAC58" s="529"/>
      <c r="KAD58" s="530"/>
      <c r="KAE58" s="531"/>
      <c r="KAF58" s="532"/>
      <c r="KAG58" s="533"/>
      <c r="KAH58" s="527"/>
      <c r="KAI58" s="528"/>
      <c r="KAJ58" s="529"/>
      <c r="KAK58" s="530"/>
      <c r="KAL58" s="531"/>
      <c r="KAM58" s="532"/>
      <c r="KAN58" s="533"/>
      <c r="KAO58" s="527"/>
      <c r="KAP58" s="528"/>
      <c r="KAQ58" s="529"/>
      <c r="KAR58" s="530"/>
      <c r="KAS58" s="531"/>
      <c r="KAT58" s="532"/>
      <c r="KAU58" s="533"/>
      <c r="KAV58" s="527"/>
      <c r="KAW58" s="528"/>
      <c r="KAX58" s="529"/>
      <c r="KAY58" s="530"/>
      <c r="KAZ58" s="531"/>
      <c r="KBA58" s="532"/>
      <c r="KBB58" s="533"/>
      <c r="KBC58" s="527"/>
      <c r="KBD58" s="528"/>
      <c r="KBE58" s="529"/>
      <c r="KBF58" s="530"/>
      <c r="KBG58" s="531"/>
      <c r="KBH58" s="532"/>
      <c r="KBI58" s="533"/>
      <c r="KBJ58" s="527"/>
      <c r="KBK58" s="528"/>
      <c r="KBL58" s="529"/>
      <c r="KBM58" s="530"/>
      <c r="KBN58" s="531"/>
      <c r="KBO58" s="532"/>
      <c r="KBP58" s="533"/>
      <c r="KBQ58" s="527"/>
      <c r="KBR58" s="528"/>
      <c r="KBS58" s="529"/>
      <c r="KBT58" s="530"/>
      <c r="KBU58" s="531"/>
      <c r="KBV58" s="532"/>
      <c r="KBW58" s="533"/>
      <c r="KBX58" s="527"/>
      <c r="KBY58" s="528"/>
      <c r="KBZ58" s="529"/>
      <c r="KCA58" s="530"/>
      <c r="KCB58" s="531"/>
      <c r="KCC58" s="532"/>
      <c r="KCD58" s="533"/>
      <c r="KCE58" s="527"/>
      <c r="KCF58" s="528"/>
      <c r="KCG58" s="529"/>
      <c r="KCH58" s="530"/>
      <c r="KCI58" s="531"/>
      <c r="KCJ58" s="532"/>
      <c r="KCK58" s="533"/>
      <c r="KCL58" s="527"/>
      <c r="KCM58" s="528"/>
      <c r="KCN58" s="529"/>
      <c r="KCO58" s="530"/>
      <c r="KCP58" s="531"/>
      <c r="KCQ58" s="532"/>
      <c r="KCR58" s="533"/>
      <c r="KCS58" s="527"/>
      <c r="KCT58" s="528"/>
      <c r="KCU58" s="529"/>
      <c r="KCV58" s="530"/>
      <c r="KCW58" s="531"/>
      <c r="KCX58" s="532"/>
      <c r="KCY58" s="533"/>
      <c r="KCZ58" s="527"/>
      <c r="KDA58" s="528"/>
      <c r="KDB58" s="529"/>
      <c r="KDC58" s="530"/>
      <c r="KDD58" s="531"/>
      <c r="KDE58" s="532"/>
      <c r="KDF58" s="533"/>
      <c r="KDG58" s="527"/>
      <c r="KDH58" s="528"/>
      <c r="KDI58" s="529"/>
      <c r="KDJ58" s="530"/>
      <c r="KDK58" s="531"/>
      <c r="KDL58" s="532"/>
      <c r="KDM58" s="533"/>
      <c r="KDN58" s="527"/>
      <c r="KDO58" s="528"/>
      <c r="KDP58" s="529"/>
      <c r="KDQ58" s="530"/>
      <c r="KDR58" s="531"/>
      <c r="KDS58" s="532"/>
      <c r="KDT58" s="533"/>
      <c r="KDU58" s="527"/>
      <c r="KDV58" s="528"/>
      <c r="KDW58" s="529"/>
      <c r="KDX58" s="530"/>
      <c r="KDY58" s="531"/>
      <c r="KDZ58" s="532"/>
      <c r="KEA58" s="533"/>
      <c r="KEB58" s="527"/>
      <c r="KEC58" s="528"/>
      <c r="KED58" s="529"/>
      <c r="KEE58" s="530"/>
      <c r="KEF58" s="531"/>
      <c r="KEG58" s="532"/>
      <c r="KEH58" s="533"/>
      <c r="KEI58" s="527"/>
      <c r="KEJ58" s="528"/>
      <c r="KEK58" s="529"/>
      <c r="KEL58" s="530"/>
      <c r="KEM58" s="531"/>
      <c r="KEN58" s="532"/>
      <c r="KEO58" s="533"/>
      <c r="KEP58" s="527"/>
      <c r="KEQ58" s="528"/>
      <c r="KER58" s="529"/>
      <c r="KES58" s="530"/>
      <c r="KET58" s="531"/>
      <c r="KEU58" s="532"/>
      <c r="KEV58" s="533"/>
      <c r="KEW58" s="527"/>
      <c r="KEX58" s="528"/>
      <c r="KEY58" s="529"/>
      <c r="KEZ58" s="530"/>
      <c r="KFA58" s="531"/>
      <c r="KFB58" s="532"/>
      <c r="KFC58" s="533"/>
      <c r="KFD58" s="527"/>
      <c r="KFE58" s="528"/>
      <c r="KFF58" s="529"/>
      <c r="KFG58" s="530"/>
      <c r="KFH58" s="531"/>
      <c r="KFI58" s="532"/>
      <c r="KFJ58" s="533"/>
      <c r="KFK58" s="527"/>
      <c r="KFL58" s="528"/>
      <c r="KFM58" s="529"/>
      <c r="KFN58" s="530"/>
      <c r="KFO58" s="531"/>
      <c r="KFP58" s="532"/>
      <c r="KFQ58" s="533"/>
      <c r="KFR58" s="527"/>
      <c r="KFS58" s="528"/>
      <c r="KFT58" s="529"/>
      <c r="KFU58" s="530"/>
      <c r="KFV58" s="531"/>
      <c r="KFW58" s="532"/>
      <c r="KFX58" s="533"/>
      <c r="KFY58" s="527"/>
      <c r="KFZ58" s="528"/>
      <c r="KGA58" s="529"/>
      <c r="KGB58" s="530"/>
      <c r="KGC58" s="531"/>
      <c r="KGD58" s="532"/>
      <c r="KGE58" s="533"/>
      <c r="KGF58" s="527"/>
      <c r="KGG58" s="528"/>
      <c r="KGH58" s="529"/>
      <c r="KGI58" s="530"/>
      <c r="KGJ58" s="531"/>
      <c r="KGK58" s="532"/>
      <c r="KGL58" s="533"/>
      <c r="KGM58" s="527"/>
      <c r="KGN58" s="528"/>
      <c r="KGO58" s="529"/>
      <c r="KGP58" s="530"/>
      <c r="KGQ58" s="531"/>
      <c r="KGR58" s="532"/>
      <c r="KGS58" s="533"/>
      <c r="KGT58" s="527"/>
      <c r="KGU58" s="528"/>
      <c r="KGV58" s="529"/>
      <c r="KGW58" s="530"/>
      <c r="KGX58" s="531"/>
      <c r="KGY58" s="532"/>
      <c r="KGZ58" s="533"/>
      <c r="KHA58" s="527"/>
      <c r="KHB58" s="528"/>
      <c r="KHC58" s="529"/>
      <c r="KHD58" s="530"/>
      <c r="KHE58" s="531"/>
      <c r="KHF58" s="532"/>
      <c r="KHG58" s="533"/>
      <c r="KHH58" s="527"/>
      <c r="KHI58" s="528"/>
      <c r="KHJ58" s="529"/>
      <c r="KHK58" s="530"/>
      <c r="KHL58" s="531"/>
      <c r="KHM58" s="532"/>
      <c r="KHN58" s="533"/>
      <c r="KHO58" s="527"/>
      <c r="KHP58" s="528"/>
      <c r="KHQ58" s="529"/>
      <c r="KHR58" s="530"/>
      <c r="KHS58" s="531"/>
      <c r="KHT58" s="532"/>
      <c r="KHU58" s="533"/>
      <c r="KHV58" s="527"/>
      <c r="KHW58" s="528"/>
      <c r="KHX58" s="529"/>
      <c r="KHY58" s="530"/>
      <c r="KHZ58" s="531"/>
      <c r="KIA58" s="532"/>
      <c r="KIB58" s="533"/>
      <c r="KIC58" s="527"/>
      <c r="KID58" s="528"/>
      <c r="KIE58" s="529"/>
      <c r="KIF58" s="530"/>
      <c r="KIG58" s="531"/>
      <c r="KIH58" s="532"/>
      <c r="KII58" s="533"/>
      <c r="KIJ58" s="527"/>
      <c r="KIK58" s="528"/>
      <c r="KIL58" s="529"/>
      <c r="KIM58" s="530"/>
      <c r="KIN58" s="531"/>
      <c r="KIO58" s="532"/>
      <c r="KIP58" s="533"/>
      <c r="KIQ58" s="527"/>
      <c r="KIR58" s="528"/>
      <c r="KIS58" s="529"/>
      <c r="KIT58" s="530"/>
      <c r="KIU58" s="531"/>
      <c r="KIV58" s="532"/>
      <c r="KIW58" s="533"/>
      <c r="KIX58" s="527"/>
      <c r="KIY58" s="528"/>
      <c r="KIZ58" s="529"/>
      <c r="KJA58" s="530"/>
      <c r="KJB58" s="531"/>
      <c r="KJC58" s="532"/>
      <c r="KJD58" s="533"/>
      <c r="KJE58" s="527"/>
      <c r="KJF58" s="528"/>
      <c r="KJG58" s="529"/>
      <c r="KJH58" s="530"/>
      <c r="KJI58" s="531"/>
      <c r="KJJ58" s="532"/>
      <c r="KJK58" s="533"/>
      <c r="KJL58" s="527"/>
      <c r="KJM58" s="528"/>
      <c r="KJN58" s="529"/>
      <c r="KJO58" s="530"/>
      <c r="KJP58" s="531"/>
      <c r="KJQ58" s="532"/>
      <c r="KJR58" s="533"/>
      <c r="KJS58" s="527"/>
      <c r="KJT58" s="528"/>
      <c r="KJU58" s="529"/>
      <c r="KJV58" s="530"/>
      <c r="KJW58" s="531"/>
      <c r="KJX58" s="532"/>
      <c r="KJY58" s="533"/>
      <c r="KJZ58" s="527"/>
      <c r="KKA58" s="528"/>
      <c r="KKB58" s="529"/>
      <c r="KKC58" s="530"/>
      <c r="KKD58" s="531"/>
      <c r="KKE58" s="532"/>
      <c r="KKF58" s="533"/>
      <c r="KKG58" s="527"/>
      <c r="KKH58" s="528"/>
      <c r="KKI58" s="529"/>
      <c r="KKJ58" s="530"/>
      <c r="KKK58" s="531"/>
      <c r="KKL58" s="532"/>
      <c r="KKM58" s="533"/>
      <c r="KKN58" s="527"/>
      <c r="KKO58" s="528"/>
      <c r="KKP58" s="529"/>
      <c r="KKQ58" s="530"/>
      <c r="KKR58" s="531"/>
      <c r="KKS58" s="532"/>
      <c r="KKT58" s="533"/>
      <c r="KKU58" s="527"/>
      <c r="KKV58" s="528"/>
      <c r="KKW58" s="529"/>
      <c r="KKX58" s="530"/>
      <c r="KKY58" s="531"/>
      <c r="KKZ58" s="532"/>
      <c r="KLA58" s="533"/>
      <c r="KLB58" s="527"/>
      <c r="KLC58" s="528"/>
      <c r="KLD58" s="529"/>
      <c r="KLE58" s="530"/>
      <c r="KLF58" s="531"/>
      <c r="KLG58" s="532"/>
      <c r="KLH58" s="533"/>
      <c r="KLI58" s="527"/>
      <c r="KLJ58" s="528"/>
      <c r="KLK58" s="529"/>
      <c r="KLL58" s="530"/>
      <c r="KLM58" s="531"/>
      <c r="KLN58" s="532"/>
      <c r="KLO58" s="533"/>
      <c r="KLP58" s="527"/>
      <c r="KLQ58" s="528"/>
      <c r="KLR58" s="529"/>
      <c r="KLS58" s="530"/>
      <c r="KLT58" s="531"/>
      <c r="KLU58" s="532"/>
      <c r="KLV58" s="533"/>
      <c r="KLW58" s="527"/>
      <c r="KLX58" s="528"/>
      <c r="KLY58" s="529"/>
      <c r="KLZ58" s="530"/>
      <c r="KMA58" s="531"/>
      <c r="KMB58" s="532"/>
      <c r="KMC58" s="533"/>
      <c r="KMD58" s="527"/>
      <c r="KME58" s="528"/>
      <c r="KMF58" s="529"/>
      <c r="KMG58" s="530"/>
      <c r="KMH58" s="531"/>
      <c r="KMI58" s="532"/>
      <c r="KMJ58" s="533"/>
      <c r="KMK58" s="527"/>
      <c r="KML58" s="528"/>
      <c r="KMM58" s="529"/>
      <c r="KMN58" s="530"/>
      <c r="KMO58" s="531"/>
      <c r="KMP58" s="532"/>
      <c r="KMQ58" s="533"/>
      <c r="KMR58" s="527"/>
      <c r="KMS58" s="528"/>
      <c r="KMT58" s="529"/>
      <c r="KMU58" s="530"/>
      <c r="KMV58" s="531"/>
      <c r="KMW58" s="532"/>
      <c r="KMX58" s="533"/>
      <c r="KMY58" s="527"/>
      <c r="KMZ58" s="528"/>
      <c r="KNA58" s="529"/>
      <c r="KNB58" s="530"/>
      <c r="KNC58" s="531"/>
      <c r="KND58" s="532"/>
      <c r="KNE58" s="533"/>
      <c r="KNF58" s="527"/>
      <c r="KNG58" s="528"/>
      <c r="KNH58" s="529"/>
      <c r="KNI58" s="530"/>
      <c r="KNJ58" s="531"/>
      <c r="KNK58" s="532"/>
      <c r="KNL58" s="533"/>
      <c r="KNM58" s="527"/>
      <c r="KNN58" s="528"/>
      <c r="KNO58" s="529"/>
      <c r="KNP58" s="530"/>
      <c r="KNQ58" s="531"/>
      <c r="KNR58" s="532"/>
      <c r="KNS58" s="533"/>
      <c r="KNT58" s="527"/>
      <c r="KNU58" s="528"/>
      <c r="KNV58" s="529"/>
      <c r="KNW58" s="530"/>
      <c r="KNX58" s="531"/>
      <c r="KNY58" s="532"/>
      <c r="KNZ58" s="533"/>
      <c r="KOA58" s="527"/>
      <c r="KOB58" s="528"/>
      <c r="KOC58" s="529"/>
      <c r="KOD58" s="530"/>
      <c r="KOE58" s="531"/>
      <c r="KOF58" s="532"/>
      <c r="KOG58" s="533"/>
      <c r="KOH58" s="527"/>
      <c r="KOI58" s="528"/>
      <c r="KOJ58" s="529"/>
      <c r="KOK58" s="530"/>
      <c r="KOL58" s="531"/>
      <c r="KOM58" s="532"/>
      <c r="KON58" s="533"/>
      <c r="KOO58" s="527"/>
      <c r="KOP58" s="528"/>
      <c r="KOQ58" s="529"/>
      <c r="KOR58" s="530"/>
      <c r="KOS58" s="531"/>
      <c r="KOT58" s="532"/>
      <c r="KOU58" s="533"/>
      <c r="KOV58" s="527"/>
      <c r="KOW58" s="528"/>
      <c r="KOX58" s="529"/>
      <c r="KOY58" s="530"/>
      <c r="KOZ58" s="531"/>
      <c r="KPA58" s="532"/>
      <c r="KPB58" s="533"/>
      <c r="KPC58" s="527"/>
      <c r="KPD58" s="528"/>
      <c r="KPE58" s="529"/>
      <c r="KPF58" s="530"/>
      <c r="KPG58" s="531"/>
      <c r="KPH58" s="532"/>
      <c r="KPI58" s="533"/>
      <c r="KPJ58" s="527"/>
      <c r="KPK58" s="528"/>
      <c r="KPL58" s="529"/>
      <c r="KPM58" s="530"/>
      <c r="KPN58" s="531"/>
      <c r="KPO58" s="532"/>
      <c r="KPP58" s="533"/>
      <c r="KPQ58" s="527"/>
      <c r="KPR58" s="528"/>
      <c r="KPS58" s="529"/>
      <c r="KPT58" s="530"/>
      <c r="KPU58" s="531"/>
      <c r="KPV58" s="532"/>
      <c r="KPW58" s="533"/>
      <c r="KPX58" s="527"/>
      <c r="KPY58" s="528"/>
      <c r="KPZ58" s="529"/>
      <c r="KQA58" s="530"/>
      <c r="KQB58" s="531"/>
      <c r="KQC58" s="532"/>
      <c r="KQD58" s="533"/>
      <c r="KQE58" s="527"/>
      <c r="KQF58" s="528"/>
      <c r="KQG58" s="529"/>
      <c r="KQH58" s="530"/>
      <c r="KQI58" s="531"/>
      <c r="KQJ58" s="532"/>
      <c r="KQK58" s="533"/>
      <c r="KQL58" s="527"/>
      <c r="KQM58" s="528"/>
      <c r="KQN58" s="529"/>
      <c r="KQO58" s="530"/>
      <c r="KQP58" s="531"/>
      <c r="KQQ58" s="532"/>
      <c r="KQR58" s="533"/>
      <c r="KQS58" s="527"/>
      <c r="KQT58" s="528"/>
      <c r="KQU58" s="529"/>
      <c r="KQV58" s="530"/>
      <c r="KQW58" s="531"/>
      <c r="KQX58" s="532"/>
      <c r="KQY58" s="533"/>
      <c r="KQZ58" s="527"/>
      <c r="KRA58" s="528"/>
      <c r="KRB58" s="529"/>
      <c r="KRC58" s="530"/>
      <c r="KRD58" s="531"/>
      <c r="KRE58" s="532"/>
      <c r="KRF58" s="533"/>
      <c r="KRG58" s="527"/>
      <c r="KRH58" s="528"/>
      <c r="KRI58" s="529"/>
      <c r="KRJ58" s="530"/>
      <c r="KRK58" s="531"/>
      <c r="KRL58" s="532"/>
      <c r="KRM58" s="533"/>
      <c r="KRN58" s="527"/>
      <c r="KRO58" s="528"/>
      <c r="KRP58" s="529"/>
      <c r="KRQ58" s="530"/>
      <c r="KRR58" s="531"/>
      <c r="KRS58" s="532"/>
      <c r="KRT58" s="533"/>
      <c r="KRU58" s="527"/>
      <c r="KRV58" s="528"/>
      <c r="KRW58" s="529"/>
      <c r="KRX58" s="530"/>
      <c r="KRY58" s="531"/>
      <c r="KRZ58" s="532"/>
      <c r="KSA58" s="533"/>
      <c r="KSB58" s="527"/>
      <c r="KSC58" s="528"/>
      <c r="KSD58" s="529"/>
      <c r="KSE58" s="530"/>
      <c r="KSF58" s="531"/>
      <c r="KSG58" s="532"/>
      <c r="KSH58" s="533"/>
      <c r="KSI58" s="527"/>
      <c r="KSJ58" s="528"/>
      <c r="KSK58" s="529"/>
      <c r="KSL58" s="530"/>
      <c r="KSM58" s="531"/>
      <c r="KSN58" s="532"/>
      <c r="KSO58" s="533"/>
      <c r="KSP58" s="527"/>
      <c r="KSQ58" s="528"/>
      <c r="KSR58" s="529"/>
      <c r="KSS58" s="530"/>
      <c r="KST58" s="531"/>
      <c r="KSU58" s="532"/>
      <c r="KSV58" s="533"/>
      <c r="KSW58" s="527"/>
      <c r="KSX58" s="528"/>
      <c r="KSY58" s="529"/>
      <c r="KSZ58" s="530"/>
      <c r="KTA58" s="531"/>
      <c r="KTB58" s="532"/>
      <c r="KTC58" s="533"/>
      <c r="KTD58" s="527"/>
      <c r="KTE58" s="528"/>
      <c r="KTF58" s="529"/>
      <c r="KTG58" s="530"/>
      <c r="KTH58" s="531"/>
      <c r="KTI58" s="532"/>
      <c r="KTJ58" s="533"/>
      <c r="KTK58" s="527"/>
      <c r="KTL58" s="528"/>
      <c r="KTM58" s="529"/>
      <c r="KTN58" s="530"/>
      <c r="KTO58" s="531"/>
      <c r="KTP58" s="532"/>
      <c r="KTQ58" s="533"/>
      <c r="KTR58" s="527"/>
      <c r="KTS58" s="528"/>
      <c r="KTT58" s="529"/>
      <c r="KTU58" s="530"/>
      <c r="KTV58" s="531"/>
      <c r="KTW58" s="532"/>
      <c r="KTX58" s="533"/>
      <c r="KTY58" s="527"/>
      <c r="KTZ58" s="528"/>
      <c r="KUA58" s="529"/>
      <c r="KUB58" s="530"/>
      <c r="KUC58" s="531"/>
      <c r="KUD58" s="532"/>
      <c r="KUE58" s="533"/>
      <c r="KUF58" s="527"/>
      <c r="KUG58" s="528"/>
      <c r="KUH58" s="529"/>
      <c r="KUI58" s="530"/>
      <c r="KUJ58" s="531"/>
      <c r="KUK58" s="532"/>
      <c r="KUL58" s="533"/>
      <c r="KUM58" s="527"/>
      <c r="KUN58" s="528"/>
      <c r="KUO58" s="529"/>
      <c r="KUP58" s="530"/>
      <c r="KUQ58" s="531"/>
      <c r="KUR58" s="532"/>
      <c r="KUS58" s="533"/>
      <c r="KUT58" s="527"/>
      <c r="KUU58" s="528"/>
      <c r="KUV58" s="529"/>
      <c r="KUW58" s="530"/>
      <c r="KUX58" s="531"/>
      <c r="KUY58" s="532"/>
      <c r="KUZ58" s="533"/>
      <c r="KVA58" s="527"/>
      <c r="KVB58" s="528"/>
      <c r="KVC58" s="529"/>
      <c r="KVD58" s="530"/>
      <c r="KVE58" s="531"/>
      <c r="KVF58" s="532"/>
      <c r="KVG58" s="533"/>
      <c r="KVH58" s="527"/>
      <c r="KVI58" s="528"/>
      <c r="KVJ58" s="529"/>
      <c r="KVK58" s="530"/>
      <c r="KVL58" s="531"/>
      <c r="KVM58" s="532"/>
      <c r="KVN58" s="533"/>
      <c r="KVO58" s="527"/>
      <c r="KVP58" s="528"/>
      <c r="KVQ58" s="529"/>
      <c r="KVR58" s="530"/>
      <c r="KVS58" s="531"/>
      <c r="KVT58" s="532"/>
      <c r="KVU58" s="533"/>
      <c r="KVV58" s="527"/>
      <c r="KVW58" s="528"/>
      <c r="KVX58" s="529"/>
      <c r="KVY58" s="530"/>
      <c r="KVZ58" s="531"/>
      <c r="KWA58" s="532"/>
      <c r="KWB58" s="533"/>
      <c r="KWC58" s="527"/>
      <c r="KWD58" s="528"/>
      <c r="KWE58" s="529"/>
      <c r="KWF58" s="530"/>
      <c r="KWG58" s="531"/>
      <c r="KWH58" s="532"/>
      <c r="KWI58" s="533"/>
      <c r="KWJ58" s="527"/>
      <c r="KWK58" s="528"/>
      <c r="KWL58" s="529"/>
      <c r="KWM58" s="530"/>
      <c r="KWN58" s="531"/>
      <c r="KWO58" s="532"/>
      <c r="KWP58" s="533"/>
      <c r="KWQ58" s="527"/>
      <c r="KWR58" s="528"/>
      <c r="KWS58" s="529"/>
      <c r="KWT58" s="530"/>
      <c r="KWU58" s="531"/>
      <c r="KWV58" s="532"/>
      <c r="KWW58" s="533"/>
      <c r="KWX58" s="527"/>
      <c r="KWY58" s="528"/>
      <c r="KWZ58" s="529"/>
      <c r="KXA58" s="530"/>
      <c r="KXB58" s="531"/>
      <c r="KXC58" s="532"/>
      <c r="KXD58" s="533"/>
      <c r="KXE58" s="527"/>
      <c r="KXF58" s="528"/>
      <c r="KXG58" s="529"/>
      <c r="KXH58" s="530"/>
      <c r="KXI58" s="531"/>
      <c r="KXJ58" s="532"/>
      <c r="KXK58" s="533"/>
      <c r="KXL58" s="527"/>
      <c r="KXM58" s="528"/>
      <c r="KXN58" s="529"/>
      <c r="KXO58" s="530"/>
      <c r="KXP58" s="531"/>
      <c r="KXQ58" s="532"/>
      <c r="KXR58" s="533"/>
      <c r="KXS58" s="527"/>
      <c r="KXT58" s="528"/>
      <c r="KXU58" s="529"/>
      <c r="KXV58" s="530"/>
      <c r="KXW58" s="531"/>
      <c r="KXX58" s="532"/>
      <c r="KXY58" s="533"/>
      <c r="KXZ58" s="527"/>
      <c r="KYA58" s="528"/>
      <c r="KYB58" s="529"/>
      <c r="KYC58" s="530"/>
      <c r="KYD58" s="531"/>
      <c r="KYE58" s="532"/>
      <c r="KYF58" s="533"/>
      <c r="KYG58" s="527"/>
      <c r="KYH58" s="528"/>
      <c r="KYI58" s="529"/>
      <c r="KYJ58" s="530"/>
      <c r="KYK58" s="531"/>
      <c r="KYL58" s="532"/>
      <c r="KYM58" s="533"/>
      <c r="KYN58" s="527"/>
      <c r="KYO58" s="528"/>
      <c r="KYP58" s="529"/>
      <c r="KYQ58" s="530"/>
      <c r="KYR58" s="531"/>
      <c r="KYS58" s="532"/>
      <c r="KYT58" s="533"/>
      <c r="KYU58" s="527"/>
      <c r="KYV58" s="528"/>
      <c r="KYW58" s="529"/>
      <c r="KYX58" s="530"/>
      <c r="KYY58" s="531"/>
      <c r="KYZ58" s="532"/>
      <c r="KZA58" s="533"/>
      <c r="KZB58" s="527"/>
      <c r="KZC58" s="528"/>
      <c r="KZD58" s="529"/>
      <c r="KZE58" s="530"/>
      <c r="KZF58" s="531"/>
      <c r="KZG58" s="532"/>
      <c r="KZH58" s="533"/>
      <c r="KZI58" s="527"/>
      <c r="KZJ58" s="528"/>
      <c r="KZK58" s="529"/>
      <c r="KZL58" s="530"/>
      <c r="KZM58" s="531"/>
      <c r="KZN58" s="532"/>
      <c r="KZO58" s="533"/>
      <c r="KZP58" s="527"/>
      <c r="KZQ58" s="528"/>
      <c r="KZR58" s="529"/>
      <c r="KZS58" s="530"/>
      <c r="KZT58" s="531"/>
      <c r="KZU58" s="532"/>
      <c r="KZV58" s="533"/>
      <c r="KZW58" s="527"/>
      <c r="KZX58" s="528"/>
      <c r="KZY58" s="529"/>
      <c r="KZZ58" s="530"/>
      <c r="LAA58" s="531"/>
      <c r="LAB58" s="532"/>
      <c r="LAC58" s="533"/>
      <c r="LAD58" s="527"/>
      <c r="LAE58" s="528"/>
      <c r="LAF58" s="529"/>
      <c r="LAG58" s="530"/>
      <c r="LAH58" s="531"/>
      <c r="LAI58" s="532"/>
      <c r="LAJ58" s="533"/>
      <c r="LAK58" s="527"/>
      <c r="LAL58" s="528"/>
      <c r="LAM58" s="529"/>
      <c r="LAN58" s="530"/>
      <c r="LAO58" s="531"/>
      <c r="LAP58" s="532"/>
      <c r="LAQ58" s="533"/>
      <c r="LAR58" s="527"/>
      <c r="LAS58" s="528"/>
      <c r="LAT58" s="529"/>
      <c r="LAU58" s="530"/>
      <c r="LAV58" s="531"/>
      <c r="LAW58" s="532"/>
      <c r="LAX58" s="533"/>
      <c r="LAY58" s="527"/>
      <c r="LAZ58" s="528"/>
      <c r="LBA58" s="529"/>
      <c r="LBB58" s="530"/>
      <c r="LBC58" s="531"/>
      <c r="LBD58" s="532"/>
      <c r="LBE58" s="533"/>
      <c r="LBF58" s="527"/>
      <c r="LBG58" s="528"/>
      <c r="LBH58" s="529"/>
      <c r="LBI58" s="530"/>
      <c r="LBJ58" s="531"/>
      <c r="LBK58" s="532"/>
      <c r="LBL58" s="533"/>
      <c r="LBM58" s="527"/>
      <c r="LBN58" s="528"/>
      <c r="LBO58" s="529"/>
      <c r="LBP58" s="530"/>
      <c r="LBQ58" s="531"/>
      <c r="LBR58" s="532"/>
      <c r="LBS58" s="533"/>
      <c r="LBT58" s="527"/>
      <c r="LBU58" s="528"/>
      <c r="LBV58" s="529"/>
      <c r="LBW58" s="530"/>
      <c r="LBX58" s="531"/>
      <c r="LBY58" s="532"/>
      <c r="LBZ58" s="533"/>
      <c r="LCA58" s="527"/>
      <c r="LCB58" s="528"/>
      <c r="LCC58" s="529"/>
      <c r="LCD58" s="530"/>
      <c r="LCE58" s="531"/>
      <c r="LCF58" s="532"/>
      <c r="LCG58" s="533"/>
      <c r="LCH58" s="527"/>
      <c r="LCI58" s="528"/>
      <c r="LCJ58" s="529"/>
      <c r="LCK58" s="530"/>
      <c r="LCL58" s="531"/>
      <c r="LCM58" s="532"/>
      <c r="LCN58" s="533"/>
      <c r="LCO58" s="527"/>
      <c r="LCP58" s="528"/>
      <c r="LCQ58" s="529"/>
      <c r="LCR58" s="530"/>
      <c r="LCS58" s="531"/>
      <c r="LCT58" s="532"/>
      <c r="LCU58" s="533"/>
      <c r="LCV58" s="527"/>
      <c r="LCW58" s="528"/>
      <c r="LCX58" s="529"/>
      <c r="LCY58" s="530"/>
      <c r="LCZ58" s="531"/>
      <c r="LDA58" s="532"/>
      <c r="LDB58" s="533"/>
      <c r="LDC58" s="527"/>
      <c r="LDD58" s="528"/>
      <c r="LDE58" s="529"/>
      <c r="LDF58" s="530"/>
      <c r="LDG58" s="531"/>
      <c r="LDH58" s="532"/>
      <c r="LDI58" s="533"/>
      <c r="LDJ58" s="527"/>
      <c r="LDK58" s="528"/>
      <c r="LDL58" s="529"/>
      <c r="LDM58" s="530"/>
      <c r="LDN58" s="531"/>
      <c r="LDO58" s="532"/>
      <c r="LDP58" s="533"/>
      <c r="LDQ58" s="527"/>
      <c r="LDR58" s="528"/>
      <c r="LDS58" s="529"/>
      <c r="LDT58" s="530"/>
      <c r="LDU58" s="531"/>
      <c r="LDV58" s="532"/>
      <c r="LDW58" s="533"/>
      <c r="LDX58" s="527"/>
      <c r="LDY58" s="528"/>
      <c r="LDZ58" s="529"/>
      <c r="LEA58" s="530"/>
      <c r="LEB58" s="531"/>
      <c r="LEC58" s="532"/>
      <c r="LED58" s="533"/>
      <c r="LEE58" s="527"/>
      <c r="LEF58" s="528"/>
      <c r="LEG58" s="529"/>
      <c r="LEH58" s="530"/>
      <c r="LEI58" s="531"/>
      <c r="LEJ58" s="532"/>
      <c r="LEK58" s="533"/>
      <c r="LEL58" s="527"/>
      <c r="LEM58" s="528"/>
      <c r="LEN58" s="529"/>
      <c r="LEO58" s="530"/>
      <c r="LEP58" s="531"/>
      <c r="LEQ58" s="532"/>
      <c r="LER58" s="533"/>
      <c r="LES58" s="527"/>
      <c r="LET58" s="528"/>
      <c r="LEU58" s="529"/>
      <c r="LEV58" s="530"/>
      <c r="LEW58" s="531"/>
      <c r="LEX58" s="532"/>
      <c r="LEY58" s="533"/>
      <c r="LEZ58" s="527"/>
      <c r="LFA58" s="528"/>
      <c r="LFB58" s="529"/>
      <c r="LFC58" s="530"/>
      <c r="LFD58" s="531"/>
      <c r="LFE58" s="532"/>
      <c r="LFF58" s="533"/>
      <c r="LFG58" s="527"/>
      <c r="LFH58" s="528"/>
      <c r="LFI58" s="529"/>
      <c r="LFJ58" s="530"/>
      <c r="LFK58" s="531"/>
      <c r="LFL58" s="532"/>
      <c r="LFM58" s="533"/>
      <c r="LFN58" s="527"/>
      <c r="LFO58" s="528"/>
      <c r="LFP58" s="529"/>
      <c r="LFQ58" s="530"/>
      <c r="LFR58" s="531"/>
      <c r="LFS58" s="532"/>
      <c r="LFT58" s="533"/>
      <c r="LFU58" s="527"/>
      <c r="LFV58" s="528"/>
      <c r="LFW58" s="529"/>
      <c r="LFX58" s="530"/>
      <c r="LFY58" s="531"/>
      <c r="LFZ58" s="532"/>
      <c r="LGA58" s="533"/>
      <c r="LGB58" s="527"/>
      <c r="LGC58" s="528"/>
      <c r="LGD58" s="529"/>
      <c r="LGE58" s="530"/>
      <c r="LGF58" s="531"/>
      <c r="LGG58" s="532"/>
      <c r="LGH58" s="533"/>
      <c r="LGI58" s="527"/>
      <c r="LGJ58" s="528"/>
      <c r="LGK58" s="529"/>
      <c r="LGL58" s="530"/>
      <c r="LGM58" s="531"/>
      <c r="LGN58" s="532"/>
      <c r="LGO58" s="533"/>
      <c r="LGP58" s="527"/>
      <c r="LGQ58" s="528"/>
      <c r="LGR58" s="529"/>
      <c r="LGS58" s="530"/>
      <c r="LGT58" s="531"/>
      <c r="LGU58" s="532"/>
      <c r="LGV58" s="533"/>
      <c r="LGW58" s="527"/>
      <c r="LGX58" s="528"/>
      <c r="LGY58" s="529"/>
      <c r="LGZ58" s="530"/>
      <c r="LHA58" s="531"/>
      <c r="LHB58" s="532"/>
      <c r="LHC58" s="533"/>
      <c r="LHD58" s="527"/>
      <c r="LHE58" s="528"/>
      <c r="LHF58" s="529"/>
      <c r="LHG58" s="530"/>
      <c r="LHH58" s="531"/>
      <c r="LHI58" s="532"/>
      <c r="LHJ58" s="533"/>
      <c r="LHK58" s="527"/>
      <c r="LHL58" s="528"/>
      <c r="LHM58" s="529"/>
      <c r="LHN58" s="530"/>
      <c r="LHO58" s="531"/>
      <c r="LHP58" s="532"/>
      <c r="LHQ58" s="533"/>
      <c r="LHR58" s="527"/>
      <c r="LHS58" s="528"/>
      <c r="LHT58" s="529"/>
      <c r="LHU58" s="530"/>
      <c r="LHV58" s="531"/>
      <c r="LHW58" s="532"/>
      <c r="LHX58" s="533"/>
      <c r="LHY58" s="527"/>
      <c r="LHZ58" s="528"/>
      <c r="LIA58" s="529"/>
      <c r="LIB58" s="530"/>
      <c r="LIC58" s="531"/>
      <c r="LID58" s="532"/>
      <c r="LIE58" s="533"/>
      <c r="LIF58" s="527"/>
      <c r="LIG58" s="528"/>
      <c r="LIH58" s="529"/>
      <c r="LII58" s="530"/>
      <c r="LIJ58" s="531"/>
      <c r="LIK58" s="532"/>
      <c r="LIL58" s="533"/>
      <c r="LIM58" s="527"/>
      <c r="LIN58" s="528"/>
      <c r="LIO58" s="529"/>
      <c r="LIP58" s="530"/>
      <c r="LIQ58" s="531"/>
      <c r="LIR58" s="532"/>
      <c r="LIS58" s="533"/>
      <c r="LIT58" s="527"/>
      <c r="LIU58" s="528"/>
      <c r="LIV58" s="529"/>
      <c r="LIW58" s="530"/>
      <c r="LIX58" s="531"/>
      <c r="LIY58" s="532"/>
      <c r="LIZ58" s="533"/>
      <c r="LJA58" s="527"/>
      <c r="LJB58" s="528"/>
      <c r="LJC58" s="529"/>
      <c r="LJD58" s="530"/>
      <c r="LJE58" s="531"/>
      <c r="LJF58" s="532"/>
      <c r="LJG58" s="533"/>
      <c r="LJH58" s="527"/>
      <c r="LJI58" s="528"/>
      <c r="LJJ58" s="529"/>
      <c r="LJK58" s="530"/>
      <c r="LJL58" s="531"/>
      <c r="LJM58" s="532"/>
      <c r="LJN58" s="533"/>
      <c r="LJO58" s="527"/>
      <c r="LJP58" s="528"/>
      <c r="LJQ58" s="529"/>
      <c r="LJR58" s="530"/>
      <c r="LJS58" s="531"/>
      <c r="LJT58" s="532"/>
      <c r="LJU58" s="533"/>
      <c r="LJV58" s="527"/>
      <c r="LJW58" s="528"/>
      <c r="LJX58" s="529"/>
      <c r="LJY58" s="530"/>
      <c r="LJZ58" s="531"/>
      <c r="LKA58" s="532"/>
      <c r="LKB58" s="533"/>
      <c r="LKC58" s="527"/>
      <c r="LKD58" s="528"/>
      <c r="LKE58" s="529"/>
      <c r="LKF58" s="530"/>
      <c r="LKG58" s="531"/>
      <c r="LKH58" s="532"/>
      <c r="LKI58" s="533"/>
      <c r="LKJ58" s="527"/>
      <c r="LKK58" s="528"/>
      <c r="LKL58" s="529"/>
      <c r="LKM58" s="530"/>
      <c r="LKN58" s="531"/>
      <c r="LKO58" s="532"/>
      <c r="LKP58" s="533"/>
      <c r="LKQ58" s="527"/>
      <c r="LKR58" s="528"/>
      <c r="LKS58" s="529"/>
      <c r="LKT58" s="530"/>
      <c r="LKU58" s="531"/>
      <c r="LKV58" s="532"/>
      <c r="LKW58" s="533"/>
      <c r="LKX58" s="527"/>
      <c r="LKY58" s="528"/>
      <c r="LKZ58" s="529"/>
      <c r="LLA58" s="530"/>
      <c r="LLB58" s="531"/>
      <c r="LLC58" s="532"/>
      <c r="LLD58" s="533"/>
      <c r="LLE58" s="527"/>
      <c r="LLF58" s="528"/>
      <c r="LLG58" s="529"/>
      <c r="LLH58" s="530"/>
      <c r="LLI58" s="531"/>
      <c r="LLJ58" s="532"/>
      <c r="LLK58" s="533"/>
      <c r="LLL58" s="527"/>
      <c r="LLM58" s="528"/>
      <c r="LLN58" s="529"/>
      <c r="LLO58" s="530"/>
      <c r="LLP58" s="531"/>
      <c r="LLQ58" s="532"/>
      <c r="LLR58" s="533"/>
      <c r="LLS58" s="527"/>
      <c r="LLT58" s="528"/>
      <c r="LLU58" s="529"/>
      <c r="LLV58" s="530"/>
      <c r="LLW58" s="531"/>
      <c r="LLX58" s="532"/>
      <c r="LLY58" s="533"/>
      <c r="LLZ58" s="527"/>
      <c r="LMA58" s="528"/>
      <c r="LMB58" s="529"/>
      <c r="LMC58" s="530"/>
      <c r="LMD58" s="531"/>
      <c r="LME58" s="532"/>
      <c r="LMF58" s="533"/>
      <c r="LMG58" s="527"/>
      <c r="LMH58" s="528"/>
      <c r="LMI58" s="529"/>
      <c r="LMJ58" s="530"/>
      <c r="LMK58" s="531"/>
      <c r="LML58" s="532"/>
      <c r="LMM58" s="533"/>
      <c r="LMN58" s="527"/>
      <c r="LMO58" s="528"/>
      <c r="LMP58" s="529"/>
      <c r="LMQ58" s="530"/>
      <c r="LMR58" s="531"/>
      <c r="LMS58" s="532"/>
      <c r="LMT58" s="533"/>
      <c r="LMU58" s="527"/>
      <c r="LMV58" s="528"/>
      <c r="LMW58" s="529"/>
      <c r="LMX58" s="530"/>
      <c r="LMY58" s="531"/>
      <c r="LMZ58" s="532"/>
      <c r="LNA58" s="533"/>
      <c r="LNB58" s="527"/>
      <c r="LNC58" s="528"/>
      <c r="LND58" s="529"/>
      <c r="LNE58" s="530"/>
      <c r="LNF58" s="531"/>
      <c r="LNG58" s="532"/>
      <c r="LNH58" s="533"/>
      <c r="LNI58" s="527"/>
      <c r="LNJ58" s="528"/>
      <c r="LNK58" s="529"/>
      <c r="LNL58" s="530"/>
      <c r="LNM58" s="531"/>
      <c r="LNN58" s="532"/>
      <c r="LNO58" s="533"/>
      <c r="LNP58" s="527"/>
      <c r="LNQ58" s="528"/>
      <c r="LNR58" s="529"/>
      <c r="LNS58" s="530"/>
      <c r="LNT58" s="531"/>
      <c r="LNU58" s="532"/>
      <c r="LNV58" s="533"/>
      <c r="LNW58" s="527"/>
      <c r="LNX58" s="528"/>
      <c r="LNY58" s="529"/>
      <c r="LNZ58" s="530"/>
      <c r="LOA58" s="531"/>
      <c r="LOB58" s="532"/>
      <c r="LOC58" s="533"/>
      <c r="LOD58" s="527"/>
      <c r="LOE58" s="528"/>
      <c r="LOF58" s="529"/>
      <c r="LOG58" s="530"/>
      <c r="LOH58" s="531"/>
      <c r="LOI58" s="532"/>
      <c r="LOJ58" s="533"/>
      <c r="LOK58" s="527"/>
      <c r="LOL58" s="528"/>
      <c r="LOM58" s="529"/>
      <c r="LON58" s="530"/>
      <c r="LOO58" s="531"/>
      <c r="LOP58" s="532"/>
      <c r="LOQ58" s="533"/>
      <c r="LOR58" s="527"/>
      <c r="LOS58" s="528"/>
      <c r="LOT58" s="529"/>
      <c r="LOU58" s="530"/>
      <c r="LOV58" s="531"/>
      <c r="LOW58" s="532"/>
      <c r="LOX58" s="533"/>
      <c r="LOY58" s="527"/>
      <c r="LOZ58" s="528"/>
      <c r="LPA58" s="529"/>
      <c r="LPB58" s="530"/>
      <c r="LPC58" s="531"/>
      <c r="LPD58" s="532"/>
      <c r="LPE58" s="533"/>
      <c r="LPF58" s="527"/>
      <c r="LPG58" s="528"/>
      <c r="LPH58" s="529"/>
      <c r="LPI58" s="530"/>
      <c r="LPJ58" s="531"/>
      <c r="LPK58" s="532"/>
      <c r="LPL58" s="533"/>
      <c r="LPM58" s="527"/>
      <c r="LPN58" s="528"/>
      <c r="LPO58" s="529"/>
      <c r="LPP58" s="530"/>
      <c r="LPQ58" s="531"/>
      <c r="LPR58" s="532"/>
      <c r="LPS58" s="533"/>
      <c r="LPT58" s="527"/>
      <c r="LPU58" s="528"/>
      <c r="LPV58" s="529"/>
      <c r="LPW58" s="530"/>
      <c r="LPX58" s="531"/>
      <c r="LPY58" s="532"/>
      <c r="LPZ58" s="533"/>
      <c r="LQA58" s="527"/>
      <c r="LQB58" s="528"/>
      <c r="LQC58" s="529"/>
      <c r="LQD58" s="530"/>
      <c r="LQE58" s="531"/>
      <c r="LQF58" s="532"/>
      <c r="LQG58" s="533"/>
      <c r="LQH58" s="527"/>
      <c r="LQI58" s="528"/>
      <c r="LQJ58" s="529"/>
      <c r="LQK58" s="530"/>
      <c r="LQL58" s="531"/>
      <c r="LQM58" s="532"/>
      <c r="LQN58" s="533"/>
      <c r="LQO58" s="527"/>
      <c r="LQP58" s="528"/>
      <c r="LQQ58" s="529"/>
      <c r="LQR58" s="530"/>
      <c r="LQS58" s="531"/>
      <c r="LQT58" s="532"/>
      <c r="LQU58" s="533"/>
      <c r="LQV58" s="527"/>
      <c r="LQW58" s="528"/>
      <c r="LQX58" s="529"/>
      <c r="LQY58" s="530"/>
      <c r="LQZ58" s="531"/>
      <c r="LRA58" s="532"/>
      <c r="LRB58" s="533"/>
      <c r="LRC58" s="527"/>
      <c r="LRD58" s="528"/>
      <c r="LRE58" s="529"/>
      <c r="LRF58" s="530"/>
      <c r="LRG58" s="531"/>
      <c r="LRH58" s="532"/>
      <c r="LRI58" s="533"/>
      <c r="LRJ58" s="527"/>
      <c r="LRK58" s="528"/>
      <c r="LRL58" s="529"/>
      <c r="LRM58" s="530"/>
      <c r="LRN58" s="531"/>
      <c r="LRO58" s="532"/>
      <c r="LRP58" s="533"/>
      <c r="LRQ58" s="527"/>
      <c r="LRR58" s="528"/>
      <c r="LRS58" s="529"/>
      <c r="LRT58" s="530"/>
      <c r="LRU58" s="531"/>
      <c r="LRV58" s="532"/>
      <c r="LRW58" s="533"/>
      <c r="LRX58" s="527"/>
      <c r="LRY58" s="528"/>
      <c r="LRZ58" s="529"/>
      <c r="LSA58" s="530"/>
      <c r="LSB58" s="531"/>
      <c r="LSC58" s="532"/>
      <c r="LSD58" s="533"/>
      <c r="LSE58" s="527"/>
      <c r="LSF58" s="528"/>
      <c r="LSG58" s="529"/>
      <c r="LSH58" s="530"/>
      <c r="LSI58" s="531"/>
      <c r="LSJ58" s="532"/>
      <c r="LSK58" s="533"/>
      <c r="LSL58" s="527"/>
      <c r="LSM58" s="528"/>
      <c r="LSN58" s="529"/>
      <c r="LSO58" s="530"/>
      <c r="LSP58" s="531"/>
      <c r="LSQ58" s="532"/>
      <c r="LSR58" s="533"/>
      <c r="LSS58" s="527"/>
      <c r="LST58" s="528"/>
      <c r="LSU58" s="529"/>
      <c r="LSV58" s="530"/>
      <c r="LSW58" s="531"/>
      <c r="LSX58" s="532"/>
      <c r="LSY58" s="533"/>
      <c r="LSZ58" s="527"/>
      <c r="LTA58" s="528"/>
      <c r="LTB58" s="529"/>
      <c r="LTC58" s="530"/>
      <c r="LTD58" s="531"/>
      <c r="LTE58" s="532"/>
      <c r="LTF58" s="533"/>
      <c r="LTG58" s="527"/>
      <c r="LTH58" s="528"/>
      <c r="LTI58" s="529"/>
      <c r="LTJ58" s="530"/>
      <c r="LTK58" s="531"/>
      <c r="LTL58" s="532"/>
      <c r="LTM58" s="533"/>
      <c r="LTN58" s="527"/>
      <c r="LTO58" s="528"/>
      <c r="LTP58" s="529"/>
      <c r="LTQ58" s="530"/>
      <c r="LTR58" s="531"/>
      <c r="LTS58" s="532"/>
      <c r="LTT58" s="533"/>
      <c r="LTU58" s="527"/>
      <c r="LTV58" s="528"/>
      <c r="LTW58" s="529"/>
      <c r="LTX58" s="530"/>
      <c r="LTY58" s="531"/>
      <c r="LTZ58" s="532"/>
      <c r="LUA58" s="533"/>
      <c r="LUB58" s="527"/>
      <c r="LUC58" s="528"/>
      <c r="LUD58" s="529"/>
      <c r="LUE58" s="530"/>
      <c r="LUF58" s="531"/>
      <c r="LUG58" s="532"/>
      <c r="LUH58" s="533"/>
      <c r="LUI58" s="527"/>
      <c r="LUJ58" s="528"/>
      <c r="LUK58" s="529"/>
      <c r="LUL58" s="530"/>
      <c r="LUM58" s="531"/>
      <c r="LUN58" s="532"/>
      <c r="LUO58" s="533"/>
      <c r="LUP58" s="527"/>
      <c r="LUQ58" s="528"/>
      <c r="LUR58" s="529"/>
      <c r="LUS58" s="530"/>
      <c r="LUT58" s="531"/>
      <c r="LUU58" s="532"/>
      <c r="LUV58" s="533"/>
      <c r="LUW58" s="527"/>
      <c r="LUX58" s="528"/>
      <c r="LUY58" s="529"/>
      <c r="LUZ58" s="530"/>
      <c r="LVA58" s="531"/>
      <c r="LVB58" s="532"/>
      <c r="LVC58" s="533"/>
      <c r="LVD58" s="527"/>
      <c r="LVE58" s="528"/>
      <c r="LVF58" s="529"/>
      <c r="LVG58" s="530"/>
      <c r="LVH58" s="531"/>
      <c r="LVI58" s="532"/>
      <c r="LVJ58" s="533"/>
      <c r="LVK58" s="527"/>
      <c r="LVL58" s="528"/>
      <c r="LVM58" s="529"/>
      <c r="LVN58" s="530"/>
      <c r="LVO58" s="531"/>
      <c r="LVP58" s="532"/>
      <c r="LVQ58" s="533"/>
      <c r="LVR58" s="527"/>
      <c r="LVS58" s="528"/>
      <c r="LVT58" s="529"/>
      <c r="LVU58" s="530"/>
      <c r="LVV58" s="531"/>
      <c r="LVW58" s="532"/>
      <c r="LVX58" s="533"/>
      <c r="LVY58" s="527"/>
      <c r="LVZ58" s="528"/>
      <c r="LWA58" s="529"/>
      <c r="LWB58" s="530"/>
      <c r="LWC58" s="531"/>
      <c r="LWD58" s="532"/>
      <c r="LWE58" s="533"/>
      <c r="LWF58" s="527"/>
      <c r="LWG58" s="528"/>
      <c r="LWH58" s="529"/>
      <c r="LWI58" s="530"/>
      <c r="LWJ58" s="531"/>
      <c r="LWK58" s="532"/>
      <c r="LWL58" s="533"/>
      <c r="LWM58" s="527"/>
      <c r="LWN58" s="528"/>
      <c r="LWO58" s="529"/>
      <c r="LWP58" s="530"/>
      <c r="LWQ58" s="531"/>
      <c r="LWR58" s="532"/>
      <c r="LWS58" s="533"/>
      <c r="LWT58" s="527"/>
      <c r="LWU58" s="528"/>
      <c r="LWV58" s="529"/>
      <c r="LWW58" s="530"/>
      <c r="LWX58" s="531"/>
      <c r="LWY58" s="532"/>
      <c r="LWZ58" s="533"/>
      <c r="LXA58" s="527"/>
      <c r="LXB58" s="528"/>
      <c r="LXC58" s="529"/>
      <c r="LXD58" s="530"/>
      <c r="LXE58" s="531"/>
      <c r="LXF58" s="532"/>
      <c r="LXG58" s="533"/>
      <c r="LXH58" s="527"/>
      <c r="LXI58" s="528"/>
      <c r="LXJ58" s="529"/>
      <c r="LXK58" s="530"/>
      <c r="LXL58" s="531"/>
      <c r="LXM58" s="532"/>
      <c r="LXN58" s="533"/>
      <c r="LXO58" s="527"/>
      <c r="LXP58" s="528"/>
      <c r="LXQ58" s="529"/>
      <c r="LXR58" s="530"/>
      <c r="LXS58" s="531"/>
      <c r="LXT58" s="532"/>
      <c r="LXU58" s="533"/>
      <c r="LXV58" s="527"/>
      <c r="LXW58" s="528"/>
      <c r="LXX58" s="529"/>
      <c r="LXY58" s="530"/>
      <c r="LXZ58" s="531"/>
      <c r="LYA58" s="532"/>
      <c r="LYB58" s="533"/>
      <c r="LYC58" s="527"/>
      <c r="LYD58" s="528"/>
      <c r="LYE58" s="529"/>
      <c r="LYF58" s="530"/>
      <c r="LYG58" s="531"/>
      <c r="LYH58" s="532"/>
      <c r="LYI58" s="533"/>
      <c r="LYJ58" s="527"/>
      <c r="LYK58" s="528"/>
      <c r="LYL58" s="529"/>
      <c r="LYM58" s="530"/>
      <c r="LYN58" s="531"/>
      <c r="LYO58" s="532"/>
      <c r="LYP58" s="533"/>
      <c r="LYQ58" s="527"/>
      <c r="LYR58" s="528"/>
      <c r="LYS58" s="529"/>
      <c r="LYT58" s="530"/>
      <c r="LYU58" s="531"/>
      <c r="LYV58" s="532"/>
      <c r="LYW58" s="533"/>
      <c r="LYX58" s="527"/>
      <c r="LYY58" s="528"/>
      <c r="LYZ58" s="529"/>
      <c r="LZA58" s="530"/>
      <c r="LZB58" s="531"/>
      <c r="LZC58" s="532"/>
      <c r="LZD58" s="533"/>
      <c r="LZE58" s="527"/>
      <c r="LZF58" s="528"/>
      <c r="LZG58" s="529"/>
      <c r="LZH58" s="530"/>
      <c r="LZI58" s="531"/>
      <c r="LZJ58" s="532"/>
      <c r="LZK58" s="533"/>
      <c r="LZL58" s="527"/>
      <c r="LZM58" s="528"/>
      <c r="LZN58" s="529"/>
      <c r="LZO58" s="530"/>
      <c r="LZP58" s="531"/>
      <c r="LZQ58" s="532"/>
      <c r="LZR58" s="533"/>
      <c r="LZS58" s="527"/>
      <c r="LZT58" s="528"/>
      <c r="LZU58" s="529"/>
      <c r="LZV58" s="530"/>
      <c r="LZW58" s="531"/>
      <c r="LZX58" s="532"/>
      <c r="LZY58" s="533"/>
      <c r="LZZ58" s="527"/>
      <c r="MAA58" s="528"/>
      <c r="MAB58" s="529"/>
      <c r="MAC58" s="530"/>
      <c r="MAD58" s="531"/>
      <c r="MAE58" s="532"/>
      <c r="MAF58" s="533"/>
      <c r="MAG58" s="527"/>
      <c r="MAH58" s="528"/>
      <c r="MAI58" s="529"/>
      <c r="MAJ58" s="530"/>
      <c r="MAK58" s="531"/>
      <c r="MAL58" s="532"/>
      <c r="MAM58" s="533"/>
      <c r="MAN58" s="527"/>
      <c r="MAO58" s="528"/>
      <c r="MAP58" s="529"/>
      <c r="MAQ58" s="530"/>
      <c r="MAR58" s="531"/>
      <c r="MAS58" s="532"/>
      <c r="MAT58" s="533"/>
      <c r="MAU58" s="527"/>
      <c r="MAV58" s="528"/>
      <c r="MAW58" s="529"/>
      <c r="MAX58" s="530"/>
      <c r="MAY58" s="531"/>
      <c r="MAZ58" s="532"/>
      <c r="MBA58" s="533"/>
      <c r="MBB58" s="527"/>
      <c r="MBC58" s="528"/>
      <c r="MBD58" s="529"/>
      <c r="MBE58" s="530"/>
      <c r="MBF58" s="531"/>
      <c r="MBG58" s="532"/>
      <c r="MBH58" s="533"/>
      <c r="MBI58" s="527"/>
      <c r="MBJ58" s="528"/>
      <c r="MBK58" s="529"/>
      <c r="MBL58" s="530"/>
      <c r="MBM58" s="531"/>
      <c r="MBN58" s="532"/>
      <c r="MBO58" s="533"/>
      <c r="MBP58" s="527"/>
      <c r="MBQ58" s="528"/>
      <c r="MBR58" s="529"/>
      <c r="MBS58" s="530"/>
      <c r="MBT58" s="531"/>
      <c r="MBU58" s="532"/>
      <c r="MBV58" s="533"/>
      <c r="MBW58" s="527"/>
      <c r="MBX58" s="528"/>
      <c r="MBY58" s="529"/>
      <c r="MBZ58" s="530"/>
      <c r="MCA58" s="531"/>
      <c r="MCB58" s="532"/>
      <c r="MCC58" s="533"/>
      <c r="MCD58" s="527"/>
      <c r="MCE58" s="528"/>
      <c r="MCF58" s="529"/>
      <c r="MCG58" s="530"/>
      <c r="MCH58" s="531"/>
      <c r="MCI58" s="532"/>
      <c r="MCJ58" s="533"/>
      <c r="MCK58" s="527"/>
      <c r="MCL58" s="528"/>
      <c r="MCM58" s="529"/>
      <c r="MCN58" s="530"/>
      <c r="MCO58" s="531"/>
      <c r="MCP58" s="532"/>
      <c r="MCQ58" s="533"/>
      <c r="MCR58" s="527"/>
      <c r="MCS58" s="528"/>
      <c r="MCT58" s="529"/>
      <c r="MCU58" s="530"/>
      <c r="MCV58" s="531"/>
      <c r="MCW58" s="532"/>
      <c r="MCX58" s="533"/>
      <c r="MCY58" s="527"/>
      <c r="MCZ58" s="528"/>
      <c r="MDA58" s="529"/>
      <c r="MDB58" s="530"/>
      <c r="MDC58" s="531"/>
      <c r="MDD58" s="532"/>
      <c r="MDE58" s="533"/>
      <c r="MDF58" s="527"/>
      <c r="MDG58" s="528"/>
      <c r="MDH58" s="529"/>
      <c r="MDI58" s="530"/>
      <c r="MDJ58" s="531"/>
      <c r="MDK58" s="532"/>
      <c r="MDL58" s="533"/>
      <c r="MDM58" s="527"/>
      <c r="MDN58" s="528"/>
      <c r="MDO58" s="529"/>
      <c r="MDP58" s="530"/>
      <c r="MDQ58" s="531"/>
      <c r="MDR58" s="532"/>
      <c r="MDS58" s="533"/>
      <c r="MDT58" s="527"/>
      <c r="MDU58" s="528"/>
      <c r="MDV58" s="529"/>
      <c r="MDW58" s="530"/>
      <c r="MDX58" s="531"/>
      <c r="MDY58" s="532"/>
      <c r="MDZ58" s="533"/>
      <c r="MEA58" s="527"/>
      <c r="MEB58" s="528"/>
      <c r="MEC58" s="529"/>
      <c r="MED58" s="530"/>
      <c r="MEE58" s="531"/>
      <c r="MEF58" s="532"/>
      <c r="MEG58" s="533"/>
      <c r="MEH58" s="527"/>
      <c r="MEI58" s="528"/>
      <c r="MEJ58" s="529"/>
      <c r="MEK58" s="530"/>
      <c r="MEL58" s="531"/>
      <c r="MEM58" s="532"/>
      <c r="MEN58" s="533"/>
      <c r="MEO58" s="527"/>
      <c r="MEP58" s="528"/>
      <c r="MEQ58" s="529"/>
      <c r="MER58" s="530"/>
      <c r="MES58" s="531"/>
      <c r="MET58" s="532"/>
      <c r="MEU58" s="533"/>
      <c r="MEV58" s="527"/>
      <c r="MEW58" s="528"/>
      <c r="MEX58" s="529"/>
      <c r="MEY58" s="530"/>
      <c r="MEZ58" s="531"/>
      <c r="MFA58" s="532"/>
      <c r="MFB58" s="533"/>
      <c r="MFC58" s="527"/>
      <c r="MFD58" s="528"/>
      <c r="MFE58" s="529"/>
      <c r="MFF58" s="530"/>
      <c r="MFG58" s="531"/>
      <c r="MFH58" s="532"/>
      <c r="MFI58" s="533"/>
      <c r="MFJ58" s="527"/>
      <c r="MFK58" s="528"/>
      <c r="MFL58" s="529"/>
      <c r="MFM58" s="530"/>
      <c r="MFN58" s="531"/>
      <c r="MFO58" s="532"/>
      <c r="MFP58" s="533"/>
      <c r="MFQ58" s="527"/>
      <c r="MFR58" s="528"/>
      <c r="MFS58" s="529"/>
      <c r="MFT58" s="530"/>
      <c r="MFU58" s="531"/>
      <c r="MFV58" s="532"/>
      <c r="MFW58" s="533"/>
      <c r="MFX58" s="527"/>
      <c r="MFY58" s="528"/>
      <c r="MFZ58" s="529"/>
      <c r="MGA58" s="530"/>
      <c r="MGB58" s="531"/>
      <c r="MGC58" s="532"/>
      <c r="MGD58" s="533"/>
      <c r="MGE58" s="527"/>
      <c r="MGF58" s="528"/>
      <c r="MGG58" s="529"/>
      <c r="MGH58" s="530"/>
      <c r="MGI58" s="531"/>
      <c r="MGJ58" s="532"/>
      <c r="MGK58" s="533"/>
      <c r="MGL58" s="527"/>
      <c r="MGM58" s="528"/>
      <c r="MGN58" s="529"/>
      <c r="MGO58" s="530"/>
      <c r="MGP58" s="531"/>
      <c r="MGQ58" s="532"/>
      <c r="MGR58" s="533"/>
      <c r="MGS58" s="527"/>
      <c r="MGT58" s="528"/>
      <c r="MGU58" s="529"/>
      <c r="MGV58" s="530"/>
      <c r="MGW58" s="531"/>
      <c r="MGX58" s="532"/>
      <c r="MGY58" s="533"/>
      <c r="MGZ58" s="527"/>
      <c r="MHA58" s="528"/>
      <c r="MHB58" s="529"/>
      <c r="MHC58" s="530"/>
      <c r="MHD58" s="531"/>
      <c r="MHE58" s="532"/>
      <c r="MHF58" s="533"/>
      <c r="MHG58" s="527"/>
      <c r="MHH58" s="528"/>
      <c r="MHI58" s="529"/>
      <c r="MHJ58" s="530"/>
      <c r="MHK58" s="531"/>
      <c r="MHL58" s="532"/>
      <c r="MHM58" s="533"/>
      <c r="MHN58" s="527"/>
      <c r="MHO58" s="528"/>
      <c r="MHP58" s="529"/>
      <c r="MHQ58" s="530"/>
      <c r="MHR58" s="531"/>
      <c r="MHS58" s="532"/>
      <c r="MHT58" s="533"/>
      <c r="MHU58" s="527"/>
      <c r="MHV58" s="528"/>
      <c r="MHW58" s="529"/>
      <c r="MHX58" s="530"/>
      <c r="MHY58" s="531"/>
      <c r="MHZ58" s="532"/>
      <c r="MIA58" s="533"/>
      <c r="MIB58" s="527"/>
      <c r="MIC58" s="528"/>
      <c r="MID58" s="529"/>
      <c r="MIE58" s="530"/>
      <c r="MIF58" s="531"/>
      <c r="MIG58" s="532"/>
      <c r="MIH58" s="533"/>
      <c r="MII58" s="527"/>
      <c r="MIJ58" s="528"/>
      <c r="MIK58" s="529"/>
      <c r="MIL58" s="530"/>
      <c r="MIM58" s="531"/>
      <c r="MIN58" s="532"/>
      <c r="MIO58" s="533"/>
      <c r="MIP58" s="527"/>
      <c r="MIQ58" s="528"/>
      <c r="MIR58" s="529"/>
      <c r="MIS58" s="530"/>
      <c r="MIT58" s="531"/>
      <c r="MIU58" s="532"/>
      <c r="MIV58" s="533"/>
      <c r="MIW58" s="527"/>
      <c r="MIX58" s="528"/>
      <c r="MIY58" s="529"/>
      <c r="MIZ58" s="530"/>
      <c r="MJA58" s="531"/>
      <c r="MJB58" s="532"/>
      <c r="MJC58" s="533"/>
      <c r="MJD58" s="527"/>
      <c r="MJE58" s="528"/>
      <c r="MJF58" s="529"/>
      <c r="MJG58" s="530"/>
      <c r="MJH58" s="531"/>
      <c r="MJI58" s="532"/>
      <c r="MJJ58" s="533"/>
      <c r="MJK58" s="527"/>
      <c r="MJL58" s="528"/>
      <c r="MJM58" s="529"/>
      <c r="MJN58" s="530"/>
      <c r="MJO58" s="531"/>
      <c r="MJP58" s="532"/>
      <c r="MJQ58" s="533"/>
      <c r="MJR58" s="527"/>
      <c r="MJS58" s="528"/>
      <c r="MJT58" s="529"/>
      <c r="MJU58" s="530"/>
      <c r="MJV58" s="531"/>
      <c r="MJW58" s="532"/>
      <c r="MJX58" s="533"/>
      <c r="MJY58" s="527"/>
      <c r="MJZ58" s="528"/>
      <c r="MKA58" s="529"/>
      <c r="MKB58" s="530"/>
      <c r="MKC58" s="531"/>
      <c r="MKD58" s="532"/>
      <c r="MKE58" s="533"/>
      <c r="MKF58" s="527"/>
      <c r="MKG58" s="528"/>
      <c r="MKH58" s="529"/>
      <c r="MKI58" s="530"/>
      <c r="MKJ58" s="531"/>
      <c r="MKK58" s="532"/>
      <c r="MKL58" s="533"/>
      <c r="MKM58" s="527"/>
      <c r="MKN58" s="528"/>
      <c r="MKO58" s="529"/>
      <c r="MKP58" s="530"/>
      <c r="MKQ58" s="531"/>
      <c r="MKR58" s="532"/>
      <c r="MKS58" s="533"/>
      <c r="MKT58" s="527"/>
      <c r="MKU58" s="528"/>
      <c r="MKV58" s="529"/>
      <c r="MKW58" s="530"/>
      <c r="MKX58" s="531"/>
      <c r="MKY58" s="532"/>
      <c r="MKZ58" s="533"/>
      <c r="MLA58" s="527"/>
      <c r="MLB58" s="528"/>
      <c r="MLC58" s="529"/>
      <c r="MLD58" s="530"/>
      <c r="MLE58" s="531"/>
      <c r="MLF58" s="532"/>
      <c r="MLG58" s="533"/>
      <c r="MLH58" s="527"/>
      <c r="MLI58" s="528"/>
      <c r="MLJ58" s="529"/>
      <c r="MLK58" s="530"/>
      <c r="MLL58" s="531"/>
      <c r="MLM58" s="532"/>
      <c r="MLN58" s="533"/>
      <c r="MLO58" s="527"/>
      <c r="MLP58" s="528"/>
      <c r="MLQ58" s="529"/>
      <c r="MLR58" s="530"/>
      <c r="MLS58" s="531"/>
      <c r="MLT58" s="532"/>
      <c r="MLU58" s="533"/>
      <c r="MLV58" s="527"/>
      <c r="MLW58" s="528"/>
      <c r="MLX58" s="529"/>
      <c r="MLY58" s="530"/>
      <c r="MLZ58" s="531"/>
      <c r="MMA58" s="532"/>
      <c r="MMB58" s="533"/>
      <c r="MMC58" s="527"/>
      <c r="MMD58" s="528"/>
      <c r="MME58" s="529"/>
      <c r="MMF58" s="530"/>
      <c r="MMG58" s="531"/>
      <c r="MMH58" s="532"/>
      <c r="MMI58" s="533"/>
      <c r="MMJ58" s="527"/>
      <c r="MMK58" s="528"/>
      <c r="MML58" s="529"/>
      <c r="MMM58" s="530"/>
      <c r="MMN58" s="531"/>
      <c r="MMO58" s="532"/>
      <c r="MMP58" s="533"/>
      <c r="MMQ58" s="527"/>
      <c r="MMR58" s="528"/>
      <c r="MMS58" s="529"/>
      <c r="MMT58" s="530"/>
      <c r="MMU58" s="531"/>
      <c r="MMV58" s="532"/>
      <c r="MMW58" s="533"/>
      <c r="MMX58" s="527"/>
      <c r="MMY58" s="528"/>
      <c r="MMZ58" s="529"/>
      <c r="MNA58" s="530"/>
      <c r="MNB58" s="531"/>
      <c r="MNC58" s="532"/>
      <c r="MND58" s="533"/>
      <c r="MNE58" s="527"/>
      <c r="MNF58" s="528"/>
      <c r="MNG58" s="529"/>
      <c r="MNH58" s="530"/>
      <c r="MNI58" s="531"/>
      <c r="MNJ58" s="532"/>
      <c r="MNK58" s="533"/>
      <c r="MNL58" s="527"/>
      <c r="MNM58" s="528"/>
      <c r="MNN58" s="529"/>
      <c r="MNO58" s="530"/>
      <c r="MNP58" s="531"/>
      <c r="MNQ58" s="532"/>
      <c r="MNR58" s="533"/>
      <c r="MNS58" s="527"/>
      <c r="MNT58" s="528"/>
      <c r="MNU58" s="529"/>
      <c r="MNV58" s="530"/>
      <c r="MNW58" s="531"/>
      <c r="MNX58" s="532"/>
      <c r="MNY58" s="533"/>
      <c r="MNZ58" s="527"/>
      <c r="MOA58" s="528"/>
      <c r="MOB58" s="529"/>
      <c r="MOC58" s="530"/>
      <c r="MOD58" s="531"/>
      <c r="MOE58" s="532"/>
      <c r="MOF58" s="533"/>
      <c r="MOG58" s="527"/>
      <c r="MOH58" s="528"/>
      <c r="MOI58" s="529"/>
      <c r="MOJ58" s="530"/>
      <c r="MOK58" s="531"/>
      <c r="MOL58" s="532"/>
      <c r="MOM58" s="533"/>
      <c r="MON58" s="527"/>
      <c r="MOO58" s="528"/>
      <c r="MOP58" s="529"/>
      <c r="MOQ58" s="530"/>
      <c r="MOR58" s="531"/>
      <c r="MOS58" s="532"/>
      <c r="MOT58" s="533"/>
      <c r="MOU58" s="527"/>
      <c r="MOV58" s="528"/>
      <c r="MOW58" s="529"/>
      <c r="MOX58" s="530"/>
      <c r="MOY58" s="531"/>
      <c r="MOZ58" s="532"/>
      <c r="MPA58" s="533"/>
      <c r="MPB58" s="527"/>
      <c r="MPC58" s="528"/>
      <c r="MPD58" s="529"/>
      <c r="MPE58" s="530"/>
      <c r="MPF58" s="531"/>
      <c r="MPG58" s="532"/>
      <c r="MPH58" s="533"/>
      <c r="MPI58" s="527"/>
      <c r="MPJ58" s="528"/>
      <c r="MPK58" s="529"/>
      <c r="MPL58" s="530"/>
      <c r="MPM58" s="531"/>
      <c r="MPN58" s="532"/>
      <c r="MPO58" s="533"/>
      <c r="MPP58" s="527"/>
      <c r="MPQ58" s="528"/>
      <c r="MPR58" s="529"/>
      <c r="MPS58" s="530"/>
      <c r="MPT58" s="531"/>
      <c r="MPU58" s="532"/>
      <c r="MPV58" s="533"/>
      <c r="MPW58" s="527"/>
      <c r="MPX58" s="528"/>
      <c r="MPY58" s="529"/>
      <c r="MPZ58" s="530"/>
      <c r="MQA58" s="531"/>
      <c r="MQB58" s="532"/>
      <c r="MQC58" s="533"/>
      <c r="MQD58" s="527"/>
      <c r="MQE58" s="528"/>
      <c r="MQF58" s="529"/>
      <c r="MQG58" s="530"/>
      <c r="MQH58" s="531"/>
      <c r="MQI58" s="532"/>
      <c r="MQJ58" s="533"/>
      <c r="MQK58" s="527"/>
      <c r="MQL58" s="528"/>
      <c r="MQM58" s="529"/>
      <c r="MQN58" s="530"/>
      <c r="MQO58" s="531"/>
      <c r="MQP58" s="532"/>
      <c r="MQQ58" s="533"/>
      <c r="MQR58" s="527"/>
      <c r="MQS58" s="528"/>
      <c r="MQT58" s="529"/>
      <c r="MQU58" s="530"/>
      <c r="MQV58" s="531"/>
      <c r="MQW58" s="532"/>
      <c r="MQX58" s="533"/>
      <c r="MQY58" s="527"/>
      <c r="MQZ58" s="528"/>
      <c r="MRA58" s="529"/>
      <c r="MRB58" s="530"/>
      <c r="MRC58" s="531"/>
      <c r="MRD58" s="532"/>
      <c r="MRE58" s="533"/>
      <c r="MRF58" s="527"/>
      <c r="MRG58" s="528"/>
      <c r="MRH58" s="529"/>
      <c r="MRI58" s="530"/>
      <c r="MRJ58" s="531"/>
      <c r="MRK58" s="532"/>
      <c r="MRL58" s="533"/>
      <c r="MRM58" s="527"/>
      <c r="MRN58" s="528"/>
      <c r="MRO58" s="529"/>
      <c r="MRP58" s="530"/>
      <c r="MRQ58" s="531"/>
      <c r="MRR58" s="532"/>
      <c r="MRS58" s="533"/>
      <c r="MRT58" s="527"/>
      <c r="MRU58" s="528"/>
      <c r="MRV58" s="529"/>
      <c r="MRW58" s="530"/>
      <c r="MRX58" s="531"/>
      <c r="MRY58" s="532"/>
      <c r="MRZ58" s="533"/>
      <c r="MSA58" s="527"/>
      <c r="MSB58" s="528"/>
      <c r="MSC58" s="529"/>
      <c r="MSD58" s="530"/>
      <c r="MSE58" s="531"/>
      <c r="MSF58" s="532"/>
      <c r="MSG58" s="533"/>
      <c r="MSH58" s="527"/>
      <c r="MSI58" s="528"/>
      <c r="MSJ58" s="529"/>
      <c r="MSK58" s="530"/>
      <c r="MSL58" s="531"/>
      <c r="MSM58" s="532"/>
      <c r="MSN58" s="533"/>
      <c r="MSO58" s="527"/>
      <c r="MSP58" s="528"/>
      <c r="MSQ58" s="529"/>
      <c r="MSR58" s="530"/>
      <c r="MSS58" s="531"/>
      <c r="MST58" s="532"/>
      <c r="MSU58" s="533"/>
      <c r="MSV58" s="527"/>
      <c r="MSW58" s="528"/>
      <c r="MSX58" s="529"/>
      <c r="MSY58" s="530"/>
      <c r="MSZ58" s="531"/>
      <c r="MTA58" s="532"/>
      <c r="MTB58" s="533"/>
      <c r="MTC58" s="527"/>
      <c r="MTD58" s="528"/>
      <c r="MTE58" s="529"/>
      <c r="MTF58" s="530"/>
      <c r="MTG58" s="531"/>
      <c r="MTH58" s="532"/>
      <c r="MTI58" s="533"/>
      <c r="MTJ58" s="527"/>
      <c r="MTK58" s="528"/>
      <c r="MTL58" s="529"/>
      <c r="MTM58" s="530"/>
      <c r="MTN58" s="531"/>
      <c r="MTO58" s="532"/>
      <c r="MTP58" s="533"/>
      <c r="MTQ58" s="527"/>
      <c r="MTR58" s="528"/>
      <c r="MTS58" s="529"/>
      <c r="MTT58" s="530"/>
      <c r="MTU58" s="531"/>
      <c r="MTV58" s="532"/>
      <c r="MTW58" s="533"/>
      <c r="MTX58" s="527"/>
      <c r="MTY58" s="528"/>
      <c r="MTZ58" s="529"/>
      <c r="MUA58" s="530"/>
      <c r="MUB58" s="531"/>
      <c r="MUC58" s="532"/>
      <c r="MUD58" s="533"/>
      <c r="MUE58" s="527"/>
      <c r="MUF58" s="528"/>
      <c r="MUG58" s="529"/>
      <c r="MUH58" s="530"/>
      <c r="MUI58" s="531"/>
      <c r="MUJ58" s="532"/>
      <c r="MUK58" s="533"/>
      <c r="MUL58" s="527"/>
      <c r="MUM58" s="528"/>
      <c r="MUN58" s="529"/>
      <c r="MUO58" s="530"/>
      <c r="MUP58" s="531"/>
      <c r="MUQ58" s="532"/>
      <c r="MUR58" s="533"/>
      <c r="MUS58" s="527"/>
      <c r="MUT58" s="528"/>
      <c r="MUU58" s="529"/>
      <c r="MUV58" s="530"/>
      <c r="MUW58" s="531"/>
      <c r="MUX58" s="532"/>
      <c r="MUY58" s="533"/>
      <c r="MUZ58" s="527"/>
      <c r="MVA58" s="528"/>
      <c r="MVB58" s="529"/>
      <c r="MVC58" s="530"/>
      <c r="MVD58" s="531"/>
      <c r="MVE58" s="532"/>
      <c r="MVF58" s="533"/>
      <c r="MVG58" s="527"/>
      <c r="MVH58" s="528"/>
      <c r="MVI58" s="529"/>
      <c r="MVJ58" s="530"/>
      <c r="MVK58" s="531"/>
      <c r="MVL58" s="532"/>
      <c r="MVM58" s="533"/>
      <c r="MVN58" s="527"/>
      <c r="MVO58" s="528"/>
      <c r="MVP58" s="529"/>
      <c r="MVQ58" s="530"/>
      <c r="MVR58" s="531"/>
      <c r="MVS58" s="532"/>
      <c r="MVT58" s="533"/>
      <c r="MVU58" s="527"/>
      <c r="MVV58" s="528"/>
      <c r="MVW58" s="529"/>
      <c r="MVX58" s="530"/>
      <c r="MVY58" s="531"/>
      <c r="MVZ58" s="532"/>
      <c r="MWA58" s="533"/>
      <c r="MWB58" s="527"/>
      <c r="MWC58" s="528"/>
      <c r="MWD58" s="529"/>
      <c r="MWE58" s="530"/>
      <c r="MWF58" s="531"/>
      <c r="MWG58" s="532"/>
      <c r="MWH58" s="533"/>
      <c r="MWI58" s="527"/>
      <c r="MWJ58" s="528"/>
      <c r="MWK58" s="529"/>
      <c r="MWL58" s="530"/>
      <c r="MWM58" s="531"/>
      <c r="MWN58" s="532"/>
      <c r="MWO58" s="533"/>
      <c r="MWP58" s="527"/>
      <c r="MWQ58" s="528"/>
      <c r="MWR58" s="529"/>
      <c r="MWS58" s="530"/>
      <c r="MWT58" s="531"/>
      <c r="MWU58" s="532"/>
      <c r="MWV58" s="533"/>
      <c r="MWW58" s="527"/>
      <c r="MWX58" s="528"/>
      <c r="MWY58" s="529"/>
      <c r="MWZ58" s="530"/>
      <c r="MXA58" s="531"/>
      <c r="MXB58" s="532"/>
      <c r="MXC58" s="533"/>
      <c r="MXD58" s="527"/>
      <c r="MXE58" s="528"/>
      <c r="MXF58" s="529"/>
      <c r="MXG58" s="530"/>
      <c r="MXH58" s="531"/>
      <c r="MXI58" s="532"/>
      <c r="MXJ58" s="533"/>
      <c r="MXK58" s="527"/>
      <c r="MXL58" s="528"/>
      <c r="MXM58" s="529"/>
      <c r="MXN58" s="530"/>
      <c r="MXO58" s="531"/>
      <c r="MXP58" s="532"/>
      <c r="MXQ58" s="533"/>
      <c r="MXR58" s="527"/>
      <c r="MXS58" s="528"/>
      <c r="MXT58" s="529"/>
      <c r="MXU58" s="530"/>
      <c r="MXV58" s="531"/>
      <c r="MXW58" s="532"/>
      <c r="MXX58" s="533"/>
      <c r="MXY58" s="527"/>
      <c r="MXZ58" s="528"/>
      <c r="MYA58" s="529"/>
      <c r="MYB58" s="530"/>
      <c r="MYC58" s="531"/>
      <c r="MYD58" s="532"/>
      <c r="MYE58" s="533"/>
      <c r="MYF58" s="527"/>
      <c r="MYG58" s="528"/>
      <c r="MYH58" s="529"/>
      <c r="MYI58" s="530"/>
      <c r="MYJ58" s="531"/>
      <c r="MYK58" s="532"/>
      <c r="MYL58" s="533"/>
      <c r="MYM58" s="527"/>
      <c r="MYN58" s="528"/>
      <c r="MYO58" s="529"/>
      <c r="MYP58" s="530"/>
      <c r="MYQ58" s="531"/>
      <c r="MYR58" s="532"/>
      <c r="MYS58" s="533"/>
      <c r="MYT58" s="527"/>
      <c r="MYU58" s="528"/>
      <c r="MYV58" s="529"/>
      <c r="MYW58" s="530"/>
      <c r="MYX58" s="531"/>
      <c r="MYY58" s="532"/>
      <c r="MYZ58" s="533"/>
      <c r="MZA58" s="527"/>
      <c r="MZB58" s="528"/>
      <c r="MZC58" s="529"/>
      <c r="MZD58" s="530"/>
      <c r="MZE58" s="531"/>
      <c r="MZF58" s="532"/>
      <c r="MZG58" s="533"/>
      <c r="MZH58" s="527"/>
      <c r="MZI58" s="528"/>
      <c r="MZJ58" s="529"/>
      <c r="MZK58" s="530"/>
      <c r="MZL58" s="531"/>
      <c r="MZM58" s="532"/>
      <c r="MZN58" s="533"/>
      <c r="MZO58" s="527"/>
      <c r="MZP58" s="528"/>
      <c r="MZQ58" s="529"/>
      <c r="MZR58" s="530"/>
      <c r="MZS58" s="531"/>
      <c r="MZT58" s="532"/>
      <c r="MZU58" s="533"/>
      <c r="MZV58" s="527"/>
      <c r="MZW58" s="528"/>
      <c r="MZX58" s="529"/>
      <c r="MZY58" s="530"/>
      <c r="MZZ58" s="531"/>
      <c r="NAA58" s="532"/>
      <c r="NAB58" s="533"/>
      <c r="NAC58" s="527"/>
      <c r="NAD58" s="528"/>
      <c r="NAE58" s="529"/>
      <c r="NAF58" s="530"/>
      <c r="NAG58" s="531"/>
      <c r="NAH58" s="532"/>
      <c r="NAI58" s="533"/>
      <c r="NAJ58" s="527"/>
      <c r="NAK58" s="528"/>
      <c r="NAL58" s="529"/>
      <c r="NAM58" s="530"/>
      <c r="NAN58" s="531"/>
      <c r="NAO58" s="532"/>
      <c r="NAP58" s="533"/>
      <c r="NAQ58" s="527"/>
      <c r="NAR58" s="528"/>
      <c r="NAS58" s="529"/>
      <c r="NAT58" s="530"/>
      <c r="NAU58" s="531"/>
      <c r="NAV58" s="532"/>
      <c r="NAW58" s="533"/>
      <c r="NAX58" s="527"/>
      <c r="NAY58" s="528"/>
      <c r="NAZ58" s="529"/>
      <c r="NBA58" s="530"/>
      <c r="NBB58" s="531"/>
      <c r="NBC58" s="532"/>
      <c r="NBD58" s="533"/>
      <c r="NBE58" s="527"/>
      <c r="NBF58" s="528"/>
      <c r="NBG58" s="529"/>
      <c r="NBH58" s="530"/>
      <c r="NBI58" s="531"/>
      <c r="NBJ58" s="532"/>
      <c r="NBK58" s="533"/>
      <c r="NBL58" s="527"/>
      <c r="NBM58" s="528"/>
      <c r="NBN58" s="529"/>
      <c r="NBO58" s="530"/>
      <c r="NBP58" s="531"/>
      <c r="NBQ58" s="532"/>
      <c r="NBR58" s="533"/>
      <c r="NBS58" s="527"/>
      <c r="NBT58" s="528"/>
      <c r="NBU58" s="529"/>
      <c r="NBV58" s="530"/>
      <c r="NBW58" s="531"/>
      <c r="NBX58" s="532"/>
      <c r="NBY58" s="533"/>
      <c r="NBZ58" s="527"/>
      <c r="NCA58" s="528"/>
      <c r="NCB58" s="529"/>
      <c r="NCC58" s="530"/>
      <c r="NCD58" s="531"/>
      <c r="NCE58" s="532"/>
      <c r="NCF58" s="533"/>
      <c r="NCG58" s="527"/>
      <c r="NCH58" s="528"/>
      <c r="NCI58" s="529"/>
      <c r="NCJ58" s="530"/>
      <c r="NCK58" s="531"/>
      <c r="NCL58" s="532"/>
      <c r="NCM58" s="533"/>
      <c r="NCN58" s="527"/>
      <c r="NCO58" s="528"/>
      <c r="NCP58" s="529"/>
      <c r="NCQ58" s="530"/>
      <c r="NCR58" s="531"/>
      <c r="NCS58" s="532"/>
      <c r="NCT58" s="533"/>
      <c r="NCU58" s="527"/>
      <c r="NCV58" s="528"/>
      <c r="NCW58" s="529"/>
      <c r="NCX58" s="530"/>
      <c r="NCY58" s="531"/>
      <c r="NCZ58" s="532"/>
      <c r="NDA58" s="533"/>
      <c r="NDB58" s="527"/>
      <c r="NDC58" s="528"/>
      <c r="NDD58" s="529"/>
      <c r="NDE58" s="530"/>
      <c r="NDF58" s="531"/>
      <c r="NDG58" s="532"/>
      <c r="NDH58" s="533"/>
      <c r="NDI58" s="527"/>
      <c r="NDJ58" s="528"/>
      <c r="NDK58" s="529"/>
      <c r="NDL58" s="530"/>
      <c r="NDM58" s="531"/>
      <c r="NDN58" s="532"/>
      <c r="NDO58" s="533"/>
      <c r="NDP58" s="527"/>
      <c r="NDQ58" s="528"/>
      <c r="NDR58" s="529"/>
      <c r="NDS58" s="530"/>
      <c r="NDT58" s="531"/>
      <c r="NDU58" s="532"/>
      <c r="NDV58" s="533"/>
      <c r="NDW58" s="527"/>
      <c r="NDX58" s="528"/>
      <c r="NDY58" s="529"/>
      <c r="NDZ58" s="530"/>
      <c r="NEA58" s="531"/>
      <c r="NEB58" s="532"/>
      <c r="NEC58" s="533"/>
      <c r="NED58" s="527"/>
      <c r="NEE58" s="528"/>
      <c r="NEF58" s="529"/>
      <c r="NEG58" s="530"/>
      <c r="NEH58" s="531"/>
      <c r="NEI58" s="532"/>
      <c r="NEJ58" s="533"/>
      <c r="NEK58" s="527"/>
      <c r="NEL58" s="528"/>
      <c r="NEM58" s="529"/>
      <c r="NEN58" s="530"/>
      <c r="NEO58" s="531"/>
      <c r="NEP58" s="532"/>
      <c r="NEQ58" s="533"/>
      <c r="NER58" s="527"/>
      <c r="NES58" s="528"/>
      <c r="NET58" s="529"/>
      <c r="NEU58" s="530"/>
      <c r="NEV58" s="531"/>
      <c r="NEW58" s="532"/>
      <c r="NEX58" s="533"/>
      <c r="NEY58" s="527"/>
      <c r="NEZ58" s="528"/>
      <c r="NFA58" s="529"/>
      <c r="NFB58" s="530"/>
      <c r="NFC58" s="531"/>
      <c r="NFD58" s="532"/>
      <c r="NFE58" s="533"/>
      <c r="NFF58" s="527"/>
      <c r="NFG58" s="528"/>
      <c r="NFH58" s="529"/>
      <c r="NFI58" s="530"/>
      <c r="NFJ58" s="531"/>
      <c r="NFK58" s="532"/>
      <c r="NFL58" s="533"/>
      <c r="NFM58" s="527"/>
      <c r="NFN58" s="528"/>
      <c r="NFO58" s="529"/>
      <c r="NFP58" s="530"/>
      <c r="NFQ58" s="531"/>
      <c r="NFR58" s="532"/>
      <c r="NFS58" s="533"/>
      <c r="NFT58" s="527"/>
      <c r="NFU58" s="528"/>
      <c r="NFV58" s="529"/>
      <c r="NFW58" s="530"/>
      <c r="NFX58" s="531"/>
      <c r="NFY58" s="532"/>
      <c r="NFZ58" s="533"/>
      <c r="NGA58" s="527"/>
      <c r="NGB58" s="528"/>
      <c r="NGC58" s="529"/>
      <c r="NGD58" s="530"/>
      <c r="NGE58" s="531"/>
      <c r="NGF58" s="532"/>
      <c r="NGG58" s="533"/>
      <c r="NGH58" s="527"/>
      <c r="NGI58" s="528"/>
      <c r="NGJ58" s="529"/>
      <c r="NGK58" s="530"/>
      <c r="NGL58" s="531"/>
      <c r="NGM58" s="532"/>
      <c r="NGN58" s="533"/>
      <c r="NGO58" s="527"/>
      <c r="NGP58" s="528"/>
      <c r="NGQ58" s="529"/>
      <c r="NGR58" s="530"/>
      <c r="NGS58" s="531"/>
      <c r="NGT58" s="532"/>
      <c r="NGU58" s="533"/>
      <c r="NGV58" s="527"/>
      <c r="NGW58" s="528"/>
      <c r="NGX58" s="529"/>
      <c r="NGY58" s="530"/>
      <c r="NGZ58" s="531"/>
      <c r="NHA58" s="532"/>
      <c r="NHB58" s="533"/>
      <c r="NHC58" s="527"/>
      <c r="NHD58" s="528"/>
      <c r="NHE58" s="529"/>
      <c r="NHF58" s="530"/>
      <c r="NHG58" s="531"/>
      <c r="NHH58" s="532"/>
      <c r="NHI58" s="533"/>
      <c r="NHJ58" s="527"/>
      <c r="NHK58" s="528"/>
      <c r="NHL58" s="529"/>
      <c r="NHM58" s="530"/>
      <c r="NHN58" s="531"/>
      <c r="NHO58" s="532"/>
      <c r="NHP58" s="533"/>
      <c r="NHQ58" s="527"/>
      <c r="NHR58" s="528"/>
      <c r="NHS58" s="529"/>
      <c r="NHT58" s="530"/>
      <c r="NHU58" s="531"/>
      <c r="NHV58" s="532"/>
      <c r="NHW58" s="533"/>
      <c r="NHX58" s="527"/>
      <c r="NHY58" s="528"/>
      <c r="NHZ58" s="529"/>
      <c r="NIA58" s="530"/>
      <c r="NIB58" s="531"/>
      <c r="NIC58" s="532"/>
      <c r="NID58" s="533"/>
      <c r="NIE58" s="527"/>
      <c r="NIF58" s="528"/>
      <c r="NIG58" s="529"/>
      <c r="NIH58" s="530"/>
      <c r="NII58" s="531"/>
      <c r="NIJ58" s="532"/>
      <c r="NIK58" s="533"/>
      <c r="NIL58" s="527"/>
      <c r="NIM58" s="528"/>
      <c r="NIN58" s="529"/>
      <c r="NIO58" s="530"/>
      <c r="NIP58" s="531"/>
      <c r="NIQ58" s="532"/>
      <c r="NIR58" s="533"/>
      <c r="NIS58" s="527"/>
      <c r="NIT58" s="528"/>
      <c r="NIU58" s="529"/>
      <c r="NIV58" s="530"/>
      <c r="NIW58" s="531"/>
      <c r="NIX58" s="532"/>
      <c r="NIY58" s="533"/>
      <c r="NIZ58" s="527"/>
      <c r="NJA58" s="528"/>
      <c r="NJB58" s="529"/>
      <c r="NJC58" s="530"/>
      <c r="NJD58" s="531"/>
      <c r="NJE58" s="532"/>
      <c r="NJF58" s="533"/>
      <c r="NJG58" s="527"/>
      <c r="NJH58" s="528"/>
      <c r="NJI58" s="529"/>
      <c r="NJJ58" s="530"/>
      <c r="NJK58" s="531"/>
      <c r="NJL58" s="532"/>
      <c r="NJM58" s="533"/>
      <c r="NJN58" s="527"/>
      <c r="NJO58" s="528"/>
      <c r="NJP58" s="529"/>
      <c r="NJQ58" s="530"/>
      <c r="NJR58" s="531"/>
      <c r="NJS58" s="532"/>
      <c r="NJT58" s="533"/>
      <c r="NJU58" s="527"/>
      <c r="NJV58" s="528"/>
      <c r="NJW58" s="529"/>
      <c r="NJX58" s="530"/>
      <c r="NJY58" s="531"/>
      <c r="NJZ58" s="532"/>
      <c r="NKA58" s="533"/>
      <c r="NKB58" s="527"/>
      <c r="NKC58" s="528"/>
      <c r="NKD58" s="529"/>
      <c r="NKE58" s="530"/>
      <c r="NKF58" s="531"/>
      <c r="NKG58" s="532"/>
      <c r="NKH58" s="533"/>
      <c r="NKI58" s="527"/>
      <c r="NKJ58" s="528"/>
      <c r="NKK58" s="529"/>
      <c r="NKL58" s="530"/>
      <c r="NKM58" s="531"/>
      <c r="NKN58" s="532"/>
      <c r="NKO58" s="533"/>
      <c r="NKP58" s="527"/>
      <c r="NKQ58" s="528"/>
      <c r="NKR58" s="529"/>
      <c r="NKS58" s="530"/>
      <c r="NKT58" s="531"/>
      <c r="NKU58" s="532"/>
      <c r="NKV58" s="533"/>
      <c r="NKW58" s="527"/>
      <c r="NKX58" s="528"/>
      <c r="NKY58" s="529"/>
      <c r="NKZ58" s="530"/>
      <c r="NLA58" s="531"/>
      <c r="NLB58" s="532"/>
      <c r="NLC58" s="533"/>
      <c r="NLD58" s="527"/>
      <c r="NLE58" s="528"/>
      <c r="NLF58" s="529"/>
      <c r="NLG58" s="530"/>
      <c r="NLH58" s="531"/>
      <c r="NLI58" s="532"/>
      <c r="NLJ58" s="533"/>
      <c r="NLK58" s="527"/>
      <c r="NLL58" s="528"/>
      <c r="NLM58" s="529"/>
      <c r="NLN58" s="530"/>
      <c r="NLO58" s="531"/>
      <c r="NLP58" s="532"/>
      <c r="NLQ58" s="533"/>
      <c r="NLR58" s="527"/>
      <c r="NLS58" s="528"/>
      <c r="NLT58" s="529"/>
      <c r="NLU58" s="530"/>
      <c r="NLV58" s="531"/>
      <c r="NLW58" s="532"/>
      <c r="NLX58" s="533"/>
      <c r="NLY58" s="527"/>
      <c r="NLZ58" s="528"/>
      <c r="NMA58" s="529"/>
      <c r="NMB58" s="530"/>
      <c r="NMC58" s="531"/>
      <c r="NMD58" s="532"/>
      <c r="NME58" s="533"/>
      <c r="NMF58" s="527"/>
      <c r="NMG58" s="528"/>
      <c r="NMH58" s="529"/>
      <c r="NMI58" s="530"/>
      <c r="NMJ58" s="531"/>
      <c r="NMK58" s="532"/>
      <c r="NML58" s="533"/>
      <c r="NMM58" s="527"/>
      <c r="NMN58" s="528"/>
      <c r="NMO58" s="529"/>
      <c r="NMP58" s="530"/>
      <c r="NMQ58" s="531"/>
      <c r="NMR58" s="532"/>
      <c r="NMS58" s="533"/>
      <c r="NMT58" s="527"/>
      <c r="NMU58" s="528"/>
      <c r="NMV58" s="529"/>
      <c r="NMW58" s="530"/>
      <c r="NMX58" s="531"/>
      <c r="NMY58" s="532"/>
      <c r="NMZ58" s="533"/>
      <c r="NNA58" s="527"/>
      <c r="NNB58" s="528"/>
      <c r="NNC58" s="529"/>
      <c r="NND58" s="530"/>
      <c r="NNE58" s="531"/>
      <c r="NNF58" s="532"/>
      <c r="NNG58" s="533"/>
      <c r="NNH58" s="527"/>
      <c r="NNI58" s="528"/>
      <c r="NNJ58" s="529"/>
      <c r="NNK58" s="530"/>
      <c r="NNL58" s="531"/>
      <c r="NNM58" s="532"/>
      <c r="NNN58" s="533"/>
      <c r="NNO58" s="527"/>
      <c r="NNP58" s="528"/>
      <c r="NNQ58" s="529"/>
      <c r="NNR58" s="530"/>
      <c r="NNS58" s="531"/>
      <c r="NNT58" s="532"/>
      <c r="NNU58" s="533"/>
      <c r="NNV58" s="527"/>
      <c r="NNW58" s="528"/>
      <c r="NNX58" s="529"/>
      <c r="NNY58" s="530"/>
      <c r="NNZ58" s="531"/>
      <c r="NOA58" s="532"/>
      <c r="NOB58" s="533"/>
      <c r="NOC58" s="527"/>
      <c r="NOD58" s="528"/>
      <c r="NOE58" s="529"/>
      <c r="NOF58" s="530"/>
      <c r="NOG58" s="531"/>
      <c r="NOH58" s="532"/>
      <c r="NOI58" s="533"/>
      <c r="NOJ58" s="527"/>
      <c r="NOK58" s="528"/>
      <c r="NOL58" s="529"/>
      <c r="NOM58" s="530"/>
      <c r="NON58" s="531"/>
      <c r="NOO58" s="532"/>
      <c r="NOP58" s="533"/>
      <c r="NOQ58" s="527"/>
      <c r="NOR58" s="528"/>
      <c r="NOS58" s="529"/>
      <c r="NOT58" s="530"/>
      <c r="NOU58" s="531"/>
      <c r="NOV58" s="532"/>
      <c r="NOW58" s="533"/>
      <c r="NOX58" s="527"/>
      <c r="NOY58" s="528"/>
      <c r="NOZ58" s="529"/>
      <c r="NPA58" s="530"/>
      <c r="NPB58" s="531"/>
      <c r="NPC58" s="532"/>
      <c r="NPD58" s="533"/>
      <c r="NPE58" s="527"/>
      <c r="NPF58" s="528"/>
      <c r="NPG58" s="529"/>
      <c r="NPH58" s="530"/>
      <c r="NPI58" s="531"/>
      <c r="NPJ58" s="532"/>
      <c r="NPK58" s="533"/>
      <c r="NPL58" s="527"/>
      <c r="NPM58" s="528"/>
      <c r="NPN58" s="529"/>
      <c r="NPO58" s="530"/>
      <c r="NPP58" s="531"/>
      <c r="NPQ58" s="532"/>
      <c r="NPR58" s="533"/>
      <c r="NPS58" s="527"/>
      <c r="NPT58" s="528"/>
      <c r="NPU58" s="529"/>
      <c r="NPV58" s="530"/>
      <c r="NPW58" s="531"/>
      <c r="NPX58" s="532"/>
      <c r="NPY58" s="533"/>
      <c r="NPZ58" s="527"/>
      <c r="NQA58" s="528"/>
      <c r="NQB58" s="529"/>
      <c r="NQC58" s="530"/>
      <c r="NQD58" s="531"/>
      <c r="NQE58" s="532"/>
      <c r="NQF58" s="533"/>
      <c r="NQG58" s="527"/>
      <c r="NQH58" s="528"/>
      <c r="NQI58" s="529"/>
      <c r="NQJ58" s="530"/>
      <c r="NQK58" s="531"/>
      <c r="NQL58" s="532"/>
      <c r="NQM58" s="533"/>
      <c r="NQN58" s="527"/>
      <c r="NQO58" s="528"/>
      <c r="NQP58" s="529"/>
      <c r="NQQ58" s="530"/>
      <c r="NQR58" s="531"/>
      <c r="NQS58" s="532"/>
      <c r="NQT58" s="533"/>
      <c r="NQU58" s="527"/>
      <c r="NQV58" s="528"/>
      <c r="NQW58" s="529"/>
      <c r="NQX58" s="530"/>
      <c r="NQY58" s="531"/>
      <c r="NQZ58" s="532"/>
      <c r="NRA58" s="533"/>
      <c r="NRB58" s="527"/>
      <c r="NRC58" s="528"/>
      <c r="NRD58" s="529"/>
      <c r="NRE58" s="530"/>
      <c r="NRF58" s="531"/>
      <c r="NRG58" s="532"/>
      <c r="NRH58" s="533"/>
      <c r="NRI58" s="527"/>
      <c r="NRJ58" s="528"/>
      <c r="NRK58" s="529"/>
      <c r="NRL58" s="530"/>
      <c r="NRM58" s="531"/>
      <c r="NRN58" s="532"/>
      <c r="NRO58" s="533"/>
      <c r="NRP58" s="527"/>
      <c r="NRQ58" s="528"/>
      <c r="NRR58" s="529"/>
      <c r="NRS58" s="530"/>
      <c r="NRT58" s="531"/>
      <c r="NRU58" s="532"/>
      <c r="NRV58" s="533"/>
      <c r="NRW58" s="527"/>
      <c r="NRX58" s="528"/>
      <c r="NRY58" s="529"/>
      <c r="NRZ58" s="530"/>
      <c r="NSA58" s="531"/>
      <c r="NSB58" s="532"/>
      <c r="NSC58" s="533"/>
      <c r="NSD58" s="527"/>
      <c r="NSE58" s="528"/>
      <c r="NSF58" s="529"/>
      <c r="NSG58" s="530"/>
      <c r="NSH58" s="531"/>
      <c r="NSI58" s="532"/>
      <c r="NSJ58" s="533"/>
      <c r="NSK58" s="527"/>
      <c r="NSL58" s="528"/>
      <c r="NSM58" s="529"/>
      <c r="NSN58" s="530"/>
      <c r="NSO58" s="531"/>
      <c r="NSP58" s="532"/>
      <c r="NSQ58" s="533"/>
      <c r="NSR58" s="527"/>
      <c r="NSS58" s="528"/>
      <c r="NST58" s="529"/>
      <c r="NSU58" s="530"/>
      <c r="NSV58" s="531"/>
      <c r="NSW58" s="532"/>
      <c r="NSX58" s="533"/>
      <c r="NSY58" s="527"/>
      <c r="NSZ58" s="528"/>
      <c r="NTA58" s="529"/>
      <c r="NTB58" s="530"/>
      <c r="NTC58" s="531"/>
      <c r="NTD58" s="532"/>
      <c r="NTE58" s="533"/>
      <c r="NTF58" s="527"/>
      <c r="NTG58" s="528"/>
      <c r="NTH58" s="529"/>
      <c r="NTI58" s="530"/>
      <c r="NTJ58" s="531"/>
      <c r="NTK58" s="532"/>
      <c r="NTL58" s="533"/>
      <c r="NTM58" s="527"/>
      <c r="NTN58" s="528"/>
      <c r="NTO58" s="529"/>
      <c r="NTP58" s="530"/>
      <c r="NTQ58" s="531"/>
      <c r="NTR58" s="532"/>
      <c r="NTS58" s="533"/>
      <c r="NTT58" s="527"/>
      <c r="NTU58" s="528"/>
      <c r="NTV58" s="529"/>
      <c r="NTW58" s="530"/>
      <c r="NTX58" s="531"/>
      <c r="NTY58" s="532"/>
      <c r="NTZ58" s="533"/>
      <c r="NUA58" s="527"/>
      <c r="NUB58" s="528"/>
      <c r="NUC58" s="529"/>
      <c r="NUD58" s="530"/>
      <c r="NUE58" s="531"/>
      <c r="NUF58" s="532"/>
      <c r="NUG58" s="533"/>
      <c r="NUH58" s="527"/>
      <c r="NUI58" s="528"/>
      <c r="NUJ58" s="529"/>
      <c r="NUK58" s="530"/>
      <c r="NUL58" s="531"/>
      <c r="NUM58" s="532"/>
      <c r="NUN58" s="533"/>
      <c r="NUO58" s="527"/>
      <c r="NUP58" s="528"/>
      <c r="NUQ58" s="529"/>
      <c r="NUR58" s="530"/>
      <c r="NUS58" s="531"/>
      <c r="NUT58" s="532"/>
      <c r="NUU58" s="533"/>
      <c r="NUV58" s="527"/>
      <c r="NUW58" s="528"/>
      <c r="NUX58" s="529"/>
      <c r="NUY58" s="530"/>
      <c r="NUZ58" s="531"/>
      <c r="NVA58" s="532"/>
      <c r="NVB58" s="533"/>
      <c r="NVC58" s="527"/>
      <c r="NVD58" s="528"/>
      <c r="NVE58" s="529"/>
      <c r="NVF58" s="530"/>
      <c r="NVG58" s="531"/>
      <c r="NVH58" s="532"/>
      <c r="NVI58" s="533"/>
      <c r="NVJ58" s="527"/>
      <c r="NVK58" s="528"/>
      <c r="NVL58" s="529"/>
      <c r="NVM58" s="530"/>
      <c r="NVN58" s="531"/>
      <c r="NVO58" s="532"/>
      <c r="NVP58" s="533"/>
      <c r="NVQ58" s="527"/>
      <c r="NVR58" s="528"/>
      <c r="NVS58" s="529"/>
      <c r="NVT58" s="530"/>
      <c r="NVU58" s="531"/>
      <c r="NVV58" s="532"/>
      <c r="NVW58" s="533"/>
      <c r="NVX58" s="527"/>
      <c r="NVY58" s="528"/>
      <c r="NVZ58" s="529"/>
      <c r="NWA58" s="530"/>
      <c r="NWB58" s="531"/>
      <c r="NWC58" s="532"/>
      <c r="NWD58" s="533"/>
      <c r="NWE58" s="527"/>
      <c r="NWF58" s="528"/>
      <c r="NWG58" s="529"/>
      <c r="NWH58" s="530"/>
      <c r="NWI58" s="531"/>
      <c r="NWJ58" s="532"/>
      <c r="NWK58" s="533"/>
      <c r="NWL58" s="527"/>
      <c r="NWM58" s="528"/>
      <c r="NWN58" s="529"/>
      <c r="NWO58" s="530"/>
      <c r="NWP58" s="531"/>
      <c r="NWQ58" s="532"/>
      <c r="NWR58" s="533"/>
      <c r="NWS58" s="527"/>
      <c r="NWT58" s="528"/>
      <c r="NWU58" s="529"/>
      <c r="NWV58" s="530"/>
      <c r="NWW58" s="531"/>
      <c r="NWX58" s="532"/>
      <c r="NWY58" s="533"/>
      <c r="NWZ58" s="527"/>
      <c r="NXA58" s="528"/>
      <c r="NXB58" s="529"/>
      <c r="NXC58" s="530"/>
      <c r="NXD58" s="531"/>
      <c r="NXE58" s="532"/>
      <c r="NXF58" s="533"/>
      <c r="NXG58" s="527"/>
      <c r="NXH58" s="528"/>
      <c r="NXI58" s="529"/>
      <c r="NXJ58" s="530"/>
      <c r="NXK58" s="531"/>
      <c r="NXL58" s="532"/>
      <c r="NXM58" s="533"/>
      <c r="NXN58" s="527"/>
      <c r="NXO58" s="528"/>
      <c r="NXP58" s="529"/>
      <c r="NXQ58" s="530"/>
      <c r="NXR58" s="531"/>
      <c r="NXS58" s="532"/>
      <c r="NXT58" s="533"/>
      <c r="NXU58" s="527"/>
      <c r="NXV58" s="528"/>
      <c r="NXW58" s="529"/>
      <c r="NXX58" s="530"/>
      <c r="NXY58" s="531"/>
      <c r="NXZ58" s="532"/>
      <c r="NYA58" s="533"/>
      <c r="NYB58" s="527"/>
      <c r="NYC58" s="528"/>
      <c r="NYD58" s="529"/>
      <c r="NYE58" s="530"/>
      <c r="NYF58" s="531"/>
      <c r="NYG58" s="532"/>
      <c r="NYH58" s="533"/>
      <c r="NYI58" s="527"/>
      <c r="NYJ58" s="528"/>
      <c r="NYK58" s="529"/>
      <c r="NYL58" s="530"/>
      <c r="NYM58" s="531"/>
      <c r="NYN58" s="532"/>
      <c r="NYO58" s="533"/>
      <c r="NYP58" s="527"/>
      <c r="NYQ58" s="528"/>
      <c r="NYR58" s="529"/>
      <c r="NYS58" s="530"/>
      <c r="NYT58" s="531"/>
      <c r="NYU58" s="532"/>
      <c r="NYV58" s="533"/>
      <c r="NYW58" s="527"/>
      <c r="NYX58" s="528"/>
      <c r="NYY58" s="529"/>
      <c r="NYZ58" s="530"/>
      <c r="NZA58" s="531"/>
      <c r="NZB58" s="532"/>
      <c r="NZC58" s="533"/>
      <c r="NZD58" s="527"/>
      <c r="NZE58" s="528"/>
      <c r="NZF58" s="529"/>
      <c r="NZG58" s="530"/>
      <c r="NZH58" s="531"/>
      <c r="NZI58" s="532"/>
      <c r="NZJ58" s="533"/>
      <c r="NZK58" s="527"/>
      <c r="NZL58" s="528"/>
      <c r="NZM58" s="529"/>
      <c r="NZN58" s="530"/>
      <c r="NZO58" s="531"/>
      <c r="NZP58" s="532"/>
      <c r="NZQ58" s="533"/>
      <c r="NZR58" s="527"/>
      <c r="NZS58" s="528"/>
      <c r="NZT58" s="529"/>
      <c r="NZU58" s="530"/>
      <c r="NZV58" s="531"/>
      <c r="NZW58" s="532"/>
      <c r="NZX58" s="533"/>
      <c r="NZY58" s="527"/>
      <c r="NZZ58" s="528"/>
      <c r="OAA58" s="529"/>
      <c r="OAB58" s="530"/>
      <c r="OAC58" s="531"/>
      <c r="OAD58" s="532"/>
      <c r="OAE58" s="533"/>
      <c r="OAF58" s="527"/>
      <c r="OAG58" s="528"/>
      <c r="OAH58" s="529"/>
      <c r="OAI58" s="530"/>
      <c r="OAJ58" s="531"/>
      <c r="OAK58" s="532"/>
      <c r="OAL58" s="533"/>
      <c r="OAM58" s="527"/>
      <c r="OAN58" s="528"/>
      <c r="OAO58" s="529"/>
      <c r="OAP58" s="530"/>
      <c r="OAQ58" s="531"/>
      <c r="OAR58" s="532"/>
      <c r="OAS58" s="533"/>
      <c r="OAT58" s="527"/>
      <c r="OAU58" s="528"/>
      <c r="OAV58" s="529"/>
      <c r="OAW58" s="530"/>
      <c r="OAX58" s="531"/>
      <c r="OAY58" s="532"/>
      <c r="OAZ58" s="533"/>
      <c r="OBA58" s="527"/>
      <c r="OBB58" s="528"/>
      <c r="OBC58" s="529"/>
      <c r="OBD58" s="530"/>
      <c r="OBE58" s="531"/>
      <c r="OBF58" s="532"/>
      <c r="OBG58" s="533"/>
      <c r="OBH58" s="527"/>
      <c r="OBI58" s="528"/>
      <c r="OBJ58" s="529"/>
      <c r="OBK58" s="530"/>
      <c r="OBL58" s="531"/>
      <c r="OBM58" s="532"/>
      <c r="OBN58" s="533"/>
      <c r="OBO58" s="527"/>
      <c r="OBP58" s="528"/>
      <c r="OBQ58" s="529"/>
      <c r="OBR58" s="530"/>
      <c r="OBS58" s="531"/>
      <c r="OBT58" s="532"/>
      <c r="OBU58" s="533"/>
      <c r="OBV58" s="527"/>
      <c r="OBW58" s="528"/>
      <c r="OBX58" s="529"/>
      <c r="OBY58" s="530"/>
      <c r="OBZ58" s="531"/>
      <c r="OCA58" s="532"/>
      <c r="OCB58" s="533"/>
      <c r="OCC58" s="527"/>
      <c r="OCD58" s="528"/>
      <c r="OCE58" s="529"/>
      <c r="OCF58" s="530"/>
      <c r="OCG58" s="531"/>
      <c r="OCH58" s="532"/>
      <c r="OCI58" s="533"/>
      <c r="OCJ58" s="527"/>
      <c r="OCK58" s="528"/>
      <c r="OCL58" s="529"/>
      <c r="OCM58" s="530"/>
      <c r="OCN58" s="531"/>
      <c r="OCO58" s="532"/>
      <c r="OCP58" s="533"/>
      <c r="OCQ58" s="527"/>
      <c r="OCR58" s="528"/>
      <c r="OCS58" s="529"/>
      <c r="OCT58" s="530"/>
      <c r="OCU58" s="531"/>
      <c r="OCV58" s="532"/>
      <c r="OCW58" s="533"/>
      <c r="OCX58" s="527"/>
      <c r="OCY58" s="528"/>
      <c r="OCZ58" s="529"/>
      <c r="ODA58" s="530"/>
      <c r="ODB58" s="531"/>
      <c r="ODC58" s="532"/>
      <c r="ODD58" s="533"/>
      <c r="ODE58" s="527"/>
      <c r="ODF58" s="528"/>
      <c r="ODG58" s="529"/>
      <c r="ODH58" s="530"/>
      <c r="ODI58" s="531"/>
      <c r="ODJ58" s="532"/>
      <c r="ODK58" s="533"/>
      <c r="ODL58" s="527"/>
      <c r="ODM58" s="528"/>
      <c r="ODN58" s="529"/>
      <c r="ODO58" s="530"/>
      <c r="ODP58" s="531"/>
      <c r="ODQ58" s="532"/>
      <c r="ODR58" s="533"/>
      <c r="ODS58" s="527"/>
      <c r="ODT58" s="528"/>
      <c r="ODU58" s="529"/>
      <c r="ODV58" s="530"/>
      <c r="ODW58" s="531"/>
      <c r="ODX58" s="532"/>
      <c r="ODY58" s="533"/>
      <c r="ODZ58" s="527"/>
      <c r="OEA58" s="528"/>
      <c r="OEB58" s="529"/>
      <c r="OEC58" s="530"/>
      <c r="OED58" s="531"/>
      <c r="OEE58" s="532"/>
      <c r="OEF58" s="533"/>
      <c r="OEG58" s="527"/>
      <c r="OEH58" s="528"/>
      <c r="OEI58" s="529"/>
      <c r="OEJ58" s="530"/>
      <c r="OEK58" s="531"/>
      <c r="OEL58" s="532"/>
      <c r="OEM58" s="533"/>
      <c r="OEN58" s="527"/>
      <c r="OEO58" s="528"/>
      <c r="OEP58" s="529"/>
      <c r="OEQ58" s="530"/>
      <c r="OER58" s="531"/>
      <c r="OES58" s="532"/>
      <c r="OET58" s="533"/>
      <c r="OEU58" s="527"/>
      <c r="OEV58" s="528"/>
      <c r="OEW58" s="529"/>
      <c r="OEX58" s="530"/>
      <c r="OEY58" s="531"/>
      <c r="OEZ58" s="532"/>
      <c r="OFA58" s="533"/>
      <c r="OFB58" s="527"/>
      <c r="OFC58" s="528"/>
      <c r="OFD58" s="529"/>
      <c r="OFE58" s="530"/>
      <c r="OFF58" s="531"/>
      <c r="OFG58" s="532"/>
      <c r="OFH58" s="533"/>
      <c r="OFI58" s="527"/>
      <c r="OFJ58" s="528"/>
      <c r="OFK58" s="529"/>
      <c r="OFL58" s="530"/>
      <c r="OFM58" s="531"/>
      <c r="OFN58" s="532"/>
      <c r="OFO58" s="533"/>
      <c r="OFP58" s="527"/>
      <c r="OFQ58" s="528"/>
      <c r="OFR58" s="529"/>
      <c r="OFS58" s="530"/>
      <c r="OFT58" s="531"/>
      <c r="OFU58" s="532"/>
      <c r="OFV58" s="533"/>
      <c r="OFW58" s="527"/>
      <c r="OFX58" s="528"/>
      <c r="OFY58" s="529"/>
      <c r="OFZ58" s="530"/>
      <c r="OGA58" s="531"/>
      <c r="OGB58" s="532"/>
      <c r="OGC58" s="533"/>
      <c r="OGD58" s="527"/>
      <c r="OGE58" s="528"/>
      <c r="OGF58" s="529"/>
      <c r="OGG58" s="530"/>
      <c r="OGH58" s="531"/>
      <c r="OGI58" s="532"/>
      <c r="OGJ58" s="533"/>
      <c r="OGK58" s="527"/>
      <c r="OGL58" s="528"/>
      <c r="OGM58" s="529"/>
      <c r="OGN58" s="530"/>
      <c r="OGO58" s="531"/>
      <c r="OGP58" s="532"/>
      <c r="OGQ58" s="533"/>
      <c r="OGR58" s="527"/>
      <c r="OGS58" s="528"/>
      <c r="OGT58" s="529"/>
      <c r="OGU58" s="530"/>
      <c r="OGV58" s="531"/>
      <c r="OGW58" s="532"/>
      <c r="OGX58" s="533"/>
      <c r="OGY58" s="527"/>
      <c r="OGZ58" s="528"/>
      <c r="OHA58" s="529"/>
      <c r="OHB58" s="530"/>
      <c r="OHC58" s="531"/>
      <c r="OHD58" s="532"/>
      <c r="OHE58" s="533"/>
      <c r="OHF58" s="527"/>
      <c r="OHG58" s="528"/>
      <c r="OHH58" s="529"/>
      <c r="OHI58" s="530"/>
      <c r="OHJ58" s="531"/>
      <c r="OHK58" s="532"/>
      <c r="OHL58" s="533"/>
      <c r="OHM58" s="527"/>
      <c r="OHN58" s="528"/>
      <c r="OHO58" s="529"/>
      <c r="OHP58" s="530"/>
      <c r="OHQ58" s="531"/>
      <c r="OHR58" s="532"/>
      <c r="OHS58" s="533"/>
      <c r="OHT58" s="527"/>
      <c r="OHU58" s="528"/>
      <c r="OHV58" s="529"/>
      <c r="OHW58" s="530"/>
      <c r="OHX58" s="531"/>
      <c r="OHY58" s="532"/>
      <c r="OHZ58" s="533"/>
      <c r="OIA58" s="527"/>
      <c r="OIB58" s="528"/>
      <c r="OIC58" s="529"/>
      <c r="OID58" s="530"/>
      <c r="OIE58" s="531"/>
      <c r="OIF58" s="532"/>
      <c r="OIG58" s="533"/>
      <c r="OIH58" s="527"/>
      <c r="OII58" s="528"/>
      <c r="OIJ58" s="529"/>
      <c r="OIK58" s="530"/>
      <c r="OIL58" s="531"/>
      <c r="OIM58" s="532"/>
      <c r="OIN58" s="533"/>
      <c r="OIO58" s="527"/>
      <c r="OIP58" s="528"/>
      <c r="OIQ58" s="529"/>
      <c r="OIR58" s="530"/>
      <c r="OIS58" s="531"/>
      <c r="OIT58" s="532"/>
      <c r="OIU58" s="533"/>
      <c r="OIV58" s="527"/>
      <c r="OIW58" s="528"/>
      <c r="OIX58" s="529"/>
      <c r="OIY58" s="530"/>
      <c r="OIZ58" s="531"/>
      <c r="OJA58" s="532"/>
      <c r="OJB58" s="533"/>
      <c r="OJC58" s="527"/>
      <c r="OJD58" s="528"/>
      <c r="OJE58" s="529"/>
      <c r="OJF58" s="530"/>
      <c r="OJG58" s="531"/>
      <c r="OJH58" s="532"/>
      <c r="OJI58" s="533"/>
      <c r="OJJ58" s="527"/>
      <c r="OJK58" s="528"/>
      <c r="OJL58" s="529"/>
      <c r="OJM58" s="530"/>
      <c r="OJN58" s="531"/>
      <c r="OJO58" s="532"/>
      <c r="OJP58" s="533"/>
      <c r="OJQ58" s="527"/>
      <c r="OJR58" s="528"/>
      <c r="OJS58" s="529"/>
      <c r="OJT58" s="530"/>
      <c r="OJU58" s="531"/>
      <c r="OJV58" s="532"/>
      <c r="OJW58" s="533"/>
      <c r="OJX58" s="527"/>
      <c r="OJY58" s="528"/>
      <c r="OJZ58" s="529"/>
      <c r="OKA58" s="530"/>
      <c r="OKB58" s="531"/>
      <c r="OKC58" s="532"/>
      <c r="OKD58" s="533"/>
      <c r="OKE58" s="527"/>
      <c r="OKF58" s="528"/>
      <c r="OKG58" s="529"/>
      <c r="OKH58" s="530"/>
      <c r="OKI58" s="531"/>
      <c r="OKJ58" s="532"/>
      <c r="OKK58" s="533"/>
      <c r="OKL58" s="527"/>
      <c r="OKM58" s="528"/>
      <c r="OKN58" s="529"/>
      <c r="OKO58" s="530"/>
      <c r="OKP58" s="531"/>
      <c r="OKQ58" s="532"/>
      <c r="OKR58" s="533"/>
      <c r="OKS58" s="527"/>
      <c r="OKT58" s="528"/>
      <c r="OKU58" s="529"/>
      <c r="OKV58" s="530"/>
      <c r="OKW58" s="531"/>
      <c r="OKX58" s="532"/>
      <c r="OKY58" s="533"/>
      <c r="OKZ58" s="527"/>
      <c r="OLA58" s="528"/>
      <c r="OLB58" s="529"/>
      <c r="OLC58" s="530"/>
      <c r="OLD58" s="531"/>
      <c r="OLE58" s="532"/>
      <c r="OLF58" s="533"/>
      <c r="OLG58" s="527"/>
      <c r="OLH58" s="528"/>
      <c r="OLI58" s="529"/>
      <c r="OLJ58" s="530"/>
      <c r="OLK58" s="531"/>
      <c r="OLL58" s="532"/>
      <c r="OLM58" s="533"/>
      <c r="OLN58" s="527"/>
      <c r="OLO58" s="528"/>
      <c r="OLP58" s="529"/>
      <c r="OLQ58" s="530"/>
      <c r="OLR58" s="531"/>
      <c r="OLS58" s="532"/>
      <c r="OLT58" s="533"/>
      <c r="OLU58" s="527"/>
      <c r="OLV58" s="528"/>
      <c r="OLW58" s="529"/>
      <c r="OLX58" s="530"/>
      <c r="OLY58" s="531"/>
      <c r="OLZ58" s="532"/>
      <c r="OMA58" s="533"/>
      <c r="OMB58" s="527"/>
      <c r="OMC58" s="528"/>
      <c r="OMD58" s="529"/>
      <c r="OME58" s="530"/>
      <c r="OMF58" s="531"/>
      <c r="OMG58" s="532"/>
      <c r="OMH58" s="533"/>
      <c r="OMI58" s="527"/>
      <c r="OMJ58" s="528"/>
      <c r="OMK58" s="529"/>
      <c r="OML58" s="530"/>
      <c r="OMM58" s="531"/>
      <c r="OMN58" s="532"/>
      <c r="OMO58" s="533"/>
      <c r="OMP58" s="527"/>
      <c r="OMQ58" s="528"/>
      <c r="OMR58" s="529"/>
      <c r="OMS58" s="530"/>
      <c r="OMT58" s="531"/>
      <c r="OMU58" s="532"/>
      <c r="OMV58" s="533"/>
      <c r="OMW58" s="527"/>
      <c r="OMX58" s="528"/>
      <c r="OMY58" s="529"/>
      <c r="OMZ58" s="530"/>
      <c r="ONA58" s="531"/>
      <c r="ONB58" s="532"/>
      <c r="ONC58" s="533"/>
      <c r="OND58" s="527"/>
      <c r="ONE58" s="528"/>
      <c r="ONF58" s="529"/>
      <c r="ONG58" s="530"/>
      <c r="ONH58" s="531"/>
      <c r="ONI58" s="532"/>
      <c r="ONJ58" s="533"/>
      <c r="ONK58" s="527"/>
      <c r="ONL58" s="528"/>
      <c r="ONM58" s="529"/>
      <c r="ONN58" s="530"/>
      <c r="ONO58" s="531"/>
      <c r="ONP58" s="532"/>
      <c r="ONQ58" s="533"/>
      <c r="ONR58" s="527"/>
      <c r="ONS58" s="528"/>
      <c r="ONT58" s="529"/>
      <c r="ONU58" s="530"/>
      <c r="ONV58" s="531"/>
      <c r="ONW58" s="532"/>
      <c r="ONX58" s="533"/>
      <c r="ONY58" s="527"/>
      <c r="ONZ58" s="528"/>
      <c r="OOA58" s="529"/>
      <c r="OOB58" s="530"/>
      <c r="OOC58" s="531"/>
      <c r="OOD58" s="532"/>
      <c r="OOE58" s="533"/>
      <c r="OOF58" s="527"/>
      <c r="OOG58" s="528"/>
      <c r="OOH58" s="529"/>
      <c r="OOI58" s="530"/>
      <c r="OOJ58" s="531"/>
      <c r="OOK58" s="532"/>
      <c r="OOL58" s="533"/>
      <c r="OOM58" s="527"/>
      <c r="OON58" s="528"/>
      <c r="OOO58" s="529"/>
      <c r="OOP58" s="530"/>
      <c r="OOQ58" s="531"/>
      <c r="OOR58" s="532"/>
      <c r="OOS58" s="533"/>
      <c r="OOT58" s="527"/>
      <c r="OOU58" s="528"/>
      <c r="OOV58" s="529"/>
      <c r="OOW58" s="530"/>
      <c r="OOX58" s="531"/>
      <c r="OOY58" s="532"/>
      <c r="OOZ58" s="533"/>
      <c r="OPA58" s="527"/>
      <c r="OPB58" s="528"/>
      <c r="OPC58" s="529"/>
      <c r="OPD58" s="530"/>
      <c r="OPE58" s="531"/>
      <c r="OPF58" s="532"/>
      <c r="OPG58" s="533"/>
      <c r="OPH58" s="527"/>
      <c r="OPI58" s="528"/>
      <c r="OPJ58" s="529"/>
      <c r="OPK58" s="530"/>
      <c r="OPL58" s="531"/>
      <c r="OPM58" s="532"/>
      <c r="OPN58" s="533"/>
      <c r="OPO58" s="527"/>
      <c r="OPP58" s="528"/>
      <c r="OPQ58" s="529"/>
      <c r="OPR58" s="530"/>
      <c r="OPS58" s="531"/>
      <c r="OPT58" s="532"/>
      <c r="OPU58" s="533"/>
      <c r="OPV58" s="527"/>
      <c r="OPW58" s="528"/>
      <c r="OPX58" s="529"/>
      <c r="OPY58" s="530"/>
      <c r="OPZ58" s="531"/>
      <c r="OQA58" s="532"/>
      <c r="OQB58" s="533"/>
      <c r="OQC58" s="527"/>
      <c r="OQD58" s="528"/>
      <c r="OQE58" s="529"/>
      <c r="OQF58" s="530"/>
      <c r="OQG58" s="531"/>
      <c r="OQH58" s="532"/>
      <c r="OQI58" s="533"/>
      <c r="OQJ58" s="527"/>
      <c r="OQK58" s="528"/>
      <c r="OQL58" s="529"/>
      <c r="OQM58" s="530"/>
      <c r="OQN58" s="531"/>
      <c r="OQO58" s="532"/>
      <c r="OQP58" s="533"/>
      <c r="OQQ58" s="527"/>
      <c r="OQR58" s="528"/>
      <c r="OQS58" s="529"/>
      <c r="OQT58" s="530"/>
      <c r="OQU58" s="531"/>
      <c r="OQV58" s="532"/>
      <c r="OQW58" s="533"/>
      <c r="OQX58" s="527"/>
      <c r="OQY58" s="528"/>
      <c r="OQZ58" s="529"/>
      <c r="ORA58" s="530"/>
      <c r="ORB58" s="531"/>
      <c r="ORC58" s="532"/>
      <c r="ORD58" s="533"/>
      <c r="ORE58" s="527"/>
      <c r="ORF58" s="528"/>
      <c r="ORG58" s="529"/>
      <c r="ORH58" s="530"/>
      <c r="ORI58" s="531"/>
      <c r="ORJ58" s="532"/>
      <c r="ORK58" s="533"/>
      <c r="ORL58" s="527"/>
      <c r="ORM58" s="528"/>
      <c r="ORN58" s="529"/>
      <c r="ORO58" s="530"/>
      <c r="ORP58" s="531"/>
      <c r="ORQ58" s="532"/>
      <c r="ORR58" s="533"/>
      <c r="ORS58" s="527"/>
      <c r="ORT58" s="528"/>
      <c r="ORU58" s="529"/>
      <c r="ORV58" s="530"/>
      <c r="ORW58" s="531"/>
      <c r="ORX58" s="532"/>
      <c r="ORY58" s="533"/>
      <c r="ORZ58" s="527"/>
      <c r="OSA58" s="528"/>
      <c r="OSB58" s="529"/>
      <c r="OSC58" s="530"/>
      <c r="OSD58" s="531"/>
      <c r="OSE58" s="532"/>
      <c r="OSF58" s="533"/>
      <c r="OSG58" s="527"/>
      <c r="OSH58" s="528"/>
      <c r="OSI58" s="529"/>
      <c r="OSJ58" s="530"/>
      <c r="OSK58" s="531"/>
      <c r="OSL58" s="532"/>
      <c r="OSM58" s="533"/>
      <c r="OSN58" s="527"/>
      <c r="OSO58" s="528"/>
      <c r="OSP58" s="529"/>
      <c r="OSQ58" s="530"/>
      <c r="OSR58" s="531"/>
      <c r="OSS58" s="532"/>
      <c r="OST58" s="533"/>
      <c r="OSU58" s="527"/>
      <c r="OSV58" s="528"/>
      <c r="OSW58" s="529"/>
      <c r="OSX58" s="530"/>
      <c r="OSY58" s="531"/>
      <c r="OSZ58" s="532"/>
      <c r="OTA58" s="533"/>
      <c r="OTB58" s="527"/>
      <c r="OTC58" s="528"/>
      <c r="OTD58" s="529"/>
      <c r="OTE58" s="530"/>
      <c r="OTF58" s="531"/>
      <c r="OTG58" s="532"/>
      <c r="OTH58" s="533"/>
      <c r="OTI58" s="527"/>
      <c r="OTJ58" s="528"/>
      <c r="OTK58" s="529"/>
      <c r="OTL58" s="530"/>
      <c r="OTM58" s="531"/>
      <c r="OTN58" s="532"/>
      <c r="OTO58" s="533"/>
      <c r="OTP58" s="527"/>
      <c r="OTQ58" s="528"/>
      <c r="OTR58" s="529"/>
      <c r="OTS58" s="530"/>
      <c r="OTT58" s="531"/>
      <c r="OTU58" s="532"/>
      <c r="OTV58" s="533"/>
      <c r="OTW58" s="527"/>
      <c r="OTX58" s="528"/>
      <c r="OTY58" s="529"/>
      <c r="OTZ58" s="530"/>
      <c r="OUA58" s="531"/>
      <c r="OUB58" s="532"/>
      <c r="OUC58" s="533"/>
      <c r="OUD58" s="527"/>
      <c r="OUE58" s="528"/>
      <c r="OUF58" s="529"/>
      <c r="OUG58" s="530"/>
      <c r="OUH58" s="531"/>
      <c r="OUI58" s="532"/>
      <c r="OUJ58" s="533"/>
      <c r="OUK58" s="527"/>
      <c r="OUL58" s="528"/>
      <c r="OUM58" s="529"/>
      <c r="OUN58" s="530"/>
      <c r="OUO58" s="531"/>
      <c r="OUP58" s="532"/>
      <c r="OUQ58" s="533"/>
      <c r="OUR58" s="527"/>
      <c r="OUS58" s="528"/>
      <c r="OUT58" s="529"/>
      <c r="OUU58" s="530"/>
      <c r="OUV58" s="531"/>
      <c r="OUW58" s="532"/>
      <c r="OUX58" s="533"/>
      <c r="OUY58" s="527"/>
      <c r="OUZ58" s="528"/>
      <c r="OVA58" s="529"/>
      <c r="OVB58" s="530"/>
      <c r="OVC58" s="531"/>
      <c r="OVD58" s="532"/>
      <c r="OVE58" s="533"/>
      <c r="OVF58" s="527"/>
      <c r="OVG58" s="528"/>
      <c r="OVH58" s="529"/>
      <c r="OVI58" s="530"/>
      <c r="OVJ58" s="531"/>
      <c r="OVK58" s="532"/>
      <c r="OVL58" s="533"/>
      <c r="OVM58" s="527"/>
      <c r="OVN58" s="528"/>
      <c r="OVO58" s="529"/>
      <c r="OVP58" s="530"/>
      <c r="OVQ58" s="531"/>
      <c r="OVR58" s="532"/>
      <c r="OVS58" s="533"/>
      <c r="OVT58" s="527"/>
      <c r="OVU58" s="528"/>
      <c r="OVV58" s="529"/>
      <c r="OVW58" s="530"/>
      <c r="OVX58" s="531"/>
      <c r="OVY58" s="532"/>
      <c r="OVZ58" s="533"/>
      <c r="OWA58" s="527"/>
      <c r="OWB58" s="528"/>
      <c r="OWC58" s="529"/>
      <c r="OWD58" s="530"/>
      <c r="OWE58" s="531"/>
      <c r="OWF58" s="532"/>
      <c r="OWG58" s="533"/>
      <c r="OWH58" s="527"/>
      <c r="OWI58" s="528"/>
      <c r="OWJ58" s="529"/>
      <c r="OWK58" s="530"/>
      <c r="OWL58" s="531"/>
      <c r="OWM58" s="532"/>
      <c r="OWN58" s="533"/>
      <c r="OWO58" s="527"/>
      <c r="OWP58" s="528"/>
      <c r="OWQ58" s="529"/>
      <c r="OWR58" s="530"/>
      <c r="OWS58" s="531"/>
      <c r="OWT58" s="532"/>
      <c r="OWU58" s="533"/>
      <c r="OWV58" s="527"/>
      <c r="OWW58" s="528"/>
      <c r="OWX58" s="529"/>
      <c r="OWY58" s="530"/>
      <c r="OWZ58" s="531"/>
      <c r="OXA58" s="532"/>
      <c r="OXB58" s="533"/>
      <c r="OXC58" s="527"/>
      <c r="OXD58" s="528"/>
      <c r="OXE58" s="529"/>
      <c r="OXF58" s="530"/>
      <c r="OXG58" s="531"/>
      <c r="OXH58" s="532"/>
      <c r="OXI58" s="533"/>
      <c r="OXJ58" s="527"/>
      <c r="OXK58" s="528"/>
      <c r="OXL58" s="529"/>
      <c r="OXM58" s="530"/>
      <c r="OXN58" s="531"/>
      <c r="OXO58" s="532"/>
      <c r="OXP58" s="533"/>
      <c r="OXQ58" s="527"/>
      <c r="OXR58" s="528"/>
      <c r="OXS58" s="529"/>
      <c r="OXT58" s="530"/>
      <c r="OXU58" s="531"/>
      <c r="OXV58" s="532"/>
      <c r="OXW58" s="533"/>
      <c r="OXX58" s="527"/>
      <c r="OXY58" s="528"/>
      <c r="OXZ58" s="529"/>
      <c r="OYA58" s="530"/>
      <c r="OYB58" s="531"/>
      <c r="OYC58" s="532"/>
      <c r="OYD58" s="533"/>
      <c r="OYE58" s="527"/>
      <c r="OYF58" s="528"/>
      <c r="OYG58" s="529"/>
      <c r="OYH58" s="530"/>
      <c r="OYI58" s="531"/>
      <c r="OYJ58" s="532"/>
      <c r="OYK58" s="533"/>
      <c r="OYL58" s="527"/>
      <c r="OYM58" s="528"/>
      <c r="OYN58" s="529"/>
      <c r="OYO58" s="530"/>
      <c r="OYP58" s="531"/>
      <c r="OYQ58" s="532"/>
      <c r="OYR58" s="533"/>
      <c r="OYS58" s="527"/>
      <c r="OYT58" s="528"/>
      <c r="OYU58" s="529"/>
      <c r="OYV58" s="530"/>
      <c r="OYW58" s="531"/>
      <c r="OYX58" s="532"/>
      <c r="OYY58" s="533"/>
      <c r="OYZ58" s="527"/>
      <c r="OZA58" s="528"/>
      <c r="OZB58" s="529"/>
      <c r="OZC58" s="530"/>
      <c r="OZD58" s="531"/>
      <c r="OZE58" s="532"/>
      <c r="OZF58" s="533"/>
      <c r="OZG58" s="527"/>
      <c r="OZH58" s="528"/>
      <c r="OZI58" s="529"/>
      <c r="OZJ58" s="530"/>
      <c r="OZK58" s="531"/>
      <c r="OZL58" s="532"/>
      <c r="OZM58" s="533"/>
      <c r="OZN58" s="527"/>
      <c r="OZO58" s="528"/>
      <c r="OZP58" s="529"/>
      <c r="OZQ58" s="530"/>
      <c r="OZR58" s="531"/>
      <c r="OZS58" s="532"/>
      <c r="OZT58" s="533"/>
      <c r="OZU58" s="527"/>
      <c r="OZV58" s="528"/>
      <c r="OZW58" s="529"/>
      <c r="OZX58" s="530"/>
      <c r="OZY58" s="531"/>
      <c r="OZZ58" s="532"/>
      <c r="PAA58" s="533"/>
      <c r="PAB58" s="527"/>
      <c r="PAC58" s="528"/>
      <c r="PAD58" s="529"/>
      <c r="PAE58" s="530"/>
      <c r="PAF58" s="531"/>
      <c r="PAG58" s="532"/>
      <c r="PAH58" s="533"/>
      <c r="PAI58" s="527"/>
      <c r="PAJ58" s="528"/>
      <c r="PAK58" s="529"/>
      <c r="PAL58" s="530"/>
      <c r="PAM58" s="531"/>
      <c r="PAN58" s="532"/>
      <c r="PAO58" s="533"/>
      <c r="PAP58" s="527"/>
      <c r="PAQ58" s="528"/>
      <c r="PAR58" s="529"/>
      <c r="PAS58" s="530"/>
      <c r="PAT58" s="531"/>
      <c r="PAU58" s="532"/>
      <c r="PAV58" s="533"/>
      <c r="PAW58" s="527"/>
      <c r="PAX58" s="528"/>
      <c r="PAY58" s="529"/>
      <c r="PAZ58" s="530"/>
      <c r="PBA58" s="531"/>
      <c r="PBB58" s="532"/>
      <c r="PBC58" s="533"/>
      <c r="PBD58" s="527"/>
      <c r="PBE58" s="528"/>
      <c r="PBF58" s="529"/>
      <c r="PBG58" s="530"/>
      <c r="PBH58" s="531"/>
      <c r="PBI58" s="532"/>
      <c r="PBJ58" s="533"/>
      <c r="PBK58" s="527"/>
      <c r="PBL58" s="528"/>
      <c r="PBM58" s="529"/>
      <c r="PBN58" s="530"/>
      <c r="PBO58" s="531"/>
      <c r="PBP58" s="532"/>
      <c r="PBQ58" s="533"/>
      <c r="PBR58" s="527"/>
      <c r="PBS58" s="528"/>
      <c r="PBT58" s="529"/>
      <c r="PBU58" s="530"/>
      <c r="PBV58" s="531"/>
      <c r="PBW58" s="532"/>
      <c r="PBX58" s="533"/>
      <c r="PBY58" s="527"/>
      <c r="PBZ58" s="528"/>
      <c r="PCA58" s="529"/>
      <c r="PCB58" s="530"/>
      <c r="PCC58" s="531"/>
      <c r="PCD58" s="532"/>
      <c r="PCE58" s="533"/>
      <c r="PCF58" s="527"/>
      <c r="PCG58" s="528"/>
      <c r="PCH58" s="529"/>
      <c r="PCI58" s="530"/>
      <c r="PCJ58" s="531"/>
      <c r="PCK58" s="532"/>
      <c r="PCL58" s="533"/>
      <c r="PCM58" s="527"/>
      <c r="PCN58" s="528"/>
      <c r="PCO58" s="529"/>
      <c r="PCP58" s="530"/>
      <c r="PCQ58" s="531"/>
      <c r="PCR58" s="532"/>
      <c r="PCS58" s="533"/>
      <c r="PCT58" s="527"/>
      <c r="PCU58" s="528"/>
      <c r="PCV58" s="529"/>
      <c r="PCW58" s="530"/>
      <c r="PCX58" s="531"/>
      <c r="PCY58" s="532"/>
      <c r="PCZ58" s="533"/>
      <c r="PDA58" s="527"/>
      <c r="PDB58" s="528"/>
      <c r="PDC58" s="529"/>
      <c r="PDD58" s="530"/>
      <c r="PDE58" s="531"/>
      <c r="PDF58" s="532"/>
      <c r="PDG58" s="533"/>
      <c r="PDH58" s="527"/>
      <c r="PDI58" s="528"/>
      <c r="PDJ58" s="529"/>
      <c r="PDK58" s="530"/>
      <c r="PDL58" s="531"/>
      <c r="PDM58" s="532"/>
      <c r="PDN58" s="533"/>
      <c r="PDO58" s="527"/>
      <c r="PDP58" s="528"/>
      <c r="PDQ58" s="529"/>
      <c r="PDR58" s="530"/>
      <c r="PDS58" s="531"/>
      <c r="PDT58" s="532"/>
      <c r="PDU58" s="533"/>
      <c r="PDV58" s="527"/>
      <c r="PDW58" s="528"/>
      <c r="PDX58" s="529"/>
      <c r="PDY58" s="530"/>
      <c r="PDZ58" s="531"/>
      <c r="PEA58" s="532"/>
      <c r="PEB58" s="533"/>
      <c r="PEC58" s="527"/>
      <c r="PED58" s="528"/>
      <c r="PEE58" s="529"/>
      <c r="PEF58" s="530"/>
      <c r="PEG58" s="531"/>
      <c r="PEH58" s="532"/>
      <c r="PEI58" s="533"/>
      <c r="PEJ58" s="527"/>
      <c r="PEK58" s="528"/>
      <c r="PEL58" s="529"/>
      <c r="PEM58" s="530"/>
      <c r="PEN58" s="531"/>
      <c r="PEO58" s="532"/>
      <c r="PEP58" s="533"/>
      <c r="PEQ58" s="527"/>
      <c r="PER58" s="528"/>
      <c r="PES58" s="529"/>
      <c r="PET58" s="530"/>
      <c r="PEU58" s="531"/>
      <c r="PEV58" s="532"/>
      <c r="PEW58" s="533"/>
      <c r="PEX58" s="527"/>
      <c r="PEY58" s="528"/>
      <c r="PEZ58" s="529"/>
      <c r="PFA58" s="530"/>
      <c r="PFB58" s="531"/>
      <c r="PFC58" s="532"/>
      <c r="PFD58" s="533"/>
      <c r="PFE58" s="527"/>
      <c r="PFF58" s="528"/>
      <c r="PFG58" s="529"/>
      <c r="PFH58" s="530"/>
      <c r="PFI58" s="531"/>
      <c r="PFJ58" s="532"/>
      <c r="PFK58" s="533"/>
      <c r="PFL58" s="527"/>
      <c r="PFM58" s="528"/>
      <c r="PFN58" s="529"/>
      <c r="PFO58" s="530"/>
      <c r="PFP58" s="531"/>
      <c r="PFQ58" s="532"/>
      <c r="PFR58" s="533"/>
      <c r="PFS58" s="527"/>
      <c r="PFT58" s="528"/>
      <c r="PFU58" s="529"/>
      <c r="PFV58" s="530"/>
      <c r="PFW58" s="531"/>
      <c r="PFX58" s="532"/>
      <c r="PFY58" s="533"/>
      <c r="PFZ58" s="527"/>
      <c r="PGA58" s="528"/>
      <c r="PGB58" s="529"/>
      <c r="PGC58" s="530"/>
      <c r="PGD58" s="531"/>
      <c r="PGE58" s="532"/>
      <c r="PGF58" s="533"/>
      <c r="PGG58" s="527"/>
      <c r="PGH58" s="528"/>
      <c r="PGI58" s="529"/>
      <c r="PGJ58" s="530"/>
      <c r="PGK58" s="531"/>
      <c r="PGL58" s="532"/>
      <c r="PGM58" s="533"/>
      <c r="PGN58" s="527"/>
      <c r="PGO58" s="528"/>
      <c r="PGP58" s="529"/>
      <c r="PGQ58" s="530"/>
      <c r="PGR58" s="531"/>
      <c r="PGS58" s="532"/>
      <c r="PGT58" s="533"/>
      <c r="PGU58" s="527"/>
      <c r="PGV58" s="528"/>
      <c r="PGW58" s="529"/>
      <c r="PGX58" s="530"/>
      <c r="PGY58" s="531"/>
      <c r="PGZ58" s="532"/>
      <c r="PHA58" s="533"/>
      <c r="PHB58" s="527"/>
      <c r="PHC58" s="528"/>
      <c r="PHD58" s="529"/>
      <c r="PHE58" s="530"/>
      <c r="PHF58" s="531"/>
      <c r="PHG58" s="532"/>
      <c r="PHH58" s="533"/>
      <c r="PHI58" s="527"/>
      <c r="PHJ58" s="528"/>
      <c r="PHK58" s="529"/>
      <c r="PHL58" s="530"/>
      <c r="PHM58" s="531"/>
      <c r="PHN58" s="532"/>
      <c r="PHO58" s="533"/>
      <c r="PHP58" s="527"/>
      <c r="PHQ58" s="528"/>
      <c r="PHR58" s="529"/>
      <c r="PHS58" s="530"/>
      <c r="PHT58" s="531"/>
      <c r="PHU58" s="532"/>
      <c r="PHV58" s="533"/>
      <c r="PHW58" s="527"/>
      <c r="PHX58" s="528"/>
      <c r="PHY58" s="529"/>
      <c r="PHZ58" s="530"/>
      <c r="PIA58" s="531"/>
      <c r="PIB58" s="532"/>
      <c r="PIC58" s="533"/>
      <c r="PID58" s="527"/>
      <c r="PIE58" s="528"/>
      <c r="PIF58" s="529"/>
      <c r="PIG58" s="530"/>
      <c r="PIH58" s="531"/>
      <c r="PII58" s="532"/>
      <c r="PIJ58" s="533"/>
      <c r="PIK58" s="527"/>
      <c r="PIL58" s="528"/>
      <c r="PIM58" s="529"/>
      <c r="PIN58" s="530"/>
      <c r="PIO58" s="531"/>
      <c r="PIP58" s="532"/>
      <c r="PIQ58" s="533"/>
      <c r="PIR58" s="527"/>
      <c r="PIS58" s="528"/>
      <c r="PIT58" s="529"/>
      <c r="PIU58" s="530"/>
      <c r="PIV58" s="531"/>
      <c r="PIW58" s="532"/>
      <c r="PIX58" s="533"/>
      <c r="PIY58" s="527"/>
      <c r="PIZ58" s="528"/>
      <c r="PJA58" s="529"/>
      <c r="PJB58" s="530"/>
      <c r="PJC58" s="531"/>
      <c r="PJD58" s="532"/>
      <c r="PJE58" s="533"/>
      <c r="PJF58" s="527"/>
      <c r="PJG58" s="528"/>
      <c r="PJH58" s="529"/>
      <c r="PJI58" s="530"/>
      <c r="PJJ58" s="531"/>
      <c r="PJK58" s="532"/>
      <c r="PJL58" s="533"/>
      <c r="PJM58" s="527"/>
      <c r="PJN58" s="528"/>
      <c r="PJO58" s="529"/>
      <c r="PJP58" s="530"/>
      <c r="PJQ58" s="531"/>
      <c r="PJR58" s="532"/>
      <c r="PJS58" s="533"/>
      <c r="PJT58" s="527"/>
      <c r="PJU58" s="528"/>
      <c r="PJV58" s="529"/>
      <c r="PJW58" s="530"/>
      <c r="PJX58" s="531"/>
      <c r="PJY58" s="532"/>
      <c r="PJZ58" s="533"/>
      <c r="PKA58" s="527"/>
      <c r="PKB58" s="528"/>
      <c r="PKC58" s="529"/>
      <c r="PKD58" s="530"/>
      <c r="PKE58" s="531"/>
      <c r="PKF58" s="532"/>
      <c r="PKG58" s="533"/>
      <c r="PKH58" s="527"/>
      <c r="PKI58" s="528"/>
      <c r="PKJ58" s="529"/>
      <c r="PKK58" s="530"/>
      <c r="PKL58" s="531"/>
      <c r="PKM58" s="532"/>
      <c r="PKN58" s="533"/>
      <c r="PKO58" s="527"/>
      <c r="PKP58" s="528"/>
      <c r="PKQ58" s="529"/>
      <c r="PKR58" s="530"/>
      <c r="PKS58" s="531"/>
      <c r="PKT58" s="532"/>
      <c r="PKU58" s="533"/>
      <c r="PKV58" s="527"/>
      <c r="PKW58" s="528"/>
      <c r="PKX58" s="529"/>
      <c r="PKY58" s="530"/>
      <c r="PKZ58" s="531"/>
      <c r="PLA58" s="532"/>
      <c r="PLB58" s="533"/>
      <c r="PLC58" s="527"/>
      <c r="PLD58" s="528"/>
      <c r="PLE58" s="529"/>
      <c r="PLF58" s="530"/>
      <c r="PLG58" s="531"/>
      <c r="PLH58" s="532"/>
      <c r="PLI58" s="533"/>
      <c r="PLJ58" s="527"/>
      <c r="PLK58" s="528"/>
      <c r="PLL58" s="529"/>
      <c r="PLM58" s="530"/>
      <c r="PLN58" s="531"/>
      <c r="PLO58" s="532"/>
      <c r="PLP58" s="533"/>
      <c r="PLQ58" s="527"/>
      <c r="PLR58" s="528"/>
      <c r="PLS58" s="529"/>
      <c r="PLT58" s="530"/>
      <c r="PLU58" s="531"/>
      <c r="PLV58" s="532"/>
      <c r="PLW58" s="533"/>
      <c r="PLX58" s="527"/>
      <c r="PLY58" s="528"/>
      <c r="PLZ58" s="529"/>
      <c r="PMA58" s="530"/>
      <c r="PMB58" s="531"/>
      <c r="PMC58" s="532"/>
      <c r="PMD58" s="533"/>
      <c r="PME58" s="527"/>
      <c r="PMF58" s="528"/>
      <c r="PMG58" s="529"/>
      <c r="PMH58" s="530"/>
      <c r="PMI58" s="531"/>
      <c r="PMJ58" s="532"/>
      <c r="PMK58" s="533"/>
      <c r="PML58" s="527"/>
      <c r="PMM58" s="528"/>
      <c r="PMN58" s="529"/>
      <c r="PMO58" s="530"/>
      <c r="PMP58" s="531"/>
      <c r="PMQ58" s="532"/>
      <c r="PMR58" s="533"/>
      <c r="PMS58" s="527"/>
      <c r="PMT58" s="528"/>
      <c r="PMU58" s="529"/>
      <c r="PMV58" s="530"/>
      <c r="PMW58" s="531"/>
      <c r="PMX58" s="532"/>
      <c r="PMY58" s="533"/>
      <c r="PMZ58" s="527"/>
      <c r="PNA58" s="528"/>
      <c r="PNB58" s="529"/>
      <c r="PNC58" s="530"/>
      <c r="PND58" s="531"/>
      <c r="PNE58" s="532"/>
      <c r="PNF58" s="533"/>
      <c r="PNG58" s="527"/>
      <c r="PNH58" s="528"/>
      <c r="PNI58" s="529"/>
      <c r="PNJ58" s="530"/>
      <c r="PNK58" s="531"/>
      <c r="PNL58" s="532"/>
      <c r="PNM58" s="533"/>
      <c r="PNN58" s="527"/>
      <c r="PNO58" s="528"/>
      <c r="PNP58" s="529"/>
      <c r="PNQ58" s="530"/>
      <c r="PNR58" s="531"/>
      <c r="PNS58" s="532"/>
      <c r="PNT58" s="533"/>
      <c r="PNU58" s="527"/>
      <c r="PNV58" s="528"/>
      <c r="PNW58" s="529"/>
      <c r="PNX58" s="530"/>
      <c r="PNY58" s="531"/>
      <c r="PNZ58" s="532"/>
      <c r="POA58" s="533"/>
      <c r="POB58" s="527"/>
      <c r="POC58" s="528"/>
      <c r="POD58" s="529"/>
      <c r="POE58" s="530"/>
      <c r="POF58" s="531"/>
      <c r="POG58" s="532"/>
      <c r="POH58" s="533"/>
      <c r="POI58" s="527"/>
      <c r="POJ58" s="528"/>
      <c r="POK58" s="529"/>
      <c r="POL58" s="530"/>
      <c r="POM58" s="531"/>
      <c r="PON58" s="532"/>
      <c r="POO58" s="533"/>
      <c r="POP58" s="527"/>
      <c r="POQ58" s="528"/>
      <c r="POR58" s="529"/>
      <c r="POS58" s="530"/>
      <c r="POT58" s="531"/>
      <c r="POU58" s="532"/>
      <c r="POV58" s="533"/>
      <c r="POW58" s="527"/>
      <c r="POX58" s="528"/>
      <c r="POY58" s="529"/>
      <c r="POZ58" s="530"/>
      <c r="PPA58" s="531"/>
      <c r="PPB58" s="532"/>
      <c r="PPC58" s="533"/>
      <c r="PPD58" s="527"/>
      <c r="PPE58" s="528"/>
      <c r="PPF58" s="529"/>
      <c r="PPG58" s="530"/>
      <c r="PPH58" s="531"/>
      <c r="PPI58" s="532"/>
      <c r="PPJ58" s="533"/>
      <c r="PPK58" s="527"/>
      <c r="PPL58" s="528"/>
      <c r="PPM58" s="529"/>
      <c r="PPN58" s="530"/>
      <c r="PPO58" s="531"/>
      <c r="PPP58" s="532"/>
      <c r="PPQ58" s="533"/>
      <c r="PPR58" s="527"/>
      <c r="PPS58" s="528"/>
      <c r="PPT58" s="529"/>
      <c r="PPU58" s="530"/>
      <c r="PPV58" s="531"/>
      <c r="PPW58" s="532"/>
      <c r="PPX58" s="533"/>
      <c r="PPY58" s="527"/>
      <c r="PPZ58" s="528"/>
      <c r="PQA58" s="529"/>
      <c r="PQB58" s="530"/>
      <c r="PQC58" s="531"/>
      <c r="PQD58" s="532"/>
      <c r="PQE58" s="533"/>
      <c r="PQF58" s="527"/>
      <c r="PQG58" s="528"/>
      <c r="PQH58" s="529"/>
      <c r="PQI58" s="530"/>
      <c r="PQJ58" s="531"/>
      <c r="PQK58" s="532"/>
      <c r="PQL58" s="533"/>
      <c r="PQM58" s="527"/>
      <c r="PQN58" s="528"/>
      <c r="PQO58" s="529"/>
      <c r="PQP58" s="530"/>
      <c r="PQQ58" s="531"/>
      <c r="PQR58" s="532"/>
      <c r="PQS58" s="533"/>
      <c r="PQT58" s="527"/>
      <c r="PQU58" s="528"/>
      <c r="PQV58" s="529"/>
      <c r="PQW58" s="530"/>
      <c r="PQX58" s="531"/>
      <c r="PQY58" s="532"/>
      <c r="PQZ58" s="533"/>
      <c r="PRA58" s="527"/>
      <c r="PRB58" s="528"/>
      <c r="PRC58" s="529"/>
      <c r="PRD58" s="530"/>
      <c r="PRE58" s="531"/>
      <c r="PRF58" s="532"/>
      <c r="PRG58" s="533"/>
      <c r="PRH58" s="527"/>
      <c r="PRI58" s="528"/>
      <c r="PRJ58" s="529"/>
      <c r="PRK58" s="530"/>
      <c r="PRL58" s="531"/>
      <c r="PRM58" s="532"/>
      <c r="PRN58" s="533"/>
      <c r="PRO58" s="527"/>
      <c r="PRP58" s="528"/>
      <c r="PRQ58" s="529"/>
      <c r="PRR58" s="530"/>
      <c r="PRS58" s="531"/>
      <c r="PRT58" s="532"/>
      <c r="PRU58" s="533"/>
      <c r="PRV58" s="527"/>
      <c r="PRW58" s="528"/>
      <c r="PRX58" s="529"/>
      <c r="PRY58" s="530"/>
      <c r="PRZ58" s="531"/>
      <c r="PSA58" s="532"/>
      <c r="PSB58" s="533"/>
      <c r="PSC58" s="527"/>
      <c r="PSD58" s="528"/>
      <c r="PSE58" s="529"/>
      <c r="PSF58" s="530"/>
      <c r="PSG58" s="531"/>
      <c r="PSH58" s="532"/>
      <c r="PSI58" s="533"/>
      <c r="PSJ58" s="527"/>
      <c r="PSK58" s="528"/>
      <c r="PSL58" s="529"/>
      <c r="PSM58" s="530"/>
      <c r="PSN58" s="531"/>
      <c r="PSO58" s="532"/>
      <c r="PSP58" s="533"/>
      <c r="PSQ58" s="527"/>
      <c r="PSR58" s="528"/>
      <c r="PSS58" s="529"/>
      <c r="PST58" s="530"/>
      <c r="PSU58" s="531"/>
      <c r="PSV58" s="532"/>
      <c r="PSW58" s="533"/>
      <c r="PSX58" s="527"/>
      <c r="PSY58" s="528"/>
      <c r="PSZ58" s="529"/>
      <c r="PTA58" s="530"/>
      <c r="PTB58" s="531"/>
      <c r="PTC58" s="532"/>
      <c r="PTD58" s="533"/>
      <c r="PTE58" s="527"/>
      <c r="PTF58" s="528"/>
      <c r="PTG58" s="529"/>
      <c r="PTH58" s="530"/>
      <c r="PTI58" s="531"/>
      <c r="PTJ58" s="532"/>
      <c r="PTK58" s="533"/>
      <c r="PTL58" s="527"/>
      <c r="PTM58" s="528"/>
      <c r="PTN58" s="529"/>
      <c r="PTO58" s="530"/>
      <c r="PTP58" s="531"/>
      <c r="PTQ58" s="532"/>
      <c r="PTR58" s="533"/>
      <c r="PTS58" s="527"/>
      <c r="PTT58" s="528"/>
      <c r="PTU58" s="529"/>
      <c r="PTV58" s="530"/>
      <c r="PTW58" s="531"/>
      <c r="PTX58" s="532"/>
      <c r="PTY58" s="533"/>
      <c r="PTZ58" s="527"/>
      <c r="PUA58" s="528"/>
      <c r="PUB58" s="529"/>
      <c r="PUC58" s="530"/>
      <c r="PUD58" s="531"/>
      <c r="PUE58" s="532"/>
      <c r="PUF58" s="533"/>
      <c r="PUG58" s="527"/>
      <c r="PUH58" s="528"/>
      <c r="PUI58" s="529"/>
      <c r="PUJ58" s="530"/>
      <c r="PUK58" s="531"/>
      <c r="PUL58" s="532"/>
      <c r="PUM58" s="533"/>
      <c r="PUN58" s="527"/>
      <c r="PUO58" s="528"/>
      <c r="PUP58" s="529"/>
      <c r="PUQ58" s="530"/>
      <c r="PUR58" s="531"/>
      <c r="PUS58" s="532"/>
      <c r="PUT58" s="533"/>
      <c r="PUU58" s="527"/>
      <c r="PUV58" s="528"/>
      <c r="PUW58" s="529"/>
      <c r="PUX58" s="530"/>
      <c r="PUY58" s="531"/>
      <c r="PUZ58" s="532"/>
      <c r="PVA58" s="533"/>
      <c r="PVB58" s="527"/>
      <c r="PVC58" s="528"/>
      <c r="PVD58" s="529"/>
      <c r="PVE58" s="530"/>
      <c r="PVF58" s="531"/>
      <c r="PVG58" s="532"/>
      <c r="PVH58" s="533"/>
      <c r="PVI58" s="527"/>
      <c r="PVJ58" s="528"/>
      <c r="PVK58" s="529"/>
      <c r="PVL58" s="530"/>
      <c r="PVM58" s="531"/>
      <c r="PVN58" s="532"/>
      <c r="PVO58" s="533"/>
      <c r="PVP58" s="527"/>
      <c r="PVQ58" s="528"/>
      <c r="PVR58" s="529"/>
      <c r="PVS58" s="530"/>
      <c r="PVT58" s="531"/>
      <c r="PVU58" s="532"/>
      <c r="PVV58" s="533"/>
      <c r="PVW58" s="527"/>
      <c r="PVX58" s="528"/>
      <c r="PVY58" s="529"/>
      <c r="PVZ58" s="530"/>
      <c r="PWA58" s="531"/>
      <c r="PWB58" s="532"/>
      <c r="PWC58" s="533"/>
      <c r="PWD58" s="527"/>
      <c r="PWE58" s="528"/>
      <c r="PWF58" s="529"/>
      <c r="PWG58" s="530"/>
      <c r="PWH58" s="531"/>
      <c r="PWI58" s="532"/>
      <c r="PWJ58" s="533"/>
      <c r="PWK58" s="527"/>
      <c r="PWL58" s="528"/>
      <c r="PWM58" s="529"/>
      <c r="PWN58" s="530"/>
      <c r="PWO58" s="531"/>
      <c r="PWP58" s="532"/>
      <c r="PWQ58" s="533"/>
      <c r="PWR58" s="527"/>
      <c r="PWS58" s="528"/>
      <c r="PWT58" s="529"/>
      <c r="PWU58" s="530"/>
      <c r="PWV58" s="531"/>
      <c r="PWW58" s="532"/>
      <c r="PWX58" s="533"/>
      <c r="PWY58" s="527"/>
      <c r="PWZ58" s="528"/>
      <c r="PXA58" s="529"/>
      <c r="PXB58" s="530"/>
      <c r="PXC58" s="531"/>
      <c r="PXD58" s="532"/>
      <c r="PXE58" s="533"/>
      <c r="PXF58" s="527"/>
      <c r="PXG58" s="528"/>
      <c r="PXH58" s="529"/>
      <c r="PXI58" s="530"/>
      <c r="PXJ58" s="531"/>
      <c r="PXK58" s="532"/>
      <c r="PXL58" s="533"/>
      <c r="PXM58" s="527"/>
      <c r="PXN58" s="528"/>
      <c r="PXO58" s="529"/>
      <c r="PXP58" s="530"/>
      <c r="PXQ58" s="531"/>
      <c r="PXR58" s="532"/>
      <c r="PXS58" s="533"/>
      <c r="PXT58" s="527"/>
      <c r="PXU58" s="528"/>
      <c r="PXV58" s="529"/>
      <c r="PXW58" s="530"/>
      <c r="PXX58" s="531"/>
      <c r="PXY58" s="532"/>
      <c r="PXZ58" s="533"/>
      <c r="PYA58" s="527"/>
      <c r="PYB58" s="528"/>
      <c r="PYC58" s="529"/>
      <c r="PYD58" s="530"/>
      <c r="PYE58" s="531"/>
      <c r="PYF58" s="532"/>
      <c r="PYG58" s="533"/>
      <c r="PYH58" s="527"/>
      <c r="PYI58" s="528"/>
      <c r="PYJ58" s="529"/>
      <c r="PYK58" s="530"/>
      <c r="PYL58" s="531"/>
      <c r="PYM58" s="532"/>
      <c r="PYN58" s="533"/>
      <c r="PYO58" s="527"/>
      <c r="PYP58" s="528"/>
      <c r="PYQ58" s="529"/>
      <c r="PYR58" s="530"/>
      <c r="PYS58" s="531"/>
      <c r="PYT58" s="532"/>
      <c r="PYU58" s="533"/>
      <c r="PYV58" s="527"/>
      <c r="PYW58" s="528"/>
      <c r="PYX58" s="529"/>
      <c r="PYY58" s="530"/>
      <c r="PYZ58" s="531"/>
      <c r="PZA58" s="532"/>
      <c r="PZB58" s="533"/>
      <c r="PZC58" s="527"/>
      <c r="PZD58" s="528"/>
      <c r="PZE58" s="529"/>
      <c r="PZF58" s="530"/>
      <c r="PZG58" s="531"/>
      <c r="PZH58" s="532"/>
      <c r="PZI58" s="533"/>
      <c r="PZJ58" s="527"/>
      <c r="PZK58" s="528"/>
      <c r="PZL58" s="529"/>
      <c r="PZM58" s="530"/>
      <c r="PZN58" s="531"/>
      <c r="PZO58" s="532"/>
      <c r="PZP58" s="533"/>
      <c r="PZQ58" s="527"/>
      <c r="PZR58" s="528"/>
      <c r="PZS58" s="529"/>
      <c r="PZT58" s="530"/>
      <c r="PZU58" s="531"/>
      <c r="PZV58" s="532"/>
      <c r="PZW58" s="533"/>
      <c r="PZX58" s="527"/>
      <c r="PZY58" s="528"/>
      <c r="PZZ58" s="529"/>
      <c r="QAA58" s="530"/>
      <c r="QAB58" s="531"/>
      <c r="QAC58" s="532"/>
      <c r="QAD58" s="533"/>
      <c r="QAE58" s="527"/>
      <c r="QAF58" s="528"/>
      <c r="QAG58" s="529"/>
      <c r="QAH58" s="530"/>
      <c r="QAI58" s="531"/>
      <c r="QAJ58" s="532"/>
      <c r="QAK58" s="533"/>
      <c r="QAL58" s="527"/>
      <c r="QAM58" s="528"/>
      <c r="QAN58" s="529"/>
      <c r="QAO58" s="530"/>
      <c r="QAP58" s="531"/>
      <c r="QAQ58" s="532"/>
      <c r="QAR58" s="533"/>
      <c r="QAS58" s="527"/>
      <c r="QAT58" s="528"/>
      <c r="QAU58" s="529"/>
      <c r="QAV58" s="530"/>
      <c r="QAW58" s="531"/>
      <c r="QAX58" s="532"/>
      <c r="QAY58" s="533"/>
      <c r="QAZ58" s="527"/>
      <c r="QBA58" s="528"/>
      <c r="QBB58" s="529"/>
      <c r="QBC58" s="530"/>
      <c r="QBD58" s="531"/>
      <c r="QBE58" s="532"/>
      <c r="QBF58" s="533"/>
      <c r="QBG58" s="527"/>
      <c r="QBH58" s="528"/>
      <c r="QBI58" s="529"/>
      <c r="QBJ58" s="530"/>
      <c r="QBK58" s="531"/>
      <c r="QBL58" s="532"/>
      <c r="QBM58" s="533"/>
      <c r="QBN58" s="527"/>
      <c r="QBO58" s="528"/>
      <c r="QBP58" s="529"/>
      <c r="QBQ58" s="530"/>
      <c r="QBR58" s="531"/>
      <c r="QBS58" s="532"/>
      <c r="QBT58" s="533"/>
      <c r="QBU58" s="527"/>
      <c r="QBV58" s="528"/>
      <c r="QBW58" s="529"/>
      <c r="QBX58" s="530"/>
      <c r="QBY58" s="531"/>
      <c r="QBZ58" s="532"/>
      <c r="QCA58" s="533"/>
      <c r="QCB58" s="527"/>
      <c r="QCC58" s="528"/>
      <c r="QCD58" s="529"/>
      <c r="QCE58" s="530"/>
      <c r="QCF58" s="531"/>
      <c r="QCG58" s="532"/>
      <c r="QCH58" s="533"/>
      <c r="QCI58" s="527"/>
      <c r="QCJ58" s="528"/>
      <c r="QCK58" s="529"/>
      <c r="QCL58" s="530"/>
      <c r="QCM58" s="531"/>
      <c r="QCN58" s="532"/>
      <c r="QCO58" s="533"/>
      <c r="QCP58" s="527"/>
      <c r="QCQ58" s="528"/>
      <c r="QCR58" s="529"/>
      <c r="QCS58" s="530"/>
      <c r="QCT58" s="531"/>
      <c r="QCU58" s="532"/>
      <c r="QCV58" s="533"/>
      <c r="QCW58" s="527"/>
      <c r="QCX58" s="528"/>
      <c r="QCY58" s="529"/>
      <c r="QCZ58" s="530"/>
      <c r="QDA58" s="531"/>
      <c r="QDB58" s="532"/>
      <c r="QDC58" s="533"/>
      <c r="QDD58" s="527"/>
      <c r="QDE58" s="528"/>
      <c r="QDF58" s="529"/>
      <c r="QDG58" s="530"/>
      <c r="QDH58" s="531"/>
      <c r="QDI58" s="532"/>
      <c r="QDJ58" s="533"/>
      <c r="QDK58" s="527"/>
      <c r="QDL58" s="528"/>
      <c r="QDM58" s="529"/>
      <c r="QDN58" s="530"/>
      <c r="QDO58" s="531"/>
      <c r="QDP58" s="532"/>
      <c r="QDQ58" s="533"/>
      <c r="QDR58" s="527"/>
      <c r="QDS58" s="528"/>
      <c r="QDT58" s="529"/>
      <c r="QDU58" s="530"/>
      <c r="QDV58" s="531"/>
      <c r="QDW58" s="532"/>
      <c r="QDX58" s="533"/>
      <c r="QDY58" s="527"/>
      <c r="QDZ58" s="528"/>
      <c r="QEA58" s="529"/>
      <c r="QEB58" s="530"/>
      <c r="QEC58" s="531"/>
      <c r="QED58" s="532"/>
      <c r="QEE58" s="533"/>
      <c r="QEF58" s="527"/>
      <c r="QEG58" s="528"/>
      <c r="QEH58" s="529"/>
      <c r="QEI58" s="530"/>
      <c r="QEJ58" s="531"/>
      <c r="QEK58" s="532"/>
      <c r="QEL58" s="533"/>
      <c r="QEM58" s="527"/>
      <c r="QEN58" s="528"/>
      <c r="QEO58" s="529"/>
      <c r="QEP58" s="530"/>
      <c r="QEQ58" s="531"/>
      <c r="QER58" s="532"/>
      <c r="QES58" s="533"/>
      <c r="QET58" s="527"/>
      <c r="QEU58" s="528"/>
      <c r="QEV58" s="529"/>
      <c r="QEW58" s="530"/>
      <c r="QEX58" s="531"/>
      <c r="QEY58" s="532"/>
      <c r="QEZ58" s="533"/>
      <c r="QFA58" s="527"/>
      <c r="QFB58" s="528"/>
      <c r="QFC58" s="529"/>
      <c r="QFD58" s="530"/>
      <c r="QFE58" s="531"/>
      <c r="QFF58" s="532"/>
      <c r="QFG58" s="533"/>
      <c r="QFH58" s="527"/>
      <c r="QFI58" s="528"/>
      <c r="QFJ58" s="529"/>
      <c r="QFK58" s="530"/>
      <c r="QFL58" s="531"/>
      <c r="QFM58" s="532"/>
      <c r="QFN58" s="533"/>
      <c r="QFO58" s="527"/>
      <c r="QFP58" s="528"/>
      <c r="QFQ58" s="529"/>
      <c r="QFR58" s="530"/>
      <c r="QFS58" s="531"/>
      <c r="QFT58" s="532"/>
      <c r="QFU58" s="533"/>
      <c r="QFV58" s="527"/>
      <c r="QFW58" s="528"/>
      <c r="QFX58" s="529"/>
      <c r="QFY58" s="530"/>
      <c r="QFZ58" s="531"/>
      <c r="QGA58" s="532"/>
      <c r="QGB58" s="533"/>
      <c r="QGC58" s="527"/>
      <c r="QGD58" s="528"/>
      <c r="QGE58" s="529"/>
      <c r="QGF58" s="530"/>
      <c r="QGG58" s="531"/>
      <c r="QGH58" s="532"/>
      <c r="QGI58" s="533"/>
      <c r="QGJ58" s="527"/>
      <c r="QGK58" s="528"/>
      <c r="QGL58" s="529"/>
      <c r="QGM58" s="530"/>
      <c r="QGN58" s="531"/>
      <c r="QGO58" s="532"/>
      <c r="QGP58" s="533"/>
      <c r="QGQ58" s="527"/>
      <c r="QGR58" s="528"/>
      <c r="QGS58" s="529"/>
      <c r="QGT58" s="530"/>
      <c r="QGU58" s="531"/>
      <c r="QGV58" s="532"/>
      <c r="QGW58" s="533"/>
      <c r="QGX58" s="527"/>
      <c r="QGY58" s="528"/>
      <c r="QGZ58" s="529"/>
      <c r="QHA58" s="530"/>
      <c r="QHB58" s="531"/>
      <c r="QHC58" s="532"/>
      <c r="QHD58" s="533"/>
      <c r="QHE58" s="527"/>
      <c r="QHF58" s="528"/>
      <c r="QHG58" s="529"/>
      <c r="QHH58" s="530"/>
      <c r="QHI58" s="531"/>
      <c r="QHJ58" s="532"/>
      <c r="QHK58" s="533"/>
      <c r="QHL58" s="527"/>
      <c r="QHM58" s="528"/>
      <c r="QHN58" s="529"/>
      <c r="QHO58" s="530"/>
      <c r="QHP58" s="531"/>
      <c r="QHQ58" s="532"/>
      <c r="QHR58" s="533"/>
      <c r="QHS58" s="527"/>
      <c r="QHT58" s="528"/>
      <c r="QHU58" s="529"/>
      <c r="QHV58" s="530"/>
      <c r="QHW58" s="531"/>
      <c r="QHX58" s="532"/>
      <c r="QHY58" s="533"/>
      <c r="QHZ58" s="527"/>
      <c r="QIA58" s="528"/>
      <c r="QIB58" s="529"/>
      <c r="QIC58" s="530"/>
      <c r="QID58" s="531"/>
      <c r="QIE58" s="532"/>
      <c r="QIF58" s="533"/>
      <c r="QIG58" s="527"/>
      <c r="QIH58" s="528"/>
      <c r="QII58" s="529"/>
      <c r="QIJ58" s="530"/>
      <c r="QIK58" s="531"/>
      <c r="QIL58" s="532"/>
      <c r="QIM58" s="533"/>
      <c r="QIN58" s="527"/>
      <c r="QIO58" s="528"/>
      <c r="QIP58" s="529"/>
      <c r="QIQ58" s="530"/>
      <c r="QIR58" s="531"/>
      <c r="QIS58" s="532"/>
      <c r="QIT58" s="533"/>
      <c r="QIU58" s="527"/>
      <c r="QIV58" s="528"/>
      <c r="QIW58" s="529"/>
      <c r="QIX58" s="530"/>
      <c r="QIY58" s="531"/>
      <c r="QIZ58" s="532"/>
      <c r="QJA58" s="533"/>
      <c r="QJB58" s="527"/>
      <c r="QJC58" s="528"/>
      <c r="QJD58" s="529"/>
      <c r="QJE58" s="530"/>
      <c r="QJF58" s="531"/>
      <c r="QJG58" s="532"/>
      <c r="QJH58" s="533"/>
      <c r="QJI58" s="527"/>
      <c r="QJJ58" s="528"/>
      <c r="QJK58" s="529"/>
      <c r="QJL58" s="530"/>
      <c r="QJM58" s="531"/>
      <c r="QJN58" s="532"/>
      <c r="QJO58" s="533"/>
      <c r="QJP58" s="527"/>
      <c r="QJQ58" s="528"/>
      <c r="QJR58" s="529"/>
      <c r="QJS58" s="530"/>
      <c r="QJT58" s="531"/>
      <c r="QJU58" s="532"/>
      <c r="QJV58" s="533"/>
      <c r="QJW58" s="527"/>
      <c r="QJX58" s="528"/>
      <c r="QJY58" s="529"/>
      <c r="QJZ58" s="530"/>
      <c r="QKA58" s="531"/>
      <c r="QKB58" s="532"/>
      <c r="QKC58" s="533"/>
      <c r="QKD58" s="527"/>
      <c r="QKE58" s="528"/>
      <c r="QKF58" s="529"/>
      <c r="QKG58" s="530"/>
      <c r="QKH58" s="531"/>
      <c r="QKI58" s="532"/>
      <c r="QKJ58" s="533"/>
      <c r="QKK58" s="527"/>
      <c r="QKL58" s="528"/>
      <c r="QKM58" s="529"/>
      <c r="QKN58" s="530"/>
      <c r="QKO58" s="531"/>
      <c r="QKP58" s="532"/>
      <c r="QKQ58" s="533"/>
      <c r="QKR58" s="527"/>
      <c r="QKS58" s="528"/>
      <c r="QKT58" s="529"/>
      <c r="QKU58" s="530"/>
      <c r="QKV58" s="531"/>
      <c r="QKW58" s="532"/>
      <c r="QKX58" s="533"/>
      <c r="QKY58" s="527"/>
      <c r="QKZ58" s="528"/>
      <c r="QLA58" s="529"/>
      <c r="QLB58" s="530"/>
      <c r="QLC58" s="531"/>
      <c r="QLD58" s="532"/>
      <c r="QLE58" s="533"/>
      <c r="QLF58" s="527"/>
      <c r="QLG58" s="528"/>
      <c r="QLH58" s="529"/>
      <c r="QLI58" s="530"/>
      <c r="QLJ58" s="531"/>
      <c r="QLK58" s="532"/>
      <c r="QLL58" s="533"/>
      <c r="QLM58" s="527"/>
      <c r="QLN58" s="528"/>
      <c r="QLO58" s="529"/>
      <c r="QLP58" s="530"/>
      <c r="QLQ58" s="531"/>
      <c r="QLR58" s="532"/>
      <c r="QLS58" s="533"/>
      <c r="QLT58" s="527"/>
      <c r="QLU58" s="528"/>
      <c r="QLV58" s="529"/>
      <c r="QLW58" s="530"/>
      <c r="QLX58" s="531"/>
      <c r="QLY58" s="532"/>
      <c r="QLZ58" s="533"/>
      <c r="QMA58" s="527"/>
      <c r="QMB58" s="528"/>
      <c r="QMC58" s="529"/>
      <c r="QMD58" s="530"/>
      <c r="QME58" s="531"/>
      <c r="QMF58" s="532"/>
      <c r="QMG58" s="533"/>
      <c r="QMH58" s="527"/>
      <c r="QMI58" s="528"/>
      <c r="QMJ58" s="529"/>
      <c r="QMK58" s="530"/>
      <c r="QML58" s="531"/>
      <c r="QMM58" s="532"/>
      <c r="QMN58" s="533"/>
      <c r="QMO58" s="527"/>
      <c r="QMP58" s="528"/>
      <c r="QMQ58" s="529"/>
      <c r="QMR58" s="530"/>
      <c r="QMS58" s="531"/>
      <c r="QMT58" s="532"/>
      <c r="QMU58" s="533"/>
      <c r="QMV58" s="527"/>
      <c r="QMW58" s="528"/>
      <c r="QMX58" s="529"/>
      <c r="QMY58" s="530"/>
      <c r="QMZ58" s="531"/>
      <c r="QNA58" s="532"/>
      <c r="QNB58" s="533"/>
      <c r="QNC58" s="527"/>
      <c r="QND58" s="528"/>
      <c r="QNE58" s="529"/>
      <c r="QNF58" s="530"/>
      <c r="QNG58" s="531"/>
      <c r="QNH58" s="532"/>
      <c r="QNI58" s="533"/>
      <c r="QNJ58" s="527"/>
      <c r="QNK58" s="528"/>
      <c r="QNL58" s="529"/>
      <c r="QNM58" s="530"/>
      <c r="QNN58" s="531"/>
      <c r="QNO58" s="532"/>
      <c r="QNP58" s="533"/>
      <c r="QNQ58" s="527"/>
      <c r="QNR58" s="528"/>
      <c r="QNS58" s="529"/>
      <c r="QNT58" s="530"/>
      <c r="QNU58" s="531"/>
      <c r="QNV58" s="532"/>
      <c r="QNW58" s="533"/>
      <c r="QNX58" s="527"/>
      <c r="QNY58" s="528"/>
      <c r="QNZ58" s="529"/>
      <c r="QOA58" s="530"/>
      <c r="QOB58" s="531"/>
      <c r="QOC58" s="532"/>
      <c r="QOD58" s="533"/>
      <c r="QOE58" s="527"/>
      <c r="QOF58" s="528"/>
      <c r="QOG58" s="529"/>
      <c r="QOH58" s="530"/>
      <c r="QOI58" s="531"/>
      <c r="QOJ58" s="532"/>
      <c r="QOK58" s="533"/>
      <c r="QOL58" s="527"/>
      <c r="QOM58" s="528"/>
      <c r="QON58" s="529"/>
      <c r="QOO58" s="530"/>
      <c r="QOP58" s="531"/>
      <c r="QOQ58" s="532"/>
      <c r="QOR58" s="533"/>
      <c r="QOS58" s="527"/>
      <c r="QOT58" s="528"/>
      <c r="QOU58" s="529"/>
      <c r="QOV58" s="530"/>
      <c r="QOW58" s="531"/>
      <c r="QOX58" s="532"/>
      <c r="QOY58" s="533"/>
      <c r="QOZ58" s="527"/>
      <c r="QPA58" s="528"/>
      <c r="QPB58" s="529"/>
      <c r="QPC58" s="530"/>
      <c r="QPD58" s="531"/>
      <c r="QPE58" s="532"/>
      <c r="QPF58" s="533"/>
      <c r="QPG58" s="527"/>
      <c r="QPH58" s="528"/>
      <c r="QPI58" s="529"/>
      <c r="QPJ58" s="530"/>
      <c r="QPK58" s="531"/>
      <c r="QPL58" s="532"/>
      <c r="QPM58" s="533"/>
      <c r="QPN58" s="527"/>
      <c r="QPO58" s="528"/>
      <c r="QPP58" s="529"/>
      <c r="QPQ58" s="530"/>
      <c r="QPR58" s="531"/>
      <c r="QPS58" s="532"/>
      <c r="QPT58" s="533"/>
      <c r="QPU58" s="527"/>
      <c r="QPV58" s="528"/>
      <c r="QPW58" s="529"/>
      <c r="QPX58" s="530"/>
      <c r="QPY58" s="531"/>
      <c r="QPZ58" s="532"/>
      <c r="QQA58" s="533"/>
      <c r="QQB58" s="527"/>
      <c r="QQC58" s="528"/>
      <c r="QQD58" s="529"/>
      <c r="QQE58" s="530"/>
      <c r="QQF58" s="531"/>
      <c r="QQG58" s="532"/>
      <c r="QQH58" s="533"/>
      <c r="QQI58" s="527"/>
      <c r="QQJ58" s="528"/>
      <c r="QQK58" s="529"/>
      <c r="QQL58" s="530"/>
      <c r="QQM58" s="531"/>
      <c r="QQN58" s="532"/>
      <c r="QQO58" s="533"/>
      <c r="QQP58" s="527"/>
      <c r="QQQ58" s="528"/>
      <c r="QQR58" s="529"/>
      <c r="QQS58" s="530"/>
      <c r="QQT58" s="531"/>
      <c r="QQU58" s="532"/>
      <c r="QQV58" s="533"/>
      <c r="QQW58" s="527"/>
      <c r="QQX58" s="528"/>
      <c r="QQY58" s="529"/>
      <c r="QQZ58" s="530"/>
      <c r="QRA58" s="531"/>
      <c r="QRB58" s="532"/>
      <c r="QRC58" s="533"/>
      <c r="QRD58" s="527"/>
      <c r="QRE58" s="528"/>
      <c r="QRF58" s="529"/>
      <c r="QRG58" s="530"/>
      <c r="QRH58" s="531"/>
      <c r="QRI58" s="532"/>
      <c r="QRJ58" s="533"/>
      <c r="QRK58" s="527"/>
      <c r="QRL58" s="528"/>
      <c r="QRM58" s="529"/>
      <c r="QRN58" s="530"/>
      <c r="QRO58" s="531"/>
      <c r="QRP58" s="532"/>
      <c r="QRQ58" s="533"/>
      <c r="QRR58" s="527"/>
      <c r="QRS58" s="528"/>
      <c r="QRT58" s="529"/>
      <c r="QRU58" s="530"/>
      <c r="QRV58" s="531"/>
      <c r="QRW58" s="532"/>
      <c r="QRX58" s="533"/>
      <c r="QRY58" s="527"/>
      <c r="QRZ58" s="528"/>
      <c r="QSA58" s="529"/>
      <c r="QSB58" s="530"/>
      <c r="QSC58" s="531"/>
      <c r="QSD58" s="532"/>
      <c r="QSE58" s="533"/>
      <c r="QSF58" s="527"/>
      <c r="QSG58" s="528"/>
      <c r="QSH58" s="529"/>
      <c r="QSI58" s="530"/>
      <c r="QSJ58" s="531"/>
      <c r="QSK58" s="532"/>
      <c r="QSL58" s="533"/>
      <c r="QSM58" s="527"/>
      <c r="QSN58" s="528"/>
      <c r="QSO58" s="529"/>
      <c r="QSP58" s="530"/>
      <c r="QSQ58" s="531"/>
      <c r="QSR58" s="532"/>
      <c r="QSS58" s="533"/>
      <c r="QST58" s="527"/>
      <c r="QSU58" s="528"/>
      <c r="QSV58" s="529"/>
      <c r="QSW58" s="530"/>
      <c r="QSX58" s="531"/>
      <c r="QSY58" s="532"/>
      <c r="QSZ58" s="533"/>
      <c r="QTA58" s="527"/>
      <c r="QTB58" s="528"/>
      <c r="QTC58" s="529"/>
      <c r="QTD58" s="530"/>
      <c r="QTE58" s="531"/>
      <c r="QTF58" s="532"/>
      <c r="QTG58" s="533"/>
      <c r="QTH58" s="527"/>
      <c r="QTI58" s="528"/>
      <c r="QTJ58" s="529"/>
      <c r="QTK58" s="530"/>
      <c r="QTL58" s="531"/>
      <c r="QTM58" s="532"/>
      <c r="QTN58" s="533"/>
      <c r="QTO58" s="527"/>
      <c r="QTP58" s="528"/>
      <c r="QTQ58" s="529"/>
      <c r="QTR58" s="530"/>
      <c r="QTS58" s="531"/>
      <c r="QTT58" s="532"/>
      <c r="QTU58" s="533"/>
      <c r="QTV58" s="527"/>
      <c r="QTW58" s="528"/>
      <c r="QTX58" s="529"/>
      <c r="QTY58" s="530"/>
      <c r="QTZ58" s="531"/>
      <c r="QUA58" s="532"/>
      <c r="QUB58" s="533"/>
      <c r="QUC58" s="527"/>
      <c r="QUD58" s="528"/>
      <c r="QUE58" s="529"/>
      <c r="QUF58" s="530"/>
      <c r="QUG58" s="531"/>
      <c r="QUH58" s="532"/>
      <c r="QUI58" s="533"/>
      <c r="QUJ58" s="527"/>
      <c r="QUK58" s="528"/>
      <c r="QUL58" s="529"/>
      <c r="QUM58" s="530"/>
      <c r="QUN58" s="531"/>
      <c r="QUO58" s="532"/>
      <c r="QUP58" s="533"/>
      <c r="QUQ58" s="527"/>
      <c r="QUR58" s="528"/>
      <c r="QUS58" s="529"/>
      <c r="QUT58" s="530"/>
      <c r="QUU58" s="531"/>
      <c r="QUV58" s="532"/>
      <c r="QUW58" s="533"/>
      <c r="QUX58" s="527"/>
      <c r="QUY58" s="528"/>
      <c r="QUZ58" s="529"/>
      <c r="QVA58" s="530"/>
      <c r="QVB58" s="531"/>
      <c r="QVC58" s="532"/>
      <c r="QVD58" s="533"/>
      <c r="QVE58" s="527"/>
      <c r="QVF58" s="528"/>
      <c r="QVG58" s="529"/>
      <c r="QVH58" s="530"/>
      <c r="QVI58" s="531"/>
      <c r="QVJ58" s="532"/>
      <c r="QVK58" s="533"/>
      <c r="QVL58" s="527"/>
      <c r="QVM58" s="528"/>
      <c r="QVN58" s="529"/>
      <c r="QVO58" s="530"/>
      <c r="QVP58" s="531"/>
      <c r="QVQ58" s="532"/>
      <c r="QVR58" s="533"/>
      <c r="QVS58" s="527"/>
      <c r="QVT58" s="528"/>
      <c r="QVU58" s="529"/>
      <c r="QVV58" s="530"/>
      <c r="QVW58" s="531"/>
      <c r="QVX58" s="532"/>
      <c r="QVY58" s="533"/>
      <c r="QVZ58" s="527"/>
      <c r="QWA58" s="528"/>
      <c r="QWB58" s="529"/>
      <c r="QWC58" s="530"/>
      <c r="QWD58" s="531"/>
      <c r="QWE58" s="532"/>
      <c r="QWF58" s="533"/>
      <c r="QWG58" s="527"/>
      <c r="QWH58" s="528"/>
      <c r="QWI58" s="529"/>
      <c r="QWJ58" s="530"/>
      <c r="QWK58" s="531"/>
      <c r="QWL58" s="532"/>
      <c r="QWM58" s="533"/>
      <c r="QWN58" s="527"/>
      <c r="QWO58" s="528"/>
      <c r="QWP58" s="529"/>
      <c r="QWQ58" s="530"/>
      <c r="QWR58" s="531"/>
      <c r="QWS58" s="532"/>
      <c r="QWT58" s="533"/>
      <c r="QWU58" s="527"/>
      <c r="QWV58" s="528"/>
      <c r="QWW58" s="529"/>
      <c r="QWX58" s="530"/>
      <c r="QWY58" s="531"/>
      <c r="QWZ58" s="532"/>
      <c r="QXA58" s="533"/>
      <c r="QXB58" s="527"/>
      <c r="QXC58" s="528"/>
      <c r="QXD58" s="529"/>
      <c r="QXE58" s="530"/>
      <c r="QXF58" s="531"/>
      <c r="QXG58" s="532"/>
      <c r="QXH58" s="533"/>
      <c r="QXI58" s="527"/>
      <c r="QXJ58" s="528"/>
      <c r="QXK58" s="529"/>
      <c r="QXL58" s="530"/>
      <c r="QXM58" s="531"/>
      <c r="QXN58" s="532"/>
      <c r="QXO58" s="533"/>
      <c r="QXP58" s="527"/>
      <c r="QXQ58" s="528"/>
      <c r="QXR58" s="529"/>
      <c r="QXS58" s="530"/>
      <c r="QXT58" s="531"/>
      <c r="QXU58" s="532"/>
      <c r="QXV58" s="533"/>
      <c r="QXW58" s="527"/>
      <c r="QXX58" s="528"/>
      <c r="QXY58" s="529"/>
      <c r="QXZ58" s="530"/>
      <c r="QYA58" s="531"/>
      <c r="QYB58" s="532"/>
      <c r="QYC58" s="533"/>
      <c r="QYD58" s="527"/>
      <c r="QYE58" s="528"/>
      <c r="QYF58" s="529"/>
      <c r="QYG58" s="530"/>
      <c r="QYH58" s="531"/>
      <c r="QYI58" s="532"/>
      <c r="QYJ58" s="533"/>
      <c r="QYK58" s="527"/>
      <c r="QYL58" s="528"/>
      <c r="QYM58" s="529"/>
      <c r="QYN58" s="530"/>
      <c r="QYO58" s="531"/>
      <c r="QYP58" s="532"/>
      <c r="QYQ58" s="533"/>
      <c r="QYR58" s="527"/>
      <c r="QYS58" s="528"/>
      <c r="QYT58" s="529"/>
      <c r="QYU58" s="530"/>
      <c r="QYV58" s="531"/>
      <c r="QYW58" s="532"/>
      <c r="QYX58" s="533"/>
      <c r="QYY58" s="527"/>
      <c r="QYZ58" s="528"/>
      <c r="QZA58" s="529"/>
      <c r="QZB58" s="530"/>
      <c r="QZC58" s="531"/>
      <c r="QZD58" s="532"/>
      <c r="QZE58" s="533"/>
      <c r="QZF58" s="527"/>
      <c r="QZG58" s="528"/>
      <c r="QZH58" s="529"/>
      <c r="QZI58" s="530"/>
      <c r="QZJ58" s="531"/>
      <c r="QZK58" s="532"/>
      <c r="QZL58" s="533"/>
      <c r="QZM58" s="527"/>
      <c r="QZN58" s="528"/>
      <c r="QZO58" s="529"/>
      <c r="QZP58" s="530"/>
      <c r="QZQ58" s="531"/>
      <c r="QZR58" s="532"/>
      <c r="QZS58" s="533"/>
      <c r="QZT58" s="527"/>
      <c r="QZU58" s="528"/>
      <c r="QZV58" s="529"/>
      <c r="QZW58" s="530"/>
      <c r="QZX58" s="531"/>
      <c r="QZY58" s="532"/>
      <c r="QZZ58" s="533"/>
      <c r="RAA58" s="527"/>
      <c r="RAB58" s="528"/>
      <c r="RAC58" s="529"/>
      <c r="RAD58" s="530"/>
      <c r="RAE58" s="531"/>
      <c r="RAF58" s="532"/>
      <c r="RAG58" s="533"/>
      <c r="RAH58" s="527"/>
      <c r="RAI58" s="528"/>
      <c r="RAJ58" s="529"/>
      <c r="RAK58" s="530"/>
      <c r="RAL58" s="531"/>
      <c r="RAM58" s="532"/>
      <c r="RAN58" s="533"/>
      <c r="RAO58" s="527"/>
      <c r="RAP58" s="528"/>
      <c r="RAQ58" s="529"/>
      <c r="RAR58" s="530"/>
      <c r="RAS58" s="531"/>
      <c r="RAT58" s="532"/>
      <c r="RAU58" s="533"/>
      <c r="RAV58" s="527"/>
      <c r="RAW58" s="528"/>
      <c r="RAX58" s="529"/>
      <c r="RAY58" s="530"/>
      <c r="RAZ58" s="531"/>
      <c r="RBA58" s="532"/>
      <c r="RBB58" s="533"/>
      <c r="RBC58" s="527"/>
      <c r="RBD58" s="528"/>
      <c r="RBE58" s="529"/>
      <c r="RBF58" s="530"/>
      <c r="RBG58" s="531"/>
      <c r="RBH58" s="532"/>
      <c r="RBI58" s="533"/>
      <c r="RBJ58" s="527"/>
      <c r="RBK58" s="528"/>
      <c r="RBL58" s="529"/>
      <c r="RBM58" s="530"/>
      <c r="RBN58" s="531"/>
      <c r="RBO58" s="532"/>
      <c r="RBP58" s="533"/>
      <c r="RBQ58" s="527"/>
      <c r="RBR58" s="528"/>
      <c r="RBS58" s="529"/>
      <c r="RBT58" s="530"/>
      <c r="RBU58" s="531"/>
      <c r="RBV58" s="532"/>
      <c r="RBW58" s="533"/>
      <c r="RBX58" s="527"/>
      <c r="RBY58" s="528"/>
      <c r="RBZ58" s="529"/>
      <c r="RCA58" s="530"/>
      <c r="RCB58" s="531"/>
      <c r="RCC58" s="532"/>
      <c r="RCD58" s="533"/>
      <c r="RCE58" s="527"/>
      <c r="RCF58" s="528"/>
      <c r="RCG58" s="529"/>
      <c r="RCH58" s="530"/>
      <c r="RCI58" s="531"/>
      <c r="RCJ58" s="532"/>
      <c r="RCK58" s="533"/>
      <c r="RCL58" s="527"/>
      <c r="RCM58" s="528"/>
      <c r="RCN58" s="529"/>
      <c r="RCO58" s="530"/>
      <c r="RCP58" s="531"/>
      <c r="RCQ58" s="532"/>
      <c r="RCR58" s="533"/>
      <c r="RCS58" s="527"/>
      <c r="RCT58" s="528"/>
      <c r="RCU58" s="529"/>
      <c r="RCV58" s="530"/>
      <c r="RCW58" s="531"/>
      <c r="RCX58" s="532"/>
      <c r="RCY58" s="533"/>
      <c r="RCZ58" s="527"/>
      <c r="RDA58" s="528"/>
      <c r="RDB58" s="529"/>
      <c r="RDC58" s="530"/>
      <c r="RDD58" s="531"/>
      <c r="RDE58" s="532"/>
      <c r="RDF58" s="533"/>
      <c r="RDG58" s="527"/>
      <c r="RDH58" s="528"/>
      <c r="RDI58" s="529"/>
      <c r="RDJ58" s="530"/>
      <c r="RDK58" s="531"/>
      <c r="RDL58" s="532"/>
      <c r="RDM58" s="533"/>
      <c r="RDN58" s="527"/>
      <c r="RDO58" s="528"/>
      <c r="RDP58" s="529"/>
      <c r="RDQ58" s="530"/>
      <c r="RDR58" s="531"/>
      <c r="RDS58" s="532"/>
      <c r="RDT58" s="533"/>
      <c r="RDU58" s="527"/>
      <c r="RDV58" s="528"/>
      <c r="RDW58" s="529"/>
      <c r="RDX58" s="530"/>
      <c r="RDY58" s="531"/>
      <c r="RDZ58" s="532"/>
      <c r="REA58" s="533"/>
      <c r="REB58" s="527"/>
      <c r="REC58" s="528"/>
      <c r="RED58" s="529"/>
      <c r="REE58" s="530"/>
      <c r="REF58" s="531"/>
      <c r="REG58" s="532"/>
      <c r="REH58" s="533"/>
      <c r="REI58" s="527"/>
      <c r="REJ58" s="528"/>
      <c r="REK58" s="529"/>
      <c r="REL58" s="530"/>
      <c r="REM58" s="531"/>
      <c r="REN58" s="532"/>
      <c r="REO58" s="533"/>
      <c r="REP58" s="527"/>
      <c r="REQ58" s="528"/>
      <c r="RER58" s="529"/>
      <c r="RES58" s="530"/>
      <c r="RET58" s="531"/>
      <c r="REU58" s="532"/>
      <c r="REV58" s="533"/>
      <c r="REW58" s="527"/>
      <c r="REX58" s="528"/>
      <c r="REY58" s="529"/>
      <c r="REZ58" s="530"/>
      <c r="RFA58" s="531"/>
      <c r="RFB58" s="532"/>
      <c r="RFC58" s="533"/>
      <c r="RFD58" s="527"/>
      <c r="RFE58" s="528"/>
      <c r="RFF58" s="529"/>
      <c r="RFG58" s="530"/>
      <c r="RFH58" s="531"/>
      <c r="RFI58" s="532"/>
      <c r="RFJ58" s="533"/>
      <c r="RFK58" s="527"/>
      <c r="RFL58" s="528"/>
      <c r="RFM58" s="529"/>
      <c r="RFN58" s="530"/>
      <c r="RFO58" s="531"/>
      <c r="RFP58" s="532"/>
      <c r="RFQ58" s="533"/>
      <c r="RFR58" s="527"/>
      <c r="RFS58" s="528"/>
      <c r="RFT58" s="529"/>
      <c r="RFU58" s="530"/>
      <c r="RFV58" s="531"/>
      <c r="RFW58" s="532"/>
      <c r="RFX58" s="533"/>
      <c r="RFY58" s="527"/>
      <c r="RFZ58" s="528"/>
      <c r="RGA58" s="529"/>
      <c r="RGB58" s="530"/>
      <c r="RGC58" s="531"/>
      <c r="RGD58" s="532"/>
      <c r="RGE58" s="533"/>
      <c r="RGF58" s="527"/>
      <c r="RGG58" s="528"/>
      <c r="RGH58" s="529"/>
      <c r="RGI58" s="530"/>
      <c r="RGJ58" s="531"/>
      <c r="RGK58" s="532"/>
      <c r="RGL58" s="533"/>
      <c r="RGM58" s="527"/>
      <c r="RGN58" s="528"/>
      <c r="RGO58" s="529"/>
      <c r="RGP58" s="530"/>
      <c r="RGQ58" s="531"/>
      <c r="RGR58" s="532"/>
      <c r="RGS58" s="533"/>
      <c r="RGT58" s="527"/>
      <c r="RGU58" s="528"/>
      <c r="RGV58" s="529"/>
      <c r="RGW58" s="530"/>
      <c r="RGX58" s="531"/>
      <c r="RGY58" s="532"/>
      <c r="RGZ58" s="533"/>
      <c r="RHA58" s="527"/>
      <c r="RHB58" s="528"/>
      <c r="RHC58" s="529"/>
      <c r="RHD58" s="530"/>
      <c r="RHE58" s="531"/>
      <c r="RHF58" s="532"/>
      <c r="RHG58" s="533"/>
      <c r="RHH58" s="527"/>
      <c r="RHI58" s="528"/>
      <c r="RHJ58" s="529"/>
      <c r="RHK58" s="530"/>
      <c r="RHL58" s="531"/>
      <c r="RHM58" s="532"/>
      <c r="RHN58" s="533"/>
      <c r="RHO58" s="527"/>
      <c r="RHP58" s="528"/>
      <c r="RHQ58" s="529"/>
      <c r="RHR58" s="530"/>
      <c r="RHS58" s="531"/>
      <c r="RHT58" s="532"/>
      <c r="RHU58" s="533"/>
      <c r="RHV58" s="527"/>
      <c r="RHW58" s="528"/>
      <c r="RHX58" s="529"/>
      <c r="RHY58" s="530"/>
      <c r="RHZ58" s="531"/>
      <c r="RIA58" s="532"/>
      <c r="RIB58" s="533"/>
      <c r="RIC58" s="527"/>
      <c r="RID58" s="528"/>
      <c r="RIE58" s="529"/>
      <c r="RIF58" s="530"/>
      <c r="RIG58" s="531"/>
      <c r="RIH58" s="532"/>
      <c r="RII58" s="533"/>
      <c r="RIJ58" s="527"/>
      <c r="RIK58" s="528"/>
      <c r="RIL58" s="529"/>
      <c r="RIM58" s="530"/>
      <c r="RIN58" s="531"/>
      <c r="RIO58" s="532"/>
      <c r="RIP58" s="533"/>
      <c r="RIQ58" s="527"/>
      <c r="RIR58" s="528"/>
      <c r="RIS58" s="529"/>
      <c r="RIT58" s="530"/>
      <c r="RIU58" s="531"/>
      <c r="RIV58" s="532"/>
      <c r="RIW58" s="533"/>
      <c r="RIX58" s="527"/>
      <c r="RIY58" s="528"/>
      <c r="RIZ58" s="529"/>
      <c r="RJA58" s="530"/>
      <c r="RJB58" s="531"/>
      <c r="RJC58" s="532"/>
      <c r="RJD58" s="533"/>
      <c r="RJE58" s="527"/>
      <c r="RJF58" s="528"/>
      <c r="RJG58" s="529"/>
      <c r="RJH58" s="530"/>
      <c r="RJI58" s="531"/>
      <c r="RJJ58" s="532"/>
      <c r="RJK58" s="533"/>
      <c r="RJL58" s="527"/>
      <c r="RJM58" s="528"/>
      <c r="RJN58" s="529"/>
      <c r="RJO58" s="530"/>
      <c r="RJP58" s="531"/>
      <c r="RJQ58" s="532"/>
      <c r="RJR58" s="533"/>
      <c r="RJS58" s="527"/>
      <c r="RJT58" s="528"/>
      <c r="RJU58" s="529"/>
      <c r="RJV58" s="530"/>
      <c r="RJW58" s="531"/>
      <c r="RJX58" s="532"/>
      <c r="RJY58" s="533"/>
      <c r="RJZ58" s="527"/>
      <c r="RKA58" s="528"/>
      <c r="RKB58" s="529"/>
      <c r="RKC58" s="530"/>
      <c r="RKD58" s="531"/>
      <c r="RKE58" s="532"/>
      <c r="RKF58" s="533"/>
      <c r="RKG58" s="527"/>
      <c r="RKH58" s="528"/>
      <c r="RKI58" s="529"/>
      <c r="RKJ58" s="530"/>
      <c r="RKK58" s="531"/>
      <c r="RKL58" s="532"/>
      <c r="RKM58" s="533"/>
      <c r="RKN58" s="527"/>
      <c r="RKO58" s="528"/>
      <c r="RKP58" s="529"/>
      <c r="RKQ58" s="530"/>
      <c r="RKR58" s="531"/>
      <c r="RKS58" s="532"/>
      <c r="RKT58" s="533"/>
      <c r="RKU58" s="527"/>
      <c r="RKV58" s="528"/>
      <c r="RKW58" s="529"/>
      <c r="RKX58" s="530"/>
      <c r="RKY58" s="531"/>
      <c r="RKZ58" s="532"/>
      <c r="RLA58" s="533"/>
      <c r="RLB58" s="527"/>
      <c r="RLC58" s="528"/>
      <c r="RLD58" s="529"/>
      <c r="RLE58" s="530"/>
      <c r="RLF58" s="531"/>
      <c r="RLG58" s="532"/>
      <c r="RLH58" s="533"/>
      <c r="RLI58" s="527"/>
      <c r="RLJ58" s="528"/>
      <c r="RLK58" s="529"/>
      <c r="RLL58" s="530"/>
      <c r="RLM58" s="531"/>
      <c r="RLN58" s="532"/>
      <c r="RLO58" s="533"/>
      <c r="RLP58" s="527"/>
      <c r="RLQ58" s="528"/>
      <c r="RLR58" s="529"/>
      <c r="RLS58" s="530"/>
      <c r="RLT58" s="531"/>
      <c r="RLU58" s="532"/>
      <c r="RLV58" s="533"/>
      <c r="RLW58" s="527"/>
      <c r="RLX58" s="528"/>
      <c r="RLY58" s="529"/>
      <c r="RLZ58" s="530"/>
      <c r="RMA58" s="531"/>
      <c r="RMB58" s="532"/>
      <c r="RMC58" s="533"/>
      <c r="RMD58" s="527"/>
      <c r="RME58" s="528"/>
      <c r="RMF58" s="529"/>
      <c r="RMG58" s="530"/>
      <c r="RMH58" s="531"/>
      <c r="RMI58" s="532"/>
      <c r="RMJ58" s="533"/>
      <c r="RMK58" s="527"/>
      <c r="RML58" s="528"/>
      <c r="RMM58" s="529"/>
      <c r="RMN58" s="530"/>
      <c r="RMO58" s="531"/>
      <c r="RMP58" s="532"/>
      <c r="RMQ58" s="533"/>
      <c r="RMR58" s="527"/>
      <c r="RMS58" s="528"/>
      <c r="RMT58" s="529"/>
      <c r="RMU58" s="530"/>
      <c r="RMV58" s="531"/>
      <c r="RMW58" s="532"/>
      <c r="RMX58" s="533"/>
      <c r="RMY58" s="527"/>
      <c r="RMZ58" s="528"/>
      <c r="RNA58" s="529"/>
      <c r="RNB58" s="530"/>
      <c r="RNC58" s="531"/>
      <c r="RND58" s="532"/>
      <c r="RNE58" s="533"/>
      <c r="RNF58" s="527"/>
      <c r="RNG58" s="528"/>
      <c r="RNH58" s="529"/>
      <c r="RNI58" s="530"/>
      <c r="RNJ58" s="531"/>
      <c r="RNK58" s="532"/>
      <c r="RNL58" s="533"/>
      <c r="RNM58" s="527"/>
      <c r="RNN58" s="528"/>
      <c r="RNO58" s="529"/>
      <c r="RNP58" s="530"/>
      <c r="RNQ58" s="531"/>
      <c r="RNR58" s="532"/>
      <c r="RNS58" s="533"/>
      <c r="RNT58" s="527"/>
      <c r="RNU58" s="528"/>
      <c r="RNV58" s="529"/>
      <c r="RNW58" s="530"/>
      <c r="RNX58" s="531"/>
      <c r="RNY58" s="532"/>
      <c r="RNZ58" s="533"/>
      <c r="ROA58" s="527"/>
      <c r="ROB58" s="528"/>
      <c r="ROC58" s="529"/>
      <c r="ROD58" s="530"/>
      <c r="ROE58" s="531"/>
      <c r="ROF58" s="532"/>
      <c r="ROG58" s="533"/>
      <c r="ROH58" s="527"/>
      <c r="ROI58" s="528"/>
      <c r="ROJ58" s="529"/>
      <c r="ROK58" s="530"/>
      <c r="ROL58" s="531"/>
      <c r="ROM58" s="532"/>
      <c r="RON58" s="533"/>
      <c r="ROO58" s="527"/>
      <c r="ROP58" s="528"/>
      <c r="ROQ58" s="529"/>
      <c r="ROR58" s="530"/>
      <c r="ROS58" s="531"/>
      <c r="ROT58" s="532"/>
      <c r="ROU58" s="533"/>
      <c r="ROV58" s="527"/>
      <c r="ROW58" s="528"/>
      <c r="ROX58" s="529"/>
      <c r="ROY58" s="530"/>
      <c r="ROZ58" s="531"/>
      <c r="RPA58" s="532"/>
      <c r="RPB58" s="533"/>
      <c r="RPC58" s="527"/>
      <c r="RPD58" s="528"/>
      <c r="RPE58" s="529"/>
      <c r="RPF58" s="530"/>
      <c r="RPG58" s="531"/>
      <c r="RPH58" s="532"/>
      <c r="RPI58" s="533"/>
      <c r="RPJ58" s="527"/>
      <c r="RPK58" s="528"/>
      <c r="RPL58" s="529"/>
      <c r="RPM58" s="530"/>
      <c r="RPN58" s="531"/>
      <c r="RPO58" s="532"/>
      <c r="RPP58" s="533"/>
      <c r="RPQ58" s="527"/>
      <c r="RPR58" s="528"/>
      <c r="RPS58" s="529"/>
      <c r="RPT58" s="530"/>
      <c r="RPU58" s="531"/>
      <c r="RPV58" s="532"/>
      <c r="RPW58" s="533"/>
      <c r="RPX58" s="527"/>
      <c r="RPY58" s="528"/>
      <c r="RPZ58" s="529"/>
      <c r="RQA58" s="530"/>
      <c r="RQB58" s="531"/>
      <c r="RQC58" s="532"/>
      <c r="RQD58" s="533"/>
      <c r="RQE58" s="527"/>
      <c r="RQF58" s="528"/>
      <c r="RQG58" s="529"/>
      <c r="RQH58" s="530"/>
      <c r="RQI58" s="531"/>
      <c r="RQJ58" s="532"/>
      <c r="RQK58" s="533"/>
      <c r="RQL58" s="527"/>
      <c r="RQM58" s="528"/>
      <c r="RQN58" s="529"/>
      <c r="RQO58" s="530"/>
      <c r="RQP58" s="531"/>
      <c r="RQQ58" s="532"/>
      <c r="RQR58" s="533"/>
      <c r="RQS58" s="527"/>
      <c r="RQT58" s="528"/>
      <c r="RQU58" s="529"/>
      <c r="RQV58" s="530"/>
      <c r="RQW58" s="531"/>
      <c r="RQX58" s="532"/>
      <c r="RQY58" s="533"/>
      <c r="RQZ58" s="527"/>
      <c r="RRA58" s="528"/>
      <c r="RRB58" s="529"/>
      <c r="RRC58" s="530"/>
      <c r="RRD58" s="531"/>
      <c r="RRE58" s="532"/>
      <c r="RRF58" s="533"/>
      <c r="RRG58" s="527"/>
      <c r="RRH58" s="528"/>
      <c r="RRI58" s="529"/>
      <c r="RRJ58" s="530"/>
      <c r="RRK58" s="531"/>
      <c r="RRL58" s="532"/>
      <c r="RRM58" s="533"/>
      <c r="RRN58" s="527"/>
      <c r="RRO58" s="528"/>
      <c r="RRP58" s="529"/>
      <c r="RRQ58" s="530"/>
      <c r="RRR58" s="531"/>
      <c r="RRS58" s="532"/>
      <c r="RRT58" s="533"/>
      <c r="RRU58" s="527"/>
      <c r="RRV58" s="528"/>
      <c r="RRW58" s="529"/>
      <c r="RRX58" s="530"/>
      <c r="RRY58" s="531"/>
      <c r="RRZ58" s="532"/>
      <c r="RSA58" s="533"/>
      <c r="RSB58" s="527"/>
      <c r="RSC58" s="528"/>
      <c r="RSD58" s="529"/>
      <c r="RSE58" s="530"/>
      <c r="RSF58" s="531"/>
      <c r="RSG58" s="532"/>
      <c r="RSH58" s="533"/>
      <c r="RSI58" s="527"/>
      <c r="RSJ58" s="528"/>
      <c r="RSK58" s="529"/>
      <c r="RSL58" s="530"/>
      <c r="RSM58" s="531"/>
      <c r="RSN58" s="532"/>
      <c r="RSO58" s="533"/>
      <c r="RSP58" s="527"/>
      <c r="RSQ58" s="528"/>
      <c r="RSR58" s="529"/>
      <c r="RSS58" s="530"/>
      <c r="RST58" s="531"/>
      <c r="RSU58" s="532"/>
      <c r="RSV58" s="533"/>
      <c r="RSW58" s="527"/>
      <c r="RSX58" s="528"/>
      <c r="RSY58" s="529"/>
      <c r="RSZ58" s="530"/>
      <c r="RTA58" s="531"/>
      <c r="RTB58" s="532"/>
      <c r="RTC58" s="533"/>
      <c r="RTD58" s="527"/>
      <c r="RTE58" s="528"/>
      <c r="RTF58" s="529"/>
      <c r="RTG58" s="530"/>
      <c r="RTH58" s="531"/>
      <c r="RTI58" s="532"/>
      <c r="RTJ58" s="533"/>
      <c r="RTK58" s="527"/>
      <c r="RTL58" s="528"/>
      <c r="RTM58" s="529"/>
      <c r="RTN58" s="530"/>
      <c r="RTO58" s="531"/>
      <c r="RTP58" s="532"/>
      <c r="RTQ58" s="533"/>
      <c r="RTR58" s="527"/>
      <c r="RTS58" s="528"/>
      <c r="RTT58" s="529"/>
      <c r="RTU58" s="530"/>
      <c r="RTV58" s="531"/>
      <c r="RTW58" s="532"/>
      <c r="RTX58" s="533"/>
      <c r="RTY58" s="527"/>
      <c r="RTZ58" s="528"/>
      <c r="RUA58" s="529"/>
      <c r="RUB58" s="530"/>
      <c r="RUC58" s="531"/>
      <c r="RUD58" s="532"/>
      <c r="RUE58" s="533"/>
      <c r="RUF58" s="527"/>
      <c r="RUG58" s="528"/>
      <c r="RUH58" s="529"/>
      <c r="RUI58" s="530"/>
      <c r="RUJ58" s="531"/>
      <c r="RUK58" s="532"/>
      <c r="RUL58" s="533"/>
      <c r="RUM58" s="527"/>
      <c r="RUN58" s="528"/>
      <c r="RUO58" s="529"/>
      <c r="RUP58" s="530"/>
      <c r="RUQ58" s="531"/>
      <c r="RUR58" s="532"/>
      <c r="RUS58" s="533"/>
      <c r="RUT58" s="527"/>
      <c r="RUU58" s="528"/>
      <c r="RUV58" s="529"/>
      <c r="RUW58" s="530"/>
      <c r="RUX58" s="531"/>
      <c r="RUY58" s="532"/>
      <c r="RUZ58" s="533"/>
      <c r="RVA58" s="527"/>
      <c r="RVB58" s="528"/>
      <c r="RVC58" s="529"/>
      <c r="RVD58" s="530"/>
      <c r="RVE58" s="531"/>
      <c r="RVF58" s="532"/>
      <c r="RVG58" s="533"/>
      <c r="RVH58" s="527"/>
      <c r="RVI58" s="528"/>
      <c r="RVJ58" s="529"/>
      <c r="RVK58" s="530"/>
      <c r="RVL58" s="531"/>
      <c r="RVM58" s="532"/>
      <c r="RVN58" s="533"/>
      <c r="RVO58" s="527"/>
      <c r="RVP58" s="528"/>
      <c r="RVQ58" s="529"/>
      <c r="RVR58" s="530"/>
      <c r="RVS58" s="531"/>
      <c r="RVT58" s="532"/>
      <c r="RVU58" s="533"/>
      <c r="RVV58" s="527"/>
      <c r="RVW58" s="528"/>
      <c r="RVX58" s="529"/>
      <c r="RVY58" s="530"/>
      <c r="RVZ58" s="531"/>
      <c r="RWA58" s="532"/>
      <c r="RWB58" s="533"/>
      <c r="RWC58" s="527"/>
      <c r="RWD58" s="528"/>
      <c r="RWE58" s="529"/>
      <c r="RWF58" s="530"/>
      <c r="RWG58" s="531"/>
      <c r="RWH58" s="532"/>
      <c r="RWI58" s="533"/>
      <c r="RWJ58" s="527"/>
      <c r="RWK58" s="528"/>
      <c r="RWL58" s="529"/>
      <c r="RWM58" s="530"/>
      <c r="RWN58" s="531"/>
      <c r="RWO58" s="532"/>
      <c r="RWP58" s="533"/>
      <c r="RWQ58" s="527"/>
      <c r="RWR58" s="528"/>
      <c r="RWS58" s="529"/>
      <c r="RWT58" s="530"/>
      <c r="RWU58" s="531"/>
      <c r="RWV58" s="532"/>
      <c r="RWW58" s="533"/>
      <c r="RWX58" s="527"/>
      <c r="RWY58" s="528"/>
      <c r="RWZ58" s="529"/>
      <c r="RXA58" s="530"/>
      <c r="RXB58" s="531"/>
      <c r="RXC58" s="532"/>
      <c r="RXD58" s="533"/>
      <c r="RXE58" s="527"/>
      <c r="RXF58" s="528"/>
      <c r="RXG58" s="529"/>
      <c r="RXH58" s="530"/>
      <c r="RXI58" s="531"/>
      <c r="RXJ58" s="532"/>
      <c r="RXK58" s="533"/>
      <c r="RXL58" s="527"/>
      <c r="RXM58" s="528"/>
      <c r="RXN58" s="529"/>
      <c r="RXO58" s="530"/>
      <c r="RXP58" s="531"/>
      <c r="RXQ58" s="532"/>
      <c r="RXR58" s="533"/>
      <c r="RXS58" s="527"/>
      <c r="RXT58" s="528"/>
      <c r="RXU58" s="529"/>
      <c r="RXV58" s="530"/>
      <c r="RXW58" s="531"/>
      <c r="RXX58" s="532"/>
      <c r="RXY58" s="533"/>
      <c r="RXZ58" s="527"/>
      <c r="RYA58" s="528"/>
      <c r="RYB58" s="529"/>
      <c r="RYC58" s="530"/>
      <c r="RYD58" s="531"/>
      <c r="RYE58" s="532"/>
      <c r="RYF58" s="533"/>
      <c r="RYG58" s="527"/>
      <c r="RYH58" s="528"/>
      <c r="RYI58" s="529"/>
      <c r="RYJ58" s="530"/>
      <c r="RYK58" s="531"/>
      <c r="RYL58" s="532"/>
      <c r="RYM58" s="533"/>
      <c r="RYN58" s="527"/>
      <c r="RYO58" s="528"/>
      <c r="RYP58" s="529"/>
      <c r="RYQ58" s="530"/>
      <c r="RYR58" s="531"/>
      <c r="RYS58" s="532"/>
      <c r="RYT58" s="533"/>
      <c r="RYU58" s="527"/>
      <c r="RYV58" s="528"/>
      <c r="RYW58" s="529"/>
      <c r="RYX58" s="530"/>
      <c r="RYY58" s="531"/>
      <c r="RYZ58" s="532"/>
      <c r="RZA58" s="533"/>
      <c r="RZB58" s="527"/>
      <c r="RZC58" s="528"/>
      <c r="RZD58" s="529"/>
      <c r="RZE58" s="530"/>
      <c r="RZF58" s="531"/>
      <c r="RZG58" s="532"/>
      <c r="RZH58" s="533"/>
      <c r="RZI58" s="527"/>
      <c r="RZJ58" s="528"/>
      <c r="RZK58" s="529"/>
      <c r="RZL58" s="530"/>
      <c r="RZM58" s="531"/>
      <c r="RZN58" s="532"/>
      <c r="RZO58" s="533"/>
      <c r="RZP58" s="527"/>
      <c r="RZQ58" s="528"/>
      <c r="RZR58" s="529"/>
      <c r="RZS58" s="530"/>
      <c r="RZT58" s="531"/>
      <c r="RZU58" s="532"/>
      <c r="RZV58" s="533"/>
      <c r="RZW58" s="527"/>
      <c r="RZX58" s="528"/>
      <c r="RZY58" s="529"/>
      <c r="RZZ58" s="530"/>
      <c r="SAA58" s="531"/>
      <c r="SAB58" s="532"/>
      <c r="SAC58" s="533"/>
      <c r="SAD58" s="527"/>
      <c r="SAE58" s="528"/>
      <c r="SAF58" s="529"/>
      <c r="SAG58" s="530"/>
      <c r="SAH58" s="531"/>
      <c r="SAI58" s="532"/>
      <c r="SAJ58" s="533"/>
      <c r="SAK58" s="527"/>
      <c r="SAL58" s="528"/>
      <c r="SAM58" s="529"/>
      <c r="SAN58" s="530"/>
      <c r="SAO58" s="531"/>
      <c r="SAP58" s="532"/>
      <c r="SAQ58" s="533"/>
      <c r="SAR58" s="527"/>
      <c r="SAS58" s="528"/>
      <c r="SAT58" s="529"/>
      <c r="SAU58" s="530"/>
      <c r="SAV58" s="531"/>
      <c r="SAW58" s="532"/>
      <c r="SAX58" s="533"/>
      <c r="SAY58" s="527"/>
      <c r="SAZ58" s="528"/>
      <c r="SBA58" s="529"/>
      <c r="SBB58" s="530"/>
      <c r="SBC58" s="531"/>
      <c r="SBD58" s="532"/>
      <c r="SBE58" s="533"/>
      <c r="SBF58" s="527"/>
      <c r="SBG58" s="528"/>
      <c r="SBH58" s="529"/>
      <c r="SBI58" s="530"/>
      <c r="SBJ58" s="531"/>
      <c r="SBK58" s="532"/>
      <c r="SBL58" s="533"/>
      <c r="SBM58" s="527"/>
      <c r="SBN58" s="528"/>
      <c r="SBO58" s="529"/>
      <c r="SBP58" s="530"/>
      <c r="SBQ58" s="531"/>
      <c r="SBR58" s="532"/>
      <c r="SBS58" s="533"/>
      <c r="SBT58" s="527"/>
      <c r="SBU58" s="528"/>
      <c r="SBV58" s="529"/>
      <c r="SBW58" s="530"/>
      <c r="SBX58" s="531"/>
      <c r="SBY58" s="532"/>
      <c r="SBZ58" s="533"/>
      <c r="SCA58" s="527"/>
      <c r="SCB58" s="528"/>
      <c r="SCC58" s="529"/>
      <c r="SCD58" s="530"/>
      <c r="SCE58" s="531"/>
      <c r="SCF58" s="532"/>
      <c r="SCG58" s="533"/>
      <c r="SCH58" s="527"/>
      <c r="SCI58" s="528"/>
      <c r="SCJ58" s="529"/>
      <c r="SCK58" s="530"/>
      <c r="SCL58" s="531"/>
      <c r="SCM58" s="532"/>
      <c r="SCN58" s="533"/>
      <c r="SCO58" s="527"/>
      <c r="SCP58" s="528"/>
      <c r="SCQ58" s="529"/>
      <c r="SCR58" s="530"/>
      <c r="SCS58" s="531"/>
      <c r="SCT58" s="532"/>
      <c r="SCU58" s="533"/>
      <c r="SCV58" s="527"/>
      <c r="SCW58" s="528"/>
      <c r="SCX58" s="529"/>
      <c r="SCY58" s="530"/>
      <c r="SCZ58" s="531"/>
      <c r="SDA58" s="532"/>
      <c r="SDB58" s="533"/>
      <c r="SDC58" s="527"/>
      <c r="SDD58" s="528"/>
      <c r="SDE58" s="529"/>
      <c r="SDF58" s="530"/>
      <c r="SDG58" s="531"/>
      <c r="SDH58" s="532"/>
      <c r="SDI58" s="533"/>
      <c r="SDJ58" s="527"/>
      <c r="SDK58" s="528"/>
      <c r="SDL58" s="529"/>
      <c r="SDM58" s="530"/>
      <c r="SDN58" s="531"/>
      <c r="SDO58" s="532"/>
      <c r="SDP58" s="533"/>
      <c r="SDQ58" s="527"/>
      <c r="SDR58" s="528"/>
      <c r="SDS58" s="529"/>
      <c r="SDT58" s="530"/>
      <c r="SDU58" s="531"/>
      <c r="SDV58" s="532"/>
      <c r="SDW58" s="533"/>
      <c r="SDX58" s="527"/>
      <c r="SDY58" s="528"/>
      <c r="SDZ58" s="529"/>
      <c r="SEA58" s="530"/>
      <c r="SEB58" s="531"/>
      <c r="SEC58" s="532"/>
      <c r="SED58" s="533"/>
      <c r="SEE58" s="527"/>
      <c r="SEF58" s="528"/>
      <c r="SEG58" s="529"/>
      <c r="SEH58" s="530"/>
      <c r="SEI58" s="531"/>
      <c r="SEJ58" s="532"/>
      <c r="SEK58" s="533"/>
      <c r="SEL58" s="527"/>
      <c r="SEM58" s="528"/>
      <c r="SEN58" s="529"/>
      <c r="SEO58" s="530"/>
      <c r="SEP58" s="531"/>
      <c r="SEQ58" s="532"/>
      <c r="SER58" s="533"/>
      <c r="SES58" s="527"/>
      <c r="SET58" s="528"/>
      <c r="SEU58" s="529"/>
      <c r="SEV58" s="530"/>
      <c r="SEW58" s="531"/>
      <c r="SEX58" s="532"/>
      <c r="SEY58" s="533"/>
      <c r="SEZ58" s="527"/>
      <c r="SFA58" s="528"/>
      <c r="SFB58" s="529"/>
      <c r="SFC58" s="530"/>
      <c r="SFD58" s="531"/>
      <c r="SFE58" s="532"/>
      <c r="SFF58" s="533"/>
      <c r="SFG58" s="527"/>
      <c r="SFH58" s="528"/>
      <c r="SFI58" s="529"/>
      <c r="SFJ58" s="530"/>
      <c r="SFK58" s="531"/>
      <c r="SFL58" s="532"/>
      <c r="SFM58" s="533"/>
      <c r="SFN58" s="527"/>
      <c r="SFO58" s="528"/>
      <c r="SFP58" s="529"/>
      <c r="SFQ58" s="530"/>
      <c r="SFR58" s="531"/>
      <c r="SFS58" s="532"/>
      <c r="SFT58" s="533"/>
      <c r="SFU58" s="527"/>
      <c r="SFV58" s="528"/>
      <c r="SFW58" s="529"/>
      <c r="SFX58" s="530"/>
      <c r="SFY58" s="531"/>
      <c r="SFZ58" s="532"/>
      <c r="SGA58" s="533"/>
      <c r="SGB58" s="527"/>
      <c r="SGC58" s="528"/>
      <c r="SGD58" s="529"/>
      <c r="SGE58" s="530"/>
      <c r="SGF58" s="531"/>
      <c r="SGG58" s="532"/>
      <c r="SGH58" s="533"/>
      <c r="SGI58" s="527"/>
      <c r="SGJ58" s="528"/>
      <c r="SGK58" s="529"/>
      <c r="SGL58" s="530"/>
      <c r="SGM58" s="531"/>
      <c r="SGN58" s="532"/>
      <c r="SGO58" s="533"/>
      <c r="SGP58" s="527"/>
      <c r="SGQ58" s="528"/>
      <c r="SGR58" s="529"/>
      <c r="SGS58" s="530"/>
      <c r="SGT58" s="531"/>
      <c r="SGU58" s="532"/>
      <c r="SGV58" s="533"/>
      <c r="SGW58" s="527"/>
      <c r="SGX58" s="528"/>
      <c r="SGY58" s="529"/>
      <c r="SGZ58" s="530"/>
      <c r="SHA58" s="531"/>
      <c r="SHB58" s="532"/>
      <c r="SHC58" s="533"/>
      <c r="SHD58" s="527"/>
      <c r="SHE58" s="528"/>
      <c r="SHF58" s="529"/>
      <c r="SHG58" s="530"/>
      <c r="SHH58" s="531"/>
      <c r="SHI58" s="532"/>
      <c r="SHJ58" s="533"/>
      <c r="SHK58" s="527"/>
      <c r="SHL58" s="528"/>
      <c r="SHM58" s="529"/>
      <c r="SHN58" s="530"/>
      <c r="SHO58" s="531"/>
      <c r="SHP58" s="532"/>
      <c r="SHQ58" s="533"/>
      <c r="SHR58" s="527"/>
      <c r="SHS58" s="528"/>
      <c r="SHT58" s="529"/>
      <c r="SHU58" s="530"/>
      <c r="SHV58" s="531"/>
      <c r="SHW58" s="532"/>
      <c r="SHX58" s="533"/>
      <c r="SHY58" s="527"/>
      <c r="SHZ58" s="528"/>
      <c r="SIA58" s="529"/>
      <c r="SIB58" s="530"/>
      <c r="SIC58" s="531"/>
      <c r="SID58" s="532"/>
      <c r="SIE58" s="533"/>
      <c r="SIF58" s="527"/>
      <c r="SIG58" s="528"/>
      <c r="SIH58" s="529"/>
      <c r="SII58" s="530"/>
      <c r="SIJ58" s="531"/>
      <c r="SIK58" s="532"/>
      <c r="SIL58" s="533"/>
      <c r="SIM58" s="527"/>
      <c r="SIN58" s="528"/>
      <c r="SIO58" s="529"/>
      <c r="SIP58" s="530"/>
      <c r="SIQ58" s="531"/>
      <c r="SIR58" s="532"/>
      <c r="SIS58" s="533"/>
      <c r="SIT58" s="527"/>
      <c r="SIU58" s="528"/>
      <c r="SIV58" s="529"/>
      <c r="SIW58" s="530"/>
      <c r="SIX58" s="531"/>
      <c r="SIY58" s="532"/>
      <c r="SIZ58" s="533"/>
      <c r="SJA58" s="527"/>
      <c r="SJB58" s="528"/>
      <c r="SJC58" s="529"/>
      <c r="SJD58" s="530"/>
      <c r="SJE58" s="531"/>
      <c r="SJF58" s="532"/>
      <c r="SJG58" s="533"/>
      <c r="SJH58" s="527"/>
      <c r="SJI58" s="528"/>
      <c r="SJJ58" s="529"/>
      <c r="SJK58" s="530"/>
      <c r="SJL58" s="531"/>
      <c r="SJM58" s="532"/>
      <c r="SJN58" s="533"/>
      <c r="SJO58" s="527"/>
      <c r="SJP58" s="528"/>
      <c r="SJQ58" s="529"/>
      <c r="SJR58" s="530"/>
      <c r="SJS58" s="531"/>
      <c r="SJT58" s="532"/>
      <c r="SJU58" s="533"/>
      <c r="SJV58" s="527"/>
      <c r="SJW58" s="528"/>
      <c r="SJX58" s="529"/>
      <c r="SJY58" s="530"/>
      <c r="SJZ58" s="531"/>
      <c r="SKA58" s="532"/>
      <c r="SKB58" s="533"/>
      <c r="SKC58" s="527"/>
      <c r="SKD58" s="528"/>
      <c r="SKE58" s="529"/>
      <c r="SKF58" s="530"/>
      <c r="SKG58" s="531"/>
      <c r="SKH58" s="532"/>
      <c r="SKI58" s="533"/>
      <c r="SKJ58" s="527"/>
      <c r="SKK58" s="528"/>
      <c r="SKL58" s="529"/>
      <c r="SKM58" s="530"/>
      <c r="SKN58" s="531"/>
      <c r="SKO58" s="532"/>
      <c r="SKP58" s="533"/>
      <c r="SKQ58" s="527"/>
      <c r="SKR58" s="528"/>
      <c r="SKS58" s="529"/>
      <c r="SKT58" s="530"/>
      <c r="SKU58" s="531"/>
      <c r="SKV58" s="532"/>
      <c r="SKW58" s="533"/>
      <c r="SKX58" s="527"/>
      <c r="SKY58" s="528"/>
      <c r="SKZ58" s="529"/>
      <c r="SLA58" s="530"/>
      <c r="SLB58" s="531"/>
      <c r="SLC58" s="532"/>
      <c r="SLD58" s="533"/>
      <c r="SLE58" s="527"/>
      <c r="SLF58" s="528"/>
      <c r="SLG58" s="529"/>
      <c r="SLH58" s="530"/>
      <c r="SLI58" s="531"/>
      <c r="SLJ58" s="532"/>
      <c r="SLK58" s="533"/>
      <c r="SLL58" s="527"/>
      <c r="SLM58" s="528"/>
      <c r="SLN58" s="529"/>
      <c r="SLO58" s="530"/>
      <c r="SLP58" s="531"/>
      <c r="SLQ58" s="532"/>
      <c r="SLR58" s="533"/>
      <c r="SLS58" s="527"/>
      <c r="SLT58" s="528"/>
      <c r="SLU58" s="529"/>
      <c r="SLV58" s="530"/>
      <c r="SLW58" s="531"/>
      <c r="SLX58" s="532"/>
      <c r="SLY58" s="533"/>
      <c r="SLZ58" s="527"/>
      <c r="SMA58" s="528"/>
      <c r="SMB58" s="529"/>
      <c r="SMC58" s="530"/>
      <c r="SMD58" s="531"/>
      <c r="SME58" s="532"/>
      <c r="SMF58" s="533"/>
      <c r="SMG58" s="527"/>
      <c r="SMH58" s="528"/>
      <c r="SMI58" s="529"/>
      <c r="SMJ58" s="530"/>
      <c r="SMK58" s="531"/>
      <c r="SML58" s="532"/>
      <c r="SMM58" s="533"/>
      <c r="SMN58" s="527"/>
      <c r="SMO58" s="528"/>
      <c r="SMP58" s="529"/>
      <c r="SMQ58" s="530"/>
      <c r="SMR58" s="531"/>
      <c r="SMS58" s="532"/>
      <c r="SMT58" s="533"/>
      <c r="SMU58" s="527"/>
      <c r="SMV58" s="528"/>
      <c r="SMW58" s="529"/>
      <c r="SMX58" s="530"/>
      <c r="SMY58" s="531"/>
      <c r="SMZ58" s="532"/>
      <c r="SNA58" s="533"/>
      <c r="SNB58" s="527"/>
      <c r="SNC58" s="528"/>
      <c r="SND58" s="529"/>
      <c r="SNE58" s="530"/>
      <c r="SNF58" s="531"/>
      <c r="SNG58" s="532"/>
      <c r="SNH58" s="533"/>
      <c r="SNI58" s="527"/>
      <c r="SNJ58" s="528"/>
      <c r="SNK58" s="529"/>
      <c r="SNL58" s="530"/>
      <c r="SNM58" s="531"/>
      <c r="SNN58" s="532"/>
      <c r="SNO58" s="533"/>
      <c r="SNP58" s="527"/>
      <c r="SNQ58" s="528"/>
      <c r="SNR58" s="529"/>
      <c r="SNS58" s="530"/>
      <c r="SNT58" s="531"/>
      <c r="SNU58" s="532"/>
      <c r="SNV58" s="533"/>
      <c r="SNW58" s="527"/>
      <c r="SNX58" s="528"/>
      <c r="SNY58" s="529"/>
      <c r="SNZ58" s="530"/>
      <c r="SOA58" s="531"/>
      <c r="SOB58" s="532"/>
      <c r="SOC58" s="533"/>
      <c r="SOD58" s="527"/>
      <c r="SOE58" s="528"/>
      <c r="SOF58" s="529"/>
      <c r="SOG58" s="530"/>
      <c r="SOH58" s="531"/>
      <c r="SOI58" s="532"/>
      <c r="SOJ58" s="533"/>
      <c r="SOK58" s="527"/>
      <c r="SOL58" s="528"/>
      <c r="SOM58" s="529"/>
      <c r="SON58" s="530"/>
      <c r="SOO58" s="531"/>
      <c r="SOP58" s="532"/>
      <c r="SOQ58" s="533"/>
      <c r="SOR58" s="527"/>
      <c r="SOS58" s="528"/>
      <c r="SOT58" s="529"/>
      <c r="SOU58" s="530"/>
      <c r="SOV58" s="531"/>
      <c r="SOW58" s="532"/>
      <c r="SOX58" s="533"/>
      <c r="SOY58" s="527"/>
      <c r="SOZ58" s="528"/>
      <c r="SPA58" s="529"/>
      <c r="SPB58" s="530"/>
      <c r="SPC58" s="531"/>
      <c r="SPD58" s="532"/>
      <c r="SPE58" s="533"/>
      <c r="SPF58" s="527"/>
      <c r="SPG58" s="528"/>
      <c r="SPH58" s="529"/>
      <c r="SPI58" s="530"/>
      <c r="SPJ58" s="531"/>
      <c r="SPK58" s="532"/>
      <c r="SPL58" s="533"/>
      <c r="SPM58" s="527"/>
      <c r="SPN58" s="528"/>
      <c r="SPO58" s="529"/>
      <c r="SPP58" s="530"/>
      <c r="SPQ58" s="531"/>
      <c r="SPR58" s="532"/>
      <c r="SPS58" s="533"/>
      <c r="SPT58" s="527"/>
      <c r="SPU58" s="528"/>
      <c r="SPV58" s="529"/>
      <c r="SPW58" s="530"/>
      <c r="SPX58" s="531"/>
      <c r="SPY58" s="532"/>
      <c r="SPZ58" s="533"/>
      <c r="SQA58" s="527"/>
      <c r="SQB58" s="528"/>
      <c r="SQC58" s="529"/>
      <c r="SQD58" s="530"/>
      <c r="SQE58" s="531"/>
      <c r="SQF58" s="532"/>
      <c r="SQG58" s="533"/>
      <c r="SQH58" s="527"/>
      <c r="SQI58" s="528"/>
      <c r="SQJ58" s="529"/>
      <c r="SQK58" s="530"/>
      <c r="SQL58" s="531"/>
      <c r="SQM58" s="532"/>
      <c r="SQN58" s="533"/>
      <c r="SQO58" s="527"/>
      <c r="SQP58" s="528"/>
      <c r="SQQ58" s="529"/>
      <c r="SQR58" s="530"/>
      <c r="SQS58" s="531"/>
      <c r="SQT58" s="532"/>
      <c r="SQU58" s="533"/>
      <c r="SQV58" s="527"/>
      <c r="SQW58" s="528"/>
      <c r="SQX58" s="529"/>
      <c r="SQY58" s="530"/>
      <c r="SQZ58" s="531"/>
      <c r="SRA58" s="532"/>
      <c r="SRB58" s="533"/>
      <c r="SRC58" s="527"/>
      <c r="SRD58" s="528"/>
      <c r="SRE58" s="529"/>
      <c r="SRF58" s="530"/>
      <c r="SRG58" s="531"/>
      <c r="SRH58" s="532"/>
      <c r="SRI58" s="533"/>
      <c r="SRJ58" s="527"/>
      <c r="SRK58" s="528"/>
      <c r="SRL58" s="529"/>
      <c r="SRM58" s="530"/>
      <c r="SRN58" s="531"/>
      <c r="SRO58" s="532"/>
      <c r="SRP58" s="533"/>
      <c r="SRQ58" s="527"/>
      <c r="SRR58" s="528"/>
      <c r="SRS58" s="529"/>
      <c r="SRT58" s="530"/>
      <c r="SRU58" s="531"/>
      <c r="SRV58" s="532"/>
      <c r="SRW58" s="533"/>
      <c r="SRX58" s="527"/>
      <c r="SRY58" s="528"/>
      <c r="SRZ58" s="529"/>
      <c r="SSA58" s="530"/>
      <c r="SSB58" s="531"/>
      <c r="SSC58" s="532"/>
      <c r="SSD58" s="533"/>
      <c r="SSE58" s="527"/>
      <c r="SSF58" s="528"/>
      <c r="SSG58" s="529"/>
      <c r="SSH58" s="530"/>
      <c r="SSI58" s="531"/>
      <c r="SSJ58" s="532"/>
      <c r="SSK58" s="533"/>
      <c r="SSL58" s="527"/>
      <c r="SSM58" s="528"/>
      <c r="SSN58" s="529"/>
      <c r="SSO58" s="530"/>
      <c r="SSP58" s="531"/>
      <c r="SSQ58" s="532"/>
      <c r="SSR58" s="533"/>
      <c r="SSS58" s="527"/>
      <c r="SST58" s="528"/>
      <c r="SSU58" s="529"/>
      <c r="SSV58" s="530"/>
      <c r="SSW58" s="531"/>
      <c r="SSX58" s="532"/>
      <c r="SSY58" s="533"/>
      <c r="SSZ58" s="527"/>
      <c r="STA58" s="528"/>
      <c r="STB58" s="529"/>
      <c r="STC58" s="530"/>
      <c r="STD58" s="531"/>
      <c r="STE58" s="532"/>
      <c r="STF58" s="533"/>
      <c r="STG58" s="527"/>
      <c r="STH58" s="528"/>
      <c r="STI58" s="529"/>
      <c r="STJ58" s="530"/>
      <c r="STK58" s="531"/>
      <c r="STL58" s="532"/>
      <c r="STM58" s="533"/>
      <c r="STN58" s="527"/>
      <c r="STO58" s="528"/>
      <c r="STP58" s="529"/>
      <c r="STQ58" s="530"/>
      <c r="STR58" s="531"/>
      <c r="STS58" s="532"/>
      <c r="STT58" s="533"/>
      <c r="STU58" s="527"/>
      <c r="STV58" s="528"/>
      <c r="STW58" s="529"/>
      <c r="STX58" s="530"/>
      <c r="STY58" s="531"/>
      <c r="STZ58" s="532"/>
      <c r="SUA58" s="533"/>
      <c r="SUB58" s="527"/>
      <c r="SUC58" s="528"/>
      <c r="SUD58" s="529"/>
      <c r="SUE58" s="530"/>
      <c r="SUF58" s="531"/>
      <c r="SUG58" s="532"/>
      <c r="SUH58" s="533"/>
      <c r="SUI58" s="527"/>
      <c r="SUJ58" s="528"/>
      <c r="SUK58" s="529"/>
      <c r="SUL58" s="530"/>
      <c r="SUM58" s="531"/>
      <c r="SUN58" s="532"/>
      <c r="SUO58" s="533"/>
      <c r="SUP58" s="527"/>
      <c r="SUQ58" s="528"/>
      <c r="SUR58" s="529"/>
      <c r="SUS58" s="530"/>
      <c r="SUT58" s="531"/>
      <c r="SUU58" s="532"/>
      <c r="SUV58" s="533"/>
      <c r="SUW58" s="527"/>
      <c r="SUX58" s="528"/>
      <c r="SUY58" s="529"/>
      <c r="SUZ58" s="530"/>
      <c r="SVA58" s="531"/>
      <c r="SVB58" s="532"/>
      <c r="SVC58" s="533"/>
      <c r="SVD58" s="527"/>
      <c r="SVE58" s="528"/>
      <c r="SVF58" s="529"/>
      <c r="SVG58" s="530"/>
      <c r="SVH58" s="531"/>
      <c r="SVI58" s="532"/>
      <c r="SVJ58" s="533"/>
      <c r="SVK58" s="527"/>
      <c r="SVL58" s="528"/>
      <c r="SVM58" s="529"/>
      <c r="SVN58" s="530"/>
      <c r="SVO58" s="531"/>
      <c r="SVP58" s="532"/>
      <c r="SVQ58" s="533"/>
      <c r="SVR58" s="527"/>
      <c r="SVS58" s="528"/>
      <c r="SVT58" s="529"/>
      <c r="SVU58" s="530"/>
      <c r="SVV58" s="531"/>
      <c r="SVW58" s="532"/>
      <c r="SVX58" s="533"/>
      <c r="SVY58" s="527"/>
      <c r="SVZ58" s="528"/>
      <c r="SWA58" s="529"/>
      <c r="SWB58" s="530"/>
      <c r="SWC58" s="531"/>
      <c r="SWD58" s="532"/>
      <c r="SWE58" s="533"/>
      <c r="SWF58" s="527"/>
      <c r="SWG58" s="528"/>
      <c r="SWH58" s="529"/>
      <c r="SWI58" s="530"/>
      <c r="SWJ58" s="531"/>
      <c r="SWK58" s="532"/>
      <c r="SWL58" s="533"/>
      <c r="SWM58" s="527"/>
      <c r="SWN58" s="528"/>
      <c r="SWO58" s="529"/>
      <c r="SWP58" s="530"/>
      <c r="SWQ58" s="531"/>
      <c r="SWR58" s="532"/>
      <c r="SWS58" s="533"/>
      <c r="SWT58" s="527"/>
      <c r="SWU58" s="528"/>
      <c r="SWV58" s="529"/>
      <c r="SWW58" s="530"/>
      <c r="SWX58" s="531"/>
      <c r="SWY58" s="532"/>
      <c r="SWZ58" s="533"/>
      <c r="SXA58" s="527"/>
      <c r="SXB58" s="528"/>
      <c r="SXC58" s="529"/>
      <c r="SXD58" s="530"/>
      <c r="SXE58" s="531"/>
      <c r="SXF58" s="532"/>
      <c r="SXG58" s="533"/>
      <c r="SXH58" s="527"/>
      <c r="SXI58" s="528"/>
      <c r="SXJ58" s="529"/>
      <c r="SXK58" s="530"/>
      <c r="SXL58" s="531"/>
      <c r="SXM58" s="532"/>
      <c r="SXN58" s="533"/>
      <c r="SXO58" s="527"/>
      <c r="SXP58" s="528"/>
      <c r="SXQ58" s="529"/>
      <c r="SXR58" s="530"/>
      <c r="SXS58" s="531"/>
      <c r="SXT58" s="532"/>
      <c r="SXU58" s="533"/>
      <c r="SXV58" s="527"/>
      <c r="SXW58" s="528"/>
      <c r="SXX58" s="529"/>
      <c r="SXY58" s="530"/>
      <c r="SXZ58" s="531"/>
      <c r="SYA58" s="532"/>
      <c r="SYB58" s="533"/>
      <c r="SYC58" s="527"/>
      <c r="SYD58" s="528"/>
      <c r="SYE58" s="529"/>
      <c r="SYF58" s="530"/>
      <c r="SYG58" s="531"/>
      <c r="SYH58" s="532"/>
      <c r="SYI58" s="533"/>
      <c r="SYJ58" s="527"/>
      <c r="SYK58" s="528"/>
      <c r="SYL58" s="529"/>
      <c r="SYM58" s="530"/>
      <c r="SYN58" s="531"/>
      <c r="SYO58" s="532"/>
      <c r="SYP58" s="533"/>
      <c r="SYQ58" s="527"/>
      <c r="SYR58" s="528"/>
      <c r="SYS58" s="529"/>
      <c r="SYT58" s="530"/>
      <c r="SYU58" s="531"/>
      <c r="SYV58" s="532"/>
      <c r="SYW58" s="533"/>
      <c r="SYX58" s="527"/>
      <c r="SYY58" s="528"/>
      <c r="SYZ58" s="529"/>
      <c r="SZA58" s="530"/>
      <c r="SZB58" s="531"/>
      <c r="SZC58" s="532"/>
      <c r="SZD58" s="533"/>
      <c r="SZE58" s="527"/>
      <c r="SZF58" s="528"/>
      <c r="SZG58" s="529"/>
      <c r="SZH58" s="530"/>
      <c r="SZI58" s="531"/>
      <c r="SZJ58" s="532"/>
      <c r="SZK58" s="533"/>
      <c r="SZL58" s="527"/>
      <c r="SZM58" s="528"/>
      <c r="SZN58" s="529"/>
      <c r="SZO58" s="530"/>
      <c r="SZP58" s="531"/>
      <c r="SZQ58" s="532"/>
      <c r="SZR58" s="533"/>
      <c r="SZS58" s="527"/>
      <c r="SZT58" s="528"/>
      <c r="SZU58" s="529"/>
      <c r="SZV58" s="530"/>
      <c r="SZW58" s="531"/>
      <c r="SZX58" s="532"/>
      <c r="SZY58" s="533"/>
      <c r="SZZ58" s="527"/>
      <c r="TAA58" s="528"/>
      <c r="TAB58" s="529"/>
      <c r="TAC58" s="530"/>
      <c r="TAD58" s="531"/>
      <c r="TAE58" s="532"/>
      <c r="TAF58" s="533"/>
      <c r="TAG58" s="527"/>
      <c r="TAH58" s="528"/>
      <c r="TAI58" s="529"/>
      <c r="TAJ58" s="530"/>
      <c r="TAK58" s="531"/>
      <c r="TAL58" s="532"/>
      <c r="TAM58" s="533"/>
      <c r="TAN58" s="527"/>
      <c r="TAO58" s="528"/>
      <c r="TAP58" s="529"/>
      <c r="TAQ58" s="530"/>
      <c r="TAR58" s="531"/>
      <c r="TAS58" s="532"/>
      <c r="TAT58" s="533"/>
      <c r="TAU58" s="527"/>
      <c r="TAV58" s="528"/>
      <c r="TAW58" s="529"/>
      <c r="TAX58" s="530"/>
      <c r="TAY58" s="531"/>
      <c r="TAZ58" s="532"/>
      <c r="TBA58" s="533"/>
      <c r="TBB58" s="527"/>
      <c r="TBC58" s="528"/>
      <c r="TBD58" s="529"/>
      <c r="TBE58" s="530"/>
      <c r="TBF58" s="531"/>
      <c r="TBG58" s="532"/>
      <c r="TBH58" s="533"/>
      <c r="TBI58" s="527"/>
      <c r="TBJ58" s="528"/>
      <c r="TBK58" s="529"/>
      <c r="TBL58" s="530"/>
      <c r="TBM58" s="531"/>
      <c r="TBN58" s="532"/>
      <c r="TBO58" s="533"/>
      <c r="TBP58" s="527"/>
      <c r="TBQ58" s="528"/>
      <c r="TBR58" s="529"/>
      <c r="TBS58" s="530"/>
      <c r="TBT58" s="531"/>
      <c r="TBU58" s="532"/>
      <c r="TBV58" s="533"/>
      <c r="TBW58" s="527"/>
      <c r="TBX58" s="528"/>
      <c r="TBY58" s="529"/>
      <c r="TBZ58" s="530"/>
      <c r="TCA58" s="531"/>
      <c r="TCB58" s="532"/>
      <c r="TCC58" s="533"/>
      <c r="TCD58" s="527"/>
      <c r="TCE58" s="528"/>
      <c r="TCF58" s="529"/>
      <c r="TCG58" s="530"/>
      <c r="TCH58" s="531"/>
      <c r="TCI58" s="532"/>
      <c r="TCJ58" s="533"/>
      <c r="TCK58" s="527"/>
      <c r="TCL58" s="528"/>
      <c r="TCM58" s="529"/>
      <c r="TCN58" s="530"/>
      <c r="TCO58" s="531"/>
      <c r="TCP58" s="532"/>
      <c r="TCQ58" s="533"/>
      <c r="TCR58" s="527"/>
      <c r="TCS58" s="528"/>
      <c r="TCT58" s="529"/>
      <c r="TCU58" s="530"/>
      <c r="TCV58" s="531"/>
      <c r="TCW58" s="532"/>
      <c r="TCX58" s="533"/>
      <c r="TCY58" s="527"/>
      <c r="TCZ58" s="528"/>
      <c r="TDA58" s="529"/>
      <c r="TDB58" s="530"/>
      <c r="TDC58" s="531"/>
      <c r="TDD58" s="532"/>
      <c r="TDE58" s="533"/>
      <c r="TDF58" s="527"/>
      <c r="TDG58" s="528"/>
      <c r="TDH58" s="529"/>
      <c r="TDI58" s="530"/>
      <c r="TDJ58" s="531"/>
      <c r="TDK58" s="532"/>
      <c r="TDL58" s="533"/>
      <c r="TDM58" s="527"/>
      <c r="TDN58" s="528"/>
      <c r="TDO58" s="529"/>
      <c r="TDP58" s="530"/>
      <c r="TDQ58" s="531"/>
      <c r="TDR58" s="532"/>
      <c r="TDS58" s="533"/>
      <c r="TDT58" s="527"/>
      <c r="TDU58" s="528"/>
      <c r="TDV58" s="529"/>
      <c r="TDW58" s="530"/>
      <c r="TDX58" s="531"/>
      <c r="TDY58" s="532"/>
      <c r="TDZ58" s="533"/>
      <c r="TEA58" s="527"/>
      <c r="TEB58" s="528"/>
      <c r="TEC58" s="529"/>
      <c r="TED58" s="530"/>
      <c r="TEE58" s="531"/>
      <c r="TEF58" s="532"/>
      <c r="TEG58" s="533"/>
      <c r="TEH58" s="527"/>
      <c r="TEI58" s="528"/>
      <c r="TEJ58" s="529"/>
      <c r="TEK58" s="530"/>
      <c r="TEL58" s="531"/>
      <c r="TEM58" s="532"/>
      <c r="TEN58" s="533"/>
      <c r="TEO58" s="527"/>
      <c r="TEP58" s="528"/>
      <c r="TEQ58" s="529"/>
      <c r="TER58" s="530"/>
      <c r="TES58" s="531"/>
      <c r="TET58" s="532"/>
      <c r="TEU58" s="533"/>
      <c r="TEV58" s="527"/>
      <c r="TEW58" s="528"/>
      <c r="TEX58" s="529"/>
      <c r="TEY58" s="530"/>
      <c r="TEZ58" s="531"/>
      <c r="TFA58" s="532"/>
      <c r="TFB58" s="533"/>
      <c r="TFC58" s="527"/>
      <c r="TFD58" s="528"/>
      <c r="TFE58" s="529"/>
      <c r="TFF58" s="530"/>
      <c r="TFG58" s="531"/>
      <c r="TFH58" s="532"/>
      <c r="TFI58" s="533"/>
      <c r="TFJ58" s="527"/>
      <c r="TFK58" s="528"/>
      <c r="TFL58" s="529"/>
      <c r="TFM58" s="530"/>
      <c r="TFN58" s="531"/>
      <c r="TFO58" s="532"/>
      <c r="TFP58" s="533"/>
      <c r="TFQ58" s="527"/>
      <c r="TFR58" s="528"/>
      <c r="TFS58" s="529"/>
      <c r="TFT58" s="530"/>
      <c r="TFU58" s="531"/>
      <c r="TFV58" s="532"/>
      <c r="TFW58" s="533"/>
      <c r="TFX58" s="527"/>
      <c r="TFY58" s="528"/>
      <c r="TFZ58" s="529"/>
      <c r="TGA58" s="530"/>
      <c r="TGB58" s="531"/>
      <c r="TGC58" s="532"/>
      <c r="TGD58" s="533"/>
      <c r="TGE58" s="527"/>
      <c r="TGF58" s="528"/>
      <c r="TGG58" s="529"/>
      <c r="TGH58" s="530"/>
      <c r="TGI58" s="531"/>
      <c r="TGJ58" s="532"/>
      <c r="TGK58" s="533"/>
      <c r="TGL58" s="527"/>
      <c r="TGM58" s="528"/>
      <c r="TGN58" s="529"/>
      <c r="TGO58" s="530"/>
      <c r="TGP58" s="531"/>
      <c r="TGQ58" s="532"/>
      <c r="TGR58" s="533"/>
      <c r="TGS58" s="527"/>
      <c r="TGT58" s="528"/>
      <c r="TGU58" s="529"/>
      <c r="TGV58" s="530"/>
      <c r="TGW58" s="531"/>
      <c r="TGX58" s="532"/>
      <c r="TGY58" s="533"/>
      <c r="TGZ58" s="527"/>
      <c r="THA58" s="528"/>
      <c r="THB58" s="529"/>
      <c r="THC58" s="530"/>
      <c r="THD58" s="531"/>
      <c r="THE58" s="532"/>
      <c r="THF58" s="533"/>
      <c r="THG58" s="527"/>
      <c r="THH58" s="528"/>
      <c r="THI58" s="529"/>
      <c r="THJ58" s="530"/>
      <c r="THK58" s="531"/>
      <c r="THL58" s="532"/>
      <c r="THM58" s="533"/>
      <c r="THN58" s="527"/>
      <c r="THO58" s="528"/>
      <c r="THP58" s="529"/>
      <c r="THQ58" s="530"/>
      <c r="THR58" s="531"/>
      <c r="THS58" s="532"/>
      <c r="THT58" s="533"/>
      <c r="THU58" s="527"/>
      <c r="THV58" s="528"/>
      <c r="THW58" s="529"/>
      <c r="THX58" s="530"/>
      <c r="THY58" s="531"/>
      <c r="THZ58" s="532"/>
      <c r="TIA58" s="533"/>
      <c r="TIB58" s="527"/>
      <c r="TIC58" s="528"/>
      <c r="TID58" s="529"/>
      <c r="TIE58" s="530"/>
      <c r="TIF58" s="531"/>
      <c r="TIG58" s="532"/>
      <c r="TIH58" s="533"/>
      <c r="TII58" s="527"/>
      <c r="TIJ58" s="528"/>
      <c r="TIK58" s="529"/>
      <c r="TIL58" s="530"/>
      <c r="TIM58" s="531"/>
      <c r="TIN58" s="532"/>
      <c r="TIO58" s="533"/>
      <c r="TIP58" s="527"/>
      <c r="TIQ58" s="528"/>
      <c r="TIR58" s="529"/>
      <c r="TIS58" s="530"/>
      <c r="TIT58" s="531"/>
      <c r="TIU58" s="532"/>
      <c r="TIV58" s="533"/>
      <c r="TIW58" s="527"/>
      <c r="TIX58" s="528"/>
      <c r="TIY58" s="529"/>
      <c r="TIZ58" s="530"/>
      <c r="TJA58" s="531"/>
      <c r="TJB58" s="532"/>
      <c r="TJC58" s="533"/>
      <c r="TJD58" s="527"/>
      <c r="TJE58" s="528"/>
      <c r="TJF58" s="529"/>
      <c r="TJG58" s="530"/>
      <c r="TJH58" s="531"/>
      <c r="TJI58" s="532"/>
      <c r="TJJ58" s="533"/>
      <c r="TJK58" s="527"/>
      <c r="TJL58" s="528"/>
      <c r="TJM58" s="529"/>
      <c r="TJN58" s="530"/>
      <c r="TJO58" s="531"/>
      <c r="TJP58" s="532"/>
      <c r="TJQ58" s="533"/>
      <c r="TJR58" s="527"/>
      <c r="TJS58" s="528"/>
      <c r="TJT58" s="529"/>
      <c r="TJU58" s="530"/>
      <c r="TJV58" s="531"/>
      <c r="TJW58" s="532"/>
      <c r="TJX58" s="533"/>
      <c r="TJY58" s="527"/>
      <c r="TJZ58" s="528"/>
      <c r="TKA58" s="529"/>
      <c r="TKB58" s="530"/>
      <c r="TKC58" s="531"/>
      <c r="TKD58" s="532"/>
      <c r="TKE58" s="533"/>
      <c r="TKF58" s="527"/>
      <c r="TKG58" s="528"/>
      <c r="TKH58" s="529"/>
      <c r="TKI58" s="530"/>
      <c r="TKJ58" s="531"/>
      <c r="TKK58" s="532"/>
      <c r="TKL58" s="533"/>
      <c r="TKM58" s="527"/>
      <c r="TKN58" s="528"/>
      <c r="TKO58" s="529"/>
      <c r="TKP58" s="530"/>
      <c r="TKQ58" s="531"/>
      <c r="TKR58" s="532"/>
      <c r="TKS58" s="533"/>
      <c r="TKT58" s="527"/>
      <c r="TKU58" s="528"/>
      <c r="TKV58" s="529"/>
      <c r="TKW58" s="530"/>
      <c r="TKX58" s="531"/>
      <c r="TKY58" s="532"/>
      <c r="TKZ58" s="533"/>
      <c r="TLA58" s="527"/>
      <c r="TLB58" s="528"/>
      <c r="TLC58" s="529"/>
      <c r="TLD58" s="530"/>
      <c r="TLE58" s="531"/>
      <c r="TLF58" s="532"/>
      <c r="TLG58" s="533"/>
      <c r="TLH58" s="527"/>
      <c r="TLI58" s="528"/>
      <c r="TLJ58" s="529"/>
      <c r="TLK58" s="530"/>
      <c r="TLL58" s="531"/>
      <c r="TLM58" s="532"/>
      <c r="TLN58" s="533"/>
      <c r="TLO58" s="527"/>
      <c r="TLP58" s="528"/>
      <c r="TLQ58" s="529"/>
      <c r="TLR58" s="530"/>
      <c r="TLS58" s="531"/>
      <c r="TLT58" s="532"/>
      <c r="TLU58" s="533"/>
      <c r="TLV58" s="527"/>
      <c r="TLW58" s="528"/>
      <c r="TLX58" s="529"/>
      <c r="TLY58" s="530"/>
      <c r="TLZ58" s="531"/>
      <c r="TMA58" s="532"/>
      <c r="TMB58" s="533"/>
      <c r="TMC58" s="527"/>
      <c r="TMD58" s="528"/>
      <c r="TME58" s="529"/>
      <c r="TMF58" s="530"/>
      <c r="TMG58" s="531"/>
      <c r="TMH58" s="532"/>
      <c r="TMI58" s="533"/>
      <c r="TMJ58" s="527"/>
      <c r="TMK58" s="528"/>
      <c r="TML58" s="529"/>
      <c r="TMM58" s="530"/>
      <c r="TMN58" s="531"/>
      <c r="TMO58" s="532"/>
      <c r="TMP58" s="533"/>
      <c r="TMQ58" s="527"/>
      <c r="TMR58" s="528"/>
      <c r="TMS58" s="529"/>
      <c r="TMT58" s="530"/>
      <c r="TMU58" s="531"/>
      <c r="TMV58" s="532"/>
      <c r="TMW58" s="533"/>
      <c r="TMX58" s="527"/>
      <c r="TMY58" s="528"/>
      <c r="TMZ58" s="529"/>
      <c r="TNA58" s="530"/>
      <c r="TNB58" s="531"/>
      <c r="TNC58" s="532"/>
      <c r="TND58" s="533"/>
      <c r="TNE58" s="527"/>
      <c r="TNF58" s="528"/>
      <c r="TNG58" s="529"/>
      <c r="TNH58" s="530"/>
      <c r="TNI58" s="531"/>
      <c r="TNJ58" s="532"/>
      <c r="TNK58" s="533"/>
      <c r="TNL58" s="527"/>
      <c r="TNM58" s="528"/>
      <c r="TNN58" s="529"/>
      <c r="TNO58" s="530"/>
      <c r="TNP58" s="531"/>
      <c r="TNQ58" s="532"/>
      <c r="TNR58" s="533"/>
      <c r="TNS58" s="527"/>
      <c r="TNT58" s="528"/>
      <c r="TNU58" s="529"/>
      <c r="TNV58" s="530"/>
      <c r="TNW58" s="531"/>
      <c r="TNX58" s="532"/>
      <c r="TNY58" s="533"/>
      <c r="TNZ58" s="527"/>
      <c r="TOA58" s="528"/>
      <c r="TOB58" s="529"/>
      <c r="TOC58" s="530"/>
      <c r="TOD58" s="531"/>
      <c r="TOE58" s="532"/>
      <c r="TOF58" s="533"/>
      <c r="TOG58" s="527"/>
      <c r="TOH58" s="528"/>
      <c r="TOI58" s="529"/>
      <c r="TOJ58" s="530"/>
      <c r="TOK58" s="531"/>
      <c r="TOL58" s="532"/>
      <c r="TOM58" s="533"/>
      <c r="TON58" s="527"/>
      <c r="TOO58" s="528"/>
      <c r="TOP58" s="529"/>
      <c r="TOQ58" s="530"/>
      <c r="TOR58" s="531"/>
      <c r="TOS58" s="532"/>
      <c r="TOT58" s="533"/>
      <c r="TOU58" s="527"/>
      <c r="TOV58" s="528"/>
      <c r="TOW58" s="529"/>
      <c r="TOX58" s="530"/>
      <c r="TOY58" s="531"/>
      <c r="TOZ58" s="532"/>
      <c r="TPA58" s="533"/>
      <c r="TPB58" s="527"/>
      <c r="TPC58" s="528"/>
      <c r="TPD58" s="529"/>
      <c r="TPE58" s="530"/>
      <c r="TPF58" s="531"/>
      <c r="TPG58" s="532"/>
      <c r="TPH58" s="533"/>
      <c r="TPI58" s="527"/>
      <c r="TPJ58" s="528"/>
      <c r="TPK58" s="529"/>
      <c r="TPL58" s="530"/>
      <c r="TPM58" s="531"/>
      <c r="TPN58" s="532"/>
      <c r="TPO58" s="533"/>
      <c r="TPP58" s="527"/>
      <c r="TPQ58" s="528"/>
      <c r="TPR58" s="529"/>
      <c r="TPS58" s="530"/>
      <c r="TPT58" s="531"/>
      <c r="TPU58" s="532"/>
      <c r="TPV58" s="533"/>
      <c r="TPW58" s="527"/>
      <c r="TPX58" s="528"/>
      <c r="TPY58" s="529"/>
      <c r="TPZ58" s="530"/>
      <c r="TQA58" s="531"/>
      <c r="TQB58" s="532"/>
      <c r="TQC58" s="533"/>
      <c r="TQD58" s="527"/>
      <c r="TQE58" s="528"/>
      <c r="TQF58" s="529"/>
      <c r="TQG58" s="530"/>
      <c r="TQH58" s="531"/>
      <c r="TQI58" s="532"/>
      <c r="TQJ58" s="533"/>
      <c r="TQK58" s="527"/>
      <c r="TQL58" s="528"/>
      <c r="TQM58" s="529"/>
      <c r="TQN58" s="530"/>
      <c r="TQO58" s="531"/>
      <c r="TQP58" s="532"/>
      <c r="TQQ58" s="533"/>
      <c r="TQR58" s="527"/>
      <c r="TQS58" s="528"/>
      <c r="TQT58" s="529"/>
      <c r="TQU58" s="530"/>
      <c r="TQV58" s="531"/>
      <c r="TQW58" s="532"/>
      <c r="TQX58" s="533"/>
      <c r="TQY58" s="527"/>
      <c r="TQZ58" s="528"/>
      <c r="TRA58" s="529"/>
      <c r="TRB58" s="530"/>
      <c r="TRC58" s="531"/>
      <c r="TRD58" s="532"/>
      <c r="TRE58" s="533"/>
      <c r="TRF58" s="527"/>
      <c r="TRG58" s="528"/>
      <c r="TRH58" s="529"/>
      <c r="TRI58" s="530"/>
      <c r="TRJ58" s="531"/>
      <c r="TRK58" s="532"/>
      <c r="TRL58" s="533"/>
      <c r="TRM58" s="527"/>
      <c r="TRN58" s="528"/>
      <c r="TRO58" s="529"/>
      <c r="TRP58" s="530"/>
      <c r="TRQ58" s="531"/>
      <c r="TRR58" s="532"/>
      <c r="TRS58" s="533"/>
      <c r="TRT58" s="527"/>
      <c r="TRU58" s="528"/>
      <c r="TRV58" s="529"/>
      <c r="TRW58" s="530"/>
      <c r="TRX58" s="531"/>
      <c r="TRY58" s="532"/>
      <c r="TRZ58" s="533"/>
      <c r="TSA58" s="527"/>
      <c r="TSB58" s="528"/>
      <c r="TSC58" s="529"/>
      <c r="TSD58" s="530"/>
      <c r="TSE58" s="531"/>
      <c r="TSF58" s="532"/>
      <c r="TSG58" s="533"/>
      <c r="TSH58" s="527"/>
      <c r="TSI58" s="528"/>
      <c r="TSJ58" s="529"/>
      <c r="TSK58" s="530"/>
      <c r="TSL58" s="531"/>
      <c r="TSM58" s="532"/>
      <c r="TSN58" s="533"/>
      <c r="TSO58" s="527"/>
      <c r="TSP58" s="528"/>
      <c r="TSQ58" s="529"/>
      <c r="TSR58" s="530"/>
      <c r="TSS58" s="531"/>
      <c r="TST58" s="532"/>
      <c r="TSU58" s="533"/>
      <c r="TSV58" s="527"/>
      <c r="TSW58" s="528"/>
      <c r="TSX58" s="529"/>
      <c r="TSY58" s="530"/>
      <c r="TSZ58" s="531"/>
      <c r="TTA58" s="532"/>
      <c r="TTB58" s="533"/>
      <c r="TTC58" s="527"/>
      <c r="TTD58" s="528"/>
      <c r="TTE58" s="529"/>
      <c r="TTF58" s="530"/>
      <c r="TTG58" s="531"/>
      <c r="TTH58" s="532"/>
      <c r="TTI58" s="533"/>
      <c r="TTJ58" s="527"/>
      <c r="TTK58" s="528"/>
      <c r="TTL58" s="529"/>
      <c r="TTM58" s="530"/>
      <c r="TTN58" s="531"/>
      <c r="TTO58" s="532"/>
      <c r="TTP58" s="533"/>
      <c r="TTQ58" s="527"/>
      <c r="TTR58" s="528"/>
      <c r="TTS58" s="529"/>
      <c r="TTT58" s="530"/>
      <c r="TTU58" s="531"/>
      <c r="TTV58" s="532"/>
      <c r="TTW58" s="533"/>
      <c r="TTX58" s="527"/>
      <c r="TTY58" s="528"/>
      <c r="TTZ58" s="529"/>
      <c r="TUA58" s="530"/>
      <c r="TUB58" s="531"/>
      <c r="TUC58" s="532"/>
      <c r="TUD58" s="533"/>
      <c r="TUE58" s="527"/>
      <c r="TUF58" s="528"/>
      <c r="TUG58" s="529"/>
      <c r="TUH58" s="530"/>
      <c r="TUI58" s="531"/>
      <c r="TUJ58" s="532"/>
      <c r="TUK58" s="533"/>
      <c r="TUL58" s="527"/>
      <c r="TUM58" s="528"/>
      <c r="TUN58" s="529"/>
      <c r="TUO58" s="530"/>
      <c r="TUP58" s="531"/>
      <c r="TUQ58" s="532"/>
      <c r="TUR58" s="533"/>
      <c r="TUS58" s="527"/>
      <c r="TUT58" s="528"/>
      <c r="TUU58" s="529"/>
      <c r="TUV58" s="530"/>
      <c r="TUW58" s="531"/>
      <c r="TUX58" s="532"/>
      <c r="TUY58" s="533"/>
      <c r="TUZ58" s="527"/>
      <c r="TVA58" s="528"/>
      <c r="TVB58" s="529"/>
      <c r="TVC58" s="530"/>
      <c r="TVD58" s="531"/>
      <c r="TVE58" s="532"/>
      <c r="TVF58" s="533"/>
      <c r="TVG58" s="527"/>
      <c r="TVH58" s="528"/>
      <c r="TVI58" s="529"/>
      <c r="TVJ58" s="530"/>
      <c r="TVK58" s="531"/>
      <c r="TVL58" s="532"/>
      <c r="TVM58" s="533"/>
      <c r="TVN58" s="527"/>
      <c r="TVO58" s="528"/>
      <c r="TVP58" s="529"/>
      <c r="TVQ58" s="530"/>
      <c r="TVR58" s="531"/>
      <c r="TVS58" s="532"/>
      <c r="TVT58" s="533"/>
      <c r="TVU58" s="527"/>
      <c r="TVV58" s="528"/>
      <c r="TVW58" s="529"/>
      <c r="TVX58" s="530"/>
      <c r="TVY58" s="531"/>
      <c r="TVZ58" s="532"/>
      <c r="TWA58" s="533"/>
      <c r="TWB58" s="527"/>
      <c r="TWC58" s="528"/>
      <c r="TWD58" s="529"/>
      <c r="TWE58" s="530"/>
      <c r="TWF58" s="531"/>
      <c r="TWG58" s="532"/>
      <c r="TWH58" s="533"/>
      <c r="TWI58" s="527"/>
      <c r="TWJ58" s="528"/>
      <c r="TWK58" s="529"/>
      <c r="TWL58" s="530"/>
      <c r="TWM58" s="531"/>
      <c r="TWN58" s="532"/>
      <c r="TWO58" s="533"/>
      <c r="TWP58" s="527"/>
      <c r="TWQ58" s="528"/>
      <c r="TWR58" s="529"/>
      <c r="TWS58" s="530"/>
      <c r="TWT58" s="531"/>
      <c r="TWU58" s="532"/>
      <c r="TWV58" s="533"/>
      <c r="TWW58" s="527"/>
      <c r="TWX58" s="528"/>
      <c r="TWY58" s="529"/>
      <c r="TWZ58" s="530"/>
      <c r="TXA58" s="531"/>
      <c r="TXB58" s="532"/>
      <c r="TXC58" s="533"/>
      <c r="TXD58" s="527"/>
      <c r="TXE58" s="528"/>
      <c r="TXF58" s="529"/>
      <c r="TXG58" s="530"/>
      <c r="TXH58" s="531"/>
      <c r="TXI58" s="532"/>
      <c r="TXJ58" s="533"/>
      <c r="TXK58" s="527"/>
      <c r="TXL58" s="528"/>
      <c r="TXM58" s="529"/>
      <c r="TXN58" s="530"/>
      <c r="TXO58" s="531"/>
      <c r="TXP58" s="532"/>
      <c r="TXQ58" s="533"/>
      <c r="TXR58" s="527"/>
      <c r="TXS58" s="528"/>
      <c r="TXT58" s="529"/>
      <c r="TXU58" s="530"/>
      <c r="TXV58" s="531"/>
      <c r="TXW58" s="532"/>
      <c r="TXX58" s="533"/>
      <c r="TXY58" s="527"/>
      <c r="TXZ58" s="528"/>
      <c r="TYA58" s="529"/>
      <c r="TYB58" s="530"/>
      <c r="TYC58" s="531"/>
      <c r="TYD58" s="532"/>
      <c r="TYE58" s="533"/>
      <c r="TYF58" s="527"/>
      <c r="TYG58" s="528"/>
      <c r="TYH58" s="529"/>
      <c r="TYI58" s="530"/>
      <c r="TYJ58" s="531"/>
      <c r="TYK58" s="532"/>
      <c r="TYL58" s="533"/>
      <c r="TYM58" s="527"/>
      <c r="TYN58" s="528"/>
      <c r="TYO58" s="529"/>
      <c r="TYP58" s="530"/>
      <c r="TYQ58" s="531"/>
      <c r="TYR58" s="532"/>
      <c r="TYS58" s="533"/>
      <c r="TYT58" s="527"/>
      <c r="TYU58" s="528"/>
      <c r="TYV58" s="529"/>
      <c r="TYW58" s="530"/>
      <c r="TYX58" s="531"/>
      <c r="TYY58" s="532"/>
      <c r="TYZ58" s="533"/>
      <c r="TZA58" s="527"/>
      <c r="TZB58" s="528"/>
      <c r="TZC58" s="529"/>
      <c r="TZD58" s="530"/>
      <c r="TZE58" s="531"/>
      <c r="TZF58" s="532"/>
      <c r="TZG58" s="533"/>
      <c r="TZH58" s="527"/>
      <c r="TZI58" s="528"/>
      <c r="TZJ58" s="529"/>
      <c r="TZK58" s="530"/>
      <c r="TZL58" s="531"/>
      <c r="TZM58" s="532"/>
      <c r="TZN58" s="533"/>
      <c r="TZO58" s="527"/>
      <c r="TZP58" s="528"/>
      <c r="TZQ58" s="529"/>
      <c r="TZR58" s="530"/>
      <c r="TZS58" s="531"/>
      <c r="TZT58" s="532"/>
      <c r="TZU58" s="533"/>
      <c r="TZV58" s="527"/>
      <c r="TZW58" s="528"/>
      <c r="TZX58" s="529"/>
      <c r="TZY58" s="530"/>
      <c r="TZZ58" s="531"/>
      <c r="UAA58" s="532"/>
      <c r="UAB58" s="533"/>
      <c r="UAC58" s="527"/>
      <c r="UAD58" s="528"/>
      <c r="UAE58" s="529"/>
      <c r="UAF58" s="530"/>
      <c r="UAG58" s="531"/>
      <c r="UAH58" s="532"/>
      <c r="UAI58" s="533"/>
      <c r="UAJ58" s="527"/>
      <c r="UAK58" s="528"/>
      <c r="UAL58" s="529"/>
      <c r="UAM58" s="530"/>
      <c r="UAN58" s="531"/>
      <c r="UAO58" s="532"/>
      <c r="UAP58" s="533"/>
      <c r="UAQ58" s="527"/>
      <c r="UAR58" s="528"/>
      <c r="UAS58" s="529"/>
      <c r="UAT58" s="530"/>
      <c r="UAU58" s="531"/>
      <c r="UAV58" s="532"/>
      <c r="UAW58" s="533"/>
      <c r="UAX58" s="527"/>
      <c r="UAY58" s="528"/>
      <c r="UAZ58" s="529"/>
      <c r="UBA58" s="530"/>
      <c r="UBB58" s="531"/>
      <c r="UBC58" s="532"/>
      <c r="UBD58" s="533"/>
      <c r="UBE58" s="527"/>
      <c r="UBF58" s="528"/>
      <c r="UBG58" s="529"/>
      <c r="UBH58" s="530"/>
      <c r="UBI58" s="531"/>
      <c r="UBJ58" s="532"/>
      <c r="UBK58" s="533"/>
      <c r="UBL58" s="527"/>
      <c r="UBM58" s="528"/>
      <c r="UBN58" s="529"/>
      <c r="UBO58" s="530"/>
      <c r="UBP58" s="531"/>
      <c r="UBQ58" s="532"/>
      <c r="UBR58" s="533"/>
      <c r="UBS58" s="527"/>
      <c r="UBT58" s="528"/>
      <c r="UBU58" s="529"/>
      <c r="UBV58" s="530"/>
      <c r="UBW58" s="531"/>
      <c r="UBX58" s="532"/>
      <c r="UBY58" s="533"/>
      <c r="UBZ58" s="527"/>
      <c r="UCA58" s="528"/>
      <c r="UCB58" s="529"/>
      <c r="UCC58" s="530"/>
      <c r="UCD58" s="531"/>
      <c r="UCE58" s="532"/>
      <c r="UCF58" s="533"/>
      <c r="UCG58" s="527"/>
      <c r="UCH58" s="528"/>
      <c r="UCI58" s="529"/>
      <c r="UCJ58" s="530"/>
      <c r="UCK58" s="531"/>
      <c r="UCL58" s="532"/>
      <c r="UCM58" s="533"/>
      <c r="UCN58" s="527"/>
      <c r="UCO58" s="528"/>
      <c r="UCP58" s="529"/>
      <c r="UCQ58" s="530"/>
      <c r="UCR58" s="531"/>
      <c r="UCS58" s="532"/>
      <c r="UCT58" s="533"/>
      <c r="UCU58" s="527"/>
      <c r="UCV58" s="528"/>
      <c r="UCW58" s="529"/>
      <c r="UCX58" s="530"/>
      <c r="UCY58" s="531"/>
      <c r="UCZ58" s="532"/>
      <c r="UDA58" s="533"/>
      <c r="UDB58" s="527"/>
      <c r="UDC58" s="528"/>
      <c r="UDD58" s="529"/>
      <c r="UDE58" s="530"/>
      <c r="UDF58" s="531"/>
      <c r="UDG58" s="532"/>
      <c r="UDH58" s="533"/>
      <c r="UDI58" s="527"/>
      <c r="UDJ58" s="528"/>
      <c r="UDK58" s="529"/>
      <c r="UDL58" s="530"/>
      <c r="UDM58" s="531"/>
      <c r="UDN58" s="532"/>
      <c r="UDO58" s="533"/>
      <c r="UDP58" s="527"/>
      <c r="UDQ58" s="528"/>
      <c r="UDR58" s="529"/>
      <c r="UDS58" s="530"/>
      <c r="UDT58" s="531"/>
      <c r="UDU58" s="532"/>
      <c r="UDV58" s="533"/>
      <c r="UDW58" s="527"/>
      <c r="UDX58" s="528"/>
      <c r="UDY58" s="529"/>
      <c r="UDZ58" s="530"/>
      <c r="UEA58" s="531"/>
      <c r="UEB58" s="532"/>
      <c r="UEC58" s="533"/>
      <c r="UED58" s="527"/>
      <c r="UEE58" s="528"/>
      <c r="UEF58" s="529"/>
      <c r="UEG58" s="530"/>
      <c r="UEH58" s="531"/>
      <c r="UEI58" s="532"/>
      <c r="UEJ58" s="533"/>
      <c r="UEK58" s="527"/>
      <c r="UEL58" s="528"/>
      <c r="UEM58" s="529"/>
      <c r="UEN58" s="530"/>
      <c r="UEO58" s="531"/>
      <c r="UEP58" s="532"/>
      <c r="UEQ58" s="533"/>
      <c r="UER58" s="527"/>
      <c r="UES58" s="528"/>
      <c r="UET58" s="529"/>
      <c r="UEU58" s="530"/>
      <c r="UEV58" s="531"/>
      <c r="UEW58" s="532"/>
      <c r="UEX58" s="533"/>
      <c r="UEY58" s="527"/>
      <c r="UEZ58" s="528"/>
      <c r="UFA58" s="529"/>
      <c r="UFB58" s="530"/>
      <c r="UFC58" s="531"/>
      <c r="UFD58" s="532"/>
      <c r="UFE58" s="533"/>
      <c r="UFF58" s="527"/>
      <c r="UFG58" s="528"/>
      <c r="UFH58" s="529"/>
      <c r="UFI58" s="530"/>
      <c r="UFJ58" s="531"/>
      <c r="UFK58" s="532"/>
      <c r="UFL58" s="533"/>
      <c r="UFM58" s="527"/>
      <c r="UFN58" s="528"/>
      <c r="UFO58" s="529"/>
      <c r="UFP58" s="530"/>
      <c r="UFQ58" s="531"/>
      <c r="UFR58" s="532"/>
      <c r="UFS58" s="533"/>
      <c r="UFT58" s="527"/>
      <c r="UFU58" s="528"/>
      <c r="UFV58" s="529"/>
      <c r="UFW58" s="530"/>
      <c r="UFX58" s="531"/>
      <c r="UFY58" s="532"/>
      <c r="UFZ58" s="533"/>
      <c r="UGA58" s="527"/>
      <c r="UGB58" s="528"/>
      <c r="UGC58" s="529"/>
      <c r="UGD58" s="530"/>
      <c r="UGE58" s="531"/>
      <c r="UGF58" s="532"/>
      <c r="UGG58" s="533"/>
      <c r="UGH58" s="527"/>
      <c r="UGI58" s="528"/>
      <c r="UGJ58" s="529"/>
      <c r="UGK58" s="530"/>
      <c r="UGL58" s="531"/>
      <c r="UGM58" s="532"/>
      <c r="UGN58" s="533"/>
      <c r="UGO58" s="527"/>
      <c r="UGP58" s="528"/>
      <c r="UGQ58" s="529"/>
      <c r="UGR58" s="530"/>
      <c r="UGS58" s="531"/>
      <c r="UGT58" s="532"/>
      <c r="UGU58" s="533"/>
      <c r="UGV58" s="527"/>
      <c r="UGW58" s="528"/>
      <c r="UGX58" s="529"/>
      <c r="UGY58" s="530"/>
      <c r="UGZ58" s="531"/>
      <c r="UHA58" s="532"/>
      <c r="UHB58" s="533"/>
      <c r="UHC58" s="527"/>
      <c r="UHD58" s="528"/>
      <c r="UHE58" s="529"/>
      <c r="UHF58" s="530"/>
      <c r="UHG58" s="531"/>
      <c r="UHH58" s="532"/>
      <c r="UHI58" s="533"/>
      <c r="UHJ58" s="527"/>
      <c r="UHK58" s="528"/>
      <c r="UHL58" s="529"/>
      <c r="UHM58" s="530"/>
      <c r="UHN58" s="531"/>
      <c r="UHO58" s="532"/>
      <c r="UHP58" s="533"/>
      <c r="UHQ58" s="527"/>
      <c r="UHR58" s="528"/>
      <c r="UHS58" s="529"/>
      <c r="UHT58" s="530"/>
      <c r="UHU58" s="531"/>
      <c r="UHV58" s="532"/>
      <c r="UHW58" s="533"/>
      <c r="UHX58" s="527"/>
      <c r="UHY58" s="528"/>
      <c r="UHZ58" s="529"/>
      <c r="UIA58" s="530"/>
      <c r="UIB58" s="531"/>
      <c r="UIC58" s="532"/>
      <c r="UID58" s="533"/>
      <c r="UIE58" s="527"/>
      <c r="UIF58" s="528"/>
      <c r="UIG58" s="529"/>
      <c r="UIH58" s="530"/>
      <c r="UII58" s="531"/>
      <c r="UIJ58" s="532"/>
      <c r="UIK58" s="533"/>
      <c r="UIL58" s="527"/>
      <c r="UIM58" s="528"/>
      <c r="UIN58" s="529"/>
      <c r="UIO58" s="530"/>
      <c r="UIP58" s="531"/>
      <c r="UIQ58" s="532"/>
      <c r="UIR58" s="533"/>
      <c r="UIS58" s="527"/>
      <c r="UIT58" s="528"/>
      <c r="UIU58" s="529"/>
      <c r="UIV58" s="530"/>
      <c r="UIW58" s="531"/>
      <c r="UIX58" s="532"/>
      <c r="UIY58" s="533"/>
      <c r="UIZ58" s="527"/>
      <c r="UJA58" s="528"/>
      <c r="UJB58" s="529"/>
      <c r="UJC58" s="530"/>
      <c r="UJD58" s="531"/>
      <c r="UJE58" s="532"/>
      <c r="UJF58" s="533"/>
      <c r="UJG58" s="527"/>
      <c r="UJH58" s="528"/>
      <c r="UJI58" s="529"/>
      <c r="UJJ58" s="530"/>
      <c r="UJK58" s="531"/>
      <c r="UJL58" s="532"/>
      <c r="UJM58" s="533"/>
      <c r="UJN58" s="527"/>
      <c r="UJO58" s="528"/>
      <c r="UJP58" s="529"/>
      <c r="UJQ58" s="530"/>
      <c r="UJR58" s="531"/>
      <c r="UJS58" s="532"/>
      <c r="UJT58" s="533"/>
      <c r="UJU58" s="527"/>
      <c r="UJV58" s="528"/>
      <c r="UJW58" s="529"/>
      <c r="UJX58" s="530"/>
      <c r="UJY58" s="531"/>
      <c r="UJZ58" s="532"/>
      <c r="UKA58" s="533"/>
      <c r="UKB58" s="527"/>
      <c r="UKC58" s="528"/>
      <c r="UKD58" s="529"/>
      <c r="UKE58" s="530"/>
      <c r="UKF58" s="531"/>
      <c r="UKG58" s="532"/>
      <c r="UKH58" s="533"/>
      <c r="UKI58" s="527"/>
      <c r="UKJ58" s="528"/>
      <c r="UKK58" s="529"/>
      <c r="UKL58" s="530"/>
      <c r="UKM58" s="531"/>
      <c r="UKN58" s="532"/>
      <c r="UKO58" s="533"/>
      <c r="UKP58" s="527"/>
      <c r="UKQ58" s="528"/>
      <c r="UKR58" s="529"/>
      <c r="UKS58" s="530"/>
      <c r="UKT58" s="531"/>
      <c r="UKU58" s="532"/>
      <c r="UKV58" s="533"/>
      <c r="UKW58" s="527"/>
      <c r="UKX58" s="528"/>
      <c r="UKY58" s="529"/>
      <c r="UKZ58" s="530"/>
      <c r="ULA58" s="531"/>
      <c r="ULB58" s="532"/>
      <c r="ULC58" s="533"/>
      <c r="ULD58" s="527"/>
      <c r="ULE58" s="528"/>
      <c r="ULF58" s="529"/>
      <c r="ULG58" s="530"/>
      <c r="ULH58" s="531"/>
      <c r="ULI58" s="532"/>
      <c r="ULJ58" s="533"/>
      <c r="ULK58" s="527"/>
      <c r="ULL58" s="528"/>
      <c r="ULM58" s="529"/>
      <c r="ULN58" s="530"/>
      <c r="ULO58" s="531"/>
      <c r="ULP58" s="532"/>
      <c r="ULQ58" s="533"/>
      <c r="ULR58" s="527"/>
      <c r="ULS58" s="528"/>
      <c r="ULT58" s="529"/>
      <c r="ULU58" s="530"/>
      <c r="ULV58" s="531"/>
      <c r="ULW58" s="532"/>
      <c r="ULX58" s="533"/>
      <c r="ULY58" s="527"/>
      <c r="ULZ58" s="528"/>
      <c r="UMA58" s="529"/>
      <c r="UMB58" s="530"/>
      <c r="UMC58" s="531"/>
      <c r="UMD58" s="532"/>
      <c r="UME58" s="533"/>
      <c r="UMF58" s="527"/>
      <c r="UMG58" s="528"/>
      <c r="UMH58" s="529"/>
      <c r="UMI58" s="530"/>
      <c r="UMJ58" s="531"/>
      <c r="UMK58" s="532"/>
      <c r="UML58" s="533"/>
      <c r="UMM58" s="527"/>
      <c r="UMN58" s="528"/>
      <c r="UMO58" s="529"/>
      <c r="UMP58" s="530"/>
      <c r="UMQ58" s="531"/>
      <c r="UMR58" s="532"/>
      <c r="UMS58" s="533"/>
      <c r="UMT58" s="527"/>
      <c r="UMU58" s="528"/>
      <c r="UMV58" s="529"/>
      <c r="UMW58" s="530"/>
      <c r="UMX58" s="531"/>
      <c r="UMY58" s="532"/>
      <c r="UMZ58" s="533"/>
      <c r="UNA58" s="527"/>
      <c r="UNB58" s="528"/>
      <c r="UNC58" s="529"/>
      <c r="UND58" s="530"/>
      <c r="UNE58" s="531"/>
      <c r="UNF58" s="532"/>
      <c r="UNG58" s="533"/>
      <c r="UNH58" s="527"/>
      <c r="UNI58" s="528"/>
      <c r="UNJ58" s="529"/>
      <c r="UNK58" s="530"/>
      <c r="UNL58" s="531"/>
      <c r="UNM58" s="532"/>
      <c r="UNN58" s="533"/>
      <c r="UNO58" s="527"/>
      <c r="UNP58" s="528"/>
      <c r="UNQ58" s="529"/>
      <c r="UNR58" s="530"/>
      <c r="UNS58" s="531"/>
      <c r="UNT58" s="532"/>
      <c r="UNU58" s="533"/>
      <c r="UNV58" s="527"/>
      <c r="UNW58" s="528"/>
      <c r="UNX58" s="529"/>
      <c r="UNY58" s="530"/>
      <c r="UNZ58" s="531"/>
      <c r="UOA58" s="532"/>
      <c r="UOB58" s="533"/>
      <c r="UOC58" s="527"/>
      <c r="UOD58" s="528"/>
      <c r="UOE58" s="529"/>
      <c r="UOF58" s="530"/>
      <c r="UOG58" s="531"/>
      <c r="UOH58" s="532"/>
      <c r="UOI58" s="533"/>
      <c r="UOJ58" s="527"/>
      <c r="UOK58" s="528"/>
      <c r="UOL58" s="529"/>
      <c r="UOM58" s="530"/>
      <c r="UON58" s="531"/>
      <c r="UOO58" s="532"/>
      <c r="UOP58" s="533"/>
      <c r="UOQ58" s="527"/>
      <c r="UOR58" s="528"/>
      <c r="UOS58" s="529"/>
      <c r="UOT58" s="530"/>
      <c r="UOU58" s="531"/>
      <c r="UOV58" s="532"/>
      <c r="UOW58" s="533"/>
      <c r="UOX58" s="527"/>
      <c r="UOY58" s="528"/>
      <c r="UOZ58" s="529"/>
      <c r="UPA58" s="530"/>
      <c r="UPB58" s="531"/>
      <c r="UPC58" s="532"/>
      <c r="UPD58" s="533"/>
      <c r="UPE58" s="527"/>
      <c r="UPF58" s="528"/>
      <c r="UPG58" s="529"/>
      <c r="UPH58" s="530"/>
      <c r="UPI58" s="531"/>
      <c r="UPJ58" s="532"/>
      <c r="UPK58" s="533"/>
      <c r="UPL58" s="527"/>
      <c r="UPM58" s="528"/>
      <c r="UPN58" s="529"/>
      <c r="UPO58" s="530"/>
      <c r="UPP58" s="531"/>
      <c r="UPQ58" s="532"/>
      <c r="UPR58" s="533"/>
      <c r="UPS58" s="527"/>
      <c r="UPT58" s="528"/>
      <c r="UPU58" s="529"/>
      <c r="UPV58" s="530"/>
      <c r="UPW58" s="531"/>
      <c r="UPX58" s="532"/>
      <c r="UPY58" s="533"/>
      <c r="UPZ58" s="527"/>
      <c r="UQA58" s="528"/>
      <c r="UQB58" s="529"/>
      <c r="UQC58" s="530"/>
      <c r="UQD58" s="531"/>
      <c r="UQE58" s="532"/>
      <c r="UQF58" s="533"/>
      <c r="UQG58" s="527"/>
      <c r="UQH58" s="528"/>
      <c r="UQI58" s="529"/>
      <c r="UQJ58" s="530"/>
      <c r="UQK58" s="531"/>
      <c r="UQL58" s="532"/>
      <c r="UQM58" s="533"/>
      <c r="UQN58" s="527"/>
      <c r="UQO58" s="528"/>
      <c r="UQP58" s="529"/>
      <c r="UQQ58" s="530"/>
      <c r="UQR58" s="531"/>
      <c r="UQS58" s="532"/>
      <c r="UQT58" s="533"/>
      <c r="UQU58" s="527"/>
      <c r="UQV58" s="528"/>
      <c r="UQW58" s="529"/>
      <c r="UQX58" s="530"/>
      <c r="UQY58" s="531"/>
      <c r="UQZ58" s="532"/>
      <c r="URA58" s="533"/>
      <c r="URB58" s="527"/>
      <c r="URC58" s="528"/>
      <c r="URD58" s="529"/>
      <c r="URE58" s="530"/>
      <c r="URF58" s="531"/>
      <c r="URG58" s="532"/>
      <c r="URH58" s="533"/>
      <c r="URI58" s="527"/>
      <c r="URJ58" s="528"/>
      <c r="URK58" s="529"/>
      <c r="URL58" s="530"/>
      <c r="URM58" s="531"/>
      <c r="URN58" s="532"/>
      <c r="URO58" s="533"/>
      <c r="URP58" s="527"/>
      <c r="URQ58" s="528"/>
      <c r="URR58" s="529"/>
      <c r="URS58" s="530"/>
      <c r="URT58" s="531"/>
      <c r="URU58" s="532"/>
      <c r="URV58" s="533"/>
      <c r="URW58" s="527"/>
      <c r="URX58" s="528"/>
      <c r="URY58" s="529"/>
      <c r="URZ58" s="530"/>
      <c r="USA58" s="531"/>
      <c r="USB58" s="532"/>
      <c r="USC58" s="533"/>
      <c r="USD58" s="527"/>
      <c r="USE58" s="528"/>
      <c r="USF58" s="529"/>
      <c r="USG58" s="530"/>
      <c r="USH58" s="531"/>
      <c r="USI58" s="532"/>
      <c r="USJ58" s="533"/>
      <c r="USK58" s="527"/>
      <c r="USL58" s="528"/>
      <c r="USM58" s="529"/>
      <c r="USN58" s="530"/>
      <c r="USO58" s="531"/>
      <c r="USP58" s="532"/>
      <c r="USQ58" s="533"/>
      <c r="USR58" s="527"/>
      <c r="USS58" s="528"/>
      <c r="UST58" s="529"/>
      <c r="USU58" s="530"/>
      <c r="USV58" s="531"/>
      <c r="USW58" s="532"/>
      <c r="USX58" s="533"/>
      <c r="USY58" s="527"/>
      <c r="USZ58" s="528"/>
      <c r="UTA58" s="529"/>
      <c r="UTB58" s="530"/>
      <c r="UTC58" s="531"/>
      <c r="UTD58" s="532"/>
      <c r="UTE58" s="533"/>
      <c r="UTF58" s="527"/>
      <c r="UTG58" s="528"/>
      <c r="UTH58" s="529"/>
      <c r="UTI58" s="530"/>
      <c r="UTJ58" s="531"/>
      <c r="UTK58" s="532"/>
      <c r="UTL58" s="533"/>
      <c r="UTM58" s="527"/>
      <c r="UTN58" s="528"/>
      <c r="UTO58" s="529"/>
      <c r="UTP58" s="530"/>
      <c r="UTQ58" s="531"/>
      <c r="UTR58" s="532"/>
      <c r="UTS58" s="533"/>
      <c r="UTT58" s="527"/>
      <c r="UTU58" s="528"/>
      <c r="UTV58" s="529"/>
      <c r="UTW58" s="530"/>
      <c r="UTX58" s="531"/>
      <c r="UTY58" s="532"/>
      <c r="UTZ58" s="533"/>
      <c r="UUA58" s="527"/>
      <c r="UUB58" s="528"/>
      <c r="UUC58" s="529"/>
      <c r="UUD58" s="530"/>
      <c r="UUE58" s="531"/>
      <c r="UUF58" s="532"/>
      <c r="UUG58" s="533"/>
      <c r="UUH58" s="527"/>
      <c r="UUI58" s="528"/>
      <c r="UUJ58" s="529"/>
      <c r="UUK58" s="530"/>
      <c r="UUL58" s="531"/>
      <c r="UUM58" s="532"/>
      <c r="UUN58" s="533"/>
      <c r="UUO58" s="527"/>
      <c r="UUP58" s="528"/>
      <c r="UUQ58" s="529"/>
      <c r="UUR58" s="530"/>
      <c r="UUS58" s="531"/>
      <c r="UUT58" s="532"/>
      <c r="UUU58" s="533"/>
      <c r="UUV58" s="527"/>
      <c r="UUW58" s="528"/>
      <c r="UUX58" s="529"/>
      <c r="UUY58" s="530"/>
      <c r="UUZ58" s="531"/>
      <c r="UVA58" s="532"/>
      <c r="UVB58" s="533"/>
      <c r="UVC58" s="527"/>
      <c r="UVD58" s="528"/>
      <c r="UVE58" s="529"/>
      <c r="UVF58" s="530"/>
      <c r="UVG58" s="531"/>
      <c r="UVH58" s="532"/>
      <c r="UVI58" s="533"/>
      <c r="UVJ58" s="527"/>
      <c r="UVK58" s="528"/>
      <c r="UVL58" s="529"/>
      <c r="UVM58" s="530"/>
      <c r="UVN58" s="531"/>
      <c r="UVO58" s="532"/>
      <c r="UVP58" s="533"/>
      <c r="UVQ58" s="527"/>
      <c r="UVR58" s="528"/>
      <c r="UVS58" s="529"/>
      <c r="UVT58" s="530"/>
      <c r="UVU58" s="531"/>
      <c r="UVV58" s="532"/>
      <c r="UVW58" s="533"/>
      <c r="UVX58" s="527"/>
      <c r="UVY58" s="528"/>
      <c r="UVZ58" s="529"/>
      <c r="UWA58" s="530"/>
      <c r="UWB58" s="531"/>
      <c r="UWC58" s="532"/>
      <c r="UWD58" s="533"/>
      <c r="UWE58" s="527"/>
      <c r="UWF58" s="528"/>
      <c r="UWG58" s="529"/>
      <c r="UWH58" s="530"/>
      <c r="UWI58" s="531"/>
      <c r="UWJ58" s="532"/>
      <c r="UWK58" s="533"/>
      <c r="UWL58" s="527"/>
      <c r="UWM58" s="528"/>
      <c r="UWN58" s="529"/>
      <c r="UWO58" s="530"/>
      <c r="UWP58" s="531"/>
      <c r="UWQ58" s="532"/>
      <c r="UWR58" s="533"/>
      <c r="UWS58" s="527"/>
      <c r="UWT58" s="528"/>
      <c r="UWU58" s="529"/>
      <c r="UWV58" s="530"/>
      <c r="UWW58" s="531"/>
      <c r="UWX58" s="532"/>
      <c r="UWY58" s="533"/>
      <c r="UWZ58" s="527"/>
      <c r="UXA58" s="528"/>
      <c r="UXB58" s="529"/>
      <c r="UXC58" s="530"/>
      <c r="UXD58" s="531"/>
      <c r="UXE58" s="532"/>
      <c r="UXF58" s="533"/>
      <c r="UXG58" s="527"/>
      <c r="UXH58" s="528"/>
      <c r="UXI58" s="529"/>
      <c r="UXJ58" s="530"/>
      <c r="UXK58" s="531"/>
      <c r="UXL58" s="532"/>
      <c r="UXM58" s="533"/>
      <c r="UXN58" s="527"/>
      <c r="UXO58" s="528"/>
      <c r="UXP58" s="529"/>
      <c r="UXQ58" s="530"/>
      <c r="UXR58" s="531"/>
      <c r="UXS58" s="532"/>
      <c r="UXT58" s="533"/>
      <c r="UXU58" s="527"/>
      <c r="UXV58" s="528"/>
      <c r="UXW58" s="529"/>
      <c r="UXX58" s="530"/>
      <c r="UXY58" s="531"/>
      <c r="UXZ58" s="532"/>
      <c r="UYA58" s="533"/>
      <c r="UYB58" s="527"/>
      <c r="UYC58" s="528"/>
      <c r="UYD58" s="529"/>
      <c r="UYE58" s="530"/>
      <c r="UYF58" s="531"/>
      <c r="UYG58" s="532"/>
      <c r="UYH58" s="533"/>
      <c r="UYI58" s="527"/>
      <c r="UYJ58" s="528"/>
      <c r="UYK58" s="529"/>
      <c r="UYL58" s="530"/>
      <c r="UYM58" s="531"/>
      <c r="UYN58" s="532"/>
      <c r="UYO58" s="533"/>
      <c r="UYP58" s="527"/>
      <c r="UYQ58" s="528"/>
      <c r="UYR58" s="529"/>
      <c r="UYS58" s="530"/>
      <c r="UYT58" s="531"/>
      <c r="UYU58" s="532"/>
      <c r="UYV58" s="533"/>
      <c r="UYW58" s="527"/>
      <c r="UYX58" s="528"/>
      <c r="UYY58" s="529"/>
      <c r="UYZ58" s="530"/>
      <c r="UZA58" s="531"/>
      <c r="UZB58" s="532"/>
      <c r="UZC58" s="533"/>
      <c r="UZD58" s="527"/>
      <c r="UZE58" s="528"/>
      <c r="UZF58" s="529"/>
      <c r="UZG58" s="530"/>
      <c r="UZH58" s="531"/>
      <c r="UZI58" s="532"/>
      <c r="UZJ58" s="533"/>
      <c r="UZK58" s="527"/>
      <c r="UZL58" s="528"/>
      <c r="UZM58" s="529"/>
      <c r="UZN58" s="530"/>
      <c r="UZO58" s="531"/>
      <c r="UZP58" s="532"/>
      <c r="UZQ58" s="533"/>
      <c r="UZR58" s="527"/>
      <c r="UZS58" s="528"/>
      <c r="UZT58" s="529"/>
      <c r="UZU58" s="530"/>
      <c r="UZV58" s="531"/>
      <c r="UZW58" s="532"/>
      <c r="UZX58" s="533"/>
      <c r="UZY58" s="527"/>
      <c r="UZZ58" s="528"/>
      <c r="VAA58" s="529"/>
      <c r="VAB58" s="530"/>
      <c r="VAC58" s="531"/>
      <c r="VAD58" s="532"/>
      <c r="VAE58" s="533"/>
      <c r="VAF58" s="527"/>
      <c r="VAG58" s="528"/>
      <c r="VAH58" s="529"/>
      <c r="VAI58" s="530"/>
      <c r="VAJ58" s="531"/>
      <c r="VAK58" s="532"/>
      <c r="VAL58" s="533"/>
      <c r="VAM58" s="527"/>
      <c r="VAN58" s="528"/>
      <c r="VAO58" s="529"/>
      <c r="VAP58" s="530"/>
      <c r="VAQ58" s="531"/>
      <c r="VAR58" s="532"/>
      <c r="VAS58" s="533"/>
      <c r="VAT58" s="527"/>
      <c r="VAU58" s="528"/>
      <c r="VAV58" s="529"/>
      <c r="VAW58" s="530"/>
      <c r="VAX58" s="531"/>
      <c r="VAY58" s="532"/>
      <c r="VAZ58" s="533"/>
      <c r="VBA58" s="527"/>
      <c r="VBB58" s="528"/>
      <c r="VBC58" s="529"/>
      <c r="VBD58" s="530"/>
      <c r="VBE58" s="531"/>
      <c r="VBF58" s="532"/>
      <c r="VBG58" s="533"/>
      <c r="VBH58" s="527"/>
      <c r="VBI58" s="528"/>
      <c r="VBJ58" s="529"/>
      <c r="VBK58" s="530"/>
      <c r="VBL58" s="531"/>
      <c r="VBM58" s="532"/>
      <c r="VBN58" s="533"/>
      <c r="VBO58" s="527"/>
      <c r="VBP58" s="528"/>
      <c r="VBQ58" s="529"/>
      <c r="VBR58" s="530"/>
      <c r="VBS58" s="531"/>
      <c r="VBT58" s="532"/>
      <c r="VBU58" s="533"/>
      <c r="VBV58" s="527"/>
      <c r="VBW58" s="528"/>
      <c r="VBX58" s="529"/>
      <c r="VBY58" s="530"/>
      <c r="VBZ58" s="531"/>
      <c r="VCA58" s="532"/>
      <c r="VCB58" s="533"/>
      <c r="VCC58" s="527"/>
      <c r="VCD58" s="528"/>
      <c r="VCE58" s="529"/>
      <c r="VCF58" s="530"/>
      <c r="VCG58" s="531"/>
      <c r="VCH58" s="532"/>
      <c r="VCI58" s="533"/>
      <c r="VCJ58" s="527"/>
      <c r="VCK58" s="528"/>
      <c r="VCL58" s="529"/>
      <c r="VCM58" s="530"/>
      <c r="VCN58" s="531"/>
      <c r="VCO58" s="532"/>
      <c r="VCP58" s="533"/>
      <c r="VCQ58" s="527"/>
      <c r="VCR58" s="528"/>
      <c r="VCS58" s="529"/>
      <c r="VCT58" s="530"/>
      <c r="VCU58" s="531"/>
      <c r="VCV58" s="532"/>
      <c r="VCW58" s="533"/>
      <c r="VCX58" s="527"/>
      <c r="VCY58" s="528"/>
      <c r="VCZ58" s="529"/>
      <c r="VDA58" s="530"/>
      <c r="VDB58" s="531"/>
      <c r="VDC58" s="532"/>
      <c r="VDD58" s="533"/>
      <c r="VDE58" s="527"/>
      <c r="VDF58" s="528"/>
      <c r="VDG58" s="529"/>
      <c r="VDH58" s="530"/>
      <c r="VDI58" s="531"/>
      <c r="VDJ58" s="532"/>
      <c r="VDK58" s="533"/>
      <c r="VDL58" s="527"/>
      <c r="VDM58" s="528"/>
      <c r="VDN58" s="529"/>
      <c r="VDO58" s="530"/>
      <c r="VDP58" s="531"/>
      <c r="VDQ58" s="532"/>
      <c r="VDR58" s="533"/>
      <c r="VDS58" s="527"/>
      <c r="VDT58" s="528"/>
      <c r="VDU58" s="529"/>
      <c r="VDV58" s="530"/>
      <c r="VDW58" s="531"/>
      <c r="VDX58" s="532"/>
      <c r="VDY58" s="533"/>
      <c r="VDZ58" s="527"/>
      <c r="VEA58" s="528"/>
      <c r="VEB58" s="529"/>
      <c r="VEC58" s="530"/>
      <c r="VED58" s="531"/>
      <c r="VEE58" s="532"/>
      <c r="VEF58" s="533"/>
      <c r="VEG58" s="527"/>
      <c r="VEH58" s="528"/>
      <c r="VEI58" s="529"/>
      <c r="VEJ58" s="530"/>
      <c r="VEK58" s="531"/>
      <c r="VEL58" s="532"/>
      <c r="VEM58" s="533"/>
      <c r="VEN58" s="527"/>
      <c r="VEO58" s="528"/>
      <c r="VEP58" s="529"/>
      <c r="VEQ58" s="530"/>
      <c r="VER58" s="531"/>
      <c r="VES58" s="532"/>
      <c r="VET58" s="533"/>
      <c r="VEU58" s="527"/>
      <c r="VEV58" s="528"/>
      <c r="VEW58" s="529"/>
      <c r="VEX58" s="530"/>
      <c r="VEY58" s="531"/>
      <c r="VEZ58" s="532"/>
      <c r="VFA58" s="533"/>
      <c r="VFB58" s="527"/>
      <c r="VFC58" s="528"/>
      <c r="VFD58" s="529"/>
      <c r="VFE58" s="530"/>
      <c r="VFF58" s="531"/>
      <c r="VFG58" s="532"/>
      <c r="VFH58" s="533"/>
      <c r="VFI58" s="527"/>
      <c r="VFJ58" s="528"/>
      <c r="VFK58" s="529"/>
      <c r="VFL58" s="530"/>
      <c r="VFM58" s="531"/>
      <c r="VFN58" s="532"/>
      <c r="VFO58" s="533"/>
      <c r="VFP58" s="527"/>
      <c r="VFQ58" s="528"/>
      <c r="VFR58" s="529"/>
      <c r="VFS58" s="530"/>
      <c r="VFT58" s="531"/>
      <c r="VFU58" s="532"/>
      <c r="VFV58" s="533"/>
      <c r="VFW58" s="527"/>
      <c r="VFX58" s="528"/>
      <c r="VFY58" s="529"/>
      <c r="VFZ58" s="530"/>
      <c r="VGA58" s="531"/>
      <c r="VGB58" s="532"/>
      <c r="VGC58" s="533"/>
      <c r="VGD58" s="527"/>
      <c r="VGE58" s="528"/>
      <c r="VGF58" s="529"/>
      <c r="VGG58" s="530"/>
      <c r="VGH58" s="531"/>
      <c r="VGI58" s="532"/>
      <c r="VGJ58" s="533"/>
      <c r="VGK58" s="527"/>
      <c r="VGL58" s="528"/>
      <c r="VGM58" s="529"/>
      <c r="VGN58" s="530"/>
      <c r="VGO58" s="531"/>
      <c r="VGP58" s="532"/>
      <c r="VGQ58" s="533"/>
      <c r="VGR58" s="527"/>
      <c r="VGS58" s="528"/>
      <c r="VGT58" s="529"/>
      <c r="VGU58" s="530"/>
      <c r="VGV58" s="531"/>
      <c r="VGW58" s="532"/>
      <c r="VGX58" s="533"/>
      <c r="VGY58" s="527"/>
      <c r="VGZ58" s="528"/>
      <c r="VHA58" s="529"/>
      <c r="VHB58" s="530"/>
      <c r="VHC58" s="531"/>
      <c r="VHD58" s="532"/>
      <c r="VHE58" s="533"/>
      <c r="VHF58" s="527"/>
      <c r="VHG58" s="528"/>
      <c r="VHH58" s="529"/>
      <c r="VHI58" s="530"/>
      <c r="VHJ58" s="531"/>
      <c r="VHK58" s="532"/>
      <c r="VHL58" s="533"/>
      <c r="VHM58" s="527"/>
      <c r="VHN58" s="528"/>
      <c r="VHO58" s="529"/>
      <c r="VHP58" s="530"/>
      <c r="VHQ58" s="531"/>
      <c r="VHR58" s="532"/>
      <c r="VHS58" s="533"/>
      <c r="VHT58" s="527"/>
      <c r="VHU58" s="528"/>
      <c r="VHV58" s="529"/>
      <c r="VHW58" s="530"/>
      <c r="VHX58" s="531"/>
      <c r="VHY58" s="532"/>
      <c r="VHZ58" s="533"/>
      <c r="VIA58" s="527"/>
      <c r="VIB58" s="528"/>
      <c r="VIC58" s="529"/>
      <c r="VID58" s="530"/>
      <c r="VIE58" s="531"/>
      <c r="VIF58" s="532"/>
      <c r="VIG58" s="533"/>
      <c r="VIH58" s="527"/>
      <c r="VII58" s="528"/>
      <c r="VIJ58" s="529"/>
      <c r="VIK58" s="530"/>
      <c r="VIL58" s="531"/>
      <c r="VIM58" s="532"/>
      <c r="VIN58" s="533"/>
      <c r="VIO58" s="527"/>
      <c r="VIP58" s="528"/>
      <c r="VIQ58" s="529"/>
      <c r="VIR58" s="530"/>
      <c r="VIS58" s="531"/>
      <c r="VIT58" s="532"/>
      <c r="VIU58" s="533"/>
      <c r="VIV58" s="527"/>
      <c r="VIW58" s="528"/>
      <c r="VIX58" s="529"/>
      <c r="VIY58" s="530"/>
      <c r="VIZ58" s="531"/>
      <c r="VJA58" s="532"/>
      <c r="VJB58" s="533"/>
      <c r="VJC58" s="527"/>
      <c r="VJD58" s="528"/>
      <c r="VJE58" s="529"/>
      <c r="VJF58" s="530"/>
      <c r="VJG58" s="531"/>
      <c r="VJH58" s="532"/>
      <c r="VJI58" s="533"/>
      <c r="VJJ58" s="527"/>
      <c r="VJK58" s="528"/>
      <c r="VJL58" s="529"/>
      <c r="VJM58" s="530"/>
      <c r="VJN58" s="531"/>
      <c r="VJO58" s="532"/>
      <c r="VJP58" s="533"/>
      <c r="VJQ58" s="527"/>
      <c r="VJR58" s="528"/>
      <c r="VJS58" s="529"/>
      <c r="VJT58" s="530"/>
      <c r="VJU58" s="531"/>
      <c r="VJV58" s="532"/>
      <c r="VJW58" s="533"/>
      <c r="VJX58" s="527"/>
      <c r="VJY58" s="528"/>
      <c r="VJZ58" s="529"/>
      <c r="VKA58" s="530"/>
      <c r="VKB58" s="531"/>
      <c r="VKC58" s="532"/>
      <c r="VKD58" s="533"/>
      <c r="VKE58" s="527"/>
      <c r="VKF58" s="528"/>
      <c r="VKG58" s="529"/>
      <c r="VKH58" s="530"/>
      <c r="VKI58" s="531"/>
      <c r="VKJ58" s="532"/>
      <c r="VKK58" s="533"/>
      <c r="VKL58" s="527"/>
      <c r="VKM58" s="528"/>
      <c r="VKN58" s="529"/>
      <c r="VKO58" s="530"/>
      <c r="VKP58" s="531"/>
      <c r="VKQ58" s="532"/>
      <c r="VKR58" s="533"/>
      <c r="VKS58" s="527"/>
      <c r="VKT58" s="528"/>
      <c r="VKU58" s="529"/>
      <c r="VKV58" s="530"/>
      <c r="VKW58" s="531"/>
      <c r="VKX58" s="532"/>
      <c r="VKY58" s="533"/>
      <c r="VKZ58" s="527"/>
      <c r="VLA58" s="528"/>
      <c r="VLB58" s="529"/>
      <c r="VLC58" s="530"/>
      <c r="VLD58" s="531"/>
      <c r="VLE58" s="532"/>
      <c r="VLF58" s="533"/>
      <c r="VLG58" s="527"/>
      <c r="VLH58" s="528"/>
      <c r="VLI58" s="529"/>
      <c r="VLJ58" s="530"/>
      <c r="VLK58" s="531"/>
      <c r="VLL58" s="532"/>
      <c r="VLM58" s="533"/>
      <c r="VLN58" s="527"/>
      <c r="VLO58" s="528"/>
      <c r="VLP58" s="529"/>
      <c r="VLQ58" s="530"/>
      <c r="VLR58" s="531"/>
      <c r="VLS58" s="532"/>
      <c r="VLT58" s="533"/>
      <c r="VLU58" s="527"/>
      <c r="VLV58" s="528"/>
      <c r="VLW58" s="529"/>
      <c r="VLX58" s="530"/>
      <c r="VLY58" s="531"/>
      <c r="VLZ58" s="532"/>
      <c r="VMA58" s="533"/>
      <c r="VMB58" s="527"/>
      <c r="VMC58" s="528"/>
      <c r="VMD58" s="529"/>
      <c r="VME58" s="530"/>
      <c r="VMF58" s="531"/>
      <c r="VMG58" s="532"/>
      <c r="VMH58" s="533"/>
      <c r="VMI58" s="527"/>
      <c r="VMJ58" s="528"/>
      <c r="VMK58" s="529"/>
      <c r="VML58" s="530"/>
      <c r="VMM58" s="531"/>
      <c r="VMN58" s="532"/>
      <c r="VMO58" s="533"/>
      <c r="VMP58" s="527"/>
      <c r="VMQ58" s="528"/>
      <c r="VMR58" s="529"/>
      <c r="VMS58" s="530"/>
      <c r="VMT58" s="531"/>
      <c r="VMU58" s="532"/>
      <c r="VMV58" s="533"/>
      <c r="VMW58" s="527"/>
      <c r="VMX58" s="528"/>
      <c r="VMY58" s="529"/>
      <c r="VMZ58" s="530"/>
      <c r="VNA58" s="531"/>
      <c r="VNB58" s="532"/>
      <c r="VNC58" s="533"/>
      <c r="VND58" s="527"/>
      <c r="VNE58" s="528"/>
      <c r="VNF58" s="529"/>
      <c r="VNG58" s="530"/>
      <c r="VNH58" s="531"/>
      <c r="VNI58" s="532"/>
      <c r="VNJ58" s="533"/>
      <c r="VNK58" s="527"/>
      <c r="VNL58" s="528"/>
      <c r="VNM58" s="529"/>
      <c r="VNN58" s="530"/>
      <c r="VNO58" s="531"/>
      <c r="VNP58" s="532"/>
      <c r="VNQ58" s="533"/>
      <c r="VNR58" s="527"/>
      <c r="VNS58" s="528"/>
      <c r="VNT58" s="529"/>
      <c r="VNU58" s="530"/>
      <c r="VNV58" s="531"/>
      <c r="VNW58" s="532"/>
      <c r="VNX58" s="533"/>
      <c r="VNY58" s="527"/>
      <c r="VNZ58" s="528"/>
      <c r="VOA58" s="529"/>
      <c r="VOB58" s="530"/>
      <c r="VOC58" s="531"/>
      <c r="VOD58" s="532"/>
      <c r="VOE58" s="533"/>
      <c r="VOF58" s="527"/>
      <c r="VOG58" s="528"/>
      <c r="VOH58" s="529"/>
      <c r="VOI58" s="530"/>
      <c r="VOJ58" s="531"/>
      <c r="VOK58" s="532"/>
      <c r="VOL58" s="533"/>
      <c r="VOM58" s="527"/>
      <c r="VON58" s="528"/>
      <c r="VOO58" s="529"/>
      <c r="VOP58" s="530"/>
      <c r="VOQ58" s="531"/>
      <c r="VOR58" s="532"/>
      <c r="VOS58" s="533"/>
      <c r="VOT58" s="527"/>
      <c r="VOU58" s="528"/>
      <c r="VOV58" s="529"/>
      <c r="VOW58" s="530"/>
      <c r="VOX58" s="531"/>
      <c r="VOY58" s="532"/>
      <c r="VOZ58" s="533"/>
      <c r="VPA58" s="527"/>
      <c r="VPB58" s="528"/>
      <c r="VPC58" s="529"/>
      <c r="VPD58" s="530"/>
      <c r="VPE58" s="531"/>
      <c r="VPF58" s="532"/>
      <c r="VPG58" s="533"/>
      <c r="VPH58" s="527"/>
      <c r="VPI58" s="528"/>
      <c r="VPJ58" s="529"/>
      <c r="VPK58" s="530"/>
      <c r="VPL58" s="531"/>
      <c r="VPM58" s="532"/>
      <c r="VPN58" s="533"/>
      <c r="VPO58" s="527"/>
      <c r="VPP58" s="528"/>
      <c r="VPQ58" s="529"/>
      <c r="VPR58" s="530"/>
      <c r="VPS58" s="531"/>
      <c r="VPT58" s="532"/>
      <c r="VPU58" s="533"/>
      <c r="VPV58" s="527"/>
      <c r="VPW58" s="528"/>
      <c r="VPX58" s="529"/>
      <c r="VPY58" s="530"/>
      <c r="VPZ58" s="531"/>
      <c r="VQA58" s="532"/>
      <c r="VQB58" s="533"/>
      <c r="VQC58" s="527"/>
      <c r="VQD58" s="528"/>
      <c r="VQE58" s="529"/>
      <c r="VQF58" s="530"/>
      <c r="VQG58" s="531"/>
      <c r="VQH58" s="532"/>
      <c r="VQI58" s="533"/>
      <c r="VQJ58" s="527"/>
      <c r="VQK58" s="528"/>
      <c r="VQL58" s="529"/>
      <c r="VQM58" s="530"/>
      <c r="VQN58" s="531"/>
      <c r="VQO58" s="532"/>
      <c r="VQP58" s="533"/>
      <c r="VQQ58" s="527"/>
      <c r="VQR58" s="528"/>
      <c r="VQS58" s="529"/>
      <c r="VQT58" s="530"/>
      <c r="VQU58" s="531"/>
      <c r="VQV58" s="532"/>
      <c r="VQW58" s="533"/>
      <c r="VQX58" s="527"/>
      <c r="VQY58" s="528"/>
      <c r="VQZ58" s="529"/>
      <c r="VRA58" s="530"/>
      <c r="VRB58" s="531"/>
      <c r="VRC58" s="532"/>
      <c r="VRD58" s="533"/>
      <c r="VRE58" s="527"/>
      <c r="VRF58" s="528"/>
      <c r="VRG58" s="529"/>
      <c r="VRH58" s="530"/>
      <c r="VRI58" s="531"/>
      <c r="VRJ58" s="532"/>
      <c r="VRK58" s="533"/>
      <c r="VRL58" s="527"/>
      <c r="VRM58" s="528"/>
      <c r="VRN58" s="529"/>
      <c r="VRO58" s="530"/>
      <c r="VRP58" s="531"/>
      <c r="VRQ58" s="532"/>
      <c r="VRR58" s="533"/>
      <c r="VRS58" s="527"/>
      <c r="VRT58" s="528"/>
      <c r="VRU58" s="529"/>
      <c r="VRV58" s="530"/>
      <c r="VRW58" s="531"/>
      <c r="VRX58" s="532"/>
      <c r="VRY58" s="533"/>
      <c r="VRZ58" s="527"/>
      <c r="VSA58" s="528"/>
      <c r="VSB58" s="529"/>
      <c r="VSC58" s="530"/>
      <c r="VSD58" s="531"/>
      <c r="VSE58" s="532"/>
      <c r="VSF58" s="533"/>
      <c r="VSG58" s="527"/>
      <c r="VSH58" s="528"/>
      <c r="VSI58" s="529"/>
      <c r="VSJ58" s="530"/>
      <c r="VSK58" s="531"/>
      <c r="VSL58" s="532"/>
      <c r="VSM58" s="533"/>
      <c r="VSN58" s="527"/>
      <c r="VSO58" s="528"/>
      <c r="VSP58" s="529"/>
      <c r="VSQ58" s="530"/>
      <c r="VSR58" s="531"/>
      <c r="VSS58" s="532"/>
      <c r="VST58" s="533"/>
      <c r="VSU58" s="527"/>
      <c r="VSV58" s="528"/>
      <c r="VSW58" s="529"/>
      <c r="VSX58" s="530"/>
      <c r="VSY58" s="531"/>
      <c r="VSZ58" s="532"/>
      <c r="VTA58" s="533"/>
      <c r="VTB58" s="527"/>
      <c r="VTC58" s="528"/>
      <c r="VTD58" s="529"/>
      <c r="VTE58" s="530"/>
      <c r="VTF58" s="531"/>
      <c r="VTG58" s="532"/>
      <c r="VTH58" s="533"/>
      <c r="VTI58" s="527"/>
      <c r="VTJ58" s="528"/>
      <c r="VTK58" s="529"/>
      <c r="VTL58" s="530"/>
      <c r="VTM58" s="531"/>
      <c r="VTN58" s="532"/>
      <c r="VTO58" s="533"/>
      <c r="VTP58" s="527"/>
      <c r="VTQ58" s="528"/>
      <c r="VTR58" s="529"/>
      <c r="VTS58" s="530"/>
      <c r="VTT58" s="531"/>
      <c r="VTU58" s="532"/>
      <c r="VTV58" s="533"/>
      <c r="VTW58" s="527"/>
      <c r="VTX58" s="528"/>
      <c r="VTY58" s="529"/>
      <c r="VTZ58" s="530"/>
      <c r="VUA58" s="531"/>
      <c r="VUB58" s="532"/>
      <c r="VUC58" s="533"/>
      <c r="VUD58" s="527"/>
      <c r="VUE58" s="528"/>
      <c r="VUF58" s="529"/>
      <c r="VUG58" s="530"/>
      <c r="VUH58" s="531"/>
      <c r="VUI58" s="532"/>
      <c r="VUJ58" s="533"/>
      <c r="VUK58" s="527"/>
      <c r="VUL58" s="528"/>
      <c r="VUM58" s="529"/>
      <c r="VUN58" s="530"/>
      <c r="VUO58" s="531"/>
      <c r="VUP58" s="532"/>
      <c r="VUQ58" s="533"/>
      <c r="VUR58" s="527"/>
      <c r="VUS58" s="528"/>
      <c r="VUT58" s="529"/>
      <c r="VUU58" s="530"/>
      <c r="VUV58" s="531"/>
      <c r="VUW58" s="532"/>
      <c r="VUX58" s="533"/>
      <c r="VUY58" s="527"/>
      <c r="VUZ58" s="528"/>
      <c r="VVA58" s="529"/>
      <c r="VVB58" s="530"/>
      <c r="VVC58" s="531"/>
      <c r="VVD58" s="532"/>
      <c r="VVE58" s="533"/>
      <c r="VVF58" s="527"/>
      <c r="VVG58" s="528"/>
      <c r="VVH58" s="529"/>
      <c r="VVI58" s="530"/>
      <c r="VVJ58" s="531"/>
      <c r="VVK58" s="532"/>
      <c r="VVL58" s="533"/>
      <c r="VVM58" s="527"/>
      <c r="VVN58" s="528"/>
      <c r="VVO58" s="529"/>
      <c r="VVP58" s="530"/>
      <c r="VVQ58" s="531"/>
      <c r="VVR58" s="532"/>
      <c r="VVS58" s="533"/>
      <c r="VVT58" s="527"/>
      <c r="VVU58" s="528"/>
      <c r="VVV58" s="529"/>
      <c r="VVW58" s="530"/>
      <c r="VVX58" s="531"/>
      <c r="VVY58" s="532"/>
      <c r="VVZ58" s="533"/>
      <c r="VWA58" s="527"/>
      <c r="VWB58" s="528"/>
      <c r="VWC58" s="529"/>
      <c r="VWD58" s="530"/>
      <c r="VWE58" s="531"/>
      <c r="VWF58" s="532"/>
      <c r="VWG58" s="533"/>
      <c r="VWH58" s="527"/>
      <c r="VWI58" s="528"/>
      <c r="VWJ58" s="529"/>
      <c r="VWK58" s="530"/>
      <c r="VWL58" s="531"/>
      <c r="VWM58" s="532"/>
      <c r="VWN58" s="533"/>
      <c r="VWO58" s="527"/>
      <c r="VWP58" s="528"/>
      <c r="VWQ58" s="529"/>
      <c r="VWR58" s="530"/>
      <c r="VWS58" s="531"/>
      <c r="VWT58" s="532"/>
      <c r="VWU58" s="533"/>
      <c r="VWV58" s="527"/>
      <c r="VWW58" s="528"/>
      <c r="VWX58" s="529"/>
      <c r="VWY58" s="530"/>
      <c r="VWZ58" s="531"/>
      <c r="VXA58" s="532"/>
      <c r="VXB58" s="533"/>
      <c r="VXC58" s="527"/>
      <c r="VXD58" s="528"/>
      <c r="VXE58" s="529"/>
      <c r="VXF58" s="530"/>
      <c r="VXG58" s="531"/>
      <c r="VXH58" s="532"/>
      <c r="VXI58" s="533"/>
      <c r="VXJ58" s="527"/>
      <c r="VXK58" s="528"/>
      <c r="VXL58" s="529"/>
      <c r="VXM58" s="530"/>
      <c r="VXN58" s="531"/>
      <c r="VXO58" s="532"/>
      <c r="VXP58" s="533"/>
      <c r="VXQ58" s="527"/>
      <c r="VXR58" s="528"/>
      <c r="VXS58" s="529"/>
      <c r="VXT58" s="530"/>
      <c r="VXU58" s="531"/>
      <c r="VXV58" s="532"/>
      <c r="VXW58" s="533"/>
      <c r="VXX58" s="527"/>
      <c r="VXY58" s="528"/>
      <c r="VXZ58" s="529"/>
      <c r="VYA58" s="530"/>
      <c r="VYB58" s="531"/>
      <c r="VYC58" s="532"/>
      <c r="VYD58" s="533"/>
      <c r="VYE58" s="527"/>
      <c r="VYF58" s="528"/>
      <c r="VYG58" s="529"/>
      <c r="VYH58" s="530"/>
      <c r="VYI58" s="531"/>
      <c r="VYJ58" s="532"/>
      <c r="VYK58" s="533"/>
      <c r="VYL58" s="527"/>
      <c r="VYM58" s="528"/>
      <c r="VYN58" s="529"/>
      <c r="VYO58" s="530"/>
      <c r="VYP58" s="531"/>
      <c r="VYQ58" s="532"/>
      <c r="VYR58" s="533"/>
      <c r="VYS58" s="527"/>
      <c r="VYT58" s="528"/>
      <c r="VYU58" s="529"/>
      <c r="VYV58" s="530"/>
      <c r="VYW58" s="531"/>
      <c r="VYX58" s="532"/>
      <c r="VYY58" s="533"/>
      <c r="VYZ58" s="527"/>
      <c r="VZA58" s="528"/>
      <c r="VZB58" s="529"/>
      <c r="VZC58" s="530"/>
      <c r="VZD58" s="531"/>
      <c r="VZE58" s="532"/>
      <c r="VZF58" s="533"/>
      <c r="VZG58" s="527"/>
      <c r="VZH58" s="528"/>
      <c r="VZI58" s="529"/>
      <c r="VZJ58" s="530"/>
      <c r="VZK58" s="531"/>
      <c r="VZL58" s="532"/>
      <c r="VZM58" s="533"/>
      <c r="VZN58" s="527"/>
      <c r="VZO58" s="528"/>
      <c r="VZP58" s="529"/>
      <c r="VZQ58" s="530"/>
      <c r="VZR58" s="531"/>
      <c r="VZS58" s="532"/>
      <c r="VZT58" s="533"/>
      <c r="VZU58" s="527"/>
      <c r="VZV58" s="528"/>
      <c r="VZW58" s="529"/>
      <c r="VZX58" s="530"/>
      <c r="VZY58" s="531"/>
      <c r="VZZ58" s="532"/>
      <c r="WAA58" s="533"/>
      <c r="WAB58" s="527"/>
      <c r="WAC58" s="528"/>
      <c r="WAD58" s="529"/>
      <c r="WAE58" s="530"/>
      <c r="WAF58" s="531"/>
      <c r="WAG58" s="532"/>
      <c r="WAH58" s="533"/>
      <c r="WAI58" s="527"/>
      <c r="WAJ58" s="528"/>
      <c r="WAK58" s="529"/>
      <c r="WAL58" s="530"/>
      <c r="WAM58" s="531"/>
      <c r="WAN58" s="532"/>
      <c r="WAO58" s="533"/>
      <c r="WAP58" s="527"/>
      <c r="WAQ58" s="528"/>
      <c r="WAR58" s="529"/>
      <c r="WAS58" s="530"/>
      <c r="WAT58" s="531"/>
      <c r="WAU58" s="532"/>
      <c r="WAV58" s="533"/>
      <c r="WAW58" s="527"/>
      <c r="WAX58" s="528"/>
      <c r="WAY58" s="529"/>
      <c r="WAZ58" s="530"/>
      <c r="WBA58" s="531"/>
      <c r="WBB58" s="532"/>
      <c r="WBC58" s="533"/>
      <c r="WBD58" s="527"/>
      <c r="WBE58" s="528"/>
      <c r="WBF58" s="529"/>
      <c r="WBG58" s="530"/>
      <c r="WBH58" s="531"/>
      <c r="WBI58" s="532"/>
      <c r="WBJ58" s="533"/>
      <c r="WBK58" s="527"/>
      <c r="WBL58" s="528"/>
      <c r="WBM58" s="529"/>
      <c r="WBN58" s="530"/>
      <c r="WBO58" s="531"/>
      <c r="WBP58" s="532"/>
      <c r="WBQ58" s="533"/>
      <c r="WBR58" s="527"/>
      <c r="WBS58" s="528"/>
      <c r="WBT58" s="529"/>
      <c r="WBU58" s="530"/>
      <c r="WBV58" s="531"/>
      <c r="WBW58" s="532"/>
      <c r="WBX58" s="533"/>
      <c r="WBY58" s="527"/>
      <c r="WBZ58" s="528"/>
      <c r="WCA58" s="529"/>
      <c r="WCB58" s="530"/>
      <c r="WCC58" s="531"/>
      <c r="WCD58" s="532"/>
      <c r="WCE58" s="533"/>
      <c r="WCF58" s="527"/>
      <c r="WCG58" s="528"/>
      <c r="WCH58" s="529"/>
      <c r="WCI58" s="530"/>
      <c r="WCJ58" s="531"/>
      <c r="WCK58" s="532"/>
      <c r="WCL58" s="533"/>
      <c r="WCM58" s="527"/>
      <c r="WCN58" s="528"/>
      <c r="WCO58" s="529"/>
      <c r="WCP58" s="530"/>
      <c r="WCQ58" s="531"/>
      <c r="WCR58" s="532"/>
      <c r="WCS58" s="533"/>
      <c r="WCT58" s="527"/>
      <c r="WCU58" s="528"/>
      <c r="WCV58" s="529"/>
      <c r="WCW58" s="530"/>
      <c r="WCX58" s="531"/>
      <c r="WCY58" s="532"/>
      <c r="WCZ58" s="533"/>
      <c r="WDA58" s="527"/>
      <c r="WDB58" s="528"/>
      <c r="WDC58" s="529"/>
      <c r="WDD58" s="530"/>
      <c r="WDE58" s="531"/>
      <c r="WDF58" s="532"/>
      <c r="WDG58" s="533"/>
      <c r="WDH58" s="527"/>
      <c r="WDI58" s="528"/>
      <c r="WDJ58" s="529"/>
      <c r="WDK58" s="530"/>
      <c r="WDL58" s="531"/>
      <c r="WDM58" s="532"/>
      <c r="WDN58" s="533"/>
      <c r="WDO58" s="527"/>
      <c r="WDP58" s="528"/>
      <c r="WDQ58" s="529"/>
      <c r="WDR58" s="530"/>
      <c r="WDS58" s="531"/>
      <c r="WDT58" s="532"/>
      <c r="WDU58" s="533"/>
      <c r="WDV58" s="527"/>
      <c r="WDW58" s="528"/>
      <c r="WDX58" s="529"/>
      <c r="WDY58" s="530"/>
      <c r="WDZ58" s="531"/>
      <c r="WEA58" s="532"/>
      <c r="WEB58" s="533"/>
      <c r="WEC58" s="527"/>
      <c r="WED58" s="528"/>
      <c r="WEE58" s="529"/>
      <c r="WEF58" s="530"/>
      <c r="WEG58" s="531"/>
      <c r="WEH58" s="532"/>
      <c r="WEI58" s="533"/>
      <c r="WEJ58" s="527"/>
      <c r="WEK58" s="528"/>
      <c r="WEL58" s="529"/>
      <c r="WEM58" s="530"/>
      <c r="WEN58" s="531"/>
      <c r="WEO58" s="532"/>
      <c r="WEP58" s="533"/>
      <c r="WEQ58" s="527"/>
      <c r="WER58" s="528"/>
      <c r="WES58" s="529"/>
      <c r="WET58" s="530"/>
      <c r="WEU58" s="531"/>
      <c r="WEV58" s="532"/>
      <c r="WEW58" s="533"/>
      <c r="WEX58" s="527"/>
      <c r="WEY58" s="528"/>
      <c r="WEZ58" s="529"/>
      <c r="WFA58" s="530"/>
      <c r="WFB58" s="531"/>
      <c r="WFC58" s="532"/>
      <c r="WFD58" s="533"/>
      <c r="WFE58" s="527"/>
      <c r="WFF58" s="528"/>
      <c r="WFG58" s="529"/>
      <c r="WFH58" s="530"/>
      <c r="WFI58" s="531"/>
      <c r="WFJ58" s="532"/>
      <c r="WFK58" s="533"/>
      <c r="WFL58" s="527"/>
      <c r="WFM58" s="528"/>
      <c r="WFN58" s="529"/>
      <c r="WFO58" s="530"/>
      <c r="WFP58" s="531"/>
      <c r="WFQ58" s="532"/>
      <c r="WFR58" s="533"/>
      <c r="WFS58" s="527"/>
      <c r="WFT58" s="528"/>
      <c r="WFU58" s="529"/>
      <c r="WFV58" s="530"/>
      <c r="WFW58" s="531"/>
      <c r="WFX58" s="532"/>
      <c r="WFY58" s="533"/>
      <c r="WFZ58" s="527"/>
      <c r="WGA58" s="528"/>
      <c r="WGB58" s="529"/>
      <c r="WGC58" s="530"/>
      <c r="WGD58" s="531"/>
      <c r="WGE58" s="532"/>
      <c r="WGF58" s="533"/>
      <c r="WGG58" s="527"/>
      <c r="WGH58" s="528"/>
      <c r="WGI58" s="529"/>
      <c r="WGJ58" s="530"/>
      <c r="WGK58" s="531"/>
      <c r="WGL58" s="532"/>
      <c r="WGM58" s="533"/>
      <c r="WGN58" s="527"/>
      <c r="WGO58" s="528"/>
      <c r="WGP58" s="529"/>
      <c r="WGQ58" s="530"/>
      <c r="WGR58" s="531"/>
      <c r="WGS58" s="532"/>
      <c r="WGT58" s="533"/>
      <c r="WGU58" s="527"/>
      <c r="WGV58" s="528"/>
      <c r="WGW58" s="529"/>
      <c r="WGX58" s="530"/>
      <c r="WGY58" s="531"/>
      <c r="WGZ58" s="532"/>
      <c r="WHA58" s="533"/>
      <c r="WHB58" s="527"/>
      <c r="WHC58" s="528"/>
      <c r="WHD58" s="529"/>
      <c r="WHE58" s="530"/>
      <c r="WHF58" s="531"/>
      <c r="WHG58" s="532"/>
      <c r="WHH58" s="533"/>
      <c r="WHI58" s="527"/>
      <c r="WHJ58" s="528"/>
      <c r="WHK58" s="529"/>
      <c r="WHL58" s="530"/>
      <c r="WHM58" s="531"/>
      <c r="WHN58" s="532"/>
      <c r="WHO58" s="533"/>
      <c r="WHP58" s="527"/>
      <c r="WHQ58" s="528"/>
      <c r="WHR58" s="529"/>
      <c r="WHS58" s="530"/>
      <c r="WHT58" s="531"/>
      <c r="WHU58" s="532"/>
      <c r="WHV58" s="533"/>
      <c r="WHW58" s="527"/>
      <c r="WHX58" s="528"/>
      <c r="WHY58" s="529"/>
      <c r="WHZ58" s="530"/>
      <c r="WIA58" s="531"/>
      <c r="WIB58" s="532"/>
      <c r="WIC58" s="533"/>
      <c r="WID58" s="527"/>
      <c r="WIE58" s="528"/>
      <c r="WIF58" s="529"/>
      <c r="WIG58" s="530"/>
      <c r="WIH58" s="531"/>
      <c r="WII58" s="532"/>
      <c r="WIJ58" s="533"/>
      <c r="WIK58" s="527"/>
      <c r="WIL58" s="528"/>
      <c r="WIM58" s="529"/>
      <c r="WIN58" s="530"/>
      <c r="WIO58" s="531"/>
      <c r="WIP58" s="532"/>
      <c r="WIQ58" s="533"/>
      <c r="WIR58" s="527"/>
      <c r="WIS58" s="528"/>
      <c r="WIT58" s="529"/>
      <c r="WIU58" s="530"/>
      <c r="WIV58" s="531"/>
      <c r="WIW58" s="532"/>
      <c r="WIX58" s="533"/>
      <c r="WIY58" s="527"/>
      <c r="WIZ58" s="528"/>
      <c r="WJA58" s="529"/>
      <c r="WJB58" s="530"/>
      <c r="WJC58" s="531"/>
      <c r="WJD58" s="532"/>
      <c r="WJE58" s="533"/>
      <c r="WJF58" s="527"/>
      <c r="WJG58" s="528"/>
      <c r="WJH58" s="529"/>
      <c r="WJI58" s="530"/>
      <c r="WJJ58" s="531"/>
      <c r="WJK58" s="532"/>
      <c r="WJL58" s="533"/>
      <c r="WJM58" s="527"/>
      <c r="WJN58" s="528"/>
      <c r="WJO58" s="529"/>
      <c r="WJP58" s="530"/>
      <c r="WJQ58" s="531"/>
      <c r="WJR58" s="532"/>
      <c r="WJS58" s="533"/>
      <c r="WJT58" s="527"/>
      <c r="WJU58" s="528"/>
      <c r="WJV58" s="529"/>
      <c r="WJW58" s="530"/>
      <c r="WJX58" s="531"/>
      <c r="WJY58" s="532"/>
      <c r="WJZ58" s="533"/>
      <c r="WKA58" s="527"/>
      <c r="WKB58" s="528"/>
      <c r="WKC58" s="529"/>
      <c r="WKD58" s="530"/>
      <c r="WKE58" s="531"/>
      <c r="WKF58" s="532"/>
      <c r="WKG58" s="533"/>
      <c r="WKH58" s="527"/>
      <c r="WKI58" s="528"/>
      <c r="WKJ58" s="529"/>
      <c r="WKK58" s="530"/>
      <c r="WKL58" s="531"/>
      <c r="WKM58" s="532"/>
      <c r="WKN58" s="533"/>
      <c r="WKO58" s="527"/>
      <c r="WKP58" s="528"/>
      <c r="WKQ58" s="529"/>
      <c r="WKR58" s="530"/>
      <c r="WKS58" s="531"/>
      <c r="WKT58" s="532"/>
      <c r="WKU58" s="533"/>
      <c r="WKV58" s="527"/>
      <c r="WKW58" s="528"/>
      <c r="WKX58" s="529"/>
      <c r="WKY58" s="530"/>
      <c r="WKZ58" s="531"/>
      <c r="WLA58" s="532"/>
      <c r="WLB58" s="533"/>
      <c r="WLC58" s="527"/>
      <c r="WLD58" s="528"/>
      <c r="WLE58" s="529"/>
      <c r="WLF58" s="530"/>
      <c r="WLG58" s="531"/>
      <c r="WLH58" s="532"/>
      <c r="WLI58" s="533"/>
      <c r="WLJ58" s="527"/>
      <c r="WLK58" s="528"/>
      <c r="WLL58" s="529"/>
      <c r="WLM58" s="530"/>
      <c r="WLN58" s="531"/>
      <c r="WLO58" s="532"/>
      <c r="WLP58" s="533"/>
      <c r="WLQ58" s="527"/>
      <c r="WLR58" s="528"/>
      <c r="WLS58" s="529"/>
      <c r="WLT58" s="530"/>
      <c r="WLU58" s="531"/>
      <c r="WLV58" s="532"/>
      <c r="WLW58" s="533"/>
      <c r="WLX58" s="527"/>
      <c r="WLY58" s="528"/>
      <c r="WLZ58" s="529"/>
      <c r="WMA58" s="530"/>
      <c r="WMB58" s="531"/>
      <c r="WMC58" s="532"/>
      <c r="WMD58" s="533"/>
      <c r="WME58" s="527"/>
      <c r="WMF58" s="528"/>
      <c r="WMG58" s="529"/>
      <c r="WMH58" s="530"/>
      <c r="WMI58" s="531"/>
      <c r="WMJ58" s="532"/>
      <c r="WMK58" s="533"/>
      <c r="WML58" s="527"/>
      <c r="WMM58" s="528"/>
      <c r="WMN58" s="529"/>
      <c r="WMO58" s="530"/>
      <c r="WMP58" s="531"/>
      <c r="WMQ58" s="532"/>
      <c r="WMR58" s="533"/>
      <c r="WMS58" s="527"/>
      <c r="WMT58" s="528"/>
      <c r="WMU58" s="529"/>
      <c r="WMV58" s="530"/>
      <c r="WMW58" s="531"/>
      <c r="WMX58" s="532"/>
      <c r="WMY58" s="533"/>
      <c r="WMZ58" s="527"/>
      <c r="WNA58" s="528"/>
      <c r="WNB58" s="529"/>
      <c r="WNC58" s="530"/>
      <c r="WND58" s="531"/>
      <c r="WNE58" s="532"/>
      <c r="WNF58" s="533"/>
      <c r="WNG58" s="527"/>
      <c r="WNH58" s="528"/>
      <c r="WNI58" s="529"/>
      <c r="WNJ58" s="530"/>
      <c r="WNK58" s="531"/>
      <c r="WNL58" s="532"/>
      <c r="WNM58" s="533"/>
      <c r="WNN58" s="527"/>
      <c r="WNO58" s="528"/>
      <c r="WNP58" s="529"/>
      <c r="WNQ58" s="530"/>
      <c r="WNR58" s="531"/>
      <c r="WNS58" s="532"/>
      <c r="WNT58" s="533"/>
      <c r="WNU58" s="527"/>
      <c r="WNV58" s="528"/>
      <c r="WNW58" s="529"/>
      <c r="WNX58" s="530"/>
      <c r="WNY58" s="531"/>
      <c r="WNZ58" s="532"/>
      <c r="WOA58" s="533"/>
      <c r="WOB58" s="527"/>
      <c r="WOC58" s="528"/>
      <c r="WOD58" s="529"/>
      <c r="WOE58" s="530"/>
      <c r="WOF58" s="531"/>
      <c r="WOG58" s="532"/>
      <c r="WOH58" s="533"/>
      <c r="WOI58" s="527"/>
      <c r="WOJ58" s="528"/>
      <c r="WOK58" s="529"/>
      <c r="WOL58" s="530"/>
      <c r="WOM58" s="531"/>
      <c r="WON58" s="532"/>
      <c r="WOO58" s="533"/>
      <c r="WOP58" s="527"/>
      <c r="WOQ58" s="528"/>
      <c r="WOR58" s="529"/>
      <c r="WOS58" s="530"/>
      <c r="WOT58" s="531"/>
      <c r="WOU58" s="532"/>
      <c r="WOV58" s="533"/>
      <c r="WOW58" s="527"/>
      <c r="WOX58" s="528"/>
      <c r="WOY58" s="529"/>
      <c r="WOZ58" s="530"/>
      <c r="WPA58" s="531"/>
      <c r="WPB58" s="532"/>
      <c r="WPC58" s="533"/>
      <c r="WPD58" s="527"/>
      <c r="WPE58" s="528"/>
      <c r="WPF58" s="529"/>
      <c r="WPG58" s="530"/>
      <c r="WPH58" s="531"/>
      <c r="WPI58" s="532"/>
      <c r="WPJ58" s="533"/>
      <c r="WPK58" s="527"/>
      <c r="WPL58" s="528"/>
      <c r="WPM58" s="529"/>
      <c r="WPN58" s="530"/>
      <c r="WPO58" s="531"/>
      <c r="WPP58" s="532"/>
      <c r="WPQ58" s="533"/>
      <c r="WPR58" s="527"/>
      <c r="WPS58" s="528"/>
      <c r="WPT58" s="529"/>
      <c r="WPU58" s="530"/>
      <c r="WPV58" s="531"/>
      <c r="WPW58" s="532"/>
      <c r="WPX58" s="533"/>
      <c r="WPY58" s="527"/>
      <c r="WPZ58" s="528"/>
      <c r="WQA58" s="529"/>
      <c r="WQB58" s="530"/>
      <c r="WQC58" s="531"/>
      <c r="WQD58" s="532"/>
      <c r="WQE58" s="533"/>
      <c r="WQF58" s="527"/>
      <c r="WQG58" s="528"/>
      <c r="WQH58" s="529"/>
      <c r="WQI58" s="530"/>
      <c r="WQJ58" s="531"/>
      <c r="WQK58" s="532"/>
      <c r="WQL58" s="533"/>
      <c r="WQM58" s="527"/>
      <c r="WQN58" s="528"/>
      <c r="WQO58" s="529"/>
      <c r="WQP58" s="530"/>
      <c r="WQQ58" s="531"/>
      <c r="WQR58" s="532"/>
      <c r="WQS58" s="533"/>
      <c r="WQT58" s="527"/>
      <c r="WQU58" s="528"/>
      <c r="WQV58" s="529"/>
      <c r="WQW58" s="530"/>
      <c r="WQX58" s="531"/>
      <c r="WQY58" s="532"/>
      <c r="WQZ58" s="533"/>
      <c r="WRA58" s="527"/>
      <c r="WRB58" s="528"/>
      <c r="WRC58" s="529"/>
      <c r="WRD58" s="530"/>
      <c r="WRE58" s="531"/>
      <c r="WRF58" s="532"/>
      <c r="WRG58" s="533"/>
      <c r="WRH58" s="527"/>
      <c r="WRI58" s="528"/>
      <c r="WRJ58" s="529"/>
      <c r="WRK58" s="530"/>
      <c r="WRL58" s="531"/>
      <c r="WRM58" s="532"/>
      <c r="WRN58" s="533"/>
      <c r="WRO58" s="527"/>
      <c r="WRP58" s="528"/>
      <c r="WRQ58" s="529"/>
      <c r="WRR58" s="530"/>
      <c r="WRS58" s="531"/>
      <c r="WRT58" s="532"/>
      <c r="WRU58" s="533"/>
      <c r="WRV58" s="527"/>
      <c r="WRW58" s="528"/>
      <c r="WRX58" s="529"/>
      <c r="WRY58" s="530"/>
      <c r="WRZ58" s="531"/>
      <c r="WSA58" s="532"/>
      <c r="WSB58" s="533"/>
      <c r="WSC58" s="527"/>
      <c r="WSD58" s="528"/>
      <c r="WSE58" s="529"/>
      <c r="WSF58" s="530"/>
      <c r="WSG58" s="531"/>
      <c r="WSH58" s="532"/>
      <c r="WSI58" s="533"/>
      <c r="WSJ58" s="527"/>
      <c r="WSK58" s="528"/>
      <c r="WSL58" s="529"/>
      <c r="WSM58" s="530"/>
      <c r="WSN58" s="531"/>
      <c r="WSO58" s="532"/>
      <c r="WSP58" s="533"/>
      <c r="WSQ58" s="527"/>
      <c r="WSR58" s="528"/>
      <c r="WSS58" s="529"/>
      <c r="WST58" s="530"/>
      <c r="WSU58" s="531"/>
      <c r="WSV58" s="532"/>
      <c r="WSW58" s="533"/>
      <c r="WSX58" s="527"/>
      <c r="WSY58" s="528"/>
      <c r="WSZ58" s="529"/>
      <c r="WTA58" s="530"/>
      <c r="WTB58" s="531"/>
      <c r="WTC58" s="532"/>
      <c r="WTD58" s="533"/>
      <c r="WTE58" s="527"/>
      <c r="WTF58" s="528"/>
      <c r="WTG58" s="529"/>
      <c r="WTH58" s="530"/>
      <c r="WTI58" s="531"/>
      <c r="WTJ58" s="532"/>
      <c r="WTK58" s="533"/>
      <c r="WTL58" s="527"/>
      <c r="WTM58" s="528"/>
      <c r="WTN58" s="529"/>
      <c r="WTO58" s="530"/>
      <c r="WTP58" s="531"/>
      <c r="WTQ58" s="532"/>
      <c r="WTR58" s="533"/>
      <c r="WTS58" s="527"/>
      <c r="WTT58" s="528"/>
      <c r="WTU58" s="529"/>
      <c r="WTV58" s="530"/>
      <c r="WTW58" s="531"/>
      <c r="WTX58" s="532"/>
      <c r="WTY58" s="533"/>
      <c r="WTZ58" s="527"/>
      <c r="WUA58" s="528"/>
      <c r="WUB58" s="529"/>
      <c r="WUC58" s="530"/>
      <c r="WUD58" s="531"/>
      <c r="WUE58" s="532"/>
      <c r="WUF58" s="533"/>
      <c r="WUG58" s="527"/>
      <c r="WUH58" s="528"/>
      <c r="WUI58" s="529"/>
      <c r="WUJ58" s="530"/>
      <c r="WUK58" s="531"/>
      <c r="WUL58" s="532"/>
      <c r="WUM58" s="533"/>
      <c r="WUN58" s="527"/>
      <c r="WUO58" s="528"/>
      <c r="WUP58" s="529"/>
      <c r="WUQ58" s="530"/>
      <c r="WUR58" s="531"/>
      <c r="WUS58" s="532"/>
      <c r="WUT58" s="533"/>
      <c r="WUU58" s="527"/>
      <c r="WUV58" s="528"/>
      <c r="WUW58" s="529"/>
      <c r="WUX58" s="530"/>
      <c r="WUY58" s="531"/>
      <c r="WUZ58" s="532"/>
      <c r="WVA58" s="533"/>
      <c r="WVB58" s="527"/>
      <c r="WVC58" s="528"/>
      <c r="WVD58" s="529"/>
      <c r="WVE58" s="530"/>
      <c r="WVF58" s="531"/>
      <c r="WVG58" s="532"/>
      <c r="WVH58" s="533"/>
      <c r="WVI58" s="527"/>
      <c r="WVJ58" s="528"/>
      <c r="WVK58" s="529"/>
      <c r="WVL58" s="530"/>
      <c r="WVM58" s="531"/>
      <c r="WVN58" s="532"/>
      <c r="WVO58" s="533"/>
      <c r="WVP58" s="527"/>
      <c r="WVQ58" s="528"/>
      <c r="WVR58" s="529"/>
      <c r="WVS58" s="530"/>
      <c r="WVT58" s="531"/>
      <c r="WVU58" s="532"/>
      <c r="WVV58" s="533"/>
      <c r="WVW58" s="527"/>
      <c r="WVX58" s="528"/>
      <c r="WVY58" s="529"/>
      <c r="WVZ58" s="530"/>
      <c r="WWA58" s="531"/>
      <c r="WWB58" s="532"/>
      <c r="WWC58" s="533"/>
      <c r="WWD58" s="527"/>
      <c r="WWE58" s="528"/>
      <c r="WWF58" s="529"/>
      <c r="WWG58" s="530"/>
      <c r="WWH58" s="531"/>
      <c r="WWI58" s="532"/>
      <c r="WWJ58" s="533"/>
      <c r="WWK58" s="527"/>
      <c r="WWL58" s="528"/>
      <c r="WWM58" s="529"/>
      <c r="WWN58" s="530"/>
      <c r="WWO58" s="531"/>
      <c r="WWP58" s="532"/>
      <c r="WWQ58" s="533"/>
      <c r="WWR58" s="527"/>
      <c r="WWS58" s="528"/>
      <c r="WWT58" s="529"/>
      <c r="WWU58" s="530"/>
      <c r="WWV58" s="531"/>
      <c r="WWW58" s="532"/>
      <c r="WWX58" s="533"/>
      <c r="WWY58" s="527"/>
      <c r="WWZ58" s="528"/>
      <c r="WXA58" s="529"/>
      <c r="WXB58" s="530"/>
      <c r="WXC58" s="531"/>
      <c r="WXD58" s="532"/>
      <c r="WXE58" s="533"/>
      <c r="WXF58" s="527"/>
      <c r="WXG58" s="528"/>
      <c r="WXH58" s="529"/>
      <c r="WXI58" s="530"/>
      <c r="WXJ58" s="531"/>
      <c r="WXK58" s="532"/>
      <c r="WXL58" s="533"/>
      <c r="WXM58" s="527"/>
      <c r="WXN58" s="528"/>
      <c r="WXO58" s="529"/>
      <c r="WXP58" s="530"/>
      <c r="WXQ58" s="531"/>
      <c r="WXR58" s="532"/>
      <c r="WXS58" s="533"/>
      <c r="WXT58" s="527"/>
      <c r="WXU58" s="528"/>
      <c r="WXV58" s="529"/>
      <c r="WXW58" s="530"/>
      <c r="WXX58" s="531"/>
      <c r="WXY58" s="532"/>
      <c r="WXZ58" s="533"/>
      <c r="WYA58" s="527"/>
      <c r="WYB58" s="528"/>
      <c r="WYC58" s="529"/>
      <c r="WYD58" s="530"/>
      <c r="WYE58" s="531"/>
      <c r="WYF58" s="532"/>
      <c r="WYG58" s="533"/>
      <c r="WYH58" s="527"/>
      <c r="WYI58" s="528"/>
      <c r="WYJ58" s="529"/>
      <c r="WYK58" s="530"/>
      <c r="WYL58" s="531"/>
      <c r="WYM58" s="532"/>
      <c r="WYN58" s="533"/>
      <c r="WYO58" s="527"/>
      <c r="WYP58" s="528"/>
      <c r="WYQ58" s="529"/>
      <c r="WYR58" s="530"/>
      <c r="WYS58" s="531"/>
      <c r="WYT58" s="532"/>
      <c r="WYU58" s="533"/>
      <c r="WYV58" s="527"/>
      <c r="WYW58" s="528"/>
      <c r="WYX58" s="529"/>
      <c r="WYY58" s="530"/>
      <c r="WYZ58" s="531"/>
      <c r="WZA58" s="532"/>
      <c r="WZB58" s="533"/>
      <c r="WZC58" s="527"/>
      <c r="WZD58" s="528"/>
      <c r="WZE58" s="529"/>
      <c r="WZF58" s="530"/>
      <c r="WZG58" s="531"/>
      <c r="WZH58" s="532"/>
      <c r="WZI58" s="533"/>
      <c r="WZJ58" s="527"/>
      <c r="WZK58" s="528"/>
      <c r="WZL58" s="529"/>
      <c r="WZM58" s="530"/>
      <c r="WZN58" s="531"/>
      <c r="WZO58" s="532"/>
      <c r="WZP58" s="533"/>
      <c r="WZQ58" s="527"/>
      <c r="WZR58" s="528"/>
      <c r="WZS58" s="529"/>
      <c r="WZT58" s="530"/>
      <c r="WZU58" s="531"/>
      <c r="WZV58" s="532"/>
      <c r="WZW58" s="533"/>
      <c r="WZX58" s="527"/>
      <c r="WZY58" s="528"/>
      <c r="WZZ58" s="529"/>
      <c r="XAA58" s="530"/>
      <c r="XAB58" s="531"/>
      <c r="XAC58" s="532"/>
      <c r="XAD58" s="533"/>
      <c r="XAE58" s="527"/>
      <c r="XAF58" s="528"/>
      <c r="XAG58" s="529"/>
      <c r="XAH58" s="530"/>
      <c r="XAI58" s="531"/>
      <c r="XAJ58" s="532"/>
      <c r="XAK58" s="533"/>
      <c r="XAL58" s="527"/>
      <c r="XAM58" s="528"/>
      <c r="XAN58" s="529"/>
      <c r="XAO58" s="530"/>
      <c r="XAP58" s="531"/>
      <c r="XAQ58" s="532"/>
      <c r="XAR58" s="533"/>
      <c r="XAS58" s="527"/>
      <c r="XAT58" s="528"/>
      <c r="XAU58" s="529"/>
      <c r="XAV58" s="530"/>
      <c r="XAW58" s="531"/>
      <c r="XAX58" s="532"/>
      <c r="XAY58" s="533"/>
      <c r="XAZ58" s="527"/>
      <c r="XBA58" s="528"/>
      <c r="XBB58" s="529"/>
      <c r="XBC58" s="530"/>
      <c r="XBD58" s="531"/>
      <c r="XBE58" s="532"/>
      <c r="XBF58" s="533"/>
      <c r="XBG58" s="527"/>
      <c r="XBH58" s="528"/>
      <c r="XBI58" s="529"/>
      <c r="XBJ58" s="530"/>
      <c r="XBK58" s="531"/>
      <c r="XBL58" s="532"/>
      <c r="XBM58" s="533"/>
      <c r="XBN58" s="527"/>
      <c r="XBO58" s="528"/>
      <c r="XBP58" s="529"/>
      <c r="XBQ58" s="530"/>
      <c r="XBR58" s="531"/>
      <c r="XBS58" s="532"/>
      <c r="XBT58" s="533"/>
      <c r="XBU58" s="527"/>
      <c r="XBV58" s="528"/>
      <c r="XBW58" s="529"/>
      <c r="XBX58" s="530"/>
      <c r="XBY58" s="531"/>
      <c r="XBZ58" s="532"/>
      <c r="XCA58" s="533"/>
      <c r="XCB58" s="527"/>
      <c r="XCC58" s="528"/>
      <c r="XCD58" s="529"/>
      <c r="XCE58" s="530"/>
      <c r="XCF58" s="531"/>
      <c r="XCG58" s="532"/>
      <c r="XCH58" s="533"/>
      <c r="XCI58" s="527"/>
      <c r="XCJ58" s="528"/>
      <c r="XCK58" s="529"/>
      <c r="XCL58" s="530"/>
      <c r="XCM58" s="531"/>
      <c r="XCN58" s="532"/>
      <c r="XCO58" s="533"/>
      <c r="XCP58" s="527"/>
      <c r="XCQ58" s="528"/>
      <c r="XCR58" s="529"/>
      <c r="XCS58" s="530"/>
      <c r="XCT58" s="531"/>
      <c r="XCU58" s="532"/>
      <c r="XCV58" s="533"/>
      <c r="XCW58" s="527"/>
      <c r="XCX58" s="528"/>
      <c r="XCY58" s="529"/>
      <c r="XCZ58" s="530"/>
      <c r="XDA58" s="531"/>
      <c r="XDB58" s="532"/>
      <c r="XDC58" s="533"/>
      <c r="XDD58" s="527"/>
      <c r="XDE58" s="528"/>
      <c r="XDF58" s="529"/>
      <c r="XDG58" s="530"/>
      <c r="XDH58" s="531"/>
      <c r="XDI58" s="532"/>
      <c r="XDJ58" s="533"/>
      <c r="XDK58" s="527"/>
      <c r="XDL58" s="528"/>
      <c r="XDM58" s="529"/>
      <c r="XDN58" s="530"/>
      <c r="XDO58" s="531"/>
      <c r="XDP58" s="532"/>
      <c r="XDQ58" s="533"/>
      <c r="XDR58" s="527"/>
      <c r="XDS58" s="528"/>
      <c r="XDT58" s="529"/>
      <c r="XDU58" s="530"/>
      <c r="XDV58" s="531"/>
      <c r="XDW58" s="532"/>
      <c r="XDX58" s="533"/>
      <c r="XDY58" s="527"/>
      <c r="XDZ58" s="528"/>
      <c r="XEA58" s="529"/>
      <c r="XEB58" s="530"/>
      <c r="XEC58" s="531"/>
      <c r="XED58" s="532"/>
      <c r="XEE58" s="533"/>
      <c r="XEF58" s="527"/>
      <c r="XEG58" s="528"/>
      <c r="XEH58" s="529"/>
      <c r="XEI58" s="530"/>
      <c r="XEJ58" s="531"/>
      <c r="XEK58" s="532"/>
      <c r="XEL58" s="533"/>
      <c r="XEM58" s="527"/>
      <c r="XEN58" s="528"/>
      <c r="XEO58" s="529"/>
      <c r="XEP58" s="530"/>
      <c r="XEQ58" s="531"/>
      <c r="XER58" s="532"/>
      <c r="XES58" s="533"/>
      <c r="XET58" s="527"/>
      <c r="XEU58" s="528"/>
      <c r="XEV58" s="529"/>
      <c r="XEW58" s="530"/>
      <c r="XEX58" s="531"/>
      <c r="XEY58" s="532"/>
      <c r="XEZ58" s="533"/>
      <c r="XFA58" s="527"/>
      <c r="XFB58" s="528"/>
      <c r="XFC58" s="529"/>
      <c r="XFD58" s="530"/>
    </row>
    <row r="59" spans="1:16384" ht="24" customHeight="1" x14ac:dyDescent="0.2">
      <c r="A59" s="689"/>
      <c r="B59" s="518" t="s">
        <v>804</v>
      </c>
      <c r="C59" s="519">
        <f>SUM(C57:C58)</f>
        <v>104600000</v>
      </c>
      <c r="D59" s="519">
        <f>SUM(D57:D58)</f>
        <v>0</v>
      </c>
      <c r="E59" s="520">
        <f>C59-D59</f>
        <v>104600000</v>
      </c>
      <c r="F59" s="521"/>
      <c r="G59" s="522">
        <f>D59/C59</f>
        <v>0</v>
      </c>
      <c r="I59" s="244"/>
    </row>
    <row r="60" spans="1:16384" ht="33.75" x14ac:dyDescent="0.2">
      <c r="A60" s="534" t="s">
        <v>238</v>
      </c>
      <c r="B60" s="534" t="s">
        <v>239</v>
      </c>
      <c r="C60" s="534" t="s">
        <v>249</v>
      </c>
      <c r="D60" s="534" t="s">
        <v>241</v>
      </c>
      <c r="E60" s="534" t="s">
        <v>242</v>
      </c>
      <c r="F60" s="534" t="s">
        <v>243</v>
      </c>
      <c r="G60" s="534" t="s">
        <v>244</v>
      </c>
    </row>
    <row r="61" spans="1:16384" ht="37.5" customHeight="1" x14ac:dyDescent="0.2">
      <c r="A61" s="707" t="s">
        <v>806</v>
      </c>
      <c r="B61" s="502" t="s">
        <v>1044</v>
      </c>
      <c r="C61" s="508">
        <f>204000000-(3*28000000)</f>
        <v>120000000</v>
      </c>
      <c r="D61" s="508"/>
      <c r="E61" s="508">
        <f>+C61-D61</f>
        <v>120000000</v>
      </c>
      <c r="F61" s="511">
        <v>42521</v>
      </c>
      <c r="G61" s="596"/>
    </row>
    <row r="62" spans="1:16384" ht="56.25" x14ac:dyDescent="0.2">
      <c r="A62" s="708"/>
      <c r="B62" s="502" t="s">
        <v>1045</v>
      </c>
      <c r="C62" s="508">
        <v>28000000</v>
      </c>
      <c r="D62" s="508"/>
      <c r="E62" s="508">
        <f t="shared" ref="E62:E64" si="5">+C62-D62</f>
        <v>28000000</v>
      </c>
      <c r="F62" s="597">
        <v>42611</v>
      </c>
      <c r="G62" s="598" t="s">
        <v>937</v>
      </c>
    </row>
    <row r="63" spans="1:16384" ht="78.75" x14ac:dyDescent="0.2">
      <c r="A63" s="708"/>
      <c r="B63" s="502" t="s">
        <v>1046</v>
      </c>
      <c r="C63" s="508">
        <v>28000000</v>
      </c>
      <c r="D63" s="508"/>
      <c r="E63" s="508">
        <f t="shared" si="5"/>
        <v>28000000</v>
      </c>
      <c r="F63" s="597">
        <v>42611</v>
      </c>
      <c r="G63" s="598" t="s">
        <v>937</v>
      </c>
    </row>
    <row r="64" spans="1:16384" ht="31.5" customHeight="1" x14ac:dyDescent="0.2">
      <c r="A64" s="708"/>
      <c r="B64" s="502" t="s">
        <v>1047</v>
      </c>
      <c r="C64" s="508">
        <v>28000000</v>
      </c>
      <c r="D64" s="508"/>
      <c r="E64" s="508">
        <f t="shared" si="5"/>
        <v>28000000</v>
      </c>
      <c r="F64" s="597">
        <v>42611</v>
      </c>
      <c r="G64" s="598" t="s">
        <v>937</v>
      </c>
    </row>
    <row r="65" spans="1:16384" ht="12.75" x14ac:dyDescent="0.2">
      <c r="A65" s="709"/>
      <c r="B65" s="518" t="s">
        <v>807</v>
      </c>
      <c r="C65" s="519">
        <f>SUM(C60:C64)</f>
        <v>204000000</v>
      </c>
      <c r="D65" s="519">
        <f>SUM(D60:D64)</f>
        <v>0</v>
      </c>
      <c r="E65" s="520">
        <f>C65-D65</f>
        <v>204000000</v>
      </c>
      <c r="F65" s="521"/>
      <c r="G65" s="522">
        <f>D65/C65</f>
        <v>0</v>
      </c>
    </row>
    <row r="66" spans="1:16384" ht="33.75" x14ac:dyDescent="0.2">
      <c r="A66" s="534" t="s">
        <v>238</v>
      </c>
      <c r="B66" s="534" t="s">
        <v>239</v>
      </c>
      <c r="C66" s="534" t="s">
        <v>249</v>
      </c>
      <c r="D66" s="534" t="s">
        <v>241</v>
      </c>
      <c r="E66" s="534" t="s">
        <v>242</v>
      </c>
      <c r="F66" s="534" t="s">
        <v>243</v>
      </c>
      <c r="G66" s="534" t="s">
        <v>244</v>
      </c>
    </row>
    <row r="67" spans="1:16384" s="10" customFormat="1" ht="56.25" x14ac:dyDescent="0.2">
      <c r="A67" s="687" t="s">
        <v>810</v>
      </c>
      <c r="B67" s="502" t="s">
        <v>1042</v>
      </c>
      <c r="C67" s="513">
        <f>312000000-(245000000)+18000000+8000000+14000000+9000000</f>
        <v>116000000</v>
      </c>
      <c r="D67" s="513"/>
      <c r="E67" s="505">
        <f>+C67-D67</f>
        <v>116000000</v>
      </c>
      <c r="F67" s="514">
        <v>42577</v>
      </c>
      <c r="G67" s="502" t="s">
        <v>927</v>
      </c>
      <c r="H67" s="527"/>
      <c r="I67" s="528"/>
      <c r="J67" s="529"/>
      <c r="K67" s="530"/>
      <c r="L67" s="531"/>
      <c r="M67" s="532"/>
      <c r="N67" s="533"/>
      <c r="O67" s="527"/>
      <c r="P67" s="528"/>
      <c r="Q67" s="529"/>
      <c r="R67" s="530"/>
      <c r="S67" s="531"/>
      <c r="T67" s="532"/>
      <c r="U67" s="533"/>
      <c r="V67" s="527"/>
      <c r="W67" s="528"/>
      <c r="X67" s="529"/>
      <c r="Y67" s="530"/>
      <c r="Z67" s="531"/>
      <c r="AA67" s="532"/>
      <c r="AB67" s="533"/>
      <c r="AC67" s="527"/>
      <c r="AD67" s="528"/>
      <c r="AE67" s="529"/>
      <c r="AF67" s="530"/>
      <c r="AG67" s="531"/>
      <c r="AH67" s="532"/>
      <c r="AI67" s="533"/>
      <c r="AJ67" s="527"/>
      <c r="AK67" s="528"/>
      <c r="AL67" s="529"/>
      <c r="AM67" s="530"/>
      <c r="AN67" s="531"/>
      <c r="AO67" s="532"/>
      <c r="AP67" s="533"/>
      <c r="AQ67" s="527"/>
      <c r="AR67" s="528"/>
      <c r="AS67" s="529"/>
      <c r="AT67" s="530"/>
      <c r="AU67" s="531"/>
      <c r="AV67" s="532"/>
      <c r="AW67" s="533"/>
      <c r="AX67" s="527"/>
      <c r="AY67" s="528"/>
      <c r="AZ67" s="529"/>
      <c r="BA67" s="530"/>
      <c r="BB67" s="531"/>
      <c r="BC67" s="532"/>
      <c r="BD67" s="533"/>
      <c r="BE67" s="527"/>
      <c r="BF67" s="528"/>
      <c r="BG67" s="529"/>
      <c r="BH67" s="530"/>
      <c r="BI67" s="531"/>
      <c r="BJ67" s="532"/>
      <c r="BK67" s="533"/>
      <c r="BL67" s="527"/>
      <c r="BM67" s="528"/>
      <c r="BN67" s="529"/>
      <c r="BO67" s="530"/>
      <c r="BP67" s="531"/>
      <c r="BQ67" s="532"/>
      <c r="BR67" s="533"/>
      <c r="BS67" s="527"/>
      <c r="BT67" s="528"/>
      <c r="BU67" s="529"/>
      <c r="BV67" s="530"/>
      <c r="BW67" s="531"/>
      <c r="BX67" s="532"/>
      <c r="BY67" s="533"/>
      <c r="BZ67" s="527"/>
      <c r="CA67" s="528"/>
      <c r="CB67" s="529"/>
      <c r="CC67" s="530"/>
      <c r="CD67" s="531"/>
      <c r="CE67" s="532"/>
      <c r="CF67" s="533"/>
      <c r="CG67" s="527"/>
      <c r="CH67" s="528"/>
      <c r="CI67" s="529"/>
      <c r="CJ67" s="530"/>
      <c r="CK67" s="531"/>
      <c r="CL67" s="532"/>
      <c r="CM67" s="533"/>
      <c r="CN67" s="527"/>
      <c r="CO67" s="528"/>
      <c r="CP67" s="529"/>
      <c r="CQ67" s="530"/>
      <c r="CR67" s="531"/>
      <c r="CS67" s="532"/>
      <c r="CT67" s="533"/>
      <c r="CU67" s="527"/>
      <c r="CV67" s="528"/>
      <c r="CW67" s="529"/>
      <c r="CX67" s="530"/>
      <c r="CY67" s="531"/>
      <c r="CZ67" s="532"/>
      <c r="DA67" s="533"/>
      <c r="DB67" s="527"/>
      <c r="DC67" s="528"/>
      <c r="DD67" s="529"/>
      <c r="DE67" s="530"/>
      <c r="DF67" s="531"/>
      <c r="DG67" s="532"/>
      <c r="DH67" s="533"/>
      <c r="DI67" s="527"/>
      <c r="DJ67" s="528"/>
      <c r="DK67" s="529"/>
      <c r="DL67" s="530"/>
      <c r="DM67" s="531"/>
      <c r="DN67" s="532"/>
      <c r="DO67" s="533"/>
      <c r="DP67" s="527"/>
      <c r="DQ67" s="528"/>
      <c r="DR67" s="529"/>
      <c r="DS67" s="530"/>
      <c r="DT67" s="531"/>
      <c r="DU67" s="532"/>
      <c r="DV67" s="533"/>
      <c r="DW67" s="527"/>
      <c r="DX67" s="528"/>
      <c r="DY67" s="529"/>
      <c r="DZ67" s="530"/>
      <c r="EA67" s="531"/>
      <c r="EB67" s="532"/>
      <c r="EC67" s="533"/>
      <c r="ED67" s="527"/>
      <c r="EE67" s="528"/>
      <c r="EF67" s="529"/>
      <c r="EG67" s="530"/>
      <c r="EH67" s="531"/>
      <c r="EI67" s="532"/>
      <c r="EJ67" s="533"/>
      <c r="EK67" s="527"/>
      <c r="EL67" s="528"/>
      <c r="EM67" s="529"/>
      <c r="EN67" s="530"/>
      <c r="EO67" s="531"/>
      <c r="EP67" s="532"/>
      <c r="EQ67" s="533"/>
      <c r="ER67" s="527"/>
      <c r="ES67" s="528"/>
      <c r="ET67" s="529"/>
      <c r="EU67" s="530"/>
      <c r="EV67" s="531"/>
      <c r="EW67" s="532"/>
      <c r="EX67" s="533"/>
      <c r="EY67" s="527"/>
      <c r="EZ67" s="528"/>
      <c r="FA67" s="529"/>
      <c r="FB67" s="530"/>
      <c r="FC67" s="531"/>
      <c r="FD67" s="532"/>
      <c r="FE67" s="533"/>
      <c r="FF67" s="527"/>
      <c r="FG67" s="528"/>
      <c r="FH67" s="529"/>
      <c r="FI67" s="530"/>
      <c r="FJ67" s="531"/>
      <c r="FK67" s="532"/>
      <c r="FL67" s="533"/>
      <c r="FM67" s="527"/>
      <c r="FN67" s="528"/>
      <c r="FO67" s="529"/>
      <c r="FP67" s="530"/>
      <c r="FQ67" s="531"/>
      <c r="FR67" s="532"/>
      <c r="FS67" s="533"/>
      <c r="FT67" s="527"/>
      <c r="FU67" s="528"/>
      <c r="FV67" s="529"/>
      <c r="FW67" s="530"/>
      <c r="FX67" s="531"/>
      <c r="FY67" s="532"/>
      <c r="FZ67" s="533"/>
      <c r="GA67" s="527"/>
      <c r="GB67" s="528"/>
      <c r="GC67" s="529"/>
      <c r="GD67" s="530"/>
      <c r="GE67" s="531"/>
      <c r="GF67" s="532"/>
      <c r="GG67" s="533"/>
      <c r="GH67" s="527"/>
      <c r="GI67" s="528"/>
      <c r="GJ67" s="529"/>
      <c r="GK67" s="530"/>
      <c r="GL67" s="531"/>
      <c r="GM67" s="532"/>
      <c r="GN67" s="533"/>
      <c r="GO67" s="527"/>
      <c r="GP67" s="528"/>
      <c r="GQ67" s="529"/>
      <c r="GR67" s="530"/>
      <c r="GS67" s="531"/>
      <c r="GT67" s="532"/>
      <c r="GU67" s="533"/>
      <c r="GV67" s="527"/>
      <c r="GW67" s="528"/>
      <c r="GX67" s="529"/>
      <c r="GY67" s="530"/>
      <c r="GZ67" s="531"/>
      <c r="HA67" s="532"/>
      <c r="HB67" s="533"/>
      <c r="HC67" s="527"/>
      <c r="HD67" s="528"/>
      <c r="HE67" s="529"/>
      <c r="HF67" s="530"/>
      <c r="HG67" s="531"/>
      <c r="HH67" s="532"/>
      <c r="HI67" s="533"/>
      <c r="HJ67" s="527"/>
      <c r="HK67" s="528"/>
      <c r="HL67" s="529"/>
      <c r="HM67" s="530"/>
      <c r="HN67" s="531"/>
      <c r="HO67" s="532"/>
      <c r="HP67" s="533"/>
      <c r="HQ67" s="527"/>
      <c r="HR67" s="528"/>
      <c r="HS67" s="529"/>
      <c r="HT67" s="530"/>
      <c r="HU67" s="531"/>
      <c r="HV67" s="532"/>
      <c r="HW67" s="533"/>
      <c r="HX67" s="527"/>
      <c r="HY67" s="528"/>
      <c r="HZ67" s="529"/>
      <c r="IA67" s="530"/>
      <c r="IB67" s="531"/>
      <c r="IC67" s="532"/>
      <c r="ID67" s="533"/>
      <c r="IE67" s="527"/>
      <c r="IF67" s="528"/>
      <c r="IG67" s="529"/>
      <c r="IH67" s="530"/>
      <c r="II67" s="531"/>
      <c r="IJ67" s="532"/>
      <c r="IK67" s="533"/>
      <c r="IL67" s="527"/>
      <c r="IM67" s="528"/>
      <c r="IN67" s="529"/>
      <c r="IO67" s="530"/>
      <c r="IP67" s="531"/>
      <c r="IQ67" s="532"/>
      <c r="IR67" s="533"/>
      <c r="IS67" s="527"/>
      <c r="IT67" s="528"/>
      <c r="IU67" s="529"/>
      <c r="IV67" s="530"/>
      <c r="IW67" s="531"/>
      <c r="IX67" s="532"/>
      <c r="IY67" s="533"/>
      <c r="IZ67" s="527"/>
      <c r="JA67" s="528"/>
      <c r="JB67" s="529"/>
      <c r="JC67" s="530"/>
      <c r="JD67" s="531"/>
      <c r="JE67" s="532"/>
      <c r="JF67" s="533"/>
      <c r="JG67" s="527"/>
      <c r="JH67" s="528"/>
      <c r="JI67" s="529"/>
      <c r="JJ67" s="530"/>
      <c r="JK67" s="531"/>
      <c r="JL67" s="532"/>
      <c r="JM67" s="533"/>
      <c r="JN67" s="527"/>
      <c r="JO67" s="528"/>
      <c r="JP67" s="529"/>
      <c r="JQ67" s="530"/>
      <c r="JR67" s="531"/>
      <c r="JS67" s="532"/>
      <c r="JT67" s="533"/>
      <c r="JU67" s="527"/>
      <c r="JV67" s="528"/>
      <c r="JW67" s="529"/>
      <c r="JX67" s="530"/>
      <c r="JY67" s="531"/>
      <c r="JZ67" s="532"/>
      <c r="KA67" s="533"/>
      <c r="KB67" s="527"/>
      <c r="KC67" s="528"/>
      <c r="KD67" s="529"/>
      <c r="KE67" s="530"/>
      <c r="KF67" s="531"/>
      <c r="KG67" s="532"/>
      <c r="KH67" s="533"/>
      <c r="KI67" s="527"/>
      <c r="KJ67" s="528"/>
      <c r="KK67" s="529"/>
      <c r="KL67" s="530"/>
      <c r="KM67" s="531"/>
      <c r="KN67" s="532"/>
      <c r="KO67" s="533"/>
      <c r="KP67" s="527"/>
      <c r="KQ67" s="528"/>
      <c r="KR67" s="529"/>
      <c r="KS67" s="530"/>
      <c r="KT67" s="531"/>
      <c r="KU67" s="532"/>
      <c r="KV67" s="533"/>
      <c r="KW67" s="527"/>
      <c r="KX67" s="528"/>
      <c r="KY67" s="529"/>
      <c r="KZ67" s="530"/>
      <c r="LA67" s="531"/>
      <c r="LB67" s="532"/>
      <c r="LC67" s="533"/>
      <c r="LD67" s="527"/>
      <c r="LE67" s="528"/>
      <c r="LF67" s="529"/>
      <c r="LG67" s="530"/>
      <c r="LH67" s="531"/>
      <c r="LI67" s="532"/>
      <c r="LJ67" s="533"/>
      <c r="LK67" s="527"/>
      <c r="LL67" s="528"/>
      <c r="LM67" s="529"/>
      <c r="LN67" s="530"/>
      <c r="LO67" s="531"/>
      <c r="LP67" s="532"/>
      <c r="LQ67" s="533"/>
      <c r="LR67" s="527"/>
      <c r="LS67" s="528"/>
      <c r="LT67" s="529"/>
      <c r="LU67" s="530"/>
      <c r="LV67" s="531"/>
      <c r="LW67" s="532"/>
      <c r="LX67" s="533"/>
      <c r="LY67" s="527"/>
      <c r="LZ67" s="528"/>
      <c r="MA67" s="529"/>
      <c r="MB67" s="530"/>
      <c r="MC67" s="531"/>
      <c r="MD67" s="532"/>
      <c r="ME67" s="533"/>
      <c r="MF67" s="527"/>
      <c r="MG67" s="528"/>
      <c r="MH67" s="529"/>
      <c r="MI67" s="530"/>
      <c r="MJ67" s="531"/>
      <c r="MK67" s="532"/>
      <c r="ML67" s="533"/>
      <c r="MM67" s="527"/>
      <c r="MN67" s="528"/>
      <c r="MO67" s="529"/>
      <c r="MP67" s="530"/>
      <c r="MQ67" s="531"/>
      <c r="MR67" s="532"/>
      <c r="MS67" s="533"/>
      <c r="MT67" s="527"/>
      <c r="MU67" s="528"/>
      <c r="MV67" s="529"/>
      <c r="MW67" s="530"/>
      <c r="MX67" s="531"/>
      <c r="MY67" s="532"/>
      <c r="MZ67" s="533"/>
      <c r="NA67" s="527"/>
      <c r="NB67" s="528"/>
      <c r="NC67" s="529"/>
      <c r="ND67" s="530"/>
      <c r="NE67" s="531"/>
      <c r="NF67" s="532"/>
      <c r="NG67" s="533"/>
      <c r="NH67" s="527"/>
      <c r="NI67" s="528"/>
      <c r="NJ67" s="529"/>
      <c r="NK67" s="530"/>
      <c r="NL67" s="531"/>
      <c r="NM67" s="532"/>
      <c r="NN67" s="533"/>
      <c r="NO67" s="527"/>
      <c r="NP67" s="528"/>
      <c r="NQ67" s="529"/>
      <c r="NR67" s="530"/>
      <c r="NS67" s="531"/>
      <c r="NT67" s="532"/>
      <c r="NU67" s="533"/>
      <c r="NV67" s="527"/>
      <c r="NW67" s="528"/>
      <c r="NX67" s="529"/>
      <c r="NY67" s="530"/>
      <c r="NZ67" s="531"/>
      <c r="OA67" s="532"/>
      <c r="OB67" s="533"/>
      <c r="OC67" s="527"/>
      <c r="OD67" s="528"/>
      <c r="OE67" s="529"/>
      <c r="OF67" s="530"/>
      <c r="OG67" s="531"/>
      <c r="OH67" s="532"/>
      <c r="OI67" s="533"/>
      <c r="OJ67" s="527"/>
      <c r="OK67" s="528"/>
      <c r="OL67" s="529"/>
      <c r="OM67" s="530"/>
      <c r="ON67" s="531"/>
      <c r="OO67" s="532"/>
      <c r="OP67" s="533"/>
      <c r="OQ67" s="527"/>
      <c r="OR67" s="528"/>
      <c r="OS67" s="529"/>
      <c r="OT67" s="530"/>
      <c r="OU67" s="531"/>
      <c r="OV67" s="532"/>
      <c r="OW67" s="533"/>
      <c r="OX67" s="527"/>
      <c r="OY67" s="528"/>
      <c r="OZ67" s="529"/>
      <c r="PA67" s="530"/>
      <c r="PB67" s="531"/>
      <c r="PC67" s="532"/>
      <c r="PD67" s="533"/>
      <c r="PE67" s="527"/>
      <c r="PF67" s="528"/>
      <c r="PG67" s="529"/>
      <c r="PH67" s="530"/>
      <c r="PI67" s="531"/>
      <c r="PJ67" s="532"/>
      <c r="PK67" s="533"/>
      <c r="PL67" s="527"/>
      <c r="PM67" s="528"/>
      <c r="PN67" s="529"/>
      <c r="PO67" s="530"/>
      <c r="PP67" s="531"/>
      <c r="PQ67" s="532"/>
      <c r="PR67" s="533"/>
      <c r="PS67" s="527"/>
      <c r="PT67" s="528"/>
      <c r="PU67" s="529"/>
      <c r="PV67" s="530"/>
      <c r="PW67" s="531"/>
      <c r="PX67" s="532"/>
      <c r="PY67" s="533"/>
      <c r="PZ67" s="527"/>
      <c r="QA67" s="528"/>
      <c r="QB67" s="529"/>
      <c r="QC67" s="530"/>
      <c r="QD67" s="531"/>
      <c r="QE67" s="532"/>
      <c r="QF67" s="533"/>
      <c r="QG67" s="527"/>
      <c r="QH67" s="528"/>
      <c r="QI67" s="529"/>
      <c r="QJ67" s="530"/>
      <c r="QK67" s="531"/>
      <c r="QL67" s="532"/>
      <c r="QM67" s="533"/>
      <c r="QN67" s="527"/>
      <c r="QO67" s="528"/>
      <c r="QP67" s="529"/>
      <c r="QQ67" s="530"/>
      <c r="QR67" s="531"/>
      <c r="QS67" s="532"/>
      <c r="QT67" s="533"/>
      <c r="QU67" s="527"/>
      <c r="QV67" s="528"/>
      <c r="QW67" s="529"/>
      <c r="QX67" s="530"/>
      <c r="QY67" s="531"/>
      <c r="QZ67" s="532"/>
      <c r="RA67" s="533"/>
      <c r="RB67" s="527"/>
      <c r="RC67" s="528"/>
      <c r="RD67" s="529"/>
      <c r="RE67" s="530"/>
      <c r="RF67" s="531"/>
      <c r="RG67" s="532"/>
      <c r="RH67" s="533"/>
      <c r="RI67" s="527"/>
      <c r="RJ67" s="528"/>
      <c r="RK67" s="529"/>
      <c r="RL67" s="530"/>
      <c r="RM67" s="531"/>
      <c r="RN67" s="532"/>
      <c r="RO67" s="533"/>
      <c r="RP67" s="527"/>
      <c r="RQ67" s="528"/>
      <c r="RR67" s="529"/>
      <c r="RS67" s="530"/>
      <c r="RT67" s="531"/>
      <c r="RU67" s="532"/>
      <c r="RV67" s="533"/>
      <c r="RW67" s="527"/>
      <c r="RX67" s="528"/>
      <c r="RY67" s="529"/>
      <c r="RZ67" s="530"/>
      <c r="SA67" s="531"/>
      <c r="SB67" s="532"/>
      <c r="SC67" s="533"/>
      <c r="SD67" s="527"/>
      <c r="SE67" s="528"/>
      <c r="SF67" s="529"/>
      <c r="SG67" s="530"/>
      <c r="SH67" s="531"/>
      <c r="SI67" s="532"/>
      <c r="SJ67" s="533"/>
      <c r="SK67" s="527"/>
      <c r="SL67" s="528"/>
      <c r="SM67" s="529"/>
      <c r="SN67" s="530"/>
      <c r="SO67" s="531"/>
      <c r="SP67" s="532"/>
      <c r="SQ67" s="533"/>
      <c r="SR67" s="527"/>
      <c r="SS67" s="528"/>
      <c r="ST67" s="529"/>
      <c r="SU67" s="530"/>
      <c r="SV67" s="531"/>
      <c r="SW67" s="532"/>
      <c r="SX67" s="533"/>
      <c r="SY67" s="527"/>
      <c r="SZ67" s="528"/>
      <c r="TA67" s="529"/>
      <c r="TB67" s="530"/>
      <c r="TC67" s="531"/>
      <c r="TD67" s="532"/>
      <c r="TE67" s="533"/>
      <c r="TF67" s="527"/>
      <c r="TG67" s="528"/>
      <c r="TH67" s="529"/>
      <c r="TI67" s="530"/>
      <c r="TJ67" s="531"/>
      <c r="TK67" s="532"/>
      <c r="TL67" s="533"/>
      <c r="TM67" s="527"/>
      <c r="TN67" s="528"/>
      <c r="TO67" s="529"/>
      <c r="TP67" s="530"/>
      <c r="TQ67" s="531"/>
      <c r="TR67" s="532"/>
      <c r="TS67" s="533"/>
      <c r="TT67" s="527"/>
      <c r="TU67" s="528"/>
      <c r="TV67" s="529"/>
      <c r="TW67" s="530"/>
      <c r="TX67" s="531"/>
      <c r="TY67" s="532"/>
      <c r="TZ67" s="533"/>
      <c r="UA67" s="527"/>
      <c r="UB67" s="528"/>
      <c r="UC67" s="529"/>
      <c r="UD67" s="530"/>
      <c r="UE67" s="531"/>
      <c r="UF67" s="532"/>
      <c r="UG67" s="533"/>
      <c r="UH67" s="527"/>
      <c r="UI67" s="528"/>
      <c r="UJ67" s="529"/>
      <c r="UK67" s="530"/>
      <c r="UL67" s="531"/>
      <c r="UM67" s="532"/>
      <c r="UN67" s="533"/>
      <c r="UO67" s="527"/>
      <c r="UP67" s="528"/>
      <c r="UQ67" s="529"/>
      <c r="UR67" s="530"/>
      <c r="US67" s="531"/>
      <c r="UT67" s="532"/>
      <c r="UU67" s="533"/>
      <c r="UV67" s="527"/>
      <c r="UW67" s="528"/>
      <c r="UX67" s="529"/>
      <c r="UY67" s="530"/>
      <c r="UZ67" s="531"/>
      <c r="VA67" s="532"/>
      <c r="VB67" s="533"/>
      <c r="VC67" s="527"/>
      <c r="VD67" s="528"/>
      <c r="VE67" s="529"/>
      <c r="VF67" s="530"/>
      <c r="VG67" s="531"/>
      <c r="VH67" s="532"/>
      <c r="VI67" s="533"/>
      <c r="VJ67" s="527"/>
      <c r="VK67" s="528"/>
      <c r="VL67" s="529"/>
      <c r="VM67" s="530"/>
      <c r="VN67" s="531"/>
      <c r="VO67" s="532"/>
      <c r="VP67" s="533"/>
      <c r="VQ67" s="527"/>
      <c r="VR67" s="528"/>
      <c r="VS67" s="529"/>
      <c r="VT67" s="530"/>
      <c r="VU67" s="531"/>
      <c r="VV67" s="532"/>
      <c r="VW67" s="533"/>
      <c r="VX67" s="527"/>
      <c r="VY67" s="528"/>
      <c r="VZ67" s="529"/>
      <c r="WA67" s="530"/>
      <c r="WB67" s="531"/>
      <c r="WC67" s="532"/>
      <c r="WD67" s="533"/>
      <c r="WE67" s="527"/>
      <c r="WF67" s="528"/>
      <c r="WG67" s="529"/>
      <c r="WH67" s="530"/>
      <c r="WI67" s="531"/>
      <c r="WJ67" s="532"/>
      <c r="WK67" s="533"/>
      <c r="WL67" s="527"/>
      <c r="WM67" s="528"/>
      <c r="WN67" s="529"/>
      <c r="WO67" s="530"/>
      <c r="WP67" s="531"/>
      <c r="WQ67" s="532"/>
      <c r="WR67" s="533"/>
      <c r="WS67" s="527"/>
      <c r="WT67" s="528"/>
      <c r="WU67" s="529"/>
      <c r="WV67" s="530"/>
      <c r="WW67" s="531"/>
      <c r="WX67" s="532"/>
      <c r="WY67" s="533"/>
      <c r="WZ67" s="527"/>
      <c r="XA67" s="528"/>
      <c r="XB67" s="529"/>
      <c r="XC67" s="530"/>
      <c r="XD67" s="531"/>
      <c r="XE67" s="532"/>
      <c r="XF67" s="533"/>
      <c r="XG67" s="527"/>
      <c r="XH67" s="528"/>
      <c r="XI67" s="529"/>
      <c r="XJ67" s="530"/>
      <c r="XK67" s="531"/>
      <c r="XL67" s="532"/>
      <c r="XM67" s="533"/>
      <c r="XN67" s="527"/>
      <c r="XO67" s="528"/>
      <c r="XP67" s="529"/>
      <c r="XQ67" s="530"/>
      <c r="XR67" s="531"/>
      <c r="XS67" s="532"/>
      <c r="XT67" s="533"/>
      <c r="XU67" s="527"/>
      <c r="XV67" s="528"/>
      <c r="XW67" s="529"/>
      <c r="XX67" s="530"/>
      <c r="XY67" s="531"/>
      <c r="XZ67" s="532"/>
      <c r="YA67" s="533"/>
      <c r="YB67" s="527"/>
      <c r="YC67" s="528"/>
      <c r="YD67" s="529"/>
      <c r="YE67" s="530"/>
      <c r="YF67" s="531"/>
      <c r="YG67" s="532"/>
      <c r="YH67" s="533"/>
      <c r="YI67" s="527"/>
      <c r="YJ67" s="528"/>
      <c r="YK67" s="529"/>
      <c r="YL67" s="530"/>
      <c r="YM67" s="531"/>
      <c r="YN67" s="532"/>
      <c r="YO67" s="533"/>
      <c r="YP67" s="527"/>
      <c r="YQ67" s="528"/>
      <c r="YR67" s="529"/>
      <c r="YS67" s="530"/>
      <c r="YT67" s="531"/>
      <c r="YU67" s="532"/>
      <c r="YV67" s="533"/>
      <c r="YW67" s="527"/>
      <c r="YX67" s="528"/>
      <c r="YY67" s="529"/>
      <c r="YZ67" s="530"/>
      <c r="ZA67" s="531"/>
      <c r="ZB67" s="532"/>
      <c r="ZC67" s="533"/>
      <c r="ZD67" s="527"/>
      <c r="ZE67" s="528"/>
      <c r="ZF67" s="529"/>
      <c r="ZG67" s="530"/>
      <c r="ZH67" s="531"/>
      <c r="ZI67" s="532"/>
      <c r="ZJ67" s="533"/>
      <c r="ZK67" s="527"/>
      <c r="ZL67" s="528"/>
      <c r="ZM67" s="529"/>
      <c r="ZN67" s="530"/>
      <c r="ZO67" s="531"/>
      <c r="ZP67" s="532"/>
      <c r="ZQ67" s="533"/>
      <c r="ZR67" s="527"/>
      <c r="ZS67" s="528"/>
      <c r="ZT67" s="529"/>
      <c r="ZU67" s="530"/>
      <c r="ZV67" s="531"/>
      <c r="ZW67" s="532"/>
      <c r="ZX67" s="533"/>
      <c r="ZY67" s="527"/>
      <c r="ZZ67" s="528"/>
      <c r="AAA67" s="529"/>
      <c r="AAB67" s="530"/>
      <c r="AAC67" s="531"/>
      <c r="AAD67" s="532"/>
      <c r="AAE67" s="533"/>
      <c r="AAF67" s="527"/>
      <c r="AAG67" s="528"/>
      <c r="AAH67" s="529"/>
      <c r="AAI67" s="530"/>
      <c r="AAJ67" s="531"/>
      <c r="AAK67" s="532"/>
      <c r="AAL67" s="533"/>
      <c r="AAM67" s="527"/>
      <c r="AAN67" s="528"/>
      <c r="AAO67" s="529"/>
      <c r="AAP67" s="530"/>
      <c r="AAQ67" s="531"/>
      <c r="AAR67" s="532"/>
      <c r="AAS67" s="533"/>
      <c r="AAT67" s="527"/>
      <c r="AAU67" s="528"/>
      <c r="AAV67" s="529"/>
      <c r="AAW67" s="530"/>
      <c r="AAX67" s="531"/>
      <c r="AAY67" s="532"/>
      <c r="AAZ67" s="533"/>
      <c r="ABA67" s="527"/>
      <c r="ABB67" s="528"/>
      <c r="ABC67" s="529"/>
      <c r="ABD67" s="530"/>
      <c r="ABE67" s="531"/>
      <c r="ABF67" s="532"/>
      <c r="ABG67" s="533"/>
      <c r="ABH67" s="527"/>
      <c r="ABI67" s="528"/>
      <c r="ABJ67" s="529"/>
      <c r="ABK67" s="530"/>
      <c r="ABL67" s="531"/>
      <c r="ABM67" s="532"/>
      <c r="ABN67" s="533"/>
      <c r="ABO67" s="527"/>
      <c r="ABP67" s="528"/>
      <c r="ABQ67" s="529"/>
      <c r="ABR67" s="530"/>
      <c r="ABS67" s="531"/>
      <c r="ABT67" s="532"/>
      <c r="ABU67" s="533"/>
      <c r="ABV67" s="527"/>
      <c r="ABW67" s="528"/>
      <c r="ABX67" s="529"/>
      <c r="ABY67" s="530"/>
      <c r="ABZ67" s="531"/>
      <c r="ACA67" s="532"/>
      <c r="ACB67" s="533"/>
      <c r="ACC67" s="527"/>
      <c r="ACD67" s="528"/>
      <c r="ACE67" s="529"/>
      <c r="ACF67" s="530"/>
      <c r="ACG67" s="531"/>
      <c r="ACH67" s="532"/>
      <c r="ACI67" s="533"/>
      <c r="ACJ67" s="527"/>
      <c r="ACK67" s="528"/>
      <c r="ACL67" s="529"/>
      <c r="ACM67" s="530"/>
      <c r="ACN67" s="531"/>
      <c r="ACO67" s="532"/>
      <c r="ACP67" s="533"/>
      <c r="ACQ67" s="527"/>
      <c r="ACR67" s="528"/>
      <c r="ACS67" s="529"/>
      <c r="ACT67" s="530"/>
      <c r="ACU67" s="531"/>
      <c r="ACV67" s="532"/>
      <c r="ACW67" s="533"/>
      <c r="ACX67" s="527"/>
      <c r="ACY67" s="528"/>
      <c r="ACZ67" s="529"/>
      <c r="ADA67" s="530"/>
      <c r="ADB67" s="531"/>
      <c r="ADC67" s="532"/>
      <c r="ADD67" s="533"/>
      <c r="ADE67" s="527"/>
      <c r="ADF67" s="528"/>
      <c r="ADG67" s="529"/>
      <c r="ADH67" s="530"/>
      <c r="ADI67" s="531"/>
      <c r="ADJ67" s="532"/>
      <c r="ADK67" s="533"/>
      <c r="ADL67" s="527"/>
      <c r="ADM67" s="528"/>
      <c r="ADN67" s="529"/>
      <c r="ADO67" s="530"/>
      <c r="ADP67" s="531"/>
      <c r="ADQ67" s="532"/>
      <c r="ADR67" s="533"/>
      <c r="ADS67" s="527"/>
      <c r="ADT67" s="528"/>
      <c r="ADU67" s="529"/>
      <c r="ADV67" s="530"/>
      <c r="ADW67" s="531"/>
      <c r="ADX67" s="532"/>
      <c r="ADY67" s="533"/>
      <c r="ADZ67" s="527"/>
      <c r="AEA67" s="528"/>
      <c r="AEB67" s="529"/>
      <c r="AEC67" s="530"/>
      <c r="AED67" s="531"/>
      <c r="AEE67" s="532"/>
      <c r="AEF67" s="533"/>
      <c r="AEG67" s="527"/>
      <c r="AEH67" s="528"/>
      <c r="AEI67" s="529"/>
      <c r="AEJ67" s="530"/>
      <c r="AEK67" s="531"/>
      <c r="AEL67" s="532"/>
      <c r="AEM67" s="533"/>
      <c r="AEN67" s="527"/>
      <c r="AEO67" s="528"/>
      <c r="AEP67" s="529"/>
      <c r="AEQ67" s="530"/>
      <c r="AER67" s="531"/>
      <c r="AES67" s="532"/>
      <c r="AET67" s="533"/>
      <c r="AEU67" s="527"/>
      <c r="AEV67" s="528"/>
      <c r="AEW67" s="529"/>
      <c r="AEX67" s="530"/>
      <c r="AEY67" s="531"/>
      <c r="AEZ67" s="532"/>
      <c r="AFA67" s="533"/>
      <c r="AFB67" s="527"/>
      <c r="AFC67" s="528"/>
      <c r="AFD67" s="529"/>
      <c r="AFE67" s="530"/>
      <c r="AFF67" s="531"/>
      <c r="AFG67" s="532"/>
      <c r="AFH67" s="533"/>
      <c r="AFI67" s="527"/>
      <c r="AFJ67" s="528"/>
      <c r="AFK67" s="529"/>
      <c r="AFL67" s="530"/>
      <c r="AFM67" s="531"/>
      <c r="AFN67" s="532"/>
      <c r="AFO67" s="533"/>
      <c r="AFP67" s="527"/>
      <c r="AFQ67" s="528"/>
      <c r="AFR67" s="529"/>
      <c r="AFS67" s="530"/>
      <c r="AFT67" s="531"/>
      <c r="AFU67" s="532"/>
      <c r="AFV67" s="533"/>
      <c r="AFW67" s="527"/>
      <c r="AFX67" s="528"/>
      <c r="AFY67" s="529"/>
      <c r="AFZ67" s="530"/>
      <c r="AGA67" s="531"/>
      <c r="AGB67" s="532"/>
      <c r="AGC67" s="533"/>
      <c r="AGD67" s="527"/>
      <c r="AGE67" s="528"/>
      <c r="AGF67" s="529"/>
      <c r="AGG67" s="530"/>
      <c r="AGH67" s="531"/>
      <c r="AGI67" s="532"/>
      <c r="AGJ67" s="533"/>
      <c r="AGK67" s="527"/>
      <c r="AGL67" s="528"/>
      <c r="AGM67" s="529"/>
      <c r="AGN67" s="530"/>
      <c r="AGO67" s="531"/>
      <c r="AGP67" s="532"/>
      <c r="AGQ67" s="533"/>
      <c r="AGR67" s="527"/>
      <c r="AGS67" s="528"/>
      <c r="AGT67" s="529"/>
      <c r="AGU67" s="530"/>
      <c r="AGV67" s="531"/>
      <c r="AGW67" s="532"/>
      <c r="AGX67" s="533"/>
      <c r="AGY67" s="527"/>
      <c r="AGZ67" s="528"/>
      <c r="AHA67" s="529"/>
      <c r="AHB67" s="530"/>
      <c r="AHC67" s="531"/>
      <c r="AHD67" s="532"/>
      <c r="AHE67" s="533"/>
      <c r="AHF67" s="527"/>
      <c r="AHG67" s="528"/>
      <c r="AHH67" s="529"/>
      <c r="AHI67" s="530"/>
      <c r="AHJ67" s="531"/>
      <c r="AHK67" s="532"/>
      <c r="AHL67" s="533"/>
      <c r="AHM67" s="527"/>
      <c r="AHN67" s="528"/>
      <c r="AHO67" s="529"/>
      <c r="AHP67" s="530"/>
      <c r="AHQ67" s="531"/>
      <c r="AHR67" s="532"/>
      <c r="AHS67" s="533"/>
      <c r="AHT67" s="527"/>
      <c r="AHU67" s="528"/>
      <c r="AHV67" s="529"/>
      <c r="AHW67" s="530"/>
      <c r="AHX67" s="531"/>
      <c r="AHY67" s="532"/>
      <c r="AHZ67" s="533"/>
      <c r="AIA67" s="527"/>
      <c r="AIB67" s="528"/>
      <c r="AIC67" s="529"/>
      <c r="AID67" s="530"/>
      <c r="AIE67" s="531"/>
      <c r="AIF67" s="532"/>
      <c r="AIG67" s="533"/>
      <c r="AIH67" s="527"/>
      <c r="AII67" s="528"/>
      <c r="AIJ67" s="529"/>
      <c r="AIK67" s="530"/>
      <c r="AIL67" s="531"/>
      <c r="AIM67" s="532"/>
      <c r="AIN67" s="533"/>
      <c r="AIO67" s="527"/>
      <c r="AIP67" s="528"/>
      <c r="AIQ67" s="529"/>
      <c r="AIR67" s="530"/>
      <c r="AIS67" s="531"/>
      <c r="AIT67" s="532"/>
      <c r="AIU67" s="533"/>
      <c r="AIV67" s="527"/>
      <c r="AIW67" s="528"/>
      <c r="AIX67" s="529"/>
      <c r="AIY67" s="530"/>
      <c r="AIZ67" s="531"/>
      <c r="AJA67" s="532"/>
      <c r="AJB67" s="533"/>
      <c r="AJC67" s="527"/>
      <c r="AJD67" s="528"/>
      <c r="AJE67" s="529"/>
      <c r="AJF67" s="530"/>
      <c r="AJG67" s="531"/>
      <c r="AJH67" s="532"/>
      <c r="AJI67" s="533"/>
      <c r="AJJ67" s="527"/>
      <c r="AJK67" s="528"/>
      <c r="AJL67" s="529"/>
      <c r="AJM67" s="530"/>
      <c r="AJN67" s="531"/>
      <c r="AJO67" s="532"/>
      <c r="AJP67" s="533"/>
      <c r="AJQ67" s="527"/>
      <c r="AJR67" s="528"/>
      <c r="AJS67" s="529"/>
      <c r="AJT67" s="530"/>
      <c r="AJU67" s="531"/>
      <c r="AJV67" s="532"/>
      <c r="AJW67" s="533"/>
      <c r="AJX67" s="527"/>
      <c r="AJY67" s="528"/>
      <c r="AJZ67" s="529"/>
      <c r="AKA67" s="530"/>
      <c r="AKB67" s="531"/>
      <c r="AKC67" s="532"/>
      <c r="AKD67" s="533"/>
      <c r="AKE67" s="527"/>
      <c r="AKF67" s="528"/>
      <c r="AKG67" s="529"/>
      <c r="AKH67" s="530"/>
      <c r="AKI67" s="531"/>
      <c r="AKJ67" s="532"/>
      <c r="AKK67" s="533"/>
      <c r="AKL67" s="527"/>
      <c r="AKM67" s="528"/>
      <c r="AKN67" s="529"/>
      <c r="AKO67" s="530"/>
      <c r="AKP67" s="531"/>
      <c r="AKQ67" s="532"/>
      <c r="AKR67" s="533"/>
      <c r="AKS67" s="527"/>
      <c r="AKT67" s="528"/>
      <c r="AKU67" s="529"/>
      <c r="AKV67" s="530"/>
      <c r="AKW67" s="531"/>
      <c r="AKX67" s="532"/>
      <c r="AKY67" s="533"/>
      <c r="AKZ67" s="527"/>
      <c r="ALA67" s="528"/>
      <c r="ALB67" s="529"/>
      <c r="ALC67" s="530"/>
      <c r="ALD67" s="531"/>
      <c r="ALE67" s="532"/>
      <c r="ALF67" s="533"/>
      <c r="ALG67" s="527"/>
      <c r="ALH67" s="528"/>
      <c r="ALI67" s="529"/>
      <c r="ALJ67" s="530"/>
      <c r="ALK67" s="531"/>
      <c r="ALL67" s="532"/>
      <c r="ALM67" s="533"/>
      <c r="ALN67" s="527"/>
      <c r="ALO67" s="528"/>
      <c r="ALP67" s="529"/>
      <c r="ALQ67" s="530"/>
      <c r="ALR67" s="531"/>
      <c r="ALS67" s="532"/>
      <c r="ALT67" s="533"/>
      <c r="ALU67" s="527"/>
      <c r="ALV67" s="528"/>
      <c r="ALW67" s="529"/>
      <c r="ALX67" s="530"/>
      <c r="ALY67" s="531"/>
      <c r="ALZ67" s="532"/>
      <c r="AMA67" s="533"/>
      <c r="AMB67" s="527"/>
      <c r="AMC67" s="528"/>
      <c r="AMD67" s="529"/>
      <c r="AME67" s="530"/>
      <c r="AMF67" s="531"/>
      <c r="AMG67" s="532"/>
      <c r="AMH67" s="533"/>
      <c r="AMI67" s="527"/>
      <c r="AMJ67" s="528"/>
      <c r="AMK67" s="529"/>
      <c r="AML67" s="530"/>
      <c r="AMM67" s="531"/>
      <c r="AMN67" s="532"/>
      <c r="AMO67" s="533"/>
      <c r="AMP67" s="527"/>
      <c r="AMQ67" s="528"/>
      <c r="AMR67" s="529"/>
      <c r="AMS67" s="530"/>
      <c r="AMT67" s="531"/>
      <c r="AMU67" s="532"/>
      <c r="AMV67" s="533"/>
      <c r="AMW67" s="527"/>
      <c r="AMX67" s="528"/>
      <c r="AMY67" s="529"/>
      <c r="AMZ67" s="530"/>
      <c r="ANA67" s="531"/>
      <c r="ANB67" s="532"/>
      <c r="ANC67" s="533"/>
      <c r="AND67" s="527"/>
      <c r="ANE67" s="528"/>
      <c r="ANF67" s="529"/>
      <c r="ANG67" s="530"/>
      <c r="ANH67" s="531"/>
      <c r="ANI67" s="532"/>
      <c r="ANJ67" s="533"/>
      <c r="ANK67" s="527"/>
      <c r="ANL67" s="528"/>
      <c r="ANM67" s="529"/>
      <c r="ANN67" s="530"/>
      <c r="ANO67" s="531"/>
      <c r="ANP67" s="532"/>
      <c r="ANQ67" s="533"/>
      <c r="ANR67" s="527"/>
      <c r="ANS67" s="528"/>
      <c r="ANT67" s="529"/>
      <c r="ANU67" s="530"/>
      <c r="ANV67" s="531"/>
      <c r="ANW67" s="532"/>
      <c r="ANX67" s="533"/>
      <c r="ANY67" s="527"/>
      <c r="ANZ67" s="528"/>
      <c r="AOA67" s="529"/>
      <c r="AOB67" s="530"/>
      <c r="AOC67" s="531"/>
      <c r="AOD67" s="532"/>
      <c r="AOE67" s="533"/>
      <c r="AOF67" s="527"/>
      <c r="AOG67" s="528"/>
      <c r="AOH67" s="529"/>
      <c r="AOI67" s="530"/>
      <c r="AOJ67" s="531"/>
      <c r="AOK67" s="532"/>
      <c r="AOL67" s="533"/>
      <c r="AOM67" s="527"/>
      <c r="AON67" s="528"/>
      <c r="AOO67" s="529"/>
      <c r="AOP67" s="530"/>
      <c r="AOQ67" s="531"/>
      <c r="AOR67" s="532"/>
      <c r="AOS67" s="533"/>
      <c r="AOT67" s="527"/>
      <c r="AOU67" s="528"/>
      <c r="AOV67" s="529"/>
      <c r="AOW67" s="530"/>
      <c r="AOX67" s="531"/>
      <c r="AOY67" s="532"/>
      <c r="AOZ67" s="533"/>
      <c r="APA67" s="527"/>
      <c r="APB67" s="528"/>
      <c r="APC67" s="529"/>
      <c r="APD67" s="530"/>
      <c r="APE67" s="531"/>
      <c r="APF67" s="532"/>
      <c r="APG67" s="533"/>
      <c r="APH67" s="527"/>
      <c r="API67" s="528"/>
      <c r="APJ67" s="529"/>
      <c r="APK67" s="530"/>
      <c r="APL67" s="531"/>
      <c r="APM67" s="532"/>
      <c r="APN67" s="533"/>
      <c r="APO67" s="527"/>
      <c r="APP67" s="528"/>
      <c r="APQ67" s="529"/>
      <c r="APR67" s="530"/>
      <c r="APS67" s="531"/>
      <c r="APT67" s="532"/>
      <c r="APU67" s="533"/>
      <c r="APV67" s="527"/>
      <c r="APW67" s="528"/>
      <c r="APX67" s="529"/>
      <c r="APY67" s="530"/>
      <c r="APZ67" s="531"/>
      <c r="AQA67" s="532"/>
      <c r="AQB67" s="533"/>
      <c r="AQC67" s="527"/>
      <c r="AQD67" s="528"/>
      <c r="AQE67" s="529"/>
      <c r="AQF67" s="530"/>
      <c r="AQG67" s="531"/>
      <c r="AQH67" s="532"/>
      <c r="AQI67" s="533"/>
      <c r="AQJ67" s="527"/>
      <c r="AQK67" s="528"/>
      <c r="AQL67" s="529"/>
      <c r="AQM67" s="530"/>
      <c r="AQN67" s="531"/>
      <c r="AQO67" s="532"/>
      <c r="AQP67" s="533"/>
      <c r="AQQ67" s="527"/>
      <c r="AQR67" s="528"/>
      <c r="AQS67" s="529"/>
      <c r="AQT67" s="530"/>
      <c r="AQU67" s="531"/>
      <c r="AQV67" s="532"/>
      <c r="AQW67" s="533"/>
      <c r="AQX67" s="527"/>
      <c r="AQY67" s="528"/>
      <c r="AQZ67" s="529"/>
      <c r="ARA67" s="530"/>
      <c r="ARB67" s="531"/>
      <c r="ARC67" s="532"/>
      <c r="ARD67" s="533"/>
      <c r="ARE67" s="527"/>
      <c r="ARF67" s="528"/>
      <c r="ARG67" s="529"/>
      <c r="ARH67" s="530"/>
      <c r="ARI67" s="531"/>
      <c r="ARJ67" s="532"/>
      <c r="ARK67" s="533"/>
      <c r="ARL67" s="527"/>
      <c r="ARM67" s="528"/>
      <c r="ARN67" s="529"/>
      <c r="ARO67" s="530"/>
      <c r="ARP67" s="531"/>
      <c r="ARQ67" s="532"/>
      <c r="ARR67" s="533"/>
      <c r="ARS67" s="527"/>
      <c r="ART67" s="528"/>
      <c r="ARU67" s="529"/>
      <c r="ARV67" s="530"/>
      <c r="ARW67" s="531"/>
      <c r="ARX67" s="532"/>
      <c r="ARY67" s="533"/>
      <c r="ARZ67" s="527"/>
      <c r="ASA67" s="528"/>
      <c r="ASB67" s="529"/>
      <c r="ASC67" s="530"/>
      <c r="ASD67" s="531"/>
      <c r="ASE67" s="532"/>
      <c r="ASF67" s="533"/>
      <c r="ASG67" s="527"/>
      <c r="ASH67" s="528"/>
      <c r="ASI67" s="529"/>
      <c r="ASJ67" s="530"/>
      <c r="ASK67" s="531"/>
      <c r="ASL67" s="532"/>
      <c r="ASM67" s="533"/>
      <c r="ASN67" s="527"/>
      <c r="ASO67" s="528"/>
      <c r="ASP67" s="529"/>
      <c r="ASQ67" s="530"/>
      <c r="ASR67" s="531"/>
      <c r="ASS67" s="532"/>
      <c r="AST67" s="533"/>
      <c r="ASU67" s="527"/>
      <c r="ASV67" s="528"/>
      <c r="ASW67" s="529"/>
      <c r="ASX67" s="530"/>
      <c r="ASY67" s="531"/>
      <c r="ASZ67" s="532"/>
      <c r="ATA67" s="533"/>
      <c r="ATB67" s="527"/>
      <c r="ATC67" s="528"/>
      <c r="ATD67" s="529"/>
      <c r="ATE67" s="530"/>
      <c r="ATF67" s="531"/>
      <c r="ATG67" s="532"/>
      <c r="ATH67" s="533"/>
      <c r="ATI67" s="527"/>
      <c r="ATJ67" s="528"/>
      <c r="ATK67" s="529"/>
      <c r="ATL67" s="530"/>
      <c r="ATM67" s="531"/>
      <c r="ATN67" s="532"/>
      <c r="ATO67" s="533"/>
      <c r="ATP67" s="527"/>
      <c r="ATQ67" s="528"/>
      <c r="ATR67" s="529"/>
      <c r="ATS67" s="530"/>
      <c r="ATT67" s="531"/>
      <c r="ATU67" s="532"/>
      <c r="ATV67" s="533"/>
      <c r="ATW67" s="527"/>
      <c r="ATX67" s="528"/>
      <c r="ATY67" s="529"/>
      <c r="ATZ67" s="530"/>
      <c r="AUA67" s="531"/>
      <c r="AUB67" s="532"/>
      <c r="AUC67" s="533"/>
      <c r="AUD67" s="527"/>
      <c r="AUE67" s="528"/>
      <c r="AUF67" s="529"/>
      <c r="AUG67" s="530"/>
      <c r="AUH67" s="531"/>
      <c r="AUI67" s="532"/>
      <c r="AUJ67" s="533"/>
      <c r="AUK67" s="527"/>
      <c r="AUL67" s="528"/>
      <c r="AUM67" s="529"/>
      <c r="AUN67" s="530"/>
      <c r="AUO67" s="531"/>
      <c r="AUP67" s="532"/>
      <c r="AUQ67" s="533"/>
      <c r="AUR67" s="527"/>
      <c r="AUS67" s="528"/>
      <c r="AUT67" s="529"/>
      <c r="AUU67" s="530"/>
      <c r="AUV67" s="531"/>
      <c r="AUW67" s="532"/>
      <c r="AUX67" s="533"/>
      <c r="AUY67" s="527"/>
      <c r="AUZ67" s="528"/>
      <c r="AVA67" s="529"/>
      <c r="AVB67" s="530"/>
      <c r="AVC67" s="531"/>
      <c r="AVD67" s="532"/>
      <c r="AVE67" s="533"/>
      <c r="AVF67" s="527"/>
      <c r="AVG67" s="528"/>
      <c r="AVH67" s="529"/>
      <c r="AVI67" s="530"/>
      <c r="AVJ67" s="531"/>
      <c r="AVK67" s="532"/>
      <c r="AVL67" s="533"/>
      <c r="AVM67" s="527"/>
      <c r="AVN67" s="528"/>
      <c r="AVO67" s="529"/>
      <c r="AVP67" s="530"/>
      <c r="AVQ67" s="531"/>
      <c r="AVR67" s="532"/>
      <c r="AVS67" s="533"/>
      <c r="AVT67" s="527"/>
      <c r="AVU67" s="528"/>
      <c r="AVV67" s="529"/>
      <c r="AVW67" s="530"/>
      <c r="AVX67" s="531"/>
      <c r="AVY67" s="532"/>
      <c r="AVZ67" s="533"/>
      <c r="AWA67" s="527"/>
      <c r="AWB67" s="528"/>
      <c r="AWC67" s="529"/>
      <c r="AWD67" s="530"/>
      <c r="AWE67" s="531"/>
      <c r="AWF67" s="532"/>
      <c r="AWG67" s="533"/>
      <c r="AWH67" s="527"/>
      <c r="AWI67" s="528"/>
      <c r="AWJ67" s="529"/>
      <c r="AWK67" s="530"/>
      <c r="AWL67" s="531"/>
      <c r="AWM67" s="532"/>
      <c r="AWN67" s="533"/>
      <c r="AWO67" s="527"/>
      <c r="AWP67" s="528"/>
      <c r="AWQ67" s="529"/>
      <c r="AWR67" s="530"/>
      <c r="AWS67" s="531"/>
      <c r="AWT67" s="532"/>
      <c r="AWU67" s="533"/>
      <c r="AWV67" s="527"/>
      <c r="AWW67" s="528"/>
      <c r="AWX67" s="529"/>
      <c r="AWY67" s="530"/>
      <c r="AWZ67" s="531"/>
      <c r="AXA67" s="532"/>
      <c r="AXB67" s="533"/>
      <c r="AXC67" s="527"/>
      <c r="AXD67" s="528"/>
      <c r="AXE67" s="529"/>
      <c r="AXF67" s="530"/>
      <c r="AXG67" s="531"/>
      <c r="AXH67" s="532"/>
      <c r="AXI67" s="533"/>
      <c r="AXJ67" s="527"/>
      <c r="AXK67" s="528"/>
      <c r="AXL67" s="529"/>
      <c r="AXM67" s="530"/>
      <c r="AXN67" s="531"/>
      <c r="AXO67" s="532"/>
      <c r="AXP67" s="533"/>
      <c r="AXQ67" s="527"/>
      <c r="AXR67" s="528"/>
      <c r="AXS67" s="529"/>
      <c r="AXT67" s="530"/>
      <c r="AXU67" s="531"/>
      <c r="AXV67" s="532"/>
      <c r="AXW67" s="533"/>
      <c r="AXX67" s="527"/>
      <c r="AXY67" s="528"/>
      <c r="AXZ67" s="529"/>
      <c r="AYA67" s="530"/>
      <c r="AYB67" s="531"/>
      <c r="AYC67" s="532"/>
      <c r="AYD67" s="533"/>
      <c r="AYE67" s="527"/>
      <c r="AYF67" s="528"/>
      <c r="AYG67" s="529"/>
      <c r="AYH67" s="530"/>
      <c r="AYI67" s="531"/>
      <c r="AYJ67" s="532"/>
      <c r="AYK67" s="533"/>
      <c r="AYL67" s="527"/>
      <c r="AYM67" s="528"/>
      <c r="AYN67" s="529"/>
      <c r="AYO67" s="530"/>
      <c r="AYP67" s="531"/>
      <c r="AYQ67" s="532"/>
      <c r="AYR67" s="533"/>
      <c r="AYS67" s="527"/>
      <c r="AYT67" s="528"/>
      <c r="AYU67" s="529"/>
      <c r="AYV67" s="530"/>
      <c r="AYW67" s="531"/>
      <c r="AYX67" s="532"/>
      <c r="AYY67" s="533"/>
      <c r="AYZ67" s="527"/>
      <c r="AZA67" s="528"/>
      <c r="AZB67" s="529"/>
      <c r="AZC67" s="530"/>
      <c r="AZD67" s="531"/>
      <c r="AZE67" s="532"/>
      <c r="AZF67" s="533"/>
      <c r="AZG67" s="527"/>
      <c r="AZH67" s="528"/>
      <c r="AZI67" s="529"/>
      <c r="AZJ67" s="530"/>
      <c r="AZK67" s="531"/>
      <c r="AZL67" s="532"/>
      <c r="AZM67" s="533"/>
      <c r="AZN67" s="527"/>
      <c r="AZO67" s="528"/>
      <c r="AZP67" s="529"/>
      <c r="AZQ67" s="530"/>
      <c r="AZR67" s="531"/>
      <c r="AZS67" s="532"/>
      <c r="AZT67" s="533"/>
      <c r="AZU67" s="527"/>
      <c r="AZV67" s="528"/>
      <c r="AZW67" s="529"/>
      <c r="AZX67" s="530"/>
      <c r="AZY67" s="531"/>
      <c r="AZZ67" s="532"/>
      <c r="BAA67" s="533"/>
      <c r="BAB67" s="527"/>
      <c r="BAC67" s="528"/>
      <c r="BAD67" s="529"/>
      <c r="BAE67" s="530"/>
      <c r="BAF67" s="531"/>
      <c r="BAG67" s="532"/>
      <c r="BAH67" s="533"/>
      <c r="BAI67" s="527"/>
      <c r="BAJ67" s="528"/>
      <c r="BAK67" s="529"/>
      <c r="BAL67" s="530"/>
      <c r="BAM67" s="531"/>
      <c r="BAN67" s="532"/>
      <c r="BAO67" s="533"/>
      <c r="BAP67" s="527"/>
      <c r="BAQ67" s="528"/>
      <c r="BAR67" s="529"/>
      <c r="BAS67" s="530"/>
      <c r="BAT67" s="531"/>
      <c r="BAU67" s="532"/>
      <c r="BAV67" s="533"/>
      <c r="BAW67" s="527"/>
      <c r="BAX67" s="528"/>
      <c r="BAY67" s="529"/>
      <c r="BAZ67" s="530"/>
      <c r="BBA67" s="531"/>
      <c r="BBB67" s="532"/>
      <c r="BBC67" s="533"/>
      <c r="BBD67" s="527"/>
      <c r="BBE67" s="528"/>
      <c r="BBF67" s="529"/>
      <c r="BBG67" s="530"/>
      <c r="BBH67" s="531"/>
      <c r="BBI67" s="532"/>
      <c r="BBJ67" s="533"/>
      <c r="BBK67" s="527"/>
      <c r="BBL67" s="528"/>
      <c r="BBM67" s="529"/>
      <c r="BBN67" s="530"/>
      <c r="BBO67" s="531"/>
      <c r="BBP67" s="532"/>
      <c r="BBQ67" s="533"/>
      <c r="BBR67" s="527"/>
      <c r="BBS67" s="528"/>
      <c r="BBT67" s="529"/>
      <c r="BBU67" s="530"/>
      <c r="BBV67" s="531"/>
      <c r="BBW67" s="532"/>
      <c r="BBX67" s="533"/>
      <c r="BBY67" s="527"/>
      <c r="BBZ67" s="528"/>
      <c r="BCA67" s="529"/>
      <c r="BCB67" s="530"/>
      <c r="BCC67" s="531"/>
      <c r="BCD67" s="532"/>
      <c r="BCE67" s="533"/>
      <c r="BCF67" s="527"/>
      <c r="BCG67" s="528"/>
      <c r="BCH67" s="529"/>
      <c r="BCI67" s="530"/>
      <c r="BCJ67" s="531"/>
      <c r="BCK67" s="532"/>
      <c r="BCL67" s="533"/>
      <c r="BCM67" s="527"/>
      <c r="BCN67" s="528"/>
      <c r="BCO67" s="529"/>
      <c r="BCP67" s="530"/>
      <c r="BCQ67" s="531"/>
      <c r="BCR67" s="532"/>
      <c r="BCS67" s="533"/>
      <c r="BCT67" s="527"/>
      <c r="BCU67" s="528"/>
      <c r="BCV67" s="529"/>
      <c r="BCW67" s="530"/>
      <c r="BCX67" s="531"/>
      <c r="BCY67" s="532"/>
      <c r="BCZ67" s="533"/>
      <c r="BDA67" s="527"/>
      <c r="BDB67" s="528"/>
      <c r="BDC67" s="529"/>
      <c r="BDD67" s="530"/>
      <c r="BDE67" s="531"/>
      <c r="BDF67" s="532"/>
      <c r="BDG67" s="533"/>
      <c r="BDH67" s="527"/>
      <c r="BDI67" s="528"/>
      <c r="BDJ67" s="529"/>
      <c r="BDK67" s="530"/>
      <c r="BDL67" s="531"/>
      <c r="BDM67" s="532"/>
      <c r="BDN67" s="533"/>
      <c r="BDO67" s="527"/>
      <c r="BDP67" s="528"/>
      <c r="BDQ67" s="529"/>
      <c r="BDR67" s="530"/>
      <c r="BDS67" s="531"/>
      <c r="BDT67" s="532"/>
      <c r="BDU67" s="533"/>
      <c r="BDV67" s="527"/>
      <c r="BDW67" s="528"/>
      <c r="BDX67" s="529"/>
      <c r="BDY67" s="530"/>
      <c r="BDZ67" s="531"/>
      <c r="BEA67" s="532"/>
      <c r="BEB67" s="533"/>
      <c r="BEC67" s="527"/>
      <c r="BED67" s="528"/>
      <c r="BEE67" s="529"/>
      <c r="BEF67" s="530"/>
      <c r="BEG67" s="531"/>
      <c r="BEH67" s="532"/>
      <c r="BEI67" s="533"/>
      <c r="BEJ67" s="527"/>
      <c r="BEK67" s="528"/>
      <c r="BEL67" s="529"/>
      <c r="BEM67" s="530"/>
      <c r="BEN67" s="531"/>
      <c r="BEO67" s="532"/>
      <c r="BEP67" s="533"/>
      <c r="BEQ67" s="527"/>
      <c r="BER67" s="528"/>
      <c r="BES67" s="529"/>
      <c r="BET67" s="530"/>
      <c r="BEU67" s="531"/>
      <c r="BEV67" s="532"/>
      <c r="BEW67" s="533"/>
      <c r="BEX67" s="527"/>
      <c r="BEY67" s="528"/>
      <c r="BEZ67" s="529"/>
      <c r="BFA67" s="530"/>
      <c r="BFB67" s="531"/>
      <c r="BFC67" s="532"/>
      <c r="BFD67" s="533"/>
      <c r="BFE67" s="527"/>
      <c r="BFF67" s="528"/>
      <c r="BFG67" s="529"/>
      <c r="BFH67" s="530"/>
      <c r="BFI67" s="531"/>
      <c r="BFJ67" s="532"/>
      <c r="BFK67" s="533"/>
      <c r="BFL67" s="527"/>
      <c r="BFM67" s="528"/>
      <c r="BFN67" s="529"/>
      <c r="BFO67" s="530"/>
      <c r="BFP67" s="531"/>
      <c r="BFQ67" s="532"/>
      <c r="BFR67" s="533"/>
      <c r="BFS67" s="527"/>
      <c r="BFT67" s="528"/>
      <c r="BFU67" s="529"/>
      <c r="BFV67" s="530"/>
      <c r="BFW67" s="531"/>
      <c r="BFX67" s="532"/>
      <c r="BFY67" s="533"/>
      <c r="BFZ67" s="527"/>
      <c r="BGA67" s="528"/>
      <c r="BGB67" s="529"/>
      <c r="BGC67" s="530"/>
      <c r="BGD67" s="531"/>
      <c r="BGE67" s="532"/>
      <c r="BGF67" s="533"/>
      <c r="BGG67" s="527"/>
      <c r="BGH67" s="528"/>
      <c r="BGI67" s="529"/>
      <c r="BGJ67" s="530"/>
      <c r="BGK67" s="531"/>
      <c r="BGL67" s="532"/>
      <c r="BGM67" s="533"/>
      <c r="BGN67" s="527"/>
      <c r="BGO67" s="528"/>
      <c r="BGP67" s="529"/>
      <c r="BGQ67" s="530"/>
      <c r="BGR67" s="531"/>
      <c r="BGS67" s="532"/>
      <c r="BGT67" s="533"/>
      <c r="BGU67" s="527"/>
      <c r="BGV67" s="528"/>
      <c r="BGW67" s="529"/>
      <c r="BGX67" s="530"/>
      <c r="BGY67" s="531"/>
      <c r="BGZ67" s="532"/>
      <c r="BHA67" s="533"/>
      <c r="BHB67" s="527"/>
      <c r="BHC67" s="528"/>
      <c r="BHD67" s="529"/>
      <c r="BHE67" s="530"/>
      <c r="BHF67" s="531"/>
      <c r="BHG67" s="532"/>
      <c r="BHH67" s="533"/>
      <c r="BHI67" s="527"/>
      <c r="BHJ67" s="528"/>
      <c r="BHK67" s="529"/>
      <c r="BHL67" s="530"/>
      <c r="BHM67" s="531"/>
      <c r="BHN67" s="532"/>
      <c r="BHO67" s="533"/>
      <c r="BHP67" s="527"/>
      <c r="BHQ67" s="528"/>
      <c r="BHR67" s="529"/>
      <c r="BHS67" s="530"/>
      <c r="BHT67" s="531"/>
      <c r="BHU67" s="532"/>
      <c r="BHV67" s="533"/>
      <c r="BHW67" s="527"/>
      <c r="BHX67" s="528"/>
      <c r="BHY67" s="529"/>
      <c r="BHZ67" s="530"/>
      <c r="BIA67" s="531"/>
      <c r="BIB67" s="532"/>
      <c r="BIC67" s="533"/>
      <c r="BID67" s="527"/>
      <c r="BIE67" s="528"/>
      <c r="BIF67" s="529"/>
      <c r="BIG67" s="530"/>
      <c r="BIH67" s="531"/>
      <c r="BII67" s="532"/>
      <c r="BIJ67" s="533"/>
      <c r="BIK67" s="527"/>
      <c r="BIL67" s="528"/>
      <c r="BIM67" s="529"/>
      <c r="BIN67" s="530"/>
      <c r="BIO67" s="531"/>
      <c r="BIP67" s="532"/>
      <c r="BIQ67" s="533"/>
      <c r="BIR67" s="527"/>
      <c r="BIS67" s="528"/>
      <c r="BIT67" s="529"/>
      <c r="BIU67" s="530"/>
      <c r="BIV67" s="531"/>
      <c r="BIW67" s="532"/>
      <c r="BIX67" s="533"/>
      <c r="BIY67" s="527"/>
      <c r="BIZ67" s="528"/>
      <c r="BJA67" s="529"/>
      <c r="BJB67" s="530"/>
      <c r="BJC67" s="531"/>
      <c r="BJD67" s="532"/>
      <c r="BJE67" s="533"/>
      <c r="BJF67" s="527"/>
      <c r="BJG67" s="528"/>
      <c r="BJH67" s="529"/>
      <c r="BJI67" s="530"/>
      <c r="BJJ67" s="531"/>
      <c r="BJK67" s="532"/>
      <c r="BJL67" s="533"/>
      <c r="BJM67" s="527"/>
      <c r="BJN67" s="528"/>
      <c r="BJO67" s="529"/>
      <c r="BJP67" s="530"/>
      <c r="BJQ67" s="531"/>
      <c r="BJR67" s="532"/>
      <c r="BJS67" s="533"/>
      <c r="BJT67" s="527"/>
      <c r="BJU67" s="528"/>
      <c r="BJV67" s="529"/>
      <c r="BJW67" s="530"/>
      <c r="BJX67" s="531"/>
      <c r="BJY67" s="532"/>
      <c r="BJZ67" s="533"/>
      <c r="BKA67" s="527"/>
      <c r="BKB67" s="528"/>
      <c r="BKC67" s="529"/>
      <c r="BKD67" s="530"/>
      <c r="BKE67" s="531"/>
      <c r="BKF67" s="532"/>
      <c r="BKG67" s="533"/>
      <c r="BKH67" s="527"/>
      <c r="BKI67" s="528"/>
      <c r="BKJ67" s="529"/>
      <c r="BKK67" s="530"/>
      <c r="BKL67" s="531"/>
      <c r="BKM67" s="532"/>
      <c r="BKN67" s="533"/>
      <c r="BKO67" s="527"/>
      <c r="BKP67" s="528"/>
      <c r="BKQ67" s="529"/>
      <c r="BKR67" s="530"/>
      <c r="BKS67" s="531"/>
      <c r="BKT67" s="532"/>
      <c r="BKU67" s="533"/>
      <c r="BKV67" s="527"/>
      <c r="BKW67" s="528"/>
      <c r="BKX67" s="529"/>
      <c r="BKY67" s="530"/>
      <c r="BKZ67" s="531"/>
      <c r="BLA67" s="532"/>
      <c r="BLB67" s="533"/>
      <c r="BLC67" s="527"/>
      <c r="BLD67" s="528"/>
      <c r="BLE67" s="529"/>
      <c r="BLF67" s="530"/>
      <c r="BLG67" s="531"/>
      <c r="BLH67" s="532"/>
      <c r="BLI67" s="533"/>
      <c r="BLJ67" s="527"/>
      <c r="BLK67" s="528"/>
      <c r="BLL67" s="529"/>
      <c r="BLM67" s="530"/>
      <c r="BLN67" s="531"/>
      <c r="BLO67" s="532"/>
      <c r="BLP67" s="533"/>
      <c r="BLQ67" s="527"/>
      <c r="BLR67" s="528"/>
      <c r="BLS67" s="529"/>
      <c r="BLT67" s="530"/>
      <c r="BLU67" s="531"/>
      <c r="BLV67" s="532"/>
      <c r="BLW67" s="533"/>
      <c r="BLX67" s="527"/>
      <c r="BLY67" s="528"/>
      <c r="BLZ67" s="529"/>
      <c r="BMA67" s="530"/>
      <c r="BMB67" s="531"/>
      <c r="BMC67" s="532"/>
      <c r="BMD67" s="533"/>
      <c r="BME67" s="527"/>
      <c r="BMF67" s="528"/>
      <c r="BMG67" s="529"/>
      <c r="BMH67" s="530"/>
      <c r="BMI67" s="531"/>
      <c r="BMJ67" s="532"/>
      <c r="BMK67" s="533"/>
      <c r="BML67" s="527"/>
      <c r="BMM67" s="528"/>
      <c r="BMN67" s="529"/>
      <c r="BMO67" s="530"/>
      <c r="BMP67" s="531"/>
      <c r="BMQ67" s="532"/>
      <c r="BMR67" s="533"/>
      <c r="BMS67" s="527"/>
      <c r="BMT67" s="528"/>
      <c r="BMU67" s="529"/>
      <c r="BMV67" s="530"/>
      <c r="BMW67" s="531"/>
      <c r="BMX67" s="532"/>
      <c r="BMY67" s="533"/>
      <c r="BMZ67" s="527"/>
      <c r="BNA67" s="528"/>
      <c r="BNB67" s="529"/>
      <c r="BNC67" s="530"/>
      <c r="BND67" s="531"/>
      <c r="BNE67" s="532"/>
      <c r="BNF67" s="533"/>
      <c r="BNG67" s="527"/>
      <c r="BNH67" s="528"/>
      <c r="BNI67" s="529"/>
      <c r="BNJ67" s="530"/>
      <c r="BNK67" s="531"/>
      <c r="BNL67" s="532"/>
      <c r="BNM67" s="533"/>
      <c r="BNN67" s="527"/>
      <c r="BNO67" s="528"/>
      <c r="BNP67" s="529"/>
      <c r="BNQ67" s="530"/>
      <c r="BNR67" s="531"/>
      <c r="BNS67" s="532"/>
      <c r="BNT67" s="533"/>
      <c r="BNU67" s="527"/>
      <c r="BNV67" s="528"/>
      <c r="BNW67" s="529"/>
      <c r="BNX67" s="530"/>
      <c r="BNY67" s="531"/>
      <c r="BNZ67" s="532"/>
      <c r="BOA67" s="533"/>
      <c r="BOB67" s="527"/>
      <c r="BOC67" s="528"/>
      <c r="BOD67" s="529"/>
      <c r="BOE67" s="530"/>
      <c r="BOF67" s="531"/>
      <c r="BOG67" s="532"/>
      <c r="BOH67" s="533"/>
      <c r="BOI67" s="527"/>
      <c r="BOJ67" s="528"/>
      <c r="BOK67" s="529"/>
      <c r="BOL67" s="530"/>
      <c r="BOM67" s="531"/>
      <c r="BON67" s="532"/>
      <c r="BOO67" s="533"/>
      <c r="BOP67" s="527"/>
      <c r="BOQ67" s="528"/>
      <c r="BOR67" s="529"/>
      <c r="BOS67" s="530"/>
      <c r="BOT67" s="531"/>
      <c r="BOU67" s="532"/>
      <c r="BOV67" s="533"/>
      <c r="BOW67" s="527"/>
      <c r="BOX67" s="528"/>
      <c r="BOY67" s="529"/>
      <c r="BOZ67" s="530"/>
      <c r="BPA67" s="531"/>
      <c r="BPB67" s="532"/>
      <c r="BPC67" s="533"/>
      <c r="BPD67" s="527"/>
      <c r="BPE67" s="528"/>
      <c r="BPF67" s="529"/>
      <c r="BPG67" s="530"/>
      <c r="BPH67" s="531"/>
      <c r="BPI67" s="532"/>
      <c r="BPJ67" s="533"/>
      <c r="BPK67" s="527"/>
      <c r="BPL67" s="528"/>
      <c r="BPM67" s="529"/>
      <c r="BPN67" s="530"/>
      <c r="BPO67" s="531"/>
      <c r="BPP67" s="532"/>
      <c r="BPQ67" s="533"/>
      <c r="BPR67" s="527"/>
      <c r="BPS67" s="528"/>
      <c r="BPT67" s="529"/>
      <c r="BPU67" s="530"/>
      <c r="BPV67" s="531"/>
      <c r="BPW67" s="532"/>
      <c r="BPX67" s="533"/>
      <c r="BPY67" s="527"/>
      <c r="BPZ67" s="528"/>
      <c r="BQA67" s="529"/>
      <c r="BQB67" s="530"/>
      <c r="BQC67" s="531"/>
      <c r="BQD67" s="532"/>
      <c r="BQE67" s="533"/>
      <c r="BQF67" s="527"/>
      <c r="BQG67" s="528"/>
      <c r="BQH67" s="529"/>
      <c r="BQI67" s="530"/>
      <c r="BQJ67" s="531"/>
      <c r="BQK67" s="532"/>
      <c r="BQL67" s="533"/>
      <c r="BQM67" s="527"/>
      <c r="BQN67" s="528"/>
      <c r="BQO67" s="529"/>
      <c r="BQP67" s="530"/>
      <c r="BQQ67" s="531"/>
      <c r="BQR67" s="532"/>
      <c r="BQS67" s="533"/>
      <c r="BQT67" s="527"/>
      <c r="BQU67" s="528"/>
      <c r="BQV67" s="529"/>
      <c r="BQW67" s="530"/>
      <c r="BQX67" s="531"/>
      <c r="BQY67" s="532"/>
      <c r="BQZ67" s="533"/>
      <c r="BRA67" s="527"/>
      <c r="BRB67" s="528"/>
      <c r="BRC67" s="529"/>
      <c r="BRD67" s="530"/>
      <c r="BRE67" s="531"/>
      <c r="BRF67" s="532"/>
      <c r="BRG67" s="533"/>
      <c r="BRH67" s="527"/>
      <c r="BRI67" s="528"/>
      <c r="BRJ67" s="529"/>
      <c r="BRK67" s="530"/>
      <c r="BRL67" s="531"/>
      <c r="BRM67" s="532"/>
      <c r="BRN67" s="533"/>
      <c r="BRO67" s="527"/>
      <c r="BRP67" s="528"/>
      <c r="BRQ67" s="529"/>
      <c r="BRR67" s="530"/>
      <c r="BRS67" s="531"/>
      <c r="BRT67" s="532"/>
      <c r="BRU67" s="533"/>
      <c r="BRV67" s="527"/>
      <c r="BRW67" s="528"/>
      <c r="BRX67" s="529"/>
      <c r="BRY67" s="530"/>
      <c r="BRZ67" s="531"/>
      <c r="BSA67" s="532"/>
      <c r="BSB67" s="533"/>
      <c r="BSC67" s="527"/>
      <c r="BSD67" s="528"/>
      <c r="BSE67" s="529"/>
      <c r="BSF67" s="530"/>
      <c r="BSG67" s="531"/>
      <c r="BSH67" s="532"/>
      <c r="BSI67" s="533"/>
      <c r="BSJ67" s="527"/>
      <c r="BSK67" s="528"/>
      <c r="BSL67" s="529"/>
      <c r="BSM67" s="530"/>
      <c r="BSN67" s="531"/>
      <c r="BSO67" s="532"/>
      <c r="BSP67" s="533"/>
      <c r="BSQ67" s="527"/>
      <c r="BSR67" s="528"/>
      <c r="BSS67" s="529"/>
      <c r="BST67" s="530"/>
      <c r="BSU67" s="531"/>
      <c r="BSV67" s="532"/>
      <c r="BSW67" s="533"/>
      <c r="BSX67" s="527"/>
      <c r="BSY67" s="528"/>
      <c r="BSZ67" s="529"/>
      <c r="BTA67" s="530"/>
      <c r="BTB67" s="531"/>
      <c r="BTC67" s="532"/>
      <c r="BTD67" s="533"/>
      <c r="BTE67" s="527"/>
      <c r="BTF67" s="528"/>
      <c r="BTG67" s="529"/>
      <c r="BTH67" s="530"/>
      <c r="BTI67" s="531"/>
      <c r="BTJ67" s="532"/>
      <c r="BTK67" s="533"/>
      <c r="BTL67" s="527"/>
      <c r="BTM67" s="528"/>
      <c r="BTN67" s="529"/>
      <c r="BTO67" s="530"/>
      <c r="BTP67" s="531"/>
      <c r="BTQ67" s="532"/>
      <c r="BTR67" s="533"/>
      <c r="BTS67" s="527"/>
      <c r="BTT67" s="528"/>
      <c r="BTU67" s="529"/>
      <c r="BTV67" s="530"/>
      <c r="BTW67" s="531"/>
      <c r="BTX67" s="532"/>
      <c r="BTY67" s="533"/>
      <c r="BTZ67" s="527"/>
      <c r="BUA67" s="528"/>
      <c r="BUB67" s="529"/>
      <c r="BUC67" s="530"/>
      <c r="BUD67" s="531"/>
      <c r="BUE67" s="532"/>
      <c r="BUF67" s="533"/>
      <c r="BUG67" s="527"/>
      <c r="BUH67" s="528"/>
      <c r="BUI67" s="529"/>
      <c r="BUJ67" s="530"/>
      <c r="BUK67" s="531"/>
      <c r="BUL67" s="532"/>
      <c r="BUM67" s="533"/>
      <c r="BUN67" s="527"/>
      <c r="BUO67" s="528"/>
      <c r="BUP67" s="529"/>
      <c r="BUQ67" s="530"/>
      <c r="BUR67" s="531"/>
      <c r="BUS67" s="532"/>
      <c r="BUT67" s="533"/>
      <c r="BUU67" s="527"/>
      <c r="BUV67" s="528"/>
      <c r="BUW67" s="529"/>
      <c r="BUX67" s="530"/>
      <c r="BUY67" s="531"/>
      <c r="BUZ67" s="532"/>
      <c r="BVA67" s="533"/>
      <c r="BVB67" s="527"/>
      <c r="BVC67" s="528"/>
      <c r="BVD67" s="529"/>
      <c r="BVE67" s="530"/>
      <c r="BVF67" s="531"/>
      <c r="BVG67" s="532"/>
      <c r="BVH67" s="533"/>
      <c r="BVI67" s="527"/>
      <c r="BVJ67" s="528"/>
      <c r="BVK67" s="529"/>
      <c r="BVL67" s="530"/>
      <c r="BVM67" s="531"/>
      <c r="BVN67" s="532"/>
      <c r="BVO67" s="533"/>
      <c r="BVP67" s="527"/>
      <c r="BVQ67" s="528"/>
      <c r="BVR67" s="529"/>
      <c r="BVS67" s="530"/>
      <c r="BVT67" s="531"/>
      <c r="BVU67" s="532"/>
      <c r="BVV67" s="533"/>
      <c r="BVW67" s="527"/>
      <c r="BVX67" s="528"/>
      <c r="BVY67" s="529"/>
      <c r="BVZ67" s="530"/>
      <c r="BWA67" s="531"/>
      <c r="BWB67" s="532"/>
      <c r="BWC67" s="533"/>
      <c r="BWD67" s="527"/>
      <c r="BWE67" s="528"/>
      <c r="BWF67" s="529"/>
      <c r="BWG67" s="530"/>
      <c r="BWH67" s="531"/>
      <c r="BWI67" s="532"/>
      <c r="BWJ67" s="533"/>
      <c r="BWK67" s="527"/>
      <c r="BWL67" s="528"/>
      <c r="BWM67" s="529"/>
      <c r="BWN67" s="530"/>
      <c r="BWO67" s="531"/>
      <c r="BWP67" s="532"/>
      <c r="BWQ67" s="533"/>
      <c r="BWR67" s="527"/>
      <c r="BWS67" s="528"/>
      <c r="BWT67" s="529"/>
      <c r="BWU67" s="530"/>
      <c r="BWV67" s="531"/>
      <c r="BWW67" s="532"/>
      <c r="BWX67" s="533"/>
      <c r="BWY67" s="527"/>
      <c r="BWZ67" s="528"/>
      <c r="BXA67" s="529"/>
      <c r="BXB67" s="530"/>
      <c r="BXC67" s="531"/>
      <c r="BXD67" s="532"/>
      <c r="BXE67" s="533"/>
      <c r="BXF67" s="527"/>
      <c r="BXG67" s="528"/>
      <c r="BXH67" s="529"/>
      <c r="BXI67" s="530"/>
      <c r="BXJ67" s="531"/>
      <c r="BXK67" s="532"/>
      <c r="BXL67" s="533"/>
      <c r="BXM67" s="527"/>
      <c r="BXN67" s="528"/>
      <c r="BXO67" s="529"/>
      <c r="BXP67" s="530"/>
      <c r="BXQ67" s="531"/>
      <c r="BXR67" s="532"/>
      <c r="BXS67" s="533"/>
      <c r="BXT67" s="527"/>
      <c r="BXU67" s="528"/>
      <c r="BXV67" s="529"/>
      <c r="BXW67" s="530"/>
      <c r="BXX67" s="531"/>
      <c r="BXY67" s="532"/>
      <c r="BXZ67" s="533"/>
      <c r="BYA67" s="527"/>
      <c r="BYB67" s="528"/>
      <c r="BYC67" s="529"/>
      <c r="BYD67" s="530"/>
      <c r="BYE67" s="531"/>
      <c r="BYF67" s="532"/>
      <c r="BYG67" s="533"/>
      <c r="BYH67" s="527"/>
      <c r="BYI67" s="528"/>
      <c r="BYJ67" s="529"/>
      <c r="BYK67" s="530"/>
      <c r="BYL67" s="531"/>
      <c r="BYM67" s="532"/>
      <c r="BYN67" s="533"/>
      <c r="BYO67" s="527"/>
      <c r="BYP67" s="528"/>
      <c r="BYQ67" s="529"/>
      <c r="BYR67" s="530"/>
      <c r="BYS67" s="531"/>
      <c r="BYT67" s="532"/>
      <c r="BYU67" s="533"/>
      <c r="BYV67" s="527"/>
      <c r="BYW67" s="528"/>
      <c r="BYX67" s="529"/>
      <c r="BYY67" s="530"/>
      <c r="BYZ67" s="531"/>
      <c r="BZA67" s="532"/>
      <c r="BZB67" s="533"/>
      <c r="BZC67" s="527"/>
      <c r="BZD67" s="528"/>
      <c r="BZE67" s="529"/>
      <c r="BZF67" s="530"/>
      <c r="BZG67" s="531"/>
      <c r="BZH67" s="532"/>
      <c r="BZI67" s="533"/>
      <c r="BZJ67" s="527"/>
      <c r="BZK67" s="528"/>
      <c r="BZL67" s="529"/>
      <c r="BZM67" s="530"/>
      <c r="BZN67" s="531"/>
      <c r="BZO67" s="532"/>
      <c r="BZP67" s="533"/>
      <c r="BZQ67" s="527"/>
      <c r="BZR67" s="528"/>
      <c r="BZS67" s="529"/>
      <c r="BZT67" s="530"/>
      <c r="BZU67" s="531"/>
      <c r="BZV67" s="532"/>
      <c r="BZW67" s="533"/>
      <c r="BZX67" s="527"/>
      <c r="BZY67" s="528"/>
      <c r="BZZ67" s="529"/>
      <c r="CAA67" s="530"/>
      <c r="CAB67" s="531"/>
      <c r="CAC67" s="532"/>
      <c r="CAD67" s="533"/>
      <c r="CAE67" s="527"/>
      <c r="CAF67" s="528"/>
      <c r="CAG67" s="529"/>
      <c r="CAH67" s="530"/>
      <c r="CAI67" s="531"/>
      <c r="CAJ67" s="532"/>
      <c r="CAK67" s="533"/>
      <c r="CAL67" s="527"/>
      <c r="CAM67" s="528"/>
      <c r="CAN67" s="529"/>
      <c r="CAO67" s="530"/>
      <c r="CAP67" s="531"/>
      <c r="CAQ67" s="532"/>
      <c r="CAR67" s="533"/>
      <c r="CAS67" s="527"/>
      <c r="CAT67" s="528"/>
      <c r="CAU67" s="529"/>
      <c r="CAV67" s="530"/>
      <c r="CAW67" s="531"/>
      <c r="CAX67" s="532"/>
      <c r="CAY67" s="533"/>
      <c r="CAZ67" s="527"/>
      <c r="CBA67" s="528"/>
      <c r="CBB67" s="529"/>
      <c r="CBC67" s="530"/>
      <c r="CBD67" s="531"/>
      <c r="CBE67" s="532"/>
      <c r="CBF67" s="533"/>
      <c r="CBG67" s="527"/>
      <c r="CBH67" s="528"/>
      <c r="CBI67" s="529"/>
      <c r="CBJ67" s="530"/>
      <c r="CBK67" s="531"/>
      <c r="CBL67" s="532"/>
      <c r="CBM67" s="533"/>
      <c r="CBN67" s="527"/>
      <c r="CBO67" s="528"/>
      <c r="CBP67" s="529"/>
      <c r="CBQ67" s="530"/>
      <c r="CBR67" s="531"/>
      <c r="CBS67" s="532"/>
      <c r="CBT67" s="533"/>
      <c r="CBU67" s="527"/>
      <c r="CBV67" s="528"/>
      <c r="CBW67" s="529"/>
      <c r="CBX67" s="530"/>
      <c r="CBY67" s="531"/>
      <c r="CBZ67" s="532"/>
      <c r="CCA67" s="533"/>
      <c r="CCB67" s="527"/>
      <c r="CCC67" s="528"/>
      <c r="CCD67" s="529"/>
      <c r="CCE67" s="530"/>
      <c r="CCF67" s="531"/>
      <c r="CCG67" s="532"/>
      <c r="CCH67" s="533"/>
      <c r="CCI67" s="527"/>
      <c r="CCJ67" s="528"/>
      <c r="CCK67" s="529"/>
      <c r="CCL67" s="530"/>
      <c r="CCM67" s="531"/>
      <c r="CCN67" s="532"/>
      <c r="CCO67" s="533"/>
      <c r="CCP67" s="527"/>
      <c r="CCQ67" s="528"/>
      <c r="CCR67" s="529"/>
      <c r="CCS67" s="530"/>
      <c r="CCT67" s="531"/>
      <c r="CCU67" s="532"/>
      <c r="CCV67" s="533"/>
      <c r="CCW67" s="527"/>
      <c r="CCX67" s="528"/>
      <c r="CCY67" s="529"/>
      <c r="CCZ67" s="530"/>
      <c r="CDA67" s="531"/>
      <c r="CDB67" s="532"/>
      <c r="CDC67" s="533"/>
      <c r="CDD67" s="527"/>
      <c r="CDE67" s="528"/>
      <c r="CDF67" s="529"/>
      <c r="CDG67" s="530"/>
      <c r="CDH67" s="531"/>
      <c r="CDI67" s="532"/>
      <c r="CDJ67" s="533"/>
      <c r="CDK67" s="527"/>
      <c r="CDL67" s="528"/>
      <c r="CDM67" s="529"/>
      <c r="CDN67" s="530"/>
      <c r="CDO67" s="531"/>
      <c r="CDP67" s="532"/>
      <c r="CDQ67" s="533"/>
      <c r="CDR67" s="527"/>
      <c r="CDS67" s="528"/>
      <c r="CDT67" s="529"/>
      <c r="CDU67" s="530"/>
      <c r="CDV67" s="531"/>
      <c r="CDW67" s="532"/>
      <c r="CDX67" s="533"/>
      <c r="CDY67" s="527"/>
      <c r="CDZ67" s="528"/>
      <c r="CEA67" s="529"/>
      <c r="CEB67" s="530"/>
      <c r="CEC67" s="531"/>
      <c r="CED67" s="532"/>
      <c r="CEE67" s="533"/>
      <c r="CEF67" s="527"/>
      <c r="CEG67" s="528"/>
      <c r="CEH67" s="529"/>
      <c r="CEI67" s="530"/>
      <c r="CEJ67" s="531"/>
      <c r="CEK67" s="532"/>
      <c r="CEL67" s="533"/>
      <c r="CEM67" s="527"/>
      <c r="CEN67" s="528"/>
      <c r="CEO67" s="529"/>
      <c r="CEP67" s="530"/>
      <c r="CEQ67" s="531"/>
      <c r="CER67" s="532"/>
      <c r="CES67" s="533"/>
      <c r="CET67" s="527"/>
      <c r="CEU67" s="528"/>
      <c r="CEV67" s="529"/>
      <c r="CEW67" s="530"/>
      <c r="CEX67" s="531"/>
      <c r="CEY67" s="532"/>
      <c r="CEZ67" s="533"/>
      <c r="CFA67" s="527"/>
      <c r="CFB67" s="528"/>
      <c r="CFC67" s="529"/>
      <c r="CFD67" s="530"/>
      <c r="CFE67" s="531"/>
      <c r="CFF67" s="532"/>
      <c r="CFG67" s="533"/>
      <c r="CFH67" s="527"/>
      <c r="CFI67" s="528"/>
      <c r="CFJ67" s="529"/>
      <c r="CFK67" s="530"/>
      <c r="CFL67" s="531"/>
      <c r="CFM67" s="532"/>
      <c r="CFN67" s="533"/>
      <c r="CFO67" s="527"/>
      <c r="CFP67" s="528"/>
      <c r="CFQ67" s="529"/>
      <c r="CFR67" s="530"/>
      <c r="CFS67" s="531"/>
      <c r="CFT67" s="532"/>
      <c r="CFU67" s="533"/>
      <c r="CFV67" s="527"/>
      <c r="CFW67" s="528"/>
      <c r="CFX67" s="529"/>
      <c r="CFY67" s="530"/>
      <c r="CFZ67" s="531"/>
      <c r="CGA67" s="532"/>
      <c r="CGB67" s="533"/>
      <c r="CGC67" s="527"/>
      <c r="CGD67" s="528"/>
      <c r="CGE67" s="529"/>
      <c r="CGF67" s="530"/>
      <c r="CGG67" s="531"/>
      <c r="CGH67" s="532"/>
      <c r="CGI67" s="533"/>
      <c r="CGJ67" s="527"/>
      <c r="CGK67" s="528"/>
      <c r="CGL67" s="529"/>
      <c r="CGM67" s="530"/>
      <c r="CGN67" s="531"/>
      <c r="CGO67" s="532"/>
      <c r="CGP67" s="533"/>
      <c r="CGQ67" s="527"/>
      <c r="CGR67" s="528"/>
      <c r="CGS67" s="529"/>
      <c r="CGT67" s="530"/>
      <c r="CGU67" s="531"/>
      <c r="CGV67" s="532"/>
      <c r="CGW67" s="533"/>
      <c r="CGX67" s="527"/>
      <c r="CGY67" s="528"/>
      <c r="CGZ67" s="529"/>
      <c r="CHA67" s="530"/>
      <c r="CHB67" s="531"/>
      <c r="CHC67" s="532"/>
      <c r="CHD67" s="533"/>
      <c r="CHE67" s="527"/>
      <c r="CHF67" s="528"/>
      <c r="CHG67" s="529"/>
      <c r="CHH67" s="530"/>
      <c r="CHI67" s="531"/>
      <c r="CHJ67" s="532"/>
      <c r="CHK67" s="533"/>
      <c r="CHL67" s="527"/>
      <c r="CHM67" s="528"/>
      <c r="CHN67" s="529"/>
      <c r="CHO67" s="530"/>
      <c r="CHP67" s="531"/>
      <c r="CHQ67" s="532"/>
      <c r="CHR67" s="533"/>
      <c r="CHS67" s="527"/>
      <c r="CHT67" s="528"/>
      <c r="CHU67" s="529"/>
      <c r="CHV67" s="530"/>
      <c r="CHW67" s="531"/>
      <c r="CHX67" s="532"/>
      <c r="CHY67" s="533"/>
      <c r="CHZ67" s="527"/>
      <c r="CIA67" s="528"/>
      <c r="CIB67" s="529"/>
      <c r="CIC67" s="530"/>
      <c r="CID67" s="531"/>
      <c r="CIE67" s="532"/>
      <c r="CIF67" s="533"/>
      <c r="CIG67" s="527"/>
      <c r="CIH67" s="528"/>
      <c r="CII67" s="529"/>
      <c r="CIJ67" s="530"/>
      <c r="CIK67" s="531"/>
      <c r="CIL67" s="532"/>
      <c r="CIM67" s="533"/>
      <c r="CIN67" s="527"/>
      <c r="CIO67" s="528"/>
      <c r="CIP67" s="529"/>
      <c r="CIQ67" s="530"/>
      <c r="CIR67" s="531"/>
      <c r="CIS67" s="532"/>
      <c r="CIT67" s="533"/>
      <c r="CIU67" s="527"/>
      <c r="CIV67" s="528"/>
      <c r="CIW67" s="529"/>
      <c r="CIX67" s="530"/>
      <c r="CIY67" s="531"/>
      <c r="CIZ67" s="532"/>
      <c r="CJA67" s="533"/>
      <c r="CJB67" s="527"/>
      <c r="CJC67" s="528"/>
      <c r="CJD67" s="529"/>
      <c r="CJE67" s="530"/>
      <c r="CJF67" s="531"/>
      <c r="CJG67" s="532"/>
      <c r="CJH67" s="533"/>
      <c r="CJI67" s="527"/>
      <c r="CJJ67" s="528"/>
      <c r="CJK67" s="529"/>
      <c r="CJL67" s="530"/>
      <c r="CJM67" s="531"/>
      <c r="CJN67" s="532"/>
      <c r="CJO67" s="533"/>
      <c r="CJP67" s="527"/>
      <c r="CJQ67" s="528"/>
      <c r="CJR67" s="529"/>
      <c r="CJS67" s="530"/>
      <c r="CJT67" s="531"/>
      <c r="CJU67" s="532"/>
      <c r="CJV67" s="533"/>
      <c r="CJW67" s="527"/>
      <c r="CJX67" s="528"/>
      <c r="CJY67" s="529"/>
      <c r="CJZ67" s="530"/>
      <c r="CKA67" s="531"/>
      <c r="CKB67" s="532"/>
      <c r="CKC67" s="533"/>
      <c r="CKD67" s="527"/>
      <c r="CKE67" s="528"/>
      <c r="CKF67" s="529"/>
      <c r="CKG67" s="530"/>
      <c r="CKH67" s="531"/>
      <c r="CKI67" s="532"/>
      <c r="CKJ67" s="533"/>
      <c r="CKK67" s="527"/>
      <c r="CKL67" s="528"/>
      <c r="CKM67" s="529"/>
      <c r="CKN67" s="530"/>
      <c r="CKO67" s="531"/>
      <c r="CKP67" s="532"/>
      <c r="CKQ67" s="533"/>
      <c r="CKR67" s="527"/>
      <c r="CKS67" s="528"/>
      <c r="CKT67" s="529"/>
      <c r="CKU67" s="530"/>
      <c r="CKV67" s="531"/>
      <c r="CKW67" s="532"/>
      <c r="CKX67" s="533"/>
      <c r="CKY67" s="527"/>
      <c r="CKZ67" s="528"/>
      <c r="CLA67" s="529"/>
      <c r="CLB67" s="530"/>
      <c r="CLC67" s="531"/>
      <c r="CLD67" s="532"/>
      <c r="CLE67" s="533"/>
      <c r="CLF67" s="527"/>
      <c r="CLG67" s="528"/>
      <c r="CLH67" s="529"/>
      <c r="CLI67" s="530"/>
      <c r="CLJ67" s="531"/>
      <c r="CLK67" s="532"/>
      <c r="CLL67" s="533"/>
      <c r="CLM67" s="527"/>
      <c r="CLN67" s="528"/>
      <c r="CLO67" s="529"/>
      <c r="CLP67" s="530"/>
      <c r="CLQ67" s="531"/>
      <c r="CLR67" s="532"/>
      <c r="CLS67" s="533"/>
      <c r="CLT67" s="527"/>
      <c r="CLU67" s="528"/>
      <c r="CLV67" s="529"/>
      <c r="CLW67" s="530"/>
      <c r="CLX67" s="531"/>
      <c r="CLY67" s="532"/>
      <c r="CLZ67" s="533"/>
      <c r="CMA67" s="527"/>
      <c r="CMB67" s="528"/>
      <c r="CMC67" s="529"/>
      <c r="CMD67" s="530"/>
      <c r="CME67" s="531"/>
      <c r="CMF67" s="532"/>
      <c r="CMG67" s="533"/>
      <c r="CMH67" s="527"/>
      <c r="CMI67" s="528"/>
      <c r="CMJ67" s="529"/>
      <c r="CMK67" s="530"/>
      <c r="CML67" s="531"/>
      <c r="CMM67" s="532"/>
      <c r="CMN67" s="533"/>
      <c r="CMO67" s="527"/>
      <c r="CMP67" s="528"/>
      <c r="CMQ67" s="529"/>
      <c r="CMR67" s="530"/>
      <c r="CMS67" s="531"/>
      <c r="CMT67" s="532"/>
      <c r="CMU67" s="533"/>
      <c r="CMV67" s="527"/>
      <c r="CMW67" s="528"/>
      <c r="CMX67" s="529"/>
      <c r="CMY67" s="530"/>
      <c r="CMZ67" s="531"/>
      <c r="CNA67" s="532"/>
      <c r="CNB67" s="533"/>
      <c r="CNC67" s="527"/>
      <c r="CND67" s="528"/>
      <c r="CNE67" s="529"/>
      <c r="CNF67" s="530"/>
      <c r="CNG67" s="531"/>
      <c r="CNH67" s="532"/>
      <c r="CNI67" s="533"/>
      <c r="CNJ67" s="527"/>
      <c r="CNK67" s="528"/>
      <c r="CNL67" s="529"/>
      <c r="CNM67" s="530"/>
      <c r="CNN67" s="531"/>
      <c r="CNO67" s="532"/>
      <c r="CNP67" s="533"/>
      <c r="CNQ67" s="527"/>
      <c r="CNR67" s="528"/>
      <c r="CNS67" s="529"/>
      <c r="CNT67" s="530"/>
      <c r="CNU67" s="531"/>
      <c r="CNV67" s="532"/>
      <c r="CNW67" s="533"/>
      <c r="CNX67" s="527"/>
      <c r="CNY67" s="528"/>
      <c r="CNZ67" s="529"/>
      <c r="COA67" s="530"/>
      <c r="COB67" s="531"/>
      <c r="COC67" s="532"/>
      <c r="COD67" s="533"/>
      <c r="COE67" s="527"/>
      <c r="COF67" s="528"/>
      <c r="COG67" s="529"/>
      <c r="COH67" s="530"/>
      <c r="COI67" s="531"/>
      <c r="COJ67" s="532"/>
      <c r="COK67" s="533"/>
      <c r="COL67" s="527"/>
      <c r="COM67" s="528"/>
      <c r="CON67" s="529"/>
      <c r="COO67" s="530"/>
      <c r="COP67" s="531"/>
      <c r="COQ67" s="532"/>
      <c r="COR67" s="533"/>
      <c r="COS67" s="527"/>
      <c r="COT67" s="528"/>
      <c r="COU67" s="529"/>
      <c r="COV67" s="530"/>
      <c r="COW67" s="531"/>
      <c r="COX67" s="532"/>
      <c r="COY67" s="533"/>
      <c r="COZ67" s="527"/>
      <c r="CPA67" s="528"/>
      <c r="CPB67" s="529"/>
      <c r="CPC67" s="530"/>
      <c r="CPD67" s="531"/>
      <c r="CPE67" s="532"/>
      <c r="CPF67" s="533"/>
      <c r="CPG67" s="527"/>
      <c r="CPH67" s="528"/>
      <c r="CPI67" s="529"/>
      <c r="CPJ67" s="530"/>
      <c r="CPK67" s="531"/>
      <c r="CPL67" s="532"/>
      <c r="CPM67" s="533"/>
      <c r="CPN67" s="527"/>
      <c r="CPO67" s="528"/>
      <c r="CPP67" s="529"/>
      <c r="CPQ67" s="530"/>
      <c r="CPR67" s="531"/>
      <c r="CPS67" s="532"/>
      <c r="CPT67" s="533"/>
      <c r="CPU67" s="527"/>
      <c r="CPV67" s="528"/>
      <c r="CPW67" s="529"/>
      <c r="CPX67" s="530"/>
      <c r="CPY67" s="531"/>
      <c r="CPZ67" s="532"/>
      <c r="CQA67" s="533"/>
      <c r="CQB67" s="527"/>
      <c r="CQC67" s="528"/>
      <c r="CQD67" s="529"/>
      <c r="CQE67" s="530"/>
      <c r="CQF67" s="531"/>
      <c r="CQG67" s="532"/>
      <c r="CQH67" s="533"/>
      <c r="CQI67" s="527"/>
      <c r="CQJ67" s="528"/>
      <c r="CQK67" s="529"/>
      <c r="CQL67" s="530"/>
      <c r="CQM67" s="531"/>
      <c r="CQN67" s="532"/>
      <c r="CQO67" s="533"/>
      <c r="CQP67" s="527"/>
      <c r="CQQ67" s="528"/>
      <c r="CQR67" s="529"/>
      <c r="CQS67" s="530"/>
      <c r="CQT67" s="531"/>
      <c r="CQU67" s="532"/>
      <c r="CQV67" s="533"/>
      <c r="CQW67" s="527"/>
      <c r="CQX67" s="528"/>
      <c r="CQY67" s="529"/>
      <c r="CQZ67" s="530"/>
      <c r="CRA67" s="531"/>
      <c r="CRB67" s="532"/>
      <c r="CRC67" s="533"/>
      <c r="CRD67" s="527"/>
      <c r="CRE67" s="528"/>
      <c r="CRF67" s="529"/>
      <c r="CRG67" s="530"/>
      <c r="CRH67" s="531"/>
      <c r="CRI67" s="532"/>
      <c r="CRJ67" s="533"/>
      <c r="CRK67" s="527"/>
      <c r="CRL67" s="528"/>
      <c r="CRM67" s="529"/>
      <c r="CRN67" s="530"/>
      <c r="CRO67" s="531"/>
      <c r="CRP67" s="532"/>
      <c r="CRQ67" s="533"/>
      <c r="CRR67" s="527"/>
      <c r="CRS67" s="528"/>
      <c r="CRT67" s="529"/>
      <c r="CRU67" s="530"/>
      <c r="CRV67" s="531"/>
      <c r="CRW67" s="532"/>
      <c r="CRX67" s="533"/>
      <c r="CRY67" s="527"/>
      <c r="CRZ67" s="528"/>
      <c r="CSA67" s="529"/>
      <c r="CSB67" s="530"/>
      <c r="CSC67" s="531"/>
      <c r="CSD67" s="532"/>
      <c r="CSE67" s="533"/>
      <c r="CSF67" s="527"/>
      <c r="CSG67" s="528"/>
      <c r="CSH67" s="529"/>
      <c r="CSI67" s="530"/>
      <c r="CSJ67" s="531"/>
      <c r="CSK67" s="532"/>
      <c r="CSL67" s="533"/>
      <c r="CSM67" s="527"/>
      <c r="CSN67" s="528"/>
      <c r="CSO67" s="529"/>
      <c r="CSP67" s="530"/>
      <c r="CSQ67" s="531"/>
      <c r="CSR67" s="532"/>
      <c r="CSS67" s="533"/>
      <c r="CST67" s="527"/>
      <c r="CSU67" s="528"/>
      <c r="CSV67" s="529"/>
      <c r="CSW67" s="530"/>
      <c r="CSX67" s="531"/>
      <c r="CSY67" s="532"/>
      <c r="CSZ67" s="533"/>
      <c r="CTA67" s="527"/>
      <c r="CTB67" s="528"/>
      <c r="CTC67" s="529"/>
      <c r="CTD67" s="530"/>
      <c r="CTE67" s="531"/>
      <c r="CTF67" s="532"/>
      <c r="CTG67" s="533"/>
      <c r="CTH67" s="527"/>
      <c r="CTI67" s="528"/>
      <c r="CTJ67" s="529"/>
      <c r="CTK67" s="530"/>
      <c r="CTL67" s="531"/>
      <c r="CTM67" s="532"/>
      <c r="CTN67" s="533"/>
      <c r="CTO67" s="527"/>
      <c r="CTP67" s="528"/>
      <c r="CTQ67" s="529"/>
      <c r="CTR67" s="530"/>
      <c r="CTS67" s="531"/>
      <c r="CTT67" s="532"/>
      <c r="CTU67" s="533"/>
      <c r="CTV67" s="527"/>
      <c r="CTW67" s="528"/>
      <c r="CTX67" s="529"/>
      <c r="CTY67" s="530"/>
      <c r="CTZ67" s="531"/>
      <c r="CUA67" s="532"/>
      <c r="CUB67" s="533"/>
      <c r="CUC67" s="527"/>
      <c r="CUD67" s="528"/>
      <c r="CUE67" s="529"/>
      <c r="CUF67" s="530"/>
      <c r="CUG67" s="531"/>
      <c r="CUH67" s="532"/>
      <c r="CUI67" s="533"/>
      <c r="CUJ67" s="527"/>
      <c r="CUK67" s="528"/>
      <c r="CUL67" s="529"/>
      <c r="CUM67" s="530"/>
      <c r="CUN67" s="531"/>
      <c r="CUO67" s="532"/>
      <c r="CUP67" s="533"/>
      <c r="CUQ67" s="527"/>
      <c r="CUR67" s="528"/>
      <c r="CUS67" s="529"/>
      <c r="CUT67" s="530"/>
      <c r="CUU67" s="531"/>
      <c r="CUV67" s="532"/>
      <c r="CUW67" s="533"/>
      <c r="CUX67" s="527"/>
      <c r="CUY67" s="528"/>
      <c r="CUZ67" s="529"/>
      <c r="CVA67" s="530"/>
      <c r="CVB67" s="531"/>
      <c r="CVC67" s="532"/>
      <c r="CVD67" s="533"/>
      <c r="CVE67" s="527"/>
      <c r="CVF67" s="528"/>
      <c r="CVG67" s="529"/>
      <c r="CVH67" s="530"/>
      <c r="CVI67" s="531"/>
      <c r="CVJ67" s="532"/>
      <c r="CVK67" s="533"/>
      <c r="CVL67" s="527"/>
      <c r="CVM67" s="528"/>
      <c r="CVN67" s="529"/>
      <c r="CVO67" s="530"/>
      <c r="CVP67" s="531"/>
      <c r="CVQ67" s="532"/>
      <c r="CVR67" s="533"/>
      <c r="CVS67" s="527"/>
      <c r="CVT67" s="528"/>
      <c r="CVU67" s="529"/>
      <c r="CVV67" s="530"/>
      <c r="CVW67" s="531"/>
      <c r="CVX67" s="532"/>
      <c r="CVY67" s="533"/>
      <c r="CVZ67" s="527"/>
      <c r="CWA67" s="528"/>
      <c r="CWB67" s="529"/>
      <c r="CWC67" s="530"/>
      <c r="CWD67" s="531"/>
      <c r="CWE67" s="532"/>
      <c r="CWF67" s="533"/>
      <c r="CWG67" s="527"/>
      <c r="CWH67" s="528"/>
      <c r="CWI67" s="529"/>
      <c r="CWJ67" s="530"/>
      <c r="CWK67" s="531"/>
      <c r="CWL67" s="532"/>
      <c r="CWM67" s="533"/>
      <c r="CWN67" s="527"/>
      <c r="CWO67" s="528"/>
      <c r="CWP67" s="529"/>
      <c r="CWQ67" s="530"/>
      <c r="CWR67" s="531"/>
      <c r="CWS67" s="532"/>
      <c r="CWT67" s="533"/>
      <c r="CWU67" s="527"/>
      <c r="CWV67" s="528"/>
      <c r="CWW67" s="529"/>
      <c r="CWX67" s="530"/>
      <c r="CWY67" s="531"/>
      <c r="CWZ67" s="532"/>
      <c r="CXA67" s="533"/>
      <c r="CXB67" s="527"/>
      <c r="CXC67" s="528"/>
      <c r="CXD67" s="529"/>
      <c r="CXE67" s="530"/>
      <c r="CXF67" s="531"/>
      <c r="CXG67" s="532"/>
      <c r="CXH67" s="533"/>
      <c r="CXI67" s="527"/>
      <c r="CXJ67" s="528"/>
      <c r="CXK67" s="529"/>
      <c r="CXL67" s="530"/>
      <c r="CXM67" s="531"/>
      <c r="CXN67" s="532"/>
      <c r="CXO67" s="533"/>
      <c r="CXP67" s="527"/>
      <c r="CXQ67" s="528"/>
      <c r="CXR67" s="529"/>
      <c r="CXS67" s="530"/>
      <c r="CXT67" s="531"/>
      <c r="CXU67" s="532"/>
      <c r="CXV67" s="533"/>
      <c r="CXW67" s="527"/>
      <c r="CXX67" s="528"/>
      <c r="CXY67" s="529"/>
      <c r="CXZ67" s="530"/>
      <c r="CYA67" s="531"/>
      <c r="CYB67" s="532"/>
      <c r="CYC67" s="533"/>
      <c r="CYD67" s="527"/>
      <c r="CYE67" s="528"/>
      <c r="CYF67" s="529"/>
      <c r="CYG67" s="530"/>
      <c r="CYH67" s="531"/>
      <c r="CYI67" s="532"/>
      <c r="CYJ67" s="533"/>
      <c r="CYK67" s="527"/>
      <c r="CYL67" s="528"/>
      <c r="CYM67" s="529"/>
      <c r="CYN67" s="530"/>
      <c r="CYO67" s="531"/>
      <c r="CYP67" s="532"/>
      <c r="CYQ67" s="533"/>
      <c r="CYR67" s="527"/>
      <c r="CYS67" s="528"/>
      <c r="CYT67" s="529"/>
      <c r="CYU67" s="530"/>
      <c r="CYV67" s="531"/>
      <c r="CYW67" s="532"/>
      <c r="CYX67" s="533"/>
      <c r="CYY67" s="527"/>
      <c r="CYZ67" s="528"/>
      <c r="CZA67" s="529"/>
      <c r="CZB67" s="530"/>
      <c r="CZC67" s="531"/>
      <c r="CZD67" s="532"/>
      <c r="CZE67" s="533"/>
      <c r="CZF67" s="527"/>
      <c r="CZG67" s="528"/>
      <c r="CZH67" s="529"/>
      <c r="CZI67" s="530"/>
      <c r="CZJ67" s="531"/>
      <c r="CZK67" s="532"/>
      <c r="CZL67" s="533"/>
      <c r="CZM67" s="527"/>
      <c r="CZN67" s="528"/>
      <c r="CZO67" s="529"/>
      <c r="CZP67" s="530"/>
      <c r="CZQ67" s="531"/>
      <c r="CZR67" s="532"/>
      <c r="CZS67" s="533"/>
      <c r="CZT67" s="527"/>
      <c r="CZU67" s="528"/>
      <c r="CZV67" s="529"/>
      <c r="CZW67" s="530"/>
      <c r="CZX67" s="531"/>
      <c r="CZY67" s="532"/>
      <c r="CZZ67" s="533"/>
      <c r="DAA67" s="527"/>
      <c r="DAB67" s="528"/>
      <c r="DAC67" s="529"/>
      <c r="DAD67" s="530"/>
      <c r="DAE67" s="531"/>
      <c r="DAF67" s="532"/>
      <c r="DAG67" s="533"/>
      <c r="DAH67" s="527"/>
      <c r="DAI67" s="528"/>
      <c r="DAJ67" s="529"/>
      <c r="DAK67" s="530"/>
      <c r="DAL67" s="531"/>
      <c r="DAM67" s="532"/>
      <c r="DAN67" s="533"/>
      <c r="DAO67" s="527"/>
      <c r="DAP67" s="528"/>
      <c r="DAQ67" s="529"/>
      <c r="DAR67" s="530"/>
      <c r="DAS67" s="531"/>
      <c r="DAT67" s="532"/>
      <c r="DAU67" s="533"/>
      <c r="DAV67" s="527"/>
      <c r="DAW67" s="528"/>
      <c r="DAX67" s="529"/>
      <c r="DAY67" s="530"/>
      <c r="DAZ67" s="531"/>
      <c r="DBA67" s="532"/>
      <c r="DBB67" s="533"/>
      <c r="DBC67" s="527"/>
      <c r="DBD67" s="528"/>
      <c r="DBE67" s="529"/>
      <c r="DBF67" s="530"/>
      <c r="DBG67" s="531"/>
      <c r="DBH67" s="532"/>
      <c r="DBI67" s="533"/>
      <c r="DBJ67" s="527"/>
      <c r="DBK67" s="528"/>
      <c r="DBL67" s="529"/>
      <c r="DBM67" s="530"/>
      <c r="DBN67" s="531"/>
      <c r="DBO67" s="532"/>
      <c r="DBP67" s="533"/>
      <c r="DBQ67" s="527"/>
      <c r="DBR67" s="528"/>
      <c r="DBS67" s="529"/>
      <c r="DBT67" s="530"/>
      <c r="DBU67" s="531"/>
      <c r="DBV67" s="532"/>
      <c r="DBW67" s="533"/>
      <c r="DBX67" s="527"/>
      <c r="DBY67" s="528"/>
      <c r="DBZ67" s="529"/>
      <c r="DCA67" s="530"/>
      <c r="DCB67" s="531"/>
      <c r="DCC67" s="532"/>
      <c r="DCD67" s="533"/>
      <c r="DCE67" s="527"/>
      <c r="DCF67" s="528"/>
      <c r="DCG67" s="529"/>
      <c r="DCH67" s="530"/>
      <c r="DCI67" s="531"/>
      <c r="DCJ67" s="532"/>
      <c r="DCK67" s="533"/>
      <c r="DCL67" s="527"/>
      <c r="DCM67" s="528"/>
      <c r="DCN67" s="529"/>
      <c r="DCO67" s="530"/>
      <c r="DCP67" s="531"/>
      <c r="DCQ67" s="532"/>
      <c r="DCR67" s="533"/>
      <c r="DCS67" s="527"/>
      <c r="DCT67" s="528"/>
      <c r="DCU67" s="529"/>
      <c r="DCV67" s="530"/>
      <c r="DCW67" s="531"/>
      <c r="DCX67" s="532"/>
      <c r="DCY67" s="533"/>
      <c r="DCZ67" s="527"/>
      <c r="DDA67" s="528"/>
      <c r="DDB67" s="529"/>
      <c r="DDC67" s="530"/>
      <c r="DDD67" s="531"/>
      <c r="DDE67" s="532"/>
      <c r="DDF67" s="533"/>
      <c r="DDG67" s="527"/>
      <c r="DDH67" s="528"/>
      <c r="DDI67" s="529"/>
      <c r="DDJ67" s="530"/>
      <c r="DDK67" s="531"/>
      <c r="DDL67" s="532"/>
      <c r="DDM67" s="533"/>
      <c r="DDN67" s="527"/>
      <c r="DDO67" s="528"/>
      <c r="DDP67" s="529"/>
      <c r="DDQ67" s="530"/>
      <c r="DDR67" s="531"/>
      <c r="DDS67" s="532"/>
      <c r="DDT67" s="533"/>
      <c r="DDU67" s="527"/>
      <c r="DDV67" s="528"/>
      <c r="DDW67" s="529"/>
      <c r="DDX67" s="530"/>
      <c r="DDY67" s="531"/>
      <c r="DDZ67" s="532"/>
      <c r="DEA67" s="533"/>
      <c r="DEB67" s="527"/>
      <c r="DEC67" s="528"/>
      <c r="DED67" s="529"/>
      <c r="DEE67" s="530"/>
      <c r="DEF67" s="531"/>
      <c r="DEG67" s="532"/>
      <c r="DEH67" s="533"/>
      <c r="DEI67" s="527"/>
      <c r="DEJ67" s="528"/>
      <c r="DEK67" s="529"/>
      <c r="DEL67" s="530"/>
      <c r="DEM67" s="531"/>
      <c r="DEN67" s="532"/>
      <c r="DEO67" s="533"/>
      <c r="DEP67" s="527"/>
      <c r="DEQ67" s="528"/>
      <c r="DER67" s="529"/>
      <c r="DES67" s="530"/>
      <c r="DET67" s="531"/>
      <c r="DEU67" s="532"/>
      <c r="DEV67" s="533"/>
      <c r="DEW67" s="527"/>
      <c r="DEX67" s="528"/>
      <c r="DEY67" s="529"/>
      <c r="DEZ67" s="530"/>
      <c r="DFA67" s="531"/>
      <c r="DFB67" s="532"/>
      <c r="DFC67" s="533"/>
      <c r="DFD67" s="527"/>
      <c r="DFE67" s="528"/>
      <c r="DFF67" s="529"/>
      <c r="DFG67" s="530"/>
      <c r="DFH67" s="531"/>
      <c r="DFI67" s="532"/>
      <c r="DFJ67" s="533"/>
      <c r="DFK67" s="527"/>
      <c r="DFL67" s="528"/>
      <c r="DFM67" s="529"/>
      <c r="DFN67" s="530"/>
      <c r="DFO67" s="531"/>
      <c r="DFP67" s="532"/>
      <c r="DFQ67" s="533"/>
      <c r="DFR67" s="527"/>
      <c r="DFS67" s="528"/>
      <c r="DFT67" s="529"/>
      <c r="DFU67" s="530"/>
      <c r="DFV67" s="531"/>
      <c r="DFW67" s="532"/>
      <c r="DFX67" s="533"/>
      <c r="DFY67" s="527"/>
      <c r="DFZ67" s="528"/>
      <c r="DGA67" s="529"/>
      <c r="DGB67" s="530"/>
      <c r="DGC67" s="531"/>
      <c r="DGD67" s="532"/>
      <c r="DGE67" s="533"/>
      <c r="DGF67" s="527"/>
      <c r="DGG67" s="528"/>
      <c r="DGH67" s="529"/>
      <c r="DGI67" s="530"/>
      <c r="DGJ67" s="531"/>
      <c r="DGK67" s="532"/>
      <c r="DGL67" s="533"/>
      <c r="DGM67" s="527"/>
      <c r="DGN67" s="528"/>
      <c r="DGO67" s="529"/>
      <c r="DGP67" s="530"/>
      <c r="DGQ67" s="531"/>
      <c r="DGR67" s="532"/>
      <c r="DGS67" s="533"/>
      <c r="DGT67" s="527"/>
      <c r="DGU67" s="528"/>
      <c r="DGV67" s="529"/>
      <c r="DGW67" s="530"/>
      <c r="DGX67" s="531"/>
      <c r="DGY67" s="532"/>
      <c r="DGZ67" s="533"/>
      <c r="DHA67" s="527"/>
      <c r="DHB67" s="528"/>
      <c r="DHC67" s="529"/>
      <c r="DHD67" s="530"/>
      <c r="DHE67" s="531"/>
      <c r="DHF67" s="532"/>
      <c r="DHG67" s="533"/>
      <c r="DHH67" s="527"/>
      <c r="DHI67" s="528"/>
      <c r="DHJ67" s="529"/>
      <c r="DHK67" s="530"/>
      <c r="DHL67" s="531"/>
      <c r="DHM67" s="532"/>
      <c r="DHN67" s="533"/>
      <c r="DHO67" s="527"/>
      <c r="DHP67" s="528"/>
      <c r="DHQ67" s="529"/>
      <c r="DHR67" s="530"/>
      <c r="DHS67" s="531"/>
      <c r="DHT67" s="532"/>
      <c r="DHU67" s="533"/>
      <c r="DHV67" s="527"/>
      <c r="DHW67" s="528"/>
      <c r="DHX67" s="529"/>
      <c r="DHY67" s="530"/>
      <c r="DHZ67" s="531"/>
      <c r="DIA67" s="532"/>
      <c r="DIB67" s="533"/>
      <c r="DIC67" s="527"/>
      <c r="DID67" s="528"/>
      <c r="DIE67" s="529"/>
      <c r="DIF67" s="530"/>
      <c r="DIG67" s="531"/>
      <c r="DIH67" s="532"/>
      <c r="DII67" s="533"/>
      <c r="DIJ67" s="527"/>
      <c r="DIK67" s="528"/>
      <c r="DIL67" s="529"/>
      <c r="DIM67" s="530"/>
      <c r="DIN67" s="531"/>
      <c r="DIO67" s="532"/>
      <c r="DIP67" s="533"/>
      <c r="DIQ67" s="527"/>
      <c r="DIR67" s="528"/>
      <c r="DIS67" s="529"/>
      <c r="DIT67" s="530"/>
      <c r="DIU67" s="531"/>
      <c r="DIV67" s="532"/>
      <c r="DIW67" s="533"/>
      <c r="DIX67" s="527"/>
      <c r="DIY67" s="528"/>
      <c r="DIZ67" s="529"/>
      <c r="DJA67" s="530"/>
      <c r="DJB67" s="531"/>
      <c r="DJC67" s="532"/>
      <c r="DJD67" s="533"/>
      <c r="DJE67" s="527"/>
      <c r="DJF67" s="528"/>
      <c r="DJG67" s="529"/>
      <c r="DJH67" s="530"/>
      <c r="DJI67" s="531"/>
      <c r="DJJ67" s="532"/>
      <c r="DJK67" s="533"/>
      <c r="DJL67" s="527"/>
      <c r="DJM67" s="528"/>
      <c r="DJN67" s="529"/>
      <c r="DJO67" s="530"/>
      <c r="DJP67" s="531"/>
      <c r="DJQ67" s="532"/>
      <c r="DJR67" s="533"/>
      <c r="DJS67" s="527"/>
      <c r="DJT67" s="528"/>
      <c r="DJU67" s="529"/>
      <c r="DJV67" s="530"/>
      <c r="DJW67" s="531"/>
      <c r="DJX67" s="532"/>
      <c r="DJY67" s="533"/>
      <c r="DJZ67" s="527"/>
      <c r="DKA67" s="528"/>
      <c r="DKB67" s="529"/>
      <c r="DKC67" s="530"/>
      <c r="DKD67" s="531"/>
      <c r="DKE67" s="532"/>
      <c r="DKF67" s="533"/>
      <c r="DKG67" s="527"/>
      <c r="DKH67" s="528"/>
      <c r="DKI67" s="529"/>
      <c r="DKJ67" s="530"/>
      <c r="DKK67" s="531"/>
      <c r="DKL67" s="532"/>
      <c r="DKM67" s="533"/>
      <c r="DKN67" s="527"/>
      <c r="DKO67" s="528"/>
      <c r="DKP67" s="529"/>
      <c r="DKQ67" s="530"/>
      <c r="DKR67" s="531"/>
      <c r="DKS67" s="532"/>
      <c r="DKT67" s="533"/>
      <c r="DKU67" s="527"/>
      <c r="DKV67" s="528"/>
      <c r="DKW67" s="529"/>
      <c r="DKX67" s="530"/>
      <c r="DKY67" s="531"/>
      <c r="DKZ67" s="532"/>
      <c r="DLA67" s="533"/>
      <c r="DLB67" s="527"/>
      <c r="DLC67" s="528"/>
      <c r="DLD67" s="529"/>
      <c r="DLE67" s="530"/>
      <c r="DLF67" s="531"/>
      <c r="DLG67" s="532"/>
      <c r="DLH67" s="533"/>
      <c r="DLI67" s="527"/>
      <c r="DLJ67" s="528"/>
      <c r="DLK67" s="529"/>
      <c r="DLL67" s="530"/>
      <c r="DLM67" s="531"/>
      <c r="DLN67" s="532"/>
      <c r="DLO67" s="533"/>
      <c r="DLP67" s="527"/>
      <c r="DLQ67" s="528"/>
      <c r="DLR67" s="529"/>
      <c r="DLS67" s="530"/>
      <c r="DLT67" s="531"/>
      <c r="DLU67" s="532"/>
      <c r="DLV67" s="533"/>
      <c r="DLW67" s="527"/>
      <c r="DLX67" s="528"/>
      <c r="DLY67" s="529"/>
      <c r="DLZ67" s="530"/>
      <c r="DMA67" s="531"/>
      <c r="DMB67" s="532"/>
      <c r="DMC67" s="533"/>
      <c r="DMD67" s="527"/>
      <c r="DME67" s="528"/>
      <c r="DMF67" s="529"/>
      <c r="DMG67" s="530"/>
      <c r="DMH67" s="531"/>
      <c r="DMI67" s="532"/>
      <c r="DMJ67" s="533"/>
      <c r="DMK67" s="527"/>
      <c r="DML67" s="528"/>
      <c r="DMM67" s="529"/>
      <c r="DMN67" s="530"/>
      <c r="DMO67" s="531"/>
      <c r="DMP67" s="532"/>
      <c r="DMQ67" s="533"/>
      <c r="DMR67" s="527"/>
      <c r="DMS67" s="528"/>
      <c r="DMT67" s="529"/>
      <c r="DMU67" s="530"/>
      <c r="DMV67" s="531"/>
      <c r="DMW67" s="532"/>
      <c r="DMX67" s="533"/>
      <c r="DMY67" s="527"/>
      <c r="DMZ67" s="528"/>
      <c r="DNA67" s="529"/>
      <c r="DNB67" s="530"/>
      <c r="DNC67" s="531"/>
      <c r="DND67" s="532"/>
      <c r="DNE67" s="533"/>
      <c r="DNF67" s="527"/>
      <c r="DNG67" s="528"/>
      <c r="DNH67" s="529"/>
      <c r="DNI67" s="530"/>
      <c r="DNJ67" s="531"/>
      <c r="DNK67" s="532"/>
      <c r="DNL67" s="533"/>
      <c r="DNM67" s="527"/>
      <c r="DNN67" s="528"/>
      <c r="DNO67" s="529"/>
      <c r="DNP67" s="530"/>
      <c r="DNQ67" s="531"/>
      <c r="DNR67" s="532"/>
      <c r="DNS67" s="533"/>
      <c r="DNT67" s="527"/>
      <c r="DNU67" s="528"/>
      <c r="DNV67" s="529"/>
      <c r="DNW67" s="530"/>
      <c r="DNX67" s="531"/>
      <c r="DNY67" s="532"/>
      <c r="DNZ67" s="533"/>
      <c r="DOA67" s="527"/>
      <c r="DOB67" s="528"/>
      <c r="DOC67" s="529"/>
      <c r="DOD67" s="530"/>
      <c r="DOE67" s="531"/>
      <c r="DOF67" s="532"/>
      <c r="DOG67" s="533"/>
      <c r="DOH67" s="527"/>
      <c r="DOI67" s="528"/>
      <c r="DOJ67" s="529"/>
      <c r="DOK67" s="530"/>
      <c r="DOL67" s="531"/>
      <c r="DOM67" s="532"/>
      <c r="DON67" s="533"/>
      <c r="DOO67" s="527"/>
      <c r="DOP67" s="528"/>
      <c r="DOQ67" s="529"/>
      <c r="DOR67" s="530"/>
      <c r="DOS67" s="531"/>
      <c r="DOT67" s="532"/>
      <c r="DOU67" s="533"/>
      <c r="DOV67" s="527"/>
      <c r="DOW67" s="528"/>
      <c r="DOX67" s="529"/>
      <c r="DOY67" s="530"/>
      <c r="DOZ67" s="531"/>
      <c r="DPA67" s="532"/>
      <c r="DPB67" s="533"/>
      <c r="DPC67" s="527"/>
      <c r="DPD67" s="528"/>
      <c r="DPE67" s="529"/>
      <c r="DPF67" s="530"/>
      <c r="DPG67" s="531"/>
      <c r="DPH67" s="532"/>
      <c r="DPI67" s="533"/>
      <c r="DPJ67" s="527"/>
      <c r="DPK67" s="528"/>
      <c r="DPL67" s="529"/>
      <c r="DPM67" s="530"/>
      <c r="DPN67" s="531"/>
      <c r="DPO67" s="532"/>
      <c r="DPP67" s="533"/>
      <c r="DPQ67" s="527"/>
      <c r="DPR67" s="528"/>
      <c r="DPS67" s="529"/>
      <c r="DPT67" s="530"/>
      <c r="DPU67" s="531"/>
      <c r="DPV67" s="532"/>
      <c r="DPW67" s="533"/>
      <c r="DPX67" s="527"/>
      <c r="DPY67" s="528"/>
      <c r="DPZ67" s="529"/>
      <c r="DQA67" s="530"/>
      <c r="DQB67" s="531"/>
      <c r="DQC67" s="532"/>
      <c r="DQD67" s="533"/>
      <c r="DQE67" s="527"/>
      <c r="DQF67" s="528"/>
      <c r="DQG67" s="529"/>
      <c r="DQH67" s="530"/>
      <c r="DQI67" s="531"/>
      <c r="DQJ67" s="532"/>
      <c r="DQK67" s="533"/>
      <c r="DQL67" s="527"/>
      <c r="DQM67" s="528"/>
      <c r="DQN67" s="529"/>
      <c r="DQO67" s="530"/>
      <c r="DQP67" s="531"/>
      <c r="DQQ67" s="532"/>
      <c r="DQR67" s="533"/>
      <c r="DQS67" s="527"/>
      <c r="DQT67" s="528"/>
      <c r="DQU67" s="529"/>
      <c r="DQV67" s="530"/>
      <c r="DQW67" s="531"/>
      <c r="DQX67" s="532"/>
      <c r="DQY67" s="533"/>
      <c r="DQZ67" s="527"/>
      <c r="DRA67" s="528"/>
      <c r="DRB67" s="529"/>
      <c r="DRC67" s="530"/>
      <c r="DRD67" s="531"/>
      <c r="DRE67" s="532"/>
      <c r="DRF67" s="533"/>
      <c r="DRG67" s="527"/>
      <c r="DRH67" s="528"/>
      <c r="DRI67" s="529"/>
      <c r="DRJ67" s="530"/>
      <c r="DRK67" s="531"/>
      <c r="DRL67" s="532"/>
      <c r="DRM67" s="533"/>
      <c r="DRN67" s="527"/>
      <c r="DRO67" s="528"/>
      <c r="DRP67" s="529"/>
      <c r="DRQ67" s="530"/>
      <c r="DRR67" s="531"/>
      <c r="DRS67" s="532"/>
      <c r="DRT67" s="533"/>
      <c r="DRU67" s="527"/>
      <c r="DRV67" s="528"/>
      <c r="DRW67" s="529"/>
      <c r="DRX67" s="530"/>
      <c r="DRY67" s="531"/>
      <c r="DRZ67" s="532"/>
      <c r="DSA67" s="533"/>
      <c r="DSB67" s="527"/>
      <c r="DSC67" s="528"/>
      <c r="DSD67" s="529"/>
      <c r="DSE67" s="530"/>
      <c r="DSF67" s="531"/>
      <c r="DSG67" s="532"/>
      <c r="DSH67" s="533"/>
      <c r="DSI67" s="527"/>
      <c r="DSJ67" s="528"/>
      <c r="DSK67" s="529"/>
      <c r="DSL67" s="530"/>
      <c r="DSM67" s="531"/>
      <c r="DSN67" s="532"/>
      <c r="DSO67" s="533"/>
      <c r="DSP67" s="527"/>
      <c r="DSQ67" s="528"/>
      <c r="DSR67" s="529"/>
      <c r="DSS67" s="530"/>
      <c r="DST67" s="531"/>
      <c r="DSU67" s="532"/>
      <c r="DSV67" s="533"/>
      <c r="DSW67" s="527"/>
      <c r="DSX67" s="528"/>
      <c r="DSY67" s="529"/>
      <c r="DSZ67" s="530"/>
      <c r="DTA67" s="531"/>
      <c r="DTB67" s="532"/>
      <c r="DTC67" s="533"/>
      <c r="DTD67" s="527"/>
      <c r="DTE67" s="528"/>
      <c r="DTF67" s="529"/>
      <c r="DTG67" s="530"/>
      <c r="DTH67" s="531"/>
      <c r="DTI67" s="532"/>
      <c r="DTJ67" s="533"/>
      <c r="DTK67" s="527"/>
      <c r="DTL67" s="528"/>
      <c r="DTM67" s="529"/>
      <c r="DTN67" s="530"/>
      <c r="DTO67" s="531"/>
      <c r="DTP67" s="532"/>
      <c r="DTQ67" s="533"/>
      <c r="DTR67" s="527"/>
      <c r="DTS67" s="528"/>
      <c r="DTT67" s="529"/>
      <c r="DTU67" s="530"/>
      <c r="DTV67" s="531"/>
      <c r="DTW67" s="532"/>
      <c r="DTX67" s="533"/>
      <c r="DTY67" s="527"/>
      <c r="DTZ67" s="528"/>
      <c r="DUA67" s="529"/>
      <c r="DUB67" s="530"/>
      <c r="DUC67" s="531"/>
      <c r="DUD67" s="532"/>
      <c r="DUE67" s="533"/>
      <c r="DUF67" s="527"/>
      <c r="DUG67" s="528"/>
      <c r="DUH67" s="529"/>
      <c r="DUI67" s="530"/>
      <c r="DUJ67" s="531"/>
      <c r="DUK67" s="532"/>
      <c r="DUL67" s="533"/>
      <c r="DUM67" s="527"/>
      <c r="DUN67" s="528"/>
      <c r="DUO67" s="529"/>
      <c r="DUP67" s="530"/>
      <c r="DUQ67" s="531"/>
      <c r="DUR67" s="532"/>
      <c r="DUS67" s="533"/>
      <c r="DUT67" s="527"/>
      <c r="DUU67" s="528"/>
      <c r="DUV67" s="529"/>
      <c r="DUW67" s="530"/>
      <c r="DUX67" s="531"/>
      <c r="DUY67" s="532"/>
      <c r="DUZ67" s="533"/>
      <c r="DVA67" s="527"/>
      <c r="DVB67" s="528"/>
      <c r="DVC67" s="529"/>
      <c r="DVD67" s="530"/>
      <c r="DVE67" s="531"/>
      <c r="DVF67" s="532"/>
      <c r="DVG67" s="533"/>
      <c r="DVH67" s="527"/>
      <c r="DVI67" s="528"/>
      <c r="DVJ67" s="529"/>
      <c r="DVK67" s="530"/>
      <c r="DVL67" s="531"/>
      <c r="DVM67" s="532"/>
      <c r="DVN67" s="533"/>
      <c r="DVO67" s="527"/>
      <c r="DVP67" s="528"/>
      <c r="DVQ67" s="529"/>
      <c r="DVR67" s="530"/>
      <c r="DVS67" s="531"/>
      <c r="DVT67" s="532"/>
      <c r="DVU67" s="533"/>
      <c r="DVV67" s="527"/>
      <c r="DVW67" s="528"/>
      <c r="DVX67" s="529"/>
      <c r="DVY67" s="530"/>
      <c r="DVZ67" s="531"/>
      <c r="DWA67" s="532"/>
      <c r="DWB67" s="533"/>
      <c r="DWC67" s="527"/>
      <c r="DWD67" s="528"/>
      <c r="DWE67" s="529"/>
      <c r="DWF67" s="530"/>
      <c r="DWG67" s="531"/>
      <c r="DWH67" s="532"/>
      <c r="DWI67" s="533"/>
      <c r="DWJ67" s="527"/>
      <c r="DWK67" s="528"/>
      <c r="DWL67" s="529"/>
      <c r="DWM67" s="530"/>
      <c r="DWN67" s="531"/>
      <c r="DWO67" s="532"/>
      <c r="DWP67" s="533"/>
      <c r="DWQ67" s="527"/>
      <c r="DWR67" s="528"/>
      <c r="DWS67" s="529"/>
      <c r="DWT67" s="530"/>
      <c r="DWU67" s="531"/>
      <c r="DWV67" s="532"/>
      <c r="DWW67" s="533"/>
      <c r="DWX67" s="527"/>
      <c r="DWY67" s="528"/>
      <c r="DWZ67" s="529"/>
      <c r="DXA67" s="530"/>
      <c r="DXB67" s="531"/>
      <c r="DXC67" s="532"/>
      <c r="DXD67" s="533"/>
      <c r="DXE67" s="527"/>
      <c r="DXF67" s="528"/>
      <c r="DXG67" s="529"/>
      <c r="DXH67" s="530"/>
      <c r="DXI67" s="531"/>
      <c r="DXJ67" s="532"/>
      <c r="DXK67" s="533"/>
      <c r="DXL67" s="527"/>
      <c r="DXM67" s="528"/>
      <c r="DXN67" s="529"/>
      <c r="DXO67" s="530"/>
      <c r="DXP67" s="531"/>
      <c r="DXQ67" s="532"/>
      <c r="DXR67" s="533"/>
      <c r="DXS67" s="527"/>
      <c r="DXT67" s="528"/>
      <c r="DXU67" s="529"/>
      <c r="DXV67" s="530"/>
      <c r="DXW67" s="531"/>
      <c r="DXX67" s="532"/>
      <c r="DXY67" s="533"/>
      <c r="DXZ67" s="527"/>
      <c r="DYA67" s="528"/>
      <c r="DYB67" s="529"/>
      <c r="DYC67" s="530"/>
      <c r="DYD67" s="531"/>
      <c r="DYE67" s="532"/>
      <c r="DYF67" s="533"/>
      <c r="DYG67" s="527"/>
      <c r="DYH67" s="528"/>
      <c r="DYI67" s="529"/>
      <c r="DYJ67" s="530"/>
      <c r="DYK67" s="531"/>
      <c r="DYL67" s="532"/>
      <c r="DYM67" s="533"/>
      <c r="DYN67" s="527"/>
      <c r="DYO67" s="528"/>
      <c r="DYP67" s="529"/>
      <c r="DYQ67" s="530"/>
      <c r="DYR67" s="531"/>
      <c r="DYS67" s="532"/>
      <c r="DYT67" s="533"/>
      <c r="DYU67" s="527"/>
      <c r="DYV67" s="528"/>
      <c r="DYW67" s="529"/>
      <c r="DYX67" s="530"/>
      <c r="DYY67" s="531"/>
      <c r="DYZ67" s="532"/>
      <c r="DZA67" s="533"/>
      <c r="DZB67" s="527"/>
      <c r="DZC67" s="528"/>
      <c r="DZD67" s="529"/>
      <c r="DZE67" s="530"/>
      <c r="DZF67" s="531"/>
      <c r="DZG67" s="532"/>
      <c r="DZH67" s="533"/>
      <c r="DZI67" s="527"/>
      <c r="DZJ67" s="528"/>
      <c r="DZK67" s="529"/>
      <c r="DZL67" s="530"/>
      <c r="DZM67" s="531"/>
      <c r="DZN67" s="532"/>
      <c r="DZO67" s="533"/>
      <c r="DZP67" s="527"/>
      <c r="DZQ67" s="528"/>
      <c r="DZR67" s="529"/>
      <c r="DZS67" s="530"/>
      <c r="DZT67" s="531"/>
      <c r="DZU67" s="532"/>
      <c r="DZV67" s="533"/>
      <c r="DZW67" s="527"/>
      <c r="DZX67" s="528"/>
      <c r="DZY67" s="529"/>
      <c r="DZZ67" s="530"/>
      <c r="EAA67" s="531"/>
      <c r="EAB67" s="532"/>
      <c r="EAC67" s="533"/>
      <c r="EAD67" s="527"/>
      <c r="EAE67" s="528"/>
      <c r="EAF67" s="529"/>
      <c r="EAG67" s="530"/>
      <c r="EAH67" s="531"/>
      <c r="EAI67" s="532"/>
      <c r="EAJ67" s="533"/>
      <c r="EAK67" s="527"/>
      <c r="EAL67" s="528"/>
      <c r="EAM67" s="529"/>
      <c r="EAN67" s="530"/>
      <c r="EAO67" s="531"/>
      <c r="EAP67" s="532"/>
      <c r="EAQ67" s="533"/>
      <c r="EAR67" s="527"/>
      <c r="EAS67" s="528"/>
      <c r="EAT67" s="529"/>
      <c r="EAU67" s="530"/>
      <c r="EAV67" s="531"/>
      <c r="EAW67" s="532"/>
      <c r="EAX67" s="533"/>
      <c r="EAY67" s="527"/>
      <c r="EAZ67" s="528"/>
      <c r="EBA67" s="529"/>
      <c r="EBB67" s="530"/>
      <c r="EBC67" s="531"/>
      <c r="EBD67" s="532"/>
      <c r="EBE67" s="533"/>
      <c r="EBF67" s="527"/>
      <c r="EBG67" s="528"/>
      <c r="EBH67" s="529"/>
      <c r="EBI67" s="530"/>
      <c r="EBJ67" s="531"/>
      <c r="EBK67" s="532"/>
      <c r="EBL67" s="533"/>
      <c r="EBM67" s="527"/>
      <c r="EBN67" s="528"/>
      <c r="EBO67" s="529"/>
      <c r="EBP67" s="530"/>
      <c r="EBQ67" s="531"/>
      <c r="EBR67" s="532"/>
      <c r="EBS67" s="533"/>
      <c r="EBT67" s="527"/>
      <c r="EBU67" s="528"/>
      <c r="EBV67" s="529"/>
      <c r="EBW67" s="530"/>
      <c r="EBX67" s="531"/>
      <c r="EBY67" s="532"/>
      <c r="EBZ67" s="533"/>
      <c r="ECA67" s="527"/>
      <c r="ECB67" s="528"/>
      <c r="ECC67" s="529"/>
      <c r="ECD67" s="530"/>
      <c r="ECE67" s="531"/>
      <c r="ECF67" s="532"/>
      <c r="ECG67" s="533"/>
      <c r="ECH67" s="527"/>
      <c r="ECI67" s="528"/>
      <c r="ECJ67" s="529"/>
      <c r="ECK67" s="530"/>
      <c r="ECL67" s="531"/>
      <c r="ECM67" s="532"/>
      <c r="ECN67" s="533"/>
      <c r="ECO67" s="527"/>
      <c r="ECP67" s="528"/>
      <c r="ECQ67" s="529"/>
      <c r="ECR67" s="530"/>
      <c r="ECS67" s="531"/>
      <c r="ECT67" s="532"/>
      <c r="ECU67" s="533"/>
      <c r="ECV67" s="527"/>
      <c r="ECW67" s="528"/>
      <c r="ECX67" s="529"/>
      <c r="ECY67" s="530"/>
      <c r="ECZ67" s="531"/>
      <c r="EDA67" s="532"/>
      <c r="EDB67" s="533"/>
      <c r="EDC67" s="527"/>
      <c r="EDD67" s="528"/>
      <c r="EDE67" s="529"/>
      <c r="EDF67" s="530"/>
      <c r="EDG67" s="531"/>
      <c r="EDH67" s="532"/>
      <c r="EDI67" s="533"/>
      <c r="EDJ67" s="527"/>
      <c r="EDK67" s="528"/>
      <c r="EDL67" s="529"/>
      <c r="EDM67" s="530"/>
      <c r="EDN67" s="531"/>
      <c r="EDO67" s="532"/>
      <c r="EDP67" s="533"/>
      <c r="EDQ67" s="527"/>
      <c r="EDR67" s="528"/>
      <c r="EDS67" s="529"/>
      <c r="EDT67" s="530"/>
      <c r="EDU67" s="531"/>
      <c r="EDV67" s="532"/>
      <c r="EDW67" s="533"/>
      <c r="EDX67" s="527"/>
      <c r="EDY67" s="528"/>
      <c r="EDZ67" s="529"/>
      <c r="EEA67" s="530"/>
      <c r="EEB67" s="531"/>
      <c r="EEC67" s="532"/>
      <c r="EED67" s="533"/>
      <c r="EEE67" s="527"/>
      <c r="EEF67" s="528"/>
      <c r="EEG67" s="529"/>
      <c r="EEH67" s="530"/>
      <c r="EEI67" s="531"/>
      <c r="EEJ67" s="532"/>
      <c r="EEK67" s="533"/>
      <c r="EEL67" s="527"/>
      <c r="EEM67" s="528"/>
      <c r="EEN67" s="529"/>
      <c r="EEO67" s="530"/>
      <c r="EEP67" s="531"/>
      <c r="EEQ67" s="532"/>
      <c r="EER67" s="533"/>
      <c r="EES67" s="527"/>
      <c r="EET67" s="528"/>
      <c r="EEU67" s="529"/>
      <c r="EEV67" s="530"/>
      <c r="EEW67" s="531"/>
      <c r="EEX67" s="532"/>
      <c r="EEY67" s="533"/>
      <c r="EEZ67" s="527"/>
      <c r="EFA67" s="528"/>
      <c r="EFB67" s="529"/>
      <c r="EFC67" s="530"/>
      <c r="EFD67" s="531"/>
      <c r="EFE67" s="532"/>
      <c r="EFF67" s="533"/>
      <c r="EFG67" s="527"/>
      <c r="EFH67" s="528"/>
      <c r="EFI67" s="529"/>
      <c r="EFJ67" s="530"/>
      <c r="EFK67" s="531"/>
      <c r="EFL67" s="532"/>
      <c r="EFM67" s="533"/>
      <c r="EFN67" s="527"/>
      <c r="EFO67" s="528"/>
      <c r="EFP67" s="529"/>
      <c r="EFQ67" s="530"/>
      <c r="EFR67" s="531"/>
      <c r="EFS67" s="532"/>
      <c r="EFT67" s="533"/>
      <c r="EFU67" s="527"/>
      <c r="EFV67" s="528"/>
      <c r="EFW67" s="529"/>
      <c r="EFX67" s="530"/>
      <c r="EFY67" s="531"/>
      <c r="EFZ67" s="532"/>
      <c r="EGA67" s="533"/>
      <c r="EGB67" s="527"/>
      <c r="EGC67" s="528"/>
      <c r="EGD67" s="529"/>
      <c r="EGE67" s="530"/>
      <c r="EGF67" s="531"/>
      <c r="EGG67" s="532"/>
      <c r="EGH67" s="533"/>
      <c r="EGI67" s="527"/>
      <c r="EGJ67" s="528"/>
      <c r="EGK67" s="529"/>
      <c r="EGL67" s="530"/>
      <c r="EGM67" s="531"/>
      <c r="EGN67" s="532"/>
      <c r="EGO67" s="533"/>
      <c r="EGP67" s="527"/>
      <c r="EGQ67" s="528"/>
      <c r="EGR67" s="529"/>
      <c r="EGS67" s="530"/>
      <c r="EGT67" s="531"/>
      <c r="EGU67" s="532"/>
      <c r="EGV67" s="533"/>
      <c r="EGW67" s="527"/>
      <c r="EGX67" s="528"/>
      <c r="EGY67" s="529"/>
      <c r="EGZ67" s="530"/>
      <c r="EHA67" s="531"/>
      <c r="EHB67" s="532"/>
      <c r="EHC67" s="533"/>
      <c r="EHD67" s="527"/>
      <c r="EHE67" s="528"/>
      <c r="EHF67" s="529"/>
      <c r="EHG67" s="530"/>
      <c r="EHH67" s="531"/>
      <c r="EHI67" s="532"/>
      <c r="EHJ67" s="533"/>
      <c r="EHK67" s="527"/>
      <c r="EHL67" s="528"/>
      <c r="EHM67" s="529"/>
      <c r="EHN67" s="530"/>
      <c r="EHO67" s="531"/>
      <c r="EHP67" s="532"/>
      <c r="EHQ67" s="533"/>
      <c r="EHR67" s="527"/>
      <c r="EHS67" s="528"/>
      <c r="EHT67" s="529"/>
      <c r="EHU67" s="530"/>
      <c r="EHV67" s="531"/>
      <c r="EHW67" s="532"/>
      <c r="EHX67" s="533"/>
      <c r="EHY67" s="527"/>
      <c r="EHZ67" s="528"/>
      <c r="EIA67" s="529"/>
      <c r="EIB67" s="530"/>
      <c r="EIC67" s="531"/>
      <c r="EID67" s="532"/>
      <c r="EIE67" s="533"/>
      <c r="EIF67" s="527"/>
      <c r="EIG67" s="528"/>
      <c r="EIH67" s="529"/>
      <c r="EII67" s="530"/>
      <c r="EIJ67" s="531"/>
      <c r="EIK67" s="532"/>
      <c r="EIL67" s="533"/>
      <c r="EIM67" s="527"/>
      <c r="EIN67" s="528"/>
      <c r="EIO67" s="529"/>
      <c r="EIP67" s="530"/>
      <c r="EIQ67" s="531"/>
      <c r="EIR67" s="532"/>
      <c r="EIS67" s="533"/>
      <c r="EIT67" s="527"/>
      <c r="EIU67" s="528"/>
      <c r="EIV67" s="529"/>
      <c r="EIW67" s="530"/>
      <c r="EIX67" s="531"/>
      <c r="EIY67" s="532"/>
      <c r="EIZ67" s="533"/>
      <c r="EJA67" s="527"/>
      <c r="EJB67" s="528"/>
      <c r="EJC67" s="529"/>
      <c r="EJD67" s="530"/>
      <c r="EJE67" s="531"/>
      <c r="EJF67" s="532"/>
      <c r="EJG67" s="533"/>
      <c r="EJH67" s="527"/>
      <c r="EJI67" s="528"/>
      <c r="EJJ67" s="529"/>
      <c r="EJK67" s="530"/>
      <c r="EJL67" s="531"/>
      <c r="EJM67" s="532"/>
      <c r="EJN67" s="533"/>
      <c r="EJO67" s="527"/>
      <c r="EJP67" s="528"/>
      <c r="EJQ67" s="529"/>
      <c r="EJR67" s="530"/>
      <c r="EJS67" s="531"/>
      <c r="EJT67" s="532"/>
      <c r="EJU67" s="533"/>
      <c r="EJV67" s="527"/>
      <c r="EJW67" s="528"/>
      <c r="EJX67" s="529"/>
      <c r="EJY67" s="530"/>
      <c r="EJZ67" s="531"/>
      <c r="EKA67" s="532"/>
      <c r="EKB67" s="533"/>
      <c r="EKC67" s="527"/>
      <c r="EKD67" s="528"/>
      <c r="EKE67" s="529"/>
      <c r="EKF67" s="530"/>
      <c r="EKG67" s="531"/>
      <c r="EKH67" s="532"/>
      <c r="EKI67" s="533"/>
      <c r="EKJ67" s="527"/>
      <c r="EKK67" s="528"/>
      <c r="EKL67" s="529"/>
      <c r="EKM67" s="530"/>
      <c r="EKN67" s="531"/>
      <c r="EKO67" s="532"/>
      <c r="EKP67" s="533"/>
      <c r="EKQ67" s="527"/>
      <c r="EKR67" s="528"/>
      <c r="EKS67" s="529"/>
      <c r="EKT67" s="530"/>
      <c r="EKU67" s="531"/>
      <c r="EKV67" s="532"/>
      <c r="EKW67" s="533"/>
      <c r="EKX67" s="527"/>
      <c r="EKY67" s="528"/>
      <c r="EKZ67" s="529"/>
      <c r="ELA67" s="530"/>
      <c r="ELB67" s="531"/>
      <c r="ELC67" s="532"/>
      <c r="ELD67" s="533"/>
      <c r="ELE67" s="527"/>
      <c r="ELF67" s="528"/>
      <c r="ELG67" s="529"/>
      <c r="ELH67" s="530"/>
      <c r="ELI67" s="531"/>
      <c r="ELJ67" s="532"/>
      <c r="ELK67" s="533"/>
      <c r="ELL67" s="527"/>
      <c r="ELM67" s="528"/>
      <c r="ELN67" s="529"/>
      <c r="ELO67" s="530"/>
      <c r="ELP67" s="531"/>
      <c r="ELQ67" s="532"/>
      <c r="ELR67" s="533"/>
      <c r="ELS67" s="527"/>
      <c r="ELT67" s="528"/>
      <c r="ELU67" s="529"/>
      <c r="ELV67" s="530"/>
      <c r="ELW67" s="531"/>
      <c r="ELX67" s="532"/>
      <c r="ELY67" s="533"/>
      <c r="ELZ67" s="527"/>
      <c r="EMA67" s="528"/>
      <c r="EMB67" s="529"/>
      <c r="EMC67" s="530"/>
      <c r="EMD67" s="531"/>
      <c r="EME67" s="532"/>
      <c r="EMF67" s="533"/>
      <c r="EMG67" s="527"/>
      <c r="EMH67" s="528"/>
      <c r="EMI67" s="529"/>
      <c r="EMJ67" s="530"/>
      <c r="EMK67" s="531"/>
      <c r="EML67" s="532"/>
      <c r="EMM67" s="533"/>
      <c r="EMN67" s="527"/>
      <c r="EMO67" s="528"/>
      <c r="EMP67" s="529"/>
      <c r="EMQ67" s="530"/>
      <c r="EMR67" s="531"/>
      <c r="EMS67" s="532"/>
      <c r="EMT67" s="533"/>
      <c r="EMU67" s="527"/>
      <c r="EMV67" s="528"/>
      <c r="EMW67" s="529"/>
      <c r="EMX67" s="530"/>
      <c r="EMY67" s="531"/>
      <c r="EMZ67" s="532"/>
      <c r="ENA67" s="533"/>
      <c r="ENB67" s="527"/>
      <c r="ENC67" s="528"/>
      <c r="END67" s="529"/>
      <c r="ENE67" s="530"/>
      <c r="ENF67" s="531"/>
      <c r="ENG67" s="532"/>
      <c r="ENH67" s="533"/>
      <c r="ENI67" s="527"/>
      <c r="ENJ67" s="528"/>
      <c r="ENK67" s="529"/>
      <c r="ENL67" s="530"/>
      <c r="ENM67" s="531"/>
      <c r="ENN67" s="532"/>
      <c r="ENO67" s="533"/>
      <c r="ENP67" s="527"/>
      <c r="ENQ67" s="528"/>
      <c r="ENR67" s="529"/>
      <c r="ENS67" s="530"/>
      <c r="ENT67" s="531"/>
      <c r="ENU67" s="532"/>
      <c r="ENV67" s="533"/>
      <c r="ENW67" s="527"/>
      <c r="ENX67" s="528"/>
      <c r="ENY67" s="529"/>
      <c r="ENZ67" s="530"/>
      <c r="EOA67" s="531"/>
      <c r="EOB67" s="532"/>
      <c r="EOC67" s="533"/>
      <c r="EOD67" s="527"/>
      <c r="EOE67" s="528"/>
      <c r="EOF67" s="529"/>
      <c r="EOG67" s="530"/>
      <c r="EOH67" s="531"/>
      <c r="EOI67" s="532"/>
      <c r="EOJ67" s="533"/>
      <c r="EOK67" s="527"/>
      <c r="EOL67" s="528"/>
      <c r="EOM67" s="529"/>
      <c r="EON67" s="530"/>
      <c r="EOO67" s="531"/>
      <c r="EOP67" s="532"/>
      <c r="EOQ67" s="533"/>
      <c r="EOR67" s="527"/>
      <c r="EOS67" s="528"/>
      <c r="EOT67" s="529"/>
      <c r="EOU67" s="530"/>
      <c r="EOV67" s="531"/>
      <c r="EOW67" s="532"/>
      <c r="EOX67" s="533"/>
      <c r="EOY67" s="527"/>
      <c r="EOZ67" s="528"/>
      <c r="EPA67" s="529"/>
      <c r="EPB67" s="530"/>
      <c r="EPC67" s="531"/>
      <c r="EPD67" s="532"/>
      <c r="EPE67" s="533"/>
      <c r="EPF67" s="527"/>
      <c r="EPG67" s="528"/>
      <c r="EPH67" s="529"/>
      <c r="EPI67" s="530"/>
      <c r="EPJ67" s="531"/>
      <c r="EPK67" s="532"/>
      <c r="EPL67" s="533"/>
      <c r="EPM67" s="527"/>
      <c r="EPN67" s="528"/>
      <c r="EPO67" s="529"/>
      <c r="EPP67" s="530"/>
      <c r="EPQ67" s="531"/>
      <c r="EPR67" s="532"/>
      <c r="EPS67" s="533"/>
      <c r="EPT67" s="527"/>
      <c r="EPU67" s="528"/>
      <c r="EPV67" s="529"/>
      <c r="EPW67" s="530"/>
      <c r="EPX67" s="531"/>
      <c r="EPY67" s="532"/>
      <c r="EPZ67" s="533"/>
      <c r="EQA67" s="527"/>
      <c r="EQB67" s="528"/>
      <c r="EQC67" s="529"/>
      <c r="EQD67" s="530"/>
      <c r="EQE67" s="531"/>
      <c r="EQF67" s="532"/>
      <c r="EQG67" s="533"/>
      <c r="EQH67" s="527"/>
      <c r="EQI67" s="528"/>
      <c r="EQJ67" s="529"/>
      <c r="EQK67" s="530"/>
      <c r="EQL67" s="531"/>
      <c r="EQM67" s="532"/>
      <c r="EQN67" s="533"/>
      <c r="EQO67" s="527"/>
      <c r="EQP67" s="528"/>
      <c r="EQQ67" s="529"/>
      <c r="EQR67" s="530"/>
      <c r="EQS67" s="531"/>
      <c r="EQT67" s="532"/>
      <c r="EQU67" s="533"/>
      <c r="EQV67" s="527"/>
      <c r="EQW67" s="528"/>
      <c r="EQX67" s="529"/>
      <c r="EQY67" s="530"/>
      <c r="EQZ67" s="531"/>
      <c r="ERA67" s="532"/>
      <c r="ERB67" s="533"/>
      <c r="ERC67" s="527"/>
      <c r="ERD67" s="528"/>
      <c r="ERE67" s="529"/>
      <c r="ERF67" s="530"/>
      <c r="ERG67" s="531"/>
      <c r="ERH67" s="532"/>
      <c r="ERI67" s="533"/>
      <c r="ERJ67" s="527"/>
      <c r="ERK67" s="528"/>
      <c r="ERL67" s="529"/>
      <c r="ERM67" s="530"/>
      <c r="ERN67" s="531"/>
      <c r="ERO67" s="532"/>
      <c r="ERP67" s="533"/>
      <c r="ERQ67" s="527"/>
      <c r="ERR67" s="528"/>
      <c r="ERS67" s="529"/>
      <c r="ERT67" s="530"/>
      <c r="ERU67" s="531"/>
      <c r="ERV67" s="532"/>
      <c r="ERW67" s="533"/>
      <c r="ERX67" s="527"/>
      <c r="ERY67" s="528"/>
      <c r="ERZ67" s="529"/>
      <c r="ESA67" s="530"/>
      <c r="ESB67" s="531"/>
      <c r="ESC67" s="532"/>
      <c r="ESD67" s="533"/>
      <c r="ESE67" s="527"/>
      <c r="ESF67" s="528"/>
      <c r="ESG67" s="529"/>
      <c r="ESH67" s="530"/>
      <c r="ESI67" s="531"/>
      <c r="ESJ67" s="532"/>
      <c r="ESK67" s="533"/>
      <c r="ESL67" s="527"/>
      <c r="ESM67" s="528"/>
      <c r="ESN67" s="529"/>
      <c r="ESO67" s="530"/>
      <c r="ESP67" s="531"/>
      <c r="ESQ67" s="532"/>
      <c r="ESR67" s="533"/>
      <c r="ESS67" s="527"/>
      <c r="EST67" s="528"/>
      <c r="ESU67" s="529"/>
      <c r="ESV67" s="530"/>
      <c r="ESW67" s="531"/>
      <c r="ESX67" s="532"/>
      <c r="ESY67" s="533"/>
      <c r="ESZ67" s="527"/>
      <c r="ETA67" s="528"/>
      <c r="ETB67" s="529"/>
      <c r="ETC67" s="530"/>
      <c r="ETD67" s="531"/>
      <c r="ETE67" s="532"/>
      <c r="ETF67" s="533"/>
      <c r="ETG67" s="527"/>
      <c r="ETH67" s="528"/>
      <c r="ETI67" s="529"/>
      <c r="ETJ67" s="530"/>
      <c r="ETK67" s="531"/>
      <c r="ETL67" s="532"/>
      <c r="ETM67" s="533"/>
      <c r="ETN67" s="527"/>
      <c r="ETO67" s="528"/>
      <c r="ETP67" s="529"/>
      <c r="ETQ67" s="530"/>
      <c r="ETR67" s="531"/>
      <c r="ETS67" s="532"/>
      <c r="ETT67" s="533"/>
      <c r="ETU67" s="527"/>
      <c r="ETV67" s="528"/>
      <c r="ETW67" s="529"/>
      <c r="ETX67" s="530"/>
      <c r="ETY67" s="531"/>
      <c r="ETZ67" s="532"/>
      <c r="EUA67" s="533"/>
      <c r="EUB67" s="527"/>
      <c r="EUC67" s="528"/>
      <c r="EUD67" s="529"/>
      <c r="EUE67" s="530"/>
      <c r="EUF67" s="531"/>
      <c r="EUG67" s="532"/>
      <c r="EUH67" s="533"/>
      <c r="EUI67" s="527"/>
      <c r="EUJ67" s="528"/>
      <c r="EUK67" s="529"/>
      <c r="EUL67" s="530"/>
      <c r="EUM67" s="531"/>
      <c r="EUN67" s="532"/>
      <c r="EUO67" s="533"/>
      <c r="EUP67" s="527"/>
      <c r="EUQ67" s="528"/>
      <c r="EUR67" s="529"/>
      <c r="EUS67" s="530"/>
      <c r="EUT67" s="531"/>
      <c r="EUU67" s="532"/>
      <c r="EUV67" s="533"/>
      <c r="EUW67" s="527"/>
      <c r="EUX67" s="528"/>
      <c r="EUY67" s="529"/>
      <c r="EUZ67" s="530"/>
      <c r="EVA67" s="531"/>
      <c r="EVB67" s="532"/>
      <c r="EVC67" s="533"/>
      <c r="EVD67" s="527"/>
      <c r="EVE67" s="528"/>
      <c r="EVF67" s="529"/>
      <c r="EVG67" s="530"/>
      <c r="EVH67" s="531"/>
      <c r="EVI67" s="532"/>
      <c r="EVJ67" s="533"/>
      <c r="EVK67" s="527"/>
      <c r="EVL67" s="528"/>
      <c r="EVM67" s="529"/>
      <c r="EVN67" s="530"/>
      <c r="EVO67" s="531"/>
      <c r="EVP67" s="532"/>
      <c r="EVQ67" s="533"/>
      <c r="EVR67" s="527"/>
      <c r="EVS67" s="528"/>
      <c r="EVT67" s="529"/>
      <c r="EVU67" s="530"/>
      <c r="EVV67" s="531"/>
      <c r="EVW67" s="532"/>
      <c r="EVX67" s="533"/>
      <c r="EVY67" s="527"/>
      <c r="EVZ67" s="528"/>
      <c r="EWA67" s="529"/>
      <c r="EWB67" s="530"/>
      <c r="EWC67" s="531"/>
      <c r="EWD67" s="532"/>
      <c r="EWE67" s="533"/>
      <c r="EWF67" s="527"/>
      <c r="EWG67" s="528"/>
      <c r="EWH67" s="529"/>
      <c r="EWI67" s="530"/>
      <c r="EWJ67" s="531"/>
      <c r="EWK67" s="532"/>
      <c r="EWL67" s="533"/>
      <c r="EWM67" s="527"/>
      <c r="EWN67" s="528"/>
      <c r="EWO67" s="529"/>
      <c r="EWP67" s="530"/>
      <c r="EWQ67" s="531"/>
      <c r="EWR67" s="532"/>
      <c r="EWS67" s="533"/>
      <c r="EWT67" s="527"/>
      <c r="EWU67" s="528"/>
      <c r="EWV67" s="529"/>
      <c r="EWW67" s="530"/>
      <c r="EWX67" s="531"/>
      <c r="EWY67" s="532"/>
      <c r="EWZ67" s="533"/>
      <c r="EXA67" s="527"/>
      <c r="EXB67" s="528"/>
      <c r="EXC67" s="529"/>
      <c r="EXD67" s="530"/>
      <c r="EXE67" s="531"/>
      <c r="EXF67" s="532"/>
      <c r="EXG67" s="533"/>
      <c r="EXH67" s="527"/>
      <c r="EXI67" s="528"/>
      <c r="EXJ67" s="529"/>
      <c r="EXK67" s="530"/>
      <c r="EXL67" s="531"/>
      <c r="EXM67" s="532"/>
      <c r="EXN67" s="533"/>
      <c r="EXO67" s="527"/>
      <c r="EXP67" s="528"/>
      <c r="EXQ67" s="529"/>
      <c r="EXR67" s="530"/>
      <c r="EXS67" s="531"/>
      <c r="EXT67" s="532"/>
      <c r="EXU67" s="533"/>
      <c r="EXV67" s="527"/>
      <c r="EXW67" s="528"/>
      <c r="EXX67" s="529"/>
      <c r="EXY67" s="530"/>
      <c r="EXZ67" s="531"/>
      <c r="EYA67" s="532"/>
      <c r="EYB67" s="533"/>
      <c r="EYC67" s="527"/>
      <c r="EYD67" s="528"/>
      <c r="EYE67" s="529"/>
      <c r="EYF67" s="530"/>
      <c r="EYG67" s="531"/>
      <c r="EYH67" s="532"/>
      <c r="EYI67" s="533"/>
      <c r="EYJ67" s="527"/>
      <c r="EYK67" s="528"/>
      <c r="EYL67" s="529"/>
      <c r="EYM67" s="530"/>
      <c r="EYN67" s="531"/>
      <c r="EYO67" s="532"/>
      <c r="EYP67" s="533"/>
      <c r="EYQ67" s="527"/>
      <c r="EYR67" s="528"/>
      <c r="EYS67" s="529"/>
      <c r="EYT67" s="530"/>
      <c r="EYU67" s="531"/>
      <c r="EYV67" s="532"/>
      <c r="EYW67" s="533"/>
      <c r="EYX67" s="527"/>
      <c r="EYY67" s="528"/>
      <c r="EYZ67" s="529"/>
      <c r="EZA67" s="530"/>
      <c r="EZB67" s="531"/>
      <c r="EZC67" s="532"/>
      <c r="EZD67" s="533"/>
      <c r="EZE67" s="527"/>
      <c r="EZF67" s="528"/>
      <c r="EZG67" s="529"/>
      <c r="EZH67" s="530"/>
      <c r="EZI67" s="531"/>
      <c r="EZJ67" s="532"/>
      <c r="EZK67" s="533"/>
      <c r="EZL67" s="527"/>
      <c r="EZM67" s="528"/>
      <c r="EZN67" s="529"/>
      <c r="EZO67" s="530"/>
      <c r="EZP67" s="531"/>
      <c r="EZQ67" s="532"/>
      <c r="EZR67" s="533"/>
      <c r="EZS67" s="527"/>
      <c r="EZT67" s="528"/>
      <c r="EZU67" s="529"/>
      <c r="EZV67" s="530"/>
      <c r="EZW67" s="531"/>
      <c r="EZX67" s="532"/>
      <c r="EZY67" s="533"/>
      <c r="EZZ67" s="527"/>
      <c r="FAA67" s="528"/>
      <c r="FAB67" s="529"/>
      <c r="FAC67" s="530"/>
      <c r="FAD67" s="531"/>
      <c r="FAE67" s="532"/>
      <c r="FAF67" s="533"/>
      <c r="FAG67" s="527"/>
      <c r="FAH67" s="528"/>
      <c r="FAI67" s="529"/>
      <c r="FAJ67" s="530"/>
      <c r="FAK67" s="531"/>
      <c r="FAL67" s="532"/>
      <c r="FAM67" s="533"/>
      <c r="FAN67" s="527"/>
      <c r="FAO67" s="528"/>
      <c r="FAP67" s="529"/>
      <c r="FAQ67" s="530"/>
      <c r="FAR67" s="531"/>
      <c r="FAS67" s="532"/>
      <c r="FAT67" s="533"/>
      <c r="FAU67" s="527"/>
      <c r="FAV67" s="528"/>
      <c r="FAW67" s="529"/>
      <c r="FAX67" s="530"/>
      <c r="FAY67" s="531"/>
      <c r="FAZ67" s="532"/>
      <c r="FBA67" s="533"/>
      <c r="FBB67" s="527"/>
      <c r="FBC67" s="528"/>
      <c r="FBD67" s="529"/>
      <c r="FBE67" s="530"/>
      <c r="FBF67" s="531"/>
      <c r="FBG67" s="532"/>
      <c r="FBH67" s="533"/>
      <c r="FBI67" s="527"/>
      <c r="FBJ67" s="528"/>
      <c r="FBK67" s="529"/>
      <c r="FBL67" s="530"/>
      <c r="FBM67" s="531"/>
      <c r="FBN67" s="532"/>
      <c r="FBO67" s="533"/>
      <c r="FBP67" s="527"/>
      <c r="FBQ67" s="528"/>
      <c r="FBR67" s="529"/>
      <c r="FBS67" s="530"/>
      <c r="FBT67" s="531"/>
      <c r="FBU67" s="532"/>
      <c r="FBV67" s="533"/>
      <c r="FBW67" s="527"/>
      <c r="FBX67" s="528"/>
      <c r="FBY67" s="529"/>
      <c r="FBZ67" s="530"/>
      <c r="FCA67" s="531"/>
      <c r="FCB67" s="532"/>
      <c r="FCC67" s="533"/>
      <c r="FCD67" s="527"/>
      <c r="FCE67" s="528"/>
      <c r="FCF67" s="529"/>
      <c r="FCG67" s="530"/>
      <c r="FCH67" s="531"/>
      <c r="FCI67" s="532"/>
      <c r="FCJ67" s="533"/>
      <c r="FCK67" s="527"/>
      <c r="FCL67" s="528"/>
      <c r="FCM67" s="529"/>
      <c r="FCN67" s="530"/>
      <c r="FCO67" s="531"/>
      <c r="FCP67" s="532"/>
      <c r="FCQ67" s="533"/>
      <c r="FCR67" s="527"/>
      <c r="FCS67" s="528"/>
      <c r="FCT67" s="529"/>
      <c r="FCU67" s="530"/>
      <c r="FCV67" s="531"/>
      <c r="FCW67" s="532"/>
      <c r="FCX67" s="533"/>
      <c r="FCY67" s="527"/>
      <c r="FCZ67" s="528"/>
      <c r="FDA67" s="529"/>
      <c r="FDB67" s="530"/>
      <c r="FDC67" s="531"/>
      <c r="FDD67" s="532"/>
      <c r="FDE67" s="533"/>
      <c r="FDF67" s="527"/>
      <c r="FDG67" s="528"/>
      <c r="FDH67" s="529"/>
      <c r="FDI67" s="530"/>
      <c r="FDJ67" s="531"/>
      <c r="FDK67" s="532"/>
      <c r="FDL67" s="533"/>
      <c r="FDM67" s="527"/>
      <c r="FDN67" s="528"/>
      <c r="FDO67" s="529"/>
      <c r="FDP67" s="530"/>
      <c r="FDQ67" s="531"/>
      <c r="FDR67" s="532"/>
      <c r="FDS67" s="533"/>
      <c r="FDT67" s="527"/>
      <c r="FDU67" s="528"/>
      <c r="FDV67" s="529"/>
      <c r="FDW67" s="530"/>
      <c r="FDX67" s="531"/>
      <c r="FDY67" s="532"/>
      <c r="FDZ67" s="533"/>
      <c r="FEA67" s="527"/>
      <c r="FEB67" s="528"/>
      <c r="FEC67" s="529"/>
      <c r="FED67" s="530"/>
      <c r="FEE67" s="531"/>
      <c r="FEF67" s="532"/>
      <c r="FEG67" s="533"/>
      <c r="FEH67" s="527"/>
      <c r="FEI67" s="528"/>
      <c r="FEJ67" s="529"/>
      <c r="FEK67" s="530"/>
      <c r="FEL67" s="531"/>
      <c r="FEM67" s="532"/>
      <c r="FEN67" s="533"/>
      <c r="FEO67" s="527"/>
      <c r="FEP67" s="528"/>
      <c r="FEQ67" s="529"/>
      <c r="FER67" s="530"/>
      <c r="FES67" s="531"/>
      <c r="FET67" s="532"/>
      <c r="FEU67" s="533"/>
      <c r="FEV67" s="527"/>
      <c r="FEW67" s="528"/>
      <c r="FEX67" s="529"/>
      <c r="FEY67" s="530"/>
      <c r="FEZ67" s="531"/>
      <c r="FFA67" s="532"/>
      <c r="FFB67" s="533"/>
      <c r="FFC67" s="527"/>
      <c r="FFD67" s="528"/>
      <c r="FFE67" s="529"/>
      <c r="FFF67" s="530"/>
      <c r="FFG67" s="531"/>
      <c r="FFH67" s="532"/>
      <c r="FFI67" s="533"/>
      <c r="FFJ67" s="527"/>
      <c r="FFK67" s="528"/>
      <c r="FFL67" s="529"/>
      <c r="FFM67" s="530"/>
      <c r="FFN67" s="531"/>
      <c r="FFO67" s="532"/>
      <c r="FFP67" s="533"/>
      <c r="FFQ67" s="527"/>
      <c r="FFR67" s="528"/>
      <c r="FFS67" s="529"/>
      <c r="FFT67" s="530"/>
      <c r="FFU67" s="531"/>
      <c r="FFV67" s="532"/>
      <c r="FFW67" s="533"/>
      <c r="FFX67" s="527"/>
      <c r="FFY67" s="528"/>
      <c r="FFZ67" s="529"/>
      <c r="FGA67" s="530"/>
      <c r="FGB67" s="531"/>
      <c r="FGC67" s="532"/>
      <c r="FGD67" s="533"/>
      <c r="FGE67" s="527"/>
      <c r="FGF67" s="528"/>
      <c r="FGG67" s="529"/>
      <c r="FGH67" s="530"/>
      <c r="FGI67" s="531"/>
      <c r="FGJ67" s="532"/>
      <c r="FGK67" s="533"/>
      <c r="FGL67" s="527"/>
      <c r="FGM67" s="528"/>
      <c r="FGN67" s="529"/>
      <c r="FGO67" s="530"/>
      <c r="FGP67" s="531"/>
      <c r="FGQ67" s="532"/>
      <c r="FGR67" s="533"/>
      <c r="FGS67" s="527"/>
      <c r="FGT67" s="528"/>
      <c r="FGU67" s="529"/>
      <c r="FGV67" s="530"/>
      <c r="FGW67" s="531"/>
      <c r="FGX67" s="532"/>
      <c r="FGY67" s="533"/>
      <c r="FGZ67" s="527"/>
      <c r="FHA67" s="528"/>
      <c r="FHB67" s="529"/>
      <c r="FHC67" s="530"/>
      <c r="FHD67" s="531"/>
      <c r="FHE67" s="532"/>
      <c r="FHF67" s="533"/>
      <c r="FHG67" s="527"/>
      <c r="FHH67" s="528"/>
      <c r="FHI67" s="529"/>
      <c r="FHJ67" s="530"/>
      <c r="FHK67" s="531"/>
      <c r="FHL67" s="532"/>
      <c r="FHM67" s="533"/>
      <c r="FHN67" s="527"/>
      <c r="FHO67" s="528"/>
      <c r="FHP67" s="529"/>
      <c r="FHQ67" s="530"/>
      <c r="FHR67" s="531"/>
      <c r="FHS67" s="532"/>
      <c r="FHT67" s="533"/>
      <c r="FHU67" s="527"/>
      <c r="FHV67" s="528"/>
      <c r="FHW67" s="529"/>
      <c r="FHX67" s="530"/>
      <c r="FHY67" s="531"/>
      <c r="FHZ67" s="532"/>
      <c r="FIA67" s="533"/>
      <c r="FIB67" s="527"/>
      <c r="FIC67" s="528"/>
      <c r="FID67" s="529"/>
      <c r="FIE67" s="530"/>
      <c r="FIF67" s="531"/>
      <c r="FIG67" s="532"/>
      <c r="FIH67" s="533"/>
      <c r="FII67" s="527"/>
      <c r="FIJ67" s="528"/>
      <c r="FIK67" s="529"/>
      <c r="FIL67" s="530"/>
      <c r="FIM67" s="531"/>
      <c r="FIN67" s="532"/>
      <c r="FIO67" s="533"/>
      <c r="FIP67" s="527"/>
      <c r="FIQ67" s="528"/>
      <c r="FIR67" s="529"/>
      <c r="FIS67" s="530"/>
      <c r="FIT67" s="531"/>
      <c r="FIU67" s="532"/>
      <c r="FIV67" s="533"/>
      <c r="FIW67" s="527"/>
      <c r="FIX67" s="528"/>
      <c r="FIY67" s="529"/>
      <c r="FIZ67" s="530"/>
      <c r="FJA67" s="531"/>
      <c r="FJB67" s="532"/>
      <c r="FJC67" s="533"/>
      <c r="FJD67" s="527"/>
      <c r="FJE67" s="528"/>
      <c r="FJF67" s="529"/>
      <c r="FJG67" s="530"/>
      <c r="FJH67" s="531"/>
      <c r="FJI67" s="532"/>
      <c r="FJJ67" s="533"/>
      <c r="FJK67" s="527"/>
      <c r="FJL67" s="528"/>
      <c r="FJM67" s="529"/>
      <c r="FJN67" s="530"/>
      <c r="FJO67" s="531"/>
      <c r="FJP67" s="532"/>
      <c r="FJQ67" s="533"/>
      <c r="FJR67" s="527"/>
      <c r="FJS67" s="528"/>
      <c r="FJT67" s="529"/>
      <c r="FJU67" s="530"/>
      <c r="FJV67" s="531"/>
      <c r="FJW67" s="532"/>
      <c r="FJX67" s="533"/>
      <c r="FJY67" s="527"/>
      <c r="FJZ67" s="528"/>
      <c r="FKA67" s="529"/>
      <c r="FKB67" s="530"/>
      <c r="FKC67" s="531"/>
      <c r="FKD67" s="532"/>
      <c r="FKE67" s="533"/>
      <c r="FKF67" s="527"/>
      <c r="FKG67" s="528"/>
      <c r="FKH67" s="529"/>
      <c r="FKI67" s="530"/>
      <c r="FKJ67" s="531"/>
      <c r="FKK67" s="532"/>
      <c r="FKL67" s="533"/>
      <c r="FKM67" s="527"/>
      <c r="FKN67" s="528"/>
      <c r="FKO67" s="529"/>
      <c r="FKP67" s="530"/>
      <c r="FKQ67" s="531"/>
      <c r="FKR67" s="532"/>
      <c r="FKS67" s="533"/>
      <c r="FKT67" s="527"/>
      <c r="FKU67" s="528"/>
      <c r="FKV67" s="529"/>
      <c r="FKW67" s="530"/>
      <c r="FKX67" s="531"/>
      <c r="FKY67" s="532"/>
      <c r="FKZ67" s="533"/>
      <c r="FLA67" s="527"/>
      <c r="FLB67" s="528"/>
      <c r="FLC67" s="529"/>
      <c r="FLD67" s="530"/>
      <c r="FLE67" s="531"/>
      <c r="FLF67" s="532"/>
      <c r="FLG67" s="533"/>
      <c r="FLH67" s="527"/>
      <c r="FLI67" s="528"/>
      <c r="FLJ67" s="529"/>
      <c r="FLK67" s="530"/>
      <c r="FLL67" s="531"/>
      <c r="FLM67" s="532"/>
      <c r="FLN67" s="533"/>
      <c r="FLO67" s="527"/>
      <c r="FLP67" s="528"/>
      <c r="FLQ67" s="529"/>
      <c r="FLR67" s="530"/>
      <c r="FLS67" s="531"/>
      <c r="FLT67" s="532"/>
      <c r="FLU67" s="533"/>
      <c r="FLV67" s="527"/>
      <c r="FLW67" s="528"/>
      <c r="FLX67" s="529"/>
      <c r="FLY67" s="530"/>
      <c r="FLZ67" s="531"/>
      <c r="FMA67" s="532"/>
      <c r="FMB67" s="533"/>
      <c r="FMC67" s="527"/>
      <c r="FMD67" s="528"/>
      <c r="FME67" s="529"/>
      <c r="FMF67" s="530"/>
      <c r="FMG67" s="531"/>
      <c r="FMH67" s="532"/>
      <c r="FMI67" s="533"/>
      <c r="FMJ67" s="527"/>
      <c r="FMK67" s="528"/>
      <c r="FML67" s="529"/>
      <c r="FMM67" s="530"/>
      <c r="FMN67" s="531"/>
      <c r="FMO67" s="532"/>
      <c r="FMP67" s="533"/>
      <c r="FMQ67" s="527"/>
      <c r="FMR67" s="528"/>
      <c r="FMS67" s="529"/>
      <c r="FMT67" s="530"/>
      <c r="FMU67" s="531"/>
      <c r="FMV67" s="532"/>
      <c r="FMW67" s="533"/>
      <c r="FMX67" s="527"/>
      <c r="FMY67" s="528"/>
      <c r="FMZ67" s="529"/>
      <c r="FNA67" s="530"/>
      <c r="FNB67" s="531"/>
      <c r="FNC67" s="532"/>
      <c r="FND67" s="533"/>
      <c r="FNE67" s="527"/>
      <c r="FNF67" s="528"/>
      <c r="FNG67" s="529"/>
      <c r="FNH67" s="530"/>
      <c r="FNI67" s="531"/>
      <c r="FNJ67" s="532"/>
      <c r="FNK67" s="533"/>
      <c r="FNL67" s="527"/>
      <c r="FNM67" s="528"/>
      <c r="FNN67" s="529"/>
      <c r="FNO67" s="530"/>
      <c r="FNP67" s="531"/>
      <c r="FNQ67" s="532"/>
      <c r="FNR67" s="533"/>
      <c r="FNS67" s="527"/>
      <c r="FNT67" s="528"/>
      <c r="FNU67" s="529"/>
      <c r="FNV67" s="530"/>
      <c r="FNW67" s="531"/>
      <c r="FNX67" s="532"/>
      <c r="FNY67" s="533"/>
      <c r="FNZ67" s="527"/>
      <c r="FOA67" s="528"/>
      <c r="FOB67" s="529"/>
      <c r="FOC67" s="530"/>
      <c r="FOD67" s="531"/>
      <c r="FOE67" s="532"/>
      <c r="FOF67" s="533"/>
      <c r="FOG67" s="527"/>
      <c r="FOH67" s="528"/>
      <c r="FOI67" s="529"/>
      <c r="FOJ67" s="530"/>
      <c r="FOK67" s="531"/>
      <c r="FOL67" s="532"/>
      <c r="FOM67" s="533"/>
      <c r="FON67" s="527"/>
      <c r="FOO67" s="528"/>
      <c r="FOP67" s="529"/>
      <c r="FOQ67" s="530"/>
      <c r="FOR67" s="531"/>
      <c r="FOS67" s="532"/>
      <c r="FOT67" s="533"/>
      <c r="FOU67" s="527"/>
      <c r="FOV67" s="528"/>
      <c r="FOW67" s="529"/>
      <c r="FOX67" s="530"/>
      <c r="FOY67" s="531"/>
      <c r="FOZ67" s="532"/>
      <c r="FPA67" s="533"/>
      <c r="FPB67" s="527"/>
      <c r="FPC67" s="528"/>
      <c r="FPD67" s="529"/>
      <c r="FPE67" s="530"/>
      <c r="FPF67" s="531"/>
      <c r="FPG67" s="532"/>
      <c r="FPH67" s="533"/>
      <c r="FPI67" s="527"/>
      <c r="FPJ67" s="528"/>
      <c r="FPK67" s="529"/>
      <c r="FPL67" s="530"/>
      <c r="FPM67" s="531"/>
      <c r="FPN67" s="532"/>
      <c r="FPO67" s="533"/>
      <c r="FPP67" s="527"/>
      <c r="FPQ67" s="528"/>
      <c r="FPR67" s="529"/>
      <c r="FPS67" s="530"/>
      <c r="FPT67" s="531"/>
      <c r="FPU67" s="532"/>
      <c r="FPV67" s="533"/>
      <c r="FPW67" s="527"/>
      <c r="FPX67" s="528"/>
      <c r="FPY67" s="529"/>
      <c r="FPZ67" s="530"/>
      <c r="FQA67" s="531"/>
      <c r="FQB67" s="532"/>
      <c r="FQC67" s="533"/>
      <c r="FQD67" s="527"/>
      <c r="FQE67" s="528"/>
      <c r="FQF67" s="529"/>
      <c r="FQG67" s="530"/>
      <c r="FQH67" s="531"/>
      <c r="FQI67" s="532"/>
      <c r="FQJ67" s="533"/>
      <c r="FQK67" s="527"/>
      <c r="FQL67" s="528"/>
      <c r="FQM67" s="529"/>
      <c r="FQN67" s="530"/>
      <c r="FQO67" s="531"/>
      <c r="FQP67" s="532"/>
      <c r="FQQ67" s="533"/>
      <c r="FQR67" s="527"/>
      <c r="FQS67" s="528"/>
      <c r="FQT67" s="529"/>
      <c r="FQU67" s="530"/>
      <c r="FQV67" s="531"/>
      <c r="FQW67" s="532"/>
      <c r="FQX67" s="533"/>
      <c r="FQY67" s="527"/>
      <c r="FQZ67" s="528"/>
      <c r="FRA67" s="529"/>
      <c r="FRB67" s="530"/>
      <c r="FRC67" s="531"/>
      <c r="FRD67" s="532"/>
      <c r="FRE67" s="533"/>
      <c r="FRF67" s="527"/>
      <c r="FRG67" s="528"/>
      <c r="FRH67" s="529"/>
      <c r="FRI67" s="530"/>
      <c r="FRJ67" s="531"/>
      <c r="FRK67" s="532"/>
      <c r="FRL67" s="533"/>
      <c r="FRM67" s="527"/>
      <c r="FRN67" s="528"/>
      <c r="FRO67" s="529"/>
      <c r="FRP67" s="530"/>
      <c r="FRQ67" s="531"/>
      <c r="FRR67" s="532"/>
      <c r="FRS67" s="533"/>
      <c r="FRT67" s="527"/>
      <c r="FRU67" s="528"/>
      <c r="FRV67" s="529"/>
      <c r="FRW67" s="530"/>
      <c r="FRX67" s="531"/>
      <c r="FRY67" s="532"/>
      <c r="FRZ67" s="533"/>
      <c r="FSA67" s="527"/>
      <c r="FSB67" s="528"/>
      <c r="FSC67" s="529"/>
      <c r="FSD67" s="530"/>
      <c r="FSE67" s="531"/>
      <c r="FSF67" s="532"/>
      <c r="FSG67" s="533"/>
      <c r="FSH67" s="527"/>
      <c r="FSI67" s="528"/>
      <c r="FSJ67" s="529"/>
      <c r="FSK67" s="530"/>
      <c r="FSL67" s="531"/>
      <c r="FSM67" s="532"/>
      <c r="FSN67" s="533"/>
      <c r="FSO67" s="527"/>
      <c r="FSP67" s="528"/>
      <c r="FSQ67" s="529"/>
      <c r="FSR67" s="530"/>
      <c r="FSS67" s="531"/>
      <c r="FST67" s="532"/>
      <c r="FSU67" s="533"/>
      <c r="FSV67" s="527"/>
      <c r="FSW67" s="528"/>
      <c r="FSX67" s="529"/>
      <c r="FSY67" s="530"/>
      <c r="FSZ67" s="531"/>
      <c r="FTA67" s="532"/>
      <c r="FTB67" s="533"/>
      <c r="FTC67" s="527"/>
      <c r="FTD67" s="528"/>
      <c r="FTE67" s="529"/>
      <c r="FTF67" s="530"/>
      <c r="FTG67" s="531"/>
      <c r="FTH67" s="532"/>
      <c r="FTI67" s="533"/>
      <c r="FTJ67" s="527"/>
      <c r="FTK67" s="528"/>
      <c r="FTL67" s="529"/>
      <c r="FTM67" s="530"/>
      <c r="FTN67" s="531"/>
      <c r="FTO67" s="532"/>
      <c r="FTP67" s="533"/>
      <c r="FTQ67" s="527"/>
      <c r="FTR67" s="528"/>
      <c r="FTS67" s="529"/>
      <c r="FTT67" s="530"/>
      <c r="FTU67" s="531"/>
      <c r="FTV67" s="532"/>
      <c r="FTW67" s="533"/>
      <c r="FTX67" s="527"/>
      <c r="FTY67" s="528"/>
      <c r="FTZ67" s="529"/>
      <c r="FUA67" s="530"/>
      <c r="FUB67" s="531"/>
      <c r="FUC67" s="532"/>
      <c r="FUD67" s="533"/>
      <c r="FUE67" s="527"/>
      <c r="FUF67" s="528"/>
      <c r="FUG67" s="529"/>
      <c r="FUH67" s="530"/>
      <c r="FUI67" s="531"/>
      <c r="FUJ67" s="532"/>
      <c r="FUK67" s="533"/>
      <c r="FUL67" s="527"/>
      <c r="FUM67" s="528"/>
      <c r="FUN67" s="529"/>
      <c r="FUO67" s="530"/>
      <c r="FUP67" s="531"/>
      <c r="FUQ67" s="532"/>
      <c r="FUR67" s="533"/>
      <c r="FUS67" s="527"/>
      <c r="FUT67" s="528"/>
      <c r="FUU67" s="529"/>
      <c r="FUV67" s="530"/>
      <c r="FUW67" s="531"/>
      <c r="FUX67" s="532"/>
      <c r="FUY67" s="533"/>
      <c r="FUZ67" s="527"/>
      <c r="FVA67" s="528"/>
      <c r="FVB67" s="529"/>
      <c r="FVC67" s="530"/>
      <c r="FVD67" s="531"/>
      <c r="FVE67" s="532"/>
      <c r="FVF67" s="533"/>
      <c r="FVG67" s="527"/>
      <c r="FVH67" s="528"/>
      <c r="FVI67" s="529"/>
      <c r="FVJ67" s="530"/>
      <c r="FVK67" s="531"/>
      <c r="FVL67" s="532"/>
      <c r="FVM67" s="533"/>
      <c r="FVN67" s="527"/>
      <c r="FVO67" s="528"/>
      <c r="FVP67" s="529"/>
      <c r="FVQ67" s="530"/>
      <c r="FVR67" s="531"/>
      <c r="FVS67" s="532"/>
      <c r="FVT67" s="533"/>
      <c r="FVU67" s="527"/>
      <c r="FVV67" s="528"/>
      <c r="FVW67" s="529"/>
      <c r="FVX67" s="530"/>
      <c r="FVY67" s="531"/>
      <c r="FVZ67" s="532"/>
      <c r="FWA67" s="533"/>
      <c r="FWB67" s="527"/>
      <c r="FWC67" s="528"/>
      <c r="FWD67" s="529"/>
      <c r="FWE67" s="530"/>
      <c r="FWF67" s="531"/>
      <c r="FWG67" s="532"/>
      <c r="FWH67" s="533"/>
      <c r="FWI67" s="527"/>
      <c r="FWJ67" s="528"/>
      <c r="FWK67" s="529"/>
      <c r="FWL67" s="530"/>
      <c r="FWM67" s="531"/>
      <c r="FWN67" s="532"/>
      <c r="FWO67" s="533"/>
      <c r="FWP67" s="527"/>
      <c r="FWQ67" s="528"/>
      <c r="FWR67" s="529"/>
      <c r="FWS67" s="530"/>
      <c r="FWT67" s="531"/>
      <c r="FWU67" s="532"/>
      <c r="FWV67" s="533"/>
      <c r="FWW67" s="527"/>
      <c r="FWX67" s="528"/>
      <c r="FWY67" s="529"/>
      <c r="FWZ67" s="530"/>
      <c r="FXA67" s="531"/>
      <c r="FXB67" s="532"/>
      <c r="FXC67" s="533"/>
      <c r="FXD67" s="527"/>
      <c r="FXE67" s="528"/>
      <c r="FXF67" s="529"/>
      <c r="FXG67" s="530"/>
      <c r="FXH67" s="531"/>
      <c r="FXI67" s="532"/>
      <c r="FXJ67" s="533"/>
      <c r="FXK67" s="527"/>
      <c r="FXL67" s="528"/>
      <c r="FXM67" s="529"/>
      <c r="FXN67" s="530"/>
      <c r="FXO67" s="531"/>
      <c r="FXP67" s="532"/>
      <c r="FXQ67" s="533"/>
      <c r="FXR67" s="527"/>
      <c r="FXS67" s="528"/>
      <c r="FXT67" s="529"/>
      <c r="FXU67" s="530"/>
      <c r="FXV67" s="531"/>
      <c r="FXW67" s="532"/>
      <c r="FXX67" s="533"/>
      <c r="FXY67" s="527"/>
      <c r="FXZ67" s="528"/>
      <c r="FYA67" s="529"/>
      <c r="FYB67" s="530"/>
      <c r="FYC67" s="531"/>
      <c r="FYD67" s="532"/>
      <c r="FYE67" s="533"/>
      <c r="FYF67" s="527"/>
      <c r="FYG67" s="528"/>
      <c r="FYH67" s="529"/>
      <c r="FYI67" s="530"/>
      <c r="FYJ67" s="531"/>
      <c r="FYK67" s="532"/>
      <c r="FYL67" s="533"/>
      <c r="FYM67" s="527"/>
      <c r="FYN67" s="528"/>
      <c r="FYO67" s="529"/>
      <c r="FYP67" s="530"/>
      <c r="FYQ67" s="531"/>
      <c r="FYR67" s="532"/>
      <c r="FYS67" s="533"/>
      <c r="FYT67" s="527"/>
      <c r="FYU67" s="528"/>
      <c r="FYV67" s="529"/>
      <c r="FYW67" s="530"/>
      <c r="FYX67" s="531"/>
      <c r="FYY67" s="532"/>
      <c r="FYZ67" s="533"/>
      <c r="FZA67" s="527"/>
      <c r="FZB67" s="528"/>
      <c r="FZC67" s="529"/>
      <c r="FZD67" s="530"/>
      <c r="FZE67" s="531"/>
      <c r="FZF67" s="532"/>
      <c r="FZG67" s="533"/>
      <c r="FZH67" s="527"/>
      <c r="FZI67" s="528"/>
      <c r="FZJ67" s="529"/>
      <c r="FZK67" s="530"/>
      <c r="FZL67" s="531"/>
      <c r="FZM67" s="532"/>
      <c r="FZN67" s="533"/>
      <c r="FZO67" s="527"/>
      <c r="FZP67" s="528"/>
      <c r="FZQ67" s="529"/>
      <c r="FZR67" s="530"/>
      <c r="FZS67" s="531"/>
      <c r="FZT67" s="532"/>
      <c r="FZU67" s="533"/>
      <c r="FZV67" s="527"/>
      <c r="FZW67" s="528"/>
      <c r="FZX67" s="529"/>
      <c r="FZY67" s="530"/>
      <c r="FZZ67" s="531"/>
      <c r="GAA67" s="532"/>
      <c r="GAB67" s="533"/>
      <c r="GAC67" s="527"/>
      <c r="GAD67" s="528"/>
      <c r="GAE67" s="529"/>
      <c r="GAF67" s="530"/>
      <c r="GAG67" s="531"/>
      <c r="GAH67" s="532"/>
      <c r="GAI67" s="533"/>
      <c r="GAJ67" s="527"/>
      <c r="GAK67" s="528"/>
      <c r="GAL67" s="529"/>
      <c r="GAM67" s="530"/>
      <c r="GAN67" s="531"/>
      <c r="GAO67" s="532"/>
      <c r="GAP67" s="533"/>
      <c r="GAQ67" s="527"/>
      <c r="GAR67" s="528"/>
      <c r="GAS67" s="529"/>
      <c r="GAT67" s="530"/>
      <c r="GAU67" s="531"/>
      <c r="GAV67" s="532"/>
      <c r="GAW67" s="533"/>
      <c r="GAX67" s="527"/>
      <c r="GAY67" s="528"/>
      <c r="GAZ67" s="529"/>
      <c r="GBA67" s="530"/>
      <c r="GBB67" s="531"/>
      <c r="GBC67" s="532"/>
      <c r="GBD67" s="533"/>
      <c r="GBE67" s="527"/>
      <c r="GBF67" s="528"/>
      <c r="GBG67" s="529"/>
      <c r="GBH67" s="530"/>
      <c r="GBI67" s="531"/>
      <c r="GBJ67" s="532"/>
      <c r="GBK67" s="533"/>
      <c r="GBL67" s="527"/>
      <c r="GBM67" s="528"/>
      <c r="GBN67" s="529"/>
      <c r="GBO67" s="530"/>
      <c r="GBP67" s="531"/>
      <c r="GBQ67" s="532"/>
      <c r="GBR67" s="533"/>
      <c r="GBS67" s="527"/>
      <c r="GBT67" s="528"/>
      <c r="GBU67" s="529"/>
      <c r="GBV67" s="530"/>
      <c r="GBW67" s="531"/>
      <c r="GBX67" s="532"/>
      <c r="GBY67" s="533"/>
      <c r="GBZ67" s="527"/>
      <c r="GCA67" s="528"/>
      <c r="GCB67" s="529"/>
      <c r="GCC67" s="530"/>
      <c r="GCD67" s="531"/>
      <c r="GCE67" s="532"/>
      <c r="GCF67" s="533"/>
      <c r="GCG67" s="527"/>
      <c r="GCH67" s="528"/>
      <c r="GCI67" s="529"/>
      <c r="GCJ67" s="530"/>
      <c r="GCK67" s="531"/>
      <c r="GCL67" s="532"/>
      <c r="GCM67" s="533"/>
      <c r="GCN67" s="527"/>
      <c r="GCO67" s="528"/>
      <c r="GCP67" s="529"/>
      <c r="GCQ67" s="530"/>
      <c r="GCR67" s="531"/>
      <c r="GCS67" s="532"/>
      <c r="GCT67" s="533"/>
      <c r="GCU67" s="527"/>
      <c r="GCV67" s="528"/>
      <c r="GCW67" s="529"/>
      <c r="GCX67" s="530"/>
      <c r="GCY67" s="531"/>
      <c r="GCZ67" s="532"/>
      <c r="GDA67" s="533"/>
      <c r="GDB67" s="527"/>
      <c r="GDC67" s="528"/>
      <c r="GDD67" s="529"/>
      <c r="GDE67" s="530"/>
      <c r="GDF67" s="531"/>
      <c r="GDG67" s="532"/>
      <c r="GDH67" s="533"/>
      <c r="GDI67" s="527"/>
      <c r="GDJ67" s="528"/>
      <c r="GDK67" s="529"/>
      <c r="GDL67" s="530"/>
      <c r="GDM67" s="531"/>
      <c r="GDN67" s="532"/>
      <c r="GDO67" s="533"/>
      <c r="GDP67" s="527"/>
      <c r="GDQ67" s="528"/>
      <c r="GDR67" s="529"/>
      <c r="GDS67" s="530"/>
      <c r="GDT67" s="531"/>
      <c r="GDU67" s="532"/>
      <c r="GDV67" s="533"/>
      <c r="GDW67" s="527"/>
      <c r="GDX67" s="528"/>
      <c r="GDY67" s="529"/>
      <c r="GDZ67" s="530"/>
      <c r="GEA67" s="531"/>
      <c r="GEB67" s="532"/>
      <c r="GEC67" s="533"/>
      <c r="GED67" s="527"/>
      <c r="GEE67" s="528"/>
      <c r="GEF67" s="529"/>
      <c r="GEG67" s="530"/>
      <c r="GEH67" s="531"/>
      <c r="GEI67" s="532"/>
      <c r="GEJ67" s="533"/>
      <c r="GEK67" s="527"/>
      <c r="GEL67" s="528"/>
      <c r="GEM67" s="529"/>
      <c r="GEN67" s="530"/>
      <c r="GEO67" s="531"/>
      <c r="GEP67" s="532"/>
      <c r="GEQ67" s="533"/>
      <c r="GER67" s="527"/>
      <c r="GES67" s="528"/>
      <c r="GET67" s="529"/>
      <c r="GEU67" s="530"/>
      <c r="GEV67" s="531"/>
      <c r="GEW67" s="532"/>
      <c r="GEX67" s="533"/>
      <c r="GEY67" s="527"/>
      <c r="GEZ67" s="528"/>
      <c r="GFA67" s="529"/>
      <c r="GFB67" s="530"/>
      <c r="GFC67" s="531"/>
      <c r="GFD67" s="532"/>
      <c r="GFE67" s="533"/>
      <c r="GFF67" s="527"/>
      <c r="GFG67" s="528"/>
      <c r="GFH67" s="529"/>
      <c r="GFI67" s="530"/>
      <c r="GFJ67" s="531"/>
      <c r="GFK67" s="532"/>
      <c r="GFL67" s="533"/>
      <c r="GFM67" s="527"/>
      <c r="GFN67" s="528"/>
      <c r="GFO67" s="529"/>
      <c r="GFP67" s="530"/>
      <c r="GFQ67" s="531"/>
      <c r="GFR67" s="532"/>
      <c r="GFS67" s="533"/>
      <c r="GFT67" s="527"/>
      <c r="GFU67" s="528"/>
      <c r="GFV67" s="529"/>
      <c r="GFW67" s="530"/>
      <c r="GFX67" s="531"/>
      <c r="GFY67" s="532"/>
      <c r="GFZ67" s="533"/>
      <c r="GGA67" s="527"/>
      <c r="GGB67" s="528"/>
      <c r="GGC67" s="529"/>
      <c r="GGD67" s="530"/>
      <c r="GGE67" s="531"/>
      <c r="GGF67" s="532"/>
      <c r="GGG67" s="533"/>
      <c r="GGH67" s="527"/>
      <c r="GGI67" s="528"/>
      <c r="GGJ67" s="529"/>
      <c r="GGK67" s="530"/>
      <c r="GGL67" s="531"/>
      <c r="GGM67" s="532"/>
      <c r="GGN67" s="533"/>
      <c r="GGO67" s="527"/>
      <c r="GGP67" s="528"/>
      <c r="GGQ67" s="529"/>
      <c r="GGR67" s="530"/>
      <c r="GGS67" s="531"/>
      <c r="GGT67" s="532"/>
      <c r="GGU67" s="533"/>
      <c r="GGV67" s="527"/>
      <c r="GGW67" s="528"/>
      <c r="GGX67" s="529"/>
      <c r="GGY67" s="530"/>
      <c r="GGZ67" s="531"/>
      <c r="GHA67" s="532"/>
      <c r="GHB67" s="533"/>
      <c r="GHC67" s="527"/>
      <c r="GHD67" s="528"/>
      <c r="GHE67" s="529"/>
      <c r="GHF67" s="530"/>
      <c r="GHG67" s="531"/>
      <c r="GHH67" s="532"/>
      <c r="GHI67" s="533"/>
      <c r="GHJ67" s="527"/>
      <c r="GHK67" s="528"/>
      <c r="GHL67" s="529"/>
      <c r="GHM67" s="530"/>
      <c r="GHN67" s="531"/>
      <c r="GHO67" s="532"/>
      <c r="GHP67" s="533"/>
      <c r="GHQ67" s="527"/>
      <c r="GHR67" s="528"/>
      <c r="GHS67" s="529"/>
      <c r="GHT67" s="530"/>
      <c r="GHU67" s="531"/>
      <c r="GHV67" s="532"/>
      <c r="GHW67" s="533"/>
      <c r="GHX67" s="527"/>
      <c r="GHY67" s="528"/>
      <c r="GHZ67" s="529"/>
      <c r="GIA67" s="530"/>
      <c r="GIB67" s="531"/>
      <c r="GIC67" s="532"/>
      <c r="GID67" s="533"/>
      <c r="GIE67" s="527"/>
      <c r="GIF67" s="528"/>
      <c r="GIG67" s="529"/>
      <c r="GIH67" s="530"/>
      <c r="GII67" s="531"/>
      <c r="GIJ67" s="532"/>
      <c r="GIK67" s="533"/>
      <c r="GIL67" s="527"/>
      <c r="GIM67" s="528"/>
      <c r="GIN67" s="529"/>
      <c r="GIO67" s="530"/>
      <c r="GIP67" s="531"/>
      <c r="GIQ67" s="532"/>
      <c r="GIR67" s="533"/>
      <c r="GIS67" s="527"/>
      <c r="GIT67" s="528"/>
      <c r="GIU67" s="529"/>
      <c r="GIV67" s="530"/>
      <c r="GIW67" s="531"/>
      <c r="GIX67" s="532"/>
      <c r="GIY67" s="533"/>
      <c r="GIZ67" s="527"/>
      <c r="GJA67" s="528"/>
      <c r="GJB67" s="529"/>
      <c r="GJC67" s="530"/>
      <c r="GJD67" s="531"/>
      <c r="GJE67" s="532"/>
      <c r="GJF67" s="533"/>
      <c r="GJG67" s="527"/>
      <c r="GJH67" s="528"/>
      <c r="GJI67" s="529"/>
      <c r="GJJ67" s="530"/>
      <c r="GJK67" s="531"/>
      <c r="GJL67" s="532"/>
      <c r="GJM67" s="533"/>
      <c r="GJN67" s="527"/>
      <c r="GJO67" s="528"/>
      <c r="GJP67" s="529"/>
      <c r="GJQ67" s="530"/>
      <c r="GJR67" s="531"/>
      <c r="GJS67" s="532"/>
      <c r="GJT67" s="533"/>
      <c r="GJU67" s="527"/>
      <c r="GJV67" s="528"/>
      <c r="GJW67" s="529"/>
      <c r="GJX67" s="530"/>
      <c r="GJY67" s="531"/>
      <c r="GJZ67" s="532"/>
      <c r="GKA67" s="533"/>
      <c r="GKB67" s="527"/>
      <c r="GKC67" s="528"/>
      <c r="GKD67" s="529"/>
      <c r="GKE67" s="530"/>
      <c r="GKF67" s="531"/>
      <c r="GKG67" s="532"/>
      <c r="GKH67" s="533"/>
      <c r="GKI67" s="527"/>
      <c r="GKJ67" s="528"/>
      <c r="GKK67" s="529"/>
      <c r="GKL67" s="530"/>
      <c r="GKM67" s="531"/>
      <c r="GKN67" s="532"/>
      <c r="GKO67" s="533"/>
      <c r="GKP67" s="527"/>
      <c r="GKQ67" s="528"/>
      <c r="GKR67" s="529"/>
      <c r="GKS67" s="530"/>
      <c r="GKT67" s="531"/>
      <c r="GKU67" s="532"/>
      <c r="GKV67" s="533"/>
      <c r="GKW67" s="527"/>
      <c r="GKX67" s="528"/>
      <c r="GKY67" s="529"/>
      <c r="GKZ67" s="530"/>
      <c r="GLA67" s="531"/>
      <c r="GLB67" s="532"/>
      <c r="GLC67" s="533"/>
      <c r="GLD67" s="527"/>
      <c r="GLE67" s="528"/>
      <c r="GLF67" s="529"/>
      <c r="GLG67" s="530"/>
      <c r="GLH67" s="531"/>
      <c r="GLI67" s="532"/>
      <c r="GLJ67" s="533"/>
      <c r="GLK67" s="527"/>
      <c r="GLL67" s="528"/>
      <c r="GLM67" s="529"/>
      <c r="GLN67" s="530"/>
      <c r="GLO67" s="531"/>
      <c r="GLP67" s="532"/>
      <c r="GLQ67" s="533"/>
      <c r="GLR67" s="527"/>
      <c r="GLS67" s="528"/>
      <c r="GLT67" s="529"/>
      <c r="GLU67" s="530"/>
      <c r="GLV67" s="531"/>
      <c r="GLW67" s="532"/>
      <c r="GLX67" s="533"/>
      <c r="GLY67" s="527"/>
      <c r="GLZ67" s="528"/>
      <c r="GMA67" s="529"/>
      <c r="GMB67" s="530"/>
      <c r="GMC67" s="531"/>
      <c r="GMD67" s="532"/>
      <c r="GME67" s="533"/>
      <c r="GMF67" s="527"/>
      <c r="GMG67" s="528"/>
      <c r="GMH67" s="529"/>
      <c r="GMI67" s="530"/>
      <c r="GMJ67" s="531"/>
      <c r="GMK67" s="532"/>
      <c r="GML67" s="533"/>
      <c r="GMM67" s="527"/>
      <c r="GMN67" s="528"/>
      <c r="GMO67" s="529"/>
      <c r="GMP67" s="530"/>
      <c r="GMQ67" s="531"/>
      <c r="GMR67" s="532"/>
      <c r="GMS67" s="533"/>
      <c r="GMT67" s="527"/>
      <c r="GMU67" s="528"/>
      <c r="GMV67" s="529"/>
      <c r="GMW67" s="530"/>
      <c r="GMX67" s="531"/>
      <c r="GMY67" s="532"/>
      <c r="GMZ67" s="533"/>
      <c r="GNA67" s="527"/>
      <c r="GNB67" s="528"/>
      <c r="GNC67" s="529"/>
      <c r="GND67" s="530"/>
      <c r="GNE67" s="531"/>
      <c r="GNF67" s="532"/>
      <c r="GNG67" s="533"/>
      <c r="GNH67" s="527"/>
      <c r="GNI67" s="528"/>
      <c r="GNJ67" s="529"/>
      <c r="GNK67" s="530"/>
      <c r="GNL67" s="531"/>
      <c r="GNM67" s="532"/>
      <c r="GNN67" s="533"/>
      <c r="GNO67" s="527"/>
      <c r="GNP67" s="528"/>
      <c r="GNQ67" s="529"/>
      <c r="GNR67" s="530"/>
      <c r="GNS67" s="531"/>
      <c r="GNT67" s="532"/>
      <c r="GNU67" s="533"/>
      <c r="GNV67" s="527"/>
      <c r="GNW67" s="528"/>
      <c r="GNX67" s="529"/>
      <c r="GNY67" s="530"/>
      <c r="GNZ67" s="531"/>
      <c r="GOA67" s="532"/>
      <c r="GOB67" s="533"/>
      <c r="GOC67" s="527"/>
      <c r="GOD67" s="528"/>
      <c r="GOE67" s="529"/>
      <c r="GOF67" s="530"/>
      <c r="GOG67" s="531"/>
      <c r="GOH67" s="532"/>
      <c r="GOI67" s="533"/>
      <c r="GOJ67" s="527"/>
      <c r="GOK67" s="528"/>
      <c r="GOL67" s="529"/>
      <c r="GOM67" s="530"/>
      <c r="GON67" s="531"/>
      <c r="GOO67" s="532"/>
      <c r="GOP67" s="533"/>
      <c r="GOQ67" s="527"/>
      <c r="GOR67" s="528"/>
      <c r="GOS67" s="529"/>
      <c r="GOT67" s="530"/>
      <c r="GOU67" s="531"/>
      <c r="GOV67" s="532"/>
      <c r="GOW67" s="533"/>
      <c r="GOX67" s="527"/>
      <c r="GOY67" s="528"/>
      <c r="GOZ67" s="529"/>
      <c r="GPA67" s="530"/>
      <c r="GPB67" s="531"/>
      <c r="GPC67" s="532"/>
      <c r="GPD67" s="533"/>
      <c r="GPE67" s="527"/>
      <c r="GPF67" s="528"/>
      <c r="GPG67" s="529"/>
      <c r="GPH67" s="530"/>
      <c r="GPI67" s="531"/>
      <c r="GPJ67" s="532"/>
      <c r="GPK67" s="533"/>
      <c r="GPL67" s="527"/>
      <c r="GPM67" s="528"/>
      <c r="GPN67" s="529"/>
      <c r="GPO67" s="530"/>
      <c r="GPP67" s="531"/>
      <c r="GPQ67" s="532"/>
      <c r="GPR67" s="533"/>
      <c r="GPS67" s="527"/>
      <c r="GPT67" s="528"/>
      <c r="GPU67" s="529"/>
      <c r="GPV67" s="530"/>
      <c r="GPW67" s="531"/>
      <c r="GPX67" s="532"/>
      <c r="GPY67" s="533"/>
      <c r="GPZ67" s="527"/>
      <c r="GQA67" s="528"/>
      <c r="GQB67" s="529"/>
      <c r="GQC67" s="530"/>
      <c r="GQD67" s="531"/>
      <c r="GQE67" s="532"/>
      <c r="GQF67" s="533"/>
      <c r="GQG67" s="527"/>
      <c r="GQH67" s="528"/>
      <c r="GQI67" s="529"/>
      <c r="GQJ67" s="530"/>
      <c r="GQK67" s="531"/>
      <c r="GQL67" s="532"/>
      <c r="GQM67" s="533"/>
      <c r="GQN67" s="527"/>
      <c r="GQO67" s="528"/>
      <c r="GQP67" s="529"/>
      <c r="GQQ67" s="530"/>
      <c r="GQR67" s="531"/>
      <c r="GQS67" s="532"/>
      <c r="GQT67" s="533"/>
      <c r="GQU67" s="527"/>
      <c r="GQV67" s="528"/>
      <c r="GQW67" s="529"/>
      <c r="GQX67" s="530"/>
      <c r="GQY67" s="531"/>
      <c r="GQZ67" s="532"/>
      <c r="GRA67" s="533"/>
      <c r="GRB67" s="527"/>
      <c r="GRC67" s="528"/>
      <c r="GRD67" s="529"/>
      <c r="GRE67" s="530"/>
      <c r="GRF67" s="531"/>
      <c r="GRG67" s="532"/>
      <c r="GRH67" s="533"/>
      <c r="GRI67" s="527"/>
      <c r="GRJ67" s="528"/>
      <c r="GRK67" s="529"/>
      <c r="GRL67" s="530"/>
      <c r="GRM67" s="531"/>
      <c r="GRN67" s="532"/>
      <c r="GRO67" s="533"/>
      <c r="GRP67" s="527"/>
      <c r="GRQ67" s="528"/>
      <c r="GRR67" s="529"/>
      <c r="GRS67" s="530"/>
      <c r="GRT67" s="531"/>
      <c r="GRU67" s="532"/>
      <c r="GRV67" s="533"/>
      <c r="GRW67" s="527"/>
      <c r="GRX67" s="528"/>
      <c r="GRY67" s="529"/>
      <c r="GRZ67" s="530"/>
      <c r="GSA67" s="531"/>
      <c r="GSB67" s="532"/>
      <c r="GSC67" s="533"/>
      <c r="GSD67" s="527"/>
      <c r="GSE67" s="528"/>
      <c r="GSF67" s="529"/>
      <c r="GSG67" s="530"/>
      <c r="GSH67" s="531"/>
      <c r="GSI67" s="532"/>
      <c r="GSJ67" s="533"/>
      <c r="GSK67" s="527"/>
      <c r="GSL67" s="528"/>
      <c r="GSM67" s="529"/>
      <c r="GSN67" s="530"/>
      <c r="GSO67" s="531"/>
      <c r="GSP67" s="532"/>
      <c r="GSQ67" s="533"/>
      <c r="GSR67" s="527"/>
      <c r="GSS67" s="528"/>
      <c r="GST67" s="529"/>
      <c r="GSU67" s="530"/>
      <c r="GSV67" s="531"/>
      <c r="GSW67" s="532"/>
      <c r="GSX67" s="533"/>
      <c r="GSY67" s="527"/>
      <c r="GSZ67" s="528"/>
      <c r="GTA67" s="529"/>
      <c r="GTB67" s="530"/>
      <c r="GTC67" s="531"/>
      <c r="GTD67" s="532"/>
      <c r="GTE67" s="533"/>
      <c r="GTF67" s="527"/>
      <c r="GTG67" s="528"/>
      <c r="GTH67" s="529"/>
      <c r="GTI67" s="530"/>
      <c r="GTJ67" s="531"/>
      <c r="GTK67" s="532"/>
      <c r="GTL67" s="533"/>
      <c r="GTM67" s="527"/>
      <c r="GTN67" s="528"/>
      <c r="GTO67" s="529"/>
      <c r="GTP67" s="530"/>
      <c r="GTQ67" s="531"/>
      <c r="GTR67" s="532"/>
      <c r="GTS67" s="533"/>
      <c r="GTT67" s="527"/>
      <c r="GTU67" s="528"/>
      <c r="GTV67" s="529"/>
      <c r="GTW67" s="530"/>
      <c r="GTX67" s="531"/>
      <c r="GTY67" s="532"/>
      <c r="GTZ67" s="533"/>
      <c r="GUA67" s="527"/>
      <c r="GUB67" s="528"/>
      <c r="GUC67" s="529"/>
      <c r="GUD67" s="530"/>
      <c r="GUE67" s="531"/>
      <c r="GUF67" s="532"/>
      <c r="GUG67" s="533"/>
      <c r="GUH67" s="527"/>
      <c r="GUI67" s="528"/>
      <c r="GUJ67" s="529"/>
      <c r="GUK67" s="530"/>
      <c r="GUL67" s="531"/>
      <c r="GUM67" s="532"/>
      <c r="GUN67" s="533"/>
      <c r="GUO67" s="527"/>
      <c r="GUP67" s="528"/>
      <c r="GUQ67" s="529"/>
      <c r="GUR67" s="530"/>
      <c r="GUS67" s="531"/>
      <c r="GUT67" s="532"/>
      <c r="GUU67" s="533"/>
      <c r="GUV67" s="527"/>
      <c r="GUW67" s="528"/>
      <c r="GUX67" s="529"/>
      <c r="GUY67" s="530"/>
      <c r="GUZ67" s="531"/>
      <c r="GVA67" s="532"/>
      <c r="GVB67" s="533"/>
      <c r="GVC67" s="527"/>
      <c r="GVD67" s="528"/>
      <c r="GVE67" s="529"/>
      <c r="GVF67" s="530"/>
      <c r="GVG67" s="531"/>
      <c r="GVH67" s="532"/>
      <c r="GVI67" s="533"/>
      <c r="GVJ67" s="527"/>
      <c r="GVK67" s="528"/>
      <c r="GVL67" s="529"/>
      <c r="GVM67" s="530"/>
      <c r="GVN67" s="531"/>
      <c r="GVO67" s="532"/>
      <c r="GVP67" s="533"/>
      <c r="GVQ67" s="527"/>
      <c r="GVR67" s="528"/>
      <c r="GVS67" s="529"/>
      <c r="GVT67" s="530"/>
      <c r="GVU67" s="531"/>
      <c r="GVV67" s="532"/>
      <c r="GVW67" s="533"/>
      <c r="GVX67" s="527"/>
      <c r="GVY67" s="528"/>
      <c r="GVZ67" s="529"/>
      <c r="GWA67" s="530"/>
      <c r="GWB67" s="531"/>
      <c r="GWC67" s="532"/>
      <c r="GWD67" s="533"/>
      <c r="GWE67" s="527"/>
      <c r="GWF67" s="528"/>
      <c r="GWG67" s="529"/>
      <c r="GWH67" s="530"/>
      <c r="GWI67" s="531"/>
      <c r="GWJ67" s="532"/>
      <c r="GWK67" s="533"/>
      <c r="GWL67" s="527"/>
      <c r="GWM67" s="528"/>
      <c r="GWN67" s="529"/>
      <c r="GWO67" s="530"/>
      <c r="GWP67" s="531"/>
      <c r="GWQ67" s="532"/>
      <c r="GWR67" s="533"/>
      <c r="GWS67" s="527"/>
      <c r="GWT67" s="528"/>
      <c r="GWU67" s="529"/>
      <c r="GWV67" s="530"/>
      <c r="GWW67" s="531"/>
      <c r="GWX67" s="532"/>
      <c r="GWY67" s="533"/>
      <c r="GWZ67" s="527"/>
      <c r="GXA67" s="528"/>
      <c r="GXB67" s="529"/>
      <c r="GXC67" s="530"/>
      <c r="GXD67" s="531"/>
      <c r="GXE67" s="532"/>
      <c r="GXF67" s="533"/>
      <c r="GXG67" s="527"/>
      <c r="GXH67" s="528"/>
      <c r="GXI67" s="529"/>
      <c r="GXJ67" s="530"/>
      <c r="GXK67" s="531"/>
      <c r="GXL67" s="532"/>
      <c r="GXM67" s="533"/>
      <c r="GXN67" s="527"/>
      <c r="GXO67" s="528"/>
      <c r="GXP67" s="529"/>
      <c r="GXQ67" s="530"/>
      <c r="GXR67" s="531"/>
      <c r="GXS67" s="532"/>
      <c r="GXT67" s="533"/>
      <c r="GXU67" s="527"/>
      <c r="GXV67" s="528"/>
      <c r="GXW67" s="529"/>
      <c r="GXX67" s="530"/>
      <c r="GXY67" s="531"/>
      <c r="GXZ67" s="532"/>
      <c r="GYA67" s="533"/>
      <c r="GYB67" s="527"/>
      <c r="GYC67" s="528"/>
      <c r="GYD67" s="529"/>
      <c r="GYE67" s="530"/>
      <c r="GYF67" s="531"/>
      <c r="GYG67" s="532"/>
      <c r="GYH67" s="533"/>
      <c r="GYI67" s="527"/>
      <c r="GYJ67" s="528"/>
      <c r="GYK67" s="529"/>
      <c r="GYL67" s="530"/>
      <c r="GYM67" s="531"/>
      <c r="GYN67" s="532"/>
      <c r="GYO67" s="533"/>
      <c r="GYP67" s="527"/>
      <c r="GYQ67" s="528"/>
      <c r="GYR67" s="529"/>
      <c r="GYS67" s="530"/>
      <c r="GYT67" s="531"/>
      <c r="GYU67" s="532"/>
      <c r="GYV67" s="533"/>
      <c r="GYW67" s="527"/>
      <c r="GYX67" s="528"/>
      <c r="GYY67" s="529"/>
      <c r="GYZ67" s="530"/>
      <c r="GZA67" s="531"/>
      <c r="GZB67" s="532"/>
      <c r="GZC67" s="533"/>
      <c r="GZD67" s="527"/>
      <c r="GZE67" s="528"/>
      <c r="GZF67" s="529"/>
      <c r="GZG67" s="530"/>
      <c r="GZH67" s="531"/>
      <c r="GZI67" s="532"/>
      <c r="GZJ67" s="533"/>
      <c r="GZK67" s="527"/>
      <c r="GZL67" s="528"/>
      <c r="GZM67" s="529"/>
      <c r="GZN67" s="530"/>
      <c r="GZO67" s="531"/>
      <c r="GZP67" s="532"/>
      <c r="GZQ67" s="533"/>
      <c r="GZR67" s="527"/>
      <c r="GZS67" s="528"/>
      <c r="GZT67" s="529"/>
      <c r="GZU67" s="530"/>
      <c r="GZV67" s="531"/>
      <c r="GZW67" s="532"/>
      <c r="GZX67" s="533"/>
      <c r="GZY67" s="527"/>
      <c r="GZZ67" s="528"/>
      <c r="HAA67" s="529"/>
      <c r="HAB67" s="530"/>
      <c r="HAC67" s="531"/>
      <c r="HAD67" s="532"/>
      <c r="HAE67" s="533"/>
      <c r="HAF67" s="527"/>
      <c r="HAG67" s="528"/>
      <c r="HAH67" s="529"/>
      <c r="HAI67" s="530"/>
      <c r="HAJ67" s="531"/>
      <c r="HAK67" s="532"/>
      <c r="HAL67" s="533"/>
      <c r="HAM67" s="527"/>
      <c r="HAN67" s="528"/>
      <c r="HAO67" s="529"/>
      <c r="HAP67" s="530"/>
      <c r="HAQ67" s="531"/>
      <c r="HAR67" s="532"/>
      <c r="HAS67" s="533"/>
      <c r="HAT67" s="527"/>
      <c r="HAU67" s="528"/>
      <c r="HAV67" s="529"/>
      <c r="HAW67" s="530"/>
      <c r="HAX67" s="531"/>
      <c r="HAY67" s="532"/>
      <c r="HAZ67" s="533"/>
      <c r="HBA67" s="527"/>
      <c r="HBB67" s="528"/>
      <c r="HBC67" s="529"/>
      <c r="HBD67" s="530"/>
      <c r="HBE67" s="531"/>
      <c r="HBF67" s="532"/>
      <c r="HBG67" s="533"/>
      <c r="HBH67" s="527"/>
      <c r="HBI67" s="528"/>
      <c r="HBJ67" s="529"/>
      <c r="HBK67" s="530"/>
      <c r="HBL67" s="531"/>
      <c r="HBM67" s="532"/>
      <c r="HBN67" s="533"/>
      <c r="HBO67" s="527"/>
      <c r="HBP67" s="528"/>
      <c r="HBQ67" s="529"/>
      <c r="HBR67" s="530"/>
      <c r="HBS67" s="531"/>
      <c r="HBT67" s="532"/>
      <c r="HBU67" s="533"/>
      <c r="HBV67" s="527"/>
      <c r="HBW67" s="528"/>
      <c r="HBX67" s="529"/>
      <c r="HBY67" s="530"/>
      <c r="HBZ67" s="531"/>
      <c r="HCA67" s="532"/>
      <c r="HCB67" s="533"/>
      <c r="HCC67" s="527"/>
      <c r="HCD67" s="528"/>
      <c r="HCE67" s="529"/>
      <c r="HCF67" s="530"/>
      <c r="HCG67" s="531"/>
      <c r="HCH67" s="532"/>
      <c r="HCI67" s="533"/>
      <c r="HCJ67" s="527"/>
      <c r="HCK67" s="528"/>
      <c r="HCL67" s="529"/>
      <c r="HCM67" s="530"/>
      <c r="HCN67" s="531"/>
      <c r="HCO67" s="532"/>
      <c r="HCP67" s="533"/>
      <c r="HCQ67" s="527"/>
      <c r="HCR67" s="528"/>
      <c r="HCS67" s="529"/>
      <c r="HCT67" s="530"/>
      <c r="HCU67" s="531"/>
      <c r="HCV67" s="532"/>
      <c r="HCW67" s="533"/>
      <c r="HCX67" s="527"/>
      <c r="HCY67" s="528"/>
      <c r="HCZ67" s="529"/>
      <c r="HDA67" s="530"/>
      <c r="HDB67" s="531"/>
      <c r="HDC67" s="532"/>
      <c r="HDD67" s="533"/>
      <c r="HDE67" s="527"/>
      <c r="HDF67" s="528"/>
      <c r="HDG67" s="529"/>
      <c r="HDH67" s="530"/>
      <c r="HDI67" s="531"/>
      <c r="HDJ67" s="532"/>
      <c r="HDK67" s="533"/>
      <c r="HDL67" s="527"/>
      <c r="HDM67" s="528"/>
      <c r="HDN67" s="529"/>
      <c r="HDO67" s="530"/>
      <c r="HDP67" s="531"/>
      <c r="HDQ67" s="532"/>
      <c r="HDR67" s="533"/>
      <c r="HDS67" s="527"/>
      <c r="HDT67" s="528"/>
      <c r="HDU67" s="529"/>
      <c r="HDV67" s="530"/>
      <c r="HDW67" s="531"/>
      <c r="HDX67" s="532"/>
      <c r="HDY67" s="533"/>
      <c r="HDZ67" s="527"/>
      <c r="HEA67" s="528"/>
      <c r="HEB67" s="529"/>
      <c r="HEC67" s="530"/>
      <c r="HED67" s="531"/>
      <c r="HEE67" s="532"/>
      <c r="HEF67" s="533"/>
      <c r="HEG67" s="527"/>
      <c r="HEH67" s="528"/>
      <c r="HEI67" s="529"/>
      <c r="HEJ67" s="530"/>
      <c r="HEK67" s="531"/>
      <c r="HEL67" s="532"/>
      <c r="HEM67" s="533"/>
      <c r="HEN67" s="527"/>
      <c r="HEO67" s="528"/>
      <c r="HEP67" s="529"/>
      <c r="HEQ67" s="530"/>
      <c r="HER67" s="531"/>
      <c r="HES67" s="532"/>
      <c r="HET67" s="533"/>
      <c r="HEU67" s="527"/>
      <c r="HEV67" s="528"/>
      <c r="HEW67" s="529"/>
      <c r="HEX67" s="530"/>
      <c r="HEY67" s="531"/>
      <c r="HEZ67" s="532"/>
      <c r="HFA67" s="533"/>
      <c r="HFB67" s="527"/>
      <c r="HFC67" s="528"/>
      <c r="HFD67" s="529"/>
      <c r="HFE67" s="530"/>
      <c r="HFF67" s="531"/>
      <c r="HFG67" s="532"/>
      <c r="HFH67" s="533"/>
      <c r="HFI67" s="527"/>
      <c r="HFJ67" s="528"/>
      <c r="HFK67" s="529"/>
      <c r="HFL67" s="530"/>
      <c r="HFM67" s="531"/>
      <c r="HFN67" s="532"/>
      <c r="HFO67" s="533"/>
      <c r="HFP67" s="527"/>
      <c r="HFQ67" s="528"/>
      <c r="HFR67" s="529"/>
      <c r="HFS67" s="530"/>
      <c r="HFT67" s="531"/>
      <c r="HFU67" s="532"/>
      <c r="HFV67" s="533"/>
      <c r="HFW67" s="527"/>
      <c r="HFX67" s="528"/>
      <c r="HFY67" s="529"/>
      <c r="HFZ67" s="530"/>
      <c r="HGA67" s="531"/>
      <c r="HGB67" s="532"/>
      <c r="HGC67" s="533"/>
      <c r="HGD67" s="527"/>
      <c r="HGE67" s="528"/>
      <c r="HGF67" s="529"/>
      <c r="HGG67" s="530"/>
      <c r="HGH67" s="531"/>
      <c r="HGI67" s="532"/>
      <c r="HGJ67" s="533"/>
      <c r="HGK67" s="527"/>
      <c r="HGL67" s="528"/>
      <c r="HGM67" s="529"/>
      <c r="HGN67" s="530"/>
      <c r="HGO67" s="531"/>
      <c r="HGP67" s="532"/>
      <c r="HGQ67" s="533"/>
      <c r="HGR67" s="527"/>
      <c r="HGS67" s="528"/>
      <c r="HGT67" s="529"/>
      <c r="HGU67" s="530"/>
      <c r="HGV67" s="531"/>
      <c r="HGW67" s="532"/>
      <c r="HGX67" s="533"/>
      <c r="HGY67" s="527"/>
      <c r="HGZ67" s="528"/>
      <c r="HHA67" s="529"/>
      <c r="HHB67" s="530"/>
      <c r="HHC67" s="531"/>
      <c r="HHD67" s="532"/>
      <c r="HHE67" s="533"/>
      <c r="HHF67" s="527"/>
      <c r="HHG67" s="528"/>
      <c r="HHH67" s="529"/>
      <c r="HHI67" s="530"/>
      <c r="HHJ67" s="531"/>
      <c r="HHK67" s="532"/>
      <c r="HHL67" s="533"/>
      <c r="HHM67" s="527"/>
      <c r="HHN67" s="528"/>
      <c r="HHO67" s="529"/>
      <c r="HHP67" s="530"/>
      <c r="HHQ67" s="531"/>
      <c r="HHR67" s="532"/>
      <c r="HHS67" s="533"/>
      <c r="HHT67" s="527"/>
      <c r="HHU67" s="528"/>
      <c r="HHV67" s="529"/>
      <c r="HHW67" s="530"/>
      <c r="HHX67" s="531"/>
      <c r="HHY67" s="532"/>
      <c r="HHZ67" s="533"/>
      <c r="HIA67" s="527"/>
      <c r="HIB67" s="528"/>
      <c r="HIC67" s="529"/>
      <c r="HID67" s="530"/>
      <c r="HIE67" s="531"/>
      <c r="HIF67" s="532"/>
      <c r="HIG67" s="533"/>
      <c r="HIH67" s="527"/>
      <c r="HII67" s="528"/>
      <c r="HIJ67" s="529"/>
      <c r="HIK67" s="530"/>
      <c r="HIL67" s="531"/>
      <c r="HIM67" s="532"/>
      <c r="HIN67" s="533"/>
      <c r="HIO67" s="527"/>
      <c r="HIP67" s="528"/>
      <c r="HIQ67" s="529"/>
      <c r="HIR67" s="530"/>
      <c r="HIS67" s="531"/>
      <c r="HIT67" s="532"/>
      <c r="HIU67" s="533"/>
      <c r="HIV67" s="527"/>
      <c r="HIW67" s="528"/>
      <c r="HIX67" s="529"/>
      <c r="HIY67" s="530"/>
      <c r="HIZ67" s="531"/>
      <c r="HJA67" s="532"/>
      <c r="HJB67" s="533"/>
      <c r="HJC67" s="527"/>
      <c r="HJD67" s="528"/>
      <c r="HJE67" s="529"/>
      <c r="HJF67" s="530"/>
      <c r="HJG67" s="531"/>
      <c r="HJH67" s="532"/>
      <c r="HJI67" s="533"/>
      <c r="HJJ67" s="527"/>
      <c r="HJK67" s="528"/>
      <c r="HJL67" s="529"/>
      <c r="HJM67" s="530"/>
      <c r="HJN67" s="531"/>
      <c r="HJO67" s="532"/>
      <c r="HJP67" s="533"/>
      <c r="HJQ67" s="527"/>
      <c r="HJR67" s="528"/>
      <c r="HJS67" s="529"/>
      <c r="HJT67" s="530"/>
      <c r="HJU67" s="531"/>
      <c r="HJV67" s="532"/>
      <c r="HJW67" s="533"/>
      <c r="HJX67" s="527"/>
      <c r="HJY67" s="528"/>
      <c r="HJZ67" s="529"/>
      <c r="HKA67" s="530"/>
      <c r="HKB67" s="531"/>
      <c r="HKC67" s="532"/>
      <c r="HKD67" s="533"/>
      <c r="HKE67" s="527"/>
      <c r="HKF67" s="528"/>
      <c r="HKG67" s="529"/>
      <c r="HKH67" s="530"/>
      <c r="HKI67" s="531"/>
      <c r="HKJ67" s="532"/>
      <c r="HKK67" s="533"/>
      <c r="HKL67" s="527"/>
      <c r="HKM67" s="528"/>
      <c r="HKN67" s="529"/>
      <c r="HKO67" s="530"/>
      <c r="HKP67" s="531"/>
      <c r="HKQ67" s="532"/>
      <c r="HKR67" s="533"/>
      <c r="HKS67" s="527"/>
      <c r="HKT67" s="528"/>
      <c r="HKU67" s="529"/>
      <c r="HKV67" s="530"/>
      <c r="HKW67" s="531"/>
      <c r="HKX67" s="532"/>
      <c r="HKY67" s="533"/>
      <c r="HKZ67" s="527"/>
      <c r="HLA67" s="528"/>
      <c r="HLB67" s="529"/>
      <c r="HLC67" s="530"/>
      <c r="HLD67" s="531"/>
      <c r="HLE67" s="532"/>
      <c r="HLF67" s="533"/>
      <c r="HLG67" s="527"/>
      <c r="HLH67" s="528"/>
      <c r="HLI67" s="529"/>
      <c r="HLJ67" s="530"/>
      <c r="HLK67" s="531"/>
      <c r="HLL67" s="532"/>
      <c r="HLM67" s="533"/>
      <c r="HLN67" s="527"/>
      <c r="HLO67" s="528"/>
      <c r="HLP67" s="529"/>
      <c r="HLQ67" s="530"/>
      <c r="HLR67" s="531"/>
      <c r="HLS67" s="532"/>
      <c r="HLT67" s="533"/>
      <c r="HLU67" s="527"/>
      <c r="HLV67" s="528"/>
      <c r="HLW67" s="529"/>
      <c r="HLX67" s="530"/>
      <c r="HLY67" s="531"/>
      <c r="HLZ67" s="532"/>
      <c r="HMA67" s="533"/>
      <c r="HMB67" s="527"/>
      <c r="HMC67" s="528"/>
      <c r="HMD67" s="529"/>
      <c r="HME67" s="530"/>
      <c r="HMF67" s="531"/>
      <c r="HMG67" s="532"/>
      <c r="HMH67" s="533"/>
      <c r="HMI67" s="527"/>
      <c r="HMJ67" s="528"/>
      <c r="HMK67" s="529"/>
      <c r="HML67" s="530"/>
      <c r="HMM67" s="531"/>
      <c r="HMN67" s="532"/>
      <c r="HMO67" s="533"/>
      <c r="HMP67" s="527"/>
      <c r="HMQ67" s="528"/>
      <c r="HMR67" s="529"/>
      <c r="HMS67" s="530"/>
      <c r="HMT67" s="531"/>
      <c r="HMU67" s="532"/>
      <c r="HMV67" s="533"/>
      <c r="HMW67" s="527"/>
      <c r="HMX67" s="528"/>
      <c r="HMY67" s="529"/>
      <c r="HMZ67" s="530"/>
      <c r="HNA67" s="531"/>
      <c r="HNB67" s="532"/>
      <c r="HNC67" s="533"/>
      <c r="HND67" s="527"/>
      <c r="HNE67" s="528"/>
      <c r="HNF67" s="529"/>
      <c r="HNG67" s="530"/>
      <c r="HNH67" s="531"/>
      <c r="HNI67" s="532"/>
      <c r="HNJ67" s="533"/>
      <c r="HNK67" s="527"/>
      <c r="HNL67" s="528"/>
      <c r="HNM67" s="529"/>
      <c r="HNN67" s="530"/>
      <c r="HNO67" s="531"/>
      <c r="HNP67" s="532"/>
      <c r="HNQ67" s="533"/>
      <c r="HNR67" s="527"/>
      <c r="HNS67" s="528"/>
      <c r="HNT67" s="529"/>
      <c r="HNU67" s="530"/>
      <c r="HNV67" s="531"/>
      <c r="HNW67" s="532"/>
      <c r="HNX67" s="533"/>
      <c r="HNY67" s="527"/>
      <c r="HNZ67" s="528"/>
      <c r="HOA67" s="529"/>
      <c r="HOB67" s="530"/>
      <c r="HOC67" s="531"/>
      <c r="HOD67" s="532"/>
      <c r="HOE67" s="533"/>
      <c r="HOF67" s="527"/>
      <c r="HOG67" s="528"/>
      <c r="HOH67" s="529"/>
      <c r="HOI67" s="530"/>
      <c r="HOJ67" s="531"/>
      <c r="HOK67" s="532"/>
      <c r="HOL67" s="533"/>
      <c r="HOM67" s="527"/>
      <c r="HON67" s="528"/>
      <c r="HOO67" s="529"/>
      <c r="HOP67" s="530"/>
      <c r="HOQ67" s="531"/>
      <c r="HOR67" s="532"/>
      <c r="HOS67" s="533"/>
      <c r="HOT67" s="527"/>
      <c r="HOU67" s="528"/>
      <c r="HOV67" s="529"/>
      <c r="HOW67" s="530"/>
      <c r="HOX67" s="531"/>
      <c r="HOY67" s="532"/>
      <c r="HOZ67" s="533"/>
      <c r="HPA67" s="527"/>
      <c r="HPB67" s="528"/>
      <c r="HPC67" s="529"/>
      <c r="HPD67" s="530"/>
      <c r="HPE67" s="531"/>
      <c r="HPF67" s="532"/>
      <c r="HPG67" s="533"/>
      <c r="HPH67" s="527"/>
      <c r="HPI67" s="528"/>
      <c r="HPJ67" s="529"/>
      <c r="HPK67" s="530"/>
      <c r="HPL67" s="531"/>
      <c r="HPM67" s="532"/>
      <c r="HPN67" s="533"/>
      <c r="HPO67" s="527"/>
      <c r="HPP67" s="528"/>
      <c r="HPQ67" s="529"/>
      <c r="HPR67" s="530"/>
      <c r="HPS67" s="531"/>
      <c r="HPT67" s="532"/>
      <c r="HPU67" s="533"/>
      <c r="HPV67" s="527"/>
      <c r="HPW67" s="528"/>
      <c r="HPX67" s="529"/>
      <c r="HPY67" s="530"/>
      <c r="HPZ67" s="531"/>
      <c r="HQA67" s="532"/>
      <c r="HQB67" s="533"/>
      <c r="HQC67" s="527"/>
      <c r="HQD67" s="528"/>
      <c r="HQE67" s="529"/>
      <c r="HQF67" s="530"/>
      <c r="HQG67" s="531"/>
      <c r="HQH67" s="532"/>
      <c r="HQI67" s="533"/>
      <c r="HQJ67" s="527"/>
      <c r="HQK67" s="528"/>
      <c r="HQL67" s="529"/>
      <c r="HQM67" s="530"/>
      <c r="HQN67" s="531"/>
      <c r="HQO67" s="532"/>
      <c r="HQP67" s="533"/>
      <c r="HQQ67" s="527"/>
      <c r="HQR67" s="528"/>
      <c r="HQS67" s="529"/>
      <c r="HQT67" s="530"/>
      <c r="HQU67" s="531"/>
      <c r="HQV67" s="532"/>
      <c r="HQW67" s="533"/>
      <c r="HQX67" s="527"/>
      <c r="HQY67" s="528"/>
      <c r="HQZ67" s="529"/>
      <c r="HRA67" s="530"/>
      <c r="HRB67" s="531"/>
      <c r="HRC67" s="532"/>
      <c r="HRD67" s="533"/>
      <c r="HRE67" s="527"/>
      <c r="HRF67" s="528"/>
      <c r="HRG67" s="529"/>
      <c r="HRH67" s="530"/>
      <c r="HRI67" s="531"/>
      <c r="HRJ67" s="532"/>
      <c r="HRK67" s="533"/>
      <c r="HRL67" s="527"/>
      <c r="HRM67" s="528"/>
      <c r="HRN67" s="529"/>
      <c r="HRO67" s="530"/>
      <c r="HRP67" s="531"/>
      <c r="HRQ67" s="532"/>
      <c r="HRR67" s="533"/>
      <c r="HRS67" s="527"/>
      <c r="HRT67" s="528"/>
      <c r="HRU67" s="529"/>
      <c r="HRV67" s="530"/>
      <c r="HRW67" s="531"/>
      <c r="HRX67" s="532"/>
      <c r="HRY67" s="533"/>
      <c r="HRZ67" s="527"/>
      <c r="HSA67" s="528"/>
      <c r="HSB67" s="529"/>
      <c r="HSC67" s="530"/>
      <c r="HSD67" s="531"/>
      <c r="HSE67" s="532"/>
      <c r="HSF67" s="533"/>
      <c r="HSG67" s="527"/>
      <c r="HSH67" s="528"/>
      <c r="HSI67" s="529"/>
      <c r="HSJ67" s="530"/>
      <c r="HSK67" s="531"/>
      <c r="HSL67" s="532"/>
      <c r="HSM67" s="533"/>
      <c r="HSN67" s="527"/>
      <c r="HSO67" s="528"/>
      <c r="HSP67" s="529"/>
      <c r="HSQ67" s="530"/>
      <c r="HSR67" s="531"/>
      <c r="HSS67" s="532"/>
      <c r="HST67" s="533"/>
      <c r="HSU67" s="527"/>
      <c r="HSV67" s="528"/>
      <c r="HSW67" s="529"/>
      <c r="HSX67" s="530"/>
      <c r="HSY67" s="531"/>
      <c r="HSZ67" s="532"/>
      <c r="HTA67" s="533"/>
      <c r="HTB67" s="527"/>
      <c r="HTC67" s="528"/>
      <c r="HTD67" s="529"/>
      <c r="HTE67" s="530"/>
      <c r="HTF67" s="531"/>
      <c r="HTG67" s="532"/>
      <c r="HTH67" s="533"/>
      <c r="HTI67" s="527"/>
      <c r="HTJ67" s="528"/>
      <c r="HTK67" s="529"/>
      <c r="HTL67" s="530"/>
      <c r="HTM67" s="531"/>
      <c r="HTN67" s="532"/>
      <c r="HTO67" s="533"/>
      <c r="HTP67" s="527"/>
      <c r="HTQ67" s="528"/>
      <c r="HTR67" s="529"/>
      <c r="HTS67" s="530"/>
      <c r="HTT67" s="531"/>
      <c r="HTU67" s="532"/>
      <c r="HTV67" s="533"/>
      <c r="HTW67" s="527"/>
      <c r="HTX67" s="528"/>
      <c r="HTY67" s="529"/>
      <c r="HTZ67" s="530"/>
      <c r="HUA67" s="531"/>
      <c r="HUB67" s="532"/>
      <c r="HUC67" s="533"/>
      <c r="HUD67" s="527"/>
      <c r="HUE67" s="528"/>
      <c r="HUF67" s="529"/>
      <c r="HUG67" s="530"/>
      <c r="HUH67" s="531"/>
      <c r="HUI67" s="532"/>
      <c r="HUJ67" s="533"/>
      <c r="HUK67" s="527"/>
      <c r="HUL67" s="528"/>
      <c r="HUM67" s="529"/>
      <c r="HUN67" s="530"/>
      <c r="HUO67" s="531"/>
      <c r="HUP67" s="532"/>
      <c r="HUQ67" s="533"/>
      <c r="HUR67" s="527"/>
      <c r="HUS67" s="528"/>
      <c r="HUT67" s="529"/>
      <c r="HUU67" s="530"/>
      <c r="HUV67" s="531"/>
      <c r="HUW67" s="532"/>
      <c r="HUX67" s="533"/>
      <c r="HUY67" s="527"/>
      <c r="HUZ67" s="528"/>
      <c r="HVA67" s="529"/>
      <c r="HVB67" s="530"/>
      <c r="HVC67" s="531"/>
      <c r="HVD67" s="532"/>
      <c r="HVE67" s="533"/>
      <c r="HVF67" s="527"/>
      <c r="HVG67" s="528"/>
      <c r="HVH67" s="529"/>
      <c r="HVI67" s="530"/>
      <c r="HVJ67" s="531"/>
      <c r="HVK67" s="532"/>
      <c r="HVL67" s="533"/>
      <c r="HVM67" s="527"/>
      <c r="HVN67" s="528"/>
      <c r="HVO67" s="529"/>
      <c r="HVP67" s="530"/>
      <c r="HVQ67" s="531"/>
      <c r="HVR67" s="532"/>
      <c r="HVS67" s="533"/>
      <c r="HVT67" s="527"/>
      <c r="HVU67" s="528"/>
      <c r="HVV67" s="529"/>
      <c r="HVW67" s="530"/>
      <c r="HVX67" s="531"/>
      <c r="HVY67" s="532"/>
      <c r="HVZ67" s="533"/>
      <c r="HWA67" s="527"/>
      <c r="HWB67" s="528"/>
      <c r="HWC67" s="529"/>
      <c r="HWD67" s="530"/>
      <c r="HWE67" s="531"/>
      <c r="HWF67" s="532"/>
      <c r="HWG67" s="533"/>
      <c r="HWH67" s="527"/>
      <c r="HWI67" s="528"/>
      <c r="HWJ67" s="529"/>
      <c r="HWK67" s="530"/>
      <c r="HWL67" s="531"/>
      <c r="HWM67" s="532"/>
      <c r="HWN67" s="533"/>
      <c r="HWO67" s="527"/>
      <c r="HWP67" s="528"/>
      <c r="HWQ67" s="529"/>
      <c r="HWR67" s="530"/>
      <c r="HWS67" s="531"/>
      <c r="HWT67" s="532"/>
      <c r="HWU67" s="533"/>
      <c r="HWV67" s="527"/>
      <c r="HWW67" s="528"/>
      <c r="HWX67" s="529"/>
      <c r="HWY67" s="530"/>
      <c r="HWZ67" s="531"/>
      <c r="HXA67" s="532"/>
      <c r="HXB67" s="533"/>
      <c r="HXC67" s="527"/>
      <c r="HXD67" s="528"/>
      <c r="HXE67" s="529"/>
      <c r="HXF67" s="530"/>
      <c r="HXG67" s="531"/>
      <c r="HXH67" s="532"/>
      <c r="HXI67" s="533"/>
      <c r="HXJ67" s="527"/>
      <c r="HXK67" s="528"/>
      <c r="HXL67" s="529"/>
      <c r="HXM67" s="530"/>
      <c r="HXN67" s="531"/>
      <c r="HXO67" s="532"/>
      <c r="HXP67" s="533"/>
      <c r="HXQ67" s="527"/>
      <c r="HXR67" s="528"/>
      <c r="HXS67" s="529"/>
      <c r="HXT67" s="530"/>
      <c r="HXU67" s="531"/>
      <c r="HXV67" s="532"/>
      <c r="HXW67" s="533"/>
      <c r="HXX67" s="527"/>
      <c r="HXY67" s="528"/>
      <c r="HXZ67" s="529"/>
      <c r="HYA67" s="530"/>
      <c r="HYB67" s="531"/>
      <c r="HYC67" s="532"/>
      <c r="HYD67" s="533"/>
      <c r="HYE67" s="527"/>
      <c r="HYF67" s="528"/>
      <c r="HYG67" s="529"/>
      <c r="HYH67" s="530"/>
      <c r="HYI67" s="531"/>
      <c r="HYJ67" s="532"/>
      <c r="HYK67" s="533"/>
      <c r="HYL67" s="527"/>
      <c r="HYM67" s="528"/>
      <c r="HYN67" s="529"/>
      <c r="HYO67" s="530"/>
      <c r="HYP67" s="531"/>
      <c r="HYQ67" s="532"/>
      <c r="HYR67" s="533"/>
      <c r="HYS67" s="527"/>
      <c r="HYT67" s="528"/>
      <c r="HYU67" s="529"/>
      <c r="HYV67" s="530"/>
      <c r="HYW67" s="531"/>
      <c r="HYX67" s="532"/>
      <c r="HYY67" s="533"/>
      <c r="HYZ67" s="527"/>
      <c r="HZA67" s="528"/>
      <c r="HZB67" s="529"/>
      <c r="HZC67" s="530"/>
      <c r="HZD67" s="531"/>
      <c r="HZE67" s="532"/>
      <c r="HZF67" s="533"/>
      <c r="HZG67" s="527"/>
      <c r="HZH67" s="528"/>
      <c r="HZI67" s="529"/>
      <c r="HZJ67" s="530"/>
      <c r="HZK67" s="531"/>
      <c r="HZL67" s="532"/>
      <c r="HZM67" s="533"/>
      <c r="HZN67" s="527"/>
      <c r="HZO67" s="528"/>
      <c r="HZP67" s="529"/>
      <c r="HZQ67" s="530"/>
      <c r="HZR67" s="531"/>
      <c r="HZS67" s="532"/>
      <c r="HZT67" s="533"/>
      <c r="HZU67" s="527"/>
      <c r="HZV67" s="528"/>
      <c r="HZW67" s="529"/>
      <c r="HZX67" s="530"/>
      <c r="HZY67" s="531"/>
      <c r="HZZ67" s="532"/>
      <c r="IAA67" s="533"/>
      <c r="IAB67" s="527"/>
      <c r="IAC67" s="528"/>
      <c r="IAD67" s="529"/>
      <c r="IAE67" s="530"/>
      <c r="IAF67" s="531"/>
      <c r="IAG67" s="532"/>
      <c r="IAH67" s="533"/>
      <c r="IAI67" s="527"/>
      <c r="IAJ67" s="528"/>
      <c r="IAK67" s="529"/>
      <c r="IAL67" s="530"/>
      <c r="IAM67" s="531"/>
      <c r="IAN67" s="532"/>
      <c r="IAO67" s="533"/>
      <c r="IAP67" s="527"/>
      <c r="IAQ67" s="528"/>
      <c r="IAR67" s="529"/>
      <c r="IAS67" s="530"/>
      <c r="IAT67" s="531"/>
      <c r="IAU67" s="532"/>
      <c r="IAV67" s="533"/>
      <c r="IAW67" s="527"/>
      <c r="IAX67" s="528"/>
      <c r="IAY67" s="529"/>
      <c r="IAZ67" s="530"/>
      <c r="IBA67" s="531"/>
      <c r="IBB67" s="532"/>
      <c r="IBC67" s="533"/>
      <c r="IBD67" s="527"/>
      <c r="IBE67" s="528"/>
      <c r="IBF67" s="529"/>
      <c r="IBG67" s="530"/>
      <c r="IBH67" s="531"/>
      <c r="IBI67" s="532"/>
      <c r="IBJ67" s="533"/>
      <c r="IBK67" s="527"/>
      <c r="IBL67" s="528"/>
      <c r="IBM67" s="529"/>
      <c r="IBN67" s="530"/>
      <c r="IBO67" s="531"/>
      <c r="IBP67" s="532"/>
      <c r="IBQ67" s="533"/>
      <c r="IBR67" s="527"/>
      <c r="IBS67" s="528"/>
      <c r="IBT67" s="529"/>
      <c r="IBU67" s="530"/>
      <c r="IBV67" s="531"/>
      <c r="IBW67" s="532"/>
      <c r="IBX67" s="533"/>
      <c r="IBY67" s="527"/>
      <c r="IBZ67" s="528"/>
      <c r="ICA67" s="529"/>
      <c r="ICB67" s="530"/>
      <c r="ICC67" s="531"/>
      <c r="ICD67" s="532"/>
      <c r="ICE67" s="533"/>
      <c r="ICF67" s="527"/>
      <c r="ICG67" s="528"/>
      <c r="ICH67" s="529"/>
      <c r="ICI67" s="530"/>
      <c r="ICJ67" s="531"/>
      <c r="ICK67" s="532"/>
      <c r="ICL67" s="533"/>
      <c r="ICM67" s="527"/>
      <c r="ICN67" s="528"/>
      <c r="ICO67" s="529"/>
      <c r="ICP67" s="530"/>
      <c r="ICQ67" s="531"/>
      <c r="ICR67" s="532"/>
      <c r="ICS67" s="533"/>
      <c r="ICT67" s="527"/>
      <c r="ICU67" s="528"/>
      <c r="ICV67" s="529"/>
      <c r="ICW67" s="530"/>
      <c r="ICX67" s="531"/>
      <c r="ICY67" s="532"/>
      <c r="ICZ67" s="533"/>
      <c r="IDA67" s="527"/>
      <c r="IDB67" s="528"/>
      <c r="IDC67" s="529"/>
      <c r="IDD67" s="530"/>
      <c r="IDE67" s="531"/>
      <c r="IDF67" s="532"/>
      <c r="IDG67" s="533"/>
      <c r="IDH67" s="527"/>
      <c r="IDI67" s="528"/>
      <c r="IDJ67" s="529"/>
      <c r="IDK67" s="530"/>
      <c r="IDL67" s="531"/>
      <c r="IDM67" s="532"/>
      <c r="IDN67" s="533"/>
      <c r="IDO67" s="527"/>
      <c r="IDP67" s="528"/>
      <c r="IDQ67" s="529"/>
      <c r="IDR67" s="530"/>
      <c r="IDS67" s="531"/>
      <c r="IDT67" s="532"/>
      <c r="IDU67" s="533"/>
      <c r="IDV67" s="527"/>
      <c r="IDW67" s="528"/>
      <c r="IDX67" s="529"/>
      <c r="IDY67" s="530"/>
      <c r="IDZ67" s="531"/>
      <c r="IEA67" s="532"/>
      <c r="IEB67" s="533"/>
      <c r="IEC67" s="527"/>
      <c r="IED67" s="528"/>
      <c r="IEE67" s="529"/>
      <c r="IEF67" s="530"/>
      <c r="IEG67" s="531"/>
      <c r="IEH67" s="532"/>
      <c r="IEI67" s="533"/>
      <c r="IEJ67" s="527"/>
      <c r="IEK67" s="528"/>
      <c r="IEL67" s="529"/>
      <c r="IEM67" s="530"/>
      <c r="IEN67" s="531"/>
      <c r="IEO67" s="532"/>
      <c r="IEP67" s="533"/>
      <c r="IEQ67" s="527"/>
      <c r="IER67" s="528"/>
      <c r="IES67" s="529"/>
      <c r="IET67" s="530"/>
      <c r="IEU67" s="531"/>
      <c r="IEV67" s="532"/>
      <c r="IEW67" s="533"/>
      <c r="IEX67" s="527"/>
      <c r="IEY67" s="528"/>
      <c r="IEZ67" s="529"/>
      <c r="IFA67" s="530"/>
      <c r="IFB67" s="531"/>
      <c r="IFC67" s="532"/>
      <c r="IFD67" s="533"/>
      <c r="IFE67" s="527"/>
      <c r="IFF67" s="528"/>
      <c r="IFG67" s="529"/>
      <c r="IFH67" s="530"/>
      <c r="IFI67" s="531"/>
      <c r="IFJ67" s="532"/>
      <c r="IFK67" s="533"/>
      <c r="IFL67" s="527"/>
      <c r="IFM67" s="528"/>
      <c r="IFN67" s="529"/>
      <c r="IFO67" s="530"/>
      <c r="IFP67" s="531"/>
      <c r="IFQ67" s="532"/>
      <c r="IFR67" s="533"/>
      <c r="IFS67" s="527"/>
      <c r="IFT67" s="528"/>
      <c r="IFU67" s="529"/>
      <c r="IFV67" s="530"/>
      <c r="IFW67" s="531"/>
      <c r="IFX67" s="532"/>
      <c r="IFY67" s="533"/>
      <c r="IFZ67" s="527"/>
      <c r="IGA67" s="528"/>
      <c r="IGB67" s="529"/>
      <c r="IGC67" s="530"/>
      <c r="IGD67" s="531"/>
      <c r="IGE67" s="532"/>
      <c r="IGF67" s="533"/>
      <c r="IGG67" s="527"/>
      <c r="IGH67" s="528"/>
      <c r="IGI67" s="529"/>
      <c r="IGJ67" s="530"/>
      <c r="IGK67" s="531"/>
      <c r="IGL67" s="532"/>
      <c r="IGM67" s="533"/>
      <c r="IGN67" s="527"/>
      <c r="IGO67" s="528"/>
      <c r="IGP67" s="529"/>
      <c r="IGQ67" s="530"/>
      <c r="IGR67" s="531"/>
      <c r="IGS67" s="532"/>
      <c r="IGT67" s="533"/>
      <c r="IGU67" s="527"/>
      <c r="IGV67" s="528"/>
      <c r="IGW67" s="529"/>
      <c r="IGX67" s="530"/>
      <c r="IGY67" s="531"/>
      <c r="IGZ67" s="532"/>
      <c r="IHA67" s="533"/>
      <c r="IHB67" s="527"/>
      <c r="IHC67" s="528"/>
      <c r="IHD67" s="529"/>
      <c r="IHE67" s="530"/>
      <c r="IHF67" s="531"/>
      <c r="IHG67" s="532"/>
      <c r="IHH67" s="533"/>
      <c r="IHI67" s="527"/>
      <c r="IHJ67" s="528"/>
      <c r="IHK67" s="529"/>
      <c r="IHL67" s="530"/>
      <c r="IHM67" s="531"/>
      <c r="IHN67" s="532"/>
      <c r="IHO67" s="533"/>
      <c r="IHP67" s="527"/>
      <c r="IHQ67" s="528"/>
      <c r="IHR67" s="529"/>
      <c r="IHS67" s="530"/>
      <c r="IHT67" s="531"/>
      <c r="IHU67" s="532"/>
      <c r="IHV67" s="533"/>
      <c r="IHW67" s="527"/>
      <c r="IHX67" s="528"/>
      <c r="IHY67" s="529"/>
      <c r="IHZ67" s="530"/>
      <c r="IIA67" s="531"/>
      <c r="IIB67" s="532"/>
      <c r="IIC67" s="533"/>
      <c r="IID67" s="527"/>
      <c r="IIE67" s="528"/>
      <c r="IIF67" s="529"/>
      <c r="IIG67" s="530"/>
      <c r="IIH67" s="531"/>
      <c r="III67" s="532"/>
      <c r="IIJ67" s="533"/>
      <c r="IIK67" s="527"/>
      <c r="IIL67" s="528"/>
      <c r="IIM67" s="529"/>
      <c r="IIN67" s="530"/>
      <c r="IIO67" s="531"/>
      <c r="IIP67" s="532"/>
      <c r="IIQ67" s="533"/>
      <c r="IIR67" s="527"/>
      <c r="IIS67" s="528"/>
      <c r="IIT67" s="529"/>
      <c r="IIU67" s="530"/>
      <c r="IIV67" s="531"/>
      <c r="IIW67" s="532"/>
      <c r="IIX67" s="533"/>
      <c r="IIY67" s="527"/>
      <c r="IIZ67" s="528"/>
      <c r="IJA67" s="529"/>
      <c r="IJB67" s="530"/>
      <c r="IJC67" s="531"/>
      <c r="IJD67" s="532"/>
      <c r="IJE67" s="533"/>
      <c r="IJF67" s="527"/>
      <c r="IJG67" s="528"/>
      <c r="IJH67" s="529"/>
      <c r="IJI67" s="530"/>
      <c r="IJJ67" s="531"/>
      <c r="IJK67" s="532"/>
      <c r="IJL67" s="533"/>
      <c r="IJM67" s="527"/>
      <c r="IJN67" s="528"/>
      <c r="IJO67" s="529"/>
      <c r="IJP67" s="530"/>
      <c r="IJQ67" s="531"/>
      <c r="IJR67" s="532"/>
      <c r="IJS67" s="533"/>
      <c r="IJT67" s="527"/>
      <c r="IJU67" s="528"/>
      <c r="IJV67" s="529"/>
      <c r="IJW67" s="530"/>
      <c r="IJX67" s="531"/>
      <c r="IJY67" s="532"/>
      <c r="IJZ67" s="533"/>
      <c r="IKA67" s="527"/>
      <c r="IKB67" s="528"/>
      <c r="IKC67" s="529"/>
      <c r="IKD67" s="530"/>
      <c r="IKE67" s="531"/>
      <c r="IKF67" s="532"/>
      <c r="IKG67" s="533"/>
      <c r="IKH67" s="527"/>
      <c r="IKI67" s="528"/>
      <c r="IKJ67" s="529"/>
      <c r="IKK67" s="530"/>
      <c r="IKL67" s="531"/>
      <c r="IKM67" s="532"/>
      <c r="IKN67" s="533"/>
      <c r="IKO67" s="527"/>
      <c r="IKP67" s="528"/>
      <c r="IKQ67" s="529"/>
      <c r="IKR67" s="530"/>
      <c r="IKS67" s="531"/>
      <c r="IKT67" s="532"/>
      <c r="IKU67" s="533"/>
      <c r="IKV67" s="527"/>
      <c r="IKW67" s="528"/>
      <c r="IKX67" s="529"/>
      <c r="IKY67" s="530"/>
      <c r="IKZ67" s="531"/>
      <c r="ILA67" s="532"/>
      <c r="ILB67" s="533"/>
      <c r="ILC67" s="527"/>
      <c r="ILD67" s="528"/>
      <c r="ILE67" s="529"/>
      <c r="ILF67" s="530"/>
      <c r="ILG67" s="531"/>
      <c r="ILH67" s="532"/>
      <c r="ILI67" s="533"/>
      <c r="ILJ67" s="527"/>
      <c r="ILK67" s="528"/>
      <c r="ILL67" s="529"/>
      <c r="ILM67" s="530"/>
      <c r="ILN67" s="531"/>
      <c r="ILO67" s="532"/>
      <c r="ILP67" s="533"/>
      <c r="ILQ67" s="527"/>
      <c r="ILR67" s="528"/>
      <c r="ILS67" s="529"/>
      <c r="ILT67" s="530"/>
      <c r="ILU67" s="531"/>
      <c r="ILV67" s="532"/>
      <c r="ILW67" s="533"/>
      <c r="ILX67" s="527"/>
      <c r="ILY67" s="528"/>
      <c r="ILZ67" s="529"/>
      <c r="IMA67" s="530"/>
      <c r="IMB67" s="531"/>
      <c r="IMC67" s="532"/>
      <c r="IMD67" s="533"/>
      <c r="IME67" s="527"/>
      <c r="IMF67" s="528"/>
      <c r="IMG67" s="529"/>
      <c r="IMH67" s="530"/>
      <c r="IMI67" s="531"/>
      <c r="IMJ67" s="532"/>
      <c r="IMK67" s="533"/>
      <c r="IML67" s="527"/>
      <c r="IMM67" s="528"/>
      <c r="IMN67" s="529"/>
      <c r="IMO67" s="530"/>
      <c r="IMP67" s="531"/>
      <c r="IMQ67" s="532"/>
      <c r="IMR67" s="533"/>
      <c r="IMS67" s="527"/>
      <c r="IMT67" s="528"/>
      <c r="IMU67" s="529"/>
      <c r="IMV67" s="530"/>
      <c r="IMW67" s="531"/>
      <c r="IMX67" s="532"/>
      <c r="IMY67" s="533"/>
      <c r="IMZ67" s="527"/>
      <c r="INA67" s="528"/>
      <c r="INB67" s="529"/>
      <c r="INC67" s="530"/>
      <c r="IND67" s="531"/>
      <c r="INE67" s="532"/>
      <c r="INF67" s="533"/>
      <c r="ING67" s="527"/>
      <c r="INH67" s="528"/>
      <c r="INI67" s="529"/>
      <c r="INJ67" s="530"/>
      <c r="INK67" s="531"/>
      <c r="INL67" s="532"/>
      <c r="INM67" s="533"/>
      <c r="INN67" s="527"/>
      <c r="INO67" s="528"/>
      <c r="INP67" s="529"/>
      <c r="INQ67" s="530"/>
      <c r="INR67" s="531"/>
      <c r="INS67" s="532"/>
      <c r="INT67" s="533"/>
      <c r="INU67" s="527"/>
      <c r="INV67" s="528"/>
      <c r="INW67" s="529"/>
      <c r="INX67" s="530"/>
      <c r="INY67" s="531"/>
      <c r="INZ67" s="532"/>
      <c r="IOA67" s="533"/>
      <c r="IOB67" s="527"/>
      <c r="IOC67" s="528"/>
      <c r="IOD67" s="529"/>
      <c r="IOE67" s="530"/>
      <c r="IOF67" s="531"/>
      <c r="IOG67" s="532"/>
      <c r="IOH67" s="533"/>
      <c r="IOI67" s="527"/>
      <c r="IOJ67" s="528"/>
      <c r="IOK67" s="529"/>
      <c r="IOL67" s="530"/>
      <c r="IOM67" s="531"/>
      <c r="ION67" s="532"/>
      <c r="IOO67" s="533"/>
      <c r="IOP67" s="527"/>
      <c r="IOQ67" s="528"/>
      <c r="IOR67" s="529"/>
      <c r="IOS67" s="530"/>
      <c r="IOT67" s="531"/>
      <c r="IOU67" s="532"/>
      <c r="IOV67" s="533"/>
      <c r="IOW67" s="527"/>
      <c r="IOX67" s="528"/>
      <c r="IOY67" s="529"/>
      <c r="IOZ67" s="530"/>
      <c r="IPA67" s="531"/>
      <c r="IPB67" s="532"/>
      <c r="IPC67" s="533"/>
      <c r="IPD67" s="527"/>
      <c r="IPE67" s="528"/>
      <c r="IPF67" s="529"/>
      <c r="IPG67" s="530"/>
      <c r="IPH67" s="531"/>
      <c r="IPI67" s="532"/>
      <c r="IPJ67" s="533"/>
      <c r="IPK67" s="527"/>
      <c r="IPL67" s="528"/>
      <c r="IPM67" s="529"/>
      <c r="IPN67" s="530"/>
      <c r="IPO67" s="531"/>
      <c r="IPP67" s="532"/>
      <c r="IPQ67" s="533"/>
      <c r="IPR67" s="527"/>
      <c r="IPS67" s="528"/>
      <c r="IPT67" s="529"/>
      <c r="IPU67" s="530"/>
      <c r="IPV67" s="531"/>
      <c r="IPW67" s="532"/>
      <c r="IPX67" s="533"/>
      <c r="IPY67" s="527"/>
      <c r="IPZ67" s="528"/>
      <c r="IQA67" s="529"/>
      <c r="IQB67" s="530"/>
      <c r="IQC67" s="531"/>
      <c r="IQD67" s="532"/>
      <c r="IQE67" s="533"/>
      <c r="IQF67" s="527"/>
      <c r="IQG67" s="528"/>
      <c r="IQH67" s="529"/>
      <c r="IQI67" s="530"/>
      <c r="IQJ67" s="531"/>
      <c r="IQK67" s="532"/>
      <c r="IQL67" s="533"/>
      <c r="IQM67" s="527"/>
      <c r="IQN67" s="528"/>
      <c r="IQO67" s="529"/>
      <c r="IQP67" s="530"/>
      <c r="IQQ67" s="531"/>
      <c r="IQR67" s="532"/>
      <c r="IQS67" s="533"/>
      <c r="IQT67" s="527"/>
      <c r="IQU67" s="528"/>
      <c r="IQV67" s="529"/>
      <c r="IQW67" s="530"/>
      <c r="IQX67" s="531"/>
      <c r="IQY67" s="532"/>
      <c r="IQZ67" s="533"/>
      <c r="IRA67" s="527"/>
      <c r="IRB67" s="528"/>
      <c r="IRC67" s="529"/>
      <c r="IRD67" s="530"/>
      <c r="IRE67" s="531"/>
      <c r="IRF67" s="532"/>
      <c r="IRG67" s="533"/>
      <c r="IRH67" s="527"/>
      <c r="IRI67" s="528"/>
      <c r="IRJ67" s="529"/>
      <c r="IRK67" s="530"/>
      <c r="IRL67" s="531"/>
      <c r="IRM67" s="532"/>
      <c r="IRN67" s="533"/>
      <c r="IRO67" s="527"/>
      <c r="IRP67" s="528"/>
      <c r="IRQ67" s="529"/>
      <c r="IRR67" s="530"/>
      <c r="IRS67" s="531"/>
      <c r="IRT67" s="532"/>
      <c r="IRU67" s="533"/>
      <c r="IRV67" s="527"/>
      <c r="IRW67" s="528"/>
      <c r="IRX67" s="529"/>
      <c r="IRY67" s="530"/>
      <c r="IRZ67" s="531"/>
      <c r="ISA67" s="532"/>
      <c r="ISB67" s="533"/>
      <c r="ISC67" s="527"/>
      <c r="ISD67" s="528"/>
      <c r="ISE67" s="529"/>
      <c r="ISF67" s="530"/>
      <c r="ISG67" s="531"/>
      <c r="ISH67" s="532"/>
      <c r="ISI67" s="533"/>
      <c r="ISJ67" s="527"/>
      <c r="ISK67" s="528"/>
      <c r="ISL67" s="529"/>
      <c r="ISM67" s="530"/>
      <c r="ISN67" s="531"/>
      <c r="ISO67" s="532"/>
      <c r="ISP67" s="533"/>
      <c r="ISQ67" s="527"/>
      <c r="ISR67" s="528"/>
      <c r="ISS67" s="529"/>
      <c r="IST67" s="530"/>
      <c r="ISU67" s="531"/>
      <c r="ISV67" s="532"/>
      <c r="ISW67" s="533"/>
      <c r="ISX67" s="527"/>
      <c r="ISY67" s="528"/>
      <c r="ISZ67" s="529"/>
      <c r="ITA67" s="530"/>
      <c r="ITB67" s="531"/>
      <c r="ITC67" s="532"/>
      <c r="ITD67" s="533"/>
      <c r="ITE67" s="527"/>
      <c r="ITF67" s="528"/>
      <c r="ITG67" s="529"/>
      <c r="ITH67" s="530"/>
      <c r="ITI67" s="531"/>
      <c r="ITJ67" s="532"/>
      <c r="ITK67" s="533"/>
      <c r="ITL67" s="527"/>
      <c r="ITM67" s="528"/>
      <c r="ITN67" s="529"/>
      <c r="ITO67" s="530"/>
      <c r="ITP67" s="531"/>
      <c r="ITQ67" s="532"/>
      <c r="ITR67" s="533"/>
      <c r="ITS67" s="527"/>
      <c r="ITT67" s="528"/>
      <c r="ITU67" s="529"/>
      <c r="ITV67" s="530"/>
      <c r="ITW67" s="531"/>
      <c r="ITX67" s="532"/>
      <c r="ITY67" s="533"/>
      <c r="ITZ67" s="527"/>
      <c r="IUA67" s="528"/>
      <c r="IUB67" s="529"/>
      <c r="IUC67" s="530"/>
      <c r="IUD67" s="531"/>
      <c r="IUE67" s="532"/>
      <c r="IUF67" s="533"/>
      <c r="IUG67" s="527"/>
      <c r="IUH67" s="528"/>
      <c r="IUI67" s="529"/>
      <c r="IUJ67" s="530"/>
      <c r="IUK67" s="531"/>
      <c r="IUL67" s="532"/>
      <c r="IUM67" s="533"/>
      <c r="IUN67" s="527"/>
      <c r="IUO67" s="528"/>
      <c r="IUP67" s="529"/>
      <c r="IUQ67" s="530"/>
      <c r="IUR67" s="531"/>
      <c r="IUS67" s="532"/>
      <c r="IUT67" s="533"/>
      <c r="IUU67" s="527"/>
      <c r="IUV67" s="528"/>
      <c r="IUW67" s="529"/>
      <c r="IUX67" s="530"/>
      <c r="IUY67" s="531"/>
      <c r="IUZ67" s="532"/>
      <c r="IVA67" s="533"/>
      <c r="IVB67" s="527"/>
      <c r="IVC67" s="528"/>
      <c r="IVD67" s="529"/>
      <c r="IVE67" s="530"/>
      <c r="IVF67" s="531"/>
      <c r="IVG67" s="532"/>
      <c r="IVH67" s="533"/>
      <c r="IVI67" s="527"/>
      <c r="IVJ67" s="528"/>
      <c r="IVK67" s="529"/>
      <c r="IVL67" s="530"/>
      <c r="IVM67" s="531"/>
      <c r="IVN67" s="532"/>
      <c r="IVO67" s="533"/>
      <c r="IVP67" s="527"/>
      <c r="IVQ67" s="528"/>
      <c r="IVR67" s="529"/>
      <c r="IVS67" s="530"/>
      <c r="IVT67" s="531"/>
      <c r="IVU67" s="532"/>
      <c r="IVV67" s="533"/>
      <c r="IVW67" s="527"/>
      <c r="IVX67" s="528"/>
      <c r="IVY67" s="529"/>
      <c r="IVZ67" s="530"/>
      <c r="IWA67" s="531"/>
      <c r="IWB67" s="532"/>
      <c r="IWC67" s="533"/>
      <c r="IWD67" s="527"/>
      <c r="IWE67" s="528"/>
      <c r="IWF67" s="529"/>
      <c r="IWG67" s="530"/>
      <c r="IWH67" s="531"/>
      <c r="IWI67" s="532"/>
      <c r="IWJ67" s="533"/>
      <c r="IWK67" s="527"/>
      <c r="IWL67" s="528"/>
      <c r="IWM67" s="529"/>
      <c r="IWN67" s="530"/>
      <c r="IWO67" s="531"/>
      <c r="IWP67" s="532"/>
      <c r="IWQ67" s="533"/>
      <c r="IWR67" s="527"/>
      <c r="IWS67" s="528"/>
      <c r="IWT67" s="529"/>
      <c r="IWU67" s="530"/>
      <c r="IWV67" s="531"/>
      <c r="IWW67" s="532"/>
      <c r="IWX67" s="533"/>
      <c r="IWY67" s="527"/>
      <c r="IWZ67" s="528"/>
      <c r="IXA67" s="529"/>
      <c r="IXB67" s="530"/>
      <c r="IXC67" s="531"/>
      <c r="IXD67" s="532"/>
      <c r="IXE67" s="533"/>
      <c r="IXF67" s="527"/>
      <c r="IXG67" s="528"/>
      <c r="IXH67" s="529"/>
      <c r="IXI67" s="530"/>
      <c r="IXJ67" s="531"/>
      <c r="IXK67" s="532"/>
      <c r="IXL67" s="533"/>
      <c r="IXM67" s="527"/>
      <c r="IXN67" s="528"/>
      <c r="IXO67" s="529"/>
      <c r="IXP67" s="530"/>
      <c r="IXQ67" s="531"/>
      <c r="IXR67" s="532"/>
      <c r="IXS67" s="533"/>
      <c r="IXT67" s="527"/>
      <c r="IXU67" s="528"/>
      <c r="IXV67" s="529"/>
      <c r="IXW67" s="530"/>
      <c r="IXX67" s="531"/>
      <c r="IXY67" s="532"/>
      <c r="IXZ67" s="533"/>
      <c r="IYA67" s="527"/>
      <c r="IYB67" s="528"/>
      <c r="IYC67" s="529"/>
      <c r="IYD67" s="530"/>
      <c r="IYE67" s="531"/>
      <c r="IYF67" s="532"/>
      <c r="IYG67" s="533"/>
      <c r="IYH67" s="527"/>
      <c r="IYI67" s="528"/>
      <c r="IYJ67" s="529"/>
      <c r="IYK67" s="530"/>
      <c r="IYL67" s="531"/>
      <c r="IYM67" s="532"/>
      <c r="IYN67" s="533"/>
      <c r="IYO67" s="527"/>
      <c r="IYP67" s="528"/>
      <c r="IYQ67" s="529"/>
      <c r="IYR67" s="530"/>
      <c r="IYS67" s="531"/>
      <c r="IYT67" s="532"/>
      <c r="IYU67" s="533"/>
      <c r="IYV67" s="527"/>
      <c r="IYW67" s="528"/>
      <c r="IYX67" s="529"/>
      <c r="IYY67" s="530"/>
      <c r="IYZ67" s="531"/>
      <c r="IZA67" s="532"/>
      <c r="IZB67" s="533"/>
      <c r="IZC67" s="527"/>
      <c r="IZD67" s="528"/>
      <c r="IZE67" s="529"/>
      <c r="IZF67" s="530"/>
      <c r="IZG67" s="531"/>
      <c r="IZH67" s="532"/>
      <c r="IZI67" s="533"/>
      <c r="IZJ67" s="527"/>
      <c r="IZK67" s="528"/>
      <c r="IZL67" s="529"/>
      <c r="IZM67" s="530"/>
      <c r="IZN67" s="531"/>
      <c r="IZO67" s="532"/>
      <c r="IZP67" s="533"/>
      <c r="IZQ67" s="527"/>
      <c r="IZR67" s="528"/>
      <c r="IZS67" s="529"/>
      <c r="IZT67" s="530"/>
      <c r="IZU67" s="531"/>
      <c r="IZV67" s="532"/>
      <c r="IZW67" s="533"/>
      <c r="IZX67" s="527"/>
      <c r="IZY67" s="528"/>
      <c r="IZZ67" s="529"/>
      <c r="JAA67" s="530"/>
      <c r="JAB67" s="531"/>
      <c r="JAC67" s="532"/>
      <c r="JAD67" s="533"/>
      <c r="JAE67" s="527"/>
      <c r="JAF67" s="528"/>
      <c r="JAG67" s="529"/>
      <c r="JAH67" s="530"/>
      <c r="JAI67" s="531"/>
      <c r="JAJ67" s="532"/>
      <c r="JAK67" s="533"/>
      <c r="JAL67" s="527"/>
      <c r="JAM67" s="528"/>
      <c r="JAN67" s="529"/>
      <c r="JAO67" s="530"/>
      <c r="JAP67" s="531"/>
      <c r="JAQ67" s="532"/>
      <c r="JAR67" s="533"/>
      <c r="JAS67" s="527"/>
      <c r="JAT67" s="528"/>
      <c r="JAU67" s="529"/>
      <c r="JAV67" s="530"/>
      <c r="JAW67" s="531"/>
      <c r="JAX67" s="532"/>
      <c r="JAY67" s="533"/>
      <c r="JAZ67" s="527"/>
      <c r="JBA67" s="528"/>
      <c r="JBB67" s="529"/>
      <c r="JBC67" s="530"/>
      <c r="JBD67" s="531"/>
      <c r="JBE67" s="532"/>
      <c r="JBF67" s="533"/>
      <c r="JBG67" s="527"/>
      <c r="JBH67" s="528"/>
      <c r="JBI67" s="529"/>
      <c r="JBJ67" s="530"/>
      <c r="JBK67" s="531"/>
      <c r="JBL67" s="532"/>
      <c r="JBM67" s="533"/>
      <c r="JBN67" s="527"/>
      <c r="JBO67" s="528"/>
      <c r="JBP67" s="529"/>
      <c r="JBQ67" s="530"/>
      <c r="JBR67" s="531"/>
      <c r="JBS67" s="532"/>
      <c r="JBT67" s="533"/>
      <c r="JBU67" s="527"/>
      <c r="JBV67" s="528"/>
      <c r="JBW67" s="529"/>
      <c r="JBX67" s="530"/>
      <c r="JBY67" s="531"/>
      <c r="JBZ67" s="532"/>
      <c r="JCA67" s="533"/>
      <c r="JCB67" s="527"/>
      <c r="JCC67" s="528"/>
      <c r="JCD67" s="529"/>
      <c r="JCE67" s="530"/>
      <c r="JCF67" s="531"/>
      <c r="JCG67" s="532"/>
      <c r="JCH67" s="533"/>
      <c r="JCI67" s="527"/>
      <c r="JCJ67" s="528"/>
      <c r="JCK67" s="529"/>
      <c r="JCL67" s="530"/>
      <c r="JCM67" s="531"/>
      <c r="JCN67" s="532"/>
      <c r="JCO67" s="533"/>
      <c r="JCP67" s="527"/>
      <c r="JCQ67" s="528"/>
      <c r="JCR67" s="529"/>
      <c r="JCS67" s="530"/>
      <c r="JCT67" s="531"/>
      <c r="JCU67" s="532"/>
      <c r="JCV67" s="533"/>
      <c r="JCW67" s="527"/>
      <c r="JCX67" s="528"/>
      <c r="JCY67" s="529"/>
      <c r="JCZ67" s="530"/>
      <c r="JDA67" s="531"/>
      <c r="JDB67" s="532"/>
      <c r="JDC67" s="533"/>
      <c r="JDD67" s="527"/>
      <c r="JDE67" s="528"/>
      <c r="JDF67" s="529"/>
      <c r="JDG67" s="530"/>
      <c r="JDH67" s="531"/>
      <c r="JDI67" s="532"/>
      <c r="JDJ67" s="533"/>
      <c r="JDK67" s="527"/>
      <c r="JDL67" s="528"/>
      <c r="JDM67" s="529"/>
      <c r="JDN67" s="530"/>
      <c r="JDO67" s="531"/>
      <c r="JDP67" s="532"/>
      <c r="JDQ67" s="533"/>
      <c r="JDR67" s="527"/>
      <c r="JDS67" s="528"/>
      <c r="JDT67" s="529"/>
      <c r="JDU67" s="530"/>
      <c r="JDV67" s="531"/>
      <c r="JDW67" s="532"/>
      <c r="JDX67" s="533"/>
      <c r="JDY67" s="527"/>
      <c r="JDZ67" s="528"/>
      <c r="JEA67" s="529"/>
      <c r="JEB67" s="530"/>
      <c r="JEC67" s="531"/>
      <c r="JED67" s="532"/>
      <c r="JEE67" s="533"/>
      <c r="JEF67" s="527"/>
      <c r="JEG67" s="528"/>
      <c r="JEH67" s="529"/>
      <c r="JEI67" s="530"/>
      <c r="JEJ67" s="531"/>
      <c r="JEK67" s="532"/>
      <c r="JEL67" s="533"/>
      <c r="JEM67" s="527"/>
      <c r="JEN67" s="528"/>
      <c r="JEO67" s="529"/>
      <c r="JEP67" s="530"/>
      <c r="JEQ67" s="531"/>
      <c r="JER67" s="532"/>
      <c r="JES67" s="533"/>
      <c r="JET67" s="527"/>
      <c r="JEU67" s="528"/>
      <c r="JEV67" s="529"/>
      <c r="JEW67" s="530"/>
      <c r="JEX67" s="531"/>
      <c r="JEY67" s="532"/>
      <c r="JEZ67" s="533"/>
      <c r="JFA67" s="527"/>
      <c r="JFB67" s="528"/>
      <c r="JFC67" s="529"/>
      <c r="JFD67" s="530"/>
      <c r="JFE67" s="531"/>
      <c r="JFF67" s="532"/>
      <c r="JFG67" s="533"/>
      <c r="JFH67" s="527"/>
      <c r="JFI67" s="528"/>
      <c r="JFJ67" s="529"/>
      <c r="JFK67" s="530"/>
      <c r="JFL67" s="531"/>
      <c r="JFM67" s="532"/>
      <c r="JFN67" s="533"/>
      <c r="JFO67" s="527"/>
      <c r="JFP67" s="528"/>
      <c r="JFQ67" s="529"/>
      <c r="JFR67" s="530"/>
      <c r="JFS67" s="531"/>
      <c r="JFT67" s="532"/>
      <c r="JFU67" s="533"/>
      <c r="JFV67" s="527"/>
      <c r="JFW67" s="528"/>
      <c r="JFX67" s="529"/>
      <c r="JFY67" s="530"/>
      <c r="JFZ67" s="531"/>
      <c r="JGA67" s="532"/>
      <c r="JGB67" s="533"/>
      <c r="JGC67" s="527"/>
      <c r="JGD67" s="528"/>
      <c r="JGE67" s="529"/>
      <c r="JGF67" s="530"/>
      <c r="JGG67" s="531"/>
      <c r="JGH67" s="532"/>
      <c r="JGI67" s="533"/>
      <c r="JGJ67" s="527"/>
      <c r="JGK67" s="528"/>
      <c r="JGL67" s="529"/>
      <c r="JGM67" s="530"/>
      <c r="JGN67" s="531"/>
      <c r="JGO67" s="532"/>
      <c r="JGP67" s="533"/>
      <c r="JGQ67" s="527"/>
      <c r="JGR67" s="528"/>
      <c r="JGS67" s="529"/>
      <c r="JGT67" s="530"/>
      <c r="JGU67" s="531"/>
      <c r="JGV67" s="532"/>
      <c r="JGW67" s="533"/>
      <c r="JGX67" s="527"/>
      <c r="JGY67" s="528"/>
      <c r="JGZ67" s="529"/>
      <c r="JHA67" s="530"/>
      <c r="JHB67" s="531"/>
      <c r="JHC67" s="532"/>
      <c r="JHD67" s="533"/>
      <c r="JHE67" s="527"/>
      <c r="JHF67" s="528"/>
      <c r="JHG67" s="529"/>
      <c r="JHH67" s="530"/>
      <c r="JHI67" s="531"/>
      <c r="JHJ67" s="532"/>
      <c r="JHK67" s="533"/>
      <c r="JHL67" s="527"/>
      <c r="JHM67" s="528"/>
      <c r="JHN67" s="529"/>
      <c r="JHO67" s="530"/>
      <c r="JHP67" s="531"/>
      <c r="JHQ67" s="532"/>
      <c r="JHR67" s="533"/>
      <c r="JHS67" s="527"/>
      <c r="JHT67" s="528"/>
      <c r="JHU67" s="529"/>
      <c r="JHV67" s="530"/>
      <c r="JHW67" s="531"/>
      <c r="JHX67" s="532"/>
      <c r="JHY67" s="533"/>
      <c r="JHZ67" s="527"/>
      <c r="JIA67" s="528"/>
      <c r="JIB67" s="529"/>
      <c r="JIC67" s="530"/>
      <c r="JID67" s="531"/>
      <c r="JIE67" s="532"/>
      <c r="JIF67" s="533"/>
      <c r="JIG67" s="527"/>
      <c r="JIH67" s="528"/>
      <c r="JII67" s="529"/>
      <c r="JIJ67" s="530"/>
      <c r="JIK67" s="531"/>
      <c r="JIL67" s="532"/>
      <c r="JIM67" s="533"/>
      <c r="JIN67" s="527"/>
      <c r="JIO67" s="528"/>
      <c r="JIP67" s="529"/>
      <c r="JIQ67" s="530"/>
      <c r="JIR67" s="531"/>
      <c r="JIS67" s="532"/>
      <c r="JIT67" s="533"/>
      <c r="JIU67" s="527"/>
      <c r="JIV67" s="528"/>
      <c r="JIW67" s="529"/>
      <c r="JIX67" s="530"/>
      <c r="JIY67" s="531"/>
      <c r="JIZ67" s="532"/>
      <c r="JJA67" s="533"/>
      <c r="JJB67" s="527"/>
      <c r="JJC67" s="528"/>
      <c r="JJD67" s="529"/>
      <c r="JJE67" s="530"/>
      <c r="JJF67" s="531"/>
      <c r="JJG67" s="532"/>
      <c r="JJH67" s="533"/>
      <c r="JJI67" s="527"/>
      <c r="JJJ67" s="528"/>
      <c r="JJK67" s="529"/>
      <c r="JJL67" s="530"/>
      <c r="JJM67" s="531"/>
      <c r="JJN67" s="532"/>
      <c r="JJO67" s="533"/>
      <c r="JJP67" s="527"/>
      <c r="JJQ67" s="528"/>
      <c r="JJR67" s="529"/>
      <c r="JJS67" s="530"/>
      <c r="JJT67" s="531"/>
      <c r="JJU67" s="532"/>
      <c r="JJV67" s="533"/>
      <c r="JJW67" s="527"/>
      <c r="JJX67" s="528"/>
      <c r="JJY67" s="529"/>
      <c r="JJZ67" s="530"/>
      <c r="JKA67" s="531"/>
      <c r="JKB67" s="532"/>
      <c r="JKC67" s="533"/>
      <c r="JKD67" s="527"/>
      <c r="JKE67" s="528"/>
      <c r="JKF67" s="529"/>
      <c r="JKG67" s="530"/>
      <c r="JKH67" s="531"/>
      <c r="JKI67" s="532"/>
      <c r="JKJ67" s="533"/>
      <c r="JKK67" s="527"/>
      <c r="JKL67" s="528"/>
      <c r="JKM67" s="529"/>
      <c r="JKN67" s="530"/>
      <c r="JKO67" s="531"/>
      <c r="JKP67" s="532"/>
      <c r="JKQ67" s="533"/>
      <c r="JKR67" s="527"/>
      <c r="JKS67" s="528"/>
      <c r="JKT67" s="529"/>
      <c r="JKU67" s="530"/>
      <c r="JKV67" s="531"/>
      <c r="JKW67" s="532"/>
      <c r="JKX67" s="533"/>
      <c r="JKY67" s="527"/>
      <c r="JKZ67" s="528"/>
      <c r="JLA67" s="529"/>
      <c r="JLB67" s="530"/>
      <c r="JLC67" s="531"/>
      <c r="JLD67" s="532"/>
      <c r="JLE67" s="533"/>
      <c r="JLF67" s="527"/>
      <c r="JLG67" s="528"/>
      <c r="JLH67" s="529"/>
      <c r="JLI67" s="530"/>
      <c r="JLJ67" s="531"/>
      <c r="JLK67" s="532"/>
      <c r="JLL67" s="533"/>
      <c r="JLM67" s="527"/>
      <c r="JLN67" s="528"/>
      <c r="JLO67" s="529"/>
      <c r="JLP67" s="530"/>
      <c r="JLQ67" s="531"/>
      <c r="JLR67" s="532"/>
      <c r="JLS67" s="533"/>
      <c r="JLT67" s="527"/>
      <c r="JLU67" s="528"/>
      <c r="JLV67" s="529"/>
      <c r="JLW67" s="530"/>
      <c r="JLX67" s="531"/>
      <c r="JLY67" s="532"/>
      <c r="JLZ67" s="533"/>
      <c r="JMA67" s="527"/>
      <c r="JMB67" s="528"/>
      <c r="JMC67" s="529"/>
      <c r="JMD67" s="530"/>
      <c r="JME67" s="531"/>
      <c r="JMF67" s="532"/>
      <c r="JMG67" s="533"/>
      <c r="JMH67" s="527"/>
      <c r="JMI67" s="528"/>
      <c r="JMJ67" s="529"/>
      <c r="JMK67" s="530"/>
      <c r="JML67" s="531"/>
      <c r="JMM67" s="532"/>
      <c r="JMN67" s="533"/>
      <c r="JMO67" s="527"/>
      <c r="JMP67" s="528"/>
      <c r="JMQ67" s="529"/>
      <c r="JMR67" s="530"/>
      <c r="JMS67" s="531"/>
      <c r="JMT67" s="532"/>
      <c r="JMU67" s="533"/>
      <c r="JMV67" s="527"/>
      <c r="JMW67" s="528"/>
      <c r="JMX67" s="529"/>
      <c r="JMY67" s="530"/>
      <c r="JMZ67" s="531"/>
      <c r="JNA67" s="532"/>
      <c r="JNB67" s="533"/>
      <c r="JNC67" s="527"/>
      <c r="JND67" s="528"/>
      <c r="JNE67" s="529"/>
      <c r="JNF67" s="530"/>
      <c r="JNG67" s="531"/>
      <c r="JNH67" s="532"/>
      <c r="JNI67" s="533"/>
      <c r="JNJ67" s="527"/>
      <c r="JNK67" s="528"/>
      <c r="JNL67" s="529"/>
      <c r="JNM67" s="530"/>
      <c r="JNN67" s="531"/>
      <c r="JNO67" s="532"/>
      <c r="JNP67" s="533"/>
      <c r="JNQ67" s="527"/>
      <c r="JNR67" s="528"/>
      <c r="JNS67" s="529"/>
      <c r="JNT67" s="530"/>
      <c r="JNU67" s="531"/>
      <c r="JNV67" s="532"/>
      <c r="JNW67" s="533"/>
      <c r="JNX67" s="527"/>
      <c r="JNY67" s="528"/>
      <c r="JNZ67" s="529"/>
      <c r="JOA67" s="530"/>
      <c r="JOB67" s="531"/>
      <c r="JOC67" s="532"/>
      <c r="JOD67" s="533"/>
      <c r="JOE67" s="527"/>
      <c r="JOF67" s="528"/>
      <c r="JOG67" s="529"/>
      <c r="JOH67" s="530"/>
      <c r="JOI67" s="531"/>
      <c r="JOJ67" s="532"/>
      <c r="JOK67" s="533"/>
      <c r="JOL67" s="527"/>
      <c r="JOM67" s="528"/>
      <c r="JON67" s="529"/>
      <c r="JOO67" s="530"/>
      <c r="JOP67" s="531"/>
      <c r="JOQ67" s="532"/>
      <c r="JOR67" s="533"/>
      <c r="JOS67" s="527"/>
      <c r="JOT67" s="528"/>
      <c r="JOU67" s="529"/>
      <c r="JOV67" s="530"/>
      <c r="JOW67" s="531"/>
      <c r="JOX67" s="532"/>
      <c r="JOY67" s="533"/>
      <c r="JOZ67" s="527"/>
      <c r="JPA67" s="528"/>
      <c r="JPB67" s="529"/>
      <c r="JPC67" s="530"/>
      <c r="JPD67" s="531"/>
      <c r="JPE67" s="532"/>
      <c r="JPF67" s="533"/>
      <c r="JPG67" s="527"/>
      <c r="JPH67" s="528"/>
      <c r="JPI67" s="529"/>
      <c r="JPJ67" s="530"/>
      <c r="JPK67" s="531"/>
      <c r="JPL67" s="532"/>
      <c r="JPM67" s="533"/>
      <c r="JPN67" s="527"/>
      <c r="JPO67" s="528"/>
      <c r="JPP67" s="529"/>
      <c r="JPQ67" s="530"/>
      <c r="JPR67" s="531"/>
      <c r="JPS67" s="532"/>
      <c r="JPT67" s="533"/>
      <c r="JPU67" s="527"/>
      <c r="JPV67" s="528"/>
      <c r="JPW67" s="529"/>
      <c r="JPX67" s="530"/>
      <c r="JPY67" s="531"/>
      <c r="JPZ67" s="532"/>
      <c r="JQA67" s="533"/>
      <c r="JQB67" s="527"/>
      <c r="JQC67" s="528"/>
      <c r="JQD67" s="529"/>
      <c r="JQE67" s="530"/>
      <c r="JQF67" s="531"/>
      <c r="JQG67" s="532"/>
      <c r="JQH67" s="533"/>
      <c r="JQI67" s="527"/>
      <c r="JQJ67" s="528"/>
      <c r="JQK67" s="529"/>
      <c r="JQL67" s="530"/>
      <c r="JQM67" s="531"/>
      <c r="JQN67" s="532"/>
      <c r="JQO67" s="533"/>
      <c r="JQP67" s="527"/>
      <c r="JQQ67" s="528"/>
      <c r="JQR67" s="529"/>
      <c r="JQS67" s="530"/>
      <c r="JQT67" s="531"/>
      <c r="JQU67" s="532"/>
      <c r="JQV67" s="533"/>
      <c r="JQW67" s="527"/>
      <c r="JQX67" s="528"/>
      <c r="JQY67" s="529"/>
      <c r="JQZ67" s="530"/>
      <c r="JRA67" s="531"/>
      <c r="JRB67" s="532"/>
      <c r="JRC67" s="533"/>
      <c r="JRD67" s="527"/>
      <c r="JRE67" s="528"/>
      <c r="JRF67" s="529"/>
      <c r="JRG67" s="530"/>
      <c r="JRH67" s="531"/>
      <c r="JRI67" s="532"/>
      <c r="JRJ67" s="533"/>
      <c r="JRK67" s="527"/>
      <c r="JRL67" s="528"/>
      <c r="JRM67" s="529"/>
      <c r="JRN67" s="530"/>
      <c r="JRO67" s="531"/>
      <c r="JRP67" s="532"/>
      <c r="JRQ67" s="533"/>
      <c r="JRR67" s="527"/>
      <c r="JRS67" s="528"/>
      <c r="JRT67" s="529"/>
      <c r="JRU67" s="530"/>
      <c r="JRV67" s="531"/>
      <c r="JRW67" s="532"/>
      <c r="JRX67" s="533"/>
      <c r="JRY67" s="527"/>
      <c r="JRZ67" s="528"/>
      <c r="JSA67" s="529"/>
      <c r="JSB67" s="530"/>
      <c r="JSC67" s="531"/>
      <c r="JSD67" s="532"/>
      <c r="JSE67" s="533"/>
      <c r="JSF67" s="527"/>
      <c r="JSG67" s="528"/>
      <c r="JSH67" s="529"/>
      <c r="JSI67" s="530"/>
      <c r="JSJ67" s="531"/>
      <c r="JSK67" s="532"/>
      <c r="JSL67" s="533"/>
      <c r="JSM67" s="527"/>
      <c r="JSN67" s="528"/>
      <c r="JSO67" s="529"/>
      <c r="JSP67" s="530"/>
      <c r="JSQ67" s="531"/>
      <c r="JSR67" s="532"/>
      <c r="JSS67" s="533"/>
      <c r="JST67" s="527"/>
      <c r="JSU67" s="528"/>
      <c r="JSV67" s="529"/>
      <c r="JSW67" s="530"/>
      <c r="JSX67" s="531"/>
      <c r="JSY67" s="532"/>
      <c r="JSZ67" s="533"/>
      <c r="JTA67" s="527"/>
      <c r="JTB67" s="528"/>
      <c r="JTC67" s="529"/>
      <c r="JTD67" s="530"/>
      <c r="JTE67" s="531"/>
      <c r="JTF67" s="532"/>
      <c r="JTG67" s="533"/>
      <c r="JTH67" s="527"/>
      <c r="JTI67" s="528"/>
      <c r="JTJ67" s="529"/>
      <c r="JTK67" s="530"/>
      <c r="JTL67" s="531"/>
      <c r="JTM67" s="532"/>
      <c r="JTN67" s="533"/>
      <c r="JTO67" s="527"/>
      <c r="JTP67" s="528"/>
      <c r="JTQ67" s="529"/>
      <c r="JTR67" s="530"/>
      <c r="JTS67" s="531"/>
      <c r="JTT67" s="532"/>
      <c r="JTU67" s="533"/>
      <c r="JTV67" s="527"/>
      <c r="JTW67" s="528"/>
      <c r="JTX67" s="529"/>
      <c r="JTY67" s="530"/>
      <c r="JTZ67" s="531"/>
      <c r="JUA67" s="532"/>
      <c r="JUB67" s="533"/>
      <c r="JUC67" s="527"/>
      <c r="JUD67" s="528"/>
      <c r="JUE67" s="529"/>
      <c r="JUF67" s="530"/>
      <c r="JUG67" s="531"/>
      <c r="JUH67" s="532"/>
      <c r="JUI67" s="533"/>
      <c r="JUJ67" s="527"/>
      <c r="JUK67" s="528"/>
      <c r="JUL67" s="529"/>
      <c r="JUM67" s="530"/>
      <c r="JUN67" s="531"/>
      <c r="JUO67" s="532"/>
      <c r="JUP67" s="533"/>
      <c r="JUQ67" s="527"/>
      <c r="JUR67" s="528"/>
      <c r="JUS67" s="529"/>
      <c r="JUT67" s="530"/>
      <c r="JUU67" s="531"/>
      <c r="JUV67" s="532"/>
      <c r="JUW67" s="533"/>
      <c r="JUX67" s="527"/>
      <c r="JUY67" s="528"/>
      <c r="JUZ67" s="529"/>
      <c r="JVA67" s="530"/>
      <c r="JVB67" s="531"/>
      <c r="JVC67" s="532"/>
      <c r="JVD67" s="533"/>
      <c r="JVE67" s="527"/>
      <c r="JVF67" s="528"/>
      <c r="JVG67" s="529"/>
      <c r="JVH67" s="530"/>
      <c r="JVI67" s="531"/>
      <c r="JVJ67" s="532"/>
      <c r="JVK67" s="533"/>
      <c r="JVL67" s="527"/>
      <c r="JVM67" s="528"/>
      <c r="JVN67" s="529"/>
      <c r="JVO67" s="530"/>
      <c r="JVP67" s="531"/>
      <c r="JVQ67" s="532"/>
      <c r="JVR67" s="533"/>
      <c r="JVS67" s="527"/>
      <c r="JVT67" s="528"/>
      <c r="JVU67" s="529"/>
      <c r="JVV67" s="530"/>
      <c r="JVW67" s="531"/>
      <c r="JVX67" s="532"/>
      <c r="JVY67" s="533"/>
      <c r="JVZ67" s="527"/>
      <c r="JWA67" s="528"/>
      <c r="JWB67" s="529"/>
      <c r="JWC67" s="530"/>
      <c r="JWD67" s="531"/>
      <c r="JWE67" s="532"/>
      <c r="JWF67" s="533"/>
      <c r="JWG67" s="527"/>
      <c r="JWH67" s="528"/>
      <c r="JWI67" s="529"/>
      <c r="JWJ67" s="530"/>
      <c r="JWK67" s="531"/>
      <c r="JWL67" s="532"/>
      <c r="JWM67" s="533"/>
      <c r="JWN67" s="527"/>
      <c r="JWO67" s="528"/>
      <c r="JWP67" s="529"/>
      <c r="JWQ67" s="530"/>
      <c r="JWR67" s="531"/>
      <c r="JWS67" s="532"/>
      <c r="JWT67" s="533"/>
      <c r="JWU67" s="527"/>
      <c r="JWV67" s="528"/>
      <c r="JWW67" s="529"/>
      <c r="JWX67" s="530"/>
      <c r="JWY67" s="531"/>
      <c r="JWZ67" s="532"/>
      <c r="JXA67" s="533"/>
      <c r="JXB67" s="527"/>
      <c r="JXC67" s="528"/>
      <c r="JXD67" s="529"/>
      <c r="JXE67" s="530"/>
      <c r="JXF67" s="531"/>
      <c r="JXG67" s="532"/>
      <c r="JXH67" s="533"/>
      <c r="JXI67" s="527"/>
      <c r="JXJ67" s="528"/>
      <c r="JXK67" s="529"/>
      <c r="JXL67" s="530"/>
      <c r="JXM67" s="531"/>
      <c r="JXN67" s="532"/>
      <c r="JXO67" s="533"/>
      <c r="JXP67" s="527"/>
      <c r="JXQ67" s="528"/>
      <c r="JXR67" s="529"/>
      <c r="JXS67" s="530"/>
      <c r="JXT67" s="531"/>
      <c r="JXU67" s="532"/>
      <c r="JXV67" s="533"/>
      <c r="JXW67" s="527"/>
      <c r="JXX67" s="528"/>
      <c r="JXY67" s="529"/>
      <c r="JXZ67" s="530"/>
      <c r="JYA67" s="531"/>
      <c r="JYB67" s="532"/>
      <c r="JYC67" s="533"/>
      <c r="JYD67" s="527"/>
      <c r="JYE67" s="528"/>
      <c r="JYF67" s="529"/>
      <c r="JYG67" s="530"/>
      <c r="JYH67" s="531"/>
      <c r="JYI67" s="532"/>
      <c r="JYJ67" s="533"/>
      <c r="JYK67" s="527"/>
      <c r="JYL67" s="528"/>
      <c r="JYM67" s="529"/>
      <c r="JYN67" s="530"/>
      <c r="JYO67" s="531"/>
      <c r="JYP67" s="532"/>
      <c r="JYQ67" s="533"/>
      <c r="JYR67" s="527"/>
      <c r="JYS67" s="528"/>
      <c r="JYT67" s="529"/>
      <c r="JYU67" s="530"/>
      <c r="JYV67" s="531"/>
      <c r="JYW67" s="532"/>
      <c r="JYX67" s="533"/>
      <c r="JYY67" s="527"/>
      <c r="JYZ67" s="528"/>
      <c r="JZA67" s="529"/>
      <c r="JZB67" s="530"/>
      <c r="JZC67" s="531"/>
      <c r="JZD67" s="532"/>
      <c r="JZE67" s="533"/>
      <c r="JZF67" s="527"/>
      <c r="JZG67" s="528"/>
      <c r="JZH67" s="529"/>
      <c r="JZI67" s="530"/>
      <c r="JZJ67" s="531"/>
      <c r="JZK67" s="532"/>
      <c r="JZL67" s="533"/>
      <c r="JZM67" s="527"/>
      <c r="JZN67" s="528"/>
      <c r="JZO67" s="529"/>
      <c r="JZP67" s="530"/>
      <c r="JZQ67" s="531"/>
      <c r="JZR67" s="532"/>
      <c r="JZS67" s="533"/>
      <c r="JZT67" s="527"/>
      <c r="JZU67" s="528"/>
      <c r="JZV67" s="529"/>
      <c r="JZW67" s="530"/>
      <c r="JZX67" s="531"/>
      <c r="JZY67" s="532"/>
      <c r="JZZ67" s="533"/>
      <c r="KAA67" s="527"/>
      <c r="KAB67" s="528"/>
      <c r="KAC67" s="529"/>
      <c r="KAD67" s="530"/>
      <c r="KAE67" s="531"/>
      <c r="KAF67" s="532"/>
      <c r="KAG67" s="533"/>
      <c r="KAH67" s="527"/>
      <c r="KAI67" s="528"/>
      <c r="KAJ67" s="529"/>
      <c r="KAK67" s="530"/>
      <c r="KAL67" s="531"/>
      <c r="KAM67" s="532"/>
      <c r="KAN67" s="533"/>
      <c r="KAO67" s="527"/>
      <c r="KAP67" s="528"/>
      <c r="KAQ67" s="529"/>
      <c r="KAR67" s="530"/>
      <c r="KAS67" s="531"/>
      <c r="KAT67" s="532"/>
      <c r="KAU67" s="533"/>
      <c r="KAV67" s="527"/>
      <c r="KAW67" s="528"/>
      <c r="KAX67" s="529"/>
      <c r="KAY67" s="530"/>
      <c r="KAZ67" s="531"/>
      <c r="KBA67" s="532"/>
      <c r="KBB67" s="533"/>
      <c r="KBC67" s="527"/>
      <c r="KBD67" s="528"/>
      <c r="KBE67" s="529"/>
      <c r="KBF67" s="530"/>
      <c r="KBG67" s="531"/>
      <c r="KBH67" s="532"/>
      <c r="KBI67" s="533"/>
      <c r="KBJ67" s="527"/>
      <c r="KBK67" s="528"/>
      <c r="KBL67" s="529"/>
      <c r="KBM67" s="530"/>
      <c r="KBN67" s="531"/>
      <c r="KBO67" s="532"/>
      <c r="KBP67" s="533"/>
      <c r="KBQ67" s="527"/>
      <c r="KBR67" s="528"/>
      <c r="KBS67" s="529"/>
      <c r="KBT67" s="530"/>
      <c r="KBU67" s="531"/>
      <c r="KBV67" s="532"/>
      <c r="KBW67" s="533"/>
      <c r="KBX67" s="527"/>
      <c r="KBY67" s="528"/>
      <c r="KBZ67" s="529"/>
      <c r="KCA67" s="530"/>
      <c r="KCB67" s="531"/>
      <c r="KCC67" s="532"/>
      <c r="KCD67" s="533"/>
      <c r="KCE67" s="527"/>
      <c r="KCF67" s="528"/>
      <c r="KCG67" s="529"/>
      <c r="KCH67" s="530"/>
      <c r="KCI67" s="531"/>
      <c r="KCJ67" s="532"/>
      <c r="KCK67" s="533"/>
      <c r="KCL67" s="527"/>
      <c r="KCM67" s="528"/>
      <c r="KCN67" s="529"/>
      <c r="KCO67" s="530"/>
      <c r="KCP67" s="531"/>
      <c r="KCQ67" s="532"/>
      <c r="KCR67" s="533"/>
      <c r="KCS67" s="527"/>
      <c r="KCT67" s="528"/>
      <c r="KCU67" s="529"/>
      <c r="KCV67" s="530"/>
      <c r="KCW67" s="531"/>
      <c r="KCX67" s="532"/>
      <c r="KCY67" s="533"/>
      <c r="KCZ67" s="527"/>
      <c r="KDA67" s="528"/>
      <c r="KDB67" s="529"/>
      <c r="KDC67" s="530"/>
      <c r="KDD67" s="531"/>
      <c r="KDE67" s="532"/>
      <c r="KDF67" s="533"/>
      <c r="KDG67" s="527"/>
      <c r="KDH67" s="528"/>
      <c r="KDI67" s="529"/>
      <c r="KDJ67" s="530"/>
      <c r="KDK67" s="531"/>
      <c r="KDL67" s="532"/>
      <c r="KDM67" s="533"/>
      <c r="KDN67" s="527"/>
      <c r="KDO67" s="528"/>
      <c r="KDP67" s="529"/>
      <c r="KDQ67" s="530"/>
      <c r="KDR67" s="531"/>
      <c r="KDS67" s="532"/>
      <c r="KDT67" s="533"/>
      <c r="KDU67" s="527"/>
      <c r="KDV67" s="528"/>
      <c r="KDW67" s="529"/>
      <c r="KDX67" s="530"/>
      <c r="KDY67" s="531"/>
      <c r="KDZ67" s="532"/>
      <c r="KEA67" s="533"/>
      <c r="KEB67" s="527"/>
      <c r="KEC67" s="528"/>
      <c r="KED67" s="529"/>
      <c r="KEE67" s="530"/>
      <c r="KEF67" s="531"/>
      <c r="KEG67" s="532"/>
      <c r="KEH67" s="533"/>
      <c r="KEI67" s="527"/>
      <c r="KEJ67" s="528"/>
      <c r="KEK67" s="529"/>
      <c r="KEL67" s="530"/>
      <c r="KEM67" s="531"/>
      <c r="KEN67" s="532"/>
      <c r="KEO67" s="533"/>
      <c r="KEP67" s="527"/>
      <c r="KEQ67" s="528"/>
      <c r="KER67" s="529"/>
      <c r="KES67" s="530"/>
      <c r="KET67" s="531"/>
      <c r="KEU67" s="532"/>
      <c r="KEV67" s="533"/>
      <c r="KEW67" s="527"/>
      <c r="KEX67" s="528"/>
      <c r="KEY67" s="529"/>
      <c r="KEZ67" s="530"/>
      <c r="KFA67" s="531"/>
      <c r="KFB67" s="532"/>
      <c r="KFC67" s="533"/>
      <c r="KFD67" s="527"/>
      <c r="KFE67" s="528"/>
      <c r="KFF67" s="529"/>
      <c r="KFG67" s="530"/>
      <c r="KFH67" s="531"/>
      <c r="KFI67" s="532"/>
      <c r="KFJ67" s="533"/>
      <c r="KFK67" s="527"/>
      <c r="KFL67" s="528"/>
      <c r="KFM67" s="529"/>
      <c r="KFN67" s="530"/>
      <c r="KFO67" s="531"/>
      <c r="KFP67" s="532"/>
      <c r="KFQ67" s="533"/>
      <c r="KFR67" s="527"/>
      <c r="KFS67" s="528"/>
      <c r="KFT67" s="529"/>
      <c r="KFU67" s="530"/>
      <c r="KFV67" s="531"/>
      <c r="KFW67" s="532"/>
      <c r="KFX67" s="533"/>
      <c r="KFY67" s="527"/>
      <c r="KFZ67" s="528"/>
      <c r="KGA67" s="529"/>
      <c r="KGB67" s="530"/>
      <c r="KGC67" s="531"/>
      <c r="KGD67" s="532"/>
      <c r="KGE67" s="533"/>
      <c r="KGF67" s="527"/>
      <c r="KGG67" s="528"/>
      <c r="KGH67" s="529"/>
      <c r="KGI67" s="530"/>
      <c r="KGJ67" s="531"/>
      <c r="KGK67" s="532"/>
      <c r="KGL67" s="533"/>
      <c r="KGM67" s="527"/>
      <c r="KGN67" s="528"/>
      <c r="KGO67" s="529"/>
      <c r="KGP67" s="530"/>
      <c r="KGQ67" s="531"/>
      <c r="KGR67" s="532"/>
      <c r="KGS67" s="533"/>
      <c r="KGT67" s="527"/>
      <c r="KGU67" s="528"/>
      <c r="KGV67" s="529"/>
      <c r="KGW67" s="530"/>
      <c r="KGX67" s="531"/>
      <c r="KGY67" s="532"/>
      <c r="KGZ67" s="533"/>
      <c r="KHA67" s="527"/>
      <c r="KHB67" s="528"/>
      <c r="KHC67" s="529"/>
      <c r="KHD67" s="530"/>
      <c r="KHE67" s="531"/>
      <c r="KHF67" s="532"/>
      <c r="KHG67" s="533"/>
      <c r="KHH67" s="527"/>
      <c r="KHI67" s="528"/>
      <c r="KHJ67" s="529"/>
      <c r="KHK67" s="530"/>
      <c r="KHL67" s="531"/>
      <c r="KHM67" s="532"/>
      <c r="KHN67" s="533"/>
      <c r="KHO67" s="527"/>
      <c r="KHP67" s="528"/>
      <c r="KHQ67" s="529"/>
      <c r="KHR67" s="530"/>
      <c r="KHS67" s="531"/>
      <c r="KHT67" s="532"/>
      <c r="KHU67" s="533"/>
      <c r="KHV67" s="527"/>
      <c r="KHW67" s="528"/>
      <c r="KHX67" s="529"/>
      <c r="KHY67" s="530"/>
      <c r="KHZ67" s="531"/>
      <c r="KIA67" s="532"/>
      <c r="KIB67" s="533"/>
      <c r="KIC67" s="527"/>
      <c r="KID67" s="528"/>
      <c r="KIE67" s="529"/>
      <c r="KIF67" s="530"/>
      <c r="KIG67" s="531"/>
      <c r="KIH67" s="532"/>
      <c r="KII67" s="533"/>
      <c r="KIJ67" s="527"/>
      <c r="KIK67" s="528"/>
      <c r="KIL67" s="529"/>
      <c r="KIM67" s="530"/>
      <c r="KIN67" s="531"/>
      <c r="KIO67" s="532"/>
      <c r="KIP67" s="533"/>
      <c r="KIQ67" s="527"/>
      <c r="KIR67" s="528"/>
      <c r="KIS67" s="529"/>
      <c r="KIT67" s="530"/>
      <c r="KIU67" s="531"/>
      <c r="KIV67" s="532"/>
      <c r="KIW67" s="533"/>
      <c r="KIX67" s="527"/>
      <c r="KIY67" s="528"/>
      <c r="KIZ67" s="529"/>
      <c r="KJA67" s="530"/>
      <c r="KJB67" s="531"/>
      <c r="KJC67" s="532"/>
      <c r="KJD67" s="533"/>
      <c r="KJE67" s="527"/>
      <c r="KJF67" s="528"/>
      <c r="KJG67" s="529"/>
      <c r="KJH67" s="530"/>
      <c r="KJI67" s="531"/>
      <c r="KJJ67" s="532"/>
      <c r="KJK67" s="533"/>
      <c r="KJL67" s="527"/>
      <c r="KJM67" s="528"/>
      <c r="KJN67" s="529"/>
      <c r="KJO67" s="530"/>
      <c r="KJP67" s="531"/>
      <c r="KJQ67" s="532"/>
      <c r="KJR67" s="533"/>
      <c r="KJS67" s="527"/>
      <c r="KJT67" s="528"/>
      <c r="KJU67" s="529"/>
      <c r="KJV67" s="530"/>
      <c r="KJW67" s="531"/>
      <c r="KJX67" s="532"/>
      <c r="KJY67" s="533"/>
      <c r="KJZ67" s="527"/>
      <c r="KKA67" s="528"/>
      <c r="KKB67" s="529"/>
      <c r="KKC67" s="530"/>
      <c r="KKD67" s="531"/>
      <c r="KKE67" s="532"/>
      <c r="KKF67" s="533"/>
      <c r="KKG67" s="527"/>
      <c r="KKH67" s="528"/>
      <c r="KKI67" s="529"/>
      <c r="KKJ67" s="530"/>
      <c r="KKK67" s="531"/>
      <c r="KKL67" s="532"/>
      <c r="KKM67" s="533"/>
      <c r="KKN67" s="527"/>
      <c r="KKO67" s="528"/>
      <c r="KKP67" s="529"/>
      <c r="KKQ67" s="530"/>
      <c r="KKR67" s="531"/>
      <c r="KKS67" s="532"/>
      <c r="KKT67" s="533"/>
      <c r="KKU67" s="527"/>
      <c r="KKV67" s="528"/>
      <c r="KKW67" s="529"/>
      <c r="KKX67" s="530"/>
      <c r="KKY67" s="531"/>
      <c r="KKZ67" s="532"/>
      <c r="KLA67" s="533"/>
      <c r="KLB67" s="527"/>
      <c r="KLC67" s="528"/>
      <c r="KLD67" s="529"/>
      <c r="KLE67" s="530"/>
      <c r="KLF67" s="531"/>
      <c r="KLG67" s="532"/>
      <c r="KLH67" s="533"/>
      <c r="KLI67" s="527"/>
      <c r="KLJ67" s="528"/>
      <c r="KLK67" s="529"/>
      <c r="KLL67" s="530"/>
      <c r="KLM67" s="531"/>
      <c r="KLN67" s="532"/>
      <c r="KLO67" s="533"/>
      <c r="KLP67" s="527"/>
      <c r="KLQ67" s="528"/>
      <c r="KLR67" s="529"/>
      <c r="KLS67" s="530"/>
      <c r="KLT67" s="531"/>
      <c r="KLU67" s="532"/>
      <c r="KLV67" s="533"/>
      <c r="KLW67" s="527"/>
      <c r="KLX67" s="528"/>
      <c r="KLY67" s="529"/>
      <c r="KLZ67" s="530"/>
      <c r="KMA67" s="531"/>
      <c r="KMB67" s="532"/>
      <c r="KMC67" s="533"/>
      <c r="KMD67" s="527"/>
      <c r="KME67" s="528"/>
      <c r="KMF67" s="529"/>
      <c r="KMG67" s="530"/>
      <c r="KMH67" s="531"/>
      <c r="KMI67" s="532"/>
      <c r="KMJ67" s="533"/>
      <c r="KMK67" s="527"/>
      <c r="KML67" s="528"/>
      <c r="KMM67" s="529"/>
      <c r="KMN67" s="530"/>
      <c r="KMO67" s="531"/>
      <c r="KMP67" s="532"/>
      <c r="KMQ67" s="533"/>
      <c r="KMR67" s="527"/>
      <c r="KMS67" s="528"/>
      <c r="KMT67" s="529"/>
      <c r="KMU67" s="530"/>
      <c r="KMV67" s="531"/>
      <c r="KMW67" s="532"/>
      <c r="KMX67" s="533"/>
      <c r="KMY67" s="527"/>
      <c r="KMZ67" s="528"/>
      <c r="KNA67" s="529"/>
      <c r="KNB67" s="530"/>
      <c r="KNC67" s="531"/>
      <c r="KND67" s="532"/>
      <c r="KNE67" s="533"/>
      <c r="KNF67" s="527"/>
      <c r="KNG67" s="528"/>
      <c r="KNH67" s="529"/>
      <c r="KNI67" s="530"/>
      <c r="KNJ67" s="531"/>
      <c r="KNK67" s="532"/>
      <c r="KNL67" s="533"/>
      <c r="KNM67" s="527"/>
      <c r="KNN67" s="528"/>
      <c r="KNO67" s="529"/>
      <c r="KNP67" s="530"/>
      <c r="KNQ67" s="531"/>
      <c r="KNR67" s="532"/>
      <c r="KNS67" s="533"/>
      <c r="KNT67" s="527"/>
      <c r="KNU67" s="528"/>
      <c r="KNV67" s="529"/>
      <c r="KNW67" s="530"/>
      <c r="KNX67" s="531"/>
      <c r="KNY67" s="532"/>
      <c r="KNZ67" s="533"/>
      <c r="KOA67" s="527"/>
      <c r="KOB67" s="528"/>
      <c r="KOC67" s="529"/>
      <c r="KOD67" s="530"/>
      <c r="KOE67" s="531"/>
      <c r="KOF67" s="532"/>
      <c r="KOG67" s="533"/>
      <c r="KOH67" s="527"/>
      <c r="KOI67" s="528"/>
      <c r="KOJ67" s="529"/>
      <c r="KOK67" s="530"/>
      <c r="KOL67" s="531"/>
      <c r="KOM67" s="532"/>
      <c r="KON67" s="533"/>
      <c r="KOO67" s="527"/>
      <c r="KOP67" s="528"/>
      <c r="KOQ67" s="529"/>
      <c r="KOR67" s="530"/>
      <c r="KOS67" s="531"/>
      <c r="KOT67" s="532"/>
      <c r="KOU67" s="533"/>
      <c r="KOV67" s="527"/>
      <c r="KOW67" s="528"/>
      <c r="KOX67" s="529"/>
      <c r="KOY67" s="530"/>
      <c r="KOZ67" s="531"/>
      <c r="KPA67" s="532"/>
      <c r="KPB67" s="533"/>
      <c r="KPC67" s="527"/>
      <c r="KPD67" s="528"/>
      <c r="KPE67" s="529"/>
      <c r="KPF67" s="530"/>
      <c r="KPG67" s="531"/>
      <c r="KPH67" s="532"/>
      <c r="KPI67" s="533"/>
      <c r="KPJ67" s="527"/>
      <c r="KPK67" s="528"/>
      <c r="KPL67" s="529"/>
      <c r="KPM67" s="530"/>
      <c r="KPN67" s="531"/>
      <c r="KPO67" s="532"/>
      <c r="KPP67" s="533"/>
      <c r="KPQ67" s="527"/>
      <c r="KPR67" s="528"/>
      <c r="KPS67" s="529"/>
      <c r="KPT67" s="530"/>
      <c r="KPU67" s="531"/>
      <c r="KPV67" s="532"/>
      <c r="KPW67" s="533"/>
      <c r="KPX67" s="527"/>
      <c r="KPY67" s="528"/>
      <c r="KPZ67" s="529"/>
      <c r="KQA67" s="530"/>
      <c r="KQB67" s="531"/>
      <c r="KQC67" s="532"/>
      <c r="KQD67" s="533"/>
      <c r="KQE67" s="527"/>
      <c r="KQF67" s="528"/>
      <c r="KQG67" s="529"/>
      <c r="KQH67" s="530"/>
      <c r="KQI67" s="531"/>
      <c r="KQJ67" s="532"/>
      <c r="KQK67" s="533"/>
      <c r="KQL67" s="527"/>
      <c r="KQM67" s="528"/>
      <c r="KQN67" s="529"/>
      <c r="KQO67" s="530"/>
      <c r="KQP67" s="531"/>
      <c r="KQQ67" s="532"/>
      <c r="KQR67" s="533"/>
      <c r="KQS67" s="527"/>
      <c r="KQT67" s="528"/>
      <c r="KQU67" s="529"/>
      <c r="KQV67" s="530"/>
      <c r="KQW67" s="531"/>
      <c r="KQX67" s="532"/>
      <c r="KQY67" s="533"/>
      <c r="KQZ67" s="527"/>
      <c r="KRA67" s="528"/>
      <c r="KRB67" s="529"/>
      <c r="KRC67" s="530"/>
      <c r="KRD67" s="531"/>
      <c r="KRE67" s="532"/>
      <c r="KRF67" s="533"/>
      <c r="KRG67" s="527"/>
      <c r="KRH67" s="528"/>
      <c r="KRI67" s="529"/>
      <c r="KRJ67" s="530"/>
      <c r="KRK67" s="531"/>
      <c r="KRL67" s="532"/>
      <c r="KRM67" s="533"/>
      <c r="KRN67" s="527"/>
      <c r="KRO67" s="528"/>
      <c r="KRP67" s="529"/>
      <c r="KRQ67" s="530"/>
      <c r="KRR67" s="531"/>
      <c r="KRS67" s="532"/>
      <c r="KRT67" s="533"/>
      <c r="KRU67" s="527"/>
      <c r="KRV67" s="528"/>
      <c r="KRW67" s="529"/>
      <c r="KRX67" s="530"/>
      <c r="KRY67" s="531"/>
      <c r="KRZ67" s="532"/>
      <c r="KSA67" s="533"/>
      <c r="KSB67" s="527"/>
      <c r="KSC67" s="528"/>
      <c r="KSD67" s="529"/>
      <c r="KSE67" s="530"/>
      <c r="KSF67" s="531"/>
      <c r="KSG67" s="532"/>
      <c r="KSH67" s="533"/>
      <c r="KSI67" s="527"/>
      <c r="KSJ67" s="528"/>
      <c r="KSK67" s="529"/>
      <c r="KSL67" s="530"/>
      <c r="KSM67" s="531"/>
      <c r="KSN67" s="532"/>
      <c r="KSO67" s="533"/>
      <c r="KSP67" s="527"/>
      <c r="KSQ67" s="528"/>
      <c r="KSR67" s="529"/>
      <c r="KSS67" s="530"/>
      <c r="KST67" s="531"/>
      <c r="KSU67" s="532"/>
      <c r="KSV67" s="533"/>
      <c r="KSW67" s="527"/>
      <c r="KSX67" s="528"/>
      <c r="KSY67" s="529"/>
      <c r="KSZ67" s="530"/>
      <c r="KTA67" s="531"/>
      <c r="KTB67" s="532"/>
      <c r="KTC67" s="533"/>
      <c r="KTD67" s="527"/>
      <c r="KTE67" s="528"/>
      <c r="KTF67" s="529"/>
      <c r="KTG67" s="530"/>
      <c r="KTH67" s="531"/>
      <c r="KTI67" s="532"/>
      <c r="KTJ67" s="533"/>
      <c r="KTK67" s="527"/>
      <c r="KTL67" s="528"/>
      <c r="KTM67" s="529"/>
      <c r="KTN67" s="530"/>
      <c r="KTO67" s="531"/>
      <c r="KTP67" s="532"/>
      <c r="KTQ67" s="533"/>
      <c r="KTR67" s="527"/>
      <c r="KTS67" s="528"/>
      <c r="KTT67" s="529"/>
      <c r="KTU67" s="530"/>
      <c r="KTV67" s="531"/>
      <c r="KTW67" s="532"/>
      <c r="KTX67" s="533"/>
      <c r="KTY67" s="527"/>
      <c r="KTZ67" s="528"/>
      <c r="KUA67" s="529"/>
      <c r="KUB67" s="530"/>
      <c r="KUC67" s="531"/>
      <c r="KUD67" s="532"/>
      <c r="KUE67" s="533"/>
      <c r="KUF67" s="527"/>
      <c r="KUG67" s="528"/>
      <c r="KUH67" s="529"/>
      <c r="KUI67" s="530"/>
      <c r="KUJ67" s="531"/>
      <c r="KUK67" s="532"/>
      <c r="KUL67" s="533"/>
      <c r="KUM67" s="527"/>
      <c r="KUN67" s="528"/>
      <c r="KUO67" s="529"/>
      <c r="KUP67" s="530"/>
      <c r="KUQ67" s="531"/>
      <c r="KUR67" s="532"/>
      <c r="KUS67" s="533"/>
      <c r="KUT67" s="527"/>
      <c r="KUU67" s="528"/>
      <c r="KUV67" s="529"/>
      <c r="KUW67" s="530"/>
      <c r="KUX67" s="531"/>
      <c r="KUY67" s="532"/>
      <c r="KUZ67" s="533"/>
      <c r="KVA67" s="527"/>
      <c r="KVB67" s="528"/>
      <c r="KVC67" s="529"/>
      <c r="KVD67" s="530"/>
      <c r="KVE67" s="531"/>
      <c r="KVF67" s="532"/>
      <c r="KVG67" s="533"/>
      <c r="KVH67" s="527"/>
      <c r="KVI67" s="528"/>
      <c r="KVJ67" s="529"/>
      <c r="KVK67" s="530"/>
      <c r="KVL67" s="531"/>
      <c r="KVM67" s="532"/>
      <c r="KVN67" s="533"/>
      <c r="KVO67" s="527"/>
      <c r="KVP67" s="528"/>
      <c r="KVQ67" s="529"/>
      <c r="KVR67" s="530"/>
      <c r="KVS67" s="531"/>
      <c r="KVT67" s="532"/>
      <c r="KVU67" s="533"/>
      <c r="KVV67" s="527"/>
      <c r="KVW67" s="528"/>
      <c r="KVX67" s="529"/>
      <c r="KVY67" s="530"/>
      <c r="KVZ67" s="531"/>
      <c r="KWA67" s="532"/>
      <c r="KWB67" s="533"/>
      <c r="KWC67" s="527"/>
      <c r="KWD67" s="528"/>
      <c r="KWE67" s="529"/>
      <c r="KWF67" s="530"/>
      <c r="KWG67" s="531"/>
      <c r="KWH67" s="532"/>
      <c r="KWI67" s="533"/>
      <c r="KWJ67" s="527"/>
      <c r="KWK67" s="528"/>
      <c r="KWL67" s="529"/>
      <c r="KWM67" s="530"/>
      <c r="KWN67" s="531"/>
      <c r="KWO67" s="532"/>
      <c r="KWP67" s="533"/>
      <c r="KWQ67" s="527"/>
      <c r="KWR67" s="528"/>
      <c r="KWS67" s="529"/>
      <c r="KWT67" s="530"/>
      <c r="KWU67" s="531"/>
      <c r="KWV67" s="532"/>
      <c r="KWW67" s="533"/>
      <c r="KWX67" s="527"/>
      <c r="KWY67" s="528"/>
      <c r="KWZ67" s="529"/>
      <c r="KXA67" s="530"/>
      <c r="KXB67" s="531"/>
      <c r="KXC67" s="532"/>
      <c r="KXD67" s="533"/>
      <c r="KXE67" s="527"/>
      <c r="KXF67" s="528"/>
      <c r="KXG67" s="529"/>
      <c r="KXH67" s="530"/>
      <c r="KXI67" s="531"/>
      <c r="KXJ67" s="532"/>
      <c r="KXK67" s="533"/>
      <c r="KXL67" s="527"/>
      <c r="KXM67" s="528"/>
      <c r="KXN67" s="529"/>
      <c r="KXO67" s="530"/>
      <c r="KXP67" s="531"/>
      <c r="KXQ67" s="532"/>
      <c r="KXR67" s="533"/>
      <c r="KXS67" s="527"/>
      <c r="KXT67" s="528"/>
      <c r="KXU67" s="529"/>
      <c r="KXV67" s="530"/>
      <c r="KXW67" s="531"/>
      <c r="KXX67" s="532"/>
      <c r="KXY67" s="533"/>
      <c r="KXZ67" s="527"/>
      <c r="KYA67" s="528"/>
      <c r="KYB67" s="529"/>
      <c r="KYC67" s="530"/>
      <c r="KYD67" s="531"/>
      <c r="KYE67" s="532"/>
      <c r="KYF67" s="533"/>
      <c r="KYG67" s="527"/>
      <c r="KYH67" s="528"/>
      <c r="KYI67" s="529"/>
      <c r="KYJ67" s="530"/>
      <c r="KYK67" s="531"/>
      <c r="KYL67" s="532"/>
      <c r="KYM67" s="533"/>
      <c r="KYN67" s="527"/>
      <c r="KYO67" s="528"/>
      <c r="KYP67" s="529"/>
      <c r="KYQ67" s="530"/>
      <c r="KYR67" s="531"/>
      <c r="KYS67" s="532"/>
      <c r="KYT67" s="533"/>
      <c r="KYU67" s="527"/>
      <c r="KYV67" s="528"/>
      <c r="KYW67" s="529"/>
      <c r="KYX67" s="530"/>
      <c r="KYY67" s="531"/>
      <c r="KYZ67" s="532"/>
      <c r="KZA67" s="533"/>
      <c r="KZB67" s="527"/>
      <c r="KZC67" s="528"/>
      <c r="KZD67" s="529"/>
      <c r="KZE67" s="530"/>
      <c r="KZF67" s="531"/>
      <c r="KZG67" s="532"/>
      <c r="KZH67" s="533"/>
      <c r="KZI67" s="527"/>
      <c r="KZJ67" s="528"/>
      <c r="KZK67" s="529"/>
      <c r="KZL67" s="530"/>
      <c r="KZM67" s="531"/>
      <c r="KZN67" s="532"/>
      <c r="KZO67" s="533"/>
      <c r="KZP67" s="527"/>
      <c r="KZQ67" s="528"/>
      <c r="KZR67" s="529"/>
      <c r="KZS67" s="530"/>
      <c r="KZT67" s="531"/>
      <c r="KZU67" s="532"/>
      <c r="KZV67" s="533"/>
      <c r="KZW67" s="527"/>
      <c r="KZX67" s="528"/>
      <c r="KZY67" s="529"/>
      <c r="KZZ67" s="530"/>
      <c r="LAA67" s="531"/>
      <c r="LAB67" s="532"/>
      <c r="LAC67" s="533"/>
      <c r="LAD67" s="527"/>
      <c r="LAE67" s="528"/>
      <c r="LAF67" s="529"/>
      <c r="LAG67" s="530"/>
      <c r="LAH67" s="531"/>
      <c r="LAI67" s="532"/>
      <c r="LAJ67" s="533"/>
      <c r="LAK67" s="527"/>
      <c r="LAL67" s="528"/>
      <c r="LAM67" s="529"/>
      <c r="LAN67" s="530"/>
      <c r="LAO67" s="531"/>
      <c r="LAP67" s="532"/>
      <c r="LAQ67" s="533"/>
      <c r="LAR67" s="527"/>
      <c r="LAS67" s="528"/>
      <c r="LAT67" s="529"/>
      <c r="LAU67" s="530"/>
      <c r="LAV67" s="531"/>
      <c r="LAW67" s="532"/>
      <c r="LAX67" s="533"/>
      <c r="LAY67" s="527"/>
      <c r="LAZ67" s="528"/>
      <c r="LBA67" s="529"/>
      <c r="LBB67" s="530"/>
      <c r="LBC67" s="531"/>
      <c r="LBD67" s="532"/>
      <c r="LBE67" s="533"/>
      <c r="LBF67" s="527"/>
      <c r="LBG67" s="528"/>
      <c r="LBH67" s="529"/>
      <c r="LBI67" s="530"/>
      <c r="LBJ67" s="531"/>
      <c r="LBK67" s="532"/>
      <c r="LBL67" s="533"/>
      <c r="LBM67" s="527"/>
      <c r="LBN67" s="528"/>
      <c r="LBO67" s="529"/>
      <c r="LBP67" s="530"/>
      <c r="LBQ67" s="531"/>
      <c r="LBR67" s="532"/>
      <c r="LBS67" s="533"/>
      <c r="LBT67" s="527"/>
      <c r="LBU67" s="528"/>
      <c r="LBV67" s="529"/>
      <c r="LBW67" s="530"/>
      <c r="LBX67" s="531"/>
      <c r="LBY67" s="532"/>
      <c r="LBZ67" s="533"/>
      <c r="LCA67" s="527"/>
      <c r="LCB67" s="528"/>
      <c r="LCC67" s="529"/>
      <c r="LCD67" s="530"/>
      <c r="LCE67" s="531"/>
      <c r="LCF67" s="532"/>
      <c r="LCG67" s="533"/>
      <c r="LCH67" s="527"/>
      <c r="LCI67" s="528"/>
      <c r="LCJ67" s="529"/>
      <c r="LCK67" s="530"/>
      <c r="LCL67" s="531"/>
      <c r="LCM67" s="532"/>
      <c r="LCN67" s="533"/>
      <c r="LCO67" s="527"/>
      <c r="LCP67" s="528"/>
      <c r="LCQ67" s="529"/>
      <c r="LCR67" s="530"/>
      <c r="LCS67" s="531"/>
      <c r="LCT67" s="532"/>
      <c r="LCU67" s="533"/>
      <c r="LCV67" s="527"/>
      <c r="LCW67" s="528"/>
      <c r="LCX67" s="529"/>
      <c r="LCY67" s="530"/>
      <c r="LCZ67" s="531"/>
      <c r="LDA67" s="532"/>
      <c r="LDB67" s="533"/>
      <c r="LDC67" s="527"/>
      <c r="LDD67" s="528"/>
      <c r="LDE67" s="529"/>
      <c r="LDF67" s="530"/>
      <c r="LDG67" s="531"/>
      <c r="LDH67" s="532"/>
      <c r="LDI67" s="533"/>
      <c r="LDJ67" s="527"/>
      <c r="LDK67" s="528"/>
      <c r="LDL67" s="529"/>
      <c r="LDM67" s="530"/>
      <c r="LDN67" s="531"/>
      <c r="LDO67" s="532"/>
      <c r="LDP67" s="533"/>
      <c r="LDQ67" s="527"/>
      <c r="LDR67" s="528"/>
      <c r="LDS67" s="529"/>
      <c r="LDT67" s="530"/>
      <c r="LDU67" s="531"/>
      <c r="LDV67" s="532"/>
      <c r="LDW67" s="533"/>
      <c r="LDX67" s="527"/>
      <c r="LDY67" s="528"/>
      <c r="LDZ67" s="529"/>
      <c r="LEA67" s="530"/>
      <c r="LEB67" s="531"/>
      <c r="LEC67" s="532"/>
      <c r="LED67" s="533"/>
      <c r="LEE67" s="527"/>
      <c r="LEF67" s="528"/>
      <c r="LEG67" s="529"/>
      <c r="LEH67" s="530"/>
      <c r="LEI67" s="531"/>
      <c r="LEJ67" s="532"/>
      <c r="LEK67" s="533"/>
      <c r="LEL67" s="527"/>
      <c r="LEM67" s="528"/>
      <c r="LEN67" s="529"/>
      <c r="LEO67" s="530"/>
      <c r="LEP67" s="531"/>
      <c r="LEQ67" s="532"/>
      <c r="LER67" s="533"/>
      <c r="LES67" s="527"/>
      <c r="LET67" s="528"/>
      <c r="LEU67" s="529"/>
      <c r="LEV67" s="530"/>
      <c r="LEW67" s="531"/>
      <c r="LEX67" s="532"/>
      <c r="LEY67" s="533"/>
      <c r="LEZ67" s="527"/>
      <c r="LFA67" s="528"/>
      <c r="LFB67" s="529"/>
      <c r="LFC67" s="530"/>
      <c r="LFD67" s="531"/>
      <c r="LFE67" s="532"/>
      <c r="LFF67" s="533"/>
      <c r="LFG67" s="527"/>
      <c r="LFH67" s="528"/>
      <c r="LFI67" s="529"/>
      <c r="LFJ67" s="530"/>
      <c r="LFK67" s="531"/>
      <c r="LFL67" s="532"/>
      <c r="LFM67" s="533"/>
      <c r="LFN67" s="527"/>
      <c r="LFO67" s="528"/>
      <c r="LFP67" s="529"/>
      <c r="LFQ67" s="530"/>
      <c r="LFR67" s="531"/>
      <c r="LFS67" s="532"/>
      <c r="LFT67" s="533"/>
      <c r="LFU67" s="527"/>
      <c r="LFV67" s="528"/>
      <c r="LFW67" s="529"/>
      <c r="LFX67" s="530"/>
      <c r="LFY67" s="531"/>
      <c r="LFZ67" s="532"/>
      <c r="LGA67" s="533"/>
      <c r="LGB67" s="527"/>
      <c r="LGC67" s="528"/>
      <c r="LGD67" s="529"/>
      <c r="LGE67" s="530"/>
      <c r="LGF67" s="531"/>
      <c r="LGG67" s="532"/>
      <c r="LGH67" s="533"/>
      <c r="LGI67" s="527"/>
      <c r="LGJ67" s="528"/>
      <c r="LGK67" s="529"/>
      <c r="LGL67" s="530"/>
      <c r="LGM67" s="531"/>
      <c r="LGN67" s="532"/>
      <c r="LGO67" s="533"/>
      <c r="LGP67" s="527"/>
      <c r="LGQ67" s="528"/>
      <c r="LGR67" s="529"/>
      <c r="LGS67" s="530"/>
      <c r="LGT67" s="531"/>
      <c r="LGU67" s="532"/>
      <c r="LGV67" s="533"/>
      <c r="LGW67" s="527"/>
      <c r="LGX67" s="528"/>
      <c r="LGY67" s="529"/>
      <c r="LGZ67" s="530"/>
      <c r="LHA67" s="531"/>
      <c r="LHB67" s="532"/>
      <c r="LHC67" s="533"/>
      <c r="LHD67" s="527"/>
      <c r="LHE67" s="528"/>
      <c r="LHF67" s="529"/>
      <c r="LHG67" s="530"/>
      <c r="LHH67" s="531"/>
      <c r="LHI67" s="532"/>
      <c r="LHJ67" s="533"/>
      <c r="LHK67" s="527"/>
      <c r="LHL67" s="528"/>
      <c r="LHM67" s="529"/>
      <c r="LHN67" s="530"/>
      <c r="LHO67" s="531"/>
      <c r="LHP67" s="532"/>
      <c r="LHQ67" s="533"/>
      <c r="LHR67" s="527"/>
      <c r="LHS67" s="528"/>
      <c r="LHT67" s="529"/>
      <c r="LHU67" s="530"/>
      <c r="LHV67" s="531"/>
      <c r="LHW67" s="532"/>
      <c r="LHX67" s="533"/>
      <c r="LHY67" s="527"/>
      <c r="LHZ67" s="528"/>
      <c r="LIA67" s="529"/>
      <c r="LIB67" s="530"/>
      <c r="LIC67" s="531"/>
      <c r="LID67" s="532"/>
      <c r="LIE67" s="533"/>
      <c r="LIF67" s="527"/>
      <c r="LIG67" s="528"/>
      <c r="LIH67" s="529"/>
      <c r="LII67" s="530"/>
      <c r="LIJ67" s="531"/>
      <c r="LIK67" s="532"/>
      <c r="LIL67" s="533"/>
      <c r="LIM67" s="527"/>
      <c r="LIN67" s="528"/>
      <c r="LIO67" s="529"/>
      <c r="LIP67" s="530"/>
      <c r="LIQ67" s="531"/>
      <c r="LIR67" s="532"/>
      <c r="LIS67" s="533"/>
      <c r="LIT67" s="527"/>
      <c r="LIU67" s="528"/>
      <c r="LIV67" s="529"/>
      <c r="LIW67" s="530"/>
      <c r="LIX67" s="531"/>
      <c r="LIY67" s="532"/>
      <c r="LIZ67" s="533"/>
      <c r="LJA67" s="527"/>
      <c r="LJB67" s="528"/>
      <c r="LJC67" s="529"/>
      <c r="LJD67" s="530"/>
      <c r="LJE67" s="531"/>
      <c r="LJF67" s="532"/>
      <c r="LJG67" s="533"/>
      <c r="LJH67" s="527"/>
      <c r="LJI67" s="528"/>
      <c r="LJJ67" s="529"/>
      <c r="LJK67" s="530"/>
      <c r="LJL67" s="531"/>
      <c r="LJM67" s="532"/>
      <c r="LJN67" s="533"/>
      <c r="LJO67" s="527"/>
      <c r="LJP67" s="528"/>
      <c r="LJQ67" s="529"/>
      <c r="LJR67" s="530"/>
      <c r="LJS67" s="531"/>
      <c r="LJT67" s="532"/>
      <c r="LJU67" s="533"/>
      <c r="LJV67" s="527"/>
      <c r="LJW67" s="528"/>
      <c r="LJX67" s="529"/>
      <c r="LJY67" s="530"/>
      <c r="LJZ67" s="531"/>
      <c r="LKA67" s="532"/>
      <c r="LKB67" s="533"/>
      <c r="LKC67" s="527"/>
      <c r="LKD67" s="528"/>
      <c r="LKE67" s="529"/>
      <c r="LKF67" s="530"/>
      <c r="LKG67" s="531"/>
      <c r="LKH67" s="532"/>
      <c r="LKI67" s="533"/>
      <c r="LKJ67" s="527"/>
      <c r="LKK67" s="528"/>
      <c r="LKL67" s="529"/>
      <c r="LKM67" s="530"/>
      <c r="LKN67" s="531"/>
      <c r="LKO67" s="532"/>
      <c r="LKP67" s="533"/>
      <c r="LKQ67" s="527"/>
      <c r="LKR67" s="528"/>
      <c r="LKS67" s="529"/>
      <c r="LKT67" s="530"/>
      <c r="LKU67" s="531"/>
      <c r="LKV67" s="532"/>
      <c r="LKW67" s="533"/>
      <c r="LKX67" s="527"/>
      <c r="LKY67" s="528"/>
      <c r="LKZ67" s="529"/>
      <c r="LLA67" s="530"/>
      <c r="LLB67" s="531"/>
      <c r="LLC67" s="532"/>
      <c r="LLD67" s="533"/>
      <c r="LLE67" s="527"/>
      <c r="LLF67" s="528"/>
      <c r="LLG67" s="529"/>
      <c r="LLH67" s="530"/>
      <c r="LLI67" s="531"/>
      <c r="LLJ67" s="532"/>
      <c r="LLK67" s="533"/>
      <c r="LLL67" s="527"/>
      <c r="LLM67" s="528"/>
      <c r="LLN67" s="529"/>
      <c r="LLO67" s="530"/>
      <c r="LLP67" s="531"/>
      <c r="LLQ67" s="532"/>
      <c r="LLR67" s="533"/>
      <c r="LLS67" s="527"/>
      <c r="LLT67" s="528"/>
      <c r="LLU67" s="529"/>
      <c r="LLV67" s="530"/>
      <c r="LLW67" s="531"/>
      <c r="LLX67" s="532"/>
      <c r="LLY67" s="533"/>
      <c r="LLZ67" s="527"/>
      <c r="LMA67" s="528"/>
      <c r="LMB67" s="529"/>
      <c r="LMC67" s="530"/>
      <c r="LMD67" s="531"/>
      <c r="LME67" s="532"/>
      <c r="LMF67" s="533"/>
      <c r="LMG67" s="527"/>
      <c r="LMH67" s="528"/>
      <c r="LMI67" s="529"/>
      <c r="LMJ67" s="530"/>
      <c r="LMK67" s="531"/>
      <c r="LML67" s="532"/>
      <c r="LMM67" s="533"/>
      <c r="LMN67" s="527"/>
      <c r="LMO67" s="528"/>
      <c r="LMP67" s="529"/>
      <c r="LMQ67" s="530"/>
      <c r="LMR67" s="531"/>
      <c r="LMS67" s="532"/>
      <c r="LMT67" s="533"/>
      <c r="LMU67" s="527"/>
      <c r="LMV67" s="528"/>
      <c r="LMW67" s="529"/>
      <c r="LMX67" s="530"/>
      <c r="LMY67" s="531"/>
      <c r="LMZ67" s="532"/>
      <c r="LNA67" s="533"/>
      <c r="LNB67" s="527"/>
      <c r="LNC67" s="528"/>
      <c r="LND67" s="529"/>
      <c r="LNE67" s="530"/>
      <c r="LNF67" s="531"/>
      <c r="LNG67" s="532"/>
      <c r="LNH67" s="533"/>
      <c r="LNI67" s="527"/>
      <c r="LNJ67" s="528"/>
      <c r="LNK67" s="529"/>
      <c r="LNL67" s="530"/>
      <c r="LNM67" s="531"/>
      <c r="LNN67" s="532"/>
      <c r="LNO67" s="533"/>
      <c r="LNP67" s="527"/>
      <c r="LNQ67" s="528"/>
      <c r="LNR67" s="529"/>
      <c r="LNS67" s="530"/>
      <c r="LNT67" s="531"/>
      <c r="LNU67" s="532"/>
      <c r="LNV67" s="533"/>
      <c r="LNW67" s="527"/>
      <c r="LNX67" s="528"/>
      <c r="LNY67" s="529"/>
      <c r="LNZ67" s="530"/>
      <c r="LOA67" s="531"/>
      <c r="LOB67" s="532"/>
      <c r="LOC67" s="533"/>
      <c r="LOD67" s="527"/>
      <c r="LOE67" s="528"/>
      <c r="LOF67" s="529"/>
      <c r="LOG67" s="530"/>
      <c r="LOH67" s="531"/>
      <c r="LOI67" s="532"/>
      <c r="LOJ67" s="533"/>
      <c r="LOK67" s="527"/>
      <c r="LOL67" s="528"/>
      <c r="LOM67" s="529"/>
      <c r="LON67" s="530"/>
      <c r="LOO67" s="531"/>
      <c r="LOP67" s="532"/>
      <c r="LOQ67" s="533"/>
      <c r="LOR67" s="527"/>
      <c r="LOS67" s="528"/>
      <c r="LOT67" s="529"/>
      <c r="LOU67" s="530"/>
      <c r="LOV67" s="531"/>
      <c r="LOW67" s="532"/>
      <c r="LOX67" s="533"/>
      <c r="LOY67" s="527"/>
      <c r="LOZ67" s="528"/>
      <c r="LPA67" s="529"/>
      <c r="LPB67" s="530"/>
      <c r="LPC67" s="531"/>
      <c r="LPD67" s="532"/>
      <c r="LPE67" s="533"/>
      <c r="LPF67" s="527"/>
      <c r="LPG67" s="528"/>
      <c r="LPH67" s="529"/>
      <c r="LPI67" s="530"/>
      <c r="LPJ67" s="531"/>
      <c r="LPK67" s="532"/>
      <c r="LPL67" s="533"/>
      <c r="LPM67" s="527"/>
      <c r="LPN67" s="528"/>
      <c r="LPO67" s="529"/>
      <c r="LPP67" s="530"/>
      <c r="LPQ67" s="531"/>
      <c r="LPR67" s="532"/>
      <c r="LPS67" s="533"/>
      <c r="LPT67" s="527"/>
      <c r="LPU67" s="528"/>
      <c r="LPV67" s="529"/>
      <c r="LPW67" s="530"/>
      <c r="LPX67" s="531"/>
      <c r="LPY67" s="532"/>
      <c r="LPZ67" s="533"/>
      <c r="LQA67" s="527"/>
      <c r="LQB67" s="528"/>
      <c r="LQC67" s="529"/>
      <c r="LQD67" s="530"/>
      <c r="LQE67" s="531"/>
      <c r="LQF67" s="532"/>
      <c r="LQG67" s="533"/>
      <c r="LQH67" s="527"/>
      <c r="LQI67" s="528"/>
      <c r="LQJ67" s="529"/>
      <c r="LQK67" s="530"/>
      <c r="LQL67" s="531"/>
      <c r="LQM67" s="532"/>
      <c r="LQN67" s="533"/>
      <c r="LQO67" s="527"/>
      <c r="LQP67" s="528"/>
      <c r="LQQ67" s="529"/>
      <c r="LQR67" s="530"/>
      <c r="LQS67" s="531"/>
      <c r="LQT67" s="532"/>
      <c r="LQU67" s="533"/>
      <c r="LQV67" s="527"/>
      <c r="LQW67" s="528"/>
      <c r="LQX67" s="529"/>
      <c r="LQY67" s="530"/>
      <c r="LQZ67" s="531"/>
      <c r="LRA67" s="532"/>
      <c r="LRB67" s="533"/>
      <c r="LRC67" s="527"/>
      <c r="LRD67" s="528"/>
      <c r="LRE67" s="529"/>
      <c r="LRF67" s="530"/>
      <c r="LRG67" s="531"/>
      <c r="LRH67" s="532"/>
      <c r="LRI67" s="533"/>
      <c r="LRJ67" s="527"/>
      <c r="LRK67" s="528"/>
      <c r="LRL67" s="529"/>
      <c r="LRM67" s="530"/>
      <c r="LRN67" s="531"/>
      <c r="LRO67" s="532"/>
      <c r="LRP67" s="533"/>
      <c r="LRQ67" s="527"/>
      <c r="LRR67" s="528"/>
      <c r="LRS67" s="529"/>
      <c r="LRT67" s="530"/>
      <c r="LRU67" s="531"/>
      <c r="LRV67" s="532"/>
      <c r="LRW67" s="533"/>
      <c r="LRX67" s="527"/>
      <c r="LRY67" s="528"/>
      <c r="LRZ67" s="529"/>
      <c r="LSA67" s="530"/>
      <c r="LSB67" s="531"/>
      <c r="LSC67" s="532"/>
      <c r="LSD67" s="533"/>
      <c r="LSE67" s="527"/>
      <c r="LSF67" s="528"/>
      <c r="LSG67" s="529"/>
      <c r="LSH67" s="530"/>
      <c r="LSI67" s="531"/>
      <c r="LSJ67" s="532"/>
      <c r="LSK67" s="533"/>
      <c r="LSL67" s="527"/>
      <c r="LSM67" s="528"/>
      <c r="LSN67" s="529"/>
      <c r="LSO67" s="530"/>
      <c r="LSP67" s="531"/>
      <c r="LSQ67" s="532"/>
      <c r="LSR67" s="533"/>
      <c r="LSS67" s="527"/>
      <c r="LST67" s="528"/>
      <c r="LSU67" s="529"/>
      <c r="LSV67" s="530"/>
      <c r="LSW67" s="531"/>
      <c r="LSX67" s="532"/>
      <c r="LSY67" s="533"/>
      <c r="LSZ67" s="527"/>
      <c r="LTA67" s="528"/>
      <c r="LTB67" s="529"/>
      <c r="LTC67" s="530"/>
      <c r="LTD67" s="531"/>
      <c r="LTE67" s="532"/>
      <c r="LTF67" s="533"/>
      <c r="LTG67" s="527"/>
      <c r="LTH67" s="528"/>
      <c r="LTI67" s="529"/>
      <c r="LTJ67" s="530"/>
      <c r="LTK67" s="531"/>
      <c r="LTL67" s="532"/>
      <c r="LTM67" s="533"/>
      <c r="LTN67" s="527"/>
      <c r="LTO67" s="528"/>
      <c r="LTP67" s="529"/>
      <c r="LTQ67" s="530"/>
      <c r="LTR67" s="531"/>
      <c r="LTS67" s="532"/>
      <c r="LTT67" s="533"/>
      <c r="LTU67" s="527"/>
      <c r="LTV67" s="528"/>
      <c r="LTW67" s="529"/>
      <c r="LTX67" s="530"/>
      <c r="LTY67" s="531"/>
      <c r="LTZ67" s="532"/>
      <c r="LUA67" s="533"/>
      <c r="LUB67" s="527"/>
      <c r="LUC67" s="528"/>
      <c r="LUD67" s="529"/>
      <c r="LUE67" s="530"/>
      <c r="LUF67" s="531"/>
      <c r="LUG67" s="532"/>
      <c r="LUH67" s="533"/>
      <c r="LUI67" s="527"/>
      <c r="LUJ67" s="528"/>
      <c r="LUK67" s="529"/>
      <c r="LUL67" s="530"/>
      <c r="LUM67" s="531"/>
      <c r="LUN67" s="532"/>
      <c r="LUO67" s="533"/>
      <c r="LUP67" s="527"/>
      <c r="LUQ67" s="528"/>
      <c r="LUR67" s="529"/>
      <c r="LUS67" s="530"/>
      <c r="LUT67" s="531"/>
      <c r="LUU67" s="532"/>
      <c r="LUV67" s="533"/>
      <c r="LUW67" s="527"/>
      <c r="LUX67" s="528"/>
      <c r="LUY67" s="529"/>
      <c r="LUZ67" s="530"/>
      <c r="LVA67" s="531"/>
      <c r="LVB67" s="532"/>
      <c r="LVC67" s="533"/>
      <c r="LVD67" s="527"/>
      <c r="LVE67" s="528"/>
      <c r="LVF67" s="529"/>
      <c r="LVG67" s="530"/>
      <c r="LVH67" s="531"/>
      <c r="LVI67" s="532"/>
      <c r="LVJ67" s="533"/>
      <c r="LVK67" s="527"/>
      <c r="LVL67" s="528"/>
      <c r="LVM67" s="529"/>
      <c r="LVN67" s="530"/>
      <c r="LVO67" s="531"/>
      <c r="LVP67" s="532"/>
      <c r="LVQ67" s="533"/>
      <c r="LVR67" s="527"/>
      <c r="LVS67" s="528"/>
      <c r="LVT67" s="529"/>
      <c r="LVU67" s="530"/>
      <c r="LVV67" s="531"/>
      <c r="LVW67" s="532"/>
      <c r="LVX67" s="533"/>
      <c r="LVY67" s="527"/>
      <c r="LVZ67" s="528"/>
      <c r="LWA67" s="529"/>
      <c r="LWB67" s="530"/>
      <c r="LWC67" s="531"/>
      <c r="LWD67" s="532"/>
      <c r="LWE67" s="533"/>
      <c r="LWF67" s="527"/>
      <c r="LWG67" s="528"/>
      <c r="LWH67" s="529"/>
      <c r="LWI67" s="530"/>
      <c r="LWJ67" s="531"/>
      <c r="LWK67" s="532"/>
      <c r="LWL67" s="533"/>
      <c r="LWM67" s="527"/>
      <c r="LWN67" s="528"/>
      <c r="LWO67" s="529"/>
      <c r="LWP67" s="530"/>
      <c r="LWQ67" s="531"/>
      <c r="LWR67" s="532"/>
      <c r="LWS67" s="533"/>
      <c r="LWT67" s="527"/>
      <c r="LWU67" s="528"/>
      <c r="LWV67" s="529"/>
      <c r="LWW67" s="530"/>
      <c r="LWX67" s="531"/>
      <c r="LWY67" s="532"/>
      <c r="LWZ67" s="533"/>
      <c r="LXA67" s="527"/>
      <c r="LXB67" s="528"/>
      <c r="LXC67" s="529"/>
      <c r="LXD67" s="530"/>
      <c r="LXE67" s="531"/>
      <c r="LXF67" s="532"/>
      <c r="LXG67" s="533"/>
      <c r="LXH67" s="527"/>
      <c r="LXI67" s="528"/>
      <c r="LXJ67" s="529"/>
      <c r="LXK67" s="530"/>
      <c r="LXL67" s="531"/>
      <c r="LXM67" s="532"/>
      <c r="LXN67" s="533"/>
      <c r="LXO67" s="527"/>
      <c r="LXP67" s="528"/>
      <c r="LXQ67" s="529"/>
      <c r="LXR67" s="530"/>
      <c r="LXS67" s="531"/>
      <c r="LXT67" s="532"/>
      <c r="LXU67" s="533"/>
      <c r="LXV67" s="527"/>
      <c r="LXW67" s="528"/>
      <c r="LXX67" s="529"/>
      <c r="LXY67" s="530"/>
      <c r="LXZ67" s="531"/>
      <c r="LYA67" s="532"/>
      <c r="LYB67" s="533"/>
      <c r="LYC67" s="527"/>
      <c r="LYD67" s="528"/>
      <c r="LYE67" s="529"/>
      <c r="LYF67" s="530"/>
      <c r="LYG67" s="531"/>
      <c r="LYH67" s="532"/>
      <c r="LYI67" s="533"/>
      <c r="LYJ67" s="527"/>
      <c r="LYK67" s="528"/>
      <c r="LYL67" s="529"/>
      <c r="LYM67" s="530"/>
      <c r="LYN67" s="531"/>
      <c r="LYO67" s="532"/>
      <c r="LYP67" s="533"/>
      <c r="LYQ67" s="527"/>
      <c r="LYR67" s="528"/>
      <c r="LYS67" s="529"/>
      <c r="LYT67" s="530"/>
      <c r="LYU67" s="531"/>
      <c r="LYV67" s="532"/>
      <c r="LYW67" s="533"/>
      <c r="LYX67" s="527"/>
      <c r="LYY67" s="528"/>
      <c r="LYZ67" s="529"/>
      <c r="LZA67" s="530"/>
      <c r="LZB67" s="531"/>
      <c r="LZC67" s="532"/>
      <c r="LZD67" s="533"/>
      <c r="LZE67" s="527"/>
      <c r="LZF67" s="528"/>
      <c r="LZG67" s="529"/>
      <c r="LZH67" s="530"/>
      <c r="LZI67" s="531"/>
      <c r="LZJ67" s="532"/>
      <c r="LZK67" s="533"/>
      <c r="LZL67" s="527"/>
      <c r="LZM67" s="528"/>
      <c r="LZN67" s="529"/>
      <c r="LZO67" s="530"/>
      <c r="LZP67" s="531"/>
      <c r="LZQ67" s="532"/>
      <c r="LZR67" s="533"/>
      <c r="LZS67" s="527"/>
      <c r="LZT67" s="528"/>
      <c r="LZU67" s="529"/>
      <c r="LZV67" s="530"/>
      <c r="LZW67" s="531"/>
      <c r="LZX67" s="532"/>
      <c r="LZY67" s="533"/>
      <c r="LZZ67" s="527"/>
      <c r="MAA67" s="528"/>
      <c r="MAB67" s="529"/>
      <c r="MAC67" s="530"/>
      <c r="MAD67" s="531"/>
      <c r="MAE67" s="532"/>
      <c r="MAF67" s="533"/>
      <c r="MAG67" s="527"/>
      <c r="MAH67" s="528"/>
      <c r="MAI67" s="529"/>
      <c r="MAJ67" s="530"/>
      <c r="MAK67" s="531"/>
      <c r="MAL67" s="532"/>
      <c r="MAM67" s="533"/>
      <c r="MAN67" s="527"/>
      <c r="MAO67" s="528"/>
      <c r="MAP67" s="529"/>
      <c r="MAQ67" s="530"/>
      <c r="MAR67" s="531"/>
      <c r="MAS67" s="532"/>
      <c r="MAT67" s="533"/>
      <c r="MAU67" s="527"/>
      <c r="MAV67" s="528"/>
      <c r="MAW67" s="529"/>
      <c r="MAX67" s="530"/>
      <c r="MAY67" s="531"/>
      <c r="MAZ67" s="532"/>
      <c r="MBA67" s="533"/>
      <c r="MBB67" s="527"/>
      <c r="MBC67" s="528"/>
      <c r="MBD67" s="529"/>
      <c r="MBE67" s="530"/>
      <c r="MBF67" s="531"/>
      <c r="MBG67" s="532"/>
      <c r="MBH67" s="533"/>
      <c r="MBI67" s="527"/>
      <c r="MBJ67" s="528"/>
      <c r="MBK67" s="529"/>
      <c r="MBL67" s="530"/>
      <c r="MBM67" s="531"/>
      <c r="MBN67" s="532"/>
      <c r="MBO67" s="533"/>
      <c r="MBP67" s="527"/>
      <c r="MBQ67" s="528"/>
      <c r="MBR67" s="529"/>
      <c r="MBS67" s="530"/>
      <c r="MBT67" s="531"/>
      <c r="MBU67" s="532"/>
      <c r="MBV67" s="533"/>
      <c r="MBW67" s="527"/>
      <c r="MBX67" s="528"/>
      <c r="MBY67" s="529"/>
      <c r="MBZ67" s="530"/>
      <c r="MCA67" s="531"/>
      <c r="MCB67" s="532"/>
      <c r="MCC67" s="533"/>
      <c r="MCD67" s="527"/>
      <c r="MCE67" s="528"/>
      <c r="MCF67" s="529"/>
      <c r="MCG67" s="530"/>
      <c r="MCH67" s="531"/>
      <c r="MCI67" s="532"/>
      <c r="MCJ67" s="533"/>
      <c r="MCK67" s="527"/>
      <c r="MCL67" s="528"/>
      <c r="MCM67" s="529"/>
      <c r="MCN67" s="530"/>
      <c r="MCO67" s="531"/>
      <c r="MCP67" s="532"/>
      <c r="MCQ67" s="533"/>
      <c r="MCR67" s="527"/>
      <c r="MCS67" s="528"/>
      <c r="MCT67" s="529"/>
      <c r="MCU67" s="530"/>
      <c r="MCV67" s="531"/>
      <c r="MCW67" s="532"/>
      <c r="MCX67" s="533"/>
      <c r="MCY67" s="527"/>
      <c r="MCZ67" s="528"/>
      <c r="MDA67" s="529"/>
      <c r="MDB67" s="530"/>
      <c r="MDC67" s="531"/>
      <c r="MDD67" s="532"/>
      <c r="MDE67" s="533"/>
      <c r="MDF67" s="527"/>
      <c r="MDG67" s="528"/>
      <c r="MDH67" s="529"/>
      <c r="MDI67" s="530"/>
      <c r="MDJ67" s="531"/>
      <c r="MDK67" s="532"/>
      <c r="MDL67" s="533"/>
      <c r="MDM67" s="527"/>
      <c r="MDN67" s="528"/>
      <c r="MDO67" s="529"/>
      <c r="MDP67" s="530"/>
      <c r="MDQ67" s="531"/>
      <c r="MDR67" s="532"/>
      <c r="MDS67" s="533"/>
      <c r="MDT67" s="527"/>
      <c r="MDU67" s="528"/>
      <c r="MDV67" s="529"/>
      <c r="MDW67" s="530"/>
      <c r="MDX67" s="531"/>
      <c r="MDY67" s="532"/>
      <c r="MDZ67" s="533"/>
      <c r="MEA67" s="527"/>
      <c r="MEB67" s="528"/>
      <c r="MEC67" s="529"/>
      <c r="MED67" s="530"/>
      <c r="MEE67" s="531"/>
      <c r="MEF67" s="532"/>
      <c r="MEG67" s="533"/>
      <c r="MEH67" s="527"/>
      <c r="MEI67" s="528"/>
      <c r="MEJ67" s="529"/>
      <c r="MEK67" s="530"/>
      <c r="MEL67" s="531"/>
      <c r="MEM67" s="532"/>
      <c r="MEN67" s="533"/>
      <c r="MEO67" s="527"/>
      <c r="MEP67" s="528"/>
      <c r="MEQ67" s="529"/>
      <c r="MER67" s="530"/>
      <c r="MES67" s="531"/>
      <c r="MET67" s="532"/>
      <c r="MEU67" s="533"/>
      <c r="MEV67" s="527"/>
      <c r="MEW67" s="528"/>
      <c r="MEX67" s="529"/>
      <c r="MEY67" s="530"/>
      <c r="MEZ67" s="531"/>
      <c r="MFA67" s="532"/>
      <c r="MFB67" s="533"/>
      <c r="MFC67" s="527"/>
      <c r="MFD67" s="528"/>
      <c r="MFE67" s="529"/>
      <c r="MFF67" s="530"/>
      <c r="MFG67" s="531"/>
      <c r="MFH67" s="532"/>
      <c r="MFI67" s="533"/>
      <c r="MFJ67" s="527"/>
      <c r="MFK67" s="528"/>
      <c r="MFL67" s="529"/>
      <c r="MFM67" s="530"/>
      <c r="MFN67" s="531"/>
      <c r="MFO67" s="532"/>
      <c r="MFP67" s="533"/>
      <c r="MFQ67" s="527"/>
      <c r="MFR67" s="528"/>
      <c r="MFS67" s="529"/>
      <c r="MFT67" s="530"/>
      <c r="MFU67" s="531"/>
      <c r="MFV67" s="532"/>
      <c r="MFW67" s="533"/>
      <c r="MFX67" s="527"/>
      <c r="MFY67" s="528"/>
      <c r="MFZ67" s="529"/>
      <c r="MGA67" s="530"/>
      <c r="MGB67" s="531"/>
      <c r="MGC67" s="532"/>
      <c r="MGD67" s="533"/>
      <c r="MGE67" s="527"/>
      <c r="MGF67" s="528"/>
      <c r="MGG67" s="529"/>
      <c r="MGH67" s="530"/>
      <c r="MGI67" s="531"/>
      <c r="MGJ67" s="532"/>
      <c r="MGK67" s="533"/>
      <c r="MGL67" s="527"/>
      <c r="MGM67" s="528"/>
      <c r="MGN67" s="529"/>
      <c r="MGO67" s="530"/>
      <c r="MGP67" s="531"/>
      <c r="MGQ67" s="532"/>
      <c r="MGR67" s="533"/>
      <c r="MGS67" s="527"/>
      <c r="MGT67" s="528"/>
      <c r="MGU67" s="529"/>
      <c r="MGV67" s="530"/>
      <c r="MGW67" s="531"/>
      <c r="MGX67" s="532"/>
      <c r="MGY67" s="533"/>
      <c r="MGZ67" s="527"/>
      <c r="MHA67" s="528"/>
      <c r="MHB67" s="529"/>
      <c r="MHC67" s="530"/>
      <c r="MHD67" s="531"/>
      <c r="MHE67" s="532"/>
      <c r="MHF67" s="533"/>
      <c r="MHG67" s="527"/>
      <c r="MHH67" s="528"/>
      <c r="MHI67" s="529"/>
      <c r="MHJ67" s="530"/>
      <c r="MHK67" s="531"/>
      <c r="MHL67" s="532"/>
      <c r="MHM67" s="533"/>
      <c r="MHN67" s="527"/>
      <c r="MHO67" s="528"/>
      <c r="MHP67" s="529"/>
      <c r="MHQ67" s="530"/>
      <c r="MHR67" s="531"/>
      <c r="MHS67" s="532"/>
      <c r="MHT67" s="533"/>
      <c r="MHU67" s="527"/>
      <c r="MHV67" s="528"/>
      <c r="MHW67" s="529"/>
      <c r="MHX67" s="530"/>
      <c r="MHY67" s="531"/>
      <c r="MHZ67" s="532"/>
      <c r="MIA67" s="533"/>
      <c r="MIB67" s="527"/>
      <c r="MIC67" s="528"/>
      <c r="MID67" s="529"/>
      <c r="MIE67" s="530"/>
      <c r="MIF67" s="531"/>
      <c r="MIG67" s="532"/>
      <c r="MIH67" s="533"/>
      <c r="MII67" s="527"/>
      <c r="MIJ67" s="528"/>
      <c r="MIK67" s="529"/>
      <c r="MIL67" s="530"/>
      <c r="MIM67" s="531"/>
      <c r="MIN67" s="532"/>
      <c r="MIO67" s="533"/>
      <c r="MIP67" s="527"/>
      <c r="MIQ67" s="528"/>
      <c r="MIR67" s="529"/>
      <c r="MIS67" s="530"/>
      <c r="MIT67" s="531"/>
      <c r="MIU67" s="532"/>
      <c r="MIV67" s="533"/>
      <c r="MIW67" s="527"/>
      <c r="MIX67" s="528"/>
      <c r="MIY67" s="529"/>
      <c r="MIZ67" s="530"/>
      <c r="MJA67" s="531"/>
      <c r="MJB67" s="532"/>
      <c r="MJC67" s="533"/>
      <c r="MJD67" s="527"/>
      <c r="MJE67" s="528"/>
      <c r="MJF67" s="529"/>
      <c r="MJG67" s="530"/>
      <c r="MJH67" s="531"/>
      <c r="MJI67" s="532"/>
      <c r="MJJ67" s="533"/>
      <c r="MJK67" s="527"/>
      <c r="MJL67" s="528"/>
      <c r="MJM67" s="529"/>
      <c r="MJN67" s="530"/>
      <c r="MJO67" s="531"/>
      <c r="MJP67" s="532"/>
      <c r="MJQ67" s="533"/>
      <c r="MJR67" s="527"/>
      <c r="MJS67" s="528"/>
      <c r="MJT67" s="529"/>
      <c r="MJU67" s="530"/>
      <c r="MJV67" s="531"/>
      <c r="MJW67" s="532"/>
      <c r="MJX67" s="533"/>
      <c r="MJY67" s="527"/>
      <c r="MJZ67" s="528"/>
      <c r="MKA67" s="529"/>
      <c r="MKB67" s="530"/>
      <c r="MKC67" s="531"/>
      <c r="MKD67" s="532"/>
      <c r="MKE67" s="533"/>
      <c r="MKF67" s="527"/>
      <c r="MKG67" s="528"/>
      <c r="MKH67" s="529"/>
      <c r="MKI67" s="530"/>
      <c r="MKJ67" s="531"/>
      <c r="MKK67" s="532"/>
      <c r="MKL67" s="533"/>
      <c r="MKM67" s="527"/>
      <c r="MKN67" s="528"/>
      <c r="MKO67" s="529"/>
      <c r="MKP67" s="530"/>
      <c r="MKQ67" s="531"/>
      <c r="MKR67" s="532"/>
      <c r="MKS67" s="533"/>
      <c r="MKT67" s="527"/>
      <c r="MKU67" s="528"/>
      <c r="MKV67" s="529"/>
      <c r="MKW67" s="530"/>
      <c r="MKX67" s="531"/>
      <c r="MKY67" s="532"/>
      <c r="MKZ67" s="533"/>
      <c r="MLA67" s="527"/>
      <c r="MLB67" s="528"/>
      <c r="MLC67" s="529"/>
      <c r="MLD67" s="530"/>
      <c r="MLE67" s="531"/>
      <c r="MLF67" s="532"/>
      <c r="MLG67" s="533"/>
      <c r="MLH67" s="527"/>
      <c r="MLI67" s="528"/>
      <c r="MLJ67" s="529"/>
      <c r="MLK67" s="530"/>
      <c r="MLL67" s="531"/>
      <c r="MLM67" s="532"/>
      <c r="MLN67" s="533"/>
      <c r="MLO67" s="527"/>
      <c r="MLP67" s="528"/>
      <c r="MLQ67" s="529"/>
      <c r="MLR67" s="530"/>
      <c r="MLS67" s="531"/>
      <c r="MLT67" s="532"/>
      <c r="MLU67" s="533"/>
      <c r="MLV67" s="527"/>
      <c r="MLW67" s="528"/>
      <c r="MLX67" s="529"/>
      <c r="MLY67" s="530"/>
      <c r="MLZ67" s="531"/>
      <c r="MMA67" s="532"/>
      <c r="MMB67" s="533"/>
      <c r="MMC67" s="527"/>
      <c r="MMD67" s="528"/>
      <c r="MME67" s="529"/>
      <c r="MMF67" s="530"/>
      <c r="MMG67" s="531"/>
      <c r="MMH67" s="532"/>
      <c r="MMI67" s="533"/>
      <c r="MMJ67" s="527"/>
      <c r="MMK67" s="528"/>
      <c r="MML67" s="529"/>
      <c r="MMM67" s="530"/>
      <c r="MMN67" s="531"/>
      <c r="MMO67" s="532"/>
      <c r="MMP67" s="533"/>
      <c r="MMQ67" s="527"/>
      <c r="MMR67" s="528"/>
      <c r="MMS67" s="529"/>
      <c r="MMT67" s="530"/>
      <c r="MMU67" s="531"/>
      <c r="MMV67" s="532"/>
      <c r="MMW67" s="533"/>
      <c r="MMX67" s="527"/>
      <c r="MMY67" s="528"/>
      <c r="MMZ67" s="529"/>
      <c r="MNA67" s="530"/>
      <c r="MNB67" s="531"/>
      <c r="MNC67" s="532"/>
      <c r="MND67" s="533"/>
      <c r="MNE67" s="527"/>
      <c r="MNF67" s="528"/>
      <c r="MNG67" s="529"/>
      <c r="MNH67" s="530"/>
      <c r="MNI67" s="531"/>
      <c r="MNJ67" s="532"/>
      <c r="MNK67" s="533"/>
      <c r="MNL67" s="527"/>
      <c r="MNM67" s="528"/>
      <c r="MNN67" s="529"/>
      <c r="MNO67" s="530"/>
      <c r="MNP67" s="531"/>
      <c r="MNQ67" s="532"/>
      <c r="MNR67" s="533"/>
      <c r="MNS67" s="527"/>
      <c r="MNT67" s="528"/>
      <c r="MNU67" s="529"/>
      <c r="MNV67" s="530"/>
      <c r="MNW67" s="531"/>
      <c r="MNX67" s="532"/>
      <c r="MNY67" s="533"/>
      <c r="MNZ67" s="527"/>
      <c r="MOA67" s="528"/>
      <c r="MOB67" s="529"/>
      <c r="MOC67" s="530"/>
      <c r="MOD67" s="531"/>
      <c r="MOE67" s="532"/>
      <c r="MOF67" s="533"/>
      <c r="MOG67" s="527"/>
      <c r="MOH67" s="528"/>
      <c r="MOI67" s="529"/>
      <c r="MOJ67" s="530"/>
      <c r="MOK67" s="531"/>
      <c r="MOL67" s="532"/>
      <c r="MOM67" s="533"/>
      <c r="MON67" s="527"/>
      <c r="MOO67" s="528"/>
      <c r="MOP67" s="529"/>
      <c r="MOQ67" s="530"/>
      <c r="MOR67" s="531"/>
      <c r="MOS67" s="532"/>
      <c r="MOT67" s="533"/>
      <c r="MOU67" s="527"/>
      <c r="MOV67" s="528"/>
      <c r="MOW67" s="529"/>
      <c r="MOX67" s="530"/>
      <c r="MOY67" s="531"/>
      <c r="MOZ67" s="532"/>
      <c r="MPA67" s="533"/>
      <c r="MPB67" s="527"/>
      <c r="MPC67" s="528"/>
      <c r="MPD67" s="529"/>
      <c r="MPE67" s="530"/>
      <c r="MPF67" s="531"/>
      <c r="MPG67" s="532"/>
      <c r="MPH67" s="533"/>
      <c r="MPI67" s="527"/>
      <c r="MPJ67" s="528"/>
      <c r="MPK67" s="529"/>
      <c r="MPL67" s="530"/>
      <c r="MPM67" s="531"/>
      <c r="MPN67" s="532"/>
      <c r="MPO67" s="533"/>
      <c r="MPP67" s="527"/>
      <c r="MPQ67" s="528"/>
      <c r="MPR67" s="529"/>
      <c r="MPS67" s="530"/>
      <c r="MPT67" s="531"/>
      <c r="MPU67" s="532"/>
      <c r="MPV67" s="533"/>
      <c r="MPW67" s="527"/>
      <c r="MPX67" s="528"/>
      <c r="MPY67" s="529"/>
      <c r="MPZ67" s="530"/>
      <c r="MQA67" s="531"/>
      <c r="MQB67" s="532"/>
      <c r="MQC67" s="533"/>
      <c r="MQD67" s="527"/>
      <c r="MQE67" s="528"/>
      <c r="MQF67" s="529"/>
      <c r="MQG67" s="530"/>
      <c r="MQH67" s="531"/>
      <c r="MQI67" s="532"/>
      <c r="MQJ67" s="533"/>
      <c r="MQK67" s="527"/>
      <c r="MQL67" s="528"/>
      <c r="MQM67" s="529"/>
      <c r="MQN67" s="530"/>
      <c r="MQO67" s="531"/>
      <c r="MQP67" s="532"/>
      <c r="MQQ67" s="533"/>
      <c r="MQR67" s="527"/>
      <c r="MQS67" s="528"/>
      <c r="MQT67" s="529"/>
      <c r="MQU67" s="530"/>
      <c r="MQV67" s="531"/>
      <c r="MQW67" s="532"/>
      <c r="MQX67" s="533"/>
      <c r="MQY67" s="527"/>
      <c r="MQZ67" s="528"/>
      <c r="MRA67" s="529"/>
      <c r="MRB67" s="530"/>
      <c r="MRC67" s="531"/>
      <c r="MRD67" s="532"/>
      <c r="MRE67" s="533"/>
      <c r="MRF67" s="527"/>
      <c r="MRG67" s="528"/>
      <c r="MRH67" s="529"/>
      <c r="MRI67" s="530"/>
      <c r="MRJ67" s="531"/>
      <c r="MRK67" s="532"/>
      <c r="MRL67" s="533"/>
      <c r="MRM67" s="527"/>
      <c r="MRN67" s="528"/>
      <c r="MRO67" s="529"/>
      <c r="MRP67" s="530"/>
      <c r="MRQ67" s="531"/>
      <c r="MRR67" s="532"/>
      <c r="MRS67" s="533"/>
      <c r="MRT67" s="527"/>
      <c r="MRU67" s="528"/>
      <c r="MRV67" s="529"/>
      <c r="MRW67" s="530"/>
      <c r="MRX67" s="531"/>
      <c r="MRY67" s="532"/>
      <c r="MRZ67" s="533"/>
      <c r="MSA67" s="527"/>
      <c r="MSB67" s="528"/>
      <c r="MSC67" s="529"/>
      <c r="MSD67" s="530"/>
      <c r="MSE67" s="531"/>
      <c r="MSF67" s="532"/>
      <c r="MSG67" s="533"/>
      <c r="MSH67" s="527"/>
      <c r="MSI67" s="528"/>
      <c r="MSJ67" s="529"/>
      <c r="MSK67" s="530"/>
      <c r="MSL67" s="531"/>
      <c r="MSM67" s="532"/>
      <c r="MSN67" s="533"/>
      <c r="MSO67" s="527"/>
      <c r="MSP67" s="528"/>
      <c r="MSQ67" s="529"/>
      <c r="MSR67" s="530"/>
      <c r="MSS67" s="531"/>
      <c r="MST67" s="532"/>
      <c r="MSU67" s="533"/>
      <c r="MSV67" s="527"/>
      <c r="MSW67" s="528"/>
      <c r="MSX67" s="529"/>
      <c r="MSY67" s="530"/>
      <c r="MSZ67" s="531"/>
      <c r="MTA67" s="532"/>
      <c r="MTB67" s="533"/>
      <c r="MTC67" s="527"/>
      <c r="MTD67" s="528"/>
      <c r="MTE67" s="529"/>
      <c r="MTF67" s="530"/>
      <c r="MTG67" s="531"/>
      <c r="MTH67" s="532"/>
      <c r="MTI67" s="533"/>
      <c r="MTJ67" s="527"/>
      <c r="MTK67" s="528"/>
      <c r="MTL67" s="529"/>
      <c r="MTM67" s="530"/>
      <c r="MTN67" s="531"/>
      <c r="MTO67" s="532"/>
      <c r="MTP67" s="533"/>
      <c r="MTQ67" s="527"/>
      <c r="MTR67" s="528"/>
      <c r="MTS67" s="529"/>
      <c r="MTT67" s="530"/>
      <c r="MTU67" s="531"/>
      <c r="MTV67" s="532"/>
      <c r="MTW67" s="533"/>
      <c r="MTX67" s="527"/>
      <c r="MTY67" s="528"/>
      <c r="MTZ67" s="529"/>
      <c r="MUA67" s="530"/>
      <c r="MUB67" s="531"/>
      <c r="MUC67" s="532"/>
      <c r="MUD67" s="533"/>
      <c r="MUE67" s="527"/>
      <c r="MUF67" s="528"/>
      <c r="MUG67" s="529"/>
      <c r="MUH67" s="530"/>
      <c r="MUI67" s="531"/>
      <c r="MUJ67" s="532"/>
      <c r="MUK67" s="533"/>
      <c r="MUL67" s="527"/>
      <c r="MUM67" s="528"/>
      <c r="MUN67" s="529"/>
      <c r="MUO67" s="530"/>
      <c r="MUP67" s="531"/>
      <c r="MUQ67" s="532"/>
      <c r="MUR67" s="533"/>
      <c r="MUS67" s="527"/>
      <c r="MUT67" s="528"/>
      <c r="MUU67" s="529"/>
      <c r="MUV67" s="530"/>
      <c r="MUW67" s="531"/>
      <c r="MUX67" s="532"/>
      <c r="MUY67" s="533"/>
      <c r="MUZ67" s="527"/>
      <c r="MVA67" s="528"/>
      <c r="MVB67" s="529"/>
      <c r="MVC67" s="530"/>
      <c r="MVD67" s="531"/>
      <c r="MVE67" s="532"/>
      <c r="MVF67" s="533"/>
      <c r="MVG67" s="527"/>
      <c r="MVH67" s="528"/>
      <c r="MVI67" s="529"/>
      <c r="MVJ67" s="530"/>
      <c r="MVK67" s="531"/>
      <c r="MVL67" s="532"/>
      <c r="MVM67" s="533"/>
      <c r="MVN67" s="527"/>
      <c r="MVO67" s="528"/>
      <c r="MVP67" s="529"/>
      <c r="MVQ67" s="530"/>
      <c r="MVR67" s="531"/>
      <c r="MVS67" s="532"/>
      <c r="MVT67" s="533"/>
      <c r="MVU67" s="527"/>
      <c r="MVV67" s="528"/>
      <c r="MVW67" s="529"/>
      <c r="MVX67" s="530"/>
      <c r="MVY67" s="531"/>
      <c r="MVZ67" s="532"/>
      <c r="MWA67" s="533"/>
      <c r="MWB67" s="527"/>
      <c r="MWC67" s="528"/>
      <c r="MWD67" s="529"/>
      <c r="MWE67" s="530"/>
      <c r="MWF67" s="531"/>
      <c r="MWG67" s="532"/>
      <c r="MWH67" s="533"/>
      <c r="MWI67" s="527"/>
      <c r="MWJ67" s="528"/>
      <c r="MWK67" s="529"/>
      <c r="MWL67" s="530"/>
      <c r="MWM67" s="531"/>
      <c r="MWN67" s="532"/>
      <c r="MWO67" s="533"/>
      <c r="MWP67" s="527"/>
      <c r="MWQ67" s="528"/>
      <c r="MWR67" s="529"/>
      <c r="MWS67" s="530"/>
      <c r="MWT67" s="531"/>
      <c r="MWU67" s="532"/>
      <c r="MWV67" s="533"/>
      <c r="MWW67" s="527"/>
      <c r="MWX67" s="528"/>
      <c r="MWY67" s="529"/>
      <c r="MWZ67" s="530"/>
      <c r="MXA67" s="531"/>
      <c r="MXB67" s="532"/>
      <c r="MXC67" s="533"/>
      <c r="MXD67" s="527"/>
      <c r="MXE67" s="528"/>
      <c r="MXF67" s="529"/>
      <c r="MXG67" s="530"/>
      <c r="MXH67" s="531"/>
      <c r="MXI67" s="532"/>
      <c r="MXJ67" s="533"/>
      <c r="MXK67" s="527"/>
      <c r="MXL67" s="528"/>
      <c r="MXM67" s="529"/>
      <c r="MXN67" s="530"/>
      <c r="MXO67" s="531"/>
      <c r="MXP67" s="532"/>
      <c r="MXQ67" s="533"/>
      <c r="MXR67" s="527"/>
      <c r="MXS67" s="528"/>
      <c r="MXT67" s="529"/>
      <c r="MXU67" s="530"/>
      <c r="MXV67" s="531"/>
      <c r="MXW67" s="532"/>
      <c r="MXX67" s="533"/>
      <c r="MXY67" s="527"/>
      <c r="MXZ67" s="528"/>
      <c r="MYA67" s="529"/>
      <c r="MYB67" s="530"/>
      <c r="MYC67" s="531"/>
      <c r="MYD67" s="532"/>
      <c r="MYE67" s="533"/>
      <c r="MYF67" s="527"/>
      <c r="MYG67" s="528"/>
      <c r="MYH67" s="529"/>
      <c r="MYI67" s="530"/>
      <c r="MYJ67" s="531"/>
      <c r="MYK67" s="532"/>
      <c r="MYL67" s="533"/>
      <c r="MYM67" s="527"/>
      <c r="MYN67" s="528"/>
      <c r="MYO67" s="529"/>
      <c r="MYP67" s="530"/>
      <c r="MYQ67" s="531"/>
      <c r="MYR67" s="532"/>
      <c r="MYS67" s="533"/>
      <c r="MYT67" s="527"/>
      <c r="MYU67" s="528"/>
      <c r="MYV67" s="529"/>
      <c r="MYW67" s="530"/>
      <c r="MYX67" s="531"/>
      <c r="MYY67" s="532"/>
      <c r="MYZ67" s="533"/>
      <c r="MZA67" s="527"/>
      <c r="MZB67" s="528"/>
      <c r="MZC67" s="529"/>
      <c r="MZD67" s="530"/>
      <c r="MZE67" s="531"/>
      <c r="MZF67" s="532"/>
      <c r="MZG67" s="533"/>
      <c r="MZH67" s="527"/>
      <c r="MZI67" s="528"/>
      <c r="MZJ67" s="529"/>
      <c r="MZK67" s="530"/>
      <c r="MZL67" s="531"/>
      <c r="MZM67" s="532"/>
      <c r="MZN67" s="533"/>
      <c r="MZO67" s="527"/>
      <c r="MZP67" s="528"/>
      <c r="MZQ67" s="529"/>
      <c r="MZR67" s="530"/>
      <c r="MZS67" s="531"/>
      <c r="MZT67" s="532"/>
      <c r="MZU67" s="533"/>
      <c r="MZV67" s="527"/>
      <c r="MZW67" s="528"/>
      <c r="MZX67" s="529"/>
      <c r="MZY67" s="530"/>
      <c r="MZZ67" s="531"/>
      <c r="NAA67" s="532"/>
      <c r="NAB67" s="533"/>
      <c r="NAC67" s="527"/>
      <c r="NAD67" s="528"/>
      <c r="NAE67" s="529"/>
      <c r="NAF67" s="530"/>
      <c r="NAG67" s="531"/>
      <c r="NAH67" s="532"/>
      <c r="NAI67" s="533"/>
      <c r="NAJ67" s="527"/>
      <c r="NAK67" s="528"/>
      <c r="NAL67" s="529"/>
      <c r="NAM67" s="530"/>
      <c r="NAN67" s="531"/>
      <c r="NAO67" s="532"/>
      <c r="NAP67" s="533"/>
      <c r="NAQ67" s="527"/>
      <c r="NAR67" s="528"/>
      <c r="NAS67" s="529"/>
      <c r="NAT67" s="530"/>
      <c r="NAU67" s="531"/>
      <c r="NAV67" s="532"/>
      <c r="NAW67" s="533"/>
      <c r="NAX67" s="527"/>
      <c r="NAY67" s="528"/>
      <c r="NAZ67" s="529"/>
      <c r="NBA67" s="530"/>
      <c r="NBB67" s="531"/>
      <c r="NBC67" s="532"/>
      <c r="NBD67" s="533"/>
      <c r="NBE67" s="527"/>
      <c r="NBF67" s="528"/>
      <c r="NBG67" s="529"/>
      <c r="NBH67" s="530"/>
      <c r="NBI67" s="531"/>
      <c r="NBJ67" s="532"/>
      <c r="NBK67" s="533"/>
      <c r="NBL67" s="527"/>
      <c r="NBM67" s="528"/>
      <c r="NBN67" s="529"/>
      <c r="NBO67" s="530"/>
      <c r="NBP67" s="531"/>
      <c r="NBQ67" s="532"/>
      <c r="NBR67" s="533"/>
      <c r="NBS67" s="527"/>
      <c r="NBT67" s="528"/>
      <c r="NBU67" s="529"/>
      <c r="NBV67" s="530"/>
      <c r="NBW67" s="531"/>
      <c r="NBX67" s="532"/>
      <c r="NBY67" s="533"/>
      <c r="NBZ67" s="527"/>
      <c r="NCA67" s="528"/>
      <c r="NCB67" s="529"/>
      <c r="NCC67" s="530"/>
      <c r="NCD67" s="531"/>
      <c r="NCE67" s="532"/>
      <c r="NCF67" s="533"/>
      <c r="NCG67" s="527"/>
      <c r="NCH67" s="528"/>
      <c r="NCI67" s="529"/>
      <c r="NCJ67" s="530"/>
      <c r="NCK67" s="531"/>
      <c r="NCL67" s="532"/>
      <c r="NCM67" s="533"/>
      <c r="NCN67" s="527"/>
      <c r="NCO67" s="528"/>
      <c r="NCP67" s="529"/>
      <c r="NCQ67" s="530"/>
      <c r="NCR67" s="531"/>
      <c r="NCS67" s="532"/>
      <c r="NCT67" s="533"/>
      <c r="NCU67" s="527"/>
      <c r="NCV67" s="528"/>
      <c r="NCW67" s="529"/>
      <c r="NCX67" s="530"/>
      <c r="NCY67" s="531"/>
      <c r="NCZ67" s="532"/>
      <c r="NDA67" s="533"/>
      <c r="NDB67" s="527"/>
      <c r="NDC67" s="528"/>
      <c r="NDD67" s="529"/>
      <c r="NDE67" s="530"/>
      <c r="NDF67" s="531"/>
      <c r="NDG67" s="532"/>
      <c r="NDH67" s="533"/>
      <c r="NDI67" s="527"/>
      <c r="NDJ67" s="528"/>
      <c r="NDK67" s="529"/>
      <c r="NDL67" s="530"/>
      <c r="NDM67" s="531"/>
      <c r="NDN67" s="532"/>
      <c r="NDO67" s="533"/>
      <c r="NDP67" s="527"/>
      <c r="NDQ67" s="528"/>
      <c r="NDR67" s="529"/>
      <c r="NDS67" s="530"/>
      <c r="NDT67" s="531"/>
      <c r="NDU67" s="532"/>
      <c r="NDV67" s="533"/>
      <c r="NDW67" s="527"/>
      <c r="NDX67" s="528"/>
      <c r="NDY67" s="529"/>
      <c r="NDZ67" s="530"/>
      <c r="NEA67" s="531"/>
      <c r="NEB67" s="532"/>
      <c r="NEC67" s="533"/>
      <c r="NED67" s="527"/>
      <c r="NEE67" s="528"/>
      <c r="NEF67" s="529"/>
      <c r="NEG67" s="530"/>
      <c r="NEH67" s="531"/>
      <c r="NEI67" s="532"/>
      <c r="NEJ67" s="533"/>
      <c r="NEK67" s="527"/>
      <c r="NEL67" s="528"/>
      <c r="NEM67" s="529"/>
      <c r="NEN67" s="530"/>
      <c r="NEO67" s="531"/>
      <c r="NEP67" s="532"/>
      <c r="NEQ67" s="533"/>
      <c r="NER67" s="527"/>
      <c r="NES67" s="528"/>
      <c r="NET67" s="529"/>
      <c r="NEU67" s="530"/>
      <c r="NEV67" s="531"/>
      <c r="NEW67" s="532"/>
      <c r="NEX67" s="533"/>
      <c r="NEY67" s="527"/>
      <c r="NEZ67" s="528"/>
      <c r="NFA67" s="529"/>
      <c r="NFB67" s="530"/>
      <c r="NFC67" s="531"/>
      <c r="NFD67" s="532"/>
      <c r="NFE67" s="533"/>
      <c r="NFF67" s="527"/>
      <c r="NFG67" s="528"/>
      <c r="NFH67" s="529"/>
      <c r="NFI67" s="530"/>
      <c r="NFJ67" s="531"/>
      <c r="NFK67" s="532"/>
      <c r="NFL67" s="533"/>
      <c r="NFM67" s="527"/>
      <c r="NFN67" s="528"/>
      <c r="NFO67" s="529"/>
      <c r="NFP67" s="530"/>
      <c r="NFQ67" s="531"/>
      <c r="NFR67" s="532"/>
      <c r="NFS67" s="533"/>
      <c r="NFT67" s="527"/>
      <c r="NFU67" s="528"/>
      <c r="NFV67" s="529"/>
      <c r="NFW67" s="530"/>
      <c r="NFX67" s="531"/>
      <c r="NFY67" s="532"/>
      <c r="NFZ67" s="533"/>
      <c r="NGA67" s="527"/>
      <c r="NGB67" s="528"/>
      <c r="NGC67" s="529"/>
      <c r="NGD67" s="530"/>
      <c r="NGE67" s="531"/>
      <c r="NGF67" s="532"/>
      <c r="NGG67" s="533"/>
      <c r="NGH67" s="527"/>
      <c r="NGI67" s="528"/>
      <c r="NGJ67" s="529"/>
      <c r="NGK67" s="530"/>
      <c r="NGL67" s="531"/>
      <c r="NGM67" s="532"/>
      <c r="NGN67" s="533"/>
      <c r="NGO67" s="527"/>
      <c r="NGP67" s="528"/>
      <c r="NGQ67" s="529"/>
      <c r="NGR67" s="530"/>
      <c r="NGS67" s="531"/>
      <c r="NGT67" s="532"/>
      <c r="NGU67" s="533"/>
      <c r="NGV67" s="527"/>
      <c r="NGW67" s="528"/>
      <c r="NGX67" s="529"/>
      <c r="NGY67" s="530"/>
      <c r="NGZ67" s="531"/>
      <c r="NHA67" s="532"/>
      <c r="NHB67" s="533"/>
      <c r="NHC67" s="527"/>
      <c r="NHD67" s="528"/>
      <c r="NHE67" s="529"/>
      <c r="NHF67" s="530"/>
      <c r="NHG67" s="531"/>
      <c r="NHH67" s="532"/>
      <c r="NHI67" s="533"/>
      <c r="NHJ67" s="527"/>
      <c r="NHK67" s="528"/>
      <c r="NHL67" s="529"/>
      <c r="NHM67" s="530"/>
      <c r="NHN67" s="531"/>
      <c r="NHO67" s="532"/>
      <c r="NHP67" s="533"/>
      <c r="NHQ67" s="527"/>
      <c r="NHR67" s="528"/>
      <c r="NHS67" s="529"/>
      <c r="NHT67" s="530"/>
      <c r="NHU67" s="531"/>
      <c r="NHV67" s="532"/>
      <c r="NHW67" s="533"/>
      <c r="NHX67" s="527"/>
      <c r="NHY67" s="528"/>
      <c r="NHZ67" s="529"/>
      <c r="NIA67" s="530"/>
      <c r="NIB67" s="531"/>
      <c r="NIC67" s="532"/>
      <c r="NID67" s="533"/>
      <c r="NIE67" s="527"/>
      <c r="NIF67" s="528"/>
      <c r="NIG67" s="529"/>
      <c r="NIH67" s="530"/>
      <c r="NII67" s="531"/>
      <c r="NIJ67" s="532"/>
      <c r="NIK67" s="533"/>
      <c r="NIL67" s="527"/>
      <c r="NIM67" s="528"/>
      <c r="NIN67" s="529"/>
      <c r="NIO67" s="530"/>
      <c r="NIP67" s="531"/>
      <c r="NIQ67" s="532"/>
      <c r="NIR67" s="533"/>
      <c r="NIS67" s="527"/>
      <c r="NIT67" s="528"/>
      <c r="NIU67" s="529"/>
      <c r="NIV67" s="530"/>
      <c r="NIW67" s="531"/>
      <c r="NIX67" s="532"/>
      <c r="NIY67" s="533"/>
      <c r="NIZ67" s="527"/>
      <c r="NJA67" s="528"/>
      <c r="NJB67" s="529"/>
      <c r="NJC67" s="530"/>
      <c r="NJD67" s="531"/>
      <c r="NJE67" s="532"/>
      <c r="NJF67" s="533"/>
      <c r="NJG67" s="527"/>
      <c r="NJH67" s="528"/>
      <c r="NJI67" s="529"/>
      <c r="NJJ67" s="530"/>
      <c r="NJK67" s="531"/>
      <c r="NJL67" s="532"/>
      <c r="NJM67" s="533"/>
      <c r="NJN67" s="527"/>
      <c r="NJO67" s="528"/>
      <c r="NJP67" s="529"/>
      <c r="NJQ67" s="530"/>
      <c r="NJR67" s="531"/>
      <c r="NJS67" s="532"/>
      <c r="NJT67" s="533"/>
      <c r="NJU67" s="527"/>
      <c r="NJV67" s="528"/>
      <c r="NJW67" s="529"/>
      <c r="NJX67" s="530"/>
      <c r="NJY67" s="531"/>
      <c r="NJZ67" s="532"/>
      <c r="NKA67" s="533"/>
      <c r="NKB67" s="527"/>
      <c r="NKC67" s="528"/>
      <c r="NKD67" s="529"/>
      <c r="NKE67" s="530"/>
      <c r="NKF67" s="531"/>
      <c r="NKG67" s="532"/>
      <c r="NKH67" s="533"/>
      <c r="NKI67" s="527"/>
      <c r="NKJ67" s="528"/>
      <c r="NKK67" s="529"/>
      <c r="NKL67" s="530"/>
      <c r="NKM67" s="531"/>
      <c r="NKN67" s="532"/>
      <c r="NKO67" s="533"/>
      <c r="NKP67" s="527"/>
      <c r="NKQ67" s="528"/>
      <c r="NKR67" s="529"/>
      <c r="NKS67" s="530"/>
      <c r="NKT67" s="531"/>
      <c r="NKU67" s="532"/>
      <c r="NKV67" s="533"/>
      <c r="NKW67" s="527"/>
      <c r="NKX67" s="528"/>
      <c r="NKY67" s="529"/>
      <c r="NKZ67" s="530"/>
      <c r="NLA67" s="531"/>
      <c r="NLB67" s="532"/>
      <c r="NLC67" s="533"/>
      <c r="NLD67" s="527"/>
      <c r="NLE67" s="528"/>
      <c r="NLF67" s="529"/>
      <c r="NLG67" s="530"/>
      <c r="NLH67" s="531"/>
      <c r="NLI67" s="532"/>
      <c r="NLJ67" s="533"/>
      <c r="NLK67" s="527"/>
      <c r="NLL67" s="528"/>
      <c r="NLM67" s="529"/>
      <c r="NLN67" s="530"/>
      <c r="NLO67" s="531"/>
      <c r="NLP67" s="532"/>
      <c r="NLQ67" s="533"/>
      <c r="NLR67" s="527"/>
      <c r="NLS67" s="528"/>
      <c r="NLT67" s="529"/>
      <c r="NLU67" s="530"/>
      <c r="NLV67" s="531"/>
      <c r="NLW67" s="532"/>
      <c r="NLX67" s="533"/>
      <c r="NLY67" s="527"/>
      <c r="NLZ67" s="528"/>
      <c r="NMA67" s="529"/>
      <c r="NMB67" s="530"/>
      <c r="NMC67" s="531"/>
      <c r="NMD67" s="532"/>
      <c r="NME67" s="533"/>
      <c r="NMF67" s="527"/>
      <c r="NMG67" s="528"/>
      <c r="NMH67" s="529"/>
      <c r="NMI67" s="530"/>
      <c r="NMJ67" s="531"/>
      <c r="NMK67" s="532"/>
      <c r="NML67" s="533"/>
      <c r="NMM67" s="527"/>
      <c r="NMN67" s="528"/>
      <c r="NMO67" s="529"/>
      <c r="NMP67" s="530"/>
      <c r="NMQ67" s="531"/>
      <c r="NMR67" s="532"/>
      <c r="NMS67" s="533"/>
      <c r="NMT67" s="527"/>
      <c r="NMU67" s="528"/>
      <c r="NMV67" s="529"/>
      <c r="NMW67" s="530"/>
      <c r="NMX67" s="531"/>
      <c r="NMY67" s="532"/>
      <c r="NMZ67" s="533"/>
      <c r="NNA67" s="527"/>
      <c r="NNB67" s="528"/>
      <c r="NNC67" s="529"/>
      <c r="NND67" s="530"/>
      <c r="NNE67" s="531"/>
      <c r="NNF67" s="532"/>
      <c r="NNG67" s="533"/>
      <c r="NNH67" s="527"/>
      <c r="NNI67" s="528"/>
      <c r="NNJ67" s="529"/>
      <c r="NNK67" s="530"/>
      <c r="NNL67" s="531"/>
      <c r="NNM67" s="532"/>
      <c r="NNN67" s="533"/>
      <c r="NNO67" s="527"/>
      <c r="NNP67" s="528"/>
      <c r="NNQ67" s="529"/>
      <c r="NNR67" s="530"/>
      <c r="NNS67" s="531"/>
      <c r="NNT67" s="532"/>
      <c r="NNU67" s="533"/>
      <c r="NNV67" s="527"/>
      <c r="NNW67" s="528"/>
      <c r="NNX67" s="529"/>
      <c r="NNY67" s="530"/>
      <c r="NNZ67" s="531"/>
      <c r="NOA67" s="532"/>
      <c r="NOB67" s="533"/>
      <c r="NOC67" s="527"/>
      <c r="NOD67" s="528"/>
      <c r="NOE67" s="529"/>
      <c r="NOF67" s="530"/>
      <c r="NOG67" s="531"/>
      <c r="NOH67" s="532"/>
      <c r="NOI67" s="533"/>
      <c r="NOJ67" s="527"/>
      <c r="NOK67" s="528"/>
      <c r="NOL67" s="529"/>
      <c r="NOM67" s="530"/>
      <c r="NON67" s="531"/>
      <c r="NOO67" s="532"/>
      <c r="NOP67" s="533"/>
      <c r="NOQ67" s="527"/>
      <c r="NOR67" s="528"/>
      <c r="NOS67" s="529"/>
      <c r="NOT67" s="530"/>
      <c r="NOU67" s="531"/>
      <c r="NOV67" s="532"/>
      <c r="NOW67" s="533"/>
      <c r="NOX67" s="527"/>
      <c r="NOY67" s="528"/>
      <c r="NOZ67" s="529"/>
      <c r="NPA67" s="530"/>
      <c r="NPB67" s="531"/>
      <c r="NPC67" s="532"/>
      <c r="NPD67" s="533"/>
      <c r="NPE67" s="527"/>
      <c r="NPF67" s="528"/>
      <c r="NPG67" s="529"/>
      <c r="NPH67" s="530"/>
      <c r="NPI67" s="531"/>
      <c r="NPJ67" s="532"/>
      <c r="NPK67" s="533"/>
      <c r="NPL67" s="527"/>
      <c r="NPM67" s="528"/>
      <c r="NPN67" s="529"/>
      <c r="NPO67" s="530"/>
      <c r="NPP67" s="531"/>
      <c r="NPQ67" s="532"/>
      <c r="NPR67" s="533"/>
      <c r="NPS67" s="527"/>
      <c r="NPT67" s="528"/>
      <c r="NPU67" s="529"/>
      <c r="NPV67" s="530"/>
      <c r="NPW67" s="531"/>
      <c r="NPX67" s="532"/>
      <c r="NPY67" s="533"/>
      <c r="NPZ67" s="527"/>
      <c r="NQA67" s="528"/>
      <c r="NQB67" s="529"/>
      <c r="NQC67" s="530"/>
      <c r="NQD67" s="531"/>
      <c r="NQE67" s="532"/>
      <c r="NQF67" s="533"/>
      <c r="NQG67" s="527"/>
      <c r="NQH67" s="528"/>
      <c r="NQI67" s="529"/>
      <c r="NQJ67" s="530"/>
      <c r="NQK67" s="531"/>
      <c r="NQL67" s="532"/>
      <c r="NQM67" s="533"/>
      <c r="NQN67" s="527"/>
      <c r="NQO67" s="528"/>
      <c r="NQP67" s="529"/>
      <c r="NQQ67" s="530"/>
      <c r="NQR67" s="531"/>
      <c r="NQS67" s="532"/>
      <c r="NQT67" s="533"/>
      <c r="NQU67" s="527"/>
      <c r="NQV67" s="528"/>
      <c r="NQW67" s="529"/>
      <c r="NQX67" s="530"/>
      <c r="NQY67" s="531"/>
      <c r="NQZ67" s="532"/>
      <c r="NRA67" s="533"/>
      <c r="NRB67" s="527"/>
      <c r="NRC67" s="528"/>
      <c r="NRD67" s="529"/>
      <c r="NRE67" s="530"/>
      <c r="NRF67" s="531"/>
      <c r="NRG67" s="532"/>
      <c r="NRH67" s="533"/>
      <c r="NRI67" s="527"/>
      <c r="NRJ67" s="528"/>
      <c r="NRK67" s="529"/>
      <c r="NRL67" s="530"/>
      <c r="NRM67" s="531"/>
      <c r="NRN67" s="532"/>
      <c r="NRO67" s="533"/>
      <c r="NRP67" s="527"/>
      <c r="NRQ67" s="528"/>
      <c r="NRR67" s="529"/>
      <c r="NRS67" s="530"/>
      <c r="NRT67" s="531"/>
      <c r="NRU67" s="532"/>
      <c r="NRV67" s="533"/>
      <c r="NRW67" s="527"/>
      <c r="NRX67" s="528"/>
      <c r="NRY67" s="529"/>
      <c r="NRZ67" s="530"/>
      <c r="NSA67" s="531"/>
      <c r="NSB67" s="532"/>
      <c r="NSC67" s="533"/>
      <c r="NSD67" s="527"/>
      <c r="NSE67" s="528"/>
      <c r="NSF67" s="529"/>
      <c r="NSG67" s="530"/>
      <c r="NSH67" s="531"/>
      <c r="NSI67" s="532"/>
      <c r="NSJ67" s="533"/>
      <c r="NSK67" s="527"/>
      <c r="NSL67" s="528"/>
      <c r="NSM67" s="529"/>
      <c r="NSN67" s="530"/>
      <c r="NSO67" s="531"/>
      <c r="NSP67" s="532"/>
      <c r="NSQ67" s="533"/>
      <c r="NSR67" s="527"/>
      <c r="NSS67" s="528"/>
      <c r="NST67" s="529"/>
      <c r="NSU67" s="530"/>
      <c r="NSV67" s="531"/>
      <c r="NSW67" s="532"/>
      <c r="NSX67" s="533"/>
      <c r="NSY67" s="527"/>
      <c r="NSZ67" s="528"/>
      <c r="NTA67" s="529"/>
      <c r="NTB67" s="530"/>
      <c r="NTC67" s="531"/>
      <c r="NTD67" s="532"/>
      <c r="NTE67" s="533"/>
      <c r="NTF67" s="527"/>
      <c r="NTG67" s="528"/>
      <c r="NTH67" s="529"/>
      <c r="NTI67" s="530"/>
      <c r="NTJ67" s="531"/>
      <c r="NTK67" s="532"/>
      <c r="NTL67" s="533"/>
      <c r="NTM67" s="527"/>
      <c r="NTN67" s="528"/>
      <c r="NTO67" s="529"/>
      <c r="NTP67" s="530"/>
      <c r="NTQ67" s="531"/>
      <c r="NTR67" s="532"/>
      <c r="NTS67" s="533"/>
      <c r="NTT67" s="527"/>
      <c r="NTU67" s="528"/>
      <c r="NTV67" s="529"/>
      <c r="NTW67" s="530"/>
      <c r="NTX67" s="531"/>
      <c r="NTY67" s="532"/>
      <c r="NTZ67" s="533"/>
      <c r="NUA67" s="527"/>
      <c r="NUB67" s="528"/>
      <c r="NUC67" s="529"/>
      <c r="NUD67" s="530"/>
      <c r="NUE67" s="531"/>
      <c r="NUF67" s="532"/>
      <c r="NUG67" s="533"/>
      <c r="NUH67" s="527"/>
      <c r="NUI67" s="528"/>
      <c r="NUJ67" s="529"/>
      <c r="NUK67" s="530"/>
      <c r="NUL67" s="531"/>
      <c r="NUM67" s="532"/>
      <c r="NUN67" s="533"/>
      <c r="NUO67" s="527"/>
      <c r="NUP67" s="528"/>
      <c r="NUQ67" s="529"/>
      <c r="NUR67" s="530"/>
      <c r="NUS67" s="531"/>
      <c r="NUT67" s="532"/>
      <c r="NUU67" s="533"/>
      <c r="NUV67" s="527"/>
      <c r="NUW67" s="528"/>
      <c r="NUX67" s="529"/>
      <c r="NUY67" s="530"/>
      <c r="NUZ67" s="531"/>
      <c r="NVA67" s="532"/>
      <c r="NVB67" s="533"/>
      <c r="NVC67" s="527"/>
      <c r="NVD67" s="528"/>
      <c r="NVE67" s="529"/>
      <c r="NVF67" s="530"/>
      <c r="NVG67" s="531"/>
      <c r="NVH67" s="532"/>
      <c r="NVI67" s="533"/>
      <c r="NVJ67" s="527"/>
      <c r="NVK67" s="528"/>
      <c r="NVL67" s="529"/>
      <c r="NVM67" s="530"/>
      <c r="NVN67" s="531"/>
      <c r="NVO67" s="532"/>
      <c r="NVP67" s="533"/>
      <c r="NVQ67" s="527"/>
      <c r="NVR67" s="528"/>
      <c r="NVS67" s="529"/>
      <c r="NVT67" s="530"/>
      <c r="NVU67" s="531"/>
      <c r="NVV67" s="532"/>
      <c r="NVW67" s="533"/>
      <c r="NVX67" s="527"/>
      <c r="NVY67" s="528"/>
      <c r="NVZ67" s="529"/>
      <c r="NWA67" s="530"/>
      <c r="NWB67" s="531"/>
      <c r="NWC67" s="532"/>
      <c r="NWD67" s="533"/>
      <c r="NWE67" s="527"/>
      <c r="NWF67" s="528"/>
      <c r="NWG67" s="529"/>
      <c r="NWH67" s="530"/>
      <c r="NWI67" s="531"/>
      <c r="NWJ67" s="532"/>
      <c r="NWK67" s="533"/>
      <c r="NWL67" s="527"/>
      <c r="NWM67" s="528"/>
      <c r="NWN67" s="529"/>
      <c r="NWO67" s="530"/>
      <c r="NWP67" s="531"/>
      <c r="NWQ67" s="532"/>
      <c r="NWR67" s="533"/>
      <c r="NWS67" s="527"/>
      <c r="NWT67" s="528"/>
      <c r="NWU67" s="529"/>
      <c r="NWV67" s="530"/>
      <c r="NWW67" s="531"/>
      <c r="NWX67" s="532"/>
      <c r="NWY67" s="533"/>
      <c r="NWZ67" s="527"/>
      <c r="NXA67" s="528"/>
      <c r="NXB67" s="529"/>
      <c r="NXC67" s="530"/>
      <c r="NXD67" s="531"/>
      <c r="NXE67" s="532"/>
      <c r="NXF67" s="533"/>
      <c r="NXG67" s="527"/>
      <c r="NXH67" s="528"/>
      <c r="NXI67" s="529"/>
      <c r="NXJ67" s="530"/>
      <c r="NXK67" s="531"/>
      <c r="NXL67" s="532"/>
      <c r="NXM67" s="533"/>
      <c r="NXN67" s="527"/>
      <c r="NXO67" s="528"/>
      <c r="NXP67" s="529"/>
      <c r="NXQ67" s="530"/>
      <c r="NXR67" s="531"/>
      <c r="NXS67" s="532"/>
      <c r="NXT67" s="533"/>
      <c r="NXU67" s="527"/>
      <c r="NXV67" s="528"/>
      <c r="NXW67" s="529"/>
      <c r="NXX67" s="530"/>
      <c r="NXY67" s="531"/>
      <c r="NXZ67" s="532"/>
      <c r="NYA67" s="533"/>
      <c r="NYB67" s="527"/>
      <c r="NYC67" s="528"/>
      <c r="NYD67" s="529"/>
      <c r="NYE67" s="530"/>
      <c r="NYF67" s="531"/>
      <c r="NYG67" s="532"/>
      <c r="NYH67" s="533"/>
      <c r="NYI67" s="527"/>
      <c r="NYJ67" s="528"/>
      <c r="NYK67" s="529"/>
      <c r="NYL67" s="530"/>
      <c r="NYM67" s="531"/>
      <c r="NYN67" s="532"/>
      <c r="NYO67" s="533"/>
      <c r="NYP67" s="527"/>
      <c r="NYQ67" s="528"/>
      <c r="NYR67" s="529"/>
      <c r="NYS67" s="530"/>
      <c r="NYT67" s="531"/>
      <c r="NYU67" s="532"/>
      <c r="NYV67" s="533"/>
      <c r="NYW67" s="527"/>
      <c r="NYX67" s="528"/>
      <c r="NYY67" s="529"/>
      <c r="NYZ67" s="530"/>
      <c r="NZA67" s="531"/>
      <c r="NZB67" s="532"/>
      <c r="NZC67" s="533"/>
      <c r="NZD67" s="527"/>
      <c r="NZE67" s="528"/>
      <c r="NZF67" s="529"/>
      <c r="NZG67" s="530"/>
      <c r="NZH67" s="531"/>
      <c r="NZI67" s="532"/>
      <c r="NZJ67" s="533"/>
      <c r="NZK67" s="527"/>
      <c r="NZL67" s="528"/>
      <c r="NZM67" s="529"/>
      <c r="NZN67" s="530"/>
      <c r="NZO67" s="531"/>
      <c r="NZP67" s="532"/>
      <c r="NZQ67" s="533"/>
      <c r="NZR67" s="527"/>
      <c r="NZS67" s="528"/>
      <c r="NZT67" s="529"/>
      <c r="NZU67" s="530"/>
      <c r="NZV67" s="531"/>
      <c r="NZW67" s="532"/>
      <c r="NZX67" s="533"/>
      <c r="NZY67" s="527"/>
      <c r="NZZ67" s="528"/>
      <c r="OAA67" s="529"/>
      <c r="OAB67" s="530"/>
      <c r="OAC67" s="531"/>
      <c r="OAD67" s="532"/>
      <c r="OAE67" s="533"/>
      <c r="OAF67" s="527"/>
      <c r="OAG67" s="528"/>
      <c r="OAH67" s="529"/>
      <c r="OAI67" s="530"/>
      <c r="OAJ67" s="531"/>
      <c r="OAK67" s="532"/>
      <c r="OAL67" s="533"/>
      <c r="OAM67" s="527"/>
      <c r="OAN67" s="528"/>
      <c r="OAO67" s="529"/>
      <c r="OAP67" s="530"/>
      <c r="OAQ67" s="531"/>
      <c r="OAR67" s="532"/>
      <c r="OAS67" s="533"/>
      <c r="OAT67" s="527"/>
      <c r="OAU67" s="528"/>
      <c r="OAV67" s="529"/>
      <c r="OAW67" s="530"/>
      <c r="OAX67" s="531"/>
      <c r="OAY67" s="532"/>
      <c r="OAZ67" s="533"/>
      <c r="OBA67" s="527"/>
      <c r="OBB67" s="528"/>
      <c r="OBC67" s="529"/>
      <c r="OBD67" s="530"/>
      <c r="OBE67" s="531"/>
      <c r="OBF67" s="532"/>
      <c r="OBG67" s="533"/>
      <c r="OBH67" s="527"/>
      <c r="OBI67" s="528"/>
      <c r="OBJ67" s="529"/>
      <c r="OBK67" s="530"/>
      <c r="OBL67" s="531"/>
      <c r="OBM67" s="532"/>
      <c r="OBN67" s="533"/>
      <c r="OBO67" s="527"/>
      <c r="OBP67" s="528"/>
      <c r="OBQ67" s="529"/>
      <c r="OBR67" s="530"/>
      <c r="OBS67" s="531"/>
      <c r="OBT67" s="532"/>
      <c r="OBU67" s="533"/>
      <c r="OBV67" s="527"/>
      <c r="OBW67" s="528"/>
      <c r="OBX67" s="529"/>
      <c r="OBY67" s="530"/>
      <c r="OBZ67" s="531"/>
      <c r="OCA67" s="532"/>
      <c r="OCB67" s="533"/>
      <c r="OCC67" s="527"/>
      <c r="OCD67" s="528"/>
      <c r="OCE67" s="529"/>
      <c r="OCF67" s="530"/>
      <c r="OCG67" s="531"/>
      <c r="OCH67" s="532"/>
      <c r="OCI67" s="533"/>
      <c r="OCJ67" s="527"/>
      <c r="OCK67" s="528"/>
      <c r="OCL67" s="529"/>
      <c r="OCM67" s="530"/>
      <c r="OCN67" s="531"/>
      <c r="OCO67" s="532"/>
      <c r="OCP67" s="533"/>
      <c r="OCQ67" s="527"/>
      <c r="OCR67" s="528"/>
      <c r="OCS67" s="529"/>
      <c r="OCT67" s="530"/>
      <c r="OCU67" s="531"/>
      <c r="OCV67" s="532"/>
      <c r="OCW67" s="533"/>
      <c r="OCX67" s="527"/>
      <c r="OCY67" s="528"/>
      <c r="OCZ67" s="529"/>
      <c r="ODA67" s="530"/>
      <c r="ODB67" s="531"/>
      <c r="ODC67" s="532"/>
      <c r="ODD67" s="533"/>
      <c r="ODE67" s="527"/>
      <c r="ODF67" s="528"/>
      <c r="ODG67" s="529"/>
      <c r="ODH67" s="530"/>
      <c r="ODI67" s="531"/>
      <c r="ODJ67" s="532"/>
      <c r="ODK67" s="533"/>
      <c r="ODL67" s="527"/>
      <c r="ODM67" s="528"/>
      <c r="ODN67" s="529"/>
      <c r="ODO67" s="530"/>
      <c r="ODP67" s="531"/>
      <c r="ODQ67" s="532"/>
      <c r="ODR67" s="533"/>
      <c r="ODS67" s="527"/>
      <c r="ODT67" s="528"/>
      <c r="ODU67" s="529"/>
      <c r="ODV67" s="530"/>
      <c r="ODW67" s="531"/>
      <c r="ODX67" s="532"/>
      <c r="ODY67" s="533"/>
      <c r="ODZ67" s="527"/>
      <c r="OEA67" s="528"/>
      <c r="OEB67" s="529"/>
      <c r="OEC67" s="530"/>
      <c r="OED67" s="531"/>
      <c r="OEE67" s="532"/>
      <c r="OEF67" s="533"/>
      <c r="OEG67" s="527"/>
      <c r="OEH67" s="528"/>
      <c r="OEI67" s="529"/>
      <c r="OEJ67" s="530"/>
      <c r="OEK67" s="531"/>
      <c r="OEL67" s="532"/>
      <c r="OEM67" s="533"/>
      <c r="OEN67" s="527"/>
      <c r="OEO67" s="528"/>
      <c r="OEP67" s="529"/>
      <c r="OEQ67" s="530"/>
      <c r="OER67" s="531"/>
      <c r="OES67" s="532"/>
      <c r="OET67" s="533"/>
      <c r="OEU67" s="527"/>
      <c r="OEV67" s="528"/>
      <c r="OEW67" s="529"/>
      <c r="OEX67" s="530"/>
      <c r="OEY67" s="531"/>
      <c r="OEZ67" s="532"/>
      <c r="OFA67" s="533"/>
      <c r="OFB67" s="527"/>
      <c r="OFC67" s="528"/>
      <c r="OFD67" s="529"/>
      <c r="OFE67" s="530"/>
      <c r="OFF67" s="531"/>
      <c r="OFG67" s="532"/>
      <c r="OFH67" s="533"/>
      <c r="OFI67" s="527"/>
      <c r="OFJ67" s="528"/>
      <c r="OFK67" s="529"/>
      <c r="OFL67" s="530"/>
      <c r="OFM67" s="531"/>
      <c r="OFN67" s="532"/>
      <c r="OFO67" s="533"/>
      <c r="OFP67" s="527"/>
      <c r="OFQ67" s="528"/>
      <c r="OFR67" s="529"/>
      <c r="OFS67" s="530"/>
      <c r="OFT67" s="531"/>
      <c r="OFU67" s="532"/>
      <c r="OFV67" s="533"/>
      <c r="OFW67" s="527"/>
      <c r="OFX67" s="528"/>
      <c r="OFY67" s="529"/>
      <c r="OFZ67" s="530"/>
      <c r="OGA67" s="531"/>
      <c r="OGB67" s="532"/>
      <c r="OGC67" s="533"/>
      <c r="OGD67" s="527"/>
      <c r="OGE67" s="528"/>
      <c r="OGF67" s="529"/>
      <c r="OGG67" s="530"/>
      <c r="OGH67" s="531"/>
      <c r="OGI67" s="532"/>
      <c r="OGJ67" s="533"/>
      <c r="OGK67" s="527"/>
      <c r="OGL67" s="528"/>
      <c r="OGM67" s="529"/>
      <c r="OGN67" s="530"/>
      <c r="OGO67" s="531"/>
      <c r="OGP67" s="532"/>
      <c r="OGQ67" s="533"/>
      <c r="OGR67" s="527"/>
      <c r="OGS67" s="528"/>
      <c r="OGT67" s="529"/>
      <c r="OGU67" s="530"/>
      <c r="OGV67" s="531"/>
      <c r="OGW67" s="532"/>
      <c r="OGX67" s="533"/>
      <c r="OGY67" s="527"/>
      <c r="OGZ67" s="528"/>
      <c r="OHA67" s="529"/>
      <c r="OHB67" s="530"/>
      <c r="OHC67" s="531"/>
      <c r="OHD67" s="532"/>
      <c r="OHE67" s="533"/>
      <c r="OHF67" s="527"/>
      <c r="OHG67" s="528"/>
      <c r="OHH67" s="529"/>
      <c r="OHI67" s="530"/>
      <c r="OHJ67" s="531"/>
      <c r="OHK67" s="532"/>
      <c r="OHL67" s="533"/>
      <c r="OHM67" s="527"/>
      <c r="OHN67" s="528"/>
      <c r="OHO67" s="529"/>
      <c r="OHP67" s="530"/>
      <c r="OHQ67" s="531"/>
      <c r="OHR67" s="532"/>
      <c r="OHS67" s="533"/>
      <c r="OHT67" s="527"/>
      <c r="OHU67" s="528"/>
      <c r="OHV67" s="529"/>
      <c r="OHW67" s="530"/>
      <c r="OHX67" s="531"/>
      <c r="OHY67" s="532"/>
      <c r="OHZ67" s="533"/>
      <c r="OIA67" s="527"/>
      <c r="OIB67" s="528"/>
      <c r="OIC67" s="529"/>
      <c r="OID67" s="530"/>
      <c r="OIE67" s="531"/>
      <c r="OIF67" s="532"/>
      <c r="OIG67" s="533"/>
      <c r="OIH67" s="527"/>
      <c r="OII67" s="528"/>
      <c r="OIJ67" s="529"/>
      <c r="OIK67" s="530"/>
      <c r="OIL67" s="531"/>
      <c r="OIM67" s="532"/>
      <c r="OIN67" s="533"/>
      <c r="OIO67" s="527"/>
      <c r="OIP67" s="528"/>
      <c r="OIQ67" s="529"/>
      <c r="OIR67" s="530"/>
      <c r="OIS67" s="531"/>
      <c r="OIT67" s="532"/>
      <c r="OIU67" s="533"/>
      <c r="OIV67" s="527"/>
      <c r="OIW67" s="528"/>
      <c r="OIX67" s="529"/>
      <c r="OIY67" s="530"/>
      <c r="OIZ67" s="531"/>
      <c r="OJA67" s="532"/>
      <c r="OJB67" s="533"/>
      <c r="OJC67" s="527"/>
      <c r="OJD67" s="528"/>
      <c r="OJE67" s="529"/>
      <c r="OJF67" s="530"/>
      <c r="OJG67" s="531"/>
      <c r="OJH67" s="532"/>
      <c r="OJI67" s="533"/>
      <c r="OJJ67" s="527"/>
      <c r="OJK67" s="528"/>
      <c r="OJL67" s="529"/>
      <c r="OJM67" s="530"/>
      <c r="OJN67" s="531"/>
      <c r="OJO67" s="532"/>
      <c r="OJP67" s="533"/>
      <c r="OJQ67" s="527"/>
      <c r="OJR67" s="528"/>
      <c r="OJS67" s="529"/>
      <c r="OJT67" s="530"/>
      <c r="OJU67" s="531"/>
      <c r="OJV67" s="532"/>
      <c r="OJW67" s="533"/>
      <c r="OJX67" s="527"/>
      <c r="OJY67" s="528"/>
      <c r="OJZ67" s="529"/>
      <c r="OKA67" s="530"/>
      <c r="OKB67" s="531"/>
      <c r="OKC67" s="532"/>
      <c r="OKD67" s="533"/>
      <c r="OKE67" s="527"/>
      <c r="OKF67" s="528"/>
      <c r="OKG67" s="529"/>
      <c r="OKH67" s="530"/>
      <c r="OKI67" s="531"/>
      <c r="OKJ67" s="532"/>
      <c r="OKK67" s="533"/>
      <c r="OKL67" s="527"/>
      <c r="OKM67" s="528"/>
      <c r="OKN67" s="529"/>
      <c r="OKO67" s="530"/>
      <c r="OKP67" s="531"/>
      <c r="OKQ67" s="532"/>
      <c r="OKR67" s="533"/>
      <c r="OKS67" s="527"/>
      <c r="OKT67" s="528"/>
      <c r="OKU67" s="529"/>
      <c r="OKV67" s="530"/>
      <c r="OKW67" s="531"/>
      <c r="OKX67" s="532"/>
      <c r="OKY67" s="533"/>
      <c r="OKZ67" s="527"/>
      <c r="OLA67" s="528"/>
      <c r="OLB67" s="529"/>
      <c r="OLC67" s="530"/>
      <c r="OLD67" s="531"/>
      <c r="OLE67" s="532"/>
      <c r="OLF67" s="533"/>
      <c r="OLG67" s="527"/>
      <c r="OLH67" s="528"/>
      <c r="OLI67" s="529"/>
      <c r="OLJ67" s="530"/>
      <c r="OLK67" s="531"/>
      <c r="OLL67" s="532"/>
      <c r="OLM67" s="533"/>
      <c r="OLN67" s="527"/>
      <c r="OLO67" s="528"/>
      <c r="OLP67" s="529"/>
      <c r="OLQ67" s="530"/>
      <c r="OLR67" s="531"/>
      <c r="OLS67" s="532"/>
      <c r="OLT67" s="533"/>
      <c r="OLU67" s="527"/>
      <c r="OLV67" s="528"/>
      <c r="OLW67" s="529"/>
      <c r="OLX67" s="530"/>
      <c r="OLY67" s="531"/>
      <c r="OLZ67" s="532"/>
      <c r="OMA67" s="533"/>
      <c r="OMB67" s="527"/>
      <c r="OMC67" s="528"/>
      <c r="OMD67" s="529"/>
      <c r="OME67" s="530"/>
      <c r="OMF67" s="531"/>
      <c r="OMG67" s="532"/>
      <c r="OMH67" s="533"/>
      <c r="OMI67" s="527"/>
      <c r="OMJ67" s="528"/>
      <c r="OMK67" s="529"/>
      <c r="OML67" s="530"/>
      <c r="OMM67" s="531"/>
      <c r="OMN67" s="532"/>
      <c r="OMO67" s="533"/>
      <c r="OMP67" s="527"/>
      <c r="OMQ67" s="528"/>
      <c r="OMR67" s="529"/>
      <c r="OMS67" s="530"/>
      <c r="OMT67" s="531"/>
      <c r="OMU67" s="532"/>
      <c r="OMV67" s="533"/>
      <c r="OMW67" s="527"/>
      <c r="OMX67" s="528"/>
      <c r="OMY67" s="529"/>
      <c r="OMZ67" s="530"/>
      <c r="ONA67" s="531"/>
      <c r="ONB67" s="532"/>
      <c r="ONC67" s="533"/>
      <c r="OND67" s="527"/>
      <c r="ONE67" s="528"/>
      <c r="ONF67" s="529"/>
      <c r="ONG67" s="530"/>
      <c r="ONH67" s="531"/>
      <c r="ONI67" s="532"/>
      <c r="ONJ67" s="533"/>
      <c r="ONK67" s="527"/>
      <c r="ONL67" s="528"/>
      <c r="ONM67" s="529"/>
      <c r="ONN67" s="530"/>
      <c r="ONO67" s="531"/>
      <c r="ONP67" s="532"/>
      <c r="ONQ67" s="533"/>
      <c r="ONR67" s="527"/>
      <c r="ONS67" s="528"/>
      <c r="ONT67" s="529"/>
      <c r="ONU67" s="530"/>
      <c r="ONV67" s="531"/>
      <c r="ONW67" s="532"/>
      <c r="ONX67" s="533"/>
      <c r="ONY67" s="527"/>
      <c r="ONZ67" s="528"/>
      <c r="OOA67" s="529"/>
      <c r="OOB67" s="530"/>
      <c r="OOC67" s="531"/>
      <c r="OOD67" s="532"/>
      <c r="OOE67" s="533"/>
      <c r="OOF67" s="527"/>
      <c r="OOG67" s="528"/>
      <c r="OOH67" s="529"/>
      <c r="OOI67" s="530"/>
      <c r="OOJ67" s="531"/>
      <c r="OOK67" s="532"/>
      <c r="OOL67" s="533"/>
      <c r="OOM67" s="527"/>
      <c r="OON67" s="528"/>
      <c r="OOO67" s="529"/>
      <c r="OOP67" s="530"/>
      <c r="OOQ67" s="531"/>
      <c r="OOR67" s="532"/>
      <c r="OOS67" s="533"/>
      <c r="OOT67" s="527"/>
      <c r="OOU67" s="528"/>
      <c r="OOV67" s="529"/>
      <c r="OOW67" s="530"/>
      <c r="OOX67" s="531"/>
      <c r="OOY67" s="532"/>
      <c r="OOZ67" s="533"/>
      <c r="OPA67" s="527"/>
      <c r="OPB67" s="528"/>
      <c r="OPC67" s="529"/>
      <c r="OPD67" s="530"/>
      <c r="OPE67" s="531"/>
      <c r="OPF67" s="532"/>
      <c r="OPG67" s="533"/>
      <c r="OPH67" s="527"/>
      <c r="OPI67" s="528"/>
      <c r="OPJ67" s="529"/>
      <c r="OPK67" s="530"/>
      <c r="OPL67" s="531"/>
      <c r="OPM67" s="532"/>
      <c r="OPN67" s="533"/>
      <c r="OPO67" s="527"/>
      <c r="OPP67" s="528"/>
      <c r="OPQ67" s="529"/>
      <c r="OPR67" s="530"/>
      <c r="OPS67" s="531"/>
      <c r="OPT67" s="532"/>
      <c r="OPU67" s="533"/>
      <c r="OPV67" s="527"/>
      <c r="OPW67" s="528"/>
      <c r="OPX67" s="529"/>
      <c r="OPY67" s="530"/>
      <c r="OPZ67" s="531"/>
      <c r="OQA67" s="532"/>
      <c r="OQB67" s="533"/>
      <c r="OQC67" s="527"/>
      <c r="OQD67" s="528"/>
      <c r="OQE67" s="529"/>
      <c r="OQF67" s="530"/>
      <c r="OQG67" s="531"/>
      <c r="OQH67" s="532"/>
      <c r="OQI67" s="533"/>
      <c r="OQJ67" s="527"/>
      <c r="OQK67" s="528"/>
      <c r="OQL67" s="529"/>
      <c r="OQM67" s="530"/>
      <c r="OQN67" s="531"/>
      <c r="OQO67" s="532"/>
      <c r="OQP67" s="533"/>
      <c r="OQQ67" s="527"/>
      <c r="OQR67" s="528"/>
      <c r="OQS67" s="529"/>
      <c r="OQT67" s="530"/>
      <c r="OQU67" s="531"/>
      <c r="OQV67" s="532"/>
      <c r="OQW67" s="533"/>
      <c r="OQX67" s="527"/>
      <c r="OQY67" s="528"/>
      <c r="OQZ67" s="529"/>
      <c r="ORA67" s="530"/>
      <c r="ORB67" s="531"/>
      <c r="ORC67" s="532"/>
      <c r="ORD67" s="533"/>
      <c r="ORE67" s="527"/>
      <c r="ORF67" s="528"/>
      <c r="ORG67" s="529"/>
      <c r="ORH67" s="530"/>
      <c r="ORI67" s="531"/>
      <c r="ORJ67" s="532"/>
      <c r="ORK67" s="533"/>
      <c r="ORL67" s="527"/>
      <c r="ORM67" s="528"/>
      <c r="ORN67" s="529"/>
      <c r="ORO67" s="530"/>
      <c r="ORP67" s="531"/>
      <c r="ORQ67" s="532"/>
      <c r="ORR67" s="533"/>
      <c r="ORS67" s="527"/>
      <c r="ORT67" s="528"/>
      <c r="ORU67" s="529"/>
      <c r="ORV67" s="530"/>
      <c r="ORW67" s="531"/>
      <c r="ORX67" s="532"/>
      <c r="ORY67" s="533"/>
      <c r="ORZ67" s="527"/>
      <c r="OSA67" s="528"/>
      <c r="OSB67" s="529"/>
      <c r="OSC67" s="530"/>
      <c r="OSD67" s="531"/>
      <c r="OSE67" s="532"/>
      <c r="OSF67" s="533"/>
      <c r="OSG67" s="527"/>
      <c r="OSH67" s="528"/>
      <c r="OSI67" s="529"/>
      <c r="OSJ67" s="530"/>
      <c r="OSK67" s="531"/>
      <c r="OSL67" s="532"/>
      <c r="OSM67" s="533"/>
      <c r="OSN67" s="527"/>
      <c r="OSO67" s="528"/>
      <c r="OSP67" s="529"/>
      <c r="OSQ67" s="530"/>
      <c r="OSR67" s="531"/>
      <c r="OSS67" s="532"/>
      <c r="OST67" s="533"/>
      <c r="OSU67" s="527"/>
      <c r="OSV67" s="528"/>
      <c r="OSW67" s="529"/>
      <c r="OSX67" s="530"/>
      <c r="OSY67" s="531"/>
      <c r="OSZ67" s="532"/>
      <c r="OTA67" s="533"/>
      <c r="OTB67" s="527"/>
      <c r="OTC67" s="528"/>
      <c r="OTD67" s="529"/>
      <c r="OTE67" s="530"/>
      <c r="OTF67" s="531"/>
      <c r="OTG67" s="532"/>
      <c r="OTH67" s="533"/>
      <c r="OTI67" s="527"/>
      <c r="OTJ67" s="528"/>
      <c r="OTK67" s="529"/>
      <c r="OTL67" s="530"/>
      <c r="OTM67" s="531"/>
      <c r="OTN67" s="532"/>
      <c r="OTO67" s="533"/>
      <c r="OTP67" s="527"/>
      <c r="OTQ67" s="528"/>
      <c r="OTR67" s="529"/>
      <c r="OTS67" s="530"/>
      <c r="OTT67" s="531"/>
      <c r="OTU67" s="532"/>
      <c r="OTV67" s="533"/>
      <c r="OTW67" s="527"/>
      <c r="OTX67" s="528"/>
      <c r="OTY67" s="529"/>
      <c r="OTZ67" s="530"/>
      <c r="OUA67" s="531"/>
      <c r="OUB67" s="532"/>
      <c r="OUC67" s="533"/>
      <c r="OUD67" s="527"/>
      <c r="OUE67" s="528"/>
      <c r="OUF67" s="529"/>
      <c r="OUG67" s="530"/>
      <c r="OUH67" s="531"/>
      <c r="OUI67" s="532"/>
      <c r="OUJ67" s="533"/>
      <c r="OUK67" s="527"/>
      <c r="OUL67" s="528"/>
      <c r="OUM67" s="529"/>
      <c r="OUN67" s="530"/>
      <c r="OUO67" s="531"/>
      <c r="OUP67" s="532"/>
      <c r="OUQ67" s="533"/>
      <c r="OUR67" s="527"/>
      <c r="OUS67" s="528"/>
      <c r="OUT67" s="529"/>
      <c r="OUU67" s="530"/>
      <c r="OUV67" s="531"/>
      <c r="OUW67" s="532"/>
      <c r="OUX67" s="533"/>
      <c r="OUY67" s="527"/>
      <c r="OUZ67" s="528"/>
      <c r="OVA67" s="529"/>
      <c r="OVB67" s="530"/>
      <c r="OVC67" s="531"/>
      <c r="OVD67" s="532"/>
      <c r="OVE67" s="533"/>
      <c r="OVF67" s="527"/>
      <c r="OVG67" s="528"/>
      <c r="OVH67" s="529"/>
      <c r="OVI67" s="530"/>
      <c r="OVJ67" s="531"/>
      <c r="OVK67" s="532"/>
      <c r="OVL67" s="533"/>
      <c r="OVM67" s="527"/>
      <c r="OVN67" s="528"/>
      <c r="OVO67" s="529"/>
      <c r="OVP67" s="530"/>
      <c r="OVQ67" s="531"/>
      <c r="OVR67" s="532"/>
      <c r="OVS67" s="533"/>
      <c r="OVT67" s="527"/>
      <c r="OVU67" s="528"/>
      <c r="OVV67" s="529"/>
      <c r="OVW67" s="530"/>
      <c r="OVX67" s="531"/>
      <c r="OVY67" s="532"/>
      <c r="OVZ67" s="533"/>
      <c r="OWA67" s="527"/>
      <c r="OWB67" s="528"/>
      <c r="OWC67" s="529"/>
      <c r="OWD67" s="530"/>
      <c r="OWE67" s="531"/>
      <c r="OWF67" s="532"/>
      <c r="OWG67" s="533"/>
      <c r="OWH67" s="527"/>
      <c r="OWI67" s="528"/>
      <c r="OWJ67" s="529"/>
      <c r="OWK67" s="530"/>
      <c r="OWL67" s="531"/>
      <c r="OWM67" s="532"/>
      <c r="OWN67" s="533"/>
      <c r="OWO67" s="527"/>
      <c r="OWP67" s="528"/>
      <c r="OWQ67" s="529"/>
      <c r="OWR67" s="530"/>
      <c r="OWS67" s="531"/>
      <c r="OWT67" s="532"/>
      <c r="OWU67" s="533"/>
      <c r="OWV67" s="527"/>
      <c r="OWW67" s="528"/>
      <c r="OWX67" s="529"/>
      <c r="OWY67" s="530"/>
      <c r="OWZ67" s="531"/>
      <c r="OXA67" s="532"/>
      <c r="OXB67" s="533"/>
      <c r="OXC67" s="527"/>
      <c r="OXD67" s="528"/>
      <c r="OXE67" s="529"/>
      <c r="OXF67" s="530"/>
      <c r="OXG67" s="531"/>
      <c r="OXH67" s="532"/>
      <c r="OXI67" s="533"/>
      <c r="OXJ67" s="527"/>
      <c r="OXK67" s="528"/>
      <c r="OXL67" s="529"/>
      <c r="OXM67" s="530"/>
      <c r="OXN67" s="531"/>
      <c r="OXO67" s="532"/>
      <c r="OXP67" s="533"/>
      <c r="OXQ67" s="527"/>
      <c r="OXR67" s="528"/>
      <c r="OXS67" s="529"/>
      <c r="OXT67" s="530"/>
      <c r="OXU67" s="531"/>
      <c r="OXV67" s="532"/>
      <c r="OXW67" s="533"/>
      <c r="OXX67" s="527"/>
      <c r="OXY67" s="528"/>
      <c r="OXZ67" s="529"/>
      <c r="OYA67" s="530"/>
      <c r="OYB67" s="531"/>
      <c r="OYC67" s="532"/>
      <c r="OYD67" s="533"/>
      <c r="OYE67" s="527"/>
      <c r="OYF67" s="528"/>
      <c r="OYG67" s="529"/>
      <c r="OYH67" s="530"/>
      <c r="OYI67" s="531"/>
      <c r="OYJ67" s="532"/>
      <c r="OYK67" s="533"/>
      <c r="OYL67" s="527"/>
      <c r="OYM67" s="528"/>
      <c r="OYN67" s="529"/>
      <c r="OYO67" s="530"/>
      <c r="OYP67" s="531"/>
      <c r="OYQ67" s="532"/>
      <c r="OYR67" s="533"/>
      <c r="OYS67" s="527"/>
      <c r="OYT67" s="528"/>
      <c r="OYU67" s="529"/>
      <c r="OYV67" s="530"/>
      <c r="OYW67" s="531"/>
      <c r="OYX67" s="532"/>
      <c r="OYY67" s="533"/>
      <c r="OYZ67" s="527"/>
      <c r="OZA67" s="528"/>
      <c r="OZB67" s="529"/>
      <c r="OZC67" s="530"/>
      <c r="OZD67" s="531"/>
      <c r="OZE67" s="532"/>
      <c r="OZF67" s="533"/>
      <c r="OZG67" s="527"/>
      <c r="OZH67" s="528"/>
      <c r="OZI67" s="529"/>
      <c r="OZJ67" s="530"/>
      <c r="OZK67" s="531"/>
      <c r="OZL67" s="532"/>
      <c r="OZM67" s="533"/>
      <c r="OZN67" s="527"/>
      <c r="OZO67" s="528"/>
      <c r="OZP67" s="529"/>
      <c r="OZQ67" s="530"/>
      <c r="OZR67" s="531"/>
      <c r="OZS67" s="532"/>
      <c r="OZT67" s="533"/>
      <c r="OZU67" s="527"/>
      <c r="OZV67" s="528"/>
      <c r="OZW67" s="529"/>
      <c r="OZX67" s="530"/>
      <c r="OZY67" s="531"/>
      <c r="OZZ67" s="532"/>
      <c r="PAA67" s="533"/>
      <c r="PAB67" s="527"/>
      <c r="PAC67" s="528"/>
      <c r="PAD67" s="529"/>
      <c r="PAE67" s="530"/>
      <c r="PAF67" s="531"/>
      <c r="PAG67" s="532"/>
      <c r="PAH67" s="533"/>
      <c r="PAI67" s="527"/>
      <c r="PAJ67" s="528"/>
      <c r="PAK67" s="529"/>
      <c r="PAL67" s="530"/>
      <c r="PAM67" s="531"/>
      <c r="PAN67" s="532"/>
      <c r="PAO67" s="533"/>
      <c r="PAP67" s="527"/>
      <c r="PAQ67" s="528"/>
      <c r="PAR67" s="529"/>
      <c r="PAS67" s="530"/>
      <c r="PAT67" s="531"/>
      <c r="PAU67" s="532"/>
      <c r="PAV67" s="533"/>
      <c r="PAW67" s="527"/>
      <c r="PAX67" s="528"/>
      <c r="PAY67" s="529"/>
      <c r="PAZ67" s="530"/>
      <c r="PBA67" s="531"/>
      <c r="PBB67" s="532"/>
      <c r="PBC67" s="533"/>
      <c r="PBD67" s="527"/>
      <c r="PBE67" s="528"/>
      <c r="PBF67" s="529"/>
      <c r="PBG67" s="530"/>
      <c r="PBH67" s="531"/>
      <c r="PBI67" s="532"/>
      <c r="PBJ67" s="533"/>
      <c r="PBK67" s="527"/>
      <c r="PBL67" s="528"/>
      <c r="PBM67" s="529"/>
      <c r="PBN67" s="530"/>
      <c r="PBO67" s="531"/>
      <c r="PBP67" s="532"/>
      <c r="PBQ67" s="533"/>
      <c r="PBR67" s="527"/>
      <c r="PBS67" s="528"/>
      <c r="PBT67" s="529"/>
      <c r="PBU67" s="530"/>
      <c r="PBV67" s="531"/>
      <c r="PBW67" s="532"/>
      <c r="PBX67" s="533"/>
      <c r="PBY67" s="527"/>
      <c r="PBZ67" s="528"/>
      <c r="PCA67" s="529"/>
      <c r="PCB67" s="530"/>
      <c r="PCC67" s="531"/>
      <c r="PCD67" s="532"/>
      <c r="PCE67" s="533"/>
      <c r="PCF67" s="527"/>
      <c r="PCG67" s="528"/>
      <c r="PCH67" s="529"/>
      <c r="PCI67" s="530"/>
      <c r="PCJ67" s="531"/>
      <c r="PCK67" s="532"/>
      <c r="PCL67" s="533"/>
      <c r="PCM67" s="527"/>
      <c r="PCN67" s="528"/>
      <c r="PCO67" s="529"/>
      <c r="PCP67" s="530"/>
      <c r="PCQ67" s="531"/>
      <c r="PCR67" s="532"/>
      <c r="PCS67" s="533"/>
      <c r="PCT67" s="527"/>
      <c r="PCU67" s="528"/>
      <c r="PCV67" s="529"/>
      <c r="PCW67" s="530"/>
      <c r="PCX67" s="531"/>
      <c r="PCY67" s="532"/>
      <c r="PCZ67" s="533"/>
      <c r="PDA67" s="527"/>
      <c r="PDB67" s="528"/>
      <c r="PDC67" s="529"/>
      <c r="PDD67" s="530"/>
      <c r="PDE67" s="531"/>
      <c r="PDF67" s="532"/>
      <c r="PDG67" s="533"/>
      <c r="PDH67" s="527"/>
      <c r="PDI67" s="528"/>
      <c r="PDJ67" s="529"/>
      <c r="PDK67" s="530"/>
      <c r="PDL67" s="531"/>
      <c r="PDM67" s="532"/>
      <c r="PDN67" s="533"/>
      <c r="PDO67" s="527"/>
      <c r="PDP67" s="528"/>
      <c r="PDQ67" s="529"/>
      <c r="PDR67" s="530"/>
      <c r="PDS67" s="531"/>
      <c r="PDT67" s="532"/>
      <c r="PDU67" s="533"/>
      <c r="PDV67" s="527"/>
      <c r="PDW67" s="528"/>
      <c r="PDX67" s="529"/>
      <c r="PDY67" s="530"/>
      <c r="PDZ67" s="531"/>
      <c r="PEA67" s="532"/>
      <c r="PEB67" s="533"/>
      <c r="PEC67" s="527"/>
      <c r="PED67" s="528"/>
      <c r="PEE67" s="529"/>
      <c r="PEF67" s="530"/>
      <c r="PEG67" s="531"/>
      <c r="PEH67" s="532"/>
      <c r="PEI67" s="533"/>
      <c r="PEJ67" s="527"/>
      <c r="PEK67" s="528"/>
      <c r="PEL67" s="529"/>
      <c r="PEM67" s="530"/>
      <c r="PEN67" s="531"/>
      <c r="PEO67" s="532"/>
      <c r="PEP67" s="533"/>
      <c r="PEQ67" s="527"/>
      <c r="PER67" s="528"/>
      <c r="PES67" s="529"/>
      <c r="PET67" s="530"/>
      <c r="PEU67" s="531"/>
      <c r="PEV67" s="532"/>
      <c r="PEW67" s="533"/>
      <c r="PEX67" s="527"/>
      <c r="PEY67" s="528"/>
      <c r="PEZ67" s="529"/>
      <c r="PFA67" s="530"/>
      <c r="PFB67" s="531"/>
      <c r="PFC67" s="532"/>
      <c r="PFD67" s="533"/>
      <c r="PFE67" s="527"/>
      <c r="PFF67" s="528"/>
      <c r="PFG67" s="529"/>
      <c r="PFH67" s="530"/>
      <c r="PFI67" s="531"/>
      <c r="PFJ67" s="532"/>
      <c r="PFK67" s="533"/>
      <c r="PFL67" s="527"/>
      <c r="PFM67" s="528"/>
      <c r="PFN67" s="529"/>
      <c r="PFO67" s="530"/>
      <c r="PFP67" s="531"/>
      <c r="PFQ67" s="532"/>
      <c r="PFR67" s="533"/>
      <c r="PFS67" s="527"/>
      <c r="PFT67" s="528"/>
      <c r="PFU67" s="529"/>
      <c r="PFV67" s="530"/>
      <c r="PFW67" s="531"/>
      <c r="PFX67" s="532"/>
      <c r="PFY67" s="533"/>
      <c r="PFZ67" s="527"/>
      <c r="PGA67" s="528"/>
      <c r="PGB67" s="529"/>
      <c r="PGC67" s="530"/>
      <c r="PGD67" s="531"/>
      <c r="PGE67" s="532"/>
      <c r="PGF67" s="533"/>
      <c r="PGG67" s="527"/>
      <c r="PGH67" s="528"/>
      <c r="PGI67" s="529"/>
      <c r="PGJ67" s="530"/>
      <c r="PGK67" s="531"/>
      <c r="PGL67" s="532"/>
      <c r="PGM67" s="533"/>
      <c r="PGN67" s="527"/>
      <c r="PGO67" s="528"/>
      <c r="PGP67" s="529"/>
      <c r="PGQ67" s="530"/>
      <c r="PGR67" s="531"/>
      <c r="PGS67" s="532"/>
      <c r="PGT67" s="533"/>
      <c r="PGU67" s="527"/>
      <c r="PGV67" s="528"/>
      <c r="PGW67" s="529"/>
      <c r="PGX67" s="530"/>
      <c r="PGY67" s="531"/>
      <c r="PGZ67" s="532"/>
      <c r="PHA67" s="533"/>
      <c r="PHB67" s="527"/>
      <c r="PHC67" s="528"/>
      <c r="PHD67" s="529"/>
      <c r="PHE67" s="530"/>
      <c r="PHF67" s="531"/>
      <c r="PHG67" s="532"/>
      <c r="PHH67" s="533"/>
      <c r="PHI67" s="527"/>
      <c r="PHJ67" s="528"/>
      <c r="PHK67" s="529"/>
      <c r="PHL67" s="530"/>
      <c r="PHM67" s="531"/>
      <c r="PHN67" s="532"/>
      <c r="PHO67" s="533"/>
      <c r="PHP67" s="527"/>
      <c r="PHQ67" s="528"/>
      <c r="PHR67" s="529"/>
      <c r="PHS67" s="530"/>
      <c r="PHT67" s="531"/>
      <c r="PHU67" s="532"/>
      <c r="PHV67" s="533"/>
      <c r="PHW67" s="527"/>
      <c r="PHX67" s="528"/>
      <c r="PHY67" s="529"/>
      <c r="PHZ67" s="530"/>
      <c r="PIA67" s="531"/>
      <c r="PIB67" s="532"/>
      <c r="PIC67" s="533"/>
      <c r="PID67" s="527"/>
      <c r="PIE67" s="528"/>
      <c r="PIF67" s="529"/>
      <c r="PIG67" s="530"/>
      <c r="PIH67" s="531"/>
      <c r="PII67" s="532"/>
      <c r="PIJ67" s="533"/>
      <c r="PIK67" s="527"/>
      <c r="PIL67" s="528"/>
      <c r="PIM67" s="529"/>
      <c r="PIN67" s="530"/>
      <c r="PIO67" s="531"/>
      <c r="PIP67" s="532"/>
      <c r="PIQ67" s="533"/>
      <c r="PIR67" s="527"/>
      <c r="PIS67" s="528"/>
      <c r="PIT67" s="529"/>
      <c r="PIU67" s="530"/>
      <c r="PIV67" s="531"/>
      <c r="PIW67" s="532"/>
      <c r="PIX67" s="533"/>
      <c r="PIY67" s="527"/>
      <c r="PIZ67" s="528"/>
      <c r="PJA67" s="529"/>
      <c r="PJB67" s="530"/>
      <c r="PJC67" s="531"/>
      <c r="PJD67" s="532"/>
      <c r="PJE67" s="533"/>
      <c r="PJF67" s="527"/>
      <c r="PJG67" s="528"/>
      <c r="PJH67" s="529"/>
      <c r="PJI67" s="530"/>
      <c r="PJJ67" s="531"/>
      <c r="PJK67" s="532"/>
      <c r="PJL67" s="533"/>
      <c r="PJM67" s="527"/>
      <c r="PJN67" s="528"/>
      <c r="PJO67" s="529"/>
      <c r="PJP67" s="530"/>
      <c r="PJQ67" s="531"/>
      <c r="PJR67" s="532"/>
      <c r="PJS67" s="533"/>
      <c r="PJT67" s="527"/>
      <c r="PJU67" s="528"/>
      <c r="PJV67" s="529"/>
      <c r="PJW67" s="530"/>
      <c r="PJX67" s="531"/>
      <c r="PJY67" s="532"/>
      <c r="PJZ67" s="533"/>
      <c r="PKA67" s="527"/>
      <c r="PKB67" s="528"/>
      <c r="PKC67" s="529"/>
      <c r="PKD67" s="530"/>
      <c r="PKE67" s="531"/>
      <c r="PKF67" s="532"/>
      <c r="PKG67" s="533"/>
      <c r="PKH67" s="527"/>
      <c r="PKI67" s="528"/>
      <c r="PKJ67" s="529"/>
      <c r="PKK67" s="530"/>
      <c r="PKL67" s="531"/>
      <c r="PKM67" s="532"/>
      <c r="PKN67" s="533"/>
      <c r="PKO67" s="527"/>
      <c r="PKP67" s="528"/>
      <c r="PKQ67" s="529"/>
      <c r="PKR67" s="530"/>
      <c r="PKS67" s="531"/>
      <c r="PKT67" s="532"/>
      <c r="PKU67" s="533"/>
      <c r="PKV67" s="527"/>
      <c r="PKW67" s="528"/>
      <c r="PKX67" s="529"/>
      <c r="PKY67" s="530"/>
      <c r="PKZ67" s="531"/>
      <c r="PLA67" s="532"/>
      <c r="PLB67" s="533"/>
      <c r="PLC67" s="527"/>
      <c r="PLD67" s="528"/>
      <c r="PLE67" s="529"/>
      <c r="PLF67" s="530"/>
      <c r="PLG67" s="531"/>
      <c r="PLH67" s="532"/>
      <c r="PLI67" s="533"/>
      <c r="PLJ67" s="527"/>
      <c r="PLK67" s="528"/>
      <c r="PLL67" s="529"/>
      <c r="PLM67" s="530"/>
      <c r="PLN67" s="531"/>
      <c r="PLO67" s="532"/>
      <c r="PLP67" s="533"/>
      <c r="PLQ67" s="527"/>
      <c r="PLR67" s="528"/>
      <c r="PLS67" s="529"/>
      <c r="PLT67" s="530"/>
      <c r="PLU67" s="531"/>
      <c r="PLV67" s="532"/>
      <c r="PLW67" s="533"/>
      <c r="PLX67" s="527"/>
      <c r="PLY67" s="528"/>
      <c r="PLZ67" s="529"/>
      <c r="PMA67" s="530"/>
      <c r="PMB67" s="531"/>
      <c r="PMC67" s="532"/>
      <c r="PMD67" s="533"/>
      <c r="PME67" s="527"/>
      <c r="PMF67" s="528"/>
      <c r="PMG67" s="529"/>
      <c r="PMH67" s="530"/>
      <c r="PMI67" s="531"/>
      <c r="PMJ67" s="532"/>
      <c r="PMK67" s="533"/>
      <c r="PML67" s="527"/>
      <c r="PMM67" s="528"/>
      <c r="PMN67" s="529"/>
      <c r="PMO67" s="530"/>
      <c r="PMP67" s="531"/>
      <c r="PMQ67" s="532"/>
      <c r="PMR67" s="533"/>
      <c r="PMS67" s="527"/>
      <c r="PMT67" s="528"/>
      <c r="PMU67" s="529"/>
      <c r="PMV67" s="530"/>
      <c r="PMW67" s="531"/>
      <c r="PMX67" s="532"/>
      <c r="PMY67" s="533"/>
      <c r="PMZ67" s="527"/>
      <c r="PNA67" s="528"/>
      <c r="PNB67" s="529"/>
      <c r="PNC67" s="530"/>
      <c r="PND67" s="531"/>
      <c r="PNE67" s="532"/>
      <c r="PNF67" s="533"/>
      <c r="PNG67" s="527"/>
      <c r="PNH67" s="528"/>
      <c r="PNI67" s="529"/>
      <c r="PNJ67" s="530"/>
      <c r="PNK67" s="531"/>
      <c r="PNL67" s="532"/>
      <c r="PNM67" s="533"/>
      <c r="PNN67" s="527"/>
      <c r="PNO67" s="528"/>
      <c r="PNP67" s="529"/>
      <c r="PNQ67" s="530"/>
      <c r="PNR67" s="531"/>
      <c r="PNS67" s="532"/>
      <c r="PNT67" s="533"/>
      <c r="PNU67" s="527"/>
      <c r="PNV67" s="528"/>
      <c r="PNW67" s="529"/>
      <c r="PNX67" s="530"/>
      <c r="PNY67" s="531"/>
      <c r="PNZ67" s="532"/>
      <c r="POA67" s="533"/>
      <c r="POB67" s="527"/>
      <c r="POC67" s="528"/>
      <c r="POD67" s="529"/>
      <c r="POE67" s="530"/>
      <c r="POF67" s="531"/>
      <c r="POG67" s="532"/>
      <c r="POH67" s="533"/>
      <c r="POI67" s="527"/>
      <c r="POJ67" s="528"/>
      <c r="POK67" s="529"/>
      <c r="POL67" s="530"/>
      <c r="POM67" s="531"/>
      <c r="PON67" s="532"/>
      <c r="POO67" s="533"/>
      <c r="POP67" s="527"/>
      <c r="POQ67" s="528"/>
      <c r="POR67" s="529"/>
      <c r="POS67" s="530"/>
      <c r="POT67" s="531"/>
      <c r="POU67" s="532"/>
      <c r="POV67" s="533"/>
      <c r="POW67" s="527"/>
      <c r="POX67" s="528"/>
      <c r="POY67" s="529"/>
      <c r="POZ67" s="530"/>
      <c r="PPA67" s="531"/>
      <c r="PPB67" s="532"/>
      <c r="PPC67" s="533"/>
      <c r="PPD67" s="527"/>
      <c r="PPE67" s="528"/>
      <c r="PPF67" s="529"/>
      <c r="PPG67" s="530"/>
      <c r="PPH67" s="531"/>
      <c r="PPI67" s="532"/>
      <c r="PPJ67" s="533"/>
      <c r="PPK67" s="527"/>
      <c r="PPL67" s="528"/>
      <c r="PPM67" s="529"/>
      <c r="PPN67" s="530"/>
      <c r="PPO67" s="531"/>
      <c r="PPP67" s="532"/>
      <c r="PPQ67" s="533"/>
      <c r="PPR67" s="527"/>
      <c r="PPS67" s="528"/>
      <c r="PPT67" s="529"/>
      <c r="PPU67" s="530"/>
      <c r="PPV67" s="531"/>
      <c r="PPW67" s="532"/>
      <c r="PPX67" s="533"/>
      <c r="PPY67" s="527"/>
      <c r="PPZ67" s="528"/>
      <c r="PQA67" s="529"/>
      <c r="PQB67" s="530"/>
      <c r="PQC67" s="531"/>
      <c r="PQD67" s="532"/>
      <c r="PQE67" s="533"/>
      <c r="PQF67" s="527"/>
      <c r="PQG67" s="528"/>
      <c r="PQH67" s="529"/>
      <c r="PQI67" s="530"/>
      <c r="PQJ67" s="531"/>
      <c r="PQK67" s="532"/>
      <c r="PQL67" s="533"/>
      <c r="PQM67" s="527"/>
      <c r="PQN67" s="528"/>
      <c r="PQO67" s="529"/>
      <c r="PQP67" s="530"/>
      <c r="PQQ67" s="531"/>
      <c r="PQR67" s="532"/>
      <c r="PQS67" s="533"/>
      <c r="PQT67" s="527"/>
      <c r="PQU67" s="528"/>
      <c r="PQV67" s="529"/>
      <c r="PQW67" s="530"/>
      <c r="PQX67" s="531"/>
      <c r="PQY67" s="532"/>
      <c r="PQZ67" s="533"/>
      <c r="PRA67" s="527"/>
      <c r="PRB67" s="528"/>
      <c r="PRC67" s="529"/>
      <c r="PRD67" s="530"/>
      <c r="PRE67" s="531"/>
      <c r="PRF67" s="532"/>
      <c r="PRG67" s="533"/>
      <c r="PRH67" s="527"/>
      <c r="PRI67" s="528"/>
      <c r="PRJ67" s="529"/>
      <c r="PRK67" s="530"/>
      <c r="PRL67" s="531"/>
      <c r="PRM67" s="532"/>
      <c r="PRN67" s="533"/>
      <c r="PRO67" s="527"/>
      <c r="PRP67" s="528"/>
      <c r="PRQ67" s="529"/>
      <c r="PRR67" s="530"/>
      <c r="PRS67" s="531"/>
      <c r="PRT67" s="532"/>
      <c r="PRU67" s="533"/>
      <c r="PRV67" s="527"/>
      <c r="PRW67" s="528"/>
      <c r="PRX67" s="529"/>
      <c r="PRY67" s="530"/>
      <c r="PRZ67" s="531"/>
      <c r="PSA67" s="532"/>
      <c r="PSB67" s="533"/>
      <c r="PSC67" s="527"/>
      <c r="PSD67" s="528"/>
      <c r="PSE67" s="529"/>
      <c r="PSF67" s="530"/>
      <c r="PSG67" s="531"/>
      <c r="PSH67" s="532"/>
      <c r="PSI67" s="533"/>
      <c r="PSJ67" s="527"/>
      <c r="PSK67" s="528"/>
      <c r="PSL67" s="529"/>
      <c r="PSM67" s="530"/>
      <c r="PSN67" s="531"/>
      <c r="PSO67" s="532"/>
      <c r="PSP67" s="533"/>
      <c r="PSQ67" s="527"/>
      <c r="PSR67" s="528"/>
      <c r="PSS67" s="529"/>
      <c r="PST67" s="530"/>
      <c r="PSU67" s="531"/>
      <c r="PSV67" s="532"/>
      <c r="PSW67" s="533"/>
      <c r="PSX67" s="527"/>
      <c r="PSY67" s="528"/>
      <c r="PSZ67" s="529"/>
      <c r="PTA67" s="530"/>
      <c r="PTB67" s="531"/>
      <c r="PTC67" s="532"/>
      <c r="PTD67" s="533"/>
      <c r="PTE67" s="527"/>
      <c r="PTF67" s="528"/>
      <c r="PTG67" s="529"/>
      <c r="PTH67" s="530"/>
      <c r="PTI67" s="531"/>
      <c r="PTJ67" s="532"/>
      <c r="PTK67" s="533"/>
      <c r="PTL67" s="527"/>
      <c r="PTM67" s="528"/>
      <c r="PTN67" s="529"/>
      <c r="PTO67" s="530"/>
      <c r="PTP67" s="531"/>
      <c r="PTQ67" s="532"/>
      <c r="PTR67" s="533"/>
      <c r="PTS67" s="527"/>
      <c r="PTT67" s="528"/>
      <c r="PTU67" s="529"/>
      <c r="PTV67" s="530"/>
      <c r="PTW67" s="531"/>
      <c r="PTX67" s="532"/>
      <c r="PTY67" s="533"/>
      <c r="PTZ67" s="527"/>
      <c r="PUA67" s="528"/>
      <c r="PUB67" s="529"/>
      <c r="PUC67" s="530"/>
      <c r="PUD67" s="531"/>
      <c r="PUE67" s="532"/>
      <c r="PUF67" s="533"/>
      <c r="PUG67" s="527"/>
      <c r="PUH67" s="528"/>
      <c r="PUI67" s="529"/>
      <c r="PUJ67" s="530"/>
      <c r="PUK67" s="531"/>
      <c r="PUL67" s="532"/>
      <c r="PUM67" s="533"/>
      <c r="PUN67" s="527"/>
      <c r="PUO67" s="528"/>
      <c r="PUP67" s="529"/>
      <c r="PUQ67" s="530"/>
      <c r="PUR67" s="531"/>
      <c r="PUS67" s="532"/>
      <c r="PUT67" s="533"/>
      <c r="PUU67" s="527"/>
      <c r="PUV67" s="528"/>
      <c r="PUW67" s="529"/>
      <c r="PUX67" s="530"/>
      <c r="PUY67" s="531"/>
      <c r="PUZ67" s="532"/>
      <c r="PVA67" s="533"/>
      <c r="PVB67" s="527"/>
      <c r="PVC67" s="528"/>
      <c r="PVD67" s="529"/>
      <c r="PVE67" s="530"/>
      <c r="PVF67" s="531"/>
      <c r="PVG67" s="532"/>
      <c r="PVH67" s="533"/>
      <c r="PVI67" s="527"/>
      <c r="PVJ67" s="528"/>
      <c r="PVK67" s="529"/>
      <c r="PVL67" s="530"/>
      <c r="PVM67" s="531"/>
      <c r="PVN67" s="532"/>
      <c r="PVO67" s="533"/>
      <c r="PVP67" s="527"/>
      <c r="PVQ67" s="528"/>
      <c r="PVR67" s="529"/>
      <c r="PVS67" s="530"/>
      <c r="PVT67" s="531"/>
      <c r="PVU67" s="532"/>
      <c r="PVV67" s="533"/>
      <c r="PVW67" s="527"/>
      <c r="PVX67" s="528"/>
      <c r="PVY67" s="529"/>
      <c r="PVZ67" s="530"/>
      <c r="PWA67" s="531"/>
      <c r="PWB67" s="532"/>
      <c r="PWC67" s="533"/>
      <c r="PWD67" s="527"/>
      <c r="PWE67" s="528"/>
      <c r="PWF67" s="529"/>
      <c r="PWG67" s="530"/>
      <c r="PWH67" s="531"/>
      <c r="PWI67" s="532"/>
      <c r="PWJ67" s="533"/>
      <c r="PWK67" s="527"/>
      <c r="PWL67" s="528"/>
      <c r="PWM67" s="529"/>
      <c r="PWN67" s="530"/>
      <c r="PWO67" s="531"/>
      <c r="PWP67" s="532"/>
      <c r="PWQ67" s="533"/>
      <c r="PWR67" s="527"/>
      <c r="PWS67" s="528"/>
      <c r="PWT67" s="529"/>
      <c r="PWU67" s="530"/>
      <c r="PWV67" s="531"/>
      <c r="PWW67" s="532"/>
      <c r="PWX67" s="533"/>
      <c r="PWY67" s="527"/>
      <c r="PWZ67" s="528"/>
      <c r="PXA67" s="529"/>
      <c r="PXB67" s="530"/>
      <c r="PXC67" s="531"/>
      <c r="PXD67" s="532"/>
      <c r="PXE67" s="533"/>
      <c r="PXF67" s="527"/>
      <c r="PXG67" s="528"/>
      <c r="PXH67" s="529"/>
      <c r="PXI67" s="530"/>
      <c r="PXJ67" s="531"/>
      <c r="PXK67" s="532"/>
      <c r="PXL67" s="533"/>
      <c r="PXM67" s="527"/>
      <c r="PXN67" s="528"/>
      <c r="PXO67" s="529"/>
      <c r="PXP67" s="530"/>
      <c r="PXQ67" s="531"/>
      <c r="PXR67" s="532"/>
      <c r="PXS67" s="533"/>
      <c r="PXT67" s="527"/>
      <c r="PXU67" s="528"/>
      <c r="PXV67" s="529"/>
      <c r="PXW67" s="530"/>
      <c r="PXX67" s="531"/>
      <c r="PXY67" s="532"/>
      <c r="PXZ67" s="533"/>
      <c r="PYA67" s="527"/>
      <c r="PYB67" s="528"/>
      <c r="PYC67" s="529"/>
      <c r="PYD67" s="530"/>
      <c r="PYE67" s="531"/>
      <c r="PYF67" s="532"/>
      <c r="PYG67" s="533"/>
      <c r="PYH67" s="527"/>
      <c r="PYI67" s="528"/>
      <c r="PYJ67" s="529"/>
      <c r="PYK67" s="530"/>
      <c r="PYL67" s="531"/>
      <c r="PYM67" s="532"/>
      <c r="PYN67" s="533"/>
      <c r="PYO67" s="527"/>
      <c r="PYP67" s="528"/>
      <c r="PYQ67" s="529"/>
      <c r="PYR67" s="530"/>
      <c r="PYS67" s="531"/>
      <c r="PYT67" s="532"/>
      <c r="PYU67" s="533"/>
      <c r="PYV67" s="527"/>
      <c r="PYW67" s="528"/>
      <c r="PYX67" s="529"/>
      <c r="PYY67" s="530"/>
      <c r="PYZ67" s="531"/>
      <c r="PZA67" s="532"/>
      <c r="PZB67" s="533"/>
      <c r="PZC67" s="527"/>
      <c r="PZD67" s="528"/>
      <c r="PZE67" s="529"/>
      <c r="PZF67" s="530"/>
      <c r="PZG67" s="531"/>
      <c r="PZH67" s="532"/>
      <c r="PZI67" s="533"/>
      <c r="PZJ67" s="527"/>
      <c r="PZK67" s="528"/>
      <c r="PZL67" s="529"/>
      <c r="PZM67" s="530"/>
      <c r="PZN67" s="531"/>
      <c r="PZO67" s="532"/>
      <c r="PZP67" s="533"/>
      <c r="PZQ67" s="527"/>
      <c r="PZR67" s="528"/>
      <c r="PZS67" s="529"/>
      <c r="PZT67" s="530"/>
      <c r="PZU67" s="531"/>
      <c r="PZV67" s="532"/>
      <c r="PZW67" s="533"/>
      <c r="PZX67" s="527"/>
      <c r="PZY67" s="528"/>
      <c r="PZZ67" s="529"/>
      <c r="QAA67" s="530"/>
      <c r="QAB67" s="531"/>
      <c r="QAC67" s="532"/>
      <c r="QAD67" s="533"/>
      <c r="QAE67" s="527"/>
      <c r="QAF67" s="528"/>
      <c r="QAG67" s="529"/>
      <c r="QAH67" s="530"/>
      <c r="QAI67" s="531"/>
      <c r="QAJ67" s="532"/>
      <c r="QAK67" s="533"/>
      <c r="QAL67" s="527"/>
      <c r="QAM67" s="528"/>
      <c r="QAN67" s="529"/>
      <c r="QAO67" s="530"/>
      <c r="QAP67" s="531"/>
      <c r="QAQ67" s="532"/>
      <c r="QAR67" s="533"/>
      <c r="QAS67" s="527"/>
      <c r="QAT67" s="528"/>
      <c r="QAU67" s="529"/>
      <c r="QAV67" s="530"/>
      <c r="QAW67" s="531"/>
      <c r="QAX67" s="532"/>
      <c r="QAY67" s="533"/>
      <c r="QAZ67" s="527"/>
      <c r="QBA67" s="528"/>
      <c r="QBB67" s="529"/>
      <c r="QBC67" s="530"/>
      <c r="QBD67" s="531"/>
      <c r="QBE67" s="532"/>
      <c r="QBF67" s="533"/>
      <c r="QBG67" s="527"/>
      <c r="QBH67" s="528"/>
      <c r="QBI67" s="529"/>
      <c r="QBJ67" s="530"/>
      <c r="QBK67" s="531"/>
      <c r="QBL67" s="532"/>
      <c r="QBM67" s="533"/>
      <c r="QBN67" s="527"/>
      <c r="QBO67" s="528"/>
      <c r="QBP67" s="529"/>
      <c r="QBQ67" s="530"/>
      <c r="QBR67" s="531"/>
      <c r="QBS67" s="532"/>
      <c r="QBT67" s="533"/>
      <c r="QBU67" s="527"/>
      <c r="QBV67" s="528"/>
      <c r="QBW67" s="529"/>
      <c r="QBX67" s="530"/>
      <c r="QBY67" s="531"/>
      <c r="QBZ67" s="532"/>
      <c r="QCA67" s="533"/>
      <c r="QCB67" s="527"/>
      <c r="QCC67" s="528"/>
      <c r="QCD67" s="529"/>
      <c r="QCE67" s="530"/>
      <c r="QCF67" s="531"/>
      <c r="QCG67" s="532"/>
      <c r="QCH67" s="533"/>
      <c r="QCI67" s="527"/>
      <c r="QCJ67" s="528"/>
      <c r="QCK67" s="529"/>
      <c r="QCL67" s="530"/>
      <c r="QCM67" s="531"/>
      <c r="QCN67" s="532"/>
      <c r="QCO67" s="533"/>
      <c r="QCP67" s="527"/>
      <c r="QCQ67" s="528"/>
      <c r="QCR67" s="529"/>
      <c r="QCS67" s="530"/>
      <c r="QCT67" s="531"/>
      <c r="QCU67" s="532"/>
      <c r="QCV67" s="533"/>
      <c r="QCW67" s="527"/>
      <c r="QCX67" s="528"/>
      <c r="QCY67" s="529"/>
      <c r="QCZ67" s="530"/>
      <c r="QDA67" s="531"/>
      <c r="QDB67" s="532"/>
      <c r="QDC67" s="533"/>
      <c r="QDD67" s="527"/>
      <c r="QDE67" s="528"/>
      <c r="QDF67" s="529"/>
      <c r="QDG67" s="530"/>
      <c r="QDH67" s="531"/>
      <c r="QDI67" s="532"/>
      <c r="QDJ67" s="533"/>
      <c r="QDK67" s="527"/>
      <c r="QDL67" s="528"/>
      <c r="QDM67" s="529"/>
      <c r="QDN67" s="530"/>
      <c r="QDO67" s="531"/>
      <c r="QDP67" s="532"/>
      <c r="QDQ67" s="533"/>
      <c r="QDR67" s="527"/>
      <c r="QDS67" s="528"/>
      <c r="QDT67" s="529"/>
      <c r="QDU67" s="530"/>
      <c r="QDV67" s="531"/>
      <c r="QDW67" s="532"/>
      <c r="QDX67" s="533"/>
      <c r="QDY67" s="527"/>
      <c r="QDZ67" s="528"/>
      <c r="QEA67" s="529"/>
      <c r="QEB67" s="530"/>
      <c r="QEC67" s="531"/>
      <c r="QED67" s="532"/>
      <c r="QEE67" s="533"/>
      <c r="QEF67" s="527"/>
      <c r="QEG67" s="528"/>
      <c r="QEH67" s="529"/>
      <c r="QEI67" s="530"/>
      <c r="QEJ67" s="531"/>
      <c r="QEK67" s="532"/>
      <c r="QEL67" s="533"/>
      <c r="QEM67" s="527"/>
      <c r="QEN67" s="528"/>
      <c r="QEO67" s="529"/>
      <c r="QEP67" s="530"/>
      <c r="QEQ67" s="531"/>
      <c r="QER67" s="532"/>
      <c r="QES67" s="533"/>
      <c r="QET67" s="527"/>
      <c r="QEU67" s="528"/>
      <c r="QEV67" s="529"/>
      <c r="QEW67" s="530"/>
      <c r="QEX67" s="531"/>
      <c r="QEY67" s="532"/>
      <c r="QEZ67" s="533"/>
      <c r="QFA67" s="527"/>
      <c r="QFB67" s="528"/>
      <c r="QFC67" s="529"/>
      <c r="QFD67" s="530"/>
      <c r="QFE67" s="531"/>
      <c r="QFF67" s="532"/>
      <c r="QFG67" s="533"/>
      <c r="QFH67" s="527"/>
      <c r="QFI67" s="528"/>
      <c r="QFJ67" s="529"/>
      <c r="QFK67" s="530"/>
      <c r="QFL67" s="531"/>
      <c r="QFM67" s="532"/>
      <c r="QFN67" s="533"/>
      <c r="QFO67" s="527"/>
      <c r="QFP67" s="528"/>
      <c r="QFQ67" s="529"/>
      <c r="QFR67" s="530"/>
      <c r="QFS67" s="531"/>
      <c r="QFT67" s="532"/>
      <c r="QFU67" s="533"/>
      <c r="QFV67" s="527"/>
      <c r="QFW67" s="528"/>
      <c r="QFX67" s="529"/>
      <c r="QFY67" s="530"/>
      <c r="QFZ67" s="531"/>
      <c r="QGA67" s="532"/>
      <c r="QGB67" s="533"/>
      <c r="QGC67" s="527"/>
      <c r="QGD67" s="528"/>
      <c r="QGE67" s="529"/>
      <c r="QGF67" s="530"/>
      <c r="QGG67" s="531"/>
      <c r="QGH67" s="532"/>
      <c r="QGI67" s="533"/>
      <c r="QGJ67" s="527"/>
      <c r="QGK67" s="528"/>
      <c r="QGL67" s="529"/>
      <c r="QGM67" s="530"/>
      <c r="QGN67" s="531"/>
      <c r="QGO67" s="532"/>
      <c r="QGP67" s="533"/>
      <c r="QGQ67" s="527"/>
      <c r="QGR67" s="528"/>
      <c r="QGS67" s="529"/>
      <c r="QGT67" s="530"/>
      <c r="QGU67" s="531"/>
      <c r="QGV67" s="532"/>
      <c r="QGW67" s="533"/>
      <c r="QGX67" s="527"/>
      <c r="QGY67" s="528"/>
      <c r="QGZ67" s="529"/>
      <c r="QHA67" s="530"/>
      <c r="QHB67" s="531"/>
      <c r="QHC67" s="532"/>
      <c r="QHD67" s="533"/>
      <c r="QHE67" s="527"/>
      <c r="QHF67" s="528"/>
      <c r="QHG67" s="529"/>
      <c r="QHH67" s="530"/>
      <c r="QHI67" s="531"/>
      <c r="QHJ67" s="532"/>
      <c r="QHK67" s="533"/>
      <c r="QHL67" s="527"/>
      <c r="QHM67" s="528"/>
      <c r="QHN67" s="529"/>
      <c r="QHO67" s="530"/>
      <c r="QHP67" s="531"/>
      <c r="QHQ67" s="532"/>
      <c r="QHR67" s="533"/>
      <c r="QHS67" s="527"/>
      <c r="QHT67" s="528"/>
      <c r="QHU67" s="529"/>
      <c r="QHV67" s="530"/>
      <c r="QHW67" s="531"/>
      <c r="QHX67" s="532"/>
      <c r="QHY67" s="533"/>
      <c r="QHZ67" s="527"/>
      <c r="QIA67" s="528"/>
      <c r="QIB67" s="529"/>
      <c r="QIC67" s="530"/>
      <c r="QID67" s="531"/>
      <c r="QIE67" s="532"/>
      <c r="QIF67" s="533"/>
      <c r="QIG67" s="527"/>
      <c r="QIH67" s="528"/>
      <c r="QII67" s="529"/>
      <c r="QIJ67" s="530"/>
      <c r="QIK67" s="531"/>
      <c r="QIL67" s="532"/>
      <c r="QIM67" s="533"/>
      <c r="QIN67" s="527"/>
      <c r="QIO67" s="528"/>
      <c r="QIP67" s="529"/>
      <c r="QIQ67" s="530"/>
      <c r="QIR67" s="531"/>
      <c r="QIS67" s="532"/>
      <c r="QIT67" s="533"/>
      <c r="QIU67" s="527"/>
      <c r="QIV67" s="528"/>
      <c r="QIW67" s="529"/>
      <c r="QIX67" s="530"/>
      <c r="QIY67" s="531"/>
      <c r="QIZ67" s="532"/>
      <c r="QJA67" s="533"/>
      <c r="QJB67" s="527"/>
      <c r="QJC67" s="528"/>
      <c r="QJD67" s="529"/>
      <c r="QJE67" s="530"/>
      <c r="QJF67" s="531"/>
      <c r="QJG67" s="532"/>
      <c r="QJH67" s="533"/>
      <c r="QJI67" s="527"/>
      <c r="QJJ67" s="528"/>
      <c r="QJK67" s="529"/>
      <c r="QJL67" s="530"/>
      <c r="QJM67" s="531"/>
      <c r="QJN67" s="532"/>
      <c r="QJO67" s="533"/>
      <c r="QJP67" s="527"/>
      <c r="QJQ67" s="528"/>
      <c r="QJR67" s="529"/>
      <c r="QJS67" s="530"/>
      <c r="QJT67" s="531"/>
      <c r="QJU67" s="532"/>
      <c r="QJV67" s="533"/>
      <c r="QJW67" s="527"/>
      <c r="QJX67" s="528"/>
      <c r="QJY67" s="529"/>
      <c r="QJZ67" s="530"/>
      <c r="QKA67" s="531"/>
      <c r="QKB67" s="532"/>
      <c r="QKC67" s="533"/>
      <c r="QKD67" s="527"/>
      <c r="QKE67" s="528"/>
      <c r="QKF67" s="529"/>
      <c r="QKG67" s="530"/>
      <c r="QKH67" s="531"/>
      <c r="QKI67" s="532"/>
      <c r="QKJ67" s="533"/>
      <c r="QKK67" s="527"/>
      <c r="QKL67" s="528"/>
      <c r="QKM67" s="529"/>
      <c r="QKN67" s="530"/>
      <c r="QKO67" s="531"/>
      <c r="QKP67" s="532"/>
      <c r="QKQ67" s="533"/>
      <c r="QKR67" s="527"/>
      <c r="QKS67" s="528"/>
      <c r="QKT67" s="529"/>
      <c r="QKU67" s="530"/>
      <c r="QKV67" s="531"/>
      <c r="QKW67" s="532"/>
      <c r="QKX67" s="533"/>
      <c r="QKY67" s="527"/>
      <c r="QKZ67" s="528"/>
      <c r="QLA67" s="529"/>
      <c r="QLB67" s="530"/>
      <c r="QLC67" s="531"/>
      <c r="QLD67" s="532"/>
      <c r="QLE67" s="533"/>
      <c r="QLF67" s="527"/>
      <c r="QLG67" s="528"/>
      <c r="QLH67" s="529"/>
      <c r="QLI67" s="530"/>
      <c r="QLJ67" s="531"/>
      <c r="QLK67" s="532"/>
      <c r="QLL67" s="533"/>
      <c r="QLM67" s="527"/>
      <c r="QLN67" s="528"/>
      <c r="QLO67" s="529"/>
      <c r="QLP67" s="530"/>
      <c r="QLQ67" s="531"/>
      <c r="QLR67" s="532"/>
      <c r="QLS67" s="533"/>
      <c r="QLT67" s="527"/>
      <c r="QLU67" s="528"/>
      <c r="QLV67" s="529"/>
      <c r="QLW67" s="530"/>
      <c r="QLX67" s="531"/>
      <c r="QLY67" s="532"/>
      <c r="QLZ67" s="533"/>
      <c r="QMA67" s="527"/>
      <c r="QMB67" s="528"/>
      <c r="QMC67" s="529"/>
      <c r="QMD67" s="530"/>
      <c r="QME67" s="531"/>
      <c r="QMF67" s="532"/>
      <c r="QMG67" s="533"/>
      <c r="QMH67" s="527"/>
      <c r="QMI67" s="528"/>
      <c r="QMJ67" s="529"/>
      <c r="QMK67" s="530"/>
      <c r="QML67" s="531"/>
      <c r="QMM67" s="532"/>
      <c r="QMN67" s="533"/>
      <c r="QMO67" s="527"/>
      <c r="QMP67" s="528"/>
      <c r="QMQ67" s="529"/>
      <c r="QMR67" s="530"/>
      <c r="QMS67" s="531"/>
      <c r="QMT67" s="532"/>
      <c r="QMU67" s="533"/>
      <c r="QMV67" s="527"/>
      <c r="QMW67" s="528"/>
      <c r="QMX67" s="529"/>
      <c r="QMY67" s="530"/>
      <c r="QMZ67" s="531"/>
      <c r="QNA67" s="532"/>
      <c r="QNB67" s="533"/>
      <c r="QNC67" s="527"/>
      <c r="QND67" s="528"/>
      <c r="QNE67" s="529"/>
      <c r="QNF67" s="530"/>
      <c r="QNG67" s="531"/>
      <c r="QNH67" s="532"/>
      <c r="QNI67" s="533"/>
      <c r="QNJ67" s="527"/>
      <c r="QNK67" s="528"/>
      <c r="QNL67" s="529"/>
      <c r="QNM67" s="530"/>
      <c r="QNN67" s="531"/>
      <c r="QNO67" s="532"/>
      <c r="QNP67" s="533"/>
      <c r="QNQ67" s="527"/>
      <c r="QNR67" s="528"/>
      <c r="QNS67" s="529"/>
      <c r="QNT67" s="530"/>
      <c r="QNU67" s="531"/>
      <c r="QNV67" s="532"/>
      <c r="QNW67" s="533"/>
      <c r="QNX67" s="527"/>
      <c r="QNY67" s="528"/>
      <c r="QNZ67" s="529"/>
      <c r="QOA67" s="530"/>
      <c r="QOB67" s="531"/>
      <c r="QOC67" s="532"/>
      <c r="QOD67" s="533"/>
      <c r="QOE67" s="527"/>
      <c r="QOF67" s="528"/>
      <c r="QOG67" s="529"/>
      <c r="QOH67" s="530"/>
      <c r="QOI67" s="531"/>
      <c r="QOJ67" s="532"/>
      <c r="QOK67" s="533"/>
      <c r="QOL67" s="527"/>
      <c r="QOM67" s="528"/>
      <c r="QON67" s="529"/>
      <c r="QOO67" s="530"/>
      <c r="QOP67" s="531"/>
      <c r="QOQ67" s="532"/>
      <c r="QOR67" s="533"/>
      <c r="QOS67" s="527"/>
      <c r="QOT67" s="528"/>
      <c r="QOU67" s="529"/>
      <c r="QOV67" s="530"/>
      <c r="QOW67" s="531"/>
      <c r="QOX67" s="532"/>
      <c r="QOY67" s="533"/>
      <c r="QOZ67" s="527"/>
      <c r="QPA67" s="528"/>
      <c r="QPB67" s="529"/>
      <c r="QPC67" s="530"/>
      <c r="QPD67" s="531"/>
      <c r="QPE67" s="532"/>
      <c r="QPF67" s="533"/>
      <c r="QPG67" s="527"/>
      <c r="QPH67" s="528"/>
      <c r="QPI67" s="529"/>
      <c r="QPJ67" s="530"/>
      <c r="QPK67" s="531"/>
      <c r="QPL67" s="532"/>
      <c r="QPM67" s="533"/>
      <c r="QPN67" s="527"/>
      <c r="QPO67" s="528"/>
      <c r="QPP67" s="529"/>
      <c r="QPQ67" s="530"/>
      <c r="QPR67" s="531"/>
      <c r="QPS67" s="532"/>
      <c r="QPT67" s="533"/>
      <c r="QPU67" s="527"/>
      <c r="QPV67" s="528"/>
      <c r="QPW67" s="529"/>
      <c r="QPX67" s="530"/>
      <c r="QPY67" s="531"/>
      <c r="QPZ67" s="532"/>
      <c r="QQA67" s="533"/>
      <c r="QQB67" s="527"/>
      <c r="QQC67" s="528"/>
      <c r="QQD67" s="529"/>
      <c r="QQE67" s="530"/>
      <c r="QQF67" s="531"/>
      <c r="QQG67" s="532"/>
      <c r="QQH67" s="533"/>
      <c r="QQI67" s="527"/>
      <c r="QQJ67" s="528"/>
      <c r="QQK67" s="529"/>
      <c r="QQL67" s="530"/>
      <c r="QQM67" s="531"/>
      <c r="QQN67" s="532"/>
      <c r="QQO67" s="533"/>
      <c r="QQP67" s="527"/>
      <c r="QQQ67" s="528"/>
      <c r="QQR67" s="529"/>
      <c r="QQS67" s="530"/>
      <c r="QQT67" s="531"/>
      <c r="QQU67" s="532"/>
      <c r="QQV67" s="533"/>
      <c r="QQW67" s="527"/>
      <c r="QQX67" s="528"/>
      <c r="QQY67" s="529"/>
      <c r="QQZ67" s="530"/>
      <c r="QRA67" s="531"/>
      <c r="QRB67" s="532"/>
      <c r="QRC67" s="533"/>
      <c r="QRD67" s="527"/>
      <c r="QRE67" s="528"/>
      <c r="QRF67" s="529"/>
      <c r="QRG67" s="530"/>
      <c r="QRH67" s="531"/>
      <c r="QRI67" s="532"/>
      <c r="QRJ67" s="533"/>
      <c r="QRK67" s="527"/>
      <c r="QRL67" s="528"/>
      <c r="QRM67" s="529"/>
      <c r="QRN67" s="530"/>
      <c r="QRO67" s="531"/>
      <c r="QRP67" s="532"/>
      <c r="QRQ67" s="533"/>
      <c r="QRR67" s="527"/>
      <c r="QRS67" s="528"/>
      <c r="QRT67" s="529"/>
      <c r="QRU67" s="530"/>
      <c r="QRV67" s="531"/>
      <c r="QRW67" s="532"/>
      <c r="QRX67" s="533"/>
      <c r="QRY67" s="527"/>
      <c r="QRZ67" s="528"/>
      <c r="QSA67" s="529"/>
      <c r="QSB67" s="530"/>
      <c r="QSC67" s="531"/>
      <c r="QSD67" s="532"/>
      <c r="QSE67" s="533"/>
      <c r="QSF67" s="527"/>
      <c r="QSG67" s="528"/>
      <c r="QSH67" s="529"/>
      <c r="QSI67" s="530"/>
      <c r="QSJ67" s="531"/>
      <c r="QSK67" s="532"/>
      <c r="QSL67" s="533"/>
      <c r="QSM67" s="527"/>
      <c r="QSN67" s="528"/>
      <c r="QSO67" s="529"/>
      <c r="QSP67" s="530"/>
      <c r="QSQ67" s="531"/>
      <c r="QSR67" s="532"/>
      <c r="QSS67" s="533"/>
      <c r="QST67" s="527"/>
      <c r="QSU67" s="528"/>
      <c r="QSV67" s="529"/>
      <c r="QSW67" s="530"/>
      <c r="QSX67" s="531"/>
      <c r="QSY67" s="532"/>
      <c r="QSZ67" s="533"/>
      <c r="QTA67" s="527"/>
      <c r="QTB67" s="528"/>
      <c r="QTC67" s="529"/>
      <c r="QTD67" s="530"/>
      <c r="QTE67" s="531"/>
      <c r="QTF67" s="532"/>
      <c r="QTG67" s="533"/>
      <c r="QTH67" s="527"/>
      <c r="QTI67" s="528"/>
      <c r="QTJ67" s="529"/>
      <c r="QTK67" s="530"/>
      <c r="QTL67" s="531"/>
      <c r="QTM67" s="532"/>
      <c r="QTN67" s="533"/>
      <c r="QTO67" s="527"/>
      <c r="QTP67" s="528"/>
      <c r="QTQ67" s="529"/>
      <c r="QTR67" s="530"/>
      <c r="QTS67" s="531"/>
      <c r="QTT67" s="532"/>
      <c r="QTU67" s="533"/>
      <c r="QTV67" s="527"/>
      <c r="QTW67" s="528"/>
      <c r="QTX67" s="529"/>
      <c r="QTY67" s="530"/>
      <c r="QTZ67" s="531"/>
      <c r="QUA67" s="532"/>
      <c r="QUB67" s="533"/>
      <c r="QUC67" s="527"/>
      <c r="QUD67" s="528"/>
      <c r="QUE67" s="529"/>
      <c r="QUF67" s="530"/>
      <c r="QUG67" s="531"/>
      <c r="QUH67" s="532"/>
      <c r="QUI67" s="533"/>
      <c r="QUJ67" s="527"/>
      <c r="QUK67" s="528"/>
      <c r="QUL67" s="529"/>
      <c r="QUM67" s="530"/>
      <c r="QUN67" s="531"/>
      <c r="QUO67" s="532"/>
      <c r="QUP67" s="533"/>
      <c r="QUQ67" s="527"/>
      <c r="QUR67" s="528"/>
      <c r="QUS67" s="529"/>
      <c r="QUT67" s="530"/>
      <c r="QUU67" s="531"/>
      <c r="QUV67" s="532"/>
      <c r="QUW67" s="533"/>
      <c r="QUX67" s="527"/>
      <c r="QUY67" s="528"/>
      <c r="QUZ67" s="529"/>
      <c r="QVA67" s="530"/>
      <c r="QVB67" s="531"/>
      <c r="QVC67" s="532"/>
      <c r="QVD67" s="533"/>
      <c r="QVE67" s="527"/>
      <c r="QVF67" s="528"/>
      <c r="QVG67" s="529"/>
      <c r="QVH67" s="530"/>
      <c r="QVI67" s="531"/>
      <c r="QVJ67" s="532"/>
      <c r="QVK67" s="533"/>
      <c r="QVL67" s="527"/>
      <c r="QVM67" s="528"/>
      <c r="QVN67" s="529"/>
      <c r="QVO67" s="530"/>
      <c r="QVP67" s="531"/>
      <c r="QVQ67" s="532"/>
      <c r="QVR67" s="533"/>
      <c r="QVS67" s="527"/>
      <c r="QVT67" s="528"/>
      <c r="QVU67" s="529"/>
      <c r="QVV67" s="530"/>
      <c r="QVW67" s="531"/>
      <c r="QVX67" s="532"/>
      <c r="QVY67" s="533"/>
      <c r="QVZ67" s="527"/>
      <c r="QWA67" s="528"/>
      <c r="QWB67" s="529"/>
      <c r="QWC67" s="530"/>
      <c r="QWD67" s="531"/>
      <c r="QWE67" s="532"/>
      <c r="QWF67" s="533"/>
      <c r="QWG67" s="527"/>
      <c r="QWH67" s="528"/>
      <c r="QWI67" s="529"/>
      <c r="QWJ67" s="530"/>
      <c r="QWK67" s="531"/>
      <c r="QWL67" s="532"/>
      <c r="QWM67" s="533"/>
      <c r="QWN67" s="527"/>
      <c r="QWO67" s="528"/>
      <c r="QWP67" s="529"/>
      <c r="QWQ67" s="530"/>
      <c r="QWR67" s="531"/>
      <c r="QWS67" s="532"/>
      <c r="QWT67" s="533"/>
      <c r="QWU67" s="527"/>
      <c r="QWV67" s="528"/>
      <c r="QWW67" s="529"/>
      <c r="QWX67" s="530"/>
      <c r="QWY67" s="531"/>
      <c r="QWZ67" s="532"/>
      <c r="QXA67" s="533"/>
      <c r="QXB67" s="527"/>
      <c r="QXC67" s="528"/>
      <c r="QXD67" s="529"/>
      <c r="QXE67" s="530"/>
      <c r="QXF67" s="531"/>
      <c r="QXG67" s="532"/>
      <c r="QXH67" s="533"/>
      <c r="QXI67" s="527"/>
      <c r="QXJ67" s="528"/>
      <c r="QXK67" s="529"/>
      <c r="QXL67" s="530"/>
      <c r="QXM67" s="531"/>
      <c r="QXN67" s="532"/>
      <c r="QXO67" s="533"/>
      <c r="QXP67" s="527"/>
      <c r="QXQ67" s="528"/>
      <c r="QXR67" s="529"/>
      <c r="QXS67" s="530"/>
      <c r="QXT67" s="531"/>
      <c r="QXU67" s="532"/>
      <c r="QXV67" s="533"/>
      <c r="QXW67" s="527"/>
      <c r="QXX67" s="528"/>
      <c r="QXY67" s="529"/>
      <c r="QXZ67" s="530"/>
      <c r="QYA67" s="531"/>
      <c r="QYB67" s="532"/>
      <c r="QYC67" s="533"/>
      <c r="QYD67" s="527"/>
      <c r="QYE67" s="528"/>
      <c r="QYF67" s="529"/>
      <c r="QYG67" s="530"/>
      <c r="QYH67" s="531"/>
      <c r="QYI67" s="532"/>
      <c r="QYJ67" s="533"/>
      <c r="QYK67" s="527"/>
      <c r="QYL67" s="528"/>
      <c r="QYM67" s="529"/>
      <c r="QYN67" s="530"/>
      <c r="QYO67" s="531"/>
      <c r="QYP67" s="532"/>
      <c r="QYQ67" s="533"/>
      <c r="QYR67" s="527"/>
      <c r="QYS67" s="528"/>
      <c r="QYT67" s="529"/>
      <c r="QYU67" s="530"/>
      <c r="QYV67" s="531"/>
      <c r="QYW67" s="532"/>
      <c r="QYX67" s="533"/>
      <c r="QYY67" s="527"/>
      <c r="QYZ67" s="528"/>
      <c r="QZA67" s="529"/>
      <c r="QZB67" s="530"/>
      <c r="QZC67" s="531"/>
      <c r="QZD67" s="532"/>
      <c r="QZE67" s="533"/>
      <c r="QZF67" s="527"/>
      <c r="QZG67" s="528"/>
      <c r="QZH67" s="529"/>
      <c r="QZI67" s="530"/>
      <c r="QZJ67" s="531"/>
      <c r="QZK67" s="532"/>
      <c r="QZL67" s="533"/>
      <c r="QZM67" s="527"/>
      <c r="QZN67" s="528"/>
      <c r="QZO67" s="529"/>
      <c r="QZP67" s="530"/>
      <c r="QZQ67" s="531"/>
      <c r="QZR67" s="532"/>
      <c r="QZS67" s="533"/>
      <c r="QZT67" s="527"/>
      <c r="QZU67" s="528"/>
      <c r="QZV67" s="529"/>
      <c r="QZW67" s="530"/>
      <c r="QZX67" s="531"/>
      <c r="QZY67" s="532"/>
      <c r="QZZ67" s="533"/>
      <c r="RAA67" s="527"/>
      <c r="RAB67" s="528"/>
      <c r="RAC67" s="529"/>
      <c r="RAD67" s="530"/>
      <c r="RAE67" s="531"/>
      <c r="RAF67" s="532"/>
      <c r="RAG67" s="533"/>
      <c r="RAH67" s="527"/>
      <c r="RAI67" s="528"/>
      <c r="RAJ67" s="529"/>
      <c r="RAK67" s="530"/>
      <c r="RAL67" s="531"/>
      <c r="RAM67" s="532"/>
      <c r="RAN67" s="533"/>
      <c r="RAO67" s="527"/>
      <c r="RAP67" s="528"/>
      <c r="RAQ67" s="529"/>
      <c r="RAR67" s="530"/>
      <c r="RAS67" s="531"/>
      <c r="RAT67" s="532"/>
      <c r="RAU67" s="533"/>
      <c r="RAV67" s="527"/>
      <c r="RAW67" s="528"/>
      <c r="RAX67" s="529"/>
      <c r="RAY67" s="530"/>
      <c r="RAZ67" s="531"/>
      <c r="RBA67" s="532"/>
      <c r="RBB67" s="533"/>
      <c r="RBC67" s="527"/>
      <c r="RBD67" s="528"/>
      <c r="RBE67" s="529"/>
      <c r="RBF67" s="530"/>
      <c r="RBG67" s="531"/>
      <c r="RBH67" s="532"/>
      <c r="RBI67" s="533"/>
      <c r="RBJ67" s="527"/>
      <c r="RBK67" s="528"/>
      <c r="RBL67" s="529"/>
      <c r="RBM67" s="530"/>
      <c r="RBN67" s="531"/>
      <c r="RBO67" s="532"/>
      <c r="RBP67" s="533"/>
      <c r="RBQ67" s="527"/>
      <c r="RBR67" s="528"/>
      <c r="RBS67" s="529"/>
      <c r="RBT67" s="530"/>
      <c r="RBU67" s="531"/>
      <c r="RBV67" s="532"/>
      <c r="RBW67" s="533"/>
      <c r="RBX67" s="527"/>
      <c r="RBY67" s="528"/>
      <c r="RBZ67" s="529"/>
      <c r="RCA67" s="530"/>
      <c r="RCB67" s="531"/>
      <c r="RCC67" s="532"/>
      <c r="RCD67" s="533"/>
      <c r="RCE67" s="527"/>
      <c r="RCF67" s="528"/>
      <c r="RCG67" s="529"/>
      <c r="RCH67" s="530"/>
      <c r="RCI67" s="531"/>
      <c r="RCJ67" s="532"/>
      <c r="RCK67" s="533"/>
      <c r="RCL67" s="527"/>
      <c r="RCM67" s="528"/>
      <c r="RCN67" s="529"/>
      <c r="RCO67" s="530"/>
      <c r="RCP67" s="531"/>
      <c r="RCQ67" s="532"/>
      <c r="RCR67" s="533"/>
      <c r="RCS67" s="527"/>
      <c r="RCT67" s="528"/>
      <c r="RCU67" s="529"/>
      <c r="RCV67" s="530"/>
      <c r="RCW67" s="531"/>
      <c r="RCX67" s="532"/>
      <c r="RCY67" s="533"/>
      <c r="RCZ67" s="527"/>
      <c r="RDA67" s="528"/>
      <c r="RDB67" s="529"/>
      <c r="RDC67" s="530"/>
      <c r="RDD67" s="531"/>
      <c r="RDE67" s="532"/>
      <c r="RDF67" s="533"/>
      <c r="RDG67" s="527"/>
      <c r="RDH67" s="528"/>
      <c r="RDI67" s="529"/>
      <c r="RDJ67" s="530"/>
      <c r="RDK67" s="531"/>
      <c r="RDL67" s="532"/>
      <c r="RDM67" s="533"/>
      <c r="RDN67" s="527"/>
      <c r="RDO67" s="528"/>
      <c r="RDP67" s="529"/>
      <c r="RDQ67" s="530"/>
      <c r="RDR67" s="531"/>
      <c r="RDS67" s="532"/>
      <c r="RDT67" s="533"/>
      <c r="RDU67" s="527"/>
      <c r="RDV67" s="528"/>
      <c r="RDW67" s="529"/>
      <c r="RDX67" s="530"/>
      <c r="RDY67" s="531"/>
      <c r="RDZ67" s="532"/>
      <c r="REA67" s="533"/>
      <c r="REB67" s="527"/>
      <c r="REC67" s="528"/>
      <c r="RED67" s="529"/>
      <c r="REE67" s="530"/>
      <c r="REF67" s="531"/>
      <c r="REG67" s="532"/>
      <c r="REH67" s="533"/>
      <c r="REI67" s="527"/>
      <c r="REJ67" s="528"/>
      <c r="REK67" s="529"/>
      <c r="REL67" s="530"/>
      <c r="REM67" s="531"/>
      <c r="REN67" s="532"/>
      <c r="REO67" s="533"/>
      <c r="REP67" s="527"/>
      <c r="REQ67" s="528"/>
      <c r="RER67" s="529"/>
      <c r="RES67" s="530"/>
      <c r="RET67" s="531"/>
      <c r="REU67" s="532"/>
      <c r="REV67" s="533"/>
      <c r="REW67" s="527"/>
      <c r="REX67" s="528"/>
      <c r="REY67" s="529"/>
      <c r="REZ67" s="530"/>
      <c r="RFA67" s="531"/>
      <c r="RFB67" s="532"/>
      <c r="RFC67" s="533"/>
      <c r="RFD67" s="527"/>
      <c r="RFE67" s="528"/>
      <c r="RFF67" s="529"/>
      <c r="RFG67" s="530"/>
      <c r="RFH67" s="531"/>
      <c r="RFI67" s="532"/>
      <c r="RFJ67" s="533"/>
      <c r="RFK67" s="527"/>
      <c r="RFL67" s="528"/>
      <c r="RFM67" s="529"/>
      <c r="RFN67" s="530"/>
      <c r="RFO67" s="531"/>
      <c r="RFP67" s="532"/>
      <c r="RFQ67" s="533"/>
      <c r="RFR67" s="527"/>
      <c r="RFS67" s="528"/>
      <c r="RFT67" s="529"/>
      <c r="RFU67" s="530"/>
      <c r="RFV67" s="531"/>
      <c r="RFW67" s="532"/>
      <c r="RFX67" s="533"/>
      <c r="RFY67" s="527"/>
      <c r="RFZ67" s="528"/>
      <c r="RGA67" s="529"/>
      <c r="RGB67" s="530"/>
      <c r="RGC67" s="531"/>
      <c r="RGD67" s="532"/>
      <c r="RGE67" s="533"/>
      <c r="RGF67" s="527"/>
      <c r="RGG67" s="528"/>
      <c r="RGH67" s="529"/>
      <c r="RGI67" s="530"/>
      <c r="RGJ67" s="531"/>
      <c r="RGK67" s="532"/>
      <c r="RGL67" s="533"/>
      <c r="RGM67" s="527"/>
      <c r="RGN67" s="528"/>
      <c r="RGO67" s="529"/>
      <c r="RGP67" s="530"/>
      <c r="RGQ67" s="531"/>
      <c r="RGR67" s="532"/>
      <c r="RGS67" s="533"/>
      <c r="RGT67" s="527"/>
      <c r="RGU67" s="528"/>
      <c r="RGV67" s="529"/>
      <c r="RGW67" s="530"/>
      <c r="RGX67" s="531"/>
      <c r="RGY67" s="532"/>
      <c r="RGZ67" s="533"/>
      <c r="RHA67" s="527"/>
      <c r="RHB67" s="528"/>
      <c r="RHC67" s="529"/>
      <c r="RHD67" s="530"/>
      <c r="RHE67" s="531"/>
      <c r="RHF67" s="532"/>
      <c r="RHG67" s="533"/>
      <c r="RHH67" s="527"/>
      <c r="RHI67" s="528"/>
      <c r="RHJ67" s="529"/>
      <c r="RHK67" s="530"/>
      <c r="RHL67" s="531"/>
      <c r="RHM67" s="532"/>
      <c r="RHN67" s="533"/>
      <c r="RHO67" s="527"/>
      <c r="RHP67" s="528"/>
      <c r="RHQ67" s="529"/>
      <c r="RHR67" s="530"/>
      <c r="RHS67" s="531"/>
      <c r="RHT67" s="532"/>
      <c r="RHU67" s="533"/>
      <c r="RHV67" s="527"/>
      <c r="RHW67" s="528"/>
      <c r="RHX67" s="529"/>
      <c r="RHY67" s="530"/>
      <c r="RHZ67" s="531"/>
      <c r="RIA67" s="532"/>
      <c r="RIB67" s="533"/>
      <c r="RIC67" s="527"/>
      <c r="RID67" s="528"/>
      <c r="RIE67" s="529"/>
      <c r="RIF67" s="530"/>
      <c r="RIG67" s="531"/>
      <c r="RIH67" s="532"/>
      <c r="RII67" s="533"/>
      <c r="RIJ67" s="527"/>
      <c r="RIK67" s="528"/>
      <c r="RIL67" s="529"/>
      <c r="RIM67" s="530"/>
      <c r="RIN67" s="531"/>
      <c r="RIO67" s="532"/>
      <c r="RIP67" s="533"/>
      <c r="RIQ67" s="527"/>
      <c r="RIR67" s="528"/>
      <c r="RIS67" s="529"/>
      <c r="RIT67" s="530"/>
      <c r="RIU67" s="531"/>
      <c r="RIV67" s="532"/>
      <c r="RIW67" s="533"/>
      <c r="RIX67" s="527"/>
      <c r="RIY67" s="528"/>
      <c r="RIZ67" s="529"/>
      <c r="RJA67" s="530"/>
      <c r="RJB67" s="531"/>
      <c r="RJC67" s="532"/>
      <c r="RJD67" s="533"/>
      <c r="RJE67" s="527"/>
      <c r="RJF67" s="528"/>
      <c r="RJG67" s="529"/>
      <c r="RJH67" s="530"/>
      <c r="RJI67" s="531"/>
      <c r="RJJ67" s="532"/>
      <c r="RJK67" s="533"/>
      <c r="RJL67" s="527"/>
      <c r="RJM67" s="528"/>
      <c r="RJN67" s="529"/>
      <c r="RJO67" s="530"/>
      <c r="RJP67" s="531"/>
      <c r="RJQ67" s="532"/>
      <c r="RJR67" s="533"/>
      <c r="RJS67" s="527"/>
      <c r="RJT67" s="528"/>
      <c r="RJU67" s="529"/>
      <c r="RJV67" s="530"/>
      <c r="RJW67" s="531"/>
      <c r="RJX67" s="532"/>
      <c r="RJY67" s="533"/>
      <c r="RJZ67" s="527"/>
      <c r="RKA67" s="528"/>
      <c r="RKB67" s="529"/>
      <c r="RKC67" s="530"/>
      <c r="RKD67" s="531"/>
      <c r="RKE67" s="532"/>
      <c r="RKF67" s="533"/>
      <c r="RKG67" s="527"/>
      <c r="RKH67" s="528"/>
      <c r="RKI67" s="529"/>
      <c r="RKJ67" s="530"/>
      <c r="RKK67" s="531"/>
      <c r="RKL67" s="532"/>
      <c r="RKM67" s="533"/>
      <c r="RKN67" s="527"/>
      <c r="RKO67" s="528"/>
      <c r="RKP67" s="529"/>
      <c r="RKQ67" s="530"/>
      <c r="RKR67" s="531"/>
      <c r="RKS67" s="532"/>
      <c r="RKT67" s="533"/>
      <c r="RKU67" s="527"/>
      <c r="RKV67" s="528"/>
      <c r="RKW67" s="529"/>
      <c r="RKX67" s="530"/>
      <c r="RKY67" s="531"/>
      <c r="RKZ67" s="532"/>
      <c r="RLA67" s="533"/>
      <c r="RLB67" s="527"/>
      <c r="RLC67" s="528"/>
      <c r="RLD67" s="529"/>
      <c r="RLE67" s="530"/>
      <c r="RLF67" s="531"/>
      <c r="RLG67" s="532"/>
      <c r="RLH67" s="533"/>
      <c r="RLI67" s="527"/>
      <c r="RLJ67" s="528"/>
      <c r="RLK67" s="529"/>
      <c r="RLL67" s="530"/>
      <c r="RLM67" s="531"/>
      <c r="RLN67" s="532"/>
      <c r="RLO67" s="533"/>
      <c r="RLP67" s="527"/>
      <c r="RLQ67" s="528"/>
      <c r="RLR67" s="529"/>
      <c r="RLS67" s="530"/>
      <c r="RLT67" s="531"/>
      <c r="RLU67" s="532"/>
      <c r="RLV67" s="533"/>
      <c r="RLW67" s="527"/>
      <c r="RLX67" s="528"/>
      <c r="RLY67" s="529"/>
      <c r="RLZ67" s="530"/>
      <c r="RMA67" s="531"/>
      <c r="RMB67" s="532"/>
      <c r="RMC67" s="533"/>
      <c r="RMD67" s="527"/>
      <c r="RME67" s="528"/>
      <c r="RMF67" s="529"/>
      <c r="RMG67" s="530"/>
      <c r="RMH67" s="531"/>
      <c r="RMI67" s="532"/>
      <c r="RMJ67" s="533"/>
      <c r="RMK67" s="527"/>
      <c r="RML67" s="528"/>
      <c r="RMM67" s="529"/>
      <c r="RMN67" s="530"/>
      <c r="RMO67" s="531"/>
      <c r="RMP67" s="532"/>
      <c r="RMQ67" s="533"/>
      <c r="RMR67" s="527"/>
      <c r="RMS67" s="528"/>
      <c r="RMT67" s="529"/>
      <c r="RMU67" s="530"/>
      <c r="RMV67" s="531"/>
      <c r="RMW67" s="532"/>
      <c r="RMX67" s="533"/>
      <c r="RMY67" s="527"/>
      <c r="RMZ67" s="528"/>
      <c r="RNA67" s="529"/>
      <c r="RNB67" s="530"/>
      <c r="RNC67" s="531"/>
      <c r="RND67" s="532"/>
      <c r="RNE67" s="533"/>
      <c r="RNF67" s="527"/>
      <c r="RNG67" s="528"/>
      <c r="RNH67" s="529"/>
      <c r="RNI67" s="530"/>
      <c r="RNJ67" s="531"/>
      <c r="RNK67" s="532"/>
      <c r="RNL67" s="533"/>
      <c r="RNM67" s="527"/>
      <c r="RNN67" s="528"/>
      <c r="RNO67" s="529"/>
      <c r="RNP67" s="530"/>
      <c r="RNQ67" s="531"/>
      <c r="RNR67" s="532"/>
      <c r="RNS67" s="533"/>
      <c r="RNT67" s="527"/>
      <c r="RNU67" s="528"/>
      <c r="RNV67" s="529"/>
      <c r="RNW67" s="530"/>
      <c r="RNX67" s="531"/>
      <c r="RNY67" s="532"/>
      <c r="RNZ67" s="533"/>
      <c r="ROA67" s="527"/>
      <c r="ROB67" s="528"/>
      <c r="ROC67" s="529"/>
      <c r="ROD67" s="530"/>
      <c r="ROE67" s="531"/>
      <c r="ROF67" s="532"/>
      <c r="ROG67" s="533"/>
      <c r="ROH67" s="527"/>
      <c r="ROI67" s="528"/>
      <c r="ROJ67" s="529"/>
      <c r="ROK67" s="530"/>
      <c r="ROL67" s="531"/>
      <c r="ROM67" s="532"/>
      <c r="RON67" s="533"/>
      <c r="ROO67" s="527"/>
      <c r="ROP67" s="528"/>
      <c r="ROQ67" s="529"/>
      <c r="ROR67" s="530"/>
      <c r="ROS67" s="531"/>
      <c r="ROT67" s="532"/>
      <c r="ROU67" s="533"/>
      <c r="ROV67" s="527"/>
      <c r="ROW67" s="528"/>
      <c r="ROX67" s="529"/>
      <c r="ROY67" s="530"/>
      <c r="ROZ67" s="531"/>
      <c r="RPA67" s="532"/>
      <c r="RPB67" s="533"/>
      <c r="RPC67" s="527"/>
      <c r="RPD67" s="528"/>
      <c r="RPE67" s="529"/>
      <c r="RPF67" s="530"/>
      <c r="RPG67" s="531"/>
      <c r="RPH67" s="532"/>
      <c r="RPI67" s="533"/>
      <c r="RPJ67" s="527"/>
      <c r="RPK67" s="528"/>
      <c r="RPL67" s="529"/>
      <c r="RPM67" s="530"/>
      <c r="RPN67" s="531"/>
      <c r="RPO67" s="532"/>
      <c r="RPP67" s="533"/>
      <c r="RPQ67" s="527"/>
      <c r="RPR67" s="528"/>
      <c r="RPS67" s="529"/>
      <c r="RPT67" s="530"/>
      <c r="RPU67" s="531"/>
      <c r="RPV67" s="532"/>
      <c r="RPW67" s="533"/>
      <c r="RPX67" s="527"/>
      <c r="RPY67" s="528"/>
      <c r="RPZ67" s="529"/>
      <c r="RQA67" s="530"/>
      <c r="RQB67" s="531"/>
      <c r="RQC67" s="532"/>
      <c r="RQD67" s="533"/>
      <c r="RQE67" s="527"/>
      <c r="RQF67" s="528"/>
      <c r="RQG67" s="529"/>
      <c r="RQH67" s="530"/>
      <c r="RQI67" s="531"/>
      <c r="RQJ67" s="532"/>
      <c r="RQK67" s="533"/>
      <c r="RQL67" s="527"/>
      <c r="RQM67" s="528"/>
      <c r="RQN67" s="529"/>
      <c r="RQO67" s="530"/>
      <c r="RQP67" s="531"/>
      <c r="RQQ67" s="532"/>
      <c r="RQR67" s="533"/>
      <c r="RQS67" s="527"/>
      <c r="RQT67" s="528"/>
      <c r="RQU67" s="529"/>
      <c r="RQV67" s="530"/>
      <c r="RQW67" s="531"/>
      <c r="RQX67" s="532"/>
      <c r="RQY67" s="533"/>
      <c r="RQZ67" s="527"/>
      <c r="RRA67" s="528"/>
      <c r="RRB67" s="529"/>
      <c r="RRC67" s="530"/>
      <c r="RRD67" s="531"/>
      <c r="RRE67" s="532"/>
      <c r="RRF67" s="533"/>
      <c r="RRG67" s="527"/>
      <c r="RRH67" s="528"/>
      <c r="RRI67" s="529"/>
      <c r="RRJ67" s="530"/>
      <c r="RRK67" s="531"/>
      <c r="RRL67" s="532"/>
      <c r="RRM67" s="533"/>
      <c r="RRN67" s="527"/>
      <c r="RRO67" s="528"/>
      <c r="RRP67" s="529"/>
      <c r="RRQ67" s="530"/>
      <c r="RRR67" s="531"/>
      <c r="RRS67" s="532"/>
      <c r="RRT67" s="533"/>
      <c r="RRU67" s="527"/>
      <c r="RRV67" s="528"/>
      <c r="RRW67" s="529"/>
      <c r="RRX67" s="530"/>
      <c r="RRY67" s="531"/>
      <c r="RRZ67" s="532"/>
      <c r="RSA67" s="533"/>
      <c r="RSB67" s="527"/>
      <c r="RSC67" s="528"/>
      <c r="RSD67" s="529"/>
      <c r="RSE67" s="530"/>
      <c r="RSF67" s="531"/>
      <c r="RSG67" s="532"/>
      <c r="RSH67" s="533"/>
      <c r="RSI67" s="527"/>
      <c r="RSJ67" s="528"/>
      <c r="RSK67" s="529"/>
      <c r="RSL67" s="530"/>
      <c r="RSM67" s="531"/>
      <c r="RSN67" s="532"/>
      <c r="RSO67" s="533"/>
      <c r="RSP67" s="527"/>
      <c r="RSQ67" s="528"/>
      <c r="RSR67" s="529"/>
      <c r="RSS67" s="530"/>
      <c r="RST67" s="531"/>
      <c r="RSU67" s="532"/>
      <c r="RSV67" s="533"/>
      <c r="RSW67" s="527"/>
      <c r="RSX67" s="528"/>
      <c r="RSY67" s="529"/>
      <c r="RSZ67" s="530"/>
      <c r="RTA67" s="531"/>
      <c r="RTB67" s="532"/>
      <c r="RTC67" s="533"/>
      <c r="RTD67" s="527"/>
      <c r="RTE67" s="528"/>
      <c r="RTF67" s="529"/>
      <c r="RTG67" s="530"/>
      <c r="RTH67" s="531"/>
      <c r="RTI67" s="532"/>
      <c r="RTJ67" s="533"/>
      <c r="RTK67" s="527"/>
      <c r="RTL67" s="528"/>
      <c r="RTM67" s="529"/>
      <c r="RTN67" s="530"/>
      <c r="RTO67" s="531"/>
      <c r="RTP67" s="532"/>
      <c r="RTQ67" s="533"/>
      <c r="RTR67" s="527"/>
      <c r="RTS67" s="528"/>
      <c r="RTT67" s="529"/>
      <c r="RTU67" s="530"/>
      <c r="RTV67" s="531"/>
      <c r="RTW67" s="532"/>
      <c r="RTX67" s="533"/>
      <c r="RTY67" s="527"/>
      <c r="RTZ67" s="528"/>
      <c r="RUA67" s="529"/>
      <c r="RUB67" s="530"/>
      <c r="RUC67" s="531"/>
      <c r="RUD67" s="532"/>
      <c r="RUE67" s="533"/>
      <c r="RUF67" s="527"/>
      <c r="RUG67" s="528"/>
      <c r="RUH67" s="529"/>
      <c r="RUI67" s="530"/>
      <c r="RUJ67" s="531"/>
      <c r="RUK67" s="532"/>
      <c r="RUL67" s="533"/>
      <c r="RUM67" s="527"/>
      <c r="RUN67" s="528"/>
      <c r="RUO67" s="529"/>
      <c r="RUP67" s="530"/>
      <c r="RUQ67" s="531"/>
      <c r="RUR67" s="532"/>
      <c r="RUS67" s="533"/>
      <c r="RUT67" s="527"/>
      <c r="RUU67" s="528"/>
      <c r="RUV67" s="529"/>
      <c r="RUW67" s="530"/>
      <c r="RUX67" s="531"/>
      <c r="RUY67" s="532"/>
      <c r="RUZ67" s="533"/>
      <c r="RVA67" s="527"/>
      <c r="RVB67" s="528"/>
      <c r="RVC67" s="529"/>
      <c r="RVD67" s="530"/>
      <c r="RVE67" s="531"/>
      <c r="RVF67" s="532"/>
      <c r="RVG67" s="533"/>
      <c r="RVH67" s="527"/>
      <c r="RVI67" s="528"/>
      <c r="RVJ67" s="529"/>
      <c r="RVK67" s="530"/>
      <c r="RVL67" s="531"/>
      <c r="RVM67" s="532"/>
      <c r="RVN67" s="533"/>
      <c r="RVO67" s="527"/>
      <c r="RVP67" s="528"/>
      <c r="RVQ67" s="529"/>
      <c r="RVR67" s="530"/>
      <c r="RVS67" s="531"/>
      <c r="RVT67" s="532"/>
      <c r="RVU67" s="533"/>
      <c r="RVV67" s="527"/>
      <c r="RVW67" s="528"/>
      <c r="RVX67" s="529"/>
      <c r="RVY67" s="530"/>
      <c r="RVZ67" s="531"/>
      <c r="RWA67" s="532"/>
      <c r="RWB67" s="533"/>
      <c r="RWC67" s="527"/>
      <c r="RWD67" s="528"/>
      <c r="RWE67" s="529"/>
      <c r="RWF67" s="530"/>
      <c r="RWG67" s="531"/>
      <c r="RWH67" s="532"/>
      <c r="RWI67" s="533"/>
      <c r="RWJ67" s="527"/>
      <c r="RWK67" s="528"/>
      <c r="RWL67" s="529"/>
      <c r="RWM67" s="530"/>
      <c r="RWN67" s="531"/>
      <c r="RWO67" s="532"/>
      <c r="RWP67" s="533"/>
      <c r="RWQ67" s="527"/>
      <c r="RWR67" s="528"/>
      <c r="RWS67" s="529"/>
      <c r="RWT67" s="530"/>
      <c r="RWU67" s="531"/>
      <c r="RWV67" s="532"/>
      <c r="RWW67" s="533"/>
      <c r="RWX67" s="527"/>
      <c r="RWY67" s="528"/>
      <c r="RWZ67" s="529"/>
      <c r="RXA67" s="530"/>
      <c r="RXB67" s="531"/>
      <c r="RXC67" s="532"/>
      <c r="RXD67" s="533"/>
      <c r="RXE67" s="527"/>
      <c r="RXF67" s="528"/>
      <c r="RXG67" s="529"/>
      <c r="RXH67" s="530"/>
      <c r="RXI67" s="531"/>
      <c r="RXJ67" s="532"/>
      <c r="RXK67" s="533"/>
      <c r="RXL67" s="527"/>
      <c r="RXM67" s="528"/>
      <c r="RXN67" s="529"/>
      <c r="RXO67" s="530"/>
      <c r="RXP67" s="531"/>
      <c r="RXQ67" s="532"/>
      <c r="RXR67" s="533"/>
      <c r="RXS67" s="527"/>
      <c r="RXT67" s="528"/>
      <c r="RXU67" s="529"/>
      <c r="RXV67" s="530"/>
      <c r="RXW67" s="531"/>
      <c r="RXX67" s="532"/>
      <c r="RXY67" s="533"/>
      <c r="RXZ67" s="527"/>
      <c r="RYA67" s="528"/>
      <c r="RYB67" s="529"/>
      <c r="RYC67" s="530"/>
      <c r="RYD67" s="531"/>
      <c r="RYE67" s="532"/>
      <c r="RYF67" s="533"/>
      <c r="RYG67" s="527"/>
      <c r="RYH67" s="528"/>
      <c r="RYI67" s="529"/>
      <c r="RYJ67" s="530"/>
      <c r="RYK67" s="531"/>
      <c r="RYL67" s="532"/>
      <c r="RYM67" s="533"/>
      <c r="RYN67" s="527"/>
      <c r="RYO67" s="528"/>
      <c r="RYP67" s="529"/>
      <c r="RYQ67" s="530"/>
      <c r="RYR67" s="531"/>
      <c r="RYS67" s="532"/>
      <c r="RYT67" s="533"/>
      <c r="RYU67" s="527"/>
      <c r="RYV67" s="528"/>
      <c r="RYW67" s="529"/>
      <c r="RYX67" s="530"/>
      <c r="RYY67" s="531"/>
      <c r="RYZ67" s="532"/>
      <c r="RZA67" s="533"/>
      <c r="RZB67" s="527"/>
      <c r="RZC67" s="528"/>
      <c r="RZD67" s="529"/>
      <c r="RZE67" s="530"/>
      <c r="RZF67" s="531"/>
      <c r="RZG67" s="532"/>
      <c r="RZH67" s="533"/>
      <c r="RZI67" s="527"/>
      <c r="RZJ67" s="528"/>
      <c r="RZK67" s="529"/>
      <c r="RZL67" s="530"/>
      <c r="RZM67" s="531"/>
      <c r="RZN67" s="532"/>
      <c r="RZO67" s="533"/>
      <c r="RZP67" s="527"/>
      <c r="RZQ67" s="528"/>
      <c r="RZR67" s="529"/>
      <c r="RZS67" s="530"/>
      <c r="RZT67" s="531"/>
      <c r="RZU67" s="532"/>
      <c r="RZV67" s="533"/>
      <c r="RZW67" s="527"/>
      <c r="RZX67" s="528"/>
      <c r="RZY67" s="529"/>
      <c r="RZZ67" s="530"/>
      <c r="SAA67" s="531"/>
      <c r="SAB67" s="532"/>
      <c r="SAC67" s="533"/>
      <c r="SAD67" s="527"/>
      <c r="SAE67" s="528"/>
      <c r="SAF67" s="529"/>
      <c r="SAG67" s="530"/>
      <c r="SAH67" s="531"/>
      <c r="SAI67" s="532"/>
      <c r="SAJ67" s="533"/>
      <c r="SAK67" s="527"/>
      <c r="SAL67" s="528"/>
      <c r="SAM67" s="529"/>
      <c r="SAN67" s="530"/>
      <c r="SAO67" s="531"/>
      <c r="SAP67" s="532"/>
      <c r="SAQ67" s="533"/>
      <c r="SAR67" s="527"/>
      <c r="SAS67" s="528"/>
      <c r="SAT67" s="529"/>
      <c r="SAU67" s="530"/>
      <c r="SAV67" s="531"/>
      <c r="SAW67" s="532"/>
      <c r="SAX67" s="533"/>
      <c r="SAY67" s="527"/>
      <c r="SAZ67" s="528"/>
      <c r="SBA67" s="529"/>
      <c r="SBB67" s="530"/>
      <c r="SBC67" s="531"/>
      <c r="SBD67" s="532"/>
      <c r="SBE67" s="533"/>
      <c r="SBF67" s="527"/>
      <c r="SBG67" s="528"/>
      <c r="SBH67" s="529"/>
      <c r="SBI67" s="530"/>
      <c r="SBJ67" s="531"/>
      <c r="SBK67" s="532"/>
      <c r="SBL67" s="533"/>
      <c r="SBM67" s="527"/>
      <c r="SBN67" s="528"/>
      <c r="SBO67" s="529"/>
      <c r="SBP67" s="530"/>
      <c r="SBQ67" s="531"/>
      <c r="SBR67" s="532"/>
      <c r="SBS67" s="533"/>
      <c r="SBT67" s="527"/>
      <c r="SBU67" s="528"/>
      <c r="SBV67" s="529"/>
      <c r="SBW67" s="530"/>
      <c r="SBX67" s="531"/>
      <c r="SBY67" s="532"/>
      <c r="SBZ67" s="533"/>
      <c r="SCA67" s="527"/>
      <c r="SCB67" s="528"/>
      <c r="SCC67" s="529"/>
      <c r="SCD67" s="530"/>
      <c r="SCE67" s="531"/>
      <c r="SCF67" s="532"/>
      <c r="SCG67" s="533"/>
      <c r="SCH67" s="527"/>
      <c r="SCI67" s="528"/>
      <c r="SCJ67" s="529"/>
      <c r="SCK67" s="530"/>
      <c r="SCL67" s="531"/>
      <c r="SCM67" s="532"/>
      <c r="SCN67" s="533"/>
      <c r="SCO67" s="527"/>
      <c r="SCP67" s="528"/>
      <c r="SCQ67" s="529"/>
      <c r="SCR67" s="530"/>
      <c r="SCS67" s="531"/>
      <c r="SCT67" s="532"/>
      <c r="SCU67" s="533"/>
      <c r="SCV67" s="527"/>
      <c r="SCW67" s="528"/>
      <c r="SCX67" s="529"/>
      <c r="SCY67" s="530"/>
      <c r="SCZ67" s="531"/>
      <c r="SDA67" s="532"/>
      <c r="SDB67" s="533"/>
      <c r="SDC67" s="527"/>
      <c r="SDD67" s="528"/>
      <c r="SDE67" s="529"/>
      <c r="SDF67" s="530"/>
      <c r="SDG67" s="531"/>
      <c r="SDH67" s="532"/>
      <c r="SDI67" s="533"/>
      <c r="SDJ67" s="527"/>
      <c r="SDK67" s="528"/>
      <c r="SDL67" s="529"/>
      <c r="SDM67" s="530"/>
      <c r="SDN67" s="531"/>
      <c r="SDO67" s="532"/>
      <c r="SDP67" s="533"/>
      <c r="SDQ67" s="527"/>
      <c r="SDR67" s="528"/>
      <c r="SDS67" s="529"/>
      <c r="SDT67" s="530"/>
      <c r="SDU67" s="531"/>
      <c r="SDV67" s="532"/>
      <c r="SDW67" s="533"/>
      <c r="SDX67" s="527"/>
      <c r="SDY67" s="528"/>
      <c r="SDZ67" s="529"/>
      <c r="SEA67" s="530"/>
      <c r="SEB67" s="531"/>
      <c r="SEC67" s="532"/>
      <c r="SED67" s="533"/>
      <c r="SEE67" s="527"/>
      <c r="SEF67" s="528"/>
      <c r="SEG67" s="529"/>
      <c r="SEH67" s="530"/>
      <c r="SEI67" s="531"/>
      <c r="SEJ67" s="532"/>
      <c r="SEK67" s="533"/>
      <c r="SEL67" s="527"/>
      <c r="SEM67" s="528"/>
      <c r="SEN67" s="529"/>
      <c r="SEO67" s="530"/>
      <c r="SEP67" s="531"/>
      <c r="SEQ67" s="532"/>
      <c r="SER67" s="533"/>
      <c r="SES67" s="527"/>
      <c r="SET67" s="528"/>
      <c r="SEU67" s="529"/>
      <c r="SEV67" s="530"/>
      <c r="SEW67" s="531"/>
      <c r="SEX67" s="532"/>
      <c r="SEY67" s="533"/>
      <c r="SEZ67" s="527"/>
      <c r="SFA67" s="528"/>
      <c r="SFB67" s="529"/>
      <c r="SFC67" s="530"/>
      <c r="SFD67" s="531"/>
      <c r="SFE67" s="532"/>
      <c r="SFF67" s="533"/>
      <c r="SFG67" s="527"/>
      <c r="SFH67" s="528"/>
      <c r="SFI67" s="529"/>
      <c r="SFJ67" s="530"/>
      <c r="SFK67" s="531"/>
      <c r="SFL67" s="532"/>
      <c r="SFM67" s="533"/>
      <c r="SFN67" s="527"/>
      <c r="SFO67" s="528"/>
      <c r="SFP67" s="529"/>
      <c r="SFQ67" s="530"/>
      <c r="SFR67" s="531"/>
      <c r="SFS67" s="532"/>
      <c r="SFT67" s="533"/>
      <c r="SFU67" s="527"/>
      <c r="SFV67" s="528"/>
      <c r="SFW67" s="529"/>
      <c r="SFX67" s="530"/>
      <c r="SFY67" s="531"/>
      <c r="SFZ67" s="532"/>
      <c r="SGA67" s="533"/>
      <c r="SGB67" s="527"/>
      <c r="SGC67" s="528"/>
      <c r="SGD67" s="529"/>
      <c r="SGE67" s="530"/>
      <c r="SGF67" s="531"/>
      <c r="SGG67" s="532"/>
      <c r="SGH67" s="533"/>
      <c r="SGI67" s="527"/>
      <c r="SGJ67" s="528"/>
      <c r="SGK67" s="529"/>
      <c r="SGL67" s="530"/>
      <c r="SGM67" s="531"/>
      <c r="SGN67" s="532"/>
      <c r="SGO67" s="533"/>
      <c r="SGP67" s="527"/>
      <c r="SGQ67" s="528"/>
      <c r="SGR67" s="529"/>
      <c r="SGS67" s="530"/>
      <c r="SGT67" s="531"/>
      <c r="SGU67" s="532"/>
      <c r="SGV67" s="533"/>
      <c r="SGW67" s="527"/>
      <c r="SGX67" s="528"/>
      <c r="SGY67" s="529"/>
      <c r="SGZ67" s="530"/>
      <c r="SHA67" s="531"/>
      <c r="SHB67" s="532"/>
      <c r="SHC67" s="533"/>
      <c r="SHD67" s="527"/>
      <c r="SHE67" s="528"/>
      <c r="SHF67" s="529"/>
      <c r="SHG67" s="530"/>
      <c r="SHH67" s="531"/>
      <c r="SHI67" s="532"/>
      <c r="SHJ67" s="533"/>
      <c r="SHK67" s="527"/>
      <c r="SHL67" s="528"/>
      <c r="SHM67" s="529"/>
      <c r="SHN67" s="530"/>
      <c r="SHO67" s="531"/>
      <c r="SHP67" s="532"/>
      <c r="SHQ67" s="533"/>
      <c r="SHR67" s="527"/>
      <c r="SHS67" s="528"/>
      <c r="SHT67" s="529"/>
      <c r="SHU67" s="530"/>
      <c r="SHV67" s="531"/>
      <c r="SHW67" s="532"/>
      <c r="SHX67" s="533"/>
      <c r="SHY67" s="527"/>
      <c r="SHZ67" s="528"/>
      <c r="SIA67" s="529"/>
      <c r="SIB67" s="530"/>
      <c r="SIC67" s="531"/>
      <c r="SID67" s="532"/>
      <c r="SIE67" s="533"/>
      <c r="SIF67" s="527"/>
      <c r="SIG67" s="528"/>
      <c r="SIH67" s="529"/>
      <c r="SII67" s="530"/>
      <c r="SIJ67" s="531"/>
      <c r="SIK67" s="532"/>
      <c r="SIL67" s="533"/>
      <c r="SIM67" s="527"/>
      <c r="SIN67" s="528"/>
      <c r="SIO67" s="529"/>
      <c r="SIP67" s="530"/>
      <c r="SIQ67" s="531"/>
      <c r="SIR67" s="532"/>
      <c r="SIS67" s="533"/>
      <c r="SIT67" s="527"/>
      <c r="SIU67" s="528"/>
      <c r="SIV67" s="529"/>
      <c r="SIW67" s="530"/>
      <c r="SIX67" s="531"/>
      <c r="SIY67" s="532"/>
      <c r="SIZ67" s="533"/>
      <c r="SJA67" s="527"/>
      <c r="SJB67" s="528"/>
      <c r="SJC67" s="529"/>
      <c r="SJD67" s="530"/>
      <c r="SJE67" s="531"/>
      <c r="SJF67" s="532"/>
      <c r="SJG67" s="533"/>
      <c r="SJH67" s="527"/>
      <c r="SJI67" s="528"/>
      <c r="SJJ67" s="529"/>
      <c r="SJK67" s="530"/>
      <c r="SJL67" s="531"/>
      <c r="SJM67" s="532"/>
      <c r="SJN67" s="533"/>
      <c r="SJO67" s="527"/>
      <c r="SJP67" s="528"/>
      <c r="SJQ67" s="529"/>
      <c r="SJR67" s="530"/>
      <c r="SJS67" s="531"/>
      <c r="SJT67" s="532"/>
      <c r="SJU67" s="533"/>
      <c r="SJV67" s="527"/>
      <c r="SJW67" s="528"/>
      <c r="SJX67" s="529"/>
      <c r="SJY67" s="530"/>
      <c r="SJZ67" s="531"/>
      <c r="SKA67" s="532"/>
      <c r="SKB67" s="533"/>
      <c r="SKC67" s="527"/>
      <c r="SKD67" s="528"/>
      <c r="SKE67" s="529"/>
      <c r="SKF67" s="530"/>
      <c r="SKG67" s="531"/>
      <c r="SKH67" s="532"/>
      <c r="SKI67" s="533"/>
      <c r="SKJ67" s="527"/>
      <c r="SKK67" s="528"/>
      <c r="SKL67" s="529"/>
      <c r="SKM67" s="530"/>
      <c r="SKN67" s="531"/>
      <c r="SKO67" s="532"/>
      <c r="SKP67" s="533"/>
      <c r="SKQ67" s="527"/>
      <c r="SKR67" s="528"/>
      <c r="SKS67" s="529"/>
      <c r="SKT67" s="530"/>
      <c r="SKU67" s="531"/>
      <c r="SKV67" s="532"/>
      <c r="SKW67" s="533"/>
      <c r="SKX67" s="527"/>
      <c r="SKY67" s="528"/>
      <c r="SKZ67" s="529"/>
      <c r="SLA67" s="530"/>
      <c r="SLB67" s="531"/>
      <c r="SLC67" s="532"/>
      <c r="SLD67" s="533"/>
      <c r="SLE67" s="527"/>
      <c r="SLF67" s="528"/>
      <c r="SLG67" s="529"/>
      <c r="SLH67" s="530"/>
      <c r="SLI67" s="531"/>
      <c r="SLJ67" s="532"/>
      <c r="SLK67" s="533"/>
      <c r="SLL67" s="527"/>
      <c r="SLM67" s="528"/>
      <c r="SLN67" s="529"/>
      <c r="SLO67" s="530"/>
      <c r="SLP67" s="531"/>
      <c r="SLQ67" s="532"/>
      <c r="SLR67" s="533"/>
      <c r="SLS67" s="527"/>
      <c r="SLT67" s="528"/>
      <c r="SLU67" s="529"/>
      <c r="SLV67" s="530"/>
      <c r="SLW67" s="531"/>
      <c r="SLX67" s="532"/>
      <c r="SLY67" s="533"/>
      <c r="SLZ67" s="527"/>
      <c r="SMA67" s="528"/>
      <c r="SMB67" s="529"/>
      <c r="SMC67" s="530"/>
      <c r="SMD67" s="531"/>
      <c r="SME67" s="532"/>
      <c r="SMF67" s="533"/>
      <c r="SMG67" s="527"/>
      <c r="SMH67" s="528"/>
      <c r="SMI67" s="529"/>
      <c r="SMJ67" s="530"/>
      <c r="SMK67" s="531"/>
      <c r="SML67" s="532"/>
      <c r="SMM67" s="533"/>
      <c r="SMN67" s="527"/>
      <c r="SMO67" s="528"/>
      <c r="SMP67" s="529"/>
      <c r="SMQ67" s="530"/>
      <c r="SMR67" s="531"/>
      <c r="SMS67" s="532"/>
      <c r="SMT67" s="533"/>
      <c r="SMU67" s="527"/>
      <c r="SMV67" s="528"/>
      <c r="SMW67" s="529"/>
      <c r="SMX67" s="530"/>
      <c r="SMY67" s="531"/>
      <c r="SMZ67" s="532"/>
      <c r="SNA67" s="533"/>
      <c r="SNB67" s="527"/>
      <c r="SNC67" s="528"/>
      <c r="SND67" s="529"/>
      <c r="SNE67" s="530"/>
      <c r="SNF67" s="531"/>
      <c r="SNG67" s="532"/>
      <c r="SNH67" s="533"/>
      <c r="SNI67" s="527"/>
      <c r="SNJ67" s="528"/>
      <c r="SNK67" s="529"/>
      <c r="SNL67" s="530"/>
      <c r="SNM67" s="531"/>
      <c r="SNN67" s="532"/>
      <c r="SNO67" s="533"/>
      <c r="SNP67" s="527"/>
      <c r="SNQ67" s="528"/>
      <c r="SNR67" s="529"/>
      <c r="SNS67" s="530"/>
      <c r="SNT67" s="531"/>
      <c r="SNU67" s="532"/>
      <c r="SNV67" s="533"/>
      <c r="SNW67" s="527"/>
      <c r="SNX67" s="528"/>
      <c r="SNY67" s="529"/>
      <c r="SNZ67" s="530"/>
      <c r="SOA67" s="531"/>
      <c r="SOB67" s="532"/>
      <c r="SOC67" s="533"/>
      <c r="SOD67" s="527"/>
      <c r="SOE67" s="528"/>
      <c r="SOF67" s="529"/>
      <c r="SOG67" s="530"/>
      <c r="SOH67" s="531"/>
      <c r="SOI67" s="532"/>
      <c r="SOJ67" s="533"/>
      <c r="SOK67" s="527"/>
      <c r="SOL67" s="528"/>
      <c r="SOM67" s="529"/>
      <c r="SON67" s="530"/>
      <c r="SOO67" s="531"/>
      <c r="SOP67" s="532"/>
      <c r="SOQ67" s="533"/>
      <c r="SOR67" s="527"/>
      <c r="SOS67" s="528"/>
      <c r="SOT67" s="529"/>
      <c r="SOU67" s="530"/>
      <c r="SOV67" s="531"/>
      <c r="SOW67" s="532"/>
      <c r="SOX67" s="533"/>
      <c r="SOY67" s="527"/>
      <c r="SOZ67" s="528"/>
      <c r="SPA67" s="529"/>
      <c r="SPB67" s="530"/>
      <c r="SPC67" s="531"/>
      <c r="SPD67" s="532"/>
      <c r="SPE67" s="533"/>
      <c r="SPF67" s="527"/>
      <c r="SPG67" s="528"/>
      <c r="SPH67" s="529"/>
      <c r="SPI67" s="530"/>
      <c r="SPJ67" s="531"/>
      <c r="SPK67" s="532"/>
      <c r="SPL67" s="533"/>
      <c r="SPM67" s="527"/>
      <c r="SPN67" s="528"/>
      <c r="SPO67" s="529"/>
      <c r="SPP67" s="530"/>
      <c r="SPQ67" s="531"/>
      <c r="SPR67" s="532"/>
      <c r="SPS67" s="533"/>
      <c r="SPT67" s="527"/>
      <c r="SPU67" s="528"/>
      <c r="SPV67" s="529"/>
      <c r="SPW67" s="530"/>
      <c r="SPX67" s="531"/>
      <c r="SPY67" s="532"/>
      <c r="SPZ67" s="533"/>
      <c r="SQA67" s="527"/>
      <c r="SQB67" s="528"/>
      <c r="SQC67" s="529"/>
      <c r="SQD67" s="530"/>
      <c r="SQE67" s="531"/>
      <c r="SQF67" s="532"/>
      <c r="SQG67" s="533"/>
      <c r="SQH67" s="527"/>
      <c r="SQI67" s="528"/>
      <c r="SQJ67" s="529"/>
      <c r="SQK67" s="530"/>
      <c r="SQL67" s="531"/>
      <c r="SQM67" s="532"/>
      <c r="SQN67" s="533"/>
      <c r="SQO67" s="527"/>
      <c r="SQP67" s="528"/>
      <c r="SQQ67" s="529"/>
      <c r="SQR67" s="530"/>
      <c r="SQS67" s="531"/>
      <c r="SQT67" s="532"/>
      <c r="SQU67" s="533"/>
      <c r="SQV67" s="527"/>
      <c r="SQW67" s="528"/>
      <c r="SQX67" s="529"/>
      <c r="SQY67" s="530"/>
      <c r="SQZ67" s="531"/>
      <c r="SRA67" s="532"/>
      <c r="SRB67" s="533"/>
      <c r="SRC67" s="527"/>
      <c r="SRD67" s="528"/>
      <c r="SRE67" s="529"/>
      <c r="SRF67" s="530"/>
      <c r="SRG67" s="531"/>
      <c r="SRH67" s="532"/>
      <c r="SRI67" s="533"/>
      <c r="SRJ67" s="527"/>
      <c r="SRK67" s="528"/>
      <c r="SRL67" s="529"/>
      <c r="SRM67" s="530"/>
      <c r="SRN67" s="531"/>
      <c r="SRO67" s="532"/>
      <c r="SRP67" s="533"/>
      <c r="SRQ67" s="527"/>
      <c r="SRR67" s="528"/>
      <c r="SRS67" s="529"/>
      <c r="SRT67" s="530"/>
      <c r="SRU67" s="531"/>
      <c r="SRV67" s="532"/>
      <c r="SRW67" s="533"/>
      <c r="SRX67" s="527"/>
      <c r="SRY67" s="528"/>
      <c r="SRZ67" s="529"/>
      <c r="SSA67" s="530"/>
      <c r="SSB67" s="531"/>
      <c r="SSC67" s="532"/>
      <c r="SSD67" s="533"/>
      <c r="SSE67" s="527"/>
      <c r="SSF67" s="528"/>
      <c r="SSG67" s="529"/>
      <c r="SSH67" s="530"/>
      <c r="SSI67" s="531"/>
      <c r="SSJ67" s="532"/>
      <c r="SSK67" s="533"/>
      <c r="SSL67" s="527"/>
      <c r="SSM67" s="528"/>
      <c r="SSN67" s="529"/>
      <c r="SSO67" s="530"/>
      <c r="SSP67" s="531"/>
      <c r="SSQ67" s="532"/>
      <c r="SSR67" s="533"/>
      <c r="SSS67" s="527"/>
      <c r="SST67" s="528"/>
      <c r="SSU67" s="529"/>
      <c r="SSV67" s="530"/>
      <c r="SSW67" s="531"/>
      <c r="SSX67" s="532"/>
      <c r="SSY67" s="533"/>
      <c r="SSZ67" s="527"/>
      <c r="STA67" s="528"/>
      <c r="STB67" s="529"/>
      <c r="STC67" s="530"/>
      <c r="STD67" s="531"/>
      <c r="STE67" s="532"/>
      <c r="STF67" s="533"/>
      <c r="STG67" s="527"/>
      <c r="STH67" s="528"/>
      <c r="STI67" s="529"/>
      <c r="STJ67" s="530"/>
      <c r="STK67" s="531"/>
      <c r="STL67" s="532"/>
      <c r="STM67" s="533"/>
      <c r="STN67" s="527"/>
      <c r="STO67" s="528"/>
      <c r="STP67" s="529"/>
      <c r="STQ67" s="530"/>
      <c r="STR67" s="531"/>
      <c r="STS67" s="532"/>
      <c r="STT67" s="533"/>
      <c r="STU67" s="527"/>
      <c r="STV67" s="528"/>
      <c r="STW67" s="529"/>
      <c r="STX67" s="530"/>
      <c r="STY67" s="531"/>
      <c r="STZ67" s="532"/>
      <c r="SUA67" s="533"/>
      <c r="SUB67" s="527"/>
      <c r="SUC67" s="528"/>
      <c r="SUD67" s="529"/>
      <c r="SUE67" s="530"/>
      <c r="SUF67" s="531"/>
      <c r="SUG67" s="532"/>
      <c r="SUH67" s="533"/>
      <c r="SUI67" s="527"/>
      <c r="SUJ67" s="528"/>
      <c r="SUK67" s="529"/>
      <c r="SUL67" s="530"/>
      <c r="SUM67" s="531"/>
      <c r="SUN67" s="532"/>
      <c r="SUO67" s="533"/>
      <c r="SUP67" s="527"/>
      <c r="SUQ67" s="528"/>
      <c r="SUR67" s="529"/>
      <c r="SUS67" s="530"/>
      <c r="SUT67" s="531"/>
      <c r="SUU67" s="532"/>
      <c r="SUV67" s="533"/>
      <c r="SUW67" s="527"/>
      <c r="SUX67" s="528"/>
      <c r="SUY67" s="529"/>
      <c r="SUZ67" s="530"/>
      <c r="SVA67" s="531"/>
      <c r="SVB67" s="532"/>
      <c r="SVC67" s="533"/>
      <c r="SVD67" s="527"/>
      <c r="SVE67" s="528"/>
      <c r="SVF67" s="529"/>
      <c r="SVG67" s="530"/>
      <c r="SVH67" s="531"/>
      <c r="SVI67" s="532"/>
      <c r="SVJ67" s="533"/>
      <c r="SVK67" s="527"/>
      <c r="SVL67" s="528"/>
      <c r="SVM67" s="529"/>
      <c r="SVN67" s="530"/>
      <c r="SVO67" s="531"/>
      <c r="SVP67" s="532"/>
      <c r="SVQ67" s="533"/>
      <c r="SVR67" s="527"/>
      <c r="SVS67" s="528"/>
      <c r="SVT67" s="529"/>
      <c r="SVU67" s="530"/>
      <c r="SVV67" s="531"/>
      <c r="SVW67" s="532"/>
      <c r="SVX67" s="533"/>
      <c r="SVY67" s="527"/>
      <c r="SVZ67" s="528"/>
      <c r="SWA67" s="529"/>
      <c r="SWB67" s="530"/>
      <c r="SWC67" s="531"/>
      <c r="SWD67" s="532"/>
      <c r="SWE67" s="533"/>
      <c r="SWF67" s="527"/>
      <c r="SWG67" s="528"/>
      <c r="SWH67" s="529"/>
      <c r="SWI67" s="530"/>
      <c r="SWJ67" s="531"/>
      <c r="SWK67" s="532"/>
      <c r="SWL67" s="533"/>
      <c r="SWM67" s="527"/>
      <c r="SWN67" s="528"/>
      <c r="SWO67" s="529"/>
      <c r="SWP67" s="530"/>
      <c r="SWQ67" s="531"/>
      <c r="SWR67" s="532"/>
      <c r="SWS67" s="533"/>
      <c r="SWT67" s="527"/>
      <c r="SWU67" s="528"/>
      <c r="SWV67" s="529"/>
      <c r="SWW67" s="530"/>
      <c r="SWX67" s="531"/>
      <c r="SWY67" s="532"/>
      <c r="SWZ67" s="533"/>
      <c r="SXA67" s="527"/>
      <c r="SXB67" s="528"/>
      <c r="SXC67" s="529"/>
      <c r="SXD67" s="530"/>
      <c r="SXE67" s="531"/>
      <c r="SXF67" s="532"/>
      <c r="SXG67" s="533"/>
      <c r="SXH67" s="527"/>
      <c r="SXI67" s="528"/>
      <c r="SXJ67" s="529"/>
      <c r="SXK67" s="530"/>
      <c r="SXL67" s="531"/>
      <c r="SXM67" s="532"/>
      <c r="SXN67" s="533"/>
      <c r="SXO67" s="527"/>
      <c r="SXP67" s="528"/>
      <c r="SXQ67" s="529"/>
      <c r="SXR67" s="530"/>
      <c r="SXS67" s="531"/>
      <c r="SXT67" s="532"/>
      <c r="SXU67" s="533"/>
      <c r="SXV67" s="527"/>
      <c r="SXW67" s="528"/>
      <c r="SXX67" s="529"/>
      <c r="SXY67" s="530"/>
      <c r="SXZ67" s="531"/>
      <c r="SYA67" s="532"/>
      <c r="SYB67" s="533"/>
      <c r="SYC67" s="527"/>
      <c r="SYD67" s="528"/>
      <c r="SYE67" s="529"/>
      <c r="SYF67" s="530"/>
      <c r="SYG67" s="531"/>
      <c r="SYH67" s="532"/>
      <c r="SYI67" s="533"/>
      <c r="SYJ67" s="527"/>
      <c r="SYK67" s="528"/>
      <c r="SYL67" s="529"/>
      <c r="SYM67" s="530"/>
      <c r="SYN67" s="531"/>
      <c r="SYO67" s="532"/>
      <c r="SYP67" s="533"/>
      <c r="SYQ67" s="527"/>
      <c r="SYR67" s="528"/>
      <c r="SYS67" s="529"/>
      <c r="SYT67" s="530"/>
      <c r="SYU67" s="531"/>
      <c r="SYV67" s="532"/>
      <c r="SYW67" s="533"/>
      <c r="SYX67" s="527"/>
      <c r="SYY67" s="528"/>
      <c r="SYZ67" s="529"/>
      <c r="SZA67" s="530"/>
      <c r="SZB67" s="531"/>
      <c r="SZC67" s="532"/>
      <c r="SZD67" s="533"/>
      <c r="SZE67" s="527"/>
      <c r="SZF67" s="528"/>
      <c r="SZG67" s="529"/>
      <c r="SZH67" s="530"/>
      <c r="SZI67" s="531"/>
      <c r="SZJ67" s="532"/>
      <c r="SZK67" s="533"/>
      <c r="SZL67" s="527"/>
      <c r="SZM67" s="528"/>
      <c r="SZN67" s="529"/>
      <c r="SZO67" s="530"/>
      <c r="SZP67" s="531"/>
      <c r="SZQ67" s="532"/>
      <c r="SZR67" s="533"/>
      <c r="SZS67" s="527"/>
      <c r="SZT67" s="528"/>
      <c r="SZU67" s="529"/>
      <c r="SZV67" s="530"/>
      <c r="SZW67" s="531"/>
      <c r="SZX67" s="532"/>
      <c r="SZY67" s="533"/>
      <c r="SZZ67" s="527"/>
      <c r="TAA67" s="528"/>
      <c r="TAB67" s="529"/>
      <c r="TAC67" s="530"/>
      <c r="TAD67" s="531"/>
      <c r="TAE67" s="532"/>
      <c r="TAF67" s="533"/>
      <c r="TAG67" s="527"/>
      <c r="TAH67" s="528"/>
      <c r="TAI67" s="529"/>
      <c r="TAJ67" s="530"/>
      <c r="TAK67" s="531"/>
      <c r="TAL67" s="532"/>
      <c r="TAM67" s="533"/>
      <c r="TAN67" s="527"/>
      <c r="TAO67" s="528"/>
      <c r="TAP67" s="529"/>
      <c r="TAQ67" s="530"/>
      <c r="TAR67" s="531"/>
      <c r="TAS67" s="532"/>
      <c r="TAT67" s="533"/>
      <c r="TAU67" s="527"/>
      <c r="TAV67" s="528"/>
      <c r="TAW67" s="529"/>
      <c r="TAX67" s="530"/>
      <c r="TAY67" s="531"/>
      <c r="TAZ67" s="532"/>
      <c r="TBA67" s="533"/>
      <c r="TBB67" s="527"/>
      <c r="TBC67" s="528"/>
      <c r="TBD67" s="529"/>
      <c r="TBE67" s="530"/>
      <c r="TBF67" s="531"/>
      <c r="TBG67" s="532"/>
      <c r="TBH67" s="533"/>
      <c r="TBI67" s="527"/>
      <c r="TBJ67" s="528"/>
      <c r="TBK67" s="529"/>
      <c r="TBL67" s="530"/>
      <c r="TBM67" s="531"/>
      <c r="TBN67" s="532"/>
      <c r="TBO67" s="533"/>
      <c r="TBP67" s="527"/>
      <c r="TBQ67" s="528"/>
      <c r="TBR67" s="529"/>
      <c r="TBS67" s="530"/>
      <c r="TBT67" s="531"/>
      <c r="TBU67" s="532"/>
      <c r="TBV67" s="533"/>
      <c r="TBW67" s="527"/>
      <c r="TBX67" s="528"/>
      <c r="TBY67" s="529"/>
      <c r="TBZ67" s="530"/>
      <c r="TCA67" s="531"/>
      <c r="TCB67" s="532"/>
      <c r="TCC67" s="533"/>
      <c r="TCD67" s="527"/>
      <c r="TCE67" s="528"/>
      <c r="TCF67" s="529"/>
      <c r="TCG67" s="530"/>
      <c r="TCH67" s="531"/>
      <c r="TCI67" s="532"/>
      <c r="TCJ67" s="533"/>
      <c r="TCK67" s="527"/>
      <c r="TCL67" s="528"/>
      <c r="TCM67" s="529"/>
      <c r="TCN67" s="530"/>
      <c r="TCO67" s="531"/>
      <c r="TCP67" s="532"/>
      <c r="TCQ67" s="533"/>
      <c r="TCR67" s="527"/>
      <c r="TCS67" s="528"/>
      <c r="TCT67" s="529"/>
      <c r="TCU67" s="530"/>
      <c r="TCV67" s="531"/>
      <c r="TCW67" s="532"/>
      <c r="TCX67" s="533"/>
      <c r="TCY67" s="527"/>
      <c r="TCZ67" s="528"/>
      <c r="TDA67" s="529"/>
      <c r="TDB67" s="530"/>
      <c r="TDC67" s="531"/>
      <c r="TDD67" s="532"/>
      <c r="TDE67" s="533"/>
      <c r="TDF67" s="527"/>
      <c r="TDG67" s="528"/>
      <c r="TDH67" s="529"/>
      <c r="TDI67" s="530"/>
      <c r="TDJ67" s="531"/>
      <c r="TDK67" s="532"/>
      <c r="TDL67" s="533"/>
      <c r="TDM67" s="527"/>
      <c r="TDN67" s="528"/>
      <c r="TDO67" s="529"/>
      <c r="TDP67" s="530"/>
      <c r="TDQ67" s="531"/>
      <c r="TDR67" s="532"/>
      <c r="TDS67" s="533"/>
      <c r="TDT67" s="527"/>
      <c r="TDU67" s="528"/>
      <c r="TDV67" s="529"/>
      <c r="TDW67" s="530"/>
      <c r="TDX67" s="531"/>
      <c r="TDY67" s="532"/>
      <c r="TDZ67" s="533"/>
      <c r="TEA67" s="527"/>
      <c r="TEB67" s="528"/>
      <c r="TEC67" s="529"/>
      <c r="TED67" s="530"/>
      <c r="TEE67" s="531"/>
      <c r="TEF67" s="532"/>
      <c r="TEG67" s="533"/>
      <c r="TEH67" s="527"/>
      <c r="TEI67" s="528"/>
      <c r="TEJ67" s="529"/>
      <c r="TEK67" s="530"/>
      <c r="TEL67" s="531"/>
      <c r="TEM67" s="532"/>
      <c r="TEN67" s="533"/>
      <c r="TEO67" s="527"/>
      <c r="TEP67" s="528"/>
      <c r="TEQ67" s="529"/>
      <c r="TER67" s="530"/>
      <c r="TES67" s="531"/>
      <c r="TET67" s="532"/>
      <c r="TEU67" s="533"/>
      <c r="TEV67" s="527"/>
      <c r="TEW67" s="528"/>
      <c r="TEX67" s="529"/>
      <c r="TEY67" s="530"/>
      <c r="TEZ67" s="531"/>
      <c r="TFA67" s="532"/>
      <c r="TFB67" s="533"/>
      <c r="TFC67" s="527"/>
      <c r="TFD67" s="528"/>
      <c r="TFE67" s="529"/>
      <c r="TFF67" s="530"/>
      <c r="TFG67" s="531"/>
      <c r="TFH67" s="532"/>
      <c r="TFI67" s="533"/>
      <c r="TFJ67" s="527"/>
      <c r="TFK67" s="528"/>
      <c r="TFL67" s="529"/>
      <c r="TFM67" s="530"/>
      <c r="TFN67" s="531"/>
      <c r="TFO67" s="532"/>
      <c r="TFP67" s="533"/>
      <c r="TFQ67" s="527"/>
      <c r="TFR67" s="528"/>
      <c r="TFS67" s="529"/>
      <c r="TFT67" s="530"/>
      <c r="TFU67" s="531"/>
      <c r="TFV67" s="532"/>
      <c r="TFW67" s="533"/>
      <c r="TFX67" s="527"/>
      <c r="TFY67" s="528"/>
      <c r="TFZ67" s="529"/>
      <c r="TGA67" s="530"/>
      <c r="TGB67" s="531"/>
      <c r="TGC67" s="532"/>
      <c r="TGD67" s="533"/>
      <c r="TGE67" s="527"/>
      <c r="TGF67" s="528"/>
      <c r="TGG67" s="529"/>
      <c r="TGH67" s="530"/>
      <c r="TGI67" s="531"/>
      <c r="TGJ67" s="532"/>
      <c r="TGK67" s="533"/>
      <c r="TGL67" s="527"/>
      <c r="TGM67" s="528"/>
      <c r="TGN67" s="529"/>
      <c r="TGO67" s="530"/>
      <c r="TGP67" s="531"/>
      <c r="TGQ67" s="532"/>
      <c r="TGR67" s="533"/>
      <c r="TGS67" s="527"/>
      <c r="TGT67" s="528"/>
      <c r="TGU67" s="529"/>
      <c r="TGV67" s="530"/>
      <c r="TGW67" s="531"/>
      <c r="TGX67" s="532"/>
      <c r="TGY67" s="533"/>
      <c r="TGZ67" s="527"/>
      <c r="THA67" s="528"/>
      <c r="THB67" s="529"/>
      <c r="THC67" s="530"/>
      <c r="THD67" s="531"/>
      <c r="THE67" s="532"/>
      <c r="THF67" s="533"/>
      <c r="THG67" s="527"/>
      <c r="THH67" s="528"/>
      <c r="THI67" s="529"/>
      <c r="THJ67" s="530"/>
      <c r="THK67" s="531"/>
      <c r="THL67" s="532"/>
      <c r="THM67" s="533"/>
      <c r="THN67" s="527"/>
      <c r="THO67" s="528"/>
      <c r="THP67" s="529"/>
      <c r="THQ67" s="530"/>
      <c r="THR67" s="531"/>
      <c r="THS67" s="532"/>
      <c r="THT67" s="533"/>
      <c r="THU67" s="527"/>
      <c r="THV67" s="528"/>
      <c r="THW67" s="529"/>
      <c r="THX67" s="530"/>
      <c r="THY67" s="531"/>
      <c r="THZ67" s="532"/>
      <c r="TIA67" s="533"/>
      <c r="TIB67" s="527"/>
      <c r="TIC67" s="528"/>
      <c r="TID67" s="529"/>
      <c r="TIE67" s="530"/>
      <c r="TIF67" s="531"/>
      <c r="TIG67" s="532"/>
      <c r="TIH67" s="533"/>
      <c r="TII67" s="527"/>
      <c r="TIJ67" s="528"/>
      <c r="TIK67" s="529"/>
      <c r="TIL67" s="530"/>
      <c r="TIM67" s="531"/>
      <c r="TIN67" s="532"/>
      <c r="TIO67" s="533"/>
      <c r="TIP67" s="527"/>
      <c r="TIQ67" s="528"/>
      <c r="TIR67" s="529"/>
      <c r="TIS67" s="530"/>
      <c r="TIT67" s="531"/>
      <c r="TIU67" s="532"/>
      <c r="TIV67" s="533"/>
      <c r="TIW67" s="527"/>
      <c r="TIX67" s="528"/>
      <c r="TIY67" s="529"/>
      <c r="TIZ67" s="530"/>
      <c r="TJA67" s="531"/>
      <c r="TJB67" s="532"/>
      <c r="TJC67" s="533"/>
      <c r="TJD67" s="527"/>
      <c r="TJE67" s="528"/>
      <c r="TJF67" s="529"/>
      <c r="TJG67" s="530"/>
      <c r="TJH67" s="531"/>
      <c r="TJI67" s="532"/>
      <c r="TJJ67" s="533"/>
      <c r="TJK67" s="527"/>
      <c r="TJL67" s="528"/>
      <c r="TJM67" s="529"/>
      <c r="TJN67" s="530"/>
      <c r="TJO67" s="531"/>
      <c r="TJP67" s="532"/>
      <c r="TJQ67" s="533"/>
      <c r="TJR67" s="527"/>
      <c r="TJS67" s="528"/>
      <c r="TJT67" s="529"/>
      <c r="TJU67" s="530"/>
      <c r="TJV67" s="531"/>
      <c r="TJW67" s="532"/>
      <c r="TJX67" s="533"/>
      <c r="TJY67" s="527"/>
      <c r="TJZ67" s="528"/>
      <c r="TKA67" s="529"/>
      <c r="TKB67" s="530"/>
      <c r="TKC67" s="531"/>
      <c r="TKD67" s="532"/>
      <c r="TKE67" s="533"/>
      <c r="TKF67" s="527"/>
      <c r="TKG67" s="528"/>
      <c r="TKH67" s="529"/>
      <c r="TKI67" s="530"/>
      <c r="TKJ67" s="531"/>
      <c r="TKK67" s="532"/>
      <c r="TKL67" s="533"/>
      <c r="TKM67" s="527"/>
      <c r="TKN67" s="528"/>
      <c r="TKO67" s="529"/>
      <c r="TKP67" s="530"/>
      <c r="TKQ67" s="531"/>
      <c r="TKR67" s="532"/>
      <c r="TKS67" s="533"/>
      <c r="TKT67" s="527"/>
      <c r="TKU67" s="528"/>
      <c r="TKV67" s="529"/>
      <c r="TKW67" s="530"/>
      <c r="TKX67" s="531"/>
      <c r="TKY67" s="532"/>
      <c r="TKZ67" s="533"/>
      <c r="TLA67" s="527"/>
      <c r="TLB67" s="528"/>
      <c r="TLC67" s="529"/>
      <c r="TLD67" s="530"/>
      <c r="TLE67" s="531"/>
      <c r="TLF67" s="532"/>
      <c r="TLG67" s="533"/>
      <c r="TLH67" s="527"/>
      <c r="TLI67" s="528"/>
      <c r="TLJ67" s="529"/>
      <c r="TLK67" s="530"/>
      <c r="TLL67" s="531"/>
      <c r="TLM67" s="532"/>
      <c r="TLN67" s="533"/>
      <c r="TLO67" s="527"/>
      <c r="TLP67" s="528"/>
      <c r="TLQ67" s="529"/>
      <c r="TLR67" s="530"/>
      <c r="TLS67" s="531"/>
      <c r="TLT67" s="532"/>
      <c r="TLU67" s="533"/>
      <c r="TLV67" s="527"/>
      <c r="TLW67" s="528"/>
      <c r="TLX67" s="529"/>
      <c r="TLY67" s="530"/>
      <c r="TLZ67" s="531"/>
      <c r="TMA67" s="532"/>
      <c r="TMB67" s="533"/>
      <c r="TMC67" s="527"/>
      <c r="TMD67" s="528"/>
      <c r="TME67" s="529"/>
      <c r="TMF67" s="530"/>
      <c r="TMG67" s="531"/>
      <c r="TMH67" s="532"/>
      <c r="TMI67" s="533"/>
      <c r="TMJ67" s="527"/>
      <c r="TMK67" s="528"/>
      <c r="TML67" s="529"/>
      <c r="TMM67" s="530"/>
      <c r="TMN67" s="531"/>
      <c r="TMO67" s="532"/>
      <c r="TMP67" s="533"/>
      <c r="TMQ67" s="527"/>
      <c r="TMR67" s="528"/>
      <c r="TMS67" s="529"/>
      <c r="TMT67" s="530"/>
      <c r="TMU67" s="531"/>
      <c r="TMV67" s="532"/>
      <c r="TMW67" s="533"/>
      <c r="TMX67" s="527"/>
      <c r="TMY67" s="528"/>
      <c r="TMZ67" s="529"/>
      <c r="TNA67" s="530"/>
      <c r="TNB67" s="531"/>
      <c r="TNC67" s="532"/>
      <c r="TND67" s="533"/>
      <c r="TNE67" s="527"/>
      <c r="TNF67" s="528"/>
      <c r="TNG67" s="529"/>
      <c r="TNH67" s="530"/>
      <c r="TNI67" s="531"/>
      <c r="TNJ67" s="532"/>
      <c r="TNK67" s="533"/>
      <c r="TNL67" s="527"/>
      <c r="TNM67" s="528"/>
      <c r="TNN67" s="529"/>
      <c r="TNO67" s="530"/>
      <c r="TNP67" s="531"/>
      <c r="TNQ67" s="532"/>
      <c r="TNR67" s="533"/>
      <c r="TNS67" s="527"/>
      <c r="TNT67" s="528"/>
      <c r="TNU67" s="529"/>
      <c r="TNV67" s="530"/>
      <c r="TNW67" s="531"/>
      <c r="TNX67" s="532"/>
      <c r="TNY67" s="533"/>
      <c r="TNZ67" s="527"/>
      <c r="TOA67" s="528"/>
      <c r="TOB67" s="529"/>
      <c r="TOC67" s="530"/>
      <c r="TOD67" s="531"/>
      <c r="TOE67" s="532"/>
      <c r="TOF67" s="533"/>
      <c r="TOG67" s="527"/>
      <c r="TOH67" s="528"/>
      <c r="TOI67" s="529"/>
      <c r="TOJ67" s="530"/>
      <c r="TOK67" s="531"/>
      <c r="TOL67" s="532"/>
      <c r="TOM67" s="533"/>
      <c r="TON67" s="527"/>
      <c r="TOO67" s="528"/>
      <c r="TOP67" s="529"/>
      <c r="TOQ67" s="530"/>
      <c r="TOR67" s="531"/>
      <c r="TOS67" s="532"/>
      <c r="TOT67" s="533"/>
      <c r="TOU67" s="527"/>
      <c r="TOV67" s="528"/>
      <c r="TOW67" s="529"/>
      <c r="TOX67" s="530"/>
      <c r="TOY67" s="531"/>
      <c r="TOZ67" s="532"/>
      <c r="TPA67" s="533"/>
      <c r="TPB67" s="527"/>
      <c r="TPC67" s="528"/>
      <c r="TPD67" s="529"/>
      <c r="TPE67" s="530"/>
      <c r="TPF67" s="531"/>
      <c r="TPG67" s="532"/>
      <c r="TPH67" s="533"/>
      <c r="TPI67" s="527"/>
      <c r="TPJ67" s="528"/>
      <c r="TPK67" s="529"/>
      <c r="TPL67" s="530"/>
      <c r="TPM67" s="531"/>
      <c r="TPN67" s="532"/>
      <c r="TPO67" s="533"/>
      <c r="TPP67" s="527"/>
      <c r="TPQ67" s="528"/>
      <c r="TPR67" s="529"/>
      <c r="TPS67" s="530"/>
      <c r="TPT67" s="531"/>
      <c r="TPU67" s="532"/>
      <c r="TPV67" s="533"/>
      <c r="TPW67" s="527"/>
      <c r="TPX67" s="528"/>
      <c r="TPY67" s="529"/>
      <c r="TPZ67" s="530"/>
      <c r="TQA67" s="531"/>
      <c r="TQB67" s="532"/>
      <c r="TQC67" s="533"/>
      <c r="TQD67" s="527"/>
      <c r="TQE67" s="528"/>
      <c r="TQF67" s="529"/>
      <c r="TQG67" s="530"/>
      <c r="TQH67" s="531"/>
      <c r="TQI67" s="532"/>
      <c r="TQJ67" s="533"/>
      <c r="TQK67" s="527"/>
      <c r="TQL67" s="528"/>
      <c r="TQM67" s="529"/>
      <c r="TQN67" s="530"/>
      <c r="TQO67" s="531"/>
      <c r="TQP67" s="532"/>
      <c r="TQQ67" s="533"/>
      <c r="TQR67" s="527"/>
      <c r="TQS67" s="528"/>
      <c r="TQT67" s="529"/>
      <c r="TQU67" s="530"/>
      <c r="TQV67" s="531"/>
      <c r="TQW67" s="532"/>
      <c r="TQX67" s="533"/>
      <c r="TQY67" s="527"/>
      <c r="TQZ67" s="528"/>
      <c r="TRA67" s="529"/>
      <c r="TRB67" s="530"/>
      <c r="TRC67" s="531"/>
      <c r="TRD67" s="532"/>
      <c r="TRE67" s="533"/>
      <c r="TRF67" s="527"/>
      <c r="TRG67" s="528"/>
      <c r="TRH67" s="529"/>
      <c r="TRI67" s="530"/>
      <c r="TRJ67" s="531"/>
      <c r="TRK67" s="532"/>
      <c r="TRL67" s="533"/>
      <c r="TRM67" s="527"/>
      <c r="TRN67" s="528"/>
      <c r="TRO67" s="529"/>
      <c r="TRP67" s="530"/>
      <c r="TRQ67" s="531"/>
      <c r="TRR67" s="532"/>
      <c r="TRS67" s="533"/>
      <c r="TRT67" s="527"/>
      <c r="TRU67" s="528"/>
      <c r="TRV67" s="529"/>
      <c r="TRW67" s="530"/>
      <c r="TRX67" s="531"/>
      <c r="TRY67" s="532"/>
      <c r="TRZ67" s="533"/>
      <c r="TSA67" s="527"/>
      <c r="TSB67" s="528"/>
      <c r="TSC67" s="529"/>
      <c r="TSD67" s="530"/>
      <c r="TSE67" s="531"/>
      <c r="TSF67" s="532"/>
      <c r="TSG67" s="533"/>
      <c r="TSH67" s="527"/>
      <c r="TSI67" s="528"/>
      <c r="TSJ67" s="529"/>
      <c r="TSK67" s="530"/>
      <c r="TSL67" s="531"/>
      <c r="TSM67" s="532"/>
      <c r="TSN67" s="533"/>
      <c r="TSO67" s="527"/>
      <c r="TSP67" s="528"/>
      <c r="TSQ67" s="529"/>
      <c r="TSR67" s="530"/>
      <c r="TSS67" s="531"/>
      <c r="TST67" s="532"/>
      <c r="TSU67" s="533"/>
      <c r="TSV67" s="527"/>
      <c r="TSW67" s="528"/>
      <c r="TSX67" s="529"/>
      <c r="TSY67" s="530"/>
      <c r="TSZ67" s="531"/>
      <c r="TTA67" s="532"/>
      <c r="TTB67" s="533"/>
      <c r="TTC67" s="527"/>
      <c r="TTD67" s="528"/>
      <c r="TTE67" s="529"/>
      <c r="TTF67" s="530"/>
      <c r="TTG67" s="531"/>
      <c r="TTH67" s="532"/>
      <c r="TTI67" s="533"/>
      <c r="TTJ67" s="527"/>
      <c r="TTK67" s="528"/>
      <c r="TTL67" s="529"/>
      <c r="TTM67" s="530"/>
      <c r="TTN67" s="531"/>
      <c r="TTO67" s="532"/>
      <c r="TTP67" s="533"/>
      <c r="TTQ67" s="527"/>
      <c r="TTR67" s="528"/>
      <c r="TTS67" s="529"/>
      <c r="TTT67" s="530"/>
      <c r="TTU67" s="531"/>
      <c r="TTV67" s="532"/>
      <c r="TTW67" s="533"/>
      <c r="TTX67" s="527"/>
      <c r="TTY67" s="528"/>
      <c r="TTZ67" s="529"/>
      <c r="TUA67" s="530"/>
      <c r="TUB67" s="531"/>
      <c r="TUC67" s="532"/>
      <c r="TUD67" s="533"/>
      <c r="TUE67" s="527"/>
      <c r="TUF67" s="528"/>
      <c r="TUG67" s="529"/>
      <c r="TUH67" s="530"/>
      <c r="TUI67" s="531"/>
      <c r="TUJ67" s="532"/>
      <c r="TUK67" s="533"/>
      <c r="TUL67" s="527"/>
      <c r="TUM67" s="528"/>
      <c r="TUN67" s="529"/>
      <c r="TUO67" s="530"/>
      <c r="TUP67" s="531"/>
      <c r="TUQ67" s="532"/>
      <c r="TUR67" s="533"/>
      <c r="TUS67" s="527"/>
      <c r="TUT67" s="528"/>
      <c r="TUU67" s="529"/>
      <c r="TUV67" s="530"/>
      <c r="TUW67" s="531"/>
      <c r="TUX67" s="532"/>
      <c r="TUY67" s="533"/>
      <c r="TUZ67" s="527"/>
      <c r="TVA67" s="528"/>
      <c r="TVB67" s="529"/>
      <c r="TVC67" s="530"/>
      <c r="TVD67" s="531"/>
      <c r="TVE67" s="532"/>
      <c r="TVF67" s="533"/>
      <c r="TVG67" s="527"/>
      <c r="TVH67" s="528"/>
      <c r="TVI67" s="529"/>
      <c r="TVJ67" s="530"/>
      <c r="TVK67" s="531"/>
      <c r="TVL67" s="532"/>
      <c r="TVM67" s="533"/>
      <c r="TVN67" s="527"/>
      <c r="TVO67" s="528"/>
      <c r="TVP67" s="529"/>
      <c r="TVQ67" s="530"/>
      <c r="TVR67" s="531"/>
      <c r="TVS67" s="532"/>
      <c r="TVT67" s="533"/>
      <c r="TVU67" s="527"/>
      <c r="TVV67" s="528"/>
      <c r="TVW67" s="529"/>
      <c r="TVX67" s="530"/>
      <c r="TVY67" s="531"/>
      <c r="TVZ67" s="532"/>
      <c r="TWA67" s="533"/>
      <c r="TWB67" s="527"/>
      <c r="TWC67" s="528"/>
      <c r="TWD67" s="529"/>
      <c r="TWE67" s="530"/>
      <c r="TWF67" s="531"/>
      <c r="TWG67" s="532"/>
      <c r="TWH67" s="533"/>
      <c r="TWI67" s="527"/>
      <c r="TWJ67" s="528"/>
      <c r="TWK67" s="529"/>
      <c r="TWL67" s="530"/>
      <c r="TWM67" s="531"/>
      <c r="TWN67" s="532"/>
      <c r="TWO67" s="533"/>
      <c r="TWP67" s="527"/>
      <c r="TWQ67" s="528"/>
      <c r="TWR67" s="529"/>
      <c r="TWS67" s="530"/>
      <c r="TWT67" s="531"/>
      <c r="TWU67" s="532"/>
      <c r="TWV67" s="533"/>
      <c r="TWW67" s="527"/>
      <c r="TWX67" s="528"/>
      <c r="TWY67" s="529"/>
      <c r="TWZ67" s="530"/>
      <c r="TXA67" s="531"/>
      <c r="TXB67" s="532"/>
      <c r="TXC67" s="533"/>
      <c r="TXD67" s="527"/>
      <c r="TXE67" s="528"/>
      <c r="TXF67" s="529"/>
      <c r="TXG67" s="530"/>
      <c r="TXH67" s="531"/>
      <c r="TXI67" s="532"/>
      <c r="TXJ67" s="533"/>
      <c r="TXK67" s="527"/>
      <c r="TXL67" s="528"/>
      <c r="TXM67" s="529"/>
      <c r="TXN67" s="530"/>
      <c r="TXO67" s="531"/>
      <c r="TXP67" s="532"/>
      <c r="TXQ67" s="533"/>
      <c r="TXR67" s="527"/>
      <c r="TXS67" s="528"/>
      <c r="TXT67" s="529"/>
      <c r="TXU67" s="530"/>
      <c r="TXV67" s="531"/>
      <c r="TXW67" s="532"/>
      <c r="TXX67" s="533"/>
      <c r="TXY67" s="527"/>
      <c r="TXZ67" s="528"/>
      <c r="TYA67" s="529"/>
      <c r="TYB67" s="530"/>
      <c r="TYC67" s="531"/>
      <c r="TYD67" s="532"/>
      <c r="TYE67" s="533"/>
      <c r="TYF67" s="527"/>
      <c r="TYG67" s="528"/>
      <c r="TYH67" s="529"/>
      <c r="TYI67" s="530"/>
      <c r="TYJ67" s="531"/>
      <c r="TYK67" s="532"/>
      <c r="TYL67" s="533"/>
      <c r="TYM67" s="527"/>
      <c r="TYN67" s="528"/>
      <c r="TYO67" s="529"/>
      <c r="TYP67" s="530"/>
      <c r="TYQ67" s="531"/>
      <c r="TYR67" s="532"/>
      <c r="TYS67" s="533"/>
      <c r="TYT67" s="527"/>
      <c r="TYU67" s="528"/>
      <c r="TYV67" s="529"/>
      <c r="TYW67" s="530"/>
      <c r="TYX67" s="531"/>
      <c r="TYY67" s="532"/>
      <c r="TYZ67" s="533"/>
      <c r="TZA67" s="527"/>
      <c r="TZB67" s="528"/>
      <c r="TZC67" s="529"/>
      <c r="TZD67" s="530"/>
      <c r="TZE67" s="531"/>
      <c r="TZF67" s="532"/>
      <c r="TZG67" s="533"/>
      <c r="TZH67" s="527"/>
      <c r="TZI67" s="528"/>
      <c r="TZJ67" s="529"/>
      <c r="TZK67" s="530"/>
      <c r="TZL67" s="531"/>
      <c r="TZM67" s="532"/>
      <c r="TZN67" s="533"/>
      <c r="TZO67" s="527"/>
      <c r="TZP67" s="528"/>
      <c r="TZQ67" s="529"/>
      <c r="TZR67" s="530"/>
      <c r="TZS67" s="531"/>
      <c r="TZT67" s="532"/>
      <c r="TZU67" s="533"/>
      <c r="TZV67" s="527"/>
      <c r="TZW67" s="528"/>
      <c r="TZX67" s="529"/>
      <c r="TZY67" s="530"/>
      <c r="TZZ67" s="531"/>
      <c r="UAA67" s="532"/>
      <c r="UAB67" s="533"/>
      <c r="UAC67" s="527"/>
      <c r="UAD67" s="528"/>
      <c r="UAE67" s="529"/>
      <c r="UAF67" s="530"/>
      <c r="UAG67" s="531"/>
      <c r="UAH67" s="532"/>
      <c r="UAI67" s="533"/>
      <c r="UAJ67" s="527"/>
      <c r="UAK67" s="528"/>
      <c r="UAL67" s="529"/>
      <c r="UAM67" s="530"/>
      <c r="UAN67" s="531"/>
      <c r="UAO67" s="532"/>
      <c r="UAP67" s="533"/>
      <c r="UAQ67" s="527"/>
      <c r="UAR67" s="528"/>
      <c r="UAS67" s="529"/>
      <c r="UAT67" s="530"/>
      <c r="UAU67" s="531"/>
      <c r="UAV67" s="532"/>
      <c r="UAW67" s="533"/>
      <c r="UAX67" s="527"/>
      <c r="UAY67" s="528"/>
      <c r="UAZ67" s="529"/>
      <c r="UBA67" s="530"/>
      <c r="UBB67" s="531"/>
      <c r="UBC67" s="532"/>
      <c r="UBD67" s="533"/>
      <c r="UBE67" s="527"/>
      <c r="UBF67" s="528"/>
      <c r="UBG67" s="529"/>
      <c r="UBH67" s="530"/>
      <c r="UBI67" s="531"/>
      <c r="UBJ67" s="532"/>
      <c r="UBK67" s="533"/>
      <c r="UBL67" s="527"/>
      <c r="UBM67" s="528"/>
      <c r="UBN67" s="529"/>
      <c r="UBO67" s="530"/>
      <c r="UBP67" s="531"/>
      <c r="UBQ67" s="532"/>
      <c r="UBR67" s="533"/>
      <c r="UBS67" s="527"/>
      <c r="UBT67" s="528"/>
      <c r="UBU67" s="529"/>
      <c r="UBV67" s="530"/>
      <c r="UBW67" s="531"/>
      <c r="UBX67" s="532"/>
      <c r="UBY67" s="533"/>
      <c r="UBZ67" s="527"/>
      <c r="UCA67" s="528"/>
      <c r="UCB67" s="529"/>
      <c r="UCC67" s="530"/>
      <c r="UCD67" s="531"/>
      <c r="UCE67" s="532"/>
      <c r="UCF67" s="533"/>
      <c r="UCG67" s="527"/>
      <c r="UCH67" s="528"/>
      <c r="UCI67" s="529"/>
      <c r="UCJ67" s="530"/>
      <c r="UCK67" s="531"/>
      <c r="UCL67" s="532"/>
      <c r="UCM67" s="533"/>
      <c r="UCN67" s="527"/>
      <c r="UCO67" s="528"/>
      <c r="UCP67" s="529"/>
      <c r="UCQ67" s="530"/>
      <c r="UCR67" s="531"/>
      <c r="UCS67" s="532"/>
      <c r="UCT67" s="533"/>
      <c r="UCU67" s="527"/>
      <c r="UCV67" s="528"/>
      <c r="UCW67" s="529"/>
      <c r="UCX67" s="530"/>
      <c r="UCY67" s="531"/>
      <c r="UCZ67" s="532"/>
      <c r="UDA67" s="533"/>
      <c r="UDB67" s="527"/>
      <c r="UDC67" s="528"/>
      <c r="UDD67" s="529"/>
      <c r="UDE67" s="530"/>
      <c r="UDF67" s="531"/>
      <c r="UDG67" s="532"/>
      <c r="UDH67" s="533"/>
      <c r="UDI67" s="527"/>
      <c r="UDJ67" s="528"/>
      <c r="UDK67" s="529"/>
      <c r="UDL67" s="530"/>
      <c r="UDM67" s="531"/>
      <c r="UDN67" s="532"/>
      <c r="UDO67" s="533"/>
      <c r="UDP67" s="527"/>
      <c r="UDQ67" s="528"/>
      <c r="UDR67" s="529"/>
      <c r="UDS67" s="530"/>
      <c r="UDT67" s="531"/>
      <c r="UDU67" s="532"/>
      <c r="UDV67" s="533"/>
      <c r="UDW67" s="527"/>
      <c r="UDX67" s="528"/>
      <c r="UDY67" s="529"/>
      <c r="UDZ67" s="530"/>
      <c r="UEA67" s="531"/>
      <c r="UEB67" s="532"/>
      <c r="UEC67" s="533"/>
      <c r="UED67" s="527"/>
      <c r="UEE67" s="528"/>
      <c r="UEF67" s="529"/>
      <c r="UEG67" s="530"/>
      <c r="UEH67" s="531"/>
      <c r="UEI67" s="532"/>
      <c r="UEJ67" s="533"/>
      <c r="UEK67" s="527"/>
      <c r="UEL67" s="528"/>
      <c r="UEM67" s="529"/>
      <c r="UEN67" s="530"/>
      <c r="UEO67" s="531"/>
      <c r="UEP67" s="532"/>
      <c r="UEQ67" s="533"/>
      <c r="UER67" s="527"/>
      <c r="UES67" s="528"/>
      <c r="UET67" s="529"/>
      <c r="UEU67" s="530"/>
      <c r="UEV67" s="531"/>
      <c r="UEW67" s="532"/>
      <c r="UEX67" s="533"/>
      <c r="UEY67" s="527"/>
      <c r="UEZ67" s="528"/>
      <c r="UFA67" s="529"/>
      <c r="UFB67" s="530"/>
      <c r="UFC67" s="531"/>
      <c r="UFD67" s="532"/>
      <c r="UFE67" s="533"/>
      <c r="UFF67" s="527"/>
      <c r="UFG67" s="528"/>
      <c r="UFH67" s="529"/>
      <c r="UFI67" s="530"/>
      <c r="UFJ67" s="531"/>
      <c r="UFK67" s="532"/>
      <c r="UFL67" s="533"/>
      <c r="UFM67" s="527"/>
      <c r="UFN67" s="528"/>
      <c r="UFO67" s="529"/>
      <c r="UFP67" s="530"/>
      <c r="UFQ67" s="531"/>
      <c r="UFR67" s="532"/>
      <c r="UFS67" s="533"/>
      <c r="UFT67" s="527"/>
      <c r="UFU67" s="528"/>
      <c r="UFV67" s="529"/>
      <c r="UFW67" s="530"/>
      <c r="UFX67" s="531"/>
      <c r="UFY67" s="532"/>
      <c r="UFZ67" s="533"/>
      <c r="UGA67" s="527"/>
      <c r="UGB67" s="528"/>
      <c r="UGC67" s="529"/>
      <c r="UGD67" s="530"/>
      <c r="UGE67" s="531"/>
      <c r="UGF67" s="532"/>
      <c r="UGG67" s="533"/>
      <c r="UGH67" s="527"/>
      <c r="UGI67" s="528"/>
      <c r="UGJ67" s="529"/>
      <c r="UGK67" s="530"/>
      <c r="UGL67" s="531"/>
      <c r="UGM67" s="532"/>
      <c r="UGN67" s="533"/>
      <c r="UGO67" s="527"/>
      <c r="UGP67" s="528"/>
      <c r="UGQ67" s="529"/>
      <c r="UGR67" s="530"/>
      <c r="UGS67" s="531"/>
      <c r="UGT67" s="532"/>
      <c r="UGU67" s="533"/>
      <c r="UGV67" s="527"/>
      <c r="UGW67" s="528"/>
      <c r="UGX67" s="529"/>
      <c r="UGY67" s="530"/>
      <c r="UGZ67" s="531"/>
      <c r="UHA67" s="532"/>
      <c r="UHB67" s="533"/>
      <c r="UHC67" s="527"/>
      <c r="UHD67" s="528"/>
      <c r="UHE67" s="529"/>
      <c r="UHF67" s="530"/>
      <c r="UHG67" s="531"/>
      <c r="UHH67" s="532"/>
      <c r="UHI67" s="533"/>
      <c r="UHJ67" s="527"/>
      <c r="UHK67" s="528"/>
      <c r="UHL67" s="529"/>
      <c r="UHM67" s="530"/>
      <c r="UHN67" s="531"/>
      <c r="UHO67" s="532"/>
      <c r="UHP67" s="533"/>
      <c r="UHQ67" s="527"/>
      <c r="UHR67" s="528"/>
      <c r="UHS67" s="529"/>
      <c r="UHT67" s="530"/>
      <c r="UHU67" s="531"/>
      <c r="UHV67" s="532"/>
      <c r="UHW67" s="533"/>
      <c r="UHX67" s="527"/>
      <c r="UHY67" s="528"/>
      <c r="UHZ67" s="529"/>
      <c r="UIA67" s="530"/>
      <c r="UIB67" s="531"/>
      <c r="UIC67" s="532"/>
      <c r="UID67" s="533"/>
      <c r="UIE67" s="527"/>
      <c r="UIF67" s="528"/>
      <c r="UIG67" s="529"/>
      <c r="UIH67" s="530"/>
      <c r="UII67" s="531"/>
      <c r="UIJ67" s="532"/>
      <c r="UIK67" s="533"/>
      <c r="UIL67" s="527"/>
      <c r="UIM67" s="528"/>
      <c r="UIN67" s="529"/>
      <c r="UIO67" s="530"/>
      <c r="UIP67" s="531"/>
      <c r="UIQ67" s="532"/>
      <c r="UIR67" s="533"/>
      <c r="UIS67" s="527"/>
      <c r="UIT67" s="528"/>
      <c r="UIU67" s="529"/>
      <c r="UIV67" s="530"/>
      <c r="UIW67" s="531"/>
      <c r="UIX67" s="532"/>
      <c r="UIY67" s="533"/>
      <c r="UIZ67" s="527"/>
      <c r="UJA67" s="528"/>
      <c r="UJB67" s="529"/>
      <c r="UJC67" s="530"/>
      <c r="UJD67" s="531"/>
      <c r="UJE67" s="532"/>
      <c r="UJF67" s="533"/>
      <c r="UJG67" s="527"/>
      <c r="UJH67" s="528"/>
      <c r="UJI67" s="529"/>
      <c r="UJJ67" s="530"/>
      <c r="UJK67" s="531"/>
      <c r="UJL67" s="532"/>
      <c r="UJM67" s="533"/>
      <c r="UJN67" s="527"/>
      <c r="UJO67" s="528"/>
      <c r="UJP67" s="529"/>
      <c r="UJQ67" s="530"/>
      <c r="UJR67" s="531"/>
      <c r="UJS67" s="532"/>
      <c r="UJT67" s="533"/>
      <c r="UJU67" s="527"/>
      <c r="UJV67" s="528"/>
      <c r="UJW67" s="529"/>
      <c r="UJX67" s="530"/>
      <c r="UJY67" s="531"/>
      <c r="UJZ67" s="532"/>
      <c r="UKA67" s="533"/>
      <c r="UKB67" s="527"/>
      <c r="UKC67" s="528"/>
      <c r="UKD67" s="529"/>
      <c r="UKE67" s="530"/>
      <c r="UKF67" s="531"/>
      <c r="UKG67" s="532"/>
      <c r="UKH67" s="533"/>
      <c r="UKI67" s="527"/>
      <c r="UKJ67" s="528"/>
      <c r="UKK67" s="529"/>
      <c r="UKL67" s="530"/>
      <c r="UKM67" s="531"/>
      <c r="UKN67" s="532"/>
      <c r="UKO67" s="533"/>
      <c r="UKP67" s="527"/>
      <c r="UKQ67" s="528"/>
      <c r="UKR67" s="529"/>
      <c r="UKS67" s="530"/>
      <c r="UKT67" s="531"/>
      <c r="UKU67" s="532"/>
      <c r="UKV67" s="533"/>
      <c r="UKW67" s="527"/>
      <c r="UKX67" s="528"/>
      <c r="UKY67" s="529"/>
      <c r="UKZ67" s="530"/>
      <c r="ULA67" s="531"/>
      <c r="ULB67" s="532"/>
      <c r="ULC67" s="533"/>
      <c r="ULD67" s="527"/>
      <c r="ULE67" s="528"/>
      <c r="ULF67" s="529"/>
      <c r="ULG67" s="530"/>
      <c r="ULH67" s="531"/>
      <c r="ULI67" s="532"/>
      <c r="ULJ67" s="533"/>
      <c r="ULK67" s="527"/>
      <c r="ULL67" s="528"/>
      <c r="ULM67" s="529"/>
      <c r="ULN67" s="530"/>
      <c r="ULO67" s="531"/>
      <c r="ULP67" s="532"/>
      <c r="ULQ67" s="533"/>
      <c r="ULR67" s="527"/>
      <c r="ULS67" s="528"/>
      <c r="ULT67" s="529"/>
      <c r="ULU67" s="530"/>
      <c r="ULV67" s="531"/>
      <c r="ULW67" s="532"/>
      <c r="ULX67" s="533"/>
      <c r="ULY67" s="527"/>
      <c r="ULZ67" s="528"/>
      <c r="UMA67" s="529"/>
      <c r="UMB67" s="530"/>
      <c r="UMC67" s="531"/>
      <c r="UMD67" s="532"/>
      <c r="UME67" s="533"/>
      <c r="UMF67" s="527"/>
      <c r="UMG67" s="528"/>
      <c r="UMH67" s="529"/>
      <c r="UMI67" s="530"/>
      <c r="UMJ67" s="531"/>
      <c r="UMK67" s="532"/>
      <c r="UML67" s="533"/>
      <c r="UMM67" s="527"/>
      <c r="UMN67" s="528"/>
      <c r="UMO67" s="529"/>
      <c r="UMP67" s="530"/>
      <c r="UMQ67" s="531"/>
      <c r="UMR67" s="532"/>
      <c r="UMS67" s="533"/>
      <c r="UMT67" s="527"/>
      <c r="UMU67" s="528"/>
      <c r="UMV67" s="529"/>
      <c r="UMW67" s="530"/>
      <c r="UMX67" s="531"/>
      <c r="UMY67" s="532"/>
      <c r="UMZ67" s="533"/>
      <c r="UNA67" s="527"/>
      <c r="UNB67" s="528"/>
      <c r="UNC67" s="529"/>
      <c r="UND67" s="530"/>
      <c r="UNE67" s="531"/>
      <c r="UNF67" s="532"/>
      <c r="UNG67" s="533"/>
      <c r="UNH67" s="527"/>
      <c r="UNI67" s="528"/>
      <c r="UNJ67" s="529"/>
      <c r="UNK67" s="530"/>
      <c r="UNL67" s="531"/>
      <c r="UNM67" s="532"/>
      <c r="UNN67" s="533"/>
      <c r="UNO67" s="527"/>
      <c r="UNP67" s="528"/>
      <c r="UNQ67" s="529"/>
      <c r="UNR67" s="530"/>
      <c r="UNS67" s="531"/>
      <c r="UNT67" s="532"/>
      <c r="UNU67" s="533"/>
      <c r="UNV67" s="527"/>
      <c r="UNW67" s="528"/>
      <c r="UNX67" s="529"/>
      <c r="UNY67" s="530"/>
      <c r="UNZ67" s="531"/>
      <c r="UOA67" s="532"/>
      <c r="UOB67" s="533"/>
      <c r="UOC67" s="527"/>
      <c r="UOD67" s="528"/>
      <c r="UOE67" s="529"/>
      <c r="UOF67" s="530"/>
      <c r="UOG67" s="531"/>
      <c r="UOH67" s="532"/>
      <c r="UOI67" s="533"/>
      <c r="UOJ67" s="527"/>
      <c r="UOK67" s="528"/>
      <c r="UOL67" s="529"/>
      <c r="UOM67" s="530"/>
      <c r="UON67" s="531"/>
      <c r="UOO67" s="532"/>
      <c r="UOP67" s="533"/>
      <c r="UOQ67" s="527"/>
      <c r="UOR67" s="528"/>
      <c r="UOS67" s="529"/>
      <c r="UOT67" s="530"/>
      <c r="UOU67" s="531"/>
      <c r="UOV67" s="532"/>
      <c r="UOW67" s="533"/>
      <c r="UOX67" s="527"/>
      <c r="UOY67" s="528"/>
      <c r="UOZ67" s="529"/>
      <c r="UPA67" s="530"/>
      <c r="UPB67" s="531"/>
      <c r="UPC67" s="532"/>
      <c r="UPD67" s="533"/>
      <c r="UPE67" s="527"/>
      <c r="UPF67" s="528"/>
      <c r="UPG67" s="529"/>
      <c r="UPH67" s="530"/>
      <c r="UPI67" s="531"/>
      <c r="UPJ67" s="532"/>
      <c r="UPK67" s="533"/>
      <c r="UPL67" s="527"/>
      <c r="UPM67" s="528"/>
      <c r="UPN67" s="529"/>
      <c r="UPO67" s="530"/>
      <c r="UPP67" s="531"/>
      <c r="UPQ67" s="532"/>
      <c r="UPR67" s="533"/>
      <c r="UPS67" s="527"/>
      <c r="UPT67" s="528"/>
      <c r="UPU67" s="529"/>
      <c r="UPV67" s="530"/>
      <c r="UPW67" s="531"/>
      <c r="UPX67" s="532"/>
      <c r="UPY67" s="533"/>
      <c r="UPZ67" s="527"/>
      <c r="UQA67" s="528"/>
      <c r="UQB67" s="529"/>
      <c r="UQC67" s="530"/>
      <c r="UQD67" s="531"/>
      <c r="UQE67" s="532"/>
      <c r="UQF67" s="533"/>
      <c r="UQG67" s="527"/>
      <c r="UQH67" s="528"/>
      <c r="UQI67" s="529"/>
      <c r="UQJ67" s="530"/>
      <c r="UQK67" s="531"/>
      <c r="UQL67" s="532"/>
      <c r="UQM67" s="533"/>
      <c r="UQN67" s="527"/>
      <c r="UQO67" s="528"/>
      <c r="UQP67" s="529"/>
      <c r="UQQ67" s="530"/>
      <c r="UQR67" s="531"/>
      <c r="UQS67" s="532"/>
      <c r="UQT67" s="533"/>
      <c r="UQU67" s="527"/>
      <c r="UQV67" s="528"/>
      <c r="UQW67" s="529"/>
      <c r="UQX67" s="530"/>
      <c r="UQY67" s="531"/>
      <c r="UQZ67" s="532"/>
      <c r="URA67" s="533"/>
      <c r="URB67" s="527"/>
      <c r="URC67" s="528"/>
      <c r="URD67" s="529"/>
      <c r="URE67" s="530"/>
      <c r="URF67" s="531"/>
      <c r="URG67" s="532"/>
      <c r="URH67" s="533"/>
      <c r="URI67" s="527"/>
      <c r="URJ67" s="528"/>
      <c r="URK67" s="529"/>
      <c r="URL67" s="530"/>
      <c r="URM67" s="531"/>
      <c r="URN67" s="532"/>
      <c r="URO67" s="533"/>
      <c r="URP67" s="527"/>
      <c r="URQ67" s="528"/>
      <c r="URR67" s="529"/>
      <c r="URS67" s="530"/>
      <c r="URT67" s="531"/>
      <c r="URU67" s="532"/>
      <c r="URV67" s="533"/>
      <c r="URW67" s="527"/>
      <c r="URX67" s="528"/>
      <c r="URY67" s="529"/>
      <c r="URZ67" s="530"/>
      <c r="USA67" s="531"/>
      <c r="USB67" s="532"/>
      <c r="USC67" s="533"/>
      <c r="USD67" s="527"/>
      <c r="USE67" s="528"/>
      <c r="USF67" s="529"/>
      <c r="USG67" s="530"/>
      <c r="USH67" s="531"/>
      <c r="USI67" s="532"/>
      <c r="USJ67" s="533"/>
      <c r="USK67" s="527"/>
      <c r="USL67" s="528"/>
      <c r="USM67" s="529"/>
      <c r="USN67" s="530"/>
      <c r="USO67" s="531"/>
      <c r="USP67" s="532"/>
      <c r="USQ67" s="533"/>
      <c r="USR67" s="527"/>
      <c r="USS67" s="528"/>
      <c r="UST67" s="529"/>
      <c r="USU67" s="530"/>
      <c r="USV67" s="531"/>
      <c r="USW67" s="532"/>
      <c r="USX67" s="533"/>
      <c r="USY67" s="527"/>
      <c r="USZ67" s="528"/>
      <c r="UTA67" s="529"/>
      <c r="UTB67" s="530"/>
      <c r="UTC67" s="531"/>
      <c r="UTD67" s="532"/>
      <c r="UTE67" s="533"/>
      <c r="UTF67" s="527"/>
      <c r="UTG67" s="528"/>
      <c r="UTH67" s="529"/>
      <c r="UTI67" s="530"/>
      <c r="UTJ67" s="531"/>
      <c r="UTK67" s="532"/>
      <c r="UTL67" s="533"/>
      <c r="UTM67" s="527"/>
      <c r="UTN67" s="528"/>
      <c r="UTO67" s="529"/>
      <c r="UTP67" s="530"/>
      <c r="UTQ67" s="531"/>
      <c r="UTR67" s="532"/>
      <c r="UTS67" s="533"/>
      <c r="UTT67" s="527"/>
      <c r="UTU67" s="528"/>
      <c r="UTV67" s="529"/>
      <c r="UTW67" s="530"/>
      <c r="UTX67" s="531"/>
      <c r="UTY67" s="532"/>
      <c r="UTZ67" s="533"/>
      <c r="UUA67" s="527"/>
      <c r="UUB67" s="528"/>
      <c r="UUC67" s="529"/>
      <c r="UUD67" s="530"/>
      <c r="UUE67" s="531"/>
      <c r="UUF67" s="532"/>
      <c r="UUG67" s="533"/>
      <c r="UUH67" s="527"/>
      <c r="UUI67" s="528"/>
      <c r="UUJ67" s="529"/>
      <c r="UUK67" s="530"/>
      <c r="UUL67" s="531"/>
      <c r="UUM67" s="532"/>
      <c r="UUN67" s="533"/>
      <c r="UUO67" s="527"/>
      <c r="UUP67" s="528"/>
      <c r="UUQ67" s="529"/>
      <c r="UUR67" s="530"/>
      <c r="UUS67" s="531"/>
      <c r="UUT67" s="532"/>
      <c r="UUU67" s="533"/>
      <c r="UUV67" s="527"/>
      <c r="UUW67" s="528"/>
      <c r="UUX67" s="529"/>
      <c r="UUY67" s="530"/>
      <c r="UUZ67" s="531"/>
      <c r="UVA67" s="532"/>
      <c r="UVB67" s="533"/>
      <c r="UVC67" s="527"/>
      <c r="UVD67" s="528"/>
      <c r="UVE67" s="529"/>
      <c r="UVF67" s="530"/>
      <c r="UVG67" s="531"/>
      <c r="UVH67" s="532"/>
      <c r="UVI67" s="533"/>
      <c r="UVJ67" s="527"/>
      <c r="UVK67" s="528"/>
      <c r="UVL67" s="529"/>
      <c r="UVM67" s="530"/>
      <c r="UVN67" s="531"/>
      <c r="UVO67" s="532"/>
      <c r="UVP67" s="533"/>
      <c r="UVQ67" s="527"/>
      <c r="UVR67" s="528"/>
      <c r="UVS67" s="529"/>
      <c r="UVT67" s="530"/>
      <c r="UVU67" s="531"/>
      <c r="UVV67" s="532"/>
      <c r="UVW67" s="533"/>
      <c r="UVX67" s="527"/>
      <c r="UVY67" s="528"/>
      <c r="UVZ67" s="529"/>
      <c r="UWA67" s="530"/>
      <c r="UWB67" s="531"/>
      <c r="UWC67" s="532"/>
      <c r="UWD67" s="533"/>
      <c r="UWE67" s="527"/>
      <c r="UWF67" s="528"/>
      <c r="UWG67" s="529"/>
      <c r="UWH67" s="530"/>
      <c r="UWI67" s="531"/>
      <c r="UWJ67" s="532"/>
      <c r="UWK67" s="533"/>
      <c r="UWL67" s="527"/>
      <c r="UWM67" s="528"/>
      <c r="UWN67" s="529"/>
      <c r="UWO67" s="530"/>
      <c r="UWP67" s="531"/>
      <c r="UWQ67" s="532"/>
      <c r="UWR67" s="533"/>
      <c r="UWS67" s="527"/>
      <c r="UWT67" s="528"/>
      <c r="UWU67" s="529"/>
      <c r="UWV67" s="530"/>
      <c r="UWW67" s="531"/>
      <c r="UWX67" s="532"/>
      <c r="UWY67" s="533"/>
      <c r="UWZ67" s="527"/>
      <c r="UXA67" s="528"/>
      <c r="UXB67" s="529"/>
      <c r="UXC67" s="530"/>
      <c r="UXD67" s="531"/>
      <c r="UXE67" s="532"/>
      <c r="UXF67" s="533"/>
      <c r="UXG67" s="527"/>
      <c r="UXH67" s="528"/>
      <c r="UXI67" s="529"/>
      <c r="UXJ67" s="530"/>
      <c r="UXK67" s="531"/>
      <c r="UXL67" s="532"/>
      <c r="UXM67" s="533"/>
      <c r="UXN67" s="527"/>
      <c r="UXO67" s="528"/>
      <c r="UXP67" s="529"/>
      <c r="UXQ67" s="530"/>
      <c r="UXR67" s="531"/>
      <c r="UXS67" s="532"/>
      <c r="UXT67" s="533"/>
      <c r="UXU67" s="527"/>
      <c r="UXV67" s="528"/>
      <c r="UXW67" s="529"/>
      <c r="UXX67" s="530"/>
      <c r="UXY67" s="531"/>
      <c r="UXZ67" s="532"/>
      <c r="UYA67" s="533"/>
      <c r="UYB67" s="527"/>
      <c r="UYC67" s="528"/>
      <c r="UYD67" s="529"/>
      <c r="UYE67" s="530"/>
      <c r="UYF67" s="531"/>
      <c r="UYG67" s="532"/>
      <c r="UYH67" s="533"/>
      <c r="UYI67" s="527"/>
      <c r="UYJ67" s="528"/>
      <c r="UYK67" s="529"/>
      <c r="UYL67" s="530"/>
      <c r="UYM67" s="531"/>
      <c r="UYN67" s="532"/>
      <c r="UYO67" s="533"/>
      <c r="UYP67" s="527"/>
      <c r="UYQ67" s="528"/>
      <c r="UYR67" s="529"/>
      <c r="UYS67" s="530"/>
      <c r="UYT67" s="531"/>
      <c r="UYU67" s="532"/>
      <c r="UYV67" s="533"/>
      <c r="UYW67" s="527"/>
      <c r="UYX67" s="528"/>
      <c r="UYY67" s="529"/>
      <c r="UYZ67" s="530"/>
      <c r="UZA67" s="531"/>
      <c r="UZB67" s="532"/>
      <c r="UZC67" s="533"/>
      <c r="UZD67" s="527"/>
      <c r="UZE67" s="528"/>
      <c r="UZF67" s="529"/>
      <c r="UZG67" s="530"/>
      <c r="UZH67" s="531"/>
      <c r="UZI67" s="532"/>
      <c r="UZJ67" s="533"/>
      <c r="UZK67" s="527"/>
      <c r="UZL67" s="528"/>
      <c r="UZM67" s="529"/>
      <c r="UZN67" s="530"/>
      <c r="UZO67" s="531"/>
      <c r="UZP67" s="532"/>
      <c r="UZQ67" s="533"/>
      <c r="UZR67" s="527"/>
      <c r="UZS67" s="528"/>
      <c r="UZT67" s="529"/>
      <c r="UZU67" s="530"/>
      <c r="UZV67" s="531"/>
      <c r="UZW67" s="532"/>
      <c r="UZX67" s="533"/>
      <c r="UZY67" s="527"/>
      <c r="UZZ67" s="528"/>
      <c r="VAA67" s="529"/>
      <c r="VAB67" s="530"/>
      <c r="VAC67" s="531"/>
      <c r="VAD67" s="532"/>
      <c r="VAE67" s="533"/>
      <c r="VAF67" s="527"/>
      <c r="VAG67" s="528"/>
      <c r="VAH67" s="529"/>
      <c r="VAI67" s="530"/>
      <c r="VAJ67" s="531"/>
      <c r="VAK67" s="532"/>
      <c r="VAL67" s="533"/>
      <c r="VAM67" s="527"/>
      <c r="VAN67" s="528"/>
      <c r="VAO67" s="529"/>
      <c r="VAP67" s="530"/>
      <c r="VAQ67" s="531"/>
      <c r="VAR67" s="532"/>
      <c r="VAS67" s="533"/>
      <c r="VAT67" s="527"/>
      <c r="VAU67" s="528"/>
      <c r="VAV67" s="529"/>
      <c r="VAW67" s="530"/>
      <c r="VAX67" s="531"/>
      <c r="VAY67" s="532"/>
      <c r="VAZ67" s="533"/>
      <c r="VBA67" s="527"/>
      <c r="VBB67" s="528"/>
      <c r="VBC67" s="529"/>
      <c r="VBD67" s="530"/>
      <c r="VBE67" s="531"/>
      <c r="VBF67" s="532"/>
      <c r="VBG67" s="533"/>
      <c r="VBH67" s="527"/>
      <c r="VBI67" s="528"/>
      <c r="VBJ67" s="529"/>
      <c r="VBK67" s="530"/>
      <c r="VBL67" s="531"/>
      <c r="VBM67" s="532"/>
      <c r="VBN67" s="533"/>
      <c r="VBO67" s="527"/>
      <c r="VBP67" s="528"/>
      <c r="VBQ67" s="529"/>
      <c r="VBR67" s="530"/>
      <c r="VBS67" s="531"/>
      <c r="VBT67" s="532"/>
      <c r="VBU67" s="533"/>
      <c r="VBV67" s="527"/>
      <c r="VBW67" s="528"/>
      <c r="VBX67" s="529"/>
      <c r="VBY67" s="530"/>
      <c r="VBZ67" s="531"/>
      <c r="VCA67" s="532"/>
      <c r="VCB67" s="533"/>
      <c r="VCC67" s="527"/>
      <c r="VCD67" s="528"/>
      <c r="VCE67" s="529"/>
      <c r="VCF67" s="530"/>
      <c r="VCG67" s="531"/>
      <c r="VCH67" s="532"/>
      <c r="VCI67" s="533"/>
      <c r="VCJ67" s="527"/>
      <c r="VCK67" s="528"/>
      <c r="VCL67" s="529"/>
      <c r="VCM67" s="530"/>
      <c r="VCN67" s="531"/>
      <c r="VCO67" s="532"/>
      <c r="VCP67" s="533"/>
      <c r="VCQ67" s="527"/>
      <c r="VCR67" s="528"/>
      <c r="VCS67" s="529"/>
      <c r="VCT67" s="530"/>
      <c r="VCU67" s="531"/>
      <c r="VCV67" s="532"/>
      <c r="VCW67" s="533"/>
      <c r="VCX67" s="527"/>
      <c r="VCY67" s="528"/>
      <c r="VCZ67" s="529"/>
      <c r="VDA67" s="530"/>
      <c r="VDB67" s="531"/>
      <c r="VDC67" s="532"/>
      <c r="VDD67" s="533"/>
      <c r="VDE67" s="527"/>
      <c r="VDF67" s="528"/>
      <c r="VDG67" s="529"/>
      <c r="VDH67" s="530"/>
      <c r="VDI67" s="531"/>
      <c r="VDJ67" s="532"/>
      <c r="VDK67" s="533"/>
      <c r="VDL67" s="527"/>
      <c r="VDM67" s="528"/>
      <c r="VDN67" s="529"/>
      <c r="VDO67" s="530"/>
      <c r="VDP67" s="531"/>
      <c r="VDQ67" s="532"/>
      <c r="VDR67" s="533"/>
      <c r="VDS67" s="527"/>
      <c r="VDT67" s="528"/>
      <c r="VDU67" s="529"/>
      <c r="VDV67" s="530"/>
      <c r="VDW67" s="531"/>
      <c r="VDX67" s="532"/>
      <c r="VDY67" s="533"/>
      <c r="VDZ67" s="527"/>
      <c r="VEA67" s="528"/>
      <c r="VEB67" s="529"/>
      <c r="VEC67" s="530"/>
      <c r="VED67" s="531"/>
      <c r="VEE67" s="532"/>
      <c r="VEF67" s="533"/>
      <c r="VEG67" s="527"/>
      <c r="VEH67" s="528"/>
      <c r="VEI67" s="529"/>
      <c r="VEJ67" s="530"/>
      <c r="VEK67" s="531"/>
      <c r="VEL67" s="532"/>
      <c r="VEM67" s="533"/>
      <c r="VEN67" s="527"/>
      <c r="VEO67" s="528"/>
      <c r="VEP67" s="529"/>
      <c r="VEQ67" s="530"/>
      <c r="VER67" s="531"/>
      <c r="VES67" s="532"/>
      <c r="VET67" s="533"/>
      <c r="VEU67" s="527"/>
      <c r="VEV67" s="528"/>
      <c r="VEW67" s="529"/>
      <c r="VEX67" s="530"/>
      <c r="VEY67" s="531"/>
      <c r="VEZ67" s="532"/>
      <c r="VFA67" s="533"/>
      <c r="VFB67" s="527"/>
      <c r="VFC67" s="528"/>
      <c r="VFD67" s="529"/>
      <c r="VFE67" s="530"/>
      <c r="VFF67" s="531"/>
      <c r="VFG67" s="532"/>
      <c r="VFH67" s="533"/>
      <c r="VFI67" s="527"/>
      <c r="VFJ67" s="528"/>
      <c r="VFK67" s="529"/>
      <c r="VFL67" s="530"/>
      <c r="VFM67" s="531"/>
      <c r="VFN67" s="532"/>
      <c r="VFO67" s="533"/>
      <c r="VFP67" s="527"/>
      <c r="VFQ67" s="528"/>
      <c r="VFR67" s="529"/>
      <c r="VFS67" s="530"/>
      <c r="VFT67" s="531"/>
      <c r="VFU67" s="532"/>
      <c r="VFV67" s="533"/>
      <c r="VFW67" s="527"/>
      <c r="VFX67" s="528"/>
      <c r="VFY67" s="529"/>
      <c r="VFZ67" s="530"/>
      <c r="VGA67" s="531"/>
      <c r="VGB67" s="532"/>
      <c r="VGC67" s="533"/>
      <c r="VGD67" s="527"/>
      <c r="VGE67" s="528"/>
      <c r="VGF67" s="529"/>
      <c r="VGG67" s="530"/>
      <c r="VGH67" s="531"/>
      <c r="VGI67" s="532"/>
      <c r="VGJ67" s="533"/>
      <c r="VGK67" s="527"/>
      <c r="VGL67" s="528"/>
      <c r="VGM67" s="529"/>
      <c r="VGN67" s="530"/>
      <c r="VGO67" s="531"/>
      <c r="VGP67" s="532"/>
      <c r="VGQ67" s="533"/>
      <c r="VGR67" s="527"/>
      <c r="VGS67" s="528"/>
      <c r="VGT67" s="529"/>
      <c r="VGU67" s="530"/>
      <c r="VGV67" s="531"/>
      <c r="VGW67" s="532"/>
      <c r="VGX67" s="533"/>
      <c r="VGY67" s="527"/>
      <c r="VGZ67" s="528"/>
      <c r="VHA67" s="529"/>
      <c r="VHB67" s="530"/>
      <c r="VHC67" s="531"/>
      <c r="VHD67" s="532"/>
      <c r="VHE67" s="533"/>
      <c r="VHF67" s="527"/>
      <c r="VHG67" s="528"/>
      <c r="VHH67" s="529"/>
      <c r="VHI67" s="530"/>
      <c r="VHJ67" s="531"/>
      <c r="VHK67" s="532"/>
      <c r="VHL67" s="533"/>
      <c r="VHM67" s="527"/>
      <c r="VHN67" s="528"/>
      <c r="VHO67" s="529"/>
      <c r="VHP67" s="530"/>
      <c r="VHQ67" s="531"/>
      <c r="VHR67" s="532"/>
      <c r="VHS67" s="533"/>
      <c r="VHT67" s="527"/>
      <c r="VHU67" s="528"/>
      <c r="VHV67" s="529"/>
      <c r="VHW67" s="530"/>
      <c r="VHX67" s="531"/>
      <c r="VHY67" s="532"/>
      <c r="VHZ67" s="533"/>
      <c r="VIA67" s="527"/>
      <c r="VIB67" s="528"/>
      <c r="VIC67" s="529"/>
      <c r="VID67" s="530"/>
      <c r="VIE67" s="531"/>
      <c r="VIF67" s="532"/>
      <c r="VIG67" s="533"/>
      <c r="VIH67" s="527"/>
      <c r="VII67" s="528"/>
      <c r="VIJ67" s="529"/>
      <c r="VIK67" s="530"/>
      <c r="VIL67" s="531"/>
      <c r="VIM67" s="532"/>
      <c r="VIN67" s="533"/>
      <c r="VIO67" s="527"/>
      <c r="VIP67" s="528"/>
      <c r="VIQ67" s="529"/>
      <c r="VIR67" s="530"/>
      <c r="VIS67" s="531"/>
      <c r="VIT67" s="532"/>
      <c r="VIU67" s="533"/>
      <c r="VIV67" s="527"/>
      <c r="VIW67" s="528"/>
      <c r="VIX67" s="529"/>
      <c r="VIY67" s="530"/>
      <c r="VIZ67" s="531"/>
      <c r="VJA67" s="532"/>
      <c r="VJB67" s="533"/>
      <c r="VJC67" s="527"/>
      <c r="VJD67" s="528"/>
      <c r="VJE67" s="529"/>
      <c r="VJF67" s="530"/>
      <c r="VJG67" s="531"/>
      <c r="VJH67" s="532"/>
      <c r="VJI67" s="533"/>
      <c r="VJJ67" s="527"/>
      <c r="VJK67" s="528"/>
      <c r="VJL67" s="529"/>
      <c r="VJM67" s="530"/>
      <c r="VJN67" s="531"/>
      <c r="VJO67" s="532"/>
      <c r="VJP67" s="533"/>
      <c r="VJQ67" s="527"/>
      <c r="VJR67" s="528"/>
      <c r="VJS67" s="529"/>
      <c r="VJT67" s="530"/>
      <c r="VJU67" s="531"/>
      <c r="VJV67" s="532"/>
      <c r="VJW67" s="533"/>
      <c r="VJX67" s="527"/>
      <c r="VJY67" s="528"/>
      <c r="VJZ67" s="529"/>
      <c r="VKA67" s="530"/>
      <c r="VKB67" s="531"/>
      <c r="VKC67" s="532"/>
      <c r="VKD67" s="533"/>
      <c r="VKE67" s="527"/>
      <c r="VKF67" s="528"/>
      <c r="VKG67" s="529"/>
      <c r="VKH67" s="530"/>
      <c r="VKI67" s="531"/>
      <c r="VKJ67" s="532"/>
      <c r="VKK67" s="533"/>
      <c r="VKL67" s="527"/>
      <c r="VKM67" s="528"/>
      <c r="VKN67" s="529"/>
      <c r="VKO67" s="530"/>
      <c r="VKP67" s="531"/>
      <c r="VKQ67" s="532"/>
      <c r="VKR67" s="533"/>
      <c r="VKS67" s="527"/>
      <c r="VKT67" s="528"/>
      <c r="VKU67" s="529"/>
      <c r="VKV67" s="530"/>
      <c r="VKW67" s="531"/>
      <c r="VKX67" s="532"/>
      <c r="VKY67" s="533"/>
      <c r="VKZ67" s="527"/>
      <c r="VLA67" s="528"/>
      <c r="VLB67" s="529"/>
      <c r="VLC67" s="530"/>
      <c r="VLD67" s="531"/>
      <c r="VLE67" s="532"/>
      <c r="VLF67" s="533"/>
      <c r="VLG67" s="527"/>
      <c r="VLH67" s="528"/>
      <c r="VLI67" s="529"/>
      <c r="VLJ67" s="530"/>
      <c r="VLK67" s="531"/>
      <c r="VLL67" s="532"/>
      <c r="VLM67" s="533"/>
      <c r="VLN67" s="527"/>
      <c r="VLO67" s="528"/>
      <c r="VLP67" s="529"/>
      <c r="VLQ67" s="530"/>
      <c r="VLR67" s="531"/>
      <c r="VLS67" s="532"/>
      <c r="VLT67" s="533"/>
      <c r="VLU67" s="527"/>
      <c r="VLV67" s="528"/>
      <c r="VLW67" s="529"/>
      <c r="VLX67" s="530"/>
      <c r="VLY67" s="531"/>
      <c r="VLZ67" s="532"/>
      <c r="VMA67" s="533"/>
      <c r="VMB67" s="527"/>
      <c r="VMC67" s="528"/>
      <c r="VMD67" s="529"/>
      <c r="VME67" s="530"/>
      <c r="VMF67" s="531"/>
      <c r="VMG67" s="532"/>
      <c r="VMH67" s="533"/>
      <c r="VMI67" s="527"/>
      <c r="VMJ67" s="528"/>
      <c r="VMK67" s="529"/>
      <c r="VML67" s="530"/>
      <c r="VMM67" s="531"/>
      <c r="VMN67" s="532"/>
      <c r="VMO67" s="533"/>
      <c r="VMP67" s="527"/>
      <c r="VMQ67" s="528"/>
      <c r="VMR67" s="529"/>
      <c r="VMS67" s="530"/>
      <c r="VMT67" s="531"/>
      <c r="VMU67" s="532"/>
      <c r="VMV67" s="533"/>
      <c r="VMW67" s="527"/>
      <c r="VMX67" s="528"/>
      <c r="VMY67" s="529"/>
      <c r="VMZ67" s="530"/>
      <c r="VNA67" s="531"/>
      <c r="VNB67" s="532"/>
      <c r="VNC67" s="533"/>
      <c r="VND67" s="527"/>
      <c r="VNE67" s="528"/>
      <c r="VNF67" s="529"/>
      <c r="VNG67" s="530"/>
      <c r="VNH67" s="531"/>
      <c r="VNI67" s="532"/>
      <c r="VNJ67" s="533"/>
      <c r="VNK67" s="527"/>
      <c r="VNL67" s="528"/>
      <c r="VNM67" s="529"/>
      <c r="VNN67" s="530"/>
      <c r="VNO67" s="531"/>
      <c r="VNP67" s="532"/>
      <c r="VNQ67" s="533"/>
      <c r="VNR67" s="527"/>
      <c r="VNS67" s="528"/>
      <c r="VNT67" s="529"/>
      <c r="VNU67" s="530"/>
      <c r="VNV67" s="531"/>
      <c r="VNW67" s="532"/>
      <c r="VNX67" s="533"/>
      <c r="VNY67" s="527"/>
      <c r="VNZ67" s="528"/>
      <c r="VOA67" s="529"/>
      <c r="VOB67" s="530"/>
      <c r="VOC67" s="531"/>
      <c r="VOD67" s="532"/>
      <c r="VOE67" s="533"/>
      <c r="VOF67" s="527"/>
      <c r="VOG67" s="528"/>
      <c r="VOH67" s="529"/>
      <c r="VOI67" s="530"/>
      <c r="VOJ67" s="531"/>
      <c r="VOK67" s="532"/>
      <c r="VOL67" s="533"/>
      <c r="VOM67" s="527"/>
      <c r="VON67" s="528"/>
      <c r="VOO67" s="529"/>
      <c r="VOP67" s="530"/>
      <c r="VOQ67" s="531"/>
      <c r="VOR67" s="532"/>
      <c r="VOS67" s="533"/>
      <c r="VOT67" s="527"/>
      <c r="VOU67" s="528"/>
      <c r="VOV67" s="529"/>
      <c r="VOW67" s="530"/>
      <c r="VOX67" s="531"/>
      <c r="VOY67" s="532"/>
      <c r="VOZ67" s="533"/>
      <c r="VPA67" s="527"/>
      <c r="VPB67" s="528"/>
      <c r="VPC67" s="529"/>
      <c r="VPD67" s="530"/>
      <c r="VPE67" s="531"/>
      <c r="VPF67" s="532"/>
      <c r="VPG67" s="533"/>
      <c r="VPH67" s="527"/>
      <c r="VPI67" s="528"/>
      <c r="VPJ67" s="529"/>
      <c r="VPK67" s="530"/>
      <c r="VPL67" s="531"/>
      <c r="VPM67" s="532"/>
      <c r="VPN67" s="533"/>
      <c r="VPO67" s="527"/>
      <c r="VPP67" s="528"/>
      <c r="VPQ67" s="529"/>
      <c r="VPR67" s="530"/>
      <c r="VPS67" s="531"/>
      <c r="VPT67" s="532"/>
      <c r="VPU67" s="533"/>
      <c r="VPV67" s="527"/>
      <c r="VPW67" s="528"/>
      <c r="VPX67" s="529"/>
      <c r="VPY67" s="530"/>
      <c r="VPZ67" s="531"/>
      <c r="VQA67" s="532"/>
      <c r="VQB67" s="533"/>
      <c r="VQC67" s="527"/>
      <c r="VQD67" s="528"/>
      <c r="VQE67" s="529"/>
      <c r="VQF67" s="530"/>
      <c r="VQG67" s="531"/>
      <c r="VQH67" s="532"/>
      <c r="VQI67" s="533"/>
      <c r="VQJ67" s="527"/>
      <c r="VQK67" s="528"/>
      <c r="VQL67" s="529"/>
      <c r="VQM67" s="530"/>
      <c r="VQN67" s="531"/>
      <c r="VQO67" s="532"/>
      <c r="VQP67" s="533"/>
      <c r="VQQ67" s="527"/>
      <c r="VQR67" s="528"/>
      <c r="VQS67" s="529"/>
      <c r="VQT67" s="530"/>
      <c r="VQU67" s="531"/>
      <c r="VQV67" s="532"/>
      <c r="VQW67" s="533"/>
      <c r="VQX67" s="527"/>
      <c r="VQY67" s="528"/>
      <c r="VQZ67" s="529"/>
      <c r="VRA67" s="530"/>
      <c r="VRB67" s="531"/>
      <c r="VRC67" s="532"/>
      <c r="VRD67" s="533"/>
      <c r="VRE67" s="527"/>
      <c r="VRF67" s="528"/>
      <c r="VRG67" s="529"/>
      <c r="VRH67" s="530"/>
      <c r="VRI67" s="531"/>
      <c r="VRJ67" s="532"/>
      <c r="VRK67" s="533"/>
      <c r="VRL67" s="527"/>
      <c r="VRM67" s="528"/>
      <c r="VRN67" s="529"/>
      <c r="VRO67" s="530"/>
      <c r="VRP67" s="531"/>
      <c r="VRQ67" s="532"/>
      <c r="VRR67" s="533"/>
      <c r="VRS67" s="527"/>
      <c r="VRT67" s="528"/>
      <c r="VRU67" s="529"/>
      <c r="VRV67" s="530"/>
      <c r="VRW67" s="531"/>
      <c r="VRX67" s="532"/>
      <c r="VRY67" s="533"/>
      <c r="VRZ67" s="527"/>
      <c r="VSA67" s="528"/>
      <c r="VSB67" s="529"/>
      <c r="VSC67" s="530"/>
      <c r="VSD67" s="531"/>
      <c r="VSE67" s="532"/>
      <c r="VSF67" s="533"/>
      <c r="VSG67" s="527"/>
      <c r="VSH67" s="528"/>
      <c r="VSI67" s="529"/>
      <c r="VSJ67" s="530"/>
      <c r="VSK67" s="531"/>
      <c r="VSL67" s="532"/>
      <c r="VSM67" s="533"/>
      <c r="VSN67" s="527"/>
      <c r="VSO67" s="528"/>
      <c r="VSP67" s="529"/>
      <c r="VSQ67" s="530"/>
      <c r="VSR67" s="531"/>
      <c r="VSS67" s="532"/>
      <c r="VST67" s="533"/>
      <c r="VSU67" s="527"/>
      <c r="VSV67" s="528"/>
      <c r="VSW67" s="529"/>
      <c r="VSX67" s="530"/>
      <c r="VSY67" s="531"/>
      <c r="VSZ67" s="532"/>
      <c r="VTA67" s="533"/>
      <c r="VTB67" s="527"/>
      <c r="VTC67" s="528"/>
      <c r="VTD67" s="529"/>
      <c r="VTE67" s="530"/>
      <c r="VTF67" s="531"/>
      <c r="VTG67" s="532"/>
      <c r="VTH67" s="533"/>
      <c r="VTI67" s="527"/>
      <c r="VTJ67" s="528"/>
      <c r="VTK67" s="529"/>
      <c r="VTL67" s="530"/>
      <c r="VTM67" s="531"/>
      <c r="VTN67" s="532"/>
      <c r="VTO67" s="533"/>
      <c r="VTP67" s="527"/>
      <c r="VTQ67" s="528"/>
      <c r="VTR67" s="529"/>
      <c r="VTS67" s="530"/>
      <c r="VTT67" s="531"/>
      <c r="VTU67" s="532"/>
      <c r="VTV67" s="533"/>
      <c r="VTW67" s="527"/>
      <c r="VTX67" s="528"/>
      <c r="VTY67" s="529"/>
      <c r="VTZ67" s="530"/>
      <c r="VUA67" s="531"/>
      <c r="VUB67" s="532"/>
      <c r="VUC67" s="533"/>
      <c r="VUD67" s="527"/>
      <c r="VUE67" s="528"/>
      <c r="VUF67" s="529"/>
      <c r="VUG67" s="530"/>
      <c r="VUH67" s="531"/>
      <c r="VUI67" s="532"/>
      <c r="VUJ67" s="533"/>
      <c r="VUK67" s="527"/>
      <c r="VUL67" s="528"/>
      <c r="VUM67" s="529"/>
      <c r="VUN67" s="530"/>
      <c r="VUO67" s="531"/>
      <c r="VUP67" s="532"/>
      <c r="VUQ67" s="533"/>
      <c r="VUR67" s="527"/>
      <c r="VUS67" s="528"/>
      <c r="VUT67" s="529"/>
      <c r="VUU67" s="530"/>
      <c r="VUV67" s="531"/>
      <c r="VUW67" s="532"/>
      <c r="VUX67" s="533"/>
      <c r="VUY67" s="527"/>
      <c r="VUZ67" s="528"/>
      <c r="VVA67" s="529"/>
      <c r="VVB67" s="530"/>
      <c r="VVC67" s="531"/>
      <c r="VVD67" s="532"/>
      <c r="VVE67" s="533"/>
      <c r="VVF67" s="527"/>
      <c r="VVG67" s="528"/>
      <c r="VVH67" s="529"/>
      <c r="VVI67" s="530"/>
      <c r="VVJ67" s="531"/>
      <c r="VVK67" s="532"/>
      <c r="VVL67" s="533"/>
      <c r="VVM67" s="527"/>
      <c r="VVN67" s="528"/>
      <c r="VVO67" s="529"/>
      <c r="VVP67" s="530"/>
      <c r="VVQ67" s="531"/>
      <c r="VVR67" s="532"/>
      <c r="VVS67" s="533"/>
      <c r="VVT67" s="527"/>
      <c r="VVU67" s="528"/>
      <c r="VVV67" s="529"/>
      <c r="VVW67" s="530"/>
      <c r="VVX67" s="531"/>
      <c r="VVY67" s="532"/>
      <c r="VVZ67" s="533"/>
      <c r="VWA67" s="527"/>
      <c r="VWB67" s="528"/>
      <c r="VWC67" s="529"/>
      <c r="VWD67" s="530"/>
      <c r="VWE67" s="531"/>
      <c r="VWF67" s="532"/>
      <c r="VWG67" s="533"/>
      <c r="VWH67" s="527"/>
      <c r="VWI67" s="528"/>
      <c r="VWJ67" s="529"/>
      <c r="VWK67" s="530"/>
      <c r="VWL67" s="531"/>
      <c r="VWM67" s="532"/>
      <c r="VWN67" s="533"/>
      <c r="VWO67" s="527"/>
      <c r="VWP67" s="528"/>
      <c r="VWQ67" s="529"/>
      <c r="VWR67" s="530"/>
      <c r="VWS67" s="531"/>
      <c r="VWT67" s="532"/>
      <c r="VWU67" s="533"/>
      <c r="VWV67" s="527"/>
      <c r="VWW67" s="528"/>
      <c r="VWX67" s="529"/>
      <c r="VWY67" s="530"/>
      <c r="VWZ67" s="531"/>
      <c r="VXA67" s="532"/>
      <c r="VXB67" s="533"/>
      <c r="VXC67" s="527"/>
      <c r="VXD67" s="528"/>
      <c r="VXE67" s="529"/>
      <c r="VXF67" s="530"/>
      <c r="VXG67" s="531"/>
      <c r="VXH67" s="532"/>
      <c r="VXI67" s="533"/>
      <c r="VXJ67" s="527"/>
      <c r="VXK67" s="528"/>
      <c r="VXL67" s="529"/>
      <c r="VXM67" s="530"/>
      <c r="VXN67" s="531"/>
      <c r="VXO67" s="532"/>
      <c r="VXP67" s="533"/>
      <c r="VXQ67" s="527"/>
      <c r="VXR67" s="528"/>
      <c r="VXS67" s="529"/>
      <c r="VXT67" s="530"/>
      <c r="VXU67" s="531"/>
      <c r="VXV67" s="532"/>
      <c r="VXW67" s="533"/>
      <c r="VXX67" s="527"/>
      <c r="VXY67" s="528"/>
      <c r="VXZ67" s="529"/>
      <c r="VYA67" s="530"/>
      <c r="VYB67" s="531"/>
      <c r="VYC67" s="532"/>
      <c r="VYD67" s="533"/>
      <c r="VYE67" s="527"/>
      <c r="VYF67" s="528"/>
      <c r="VYG67" s="529"/>
      <c r="VYH67" s="530"/>
      <c r="VYI67" s="531"/>
      <c r="VYJ67" s="532"/>
      <c r="VYK67" s="533"/>
      <c r="VYL67" s="527"/>
      <c r="VYM67" s="528"/>
      <c r="VYN67" s="529"/>
      <c r="VYO67" s="530"/>
      <c r="VYP67" s="531"/>
      <c r="VYQ67" s="532"/>
      <c r="VYR67" s="533"/>
      <c r="VYS67" s="527"/>
      <c r="VYT67" s="528"/>
      <c r="VYU67" s="529"/>
      <c r="VYV67" s="530"/>
      <c r="VYW67" s="531"/>
      <c r="VYX67" s="532"/>
      <c r="VYY67" s="533"/>
      <c r="VYZ67" s="527"/>
      <c r="VZA67" s="528"/>
      <c r="VZB67" s="529"/>
      <c r="VZC67" s="530"/>
      <c r="VZD67" s="531"/>
      <c r="VZE67" s="532"/>
      <c r="VZF67" s="533"/>
      <c r="VZG67" s="527"/>
      <c r="VZH67" s="528"/>
      <c r="VZI67" s="529"/>
      <c r="VZJ67" s="530"/>
      <c r="VZK67" s="531"/>
      <c r="VZL67" s="532"/>
      <c r="VZM67" s="533"/>
      <c r="VZN67" s="527"/>
      <c r="VZO67" s="528"/>
      <c r="VZP67" s="529"/>
      <c r="VZQ67" s="530"/>
      <c r="VZR67" s="531"/>
      <c r="VZS67" s="532"/>
      <c r="VZT67" s="533"/>
      <c r="VZU67" s="527"/>
      <c r="VZV67" s="528"/>
      <c r="VZW67" s="529"/>
      <c r="VZX67" s="530"/>
      <c r="VZY67" s="531"/>
      <c r="VZZ67" s="532"/>
      <c r="WAA67" s="533"/>
      <c r="WAB67" s="527"/>
      <c r="WAC67" s="528"/>
      <c r="WAD67" s="529"/>
      <c r="WAE67" s="530"/>
      <c r="WAF67" s="531"/>
      <c r="WAG67" s="532"/>
      <c r="WAH67" s="533"/>
      <c r="WAI67" s="527"/>
      <c r="WAJ67" s="528"/>
      <c r="WAK67" s="529"/>
      <c r="WAL67" s="530"/>
      <c r="WAM67" s="531"/>
      <c r="WAN67" s="532"/>
      <c r="WAO67" s="533"/>
      <c r="WAP67" s="527"/>
      <c r="WAQ67" s="528"/>
      <c r="WAR67" s="529"/>
      <c r="WAS67" s="530"/>
      <c r="WAT67" s="531"/>
      <c r="WAU67" s="532"/>
      <c r="WAV67" s="533"/>
      <c r="WAW67" s="527"/>
      <c r="WAX67" s="528"/>
      <c r="WAY67" s="529"/>
      <c r="WAZ67" s="530"/>
      <c r="WBA67" s="531"/>
      <c r="WBB67" s="532"/>
      <c r="WBC67" s="533"/>
      <c r="WBD67" s="527"/>
      <c r="WBE67" s="528"/>
      <c r="WBF67" s="529"/>
      <c r="WBG67" s="530"/>
      <c r="WBH67" s="531"/>
      <c r="WBI67" s="532"/>
      <c r="WBJ67" s="533"/>
      <c r="WBK67" s="527"/>
      <c r="WBL67" s="528"/>
      <c r="WBM67" s="529"/>
      <c r="WBN67" s="530"/>
      <c r="WBO67" s="531"/>
      <c r="WBP67" s="532"/>
      <c r="WBQ67" s="533"/>
      <c r="WBR67" s="527"/>
      <c r="WBS67" s="528"/>
      <c r="WBT67" s="529"/>
      <c r="WBU67" s="530"/>
      <c r="WBV67" s="531"/>
      <c r="WBW67" s="532"/>
      <c r="WBX67" s="533"/>
      <c r="WBY67" s="527"/>
      <c r="WBZ67" s="528"/>
      <c r="WCA67" s="529"/>
      <c r="WCB67" s="530"/>
      <c r="WCC67" s="531"/>
      <c r="WCD67" s="532"/>
      <c r="WCE67" s="533"/>
      <c r="WCF67" s="527"/>
      <c r="WCG67" s="528"/>
      <c r="WCH67" s="529"/>
      <c r="WCI67" s="530"/>
      <c r="WCJ67" s="531"/>
      <c r="WCK67" s="532"/>
      <c r="WCL67" s="533"/>
      <c r="WCM67" s="527"/>
      <c r="WCN67" s="528"/>
      <c r="WCO67" s="529"/>
      <c r="WCP67" s="530"/>
      <c r="WCQ67" s="531"/>
      <c r="WCR67" s="532"/>
      <c r="WCS67" s="533"/>
      <c r="WCT67" s="527"/>
      <c r="WCU67" s="528"/>
      <c r="WCV67" s="529"/>
      <c r="WCW67" s="530"/>
      <c r="WCX67" s="531"/>
      <c r="WCY67" s="532"/>
      <c r="WCZ67" s="533"/>
      <c r="WDA67" s="527"/>
      <c r="WDB67" s="528"/>
      <c r="WDC67" s="529"/>
      <c r="WDD67" s="530"/>
      <c r="WDE67" s="531"/>
      <c r="WDF67" s="532"/>
      <c r="WDG67" s="533"/>
      <c r="WDH67" s="527"/>
      <c r="WDI67" s="528"/>
      <c r="WDJ67" s="529"/>
      <c r="WDK67" s="530"/>
      <c r="WDL67" s="531"/>
      <c r="WDM67" s="532"/>
      <c r="WDN67" s="533"/>
      <c r="WDO67" s="527"/>
      <c r="WDP67" s="528"/>
      <c r="WDQ67" s="529"/>
      <c r="WDR67" s="530"/>
      <c r="WDS67" s="531"/>
      <c r="WDT67" s="532"/>
      <c r="WDU67" s="533"/>
      <c r="WDV67" s="527"/>
      <c r="WDW67" s="528"/>
      <c r="WDX67" s="529"/>
      <c r="WDY67" s="530"/>
      <c r="WDZ67" s="531"/>
      <c r="WEA67" s="532"/>
      <c r="WEB67" s="533"/>
      <c r="WEC67" s="527"/>
      <c r="WED67" s="528"/>
      <c r="WEE67" s="529"/>
      <c r="WEF67" s="530"/>
      <c r="WEG67" s="531"/>
      <c r="WEH67" s="532"/>
      <c r="WEI67" s="533"/>
      <c r="WEJ67" s="527"/>
      <c r="WEK67" s="528"/>
      <c r="WEL67" s="529"/>
      <c r="WEM67" s="530"/>
      <c r="WEN67" s="531"/>
      <c r="WEO67" s="532"/>
      <c r="WEP67" s="533"/>
      <c r="WEQ67" s="527"/>
      <c r="WER67" s="528"/>
      <c r="WES67" s="529"/>
      <c r="WET67" s="530"/>
      <c r="WEU67" s="531"/>
      <c r="WEV67" s="532"/>
      <c r="WEW67" s="533"/>
      <c r="WEX67" s="527"/>
      <c r="WEY67" s="528"/>
      <c r="WEZ67" s="529"/>
      <c r="WFA67" s="530"/>
      <c r="WFB67" s="531"/>
      <c r="WFC67" s="532"/>
      <c r="WFD67" s="533"/>
      <c r="WFE67" s="527"/>
      <c r="WFF67" s="528"/>
      <c r="WFG67" s="529"/>
      <c r="WFH67" s="530"/>
      <c r="WFI67" s="531"/>
      <c r="WFJ67" s="532"/>
      <c r="WFK67" s="533"/>
      <c r="WFL67" s="527"/>
      <c r="WFM67" s="528"/>
      <c r="WFN67" s="529"/>
      <c r="WFO67" s="530"/>
      <c r="WFP67" s="531"/>
      <c r="WFQ67" s="532"/>
      <c r="WFR67" s="533"/>
      <c r="WFS67" s="527"/>
      <c r="WFT67" s="528"/>
      <c r="WFU67" s="529"/>
      <c r="WFV67" s="530"/>
      <c r="WFW67" s="531"/>
      <c r="WFX67" s="532"/>
      <c r="WFY67" s="533"/>
      <c r="WFZ67" s="527"/>
      <c r="WGA67" s="528"/>
      <c r="WGB67" s="529"/>
      <c r="WGC67" s="530"/>
      <c r="WGD67" s="531"/>
      <c r="WGE67" s="532"/>
      <c r="WGF67" s="533"/>
      <c r="WGG67" s="527"/>
      <c r="WGH67" s="528"/>
      <c r="WGI67" s="529"/>
      <c r="WGJ67" s="530"/>
      <c r="WGK67" s="531"/>
      <c r="WGL67" s="532"/>
      <c r="WGM67" s="533"/>
      <c r="WGN67" s="527"/>
      <c r="WGO67" s="528"/>
      <c r="WGP67" s="529"/>
      <c r="WGQ67" s="530"/>
      <c r="WGR67" s="531"/>
      <c r="WGS67" s="532"/>
      <c r="WGT67" s="533"/>
      <c r="WGU67" s="527"/>
      <c r="WGV67" s="528"/>
      <c r="WGW67" s="529"/>
      <c r="WGX67" s="530"/>
      <c r="WGY67" s="531"/>
      <c r="WGZ67" s="532"/>
      <c r="WHA67" s="533"/>
      <c r="WHB67" s="527"/>
      <c r="WHC67" s="528"/>
      <c r="WHD67" s="529"/>
      <c r="WHE67" s="530"/>
      <c r="WHF67" s="531"/>
      <c r="WHG67" s="532"/>
      <c r="WHH67" s="533"/>
      <c r="WHI67" s="527"/>
      <c r="WHJ67" s="528"/>
      <c r="WHK67" s="529"/>
      <c r="WHL67" s="530"/>
      <c r="WHM67" s="531"/>
      <c r="WHN67" s="532"/>
      <c r="WHO67" s="533"/>
      <c r="WHP67" s="527"/>
      <c r="WHQ67" s="528"/>
      <c r="WHR67" s="529"/>
      <c r="WHS67" s="530"/>
      <c r="WHT67" s="531"/>
      <c r="WHU67" s="532"/>
      <c r="WHV67" s="533"/>
      <c r="WHW67" s="527"/>
      <c r="WHX67" s="528"/>
      <c r="WHY67" s="529"/>
      <c r="WHZ67" s="530"/>
      <c r="WIA67" s="531"/>
      <c r="WIB67" s="532"/>
      <c r="WIC67" s="533"/>
      <c r="WID67" s="527"/>
      <c r="WIE67" s="528"/>
      <c r="WIF67" s="529"/>
      <c r="WIG67" s="530"/>
      <c r="WIH67" s="531"/>
      <c r="WII67" s="532"/>
      <c r="WIJ67" s="533"/>
      <c r="WIK67" s="527"/>
      <c r="WIL67" s="528"/>
      <c r="WIM67" s="529"/>
      <c r="WIN67" s="530"/>
      <c r="WIO67" s="531"/>
      <c r="WIP67" s="532"/>
      <c r="WIQ67" s="533"/>
      <c r="WIR67" s="527"/>
      <c r="WIS67" s="528"/>
      <c r="WIT67" s="529"/>
      <c r="WIU67" s="530"/>
      <c r="WIV67" s="531"/>
      <c r="WIW67" s="532"/>
      <c r="WIX67" s="533"/>
      <c r="WIY67" s="527"/>
      <c r="WIZ67" s="528"/>
      <c r="WJA67" s="529"/>
      <c r="WJB67" s="530"/>
      <c r="WJC67" s="531"/>
      <c r="WJD67" s="532"/>
      <c r="WJE67" s="533"/>
      <c r="WJF67" s="527"/>
      <c r="WJG67" s="528"/>
      <c r="WJH67" s="529"/>
      <c r="WJI67" s="530"/>
      <c r="WJJ67" s="531"/>
      <c r="WJK67" s="532"/>
      <c r="WJL67" s="533"/>
      <c r="WJM67" s="527"/>
      <c r="WJN67" s="528"/>
      <c r="WJO67" s="529"/>
      <c r="WJP67" s="530"/>
      <c r="WJQ67" s="531"/>
      <c r="WJR67" s="532"/>
      <c r="WJS67" s="533"/>
      <c r="WJT67" s="527"/>
      <c r="WJU67" s="528"/>
      <c r="WJV67" s="529"/>
      <c r="WJW67" s="530"/>
      <c r="WJX67" s="531"/>
      <c r="WJY67" s="532"/>
      <c r="WJZ67" s="533"/>
      <c r="WKA67" s="527"/>
      <c r="WKB67" s="528"/>
      <c r="WKC67" s="529"/>
      <c r="WKD67" s="530"/>
      <c r="WKE67" s="531"/>
      <c r="WKF67" s="532"/>
      <c r="WKG67" s="533"/>
      <c r="WKH67" s="527"/>
      <c r="WKI67" s="528"/>
      <c r="WKJ67" s="529"/>
      <c r="WKK67" s="530"/>
      <c r="WKL67" s="531"/>
      <c r="WKM67" s="532"/>
      <c r="WKN67" s="533"/>
      <c r="WKO67" s="527"/>
      <c r="WKP67" s="528"/>
      <c r="WKQ67" s="529"/>
      <c r="WKR67" s="530"/>
      <c r="WKS67" s="531"/>
      <c r="WKT67" s="532"/>
      <c r="WKU67" s="533"/>
      <c r="WKV67" s="527"/>
      <c r="WKW67" s="528"/>
      <c r="WKX67" s="529"/>
      <c r="WKY67" s="530"/>
      <c r="WKZ67" s="531"/>
      <c r="WLA67" s="532"/>
      <c r="WLB67" s="533"/>
      <c r="WLC67" s="527"/>
      <c r="WLD67" s="528"/>
      <c r="WLE67" s="529"/>
      <c r="WLF67" s="530"/>
      <c r="WLG67" s="531"/>
      <c r="WLH67" s="532"/>
      <c r="WLI67" s="533"/>
      <c r="WLJ67" s="527"/>
      <c r="WLK67" s="528"/>
      <c r="WLL67" s="529"/>
      <c r="WLM67" s="530"/>
      <c r="WLN67" s="531"/>
      <c r="WLO67" s="532"/>
      <c r="WLP67" s="533"/>
      <c r="WLQ67" s="527"/>
      <c r="WLR67" s="528"/>
      <c r="WLS67" s="529"/>
      <c r="WLT67" s="530"/>
      <c r="WLU67" s="531"/>
      <c r="WLV67" s="532"/>
      <c r="WLW67" s="533"/>
      <c r="WLX67" s="527"/>
      <c r="WLY67" s="528"/>
      <c r="WLZ67" s="529"/>
      <c r="WMA67" s="530"/>
      <c r="WMB67" s="531"/>
      <c r="WMC67" s="532"/>
      <c r="WMD67" s="533"/>
      <c r="WME67" s="527"/>
      <c r="WMF67" s="528"/>
      <c r="WMG67" s="529"/>
      <c r="WMH67" s="530"/>
      <c r="WMI67" s="531"/>
      <c r="WMJ67" s="532"/>
      <c r="WMK67" s="533"/>
      <c r="WML67" s="527"/>
      <c r="WMM67" s="528"/>
      <c r="WMN67" s="529"/>
      <c r="WMO67" s="530"/>
      <c r="WMP67" s="531"/>
      <c r="WMQ67" s="532"/>
      <c r="WMR67" s="533"/>
      <c r="WMS67" s="527"/>
      <c r="WMT67" s="528"/>
      <c r="WMU67" s="529"/>
      <c r="WMV67" s="530"/>
      <c r="WMW67" s="531"/>
      <c r="WMX67" s="532"/>
      <c r="WMY67" s="533"/>
      <c r="WMZ67" s="527"/>
      <c r="WNA67" s="528"/>
      <c r="WNB67" s="529"/>
      <c r="WNC67" s="530"/>
      <c r="WND67" s="531"/>
      <c r="WNE67" s="532"/>
      <c r="WNF67" s="533"/>
      <c r="WNG67" s="527"/>
      <c r="WNH67" s="528"/>
      <c r="WNI67" s="529"/>
      <c r="WNJ67" s="530"/>
      <c r="WNK67" s="531"/>
      <c r="WNL67" s="532"/>
      <c r="WNM67" s="533"/>
      <c r="WNN67" s="527"/>
      <c r="WNO67" s="528"/>
      <c r="WNP67" s="529"/>
      <c r="WNQ67" s="530"/>
      <c r="WNR67" s="531"/>
      <c r="WNS67" s="532"/>
      <c r="WNT67" s="533"/>
      <c r="WNU67" s="527"/>
      <c r="WNV67" s="528"/>
      <c r="WNW67" s="529"/>
      <c r="WNX67" s="530"/>
      <c r="WNY67" s="531"/>
      <c r="WNZ67" s="532"/>
      <c r="WOA67" s="533"/>
      <c r="WOB67" s="527"/>
      <c r="WOC67" s="528"/>
      <c r="WOD67" s="529"/>
      <c r="WOE67" s="530"/>
      <c r="WOF67" s="531"/>
      <c r="WOG67" s="532"/>
      <c r="WOH67" s="533"/>
      <c r="WOI67" s="527"/>
      <c r="WOJ67" s="528"/>
      <c r="WOK67" s="529"/>
      <c r="WOL67" s="530"/>
      <c r="WOM67" s="531"/>
      <c r="WON67" s="532"/>
      <c r="WOO67" s="533"/>
      <c r="WOP67" s="527"/>
      <c r="WOQ67" s="528"/>
      <c r="WOR67" s="529"/>
      <c r="WOS67" s="530"/>
      <c r="WOT67" s="531"/>
      <c r="WOU67" s="532"/>
      <c r="WOV67" s="533"/>
      <c r="WOW67" s="527"/>
      <c r="WOX67" s="528"/>
      <c r="WOY67" s="529"/>
      <c r="WOZ67" s="530"/>
      <c r="WPA67" s="531"/>
      <c r="WPB67" s="532"/>
      <c r="WPC67" s="533"/>
      <c r="WPD67" s="527"/>
      <c r="WPE67" s="528"/>
      <c r="WPF67" s="529"/>
      <c r="WPG67" s="530"/>
      <c r="WPH67" s="531"/>
      <c r="WPI67" s="532"/>
      <c r="WPJ67" s="533"/>
      <c r="WPK67" s="527"/>
      <c r="WPL67" s="528"/>
      <c r="WPM67" s="529"/>
      <c r="WPN67" s="530"/>
      <c r="WPO67" s="531"/>
      <c r="WPP67" s="532"/>
      <c r="WPQ67" s="533"/>
      <c r="WPR67" s="527"/>
      <c r="WPS67" s="528"/>
      <c r="WPT67" s="529"/>
      <c r="WPU67" s="530"/>
      <c r="WPV67" s="531"/>
      <c r="WPW67" s="532"/>
      <c r="WPX67" s="533"/>
      <c r="WPY67" s="527"/>
      <c r="WPZ67" s="528"/>
      <c r="WQA67" s="529"/>
      <c r="WQB67" s="530"/>
      <c r="WQC67" s="531"/>
      <c r="WQD67" s="532"/>
      <c r="WQE67" s="533"/>
      <c r="WQF67" s="527"/>
      <c r="WQG67" s="528"/>
      <c r="WQH67" s="529"/>
      <c r="WQI67" s="530"/>
      <c r="WQJ67" s="531"/>
      <c r="WQK67" s="532"/>
      <c r="WQL67" s="533"/>
      <c r="WQM67" s="527"/>
      <c r="WQN67" s="528"/>
      <c r="WQO67" s="529"/>
      <c r="WQP67" s="530"/>
      <c r="WQQ67" s="531"/>
      <c r="WQR67" s="532"/>
      <c r="WQS67" s="533"/>
      <c r="WQT67" s="527"/>
      <c r="WQU67" s="528"/>
      <c r="WQV67" s="529"/>
      <c r="WQW67" s="530"/>
      <c r="WQX67" s="531"/>
      <c r="WQY67" s="532"/>
      <c r="WQZ67" s="533"/>
      <c r="WRA67" s="527"/>
      <c r="WRB67" s="528"/>
      <c r="WRC67" s="529"/>
      <c r="WRD67" s="530"/>
      <c r="WRE67" s="531"/>
      <c r="WRF67" s="532"/>
      <c r="WRG67" s="533"/>
      <c r="WRH67" s="527"/>
      <c r="WRI67" s="528"/>
      <c r="WRJ67" s="529"/>
      <c r="WRK67" s="530"/>
      <c r="WRL67" s="531"/>
      <c r="WRM67" s="532"/>
      <c r="WRN67" s="533"/>
      <c r="WRO67" s="527"/>
      <c r="WRP67" s="528"/>
      <c r="WRQ67" s="529"/>
      <c r="WRR67" s="530"/>
      <c r="WRS67" s="531"/>
      <c r="WRT67" s="532"/>
      <c r="WRU67" s="533"/>
      <c r="WRV67" s="527"/>
      <c r="WRW67" s="528"/>
      <c r="WRX67" s="529"/>
      <c r="WRY67" s="530"/>
      <c r="WRZ67" s="531"/>
      <c r="WSA67" s="532"/>
      <c r="WSB67" s="533"/>
      <c r="WSC67" s="527"/>
      <c r="WSD67" s="528"/>
      <c r="WSE67" s="529"/>
      <c r="WSF67" s="530"/>
      <c r="WSG67" s="531"/>
      <c r="WSH67" s="532"/>
      <c r="WSI67" s="533"/>
      <c r="WSJ67" s="527"/>
      <c r="WSK67" s="528"/>
      <c r="WSL67" s="529"/>
      <c r="WSM67" s="530"/>
      <c r="WSN67" s="531"/>
      <c r="WSO67" s="532"/>
      <c r="WSP67" s="533"/>
      <c r="WSQ67" s="527"/>
      <c r="WSR67" s="528"/>
      <c r="WSS67" s="529"/>
      <c r="WST67" s="530"/>
      <c r="WSU67" s="531"/>
      <c r="WSV67" s="532"/>
      <c r="WSW67" s="533"/>
      <c r="WSX67" s="527"/>
      <c r="WSY67" s="528"/>
      <c r="WSZ67" s="529"/>
      <c r="WTA67" s="530"/>
      <c r="WTB67" s="531"/>
      <c r="WTC67" s="532"/>
      <c r="WTD67" s="533"/>
      <c r="WTE67" s="527"/>
      <c r="WTF67" s="528"/>
      <c r="WTG67" s="529"/>
      <c r="WTH67" s="530"/>
      <c r="WTI67" s="531"/>
      <c r="WTJ67" s="532"/>
      <c r="WTK67" s="533"/>
      <c r="WTL67" s="527"/>
      <c r="WTM67" s="528"/>
      <c r="WTN67" s="529"/>
      <c r="WTO67" s="530"/>
      <c r="WTP67" s="531"/>
      <c r="WTQ67" s="532"/>
      <c r="WTR67" s="533"/>
      <c r="WTS67" s="527"/>
      <c r="WTT67" s="528"/>
      <c r="WTU67" s="529"/>
      <c r="WTV67" s="530"/>
      <c r="WTW67" s="531"/>
      <c r="WTX67" s="532"/>
      <c r="WTY67" s="533"/>
      <c r="WTZ67" s="527"/>
      <c r="WUA67" s="528"/>
      <c r="WUB67" s="529"/>
      <c r="WUC67" s="530"/>
      <c r="WUD67" s="531"/>
      <c r="WUE67" s="532"/>
      <c r="WUF67" s="533"/>
      <c r="WUG67" s="527"/>
      <c r="WUH67" s="528"/>
      <c r="WUI67" s="529"/>
      <c r="WUJ67" s="530"/>
      <c r="WUK67" s="531"/>
      <c r="WUL67" s="532"/>
      <c r="WUM67" s="533"/>
      <c r="WUN67" s="527"/>
      <c r="WUO67" s="528"/>
      <c r="WUP67" s="529"/>
      <c r="WUQ67" s="530"/>
      <c r="WUR67" s="531"/>
      <c r="WUS67" s="532"/>
      <c r="WUT67" s="533"/>
      <c r="WUU67" s="527"/>
      <c r="WUV67" s="528"/>
      <c r="WUW67" s="529"/>
      <c r="WUX67" s="530"/>
      <c r="WUY67" s="531"/>
      <c r="WUZ67" s="532"/>
      <c r="WVA67" s="533"/>
      <c r="WVB67" s="527"/>
      <c r="WVC67" s="528"/>
      <c r="WVD67" s="529"/>
      <c r="WVE67" s="530"/>
      <c r="WVF67" s="531"/>
      <c r="WVG67" s="532"/>
      <c r="WVH67" s="533"/>
      <c r="WVI67" s="527"/>
      <c r="WVJ67" s="528"/>
      <c r="WVK67" s="529"/>
      <c r="WVL67" s="530"/>
      <c r="WVM67" s="531"/>
      <c r="WVN67" s="532"/>
      <c r="WVO67" s="533"/>
      <c r="WVP67" s="527"/>
      <c r="WVQ67" s="528"/>
      <c r="WVR67" s="529"/>
      <c r="WVS67" s="530"/>
      <c r="WVT67" s="531"/>
      <c r="WVU67" s="532"/>
      <c r="WVV67" s="533"/>
      <c r="WVW67" s="527"/>
      <c r="WVX67" s="528"/>
      <c r="WVY67" s="529"/>
      <c r="WVZ67" s="530"/>
      <c r="WWA67" s="531"/>
      <c r="WWB67" s="532"/>
      <c r="WWC67" s="533"/>
      <c r="WWD67" s="527"/>
      <c r="WWE67" s="528"/>
      <c r="WWF67" s="529"/>
      <c r="WWG67" s="530"/>
      <c r="WWH67" s="531"/>
      <c r="WWI67" s="532"/>
      <c r="WWJ67" s="533"/>
      <c r="WWK67" s="527"/>
      <c r="WWL67" s="528"/>
      <c r="WWM67" s="529"/>
      <c r="WWN67" s="530"/>
      <c r="WWO67" s="531"/>
      <c r="WWP67" s="532"/>
      <c r="WWQ67" s="533"/>
      <c r="WWR67" s="527"/>
      <c r="WWS67" s="528"/>
      <c r="WWT67" s="529"/>
      <c r="WWU67" s="530"/>
      <c r="WWV67" s="531"/>
      <c r="WWW67" s="532"/>
      <c r="WWX67" s="533"/>
      <c r="WWY67" s="527"/>
      <c r="WWZ67" s="528"/>
      <c r="WXA67" s="529"/>
      <c r="WXB67" s="530"/>
      <c r="WXC67" s="531"/>
      <c r="WXD67" s="532"/>
      <c r="WXE67" s="533"/>
      <c r="WXF67" s="527"/>
      <c r="WXG67" s="528"/>
      <c r="WXH67" s="529"/>
      <c r="WXI67" s="530"/>
      <c r="WXJ67" s="531"/>
      <c r="WXK67" s="532"/>
      <c r="WXL67" s="533"/>
      <c r="WXM67" s="527"/>
      <c r="WXN67" s="528"/>
      <c r="WXO67" s="529"/>
      <c r="WXP67" s="530"/>
      <c r="WXQ67" s="531"/>
      <c r="WXR67" s="532"/>
      <c r="WXS67" s="533"/>
      <c r="WXT67" s="527"/>
      <c r="WXU67" s="528"/>
      <c r="WXV67" s="529"/>
      <c r="WXW67" s="530"/>
      <c r="WXX67" s="531"/>
      <c r="WXY67" s="532"/>
      <c r="WXZ67" s="533"/>
      <c r="WYA67" s="527"/>
      <c r="WYB67" s="528"/>
      <c r="WYC67" s="529"/>
      <c r="WYD67" s="530"/>
      <c r="WYE67" s="531"/>
      <c r="WYF67" s="532"/>
      <c r="WYG67" s="533"/>
      <c r="WYH67" s="527"/>
      <c r="WYI67" s="528"/>
      <c r="WYJ67" s="529"/>
      <c r="WYK67" s="530"/>
      <c r="WYL67" s="531"/>
      <c r="WYM67" s="532"/>
      <c r="WYN67" s="533"/>
      <c r="WYO67" s="527"/>
      <c r="WYP67" s="528"/>
      <c r="WYQ67" s="529"/>
      <c r="WYR67" s="530"/>
      <c r="WYS67" s="531"/>
      <c r="WYT67" s="532"/>
      <c r="WYU67" s="533"/>
      <c r="WYV67" s="527"/>
      <c r="WYW67" s="528"/>
      <c r="WYX67" s="529"/>
      <c r="WYY67" s="530"/>
      <c r="WYZ67" s="531"/>
      <c r="WZA67" s="532"/>
      <c r="WZB67" s="533"/>
      <c r="WZC67" s="527"/>
      <c r="WZD67" s="528"/>
      <c r="WZE67" s="529"/>
      <c r="WZF67" s="530"/>
      <c r="WZG67" s="531"/>
      <c r="WZH67" s="532"/>
      <c r="WZI67" s="533"/>
      <c r="WZJ67" s="527"/>
      <c r="WZK67" s="528"/>
      <c r="WZL67" s="529"/>
      <c r="WZM67" s="530"/>
      <c r="WZN67" s="531"/>
      <c r="WZO67" s="532"/>
      <c r="WZP67" s="533"/>
      <c r="WZQ67" s="527"/>
      <c r="WZR67" s="528"/>
      <c r="WZS67" s="529"/>
      <c r="WZT67" s="530"/>
      <c r="WZU67" s="531"/>
      <c r="WZV67" s="532"/>
      <c r="WZW67" s="533"/>
      <c r="WZX67" s="527"/>
      <c r="WZY67" s="528"/>
      <c r="WZZ67" s="529"/>
      <c r="XAA67" s="530"/>
      <c r="XAB67" s="531"/>
      <c r="XAC67" s="532"/>
      <c r="XAD67" s="533"/>
      <c r="XAE67" s="527"/>
      <c r="XAF67" s="528"/>
      <c r="XAG67" s="529"/>
      <c r="XAH67" s="530"/>
      <c r="XAI67" s="531"/>
      <c r="XAJ67" s="532"/>
      <c r="XAK67" s="533"/>
      <c r="XAL67" s="527"/>
      <c r="XAM67" s="528"/>
      <c r="XAN67" s="529"/>
      <c r="XAO67" s="530"/>
      <c r="XAP67" s="531"/>
      <c r="XAQ67" s="532"/>
      <c r="XAR67" s="533"/>
      <c r="XAS67" s="527"/>
      <c r="XAT67" s="528"/>
      <c r="XAU67" s="529"/>
      <c r="XAV67" s="530"/>
      <c r="XAW67" s="531"/>
      <c r="XAX67" s="532"/>
      <c r="XAY67" s="533"/>
      <c r="XAZ67" s="527"/>
      <c r="XBA67" s="528"/>
      <c r="XBB67" s="529"/>
      <c r="XBC67" s="530"/>
      <c r="XBD67" s="531"/>
      <c r="XBE67" s="532"/>
      <c r="XBF67" s="533"/>
      <c r="XBG67" s="527"/>
      <c r="XBH67" s="528"/>
      <c r="XBI67" s="529"/>
      <c r="XBJ67" s="530"/>
      <c r="XBK67" s="531"/>
      <c r="XBL67" s="532"/>
      <c r="XBM67" s="533"/>
      <c r="XBN67" s="527"/>
      <c r="XBO67" s="528"/>
      <c r="XBP67" s="529"/>
      <c r="XBQ67" s="530"/>
      <c r="XBR67" s="531"/>
      <c r="XBS67" s="532"/>
      <c r="XBT67" s="533"/>
      <c r="XBU67" s="527"/>
      <c r="XBV67" s="528"/>
      <c r="XBW67" s="529"/>
      <c r="XBX67" s="530"/>
      <c r="XBY67" s="531"/>
      <c r="XBZ67" s="532"/>
      <c r="XCA67" s="533"/>
      <c r="XCB67" s="527"/>
      <c r="XCC67" s="528"/>
      <c r="XCD67" s="529"/>
      <c r="XCE67" s="530"/>
      <c r="XCF67" s="531"/>
      <c r="XCG67" s="532"/>
      <c r="XCH67" s="533"/>
      <c r="XCI67" s="527"/>
      <c r="XCJ67" s="528"/>
      <c r="XCK67" s="529"/>
      <c r="XCL67" s="530"/>
      <c r="XCM67" s="531"/>
      <c r="XCN67" s="532"/>
      <c r="XCO67" s="533"/>
      <c r="XCP67" s="527"/>
      <c r="XCQ67" s="528"/>
      <c r="XCR67" s="529"/>
      <c r="XCS67" s="530"/>
      <c r="XCT67" s="531"/>
      <c r="XCU67" s="532"/>
      <c r="XCV67" s="533"/>
      <c r="XCW67" s="527"/>
      <c r="XCX67" s="528"/>
      <c r="XCY67" s="529"/>
      <c r="XCZ67" s="530"/>
      <c r="XDA67" s="531"/>
      <c r="XDB67" s="532"/>
      <c r="XDC67" s="533"/>
      <c r="XDD67" s="527"/>
      <c r="XDE67" s="528"/>
      <c r="XDF67" s="529"/>
      <c r="XDG67" s="530"/>
      <c r="XDH67" s="531"/>
      <c r="XDI67" s="532"/>
      <c r="XDJ67" s="533"/>
      <c r="XDK67" s="527"/>
      <c r="XDL67" s="528"/>
      <c r="XDM67" s="529"/>
      <c r="XDN67" s="530"/>
      <c r="XDO67" s="531"/>
      <c r="XDP67" s="532"/>
      <c r="XDQ67" s="533"/>
      <c r="XDR67" s="527"/>
      <c r="XDS67" s="528"/>
      <c r="XDT67" s="529"/>
      <c r="XDU67" s="530"/>
      <c r="XDV67" s="531"/>
      <c r="XDW67" s="532"/>
      <c r="XDX67" s="533"/>
      <c r="XDY67" s="527"/>
      <c r="XDZ67" s="528"/>
      <c r="XEA67" s="529"/>
      <c r="XEB67" s="530"/>
      <c r="XEC67" s="531"/>
      <c r="XED67" s="532"/>
      <c r="XEE67" s="533"/>
      <c r="XEF67" s="527"/>
      <c r="XEG67" s="528"/>
      <c r="XEH67" s="529"/>
      <c r="XEI67" s="530"/>
      <c r="XEJ67" s="531"/>
      <c r="XEK67" s="532"/>
      <c r="XEL67" s="533"/>
      <c r="XEM67" s="527"/>
      <c r="XEN67" s="528"/>
      <c r="XEO67" s="529"/>
      <c r="XEP67" s="530"/>
      <c r="XEQ67" s="531"/>
      <c r="XER67" s="532"/>
      <c r="XES67" s="533"/>
      <c r="XET67" s="527"/>
      <c r="XEU67" s="528"/>
      <c r="XEV67" s="529"/>
      <c r="XEW67" s="530"/>
      <c r="XEX67" s="531"/>
      <c r="XEY67" s="532"/>
      <c r="XEZ67" s="533"/>
      <c r="XFA67" s="527"/>
      <c r="XFB67" s="528"/>
      <c r="XFC67" s="529"/>
      <c r="XFD67" s="530"/>
    </row>
    <row r="68" spans="1:16384" s="10" customFormat="1" ht="101.25" x14ac:dyDescent="0.2">
      <c r="A68" s="688"/>
      <c r="B68" s="502" t="s">
        <v>1043</v>
      </c>
      <c r="C68" s="513">
        <v>16000000</v>
      </c>
      <c r="D68" s="513">
        <v>16000000</v>
      </c>
      <c r="E68" s="505">
        <f t="shared" ref="E68:E74" si="6">+C68-D68</f>
        <v>0</v>
      </c>
      <c r="F68" s="514">
        <v>42577</v>
      </c>
      <c r="G68" s="502" t="s">
        <v>993</v>
      </c>
      <c r="H68" s="527"/>
      <c r="I68" s="528"/>
      <c r="J68" s="529"/>
      <c r="K68" s="530"/>
      <c r="L68" s="531"/>
      <c r="M68" s="532"/>
      <c r="N68" s="533"/>
      <c r="O68" s="527"/>
      <c r="P68" s="528"/>
      <c r="Q68" s="529"/>
      <c r="R68" s="530"/>
      <c r="S68" s="531"/>
      <c r="T68" s="532"/>
      <c r="U68" s="533"/>
      <c r="V68" s="527"/>
      <c r="W68" s="528"/>
      <c r="X68" s="529"/>
      <c r="Y68" s="530"/>
      <c r="Z68" s="531"/>
      <c r="AA68" s="532"/>
      <c r="AB68" s="533"/>
      <c r="AC68" s="527"/>
      <c r="AD68" s="528"/>
      <c r="AE68" s="529"/>
      <c r="AF68" s="530"/>
      <c r="AG68" s="531"/>
      <c r="AH68" s="532"/>
      <c r="AI68" s="533"/>
      <c r="AJ68" s="527"/>
      <c r="AK68" s="528"/>
      <c r="AL68" s="529"/>
      <c r="AM68" s="530"/>
      <c r="AN68" s="531"/>
      <c r="AO68" s="532"/>
      <c r="AP68" s="533"/>
      <c r="AQ68" s="527"/>
      <c r="AR68" s="528"/>
      <c r="AS68" s="529"/>
      <c r="AT68" s="530"/>
      <c r="AU68" s="531"/>
      <c r="AV68" s="532"/>
      <c r="AW68" s="533"/>
      <c r="AX68" s="527"/>
      <c r="AY68" s="528"/>
      <c r="AZ68" s="529"/>
      <c r="BA68" s="530"/>
      <c r="BB68" s="531"/>
      <c r="BC68" s="532"/>
      <c r="BD68" s="533"/>
      <c r="BE68" s="527"/>
      <c r="BF68" s="528"/>
      <c r="BG68" s="529"/>
      <c r="BH68" s="530"/>
      <c r="BI68" s="531"/>
      <c r="BJ68" s="532"/>
      <c r="BK68" s="533"/>
      <c r="BL68" s="527"/>
      <c r="BM68" s="528"/>
      <c r="BN68" s="529"/>
      <c r="BO68" s="530"/>
      <c r="BP68" s="531"/>
      <c r="BQ68" s="532"/>
      <c r="BR68" s="533"/>
      <c r="BS68" s="527"/>
      <c r="BT68" s="528"/>
      <c r="BU68" s="529"/>
      <c r="BV68" s="530"/>
      <c r="BW68" s="531"/>
      <c r="BX68" s="532"/>
      <c r="BY68" s="533"/>
      <c r="BZ68" s="527"/>
      <c r="CA68" s="528"/>
      <c r="CB68" s="529"/>
      <c r="CC68" s="530"/>
      <c r="CD68" s="531"/>
      <c r="CE68" s="532"/>
      <c r="CF68" s="533"/>
      <c r="CG68" s="527"/>
      <c r="CH68" s="528"/>
      <c r="CI68" s="529"/>
      <c r="CJ68" s="530"/>
      <c r="CK68" s="531"/>
      <c r="CL68" s="532"/>
      <c r="CM68" s="533"/>
      <c r="CN68" s="527"/>
      <c r="CO68" s="528"/>
      <c r="CP68" s="529"/>
      <c r="CQ68" s="530"/>
      <c r="CR68" s="531"/>
      <c r="CS68" s="532"/>
      <c r="CT68" s="533"/>
      <c r="CU68" s="527"/>
      <c r="CV68" s="528"/>
      <c r="CW68" s="529"/>
      <c r="CX68" s="530"/>
      <c r="CY68" s="531"/>
      <c r="CZ68" s="532"/>
      <c r="DA68" s="533"/>
      <c r="DB68" s="527"/>
      <c r="DC68" s="528"/>
      <c r="DD68" s="529"/>
      <c r="DE68" s="530"/>
      <c r="DF68" s="531"/>
      <c r="DG68" s="532"/>
      <c r="DH68" s="533"/>
      <c r="DI68" s="527"/>
      <c r="DJ68" s="528"/>
      <c r="DK68" s="529"/>
      <c r="DL68" s="530"/>
      <c r="DM68" s="531"/>
      <c r="DN68" s="532"/>
      <c r="DO68" s="533"/>
      <c r="DP68" s="527"/>
      <c r="DQ68" s="528"/>
      <c r="DR68" s="529"/>
      <c r="DS68" s="530"/>
      <c r="DT68" s="531"/>
      <c r="DU68" s="532"/>
      <c r="DV68" s="533"/>
      <c r="DW68" s="527"/>
      <c r="DX68" s="528"/>
      <c r="DY68" s="529"/>
      <c r="DZ68" s="530"/>
      <c r="EA68" s="531"/>
      <c r="EB68" s="532"/>
      <c r="EC68" s="533"/>
      <c r="ED68" s="527"/>
      <c r="EE68" s="528"/>
      <c r="EF68" s="529"/>
      <c r="EG68" s="530"/>
      <c r="EH68" s="531"/>
      <c r="EI68" s="532"/>
      <c r="EJ68" s="533"/>
      <c r="EK68" s="527"/>
      <c r="EL68" s="528"/>
      <c r="EM68" s="529"/>
      <c r="EN68" s="530"/>
      <c r="EO68" s="531"/>
      <c r="EP68" s="532"/>
      <c r="EQ68" s="533"/>
      <c r="ER68" s="527"/>
      <c r="ES68" s="528"/>
      <c r="ET68" s="529"/>
      <c r="EU68" s="530"/>
      <c r="EV68" s="531"/>
      <c r="EW68" s="532"/>
      <c r="EX68" s="533"/>
      <c r="EY68" s="527"/>
      <c r="EZ68" s="528"/>
      <c r="FA68" s="529"/>
      <c r="FB68" s="530"/>
      <c r="FC68" s="531"/>
      <c r="FD68" s="532"/>
      <c r="FE68" s="533"/>
      <c r="FF68" s="527"/>
      <c r="FG68" s="528"/>
      <c r="FH68" s="529"/>
      <c r="FI68" s="530"/>
      <c r="FJ68" s="531"/>
      <c r="FK68" s="532"/>
      <c r="FL68" s="533"/>
      <c r="FM68" s="527"/>
      <c r="FN68" s="528"/>
      <c r="FO68" s="529"/>
      <c r="FP68" s="530"/>
      <c r="FQ68" s="531"/>
      <c r="FR68" s="532"/>
      <c r="FS68" s="533"/>
      <c r="FT68" s="527"/>
      <c r="FU68" s="528"/>
      <c r="FV68" s="529"/>
      <c r="FW68" s="530"/>
      <c r="FX68" s="531"/>
      <c r="FY68" s="532"/>
      <c r="FZ68" s="533"/>
      <c r="GA68" s="527"/>
      <c r="GB68" s="528"/>
      <c r="GC68" s="529"/>
      <c r="GD68" s="530"/>
      <c r="GE68" s="531"/>
      <c r="GF68" s="532"/>
      <c r="GG68" s="533"/>
      <c r="GH68" s="527"/>
      <c r="GI68" s="528"/>
      <c r="GJ68" s="529"/>
      <c r="GK68" s="530"/>
      <c r="GL68" s="531"/>
      <c r="GM68" s="532"/>
      <c r="GN68" s="533"/>
      <c r="GO68" s="527"/>
      <c r="GP68" s="528"/>
      <c r="GQ68" s="529"/>
      <c r="GR68" s="530"/>
      <c r="GS68" s="531"/>
      <c r="GT68" s="532"/>
      <c r="GU68" s="533"/>
      <c r="GV68" s="527"/>
      <c r="GW68" s="528"/>
      <c r="GX68" s="529"/>
      <c r="GY68" s="530"/>
      <c r="GZ68" s="531"/>
      <c r="HA68" s="532"/>
      <c r="HB68" s="533"/>
      <c r="HC68" s="527"/>
      <c r="HD68" s="528"/>
      <c r="HE68" s="529"/>
      <c r="HF68" s="530"/>
      <c r="HG68" s="531"/>
      <c r="HH68" s="532"/>
      <c r="HI68" s="533"/>
      <c r="HJ68" s="527"/>
      <c r="HK68" s="528"/>
      <c r="HL68" s="529"/>
      <c r="HM68" s="530"/>
      <c r="HN68" s="531"/>
      <c r="HO68" s="532"/>
      <c r="HP68" s="533"/>
      <c r="HQ68" s="527"/>
      <c r="HR68" s="528"/>
      <c r="HS68" s="529"/>
      <c r="HT68" s="530"/>
      <c r="HU68" s="531"/>
      <c r="HV68" s="532"/>
      <c r="HW68" s="533"/>
      <c r="HX68" s="527"/>
      <c r="HY68" s="528"/>
      <c r="HZ68" s="529"/>
      <c r="IA68" s="530"/>
      <c r="IB68" s="531"/>
      <c r="IC68" s="532"/>
      <c r="ID68" s="533"/>
      <c r="IE68" s="527"/>
      <c r="IF68" s="528"/>
      <c r="IG68" s="529"/>
      <c r="IH68" s="530"/>
      <c r="II68" s="531"/>
      <c r="IJ68" s="532"/>
      <c r="IK68" s="533"/>
      <c r="IL68" s="527"/>
      <c r="IM68" s="528"/>
      <c r="IN68" s="529"/>
      <c r="IO68" s="530"/>
      <c r="IP68" s="531"/>
      <c r="IQ68" s="532"/>
      <c r="IR68" s="533"/>
      <c r="IS68" s="527"/>
      <c r="IT68" s="528"/>
      <c r="IU68" s="529"/>
      <c r="IV68" s="530"/>
      <c r="IW68" s="531"/>
      <c r="IX68" s="532"/>
      <c r="IY68" s="533"/>
      <c r="IZ68" s="527"/>
      <c r="JA68" s="528"/>
      <c r="JB68" s="529"/>
      <c r="JC68" s="530"/>
      <c r="JD68" s="531"/>
      <c r="JE68" s="532"/>
      <c r="JF68" s="533"/>
      <c r="JG68" s="527"/>
      <c r="JH68" s="528"/>
      <c r="JI68" s="529"/>
      <c r="JJ68" s="530"/>
      <c r="JK68" s="531"/>
      <c r="JL68" s="532"/>
      <c r="JM68" s="533"/>
      <c r="JN68" s="527"/>
      <c r="JO68" s="528"/>
      <c r="JP68" s="529"/>
      <c r="JQ68" s="530"/>
      <c r="JR68" s="531"/>
      <c r="JS68" s="532"/>
      <c r="JT68" s="533"/>
      <c r="JU68" s="527"/>
      <c r="JV68" s="528"/>
      <c r="JW68" s="529"/>
      <c r="JX68" s="530"/>
      <c r="JY68" s="531"/>
      <c r="JZ68" s="532"/>
      <c r="KA68" s="533"/>
      <c r="KB68" s="527"/>
      <c r="KC68" s="528"/>
      <c r="KD68" s="529"/>
      <c r="KE68" s="530"/>
      <c r="KF68" s="531"/>
      <c r="KG68" s="532"/>
      <c r="KH68" s="533"/>
      <c r="KI68" s="527"/>
      <c r="KJ68" s="528"/>
      <c r="KK68" s="529"/>
      <c r="KL68" s="530"/>
      <c r="KM68" s="531"/>
      <c r="KN68" s="532"/>
      <c r="KO68" s="533"/>
      <c r="KP68" s="527"/>
      <c r="KQ68" s="528"/>
      <c r="KR68" s="529"/>
      <c r="KS68" s="530"/>
      <c r="KT68" s="531"/>
      <c r="KU68" s="532"/>
      <c r="KV68" s="533"/>
      <c r="KW68" s="527"/>
      <c r="KX68" s="528"/>
      <c r="KY68" s="529"/>
      <c r="KZ68" s="530"/>
      <c r="LA68" s="531"/>
      <c r="LB68" s="532"/>
      <c r="LC68" s="533"/>
      <c r="LD68" s="527"/>
      <c r="LE68" s="528"/>
      <c r="LF68" s="529"/>
      <c r="LG68" s="530"/>
      <c r="LH68" s="531"/>
      <c r="LI68" s="532"/>
      <c r="LJ68" s="533"/>
      <c r="LK68" s="527"/>
      <c r="LL68" s="528"/>
      <c r="LM68" s="529"/>
      <c r="LN68" s="530"/>
      <c r="LO68" s="531"/>
      <c r="LP68" s="532"/>
      <c r="LQ68" s="533"/>
      <c r="LR68" s="527"/>
      <c r="LS68" s="528"/>
      <c r="LT68" s="529"/>
      <c r="LU68" s="530"/>
      <c r="LV68" s="531"/>
      <c r="LW68" s="532"/>
      <c r="LX68" s="533"/>
      <c r="LY68" s="527"/>
      <c r="LZ68" s="528"/>
      <c r="MA68" s="529"/>
      <c r="MB68" s="530"/>
      <c r="MC68" s="531"/>
      <c r="MD68" s="532"/>
      <c r="ME68" s="533"/>
      <c r="MF68" s="527"/>
      <c r="MG68" s="528"/>
      <c r="MH68" s="529"/>
      <c r="MI68" s="530"/>
      <c r="MJ68" s="531"/>
      <c r="MK68" s="532"/>
      <c r="ML68" s="533"/>
      <c r="MM68" s="527"/>
      <c r="MN68" s="528"/>
      <c r="MO68" s="529"/>
      <c r="MP68" s="530"/>
      <c r="MQ68" s="531"/>
      <c r="MR68" s="532"/>
      <c r="MS68" s="533"/>
      <c r="MT68" s="527"/>
      <c r="MU68" s="528"/>
      <c r="MV68" s="529"/>
      <c r="MW68" s="530"/>
      <c r="MX68" s="531"/>
      <c r="MY68" s="532"/>
      <c r="MZ68" s="533"/>
      <c r="NA68" s="527"/>
      <c r="NB68" s="528"/>
      <c r="NC68" s="529"/>
      <c r="ND68" s="530"/>
      <c r="NE68" s="531"/>
      <c r="NF68" s="532"/>
      <c r="NG68" s="533"/>
      <c r="NH68" s="527"/>
      <c r="NI68" s="528"/>
      <c r="NJ68" s="529"/>
      <c r="NK68" s="530"/>
      <c r="NL68" s="531"/>
      <c r="NM68" s="532"/>
      <c r="NN68" s="533"/>
      <c r="NO68" s="527"/>
      <c r="NP68" s="528"/>
      <c r="NQ68" s="529"/>
      <c r="NR68" s="530"/>
      <c r="NS68" s="531"/>
      <c r="NT68" s="532"/>
      <c r="NU68" s="533"/>
      <c r="NV68" s="527"/>
      <c r="NW68" s="528"/>
      <c r="NX68" s="529"/>
      <c r="NY68" s="530"/>
      <c r="NZ68" s="531"/>
      <c r="OA68" s="532"/>
      <c r="OB68" s="533"/>
      <c r="OC68" s="527"/>
      <c r="OD68" s="528"/>
      <c r="OE68" s="529"/>
      <c r="OF68" s="530"/>
      <c r="OG68" s="531"/>
      <c r="OH68" s="532"/>
      <c r="OI68" s="533"/>
      <c r="OJ68" s="527"/>
      <c r="OK68" s="528"/>
      <c r="OL68" s="529"/>
      <c r="OM68" s="530"/>
      <c r="ON68" s="531"/>
      <c r="OO68" s="532"/>
      <c r="OP68" s="533"/>
      <c r="OQ68" s="527"/>
      <c r="OR68" s="528"/>
      <c r="OS68" s="529"/>
      <c r="OT68" s="530"/>
      <c r="OU68" s="531"/>
      <c r="OV68" s="532"/>
      <c r="OW68" s="533"/>
      <c r="OX68" s="527"/>
      <c r="OY68" s="528"/>
      <c r="OZ68" s="529"/>
      <c r="PA68" s="530"/>
      <c r="PB68" s="531"/>
      <c r="PC68" s="532"/>
      <c r="PD68" s="533"/>
      <c r="PE68" s="527"/>
      <c r="PF68" s="528"/>
      <c r="PG68" s="529"/>
      <c r="PH68" s="530"/>
      <c r="PI68" s="531"/>
      <c r="PJ68" s="532"/>
      <c r="PK68" s="533"/>
      <c r="PL68" s="527"/>
      <c r="PM68" s="528"/>
      <c r="PN68" s="529"/>
      <c r="PO68" s="530"/>
      <c r="PP68" s="531"/>
      <c r="PQ68" s="532"/>
      <c r="PR68" s="533"/>
      <c r="PS68" s="527"/>
      <c r="PT68" s="528"/>
      <c r="PU68" s="529"/>
      <c r="PV68" s="530"/>
      <c r="PW68" s="531"/>
      <c r="PX68" s="532"/>
      <c r="PY68" s="533"/>
      <c r="PZ68" s="527"/>
      <c r="QA68" s="528"/>
      <c r="QB68" s="529"/>
      <c r="QC68" s="530"/>
      <c r="QD68" s="531"/>
      <c r="QE68" s="532"/>
      <c r="QF68" s="533"/>
      <c r="QG68" s="527"/>
      <c r="QH68" s="528"/>
      <c r="QI68" s="529"/>
      <c r="QJ68" s="530"/>
      <c r="QK68" s="531"/>
      <c r="QL68" s="532"/>
      <c r="QM68" s="533"/>
      <c r="QN68" s="527"/>
      <c r="QO68" s="528"/>
      <c r="QP68" s="529"/>
      <c r="QQ68" s="530"/>
      <c r="QR68" s="531"/>
      <c r="QS68" s="532"/>
      <c r="QT68" s="533"/>
      <c r="QU68" s="527"/>
      <c r="QV68" s="528"/>
      <c r="QW68" s="529"/>
      <c r="QX68" s="530"/>
      <c r="QY68" s="531"/>
      <c r="QZ68" s="532"/>
      <c r="RA68" s="533"/>
      <c r="RB68" s="527"/>
      <c r="RC68" s="528"/>
      <c r="RD68" s="529"/>
      <c r="RE68" s="530"/>
      <c r="RF68" s="531"/>
      <c r="RG68" s="532"/>
      <c r="RH68" s="533"/>
      <c r="RI68" s="527"/>
      <c r="RJ68" s="528"/>
      <c r="RK68" s="529"/>
      <c r="RL68" s="530"/>
      <c r="RM68" s="531"/>
      <c r="RN68" s="532"/>
      <c r="RO68" s="533"/>
      <c r="RP68" s="527"/>
      <c r="RQ68" s="528"/>
      <c r="RR68" s="529"/>
      <c r="RS68" s="530"/>
      <c r="RT68" s="531"/>
      <c r="RU68" s="532"/>
      <c r="RV68" s="533"/>
      <c r="RW68" s="527"/>
      <c r="RX68" s="528"/>
      <c r="RY68" s="529"/>
      <c r="RZ68" s="530"/>
      <c r="SA68" s="531"/>
      <c r="SB68" s="532"/>
      <c r="SC68" s="533"/>
      <c r="SD68" s="527"/>
      <c r="SE68" s="528"/>
      <c r="SF68" s="529"/>
      <c r="SG68" s="530"/>
      <c r="SH68" s="531"/>
      <c r="SI68" s="532"/>
      <c r="SJ68" s="533"/>
      <c r="SK68" s="527"/>
      <c r="SL68" s="528"/>
      <c r="SM68" s="529"/>
      <c r="SN68" s="530"/>
      <c r="SO68" s="531"/>
      <c r="SP68" s="532"/>
      <c r="SQ68" s="533"/>
      <c r="SR68" s="527"/>
      <c r="SS68" s="528"/>
      <c r="ST68" s="529"/>
      <c r="SU68" s="530"/>
      <c r="SV68" s="531"/>
      <c r="SW68" s="532"/>
      <c r="SX68" s="533"/>
      <c r="SY68" s="527"/>
      <c r="SZ68" s="528"/>
      <c r="TA68" s="529"/>
      <c r="TB68" s="530"/>
      <c r="TC68" s="531"/>
      <c r="TD68" s="532"/>
      <c r="TE68" s="533"/>
      <c r="TF68" s="527"/>
      <c r="TG68" s="528"/>
      <c r="TH68" s="529"/>
      <c r="TI68" s="530"/>
      <c r="TJ68" s="531"/>
      <c r="TK68" s="532"/>
      <c r="TL68" s="533"/>
      <c r="TM68" s="527"/>
      <c r="TN68" s="528"/>
      <c r="TO68" s="529"/>
      <c r="TP68" s="530"/>
      <c r="TQ68" s="531"/>
      <c r="TR68" s="532"/>
      <c r="TS68" s="533"/>
      <c r="TT68" s="527"/>
      <c r="TU68" s="528"/>
      <c r="TV68" s="529"/>
      <c r="TW68" s="530"/>
      <c r="TX68" s="531"/>
      <c r="TY68" s="532"/>
      <c r="TZ68" s="533"/>
      <c r="UA68" s="527"/>
      <c r="UB68" s="528"/>
      <c r="UC68" s="529"/>
      <c r="UD68" s="530"/>
      <c r="UE68" s="531"/>
      <c r="UF68" s="532"/>
      <c r="UG68" s="533"/>
      <c r="UH68" s="527"/>
      <c r="UI68" s="528"/>
      <c r="UJ68" s="529"/>
      <c r="UK68" s="530"/>
      <c r="UL68" s="531"/>
      <c r="UM68" s="532"/>
      <c r="UN68" s="533"/>
      <c r="UO68" s="527"/>
      <c r="UP68" s="528"/>
      <c r="UQ68" s="529"/>
      <c r="UR68" s="530"/>
      <c r="US68" s="531"/>
      <c r="UT68" s="532"/>
      <c r="UU68" s="533"/>
      <c r="UV68" s="527"/>
      <c r="UW68" s="528"/>
      <c r="UX68" s="529"/>
      <c r="UY68" s="530"/>
      <c r="UZ68" s="531"/>
      <c r="VA68" s="532"/>
      <c r="VB68" s="533"/>
      <c r="VC68" s="527"/>
      <c r="VD68" s="528"/>
      <c r="VE68" s="529"/>
      <c r="VF68" s="530"/>
      <c r="VG68" s="531"/>
      <c r="VH68" s="532"/>
      <c r="VI68" s="533"/>
      <c r="VJ68" s="527"/>
      <c r="VK68" s="528"/>
      <c r="VL68" s="529"/>
      <c r="VM68" s="530"/>
      <c r="VN68" s="531"/>
      <c r="VO68" s="532"/>
      <c r="VP68" s="533"/>
      <c r="VQ68" s="527"/>
      <c r="VR68" s="528"/>
      <c r="VS68" s="529"/>
      <c r="VT68" s="530"/>
      <c r="VU68" s="531"/>
      <c r="VV68" s="532"/>
      <c r="VW68" s="533"/>
      <c r="VX68" s="527"/>
      <c r="VY68" s="528"/>
      <c r="VZ68" s="529"/>
      <c r="WA68" s="530"/>
      <c r="WB68" s="531"/>
      <c r="WC68" s="532"/>
      <c r="WD68" s="533"/>
      <c r="WE68" s="527"/>
      <c r="WF68" s="528"/>
      <c r="WG68" s="529"/>
      <c r="WH68" s="530"/>
      <c r="WI68" s="531"/>
      <c r="WJ68" s="532"/>
      <c r="WK68" s="533"/>
      <c r="WL68" s="527"/>
      <c r="WM68" s="528"/>
      <c r="WN68" s="529"/>
      <c r="WO68" s="530"/>
      <c r="WP68" s="531"/>
      <c r="WQ68" s="532"/>
      <c r="WR68" s="533"/>
      <c r="WS68" s="527"/>
      <c r="WT68" s="528"/>
      <c r="WU68" s="529"/>
      <c r="WV68" s="530"/>
      <c r="WW68" s="531"/>
      <c r="WX68" s="532"/>
      <c r="WY68" s="533"/>
      <c r="WZ68" s="527"/>
      <c r="XA68" s="528"/>
      <c r="XB68" s="529"/>
      <c r="XC68" s="530"/>
      <c r="XD68" s="531"/>
      <c r="XE68" s="532"/>
      <c r="XF68" s="533"/>
      <c r="XG68" s="527"/>
      <c r="XH68" s="528"/>
      <c r="XI68" s="529"/>
      <c r="XJ68" s="530"/>
      <c r="XK68" s="531"/>
      <c r="XL68" s="532"/>
      <c r="XM68" s="533"/>
      <c r="XN68" s="527"/>
      <c r="XO68" s="528"/>
      <c r="XP68" s="529"/>
      <c r="XQ68" s="530"/>
      <c r="XR68" s="531"/>
      <c r="XS68" s="532"/>
      <c r="XT68" s="533"/>
      <c r="XU68" s="527"/>
      <c r="XV68" s="528"/>
      <c r="XW68" s="529"/>
      <c r="XX68" s="530"/>
      <c r="XY68" s="531"/>
      <c r="XZ68" s="532"/>
      <c r="YA68" s="533"/>
      <c r="YB68" s="527"/>
      <c r="YC68" s="528"/>
      <c r="YD68" s="529"/>
      <c r="YE68" s="530"/>
      <c r="YF68" s="531"/>
      <c r="YG68" s="532"/>
      <c r="YH68" s="533"/>
      <c r="YI68" s="527"/>
      <c r="YJ68" s="528"/>
      <c r="YK68" s="529"/>
      <c r="YL68" s="530"/>
      <c r="YM68" s="531"/>
      <c r="YN68" s="532"/>
      <c r="YO68" s="533"/>
      <c r="YP68" s="527"/>
      <c r="YQ68" s="528"/>
      <c r="YR68" s="529"/>
      <c r="YS68" s="530"/>
      <c r="YT68" s="531"/>
      <c r="YU68" s="532"/>
      <c r="YV68" s="533"/>
      <c r="YW68" s="527"/>
      <c r="YX68" s="528"/>
      <c r="YY68" s="529"/>
      <c r="YZ68" s="530"/>
      <c r="ZA68" s="531"/>
      <c r="ZB68" s="532"/>
      <c r="ZC68" s="533"/>
      <c r="ZD68" s="527"/>
      <c r="ZE68" s="528"/>
      <c r="ZF68" s="529"/>
      <c r="ZG68" s="530"/>
      <c r="ZH68" s="531"/>
      <c r="ZI68" s="532"/>
      <c r="ZJ68" s="533"/>
      <c r="ZK68" s="527"/>
      <c r="ZL68" s="528"/>
      <c r="ZM68" s="529"/>
      <c r="ZN68" s="530"/>
      <c r="ZO68" s="531"/>
      <c r="ZP68" s="532"/>
      <c r="ZQ68" s="533"/>
      <c r="ZR68" s="527"/>
      <c r="ZS68" s="528"/>
      <c r="ZT68" s="529"/>
      <c r="ZU68" s="530"/>
      <c r="ZV68" s="531"/>
      <c r="ZW68" s="532"/>
      <c r="ZX68" s="533"/>
      <c r="ZY68" s="527"/>
      <c r="ZZ68" s="528"/>
      <c r="AAA68" s="529"/>
      <c r="AAB68" s="530"/>
      <c r="AAC68" s="531"/>
      <c r="AAD68" s="532"/>
      <c r="AAE68" s="533"/>
      <c r="AAF68" s="527"/>
      <c r="AAG68" s="528"/>
      <c r="AAH68" s="529"/>
      <c r="AAI68" s="530"/>
      <c r="AAJ68" s="531"/>
      <c r="AAK68" s="532"/>
      <c r="AAL68" s="533"/>
      <c r="AAM68" s="527"/>
      <c r="AAN68" s="528"/>
      <c r="AAO68" s="529"/>
      <c r="AAP68" s="530"/>
      <c r="AAQ68" s="531"/>
      <c r="AAR68" s="532"/>
      <c r="AAS68" s="533"/>
      <c r="AAT68" s="527"/>
      <c r="AAU68" s="528"/>
      <c r="AAV68" s="529"/>
      <c r="AAW68" s="530"/>
      <c r="AAX68" s="531"/>
      <c r="AAY68" s="532"/>
      <c r="AAZ68" s="533"/>
      <c r="ABA68" s="527"/>
      <c r="ABB68" s="528"/>
      <c r="ABC68" s="529"/>
      <c r="ABD68" s="530"/>
      <c r="ABE68" s="531"/>
      <c r="ABF68" s="532"/>
      <c r="ABG68" s="533"/>
      <c r="ABH68" s="527"/>
      <c r="ABI68" s="528"/>
      <c r="ABJ68" s="529"/>
      <c r="ABK68" s="530"/>
      <c r="ABL68" s="531"/>
      <c r="ABM68" s="532"/>
      <c r="ABN68" s="533"/>
      <c r="ABO68" s="527"/>
      <c r="ABP68" s="528"/>
      <c r="ABQ68" s="529"/>
      <c r="ABR68" s="530"/>
      <c r="ABS68" s="531"/>
      <c r="ABT68" s="532"/>
      <c r="ABU68" s="533"/>
      <c r="ABV68" s="527"/>
      <c r="ABW68" s="528"/>
      <c r="ABX68" s="529"/>
      <c r="ABY68" s="530"/>
      <c r="ABZ68" s="531"/>
      <c r="ACA68" s="532"/>
      <c r="ACB68" s="533"/>
      <c r="ACC68" s="527"/>
      <c r="ACD68" s="528"/>
      <c r="ACE68" s="529"/>
      <c r="ACF68" s="530"/>
      <c r="ACG68" s="531"/>
      <c r="ACH68" s="532"/>
      <c r="ACI68" s="533"/>
      <c r="ACJ68" s="527"/>
      <c r="ACK68" s="528"/>
      <c r="ACL68" s="529"/>
      <c r="ACM68" s="530"/>
      <c r="ACN68" s="531"/>
      <c r="ACO68" s="532"/>
      <c r="ACP68" s="533"/>
      <c r="ACQ68" s="527"/>
      <c r="ACR68" s="528"/>
      <c r="ACS68" s="529"/>
      <c r="ACT68" s="530"/>
      <c r="ACU68" s="531"/>
      <c r="ACV68" s="532"/>
      <c r="ACW68" s="533"/>
      <c r="ACX68" s="527"/>
      <c r="ACY68" s="528"/>
      <c r="ACZ68" s="529"/>
      <c r="ADA68" s="530"/>
      <c r="ADB68" s="531"/>
      <c r="ADC68" s="532"/>
      <c r="ADD68" s="533"/>
      <c r="ADE68" s="527"/>
      <c r="ADF68" s="528"/>
      <c r="ADG68" s="529"/>
      <c r="ADH68" s="530"/>
      <c r="ADI68" s="531"/>
      <c r="ADJ68" s="532"/>
      <c r="ADK68" s="533"/>
      <c r="ADL68" s="527"/>
      <c r="ADM68" s="528"/>
      <c r="ADN68" s="529"/>
      <c r="ADO68" s="530"/>
      <c r="ADP68" s="531"/>
      <c r="ADQ68" s="532"/>
      <c r="ADR68" s="533"/>
      <c r="ADS68" s="527"/>
      <c r="ADT68" s="528"/>
      <c r="ADU68" s="529"/>
      <c r="ADV68" s="530"/>
      <c r="ADW68" s="531"/>
      <c r="ADX68" s="532"/>
      <c r="ADY68" s="533"/>
      <c r="ADZ68" s="527"/>
      <c r="AEA68" s="528"/>
      <c r="AEB68" s="529"/>
      <c r="AEC68" s="530"/>
      <c r="AED68" s="531"/>
      <c r="AEE68" s="532"/>
      <c r="AEF68" s="533"/>
      <c r="AEG68" s="527"/>
      <c r="AEH68" s="528"/>
      <c r="AEI68" s="529"/>
      <c r="AEJ68" s="530"/>
      <c r="AEK68" s="531"/>
      <c r="AEL68" s="532"/>
      <c r="AEM68" s="533"/>
      <c r="AEN68" s="527"/>
      <c r="AEO68" s="528"/>
      <c r="AEP68" s="529"/>
      <c r="AEQ68" s="530"/>
      <c r="AER68" s="531"/>
      <c r="AES68" s="532"/>
      <c r="AET68" s="533"/>
      <c r="AEU68" s="527"/>
      <c r="AEV68" s="528"/>
      <c r="AEW68" s="529"/>
      <c r="AEX68" s="530"/>
      <c r="AEY68" s="531"/>
      <c r="AEZ68" s="532"/>
      <c r="AFA68" s="533"/>
      <c r="AFB68" s="527"/>
      <c r="AFC68" s="528"/>
      <c r="AFD68" s="529"/>
      <c r="AFE68" s="530"/>
      <c r="AFF68" s="531"/>
      <c r="AFG68" s="532"/>
      <c r="AFH68" s="533"/>
      <c r="AFI68" s="527"/>
      <c r="AFJ68" s="528"/>
      <c r="AFK68" s="529"/>
      <c r="AFL68" s="530"/>
      <c r="AFM68" s="531"/>
      <c r="AFN68" s="532"/>
      <c r="AFO68" s="533"/>
      <c r="AFP68" s="527"/>
      <c r="AFQ68" s="528"/>
      <c r="AFR68" s="529"/>
      <c r="AFS68" s="530"/>
      <c r="AFT68" s="531"/>
      <c r="AFU68" s="532"/>
      <c r="AFV68" s="533"/>
      <c r="AFW68" s="527"/>
      <c r="AFX68" s="528"/>
      <c r="AFY68" s="529"/>
      <c r="AFZ68" s="530"/>
      <c r="AGA68" s="531"/>
      <c r="AGB68" s="532"/>
      <c r="AGC68" s="533"/>
      <c r="AGD68" s="527"/>
      <c r="AGE68" s="528"/>
      <c r="AGF68" s="529"/>
      <c r="AGG68" s="530"/>
      <c r="AGH68" s="531"/>
      <c r="AGI68" s="532"/>
      <c r="AGJ68" s="533"/>
      <c r="AGK68" s="527"/>
      <c r="AGL68" s="528"/>
      <c r="AGM68" s="529"/>
      <c r="AGN68" s="530"/>
      <c r="AGO68" s="531"/>
      <c r="AGP68" s="532"/>
      <c r="AGQ68" s="533"/>
      <c r="AGR68" s="527"/>
      <c r="AGS68" s="528"/>
      <c r="AGT68" s="529"/>
      <c r="AGU68" s="530"/>
      <c r="AGV68" s="531"/>
      <c r="AGW68" s="532"/>
      <c r="AGX68" s="533"/>
      <c r="AGY68" s="527"/>
      <c r="AGZ68" s="528"/>
      <c r="AHA68" s="529"/>
      <c r="AHB68" s="530"/>
      <c r="AHC68" s="531"/>
      <c r="AHD68" s="532"/>
      <c r="AHE68" s="533"/>
      <c r="AHF68" s="527"/>
      <c r="AHG68" s="528"/>
      <c r="AHH68" s="529"/>
      <c r="AHI68" s="530"/>
      <c r="AHJ68" s="531"/>
      <c r="AHK68" s="532"/>
      <c r="AHL68" s="533"/>
      <c r="AHM68" s="527"/>
      <c r="AHN68" s="528"/>
      <c r="AHO68" s="529"/>
      <c r="AHP68" s="530"/>
      <c r="AHQ68" s="531"/>
      <c r="AHR68" s="532"/>
      <c r="AHS68" s="533"/>
      <c r="AHT68" s="527"/>
      <c r="AHU68" s="528"/>
      <c r="AHV68" s="529"/>
      <c r="AHW68" s="530"/>
      <c r="AHX68" s="531"/>
      <c r="AHY68" s="532"/>
      <c r="AHZ68" s="533"/>
      <c r="AIA68" s="527"/>
      <c r="AIB68" s="528"/>
      <c r="AIC68" s="529"/>
      <c r="AID68" s="530"/>
      <c r="AIE68" s="531"/>
      <c r="AIF68" s="532"/>
      <c r="AIG68" s="533"/>
      <c r="AIH68" s="527"/>
      <c r="AII68" s="528"/>
      <c r="AIJ68" s="529"/>
      <c r="AIK68" s="530"/>
      <c r="AIL68" s="531"/>
      <c r="AIM68" s="532"/>
      <c r="AIN68" s="533"/>
      <c r="AIO68" s="527"/>
      <c r="AIP68" s="528"/>
      <c r="AIQ68" s="529"/>
      <c r="AIR68" s="530"/>
      <c r="AIS68" s="531"/>
      <c r="AIT68" s="532"/>
      <c r="AIU68" s="533"/>
      <c r="AIV68" s="527"/>
      <c r="AIW68" s="528"/>
      <c r="AIX68" s="529"/>
      <c r="AIY68" s="530"/>
      <c r="AIZ68" s="531"/>
      <c r="AJA68" s="532"/>
      <c r="AJB68" s="533"/>
      <c r="AJC68" s="527"/>
      <c r="AJD68" s="528"/>
      <c r="AJE68" s="529"/>
      <c r="AJF68" s="530"/>
      <c r="AJG68" s="531"/>
      <c r="AJH68" s="532"/>
      <c r="AJI68" s="533"/>
      <c r="AJJ68" s="527"/>
      <c r="AJK68" s="528"/>
      <c r="AJL68" s="529"/>
      <c r="AJM68" s="530"/>
      <c r="AJN68" s="531"/>
      <c r="AJO68" s="532"/>
      <c r="AJP68" s="533"/>
      <c r="AJQ68" s="527"/>
      <c r="AJR68" s="528"/>
      <c r="AJS68" s="529"/>
      <c r="AJT68" s="530"/>
      <c r="AJU68" s="531"/>
      <c r="AJV68" s="532"/>
      <c r="AJW68" s="533"/>
      <c r="AJX68" s="527"/>
      <c r="AJY68" s="528"/>
      <c r="AJZ68" s="529"/>
      <c r="AKA68" s="530"/>
      <c r="AKB68" s="531"/>
      <c r="AKC68" s="532"/>
      <c r="AKD68" s="533"/>
      <c r="AKE68" s="527"/>
      <c r="AKF68" s="528"/>
      <c r="AKG68" s="529"/>
      <c r="AKH68" s="530"/>
      <c r="AKI68" s="531"/>
      <c r="AKJ68" s="532"/>
      <c r="AKK68" s="533"/>
      <c r="AKL68" s="527"/>
      <c r="AKM68" s="528"/>
      <c r="AKN68" s="529"/>
      <c r="AKO68" s="530"/>
      <c r="AKP68" s="531"/>
      <c r="AKQ68" s="532"/>
      <c r="AKR68" s="533"/>
      <c r="AKS68" s="527"/>
      <c r="AKT68" s="528"/>
      <c r="AKU68" s="529"/>
      <c r="AKV68" s="530"/>
      <c r="AKW68" s="531"/>
      <c r="AKX68" s="532"/>
      <c r="AKY68" s="533"/>
      <c r="AKZ68" s="527"/>
      <c r="ALA68" s="528"/>
      <c r="ALB68" s="529"/>
      <c r="ALC68" s="530"/>
      <c r="ALD68" s="531"/>
      <c r="ALE68" s="532"/>
      <c r="ALF68" s="533"/>
      <c r="ALG68" s="527"/>
      <c r="ALH68" s="528"/>
      <c r="ALI68" s="529"/>
      <c r="ALJ68" s="530"/>
      <c r="ALK68" s="531"/>
      <c r="ALL68" s="532"/>
      <c r="ALM68" s="533"/>
      <c r="ALN68" s="527"/>
      <c r="ALO68" s="528"/>
      <c r="ALP68" s="529"/>
      <c r="ALQ68" s="530"/>
      <c r="ALR68" s="531"/>
      <c r="ALS68" s="532"/>
      <c r="ALT68" s="533"/>
      <c r="ALU68" s="527"/>
      <c r="ALV68" s="528"/>
      <c r="ALW68" s="529"/>
      <c r="ALX68" s="530"/>
      <c r="ALY68" s="531"/>
      <c r="ALZ68" s="532"/>
      <c r="AMA68" s="533"/>
      <c r="AMB68" s="527"/>
      <c r="AMC68" s="528"/>
      <c r="AMD68" s="529"/>
      <c r="AME68" s="530"/>
      <c r="AMF68" s="531"/>
      <c r="AMG68" s="532"/>
      <c r="AMH68" s="533"/>
      <c r="AMI68" s="527"/>
      <c r="AMJ68" s="528"/>
      <c r="AMK68" s="529"/>
      <c r="AML68" s="530"/>
      <c r="AMM68" s="531"/>
      <c r="AMN68" s="532"/>
      <c r="AMO68" s="533"/>
      <c r="AMP68" s="527"/>
      <c r="AMQ68" s="528"/>
      <c r="AMR68" s="529"/>
      <c r="AMS68" s="530"/>
      <c r="AMT68" s="531"/>
      <c r="AMU68" s="532"/>
      <c r="AMV68" s="533"/>
      <c r="AMW68" s="527"/>
      <c r="AMX68" s="528"/>
      <c r="AMY68" s="529"/>
      <c r="AMZ68" s="530"/>
      <c r="ANA68" s="531"/>
      <c r="ANB68" s="532"/>
      <c r="ANC68" s="533"/>
      <c r="AND68" s="527"/>
      <c r="ANE68" s="528"/>
      <c r="ANF68" s="529"/>
      <c r="ANG68" s="530"/>
      <c r="ANH68" s="531"/>
      <c r="ANI68" s="532"/>
      <c r="ANJ68" s="533"/>
      <c r="ANK68" s="527"/>
      <c r="ANL68" s="528"/>
      <c r="ANM68" s="529"/>
      <c r="ANN68" s="530"/>
      <c r="ANO68" s="531"/>
      <c r="ANP68" s="532"/>
      <c r="ANQ68" s="533"/>
      <c r="ANR68" s="527"/>
      <c r="ANS68" s="528"/>
      <c r="ANT68" s="529"/>
      <c r="ANU68" s="530"/>
      <c r="ANV68" s="531"/>
      <c r="ANW68" s="532"/>
      <c r="ANX68" s="533"/>
      <c r="ANY68" s="527"/>
      <c r="ANZ68" s="528"/>
      <c r="AOA68" s="529"/>
      <c r="AOB68" s="530"/>
      <c r="AOC68" s="531"/>
      <c r="AOD68" s="532"/>
      <c r="AOE68" s="533"/>
      <c r="AOF68" s="527"/>
      <c r="AOG68" s="528"/>
      <c r="AOH68" s="529"/>
      <c r="AOI68" s="530"/>
      <c r="AOJ68" s="531"/>
      <c r="AOK68" s="532"/>
      <c r="AOL68" s="533"/>
      <c r="AOM68" s="527"/>
      <c r="AON68" s="528"/>
      <c r="AOO68" s="529"/>
      <c r="AOP68" s="530"/>
      <c r="AOQ68" s="531"/>
      <c r="AOR68" s="532"/>
      <c r="AOS68" s="533"/>
      <c r="AOT68" s="527"/>
      <c r="AOU68" s="528"/>
      <c r="AOV68" s="529"/>
      <c r="AOW68" s="530"/>
      <c r="AOX68" s="531"/>
      <c r="AOY68" s="532"/>
      <c r="AOZ68" s="533"/>
      <c r="APA68" s="527"/>
      <c r="APB68" s="528"/>
      <c r="APC68" s="529"/>
      <c r="APD68" s="530"/>
      <c r="APE68" s="531"/>
      <c r="APF68" s="532"/>
      <c r="APG68" s="533"/>
      <c r="APH68" s="527"/>
      <c r="API68" s="528"/>
      <c r="APJ68" s="529"/>
      <c r="APK68" s="530"/>
      <c r="APL68" s="531"/>
      <c r="APM68" s="532"/>
      <c r="APN68" s="533"/>
      <c r="APO68" s="527"/>
      <c r="APP68" s="528"/>
      <c r="APQ68" s="529"/>
      <c r="APR68" s="530"/>
      <c r="APS68" s="531"/>
      <c r="APT68" s="532"/>
      <c r="APU68" s="533"/>
      <c r="APV68" s="527"/>
      <c r="APW68" s="528"/>
      <c r="APX68" s="529"/>
      <c r="APY68" s="530"/>
      <c r="APZ68" s="531"/>
      <c r="AQA68" s="532"/>
      <c r="AQB68" s="533"/>
      <c r="AQC68" s="527"/>
      <c r="AQD68" s="528"/>
      <c r="AQE68" s="529"/>
      <c r="AQF68" s="530"/>
      <c r="AQG68" s="531"/>
      <c r="AQH68" s="532"/>
      <c r="AQI68" s="533"/>
      <c r="AQJ68" s="527"/>
      <c r="AQK68" s="528"/>
      <c r="AQL68" s="529"/>
      <c r="AQM68" s="530"/>
      <c r="AQN68" s="531"/>
      <c r="AQO68" s="532"/>
      <c r="AQP68" s="533"/>
      <c r="AQQ68" s="527"/>
      <c r="AQR68" s="528"/>
      <c r="AQS68" s="529"/>
      <c r="AQT68" s="530"/>
      <c r="AQU68" s="531"/>
      <c r="AQV68" s="532"/>
      <c r="AQW68" s="533"/>
      <c r="AQX68" s="527"/>
      <c r="AQY68" s="528"/>
      <c r="AQZ68" s="529"/>
      <c r="ARA68" s="530"/>
      <c r="ARB68" s="531"/>
      <c r="ARC68" s="532"/>
      <c r="ARD68" s="533"/>
      <c r="ARE68" s="527"/>
      <c r="ARF68" s="528"/>
      <c r="ARG68" s="529"/>
      <c r="ARH68" s="530"/>
      <c r="ARI68" s="531"/>
      <c r="ARJ68" s="532"/>
      <c r="ARK68" s="533"/>
      <c r="ARL68" s="527"/>
      <c r="ARM68" s="528"/>
      <c r="ARN68" s="529"/>
      <c r="ARO68" s="530"/>
      <c r="ARP68" s="531"/>
      <c r="ARQ68" s="532"/>
      <c r="ARR68" s="533"/>
      <c r="ARS68" s="527"/>
      <c r="ART68" s="528"/>
      <c r="ARU68" s="529"/>
      <c r="ARV68" s="530"/>
      <c r="ARW68" s="531"/>
      <c r="ARX68" s="532"/>
      <c r="ARY68" s="533"/>
      <c r="ARZ68" s="527"/>
      <c r="ASA68" s="528"/>
      <c r="ASB68" s="529"/>
      <c r="ASC68" s="530"/>
      <c r="ASD68" s="531"/>
      <c r="ASE68" s="532"/>
      <c r="ASF68" s="533"/>
      <c r="ASG68" s="527"/>
      <c r="ASH68" s="528"/>
      <c r="ASI68" s="529"/>
      <c r="ASJ68" s="530"/>
      <c r="ASK68" s="531"/>
      <c r="ASL68" s="532"/>
      <c r="ASM68" s="533"/>
      <c r="ASN68" s="527"/>
      <c r="ASO68" s="528"/>
      <c r="ASP68" s="529"/>
      <c r="ASQ68" s="530"/>
      <c r="ASR68" s="531"/>
      <c r="ASS68" s="532"/>
      <c r="AST68" s="533"/>
      <c r="ASU68" s="527"/>
      <c r="ASV68" s="528"/>
      <c r="ASW68" s="529"/>
      <c r="ASX68" s="530"/>
      <c r="ASY68" s="531"/>
      <c r="ASZ68" s="532"/>
      <c r="ATA68" s="533"/>
      <c r="ATB68" s="527"/>
      <c r="ATC68" s="528"/>
      <c r="ATD68" s="529"/>
      <c r="ATE68" s="530"/>
      <c r="ATF68" s="531"/>
      <c r="ATG68" s="532"/>
      <c r="ATH68" s="533"/>
      <c r="ATI68" s="527"/>
      <c r="ATJ68" s="528"/>
      <c r="ATK68" s="529"/>
      <c r="ATL68" s="530"/>
      <c r="ATM68" s="531"/>
      <c r="ATN68" s="532"/>
      <c r="ATO68" s="533"/>
      <c r="ATP68" s="527"/>
      <c r="ATQ68" s="528"/>
      <c r="ATR68" s="529"/>
      <c r="ATS68" s="530"/>
      <c r="ATT68" s="531"/>
      <c r="ATU68" s="532"/>
      <c r="ATV68" s="533"/>
      <c r="ATW68" s="527"/>
      <c r="ATX68" s="528"/>
      <c r="ATY68" s="529"/>
      <c r="ATZ68" s="530"/>
      <c r="AUA68" s="531"/>
      <c r="AUB68" s="532"/>
      <c r="AUC68" s="533"/>
      <c r="AUD68" s="527"/>
      <c r="AUE68" s="528"/>
      <c r="AUF68" s="529"/>
      <c r="AUG68" s="530"/>
      <c r="AUH68" s="531"/>
      <c r="AUI68" s="532"/>
      <c r="AUJ68" s="533"/>
      <c r="AUK68" s="527"/>
      <c r="AUL68" s="528"/>
      <c r="AUM68" s="529"/>
      <c r="AUN68" s="530"/>
      <c r="AUO68" s="531"/>
      <c r="AUP68" s="532"/>
      <c r="AUQ68" s="533"/>
      <c r="AUR68" s="527"/>
      <c r="AUS68" s="528"/>
      <c r="AUT68" s="529"/>
      <c r="AUU68" s="530"/>
      <c r="AUV68" s="531"/>
      <c r="AUW68" s="532"/>
      <c r="AUX68" s="533"/>
      <c r="AUY68" s="527"/>
      <c r="AUZ68" s="528"/>
      <c r="AVA68" s="529"/>
      <c r="AVB68" s="530"/>
      <c r="AVC68" s="531"/>
      <c r="AVD68" s="532"/>
      <c r="AVE68" s="533"/>
      <c r="AVF68" s="527"/>
      <c r="AVG68" s="528"/>
      <c r="AVH68" s="529"/>
      <c r="AVI68" s="530"/>
      <c r="AVJ68" s="531"/>
      <c r="AVK68" s="532"/>
      <c r="AVL68" s="533"/>
      <c r="AVM68" s="527"/>
      <c r="AVN68" s="528"/>
      <c r="AVO68" s="529"/>
      <c r="AVP68" s="530"/>
      <c r="AVQ68" s="531"/>
      <c r="AVR68" s="532"/>
      <c r="AVS68" s="533"/>
      <c r="AVT68" s="527"/>
      <c r="AVU68" s="528"/>
      <c r="AVV68" s="529"/>
      <c r="AVW68" s="530"/>
      <c r="AVX68" s="531"/>
      <c r="AVY68" s="532"/>
      <c r="AVZ68" s="533"/>
      <c r="AWA68" s="527"/>
      <c r="AWB68" s="528"/>
      <c r="AWC68" s="529"/>
      <c r="AWD68" s="530"/>
      <c r="AWE68" s="531"/>
      <c r="AWF68" s="532"/>
      <c r="AWG68" s="533"/>
      <c r="AWH68" s="527"/>
      <c r="AWI68" s="528"/>
      <c r="AWJ68" s="529"/>
      <c r="AWK68" s="530"/>
      <c r="AWL68" s="531"/>
      <c r="AWM68" s="532"/>
      <c r="AWN68" s="533"/>
      <c r="AWO68" s="527"/>
      <c r="AWP68" s="528"/>
      <c r="AWQ68" s="529"/>
      <c r="AWR68" s="530"/>
      <c r="AWS68" s="531"/>
      <c r="AWT68" s="532"/>
      <c r="AWU68" s="533"/>
      <c r="AWV68" s="527"/>
      <c r="AWW68" s="528"/>
      <c r="AWX68" s="529"/>
      <c r="AWY68" s="530"/>
      <c r="AWZ68" s="531"/>
      <c r="AXA68" s="532"/>
      <c r="AXB68" s="533"/>
      <c r="AXC68" s="527"/>
      <c r="AXD68" s="528"/>
      <c r="AXE68" s="529"/>
      <c r="AXF68" s="530"/>
      <c r="AXG68" s="531"/>
      <c r="AXH68" s="532"/>
      <c r="AXI68" s="533"/>
      <c r="AXJ68" s="527"/>
      <c r="AXK68" s="528"/>
      <c r="AXL68" s="529"/>
      <c r="AXM68" s="530"/>
      <c r="AXN68" s="531"/>
      <c r="AXO68" s="532"/>
      <c r="AXP68" s="533"/>
      <c r="AXQ68" s="527"/>
      <c r="AXR68" s="528"/>
      <c r="AXS68" s="529"/>
      <c r="AXT68" s="530"/>
      <c r="AXU68" s="531"/>
      <c r="AXV68" s="532"/>
      <c r="AXW68" s="533"/>
      <c r="AXX68" s="527"/>
      <c r="AXY68" s="528"/>
      <c r="AXZ68" s="529"/>
      <c r="AYA68" s="530"/>
      <c r="AYB68" s="531"/>
      <c r="AYC68" s="532"/>
      <c r="AYD68" s="533"/>
      <c r="AYE68" s="527"/>
      <c r="AYF68" s="528"/>
      <c r="AYG68" s="529"/>
      <c r="AYH68" s="530"/>
      <c r="AYI68" s="531"/>
      <c r="AYJ68" s="532"/>
      <c r="AYK68" s="533"/>
      <c r="AYL68" s="527"/>
      <c r="AYM68" s="528"/>
      <c r="AYN68" s="529"/>
      <c r="AYO68" s="530"/>
      <c r="AYP68" s="531"/>
      <c r="AYQ68" s="532"/>
      <c r="AYR68" s="533"/>
      <c r="AYS68" s="527"/>
      <c r="AYT68" s="528"/>
      <c r="AYU68" s="529"/>
      <c r="AYV68" s="530"/>
      <c r="AYW68" s="531"/>
      <c r="AYX68" s="532"/>
      <c r="AYY68" s="533"/>
      <c r="AYZ68" s="527"/>
      <c r="AZA68" s="528"/>
      <c r="AZB68" s="529"/>
      <c r="AZC68" s="530"/>
      <c r="AZD68" s="531"/>
      <c r="AZE68" s="532"/>
      <c r="AZF68" s="533"/>
      <c r="AZG68" s="527"/>
      <c r="AZH68" s="528"/>
      <c r="AZI68" s="529"/>
      <c r="AZJ68" s="530"/>
      <c r="AZK68" s="531"/>
      <c r="AZL68" s="532"/>
      <c r="AZM68" s="533"/>
      <c r="AZN68" s="527"/>
      <c r="AZO68" s="528"/>
      <c r="AZP68" s="529"/>
      <c r="AZQ68" s="530"/>
      <c r="AZR68" s="531"/>
      <c r="AZS68" s="532"/>
      <c r="AZT68" s="533"/>
      <c r="AZU68" s="527"/>
      <c r="AZV68" s="528"/>
      <c r="AZW68" s="529"/>
      <c r="AZX68" s="530"/>
      <c r="AZY68" s="531"/>
      <c r="AZZ68" s="532"/>
      <c r="BAA68" s="533"/>
      <c r="BAB68" s="527"/>
      <c r="BAC68" s="528"/>
      <c r="BAD68" s="529"/>
      <c r="BAE68" s="530"/>
      <c r="BAF68" s="531"/>
      <c r="BAG68" s="532"/>
      <c r="BAH68" s="533"/>
      <c r="BAI68" s="527"/>
      <c r="BAJ68" s="528"/>
      <c r="BAK68" s="529"/>
      <c r="BAL68" s="530"/>
      <c r="BAM68" s="531"/>
      <c r="BAN68" s="532"/>
      <c r="BAO68" s="533"/>
      <c r="BAP68" s="527"/>
      <c r="BAQ68" s="528"/>
      <c r="BAR68" s="529"/>
      <c r="BAS68" s="530"/>
      <c r="BAT68" s="531"/>
      <c r="BAU68" s="532"/>
      <c r="BAV68" s="533"/>
      <c r="BAW68" s="527"/>
      <c r="BAX68" s="528"/>
      <c r="BAY68" s="529"/>
      <c r="BAZ68" s="530"/>
      <c r="BBA68" s="531"/>
      <c r="BBB68" s="532"/>
      <c r="BBC68" s="533"/>
      <c r="BBD68" s="527"/>
      <c r="BBE68" s="528"/>
      <c r="BBF68" s="529"/>
      <c r="BBG68" s="530"/>
      <c r="BBH68" s="531"/>
      <c r="BBI68" s="532"/>
      <c r="BBJ68" s="533"/>
      <c r="BBK68" s="527"/>
      <c r="BBL68" s="528"/>
      <c r="BBM68" s="529"/>
      <c r="BBN68" s="530"/>
      <c r="BBO68" s="531"/>
      <c r="BBP68" s="532"/>
      <c r="BBQ68" s="533"/>
      <c r="BBR68" s="527"/>
      <c r="BBS68" s="528"/>
      <c r="BBT68" s="529"/>
      <c r="BBU68" s="530"/>
      <c r="BBV68" s="531"/>
      <c r="BBW68" s="532"/>
      <c r="BBX68" s="533"/>
      <c r="BBY68" s="527"/>
      <c r="BBZ68" s="528"/>
      <c r="BCA68" s="529"/>
      <c r="BCB68" s="530"/>
      <c r="BCC68" s="531"/>
      <c r="BCD68" s="532"/>
      <c r="BCE68" s="533"/>
      <c r="BCF68" s="527"/>
      <c r="BCG68" s="528"/>
      <c r="BCH68" s="529"/>
      <c r="BCI68" s="530"/>
      <c r="BCJ68" s="531"/>
      <c r="BCK68" s="532"/>
      <c r="BCL68" s="533"/>
      <c r="BCM68" s="527"/>
      <c r="BCN68" s="528"/>
      <c r="BCO68" s="529"/>
      <c r="BCP68" s="530"/>
      <c r="BCQ68" s="531"/>
      <c r="BCR68" s="532"/>
      <c r="BCS68" s="533"/>
      <c r="BCT68" s="527"/>
      <c r="BCU68" s="528"/>
      <c r="BCV68" s="529"/>
      <c r="BCW68" s="530"/>
      <c r="BCX68" s="531"/>
      <c r="BCY68" s="532"/>
      <c r="BCZ68" s="533"/>
      <c r="BDA68" s="527"/>
      <c r="BDB68" s="528"/>
      <c r="BDC68" s="529"/>
      <c r="BDD68" s="530"/>
      <c r="BDE68" s="531"/>
      <c r="BDF68" s="532"/>
      <c r="BDG68" s="533"/>
      <c r="BDH68" s="527"/>
      <c r="BDI68" s="528"/>
      <c r="BDJ68" s="529"/>
      <c r="BDK68" s="530"/>
      <c r="BDL68" s="531"/>
      <c r="BDM68" s="532"/>
      <c r="BDN68" s="533"/>
      <c r="BDO68" s="527"/>
      <c r="BDP68" s="528"/>
      <c r="BDQ68" s="529"/>
      <c r="BDR68" s="530"/>
      <c r="BDS68" s="531"/>
      <c r="BDT68" s="532"/>
      <c r="BDU68" s="533"/>
      <c r="BDV68" s="527"/>
      <c r="BDW68" s="528"/>
      <c r="BDX68" s="529"/>
      <c r="BDY68" s="530"/>
      <c r="BDZ68" s="531"/>
      <c r="BEA68" s="532"/>
      <c r="BEB68" s="533"/>
      <c r="BEC68" s="527"/>
      <c r="BED68" s="528"/>
      <c r="BEE68" s="529"/>
      <c r="BEF68" s="530"/>
      <c r="BEG68" s="531"/>
      <c r="BEH68" s="532"/>
      <c r="BEI68" s="533"/>
      <c r="BEJ68" s="527"/>
      <c r="BEK68" s="528"/>
      <c r="BEL68" s="529"/>
      <c r="BEM68" s="530"/>
      <c r="BEN68" s="531"/>
      <c r="BEO68" s="532"/>
      <c r="BEP68" s="533"/>
      <c r="BEQ68" s="527"/>
      <c r="BER68" s="528"/>
      <c r="BES68" s="529"/>
      <c r="BET68" s="530"/>
      <c r="BEU68" s="531"/>
      <c r="BEV68" s="532"/>
      <c r="BEW68" s="533"/>
      <c r="BEX68" s="527"/>
      <c r="BEY68" s="528"/>
      <c r="BEZ68" s="529"/>
      <c r="BFA68" s="530"/>
      <c r="BFB68" s="531"/>
      <c r="BFC68" s="532"/>
      <c r="BFD68" s="533"/>
      <c r="BFE68" s="527"/>
      <c r="BFF68" s="528"/>
      <c r="BFG68" s="529"/>
      <c r="BFH68" s="530"/>
      <c r="BFI68" s="531"/>
      <c r="BFJ68" s="532"/>
      <c r="BFK68" s="533"/>
      <c r="BFL68" s="527"/>
      <c r="BFM68" s="528"/>
      <c r="BFN68" s="529"/>
      <c r="BFO68" s="530"/>
      <c r="BFP68" s="531"/>
      <c r="BFQ68" s="532"/>
      <c r="BFR68" s="533"/>
      <c r="BFS68" s="527"/>
      <c r="BFT68" s="528"/>
      <c r="BFU68" s="529"/>
      <c r="BFV68" s="530"/>
      <c r="BFW68" s="531"/>
      <c r="BFX68" s="532"/>
      <c r="BFY68" s="533"/>
      <c r="BFZ68" s="527"/>
      <c r="BGA68" s="528"/>
      <c r="BGB68" s="529"/>
      <c r="BGC68" s="530"/>
      <c r="BGD68" s="531"/>
      <c r="BGE68" s="532"/>
      <c r="BGF68" s="533"/>
      <c r="BGG68" s="527"/>
      <c r="BGH68" s="528"/>
      <c r="BGI68" s="529"/>
      <c r="BGJ68" s="530"/>
      <c r="BGK68" s="531"/>
      <c r="BGL68" s="532"/>
      <c r="BGM68" s="533"/>
      <c r="BGN68" s="527"/>
      <c r="BGO68" s="528"/>
      <c r="BGP68" s="529"/>
      <c r="BGQ68" s="530"/>
      <c r="BGR68" s="531"/>
      <c r="BGS68" s="532"/>
      <c r="BGT68" s="533"/>
      <c r="BGU68" s="527"/>
      <c r="BGV68" s="528"/>
      <c r="BGW68" s="529"/>
      <c r="BGX68" s="530"/>
      <c r="BGY68" s="531"/>
      <c r="BGZ68" s="532"/>
      <c r="BHA68" s="533"/>
      <c r="BHB68" s="527"/>
      <c r="BHC68" s="528"/>
      <c r="BHD68" s="529"/>
      <c r="BHE68" s="530"/>
      <c r="BHF68" s="531"/>
      <c r="BHG68" s="532"/>
      <c r="BHH68" s="533"/>
      <c r="BHI68" s="527"/>
      <c r="BHJ68" s="528"/>
      <c r="BHK68" s="529"/>
      <c r="BHL68" s="530"/>
      <c r="BHM68" s="531"/>
      <c r="BHN68" s="532"/>
      <c r="BHO68" s="533"/>
      <c r="BHP68" s="527"/>
      <c r="BHQ68" s="528"/>
      <c r="BHR68" s="529"/>
      <c r="BHS68" s="530"/>
      <c r="BHT68" s="531"/>
      <c r="BHU68" s="532"/>
      <c r="BHV68" s="533"/>
      <c r="BHW68" s="527"/>
      <c r="BHX68" s="528"/>
      <c r="BHY68" s="529"/>
      <c r="BHZ68" s="530"/>
      <c r="BIA68" s="531"/>
      <c r="BIB68" s="532"/>
      <c r="BIC68" s="533"/>
      <c r="BID68" s="527"/>
      <c r="BIE68" s="528"/>
      <c r="BIF68" s="529"/>
      <c r="BIG68" s="530"/>
      <c r="BIH68" s="531"/>
      <c r="BII68" s="532"/>
      <c r="BIJ68" s="533"/>
      <c r="BIK68" s="527"/>
      <c r="BIL68" s="528"/>
      <c r="BIM68" s="529"/>
      <c r="BIN68" s="530"/>
      <c r="BIO68" s="531"/>
      <c r="BIP68" s="532"/>
      <c r="BIQ68" s="533"/>
      <c r="BIR68" s="527"/>
      <c r="BIS68" s="528"/>
      <c r="BIT68" s="529"/>
      <c r="BIU68" s="530"/>
      <c r="BIV68" s="531"/>
      <c r="BIW68" s="532"/>
      <c r="BIX68" s="533"/>
      <c r="BIY68" s="527"/>
      <c r="BIZ68" s="528"/>
      <c r="BJA68" s="529"/>
      <c r="BJB68" s="530"/>
      <c r="BJC68" s="531"/>
      <c r="BJD68" s="532"/>
      <c r="BJE68" s="533"/>
      <c r="BJF68" s="527"/>
      <c r="BJG68" s="528"/>
      <c r="BJH68" s="529"/>
      <c r="BJI68" s="530"/>
      <c r="BJJ68" s="531"/>
      <c r="BJK68" s="532"/>
      <c r="BJL68" s="533"/>
      <c r="BJM68" s="527"/>
      <c r="BJN68" s="528"/>
      <c r="BJO68" s="529"/>
      <c r="BJP68" s="530"/>
      <c r="BJQ68" s="531"/>
      <c r="BJR68" s="532"/>
      <c r="BJS68" s="533"/>
      <c r="BJT68" s="527"/>
      <c r="BJU68" s="528"/>
      <c r="BJV68" s="529"/>
      <c r="BJW68" s="530"/>
      <c r="BJX68" s="531"/>
      <c r="BJY68" s="532"/>
      <c r="BJZ68" s="533"/>
      <c r="BKA68" s="527"/>
      <c r="BKB68" s="528"/>
      <c r="BKC68" s="529"/>
      <c r="BKD68" s="530"/>
      <c r="BKE68" s="531"/>
      <c r="BKF68" s="532"/>
      <c r="BKG68" s="533"/>
      <c r="BKH68" s="527"/>
      <c r="BKI68" s="528"/>
      <c r="BKJ68" s="529"/>
      <c r="BKK68" s="530"/>
      <c r="BKL68" s="531"/>
      <c r="BKM68" s="532"/>
      <c r="BKN68" s="533"/>
      <c r="BKO68" s="527"/>
      <c r="BKP68" s="528"/>
      <c r="BKQ68" s="529"/>
      <c r="BKR68" s="530"/>
      <c r="BKS68" s="531"/>
      <c r="BKT68" s="532"/>
      <c r="BKU68" s="533"/>
      <c r="BKV68" s="527"/>
      <c r="BKW68" s="528"/>
      <c r="BKX68" s="529"/>
      <c r="BKY68" s="530"/>
      <c r="BKZ68" s="531"/>
      <c r="BLA68" s="532"/>
      <c r="BLB68" s="533"/>
      <c r="BLC68" s="527"/>
      <c r="BLD68" s="528"/>
      <c r="BLE68" s="529"/>
      <c r="BLF68" s="530"/>
      <c r="BLG68" s="531"/>
      <c r="BLH68" s="532"/>
      <c r="BLI68" s="533"/>
      <c r="BLJ68" s="527"/>
      <c r="BLK68" s="528"/>
      <c r="BLL68" s="529"/>
      <c r="BLM68" s="530"/>
      <c r="BLN68" s="531"/>
      <c r="BLO68" s="532"/>
      <c r="BLP68" s="533"/>
      <c r="BLQ68" s="527"/>
      <c r="BLR68" s="528"/>
      <c r="BLS68" s="529"/>
      <c r="BLT68" s="530"/>
      <c r="BLU68" s="531"/>
      <c r="BLV68" s="532"/>
      <c r="BLW68" s="533"/>
      <c r="BLX68" s="527"/>
      <c r="BLY68" s="528"/>
      <c r="BLZ68" s="529"/>
      <c r="BMA68" s="530"/>
      <c r="BMB68" s="531"/>
      <c r="BMC68" s="532"/>
      <c r="BMD68" s="533"/>
      <c r="BME68" s="527"/>
      <c r="BMF68" s="528"/>
      <c r="BMG68" s="529"/>
      <c r="BMH68" s="530"/>
      <c r="BMI68" s="531"/>
      <c r="BMJ68" s="532"/>
      <c r="BMK68" s="533"/>
      <c r="BML68" s="527"/>
      <c r="BMM68" s="528"/>
      <c r="BMN68" s="529"/>
      <c r="BMO68" s="530"/>
      <c r="BMP68" s="531"/>
      <c r="BMQ68" s="532"/>
      <c r="BMR68" s="533"/>
      <c r="BMS68" s="527"/>
      <c r="BMT68" s="528"/>
      <c r="BMU68" s="529"/>
      <c r="BMV68" s="530"/>
      <c r="BMW68" s="531"/>
      <c r="BMX68" s="532"/>
      <c r="BMY68" s="533"/>
      <c r="BMZ68" s="527"/>
      <c r="BNA68" s="528"/>
      <c r="BNB68" s="529"/>
      <c r="BNC68" s="530"/>
      <c r="BND68" s="531"/>
      <c r="BNE68" s="532"/>
      <c r="BNF68" s="533"/>
      <c r="BNG68" s="527"/>
      <c r="BNH68" s="528"/>
      <c r="BNI68" s="529"/>
      <c r="BNJ68" s="530"/>
      <c r="BNK68" s="531"/>
      <c r="BNL68" s="532"/>
      <c r="BNM68" s="533"/>
      <c r="BNN68" s="527"/>
      <c r="BNO68" s="528"/>
      <c r="BNP68" s="529"/>
      <c r="BNQ68" s="530"/>
      <c r="BNR68" s="531"/>
      <c r="BNS68" s="532"/>
      <c r="BNT68" s="533"/>
      <c r="BNU68" s="527"/>
      <c r="BNV68" s="528"/>
      <c r="BNW68" s="529"/>
      <c r="BNX68" s="530"/>
      <c r="BNY68" s="531"/>
      <c r="BNZ68" s="532"/>
      <c r="BOA68" s="533"/>
      <c r="BOB68" s="527"/>
      <c r="BOC68" s="528"/>
      <c r="BOD68" s="529"/>
      <c r="BOE68" s="530"/>
      <c r="BOF68" s="531"/>
      <c r="BOG68" s="532"/>
      <c r="BOH68" s="533"/>
      <c r="BOI68" s="527"/>
      <c r="BOJ68" s="528"/>
      <c r="BOK68" s="529"/>
      <c r="BOL68" s="530"/>
      <c r="BOM68" s="531"/>
      <c r="BON68" s="532"/>
      <c r="BOO68" s="533"/>
      <c r="BOP68" s="527"/>
      <c r="BOQ68" s="528"/>
      <c r="BOR68" s="529"/>
      <c r="BOS68" s="530"/>
      <c r="BOT68" s="531"/>
      <c r="BOU68" s="532"/>
      <c r="BOV68" s="533"/>
      <c r="BOW68" s="527"/>
      <c r="BOX68" s="528"/>
      <c r="BOY68" s="529"/>
      <c r="BOZ68" s="530"/>
      <c r="BPA68" s="531"/>
      <c r="BPB68" s="532"/>
      <c r="BPC68" s="533"/>
      <c r="BPD68" s="527"/>
      <c r="BPE68" s="528"/>
      <c r="BPF68" s="529"/>
      <c r="BPG68" s="530"/>
      <c r="BPH68" s="531"/>
      <c r="BPI68" s="532"/>
      <c r="BPJ68" s="533"/>
      <c r="BPK68" s="527"/>
      <c r="BPL68" s="528"/>
      <c r="BPM68" s="529"/>
      <c r="BPN68" s="530"/>
      <c r="BPO68" s="531"/>
      <c r="BPP68" s="532"/>
      <c r="BPQ68" s="533"/>
      <c r="BPR68" s="527"/>
      <c r="BPS68" s="528"/>
      <c r="BPT68" s="529"/>
      <c r="BPU68" s="530"/>
      <c r="BPV68" s="531"/>
      <c r="BPW68" s="532"/>
      <c r="BPX68" s="533"/>
      <c r="BPY68" s="527"/>
      <c r="BPZ68" s="528"/>
      <c r="BQA68" s="529"/>
      <c r="BQB68" s="530"/>
      <c r="BQC68" s="531"/>
      <c r="BQD68" s="532"/>
      <c r="BQE68" s="533"/>
      <c r="BQF68" s="527"/>
      <c r="BQG68" s="528"/>
      <c r="BQH68" s="529"/>
      <c r="BQI68" s="530"/>
      <c r="BQJ68" s="531"/>
      <c r="BQK68" s="532"/>
      <c r="BQL68" s="533"/>
      <c r="BQM68" s="527"/>
      <c r="BQN68" s="528"/>
      <c r="BQO68" s="529"/>
      <c r="BQP68" s="530"/>
      <c r="BQQ68" s="531"/>
      <c r="BQR68" s="532"/>
      <c r="BQS68" s="533"/>
      <c r="BQT68" s="527"/>
      <c r="BQU68" s="528"/>
      <c r="BQV68" s="529"/>
      <c r="BQW68" s="530"/>
      <c r="BQX68" s="531"/>
      <c r="BQY68" s="532"/>
      <c r="BQZ68" s="533"/>
      <c r="BRA68" s="527"/>
      <c r="BRB68" s="528"/>
      <c r="BRC68" s="529"/>
      <c r="BRD68" s="530"/>
      <c r="BRE68" s="531"/>
      <c r="BRF68" s="532"/>
      <c r="BRG68" s="533"/>
      <c r="BRH68" s="527"/>
      <c r="BRI68" s="528"/>
      <c r="BRJ68" s="529"/>
      <c r="BRK68" s="530"/>
      <c r="BRL68" s="531"/>
      <c r="BRM68" s="532"/>
      <c r="BRN68" s="533"/>
      <c r="BRO68" s="527"/>
      <c r="BRP68" s="528"/>
      <c r="BRQ68" s="529"/>
      <c r="BRR68" s="530"/>
      <c r="BRS68" s="531"/>
      <c r="BRT68" s="532"/>
      <c r="BRU68" s="533"/>
      <c r="BRV68" s="527"/>
      <c r="BRW68" s="528"/>
      <c r="BRX68" s="529"/>
      <c r="BRY68" s="530"/>
      <c r="BRZ68" s="531"/>
      <c r="BSA68" s="532"/>
      <c r="BSB68" s="533"/>
      <c r="BSC68" s="527"/>
      <c r="BSD68" s="528"/>
      <c r="BSE68" s="529"/>
      <c r="BSF68" s="530"/>
      <c r="BSG68" s="531"/>
      <c r="BSH68" s="532"/>
      <c r="BSI68" s="533"/>
      <c r="BSJ68" s="527"/>
      <c r="BSK68" s="528"/>
      <c r="BSL68" s="529"/>
      <c r="BSM68" s="530"/>
      <c r="BSN68" s="531"/>
      <c r="BSO68" s="532"/>
      <c r="BSP68" s="533"/>
      <c r="BSQ68" s="527"/>
      <c r="BSR68" s="528"/>
      <c r="BSS68" s="529"/>
      <c r="BST68" s="530"/>
      <c r="BSU68" s="531"/>
      <c r="BSV68" s="532"/>
      <c r="BSW68" s="533"/>
      <c r="BSX68" s="527"/>
      <c r="BSY68" s="528"/>
      <c r="BSZ68" s="529"/>
      <c r="BTA68" s="530"/>
      <c r="BTB68" s="531"/>
      <c r="BTC68" s="532"/>
      <c r="BTD68" s="533"/>
      <c r="BTE68" s="527"/>
      <c r="BTF68" s="528"/>
      <c r="BTG68" s="529"/>
      <c r="BTH68" s="530"/>
      <c r="BTI68" s="531"/>
      <c r="BTJ68" s="532"/>
      <c r="BTK68" s="533"/>
      <c r="BTL68" s="527"/>
      <c r="BTM68" s="528"/>
      <c r="BTN68" s="529"/>
      <c r="BTO68" s="530"/>
      <c r="BTP68" s="531"/>
      <c r="BTQ68" s="532"/>
      <c r="BTR68" s="533"/>
      <c r="BTS68" s="527"/>
      <c r="BTT68" s="528"/>
      <c r="BTU68" s="529"/>
      <c r="BTV68" s="530"/>
      <c r="BTW68" s="531"/>
      <c r="BTX68" s="532"/>
      <c r="BTY68" s="533"/>
      <c r="BTZ68" s="527"/>
      <c r="BUA68" s="528"/>
      <c r="BUB68" s="529"/>
      <c r="BUC68" s="530"/>
      <c r="BUD68" s="531"/>
      <c r="BUE68" s="532"/>
      <c r="BUF68" s="533"/>
      <c r="BUG68" s="527"/>
      <c r="BUH68" s="528"/>
      <c r="BUI68" s="529"/>
      <c r="BUJ68" s="530"/>
      <c r="BUK68" s="531"/>
      <c r="BUL68" s="532"/>
      <c r="BUM68" s="533"/>
      <c r="BUN68" s="527"/>
      <c r="BUO68" s="528"/>
      <c r="BUP68" s="529"/>
      <c r="BUQ68" s="530"/>
      <c r="BUR68" s="531"/>
      <c r="BUS68" s="532"/>
      <c r="BUT68" s="533"/>
      <c r="BUU68" s="527"/>
      <c r="BUV68" s="528"/>
      <c r="BUW68" s="529"/>
      <c r="BUX68" s="530"/>
      <c r="BUY68" s="531"/>
      <c r="BUZ68" s="532"/>
      <c r="BVA68" s="533"/>
      <c r="BVB68" s="527"/>
      <c r="BVC68" s="528"/>
      <c r="BVD68" s="529"/>
      <c r="BVE68" s="530"/>
      <c r="BVF68" s="531"/>
      <c r="BVG68" s="532"/>
      <c r="BVH68" s="533"/>
      <c r="BVI68" s="527"/>
      <c r="BVJ68" s="528"/>
      <c r="BVK68" s="529"/>
      <c r="BVL68" s="530"/>
      <c r="BVM68" s="531"/>
      <c r="BVN68" s="532"/>
      <c r="BVO68" s="533"/>
      <c r="BVP68" s="527"/>
      <c r="BVQ68" s="528"/>
      <c r="BVR68" s="529"/>
      <c r="BVS68" s="530"/>
      <c r="BVT68" s="531"/>
      <c r="BVU68" s="532"/>
      <c r="BVV68" s="533"/>
      <c r="BVW68" s="527"/>
      <c r="BVX68" s="528"/>
      <c r="BVY68" s="529"/>
      <c r="BVZ68" s="530"/>
      <c r="BWA68" s="531"/>
      <c r="BWB68" s="532"/>
      <c r="BWC68" s="533"/>
      <c r="BWD68" s="527"/>
      <c r="BWE68" s="528"/>
      <c r="BWF68" s="529"/>
      <c r="BWG68" s="530"/>
      <c r="BWH68" s="531"/>
      <c r="BWI68" s="532"/>
      <c r="BWJ68" s="533"/>
      <c r="BWK68" s="527"/>
      <c r="BWL68" s="528"/>
      <c r="BWM68" s="529"/>
      <c r="BWN68" s="530"/>
      <c r="BWO68" s="531"/>
      <c r="BWP68" s="532"/>
      <c r="BWQ68" s="533"/>
      <c r="BWR68" s="527"/>
      <c r="BWS68" s="528"/>
      <c r="BWT68" s="529"/>
      <c r="BWU68" s="530"/>
      <c r="BWV68" s="531"/>
      <c r="BWW68" s="532"/>
      <c r="BWX68" s="533"/>
      <c r="BWY68" s="527"/>
      <c r="BWZ68" s="528"/>
      <c r="BXA68" s="529"/>
      <c r="BXB68" s="530"/>
      <c r="BXC68" s="531"/>
      <c r="BXD68" s="532"/>
      <c r="BXE68" s="533"/>
      <c r="BXF68" s="527"/>
      <c r="BXG68" s="528"/>
      <c r="BXH68" s="529"/>
      <c r="BXI68" s="530"/>
      <c r="BXJ68" s="531"/>
      <c r="BXK68" s="532"/>
      <c r="BXL68" s="533"/>
      <c r="BXM68" s="527"/>
      <c r="BXN68" s="528"/>
      <c r="BXO68" s="529"/>
      <c r="BXP68" s="530"/>
      <c r="BXQ68" s="531"/>
      <c r="BXR68" s="532"/>
      <c r="BXS68" s="533"/>
      <c r="BXT68" s="527"/>
      <c r="BXU68" s="528"/>
      <c r="BXV68" s="529"/>
      <c r="BXW68" s="530"/>
      <c r="BXX68" s="531"/>
      <c r="BXY68" s="532"/>
      <c r="BXZ68" s="533"/>
      <c r="BYA68" s="527"/>
      <c r="BYB68" s="528"/>
      <c r="BYC68" s="529"/>
      <c r="BYD68" s="530"/>
      <c r="BYE68" s="531"/>
      <c r="BYF68" s="532"/>
      <c r="BYG68" s="533"/>
      <c r="BYH68" s="527"/>
      <c r="BYI68" s="528"/>
      <c r="BYJ68" s="529"/>
      <c r="BYK68" s="530"/>
      <c r="BYL68" s="531"/>
      <c r="BYM68" s="532"/>
      <c r="BYN68" s="533"/>
      <c r="BYO68" s="527"/>
      <c r="BYP68" s="528"/>
      <c r="BYQ68" s="529"/>
      <c r="BYR68" s="530"/>
      <c r="BYS68" s="531"/>
      <c r="BYT68" s="532"/>
      <c r="BYU68" s="533"/>
      <c r="BYV68" s="527"/>
      <c r="BYW68" s="528"/>
      <c r="BYX68" s="529"/>
      <c r="BYY68" s="530"/>
      <c r="BYZ68" s="531"/>
      <c r="BZA68" s="532"/>
      <c r="BZB68" s="533"/>
      <c r="BZC68" s="527"/>
      <c r="BZD68" s="528"/>
      <c r="BZE68" s="529"/>
      <c r="BZF68" s="530"/>
      <c r="BZG68" s="531"/>
      <c r="BZH68" s="532"/>
      <c r="BZI68" s="533"/>
      <c r="BZJ68" s="527"/>
      <c r="BZK68" s="528"/>
      <c r="BZL68" s="529"/>
      <c r="BZM68" s="530"/>
      <c r="BZN68" s="531"/>
      <c r="BZO68" s="532"/>
      <c r="BZP68" s="533"/>
      <c r="BZQ68" s="527"/>
      <c r="BZR68" s="528"/>
      <c r="BZS68" s="529"/>
      <c r="BZT68" s="530"/>
      <c r="BZU68" s="531"/>
      <c r="BZV68" s="532"/>
      <c r="BZW68" s="533"/>
      <c r="BZX68" s="527"/>
      <c r="BZY68" s="528"/>
      <c r="BZZ68" s="529"/>
      <c r="CAA68" s="530"/>
      <c r="CAB68" s="531"/>
      <c r="CAC68" s="532"/>
      <c r="CAD68" s="533"/>
      <c r="CAE68" s="527"/>
      <c r="CAF68" s="528"/>
      <c r="CAG68" s="529"/>
      <c r="CAH68" s="530"/>
      <c r="CAI68" s="531"/>
      <c r="CAJ68" s="532"/>
      <c r="CAK68" s="533"/>
      <c r="CAL68" s="527"/>
      <c r="CAM68" s="528"/>
      <c r="CAN68" s="529"/>
      <c r="CAO68" s="530"/>
      <c r="CAP68" s="531"/>
      <c r="CAQ68" s="532"/>
      <c r="CAR68" s="533"/>
      <c r="CAS68" s="527"/>
      <c r="CAT68" s="528"/>
      <c r="CAU68" s="529"/>
      <c r="CAV68" s="530"/>
      <c r="CAW68" s="531"/>
      <c r="CAX68" s="532"/>
      <c r="CAY68" s="533"/>
      <c r="CAZ68" s="527"/>
      <c r="CBA68" s="528"/>
      <c r="CBB68" s="529"/>
      <c r="CBC68" s="530"/>
      <c r="CBD68" s="531"/>
      <c r="CBE68" s="532"/>
      <c r="CBF68" s="533"/>
      <c r="CBG68" s="527"/>
      <c r="CBH68" s="528"/>
      <c r="CBI68" s="529"/>
      <c r="CBJ68" s="530"/>
      <c r="CBK68" s="531"/>
      <c r="CBL68" s="532"/>
      <c r="CBM68" s="533"/>
      <c r="CBN68" s="527"/>
      <c r="CBO68" s="528"/>
      <c r="CBP68" s="529"/>
      <c r="CBQ68" s="530"/>
      <c r="CBR68" s="531"/>
      <c r="CBS68" s="532"/>
      <c r="CBT68" s="533"/>
      <c r="CBU68" s="527"/>
      <c r="CBV68" s="528"/>
      <c r="CBW68" s="529"/>
      <c r="CBX68" s="530"/>
      <c r="CBY68" s="531"/>
      <c r="CBZ68" s="532"/>
      <c r="CCA68" s="533"/>
      <c r="CCB68" s="527"/>
      <c r="CCC68" s="528"/>
      <c r="CCD68" s="529"/>
      <c r="CCE68" s="530"/>
      <c r="CCF68" s="531"/>
      <c r="CCG68" s="532"/>
      <c r="CCH68" s="533"/>
      <c r="CCI68" s="527"/>
      <c r="CCJ68" s="528"/>
      <c r="CCK68" s="529"/>
      <c r="CCL68" s="530"/>
      <c r="CCM68" s="531"/>
      <c r="CCN68" s="532"/>
      <c r="CCO68" s="533"/>
      <c r="CCP68" s="527"/>
      <c r="CCQ68" s="528"/>
      <c r="CCR68" s="529"/>
      <c r="CCS68" s="530"/>
      <c r="CCT68" s="531"/>
      <c r="CCU68" s="532"/>
      <c r="CCV68" s="533"/>
      <c r="CCW68" s="527"/>
      <c r="CCX68" s="528"/>
      <c r="CCY68" s="529"/>
      <c r="CCZ68" s="530"/>
      <c r="CDA68" s="531"/>
      <c r="CDB68" s="532"/>
      <c r="CDC68" s="533"/>
      <c r="CDD68" s="527"/>
      <c r="CDE68" s="528"/>
      <c r="CDF68" s="529"/>
      <c r="CDG68" s="530"/>
      <c r="CDH68" s="531"/>
      <c r="CDI68" s="532"/>
      <c r="CDJ68" s="533"/>
      <c r="CDK68" s="527"/>
      <c r="CDL68" s="528"/>
      <c r="CDM68" s="529"/>
      <c r="CDN68" s="530"/>
      <c r="CDO68" s="531"/>
      <c r="CDP68" s="532"/>
      <c r="CDQ68" s="533"/>
      <c r="CDR68" s="527"/>
      <c r="CDS68" s="528"/>
      <c r="CDT68" s="529"/>
      <c r="CDU68" s="530"/>
      <c r="CDV68" s="531"/>
      <c r="CDW68" s="532"/>
      <c r="CDX68" s="533"/>
      <c r="CDY68" s="527"/>
      <c r="CDZ68" s="528"/>
      <c r="CEA68" s="529"/>
      <c r="CEB68" s="530"/>
      <c r="CEC68" s="531"/>
      <c r="CED68" s="532"/>
      <c r="CEE68" s="533"/>
      <c r="CEF68" s="527"/>
      <c r="CEG68" s="528"/>
      <c r="CEH68" s="529"/>
      <c r="CEI68" s="530"/>
      <c r="CEJ68" s="531"/>
      <c r="CEK68" s="532"/>
      <c r="CEL68" s="533"/>
      <c r="CEM68" s="527"/>
      <c r="CEN68" s="528"/>
      <c r="CEO68" s="529"/>
      <c r="CEP68" s="530"/>
      <c r="CEQ68" s="531"/>
      <c r="CER68" s="532"/>
      <c r="CES68" s="533"/>
      <c r="CET68" s="527"/>
      <c r="CEU68" s="528"/>
      <c r="CEV68" s="529"/>
      <c r="CEW68" s="530"/>
      <c r="CEX68" s="531"/>
      <c r="CEY68" s="532"/>
      <c r="CEZ68" s="533"/>
      <c r="CFA68" s="527"/>
      <c r="CFB68" s="528"/>
      <c r="CFC68" s="529"/>
      <c r="CFD68" s="530"/>
      <c r="CFE68" s="531"/>
      <c r="CFF68" s="532"/>
      <c r="CFG68" s="533"/>
      <c r="CFH68" s="527"/>
      <c r="CFI68" s="528"/>
      <c r="CFJ68" s="529"/>
      <c r="CFK68" s="530"/>
      <c r="CFL68" s="531"/>
      <c r="CFM68" s="532"/>
      <c r="CFN68" s="533"/>
      <c r="CFO68" s="527"/>
      <c r="CFP68" s="528"/>
      <c r="CFQ68" s="529"/>
      <c r="CFR68" s="530"/>
      <c r="CFS68" s="531"/>
      <c r="CFT68" s="532"/>
      <c r="CFU68" s="533"/>
      <c r="CFV68" s="527"/>
      <c r="CFW68" s="528"/>
      <c r="CFX68" s="529"/>
      <c r="CFY68" s="530"/>
      <c r="CFZ68" s="531"/>
      <c r="CGA68" s="532"/>
      <c r="CGB68" s="533"/>
      <c r="CGC68" s="527"/>
      <c r="CGD68" s="528"/>
      <c r="CGE68" s="529"/>
      <c r="CGF68" s="530"/>
      <c r="CGG68" s="531"/>
      <c r="CGH68" s="532"/>
      <c r="CGI68" s="533"/>
      <c r="CGJ68" s="527"/>
      <c r="CGK68" s="528"/>
      <c r="CGL68" s="529"/>
      <c r="CGM68" s="530"/>
      <c r="CGN68" s="531"/>
      <c r="CGO68" s="532"/>
      <c r="CGP68" s="533"/>
      <c r="CGQ68" s="527"/>
      <c r="CGR68" s="528"/>
      <c r="CGS68" s="529"/>
      <c r="CGT68" s="530"/>
      <c r="CGU68" s="531"/>
      <c r="CGV68" s="532"/>
      <c r="CGW68" s="533"/>
      <c r="CGX68" s="527"/>
      <c r="CGY68" s="528"/>
      <c r="CGZ68" s="529"/>
      <c r="CHA68" s="530"/>
      <c r="CHB68" s="531"/>
      <c r="CHC68" s="532"/>
      <c r="CHD68" s="533"/>
      <c r="CHE68" s="527"/>
      <c r="CHF68" s="528"/>
      <c r="CHG68" s="529"/>
      <c r="CHH68" s="530"/>
      <c r="CHI68" s="531"/>
      <c r="CHJ68" s="532"/>
      <c r="CHK68" s="533"/>
      <c r="CHL68" s="527"/>
      <c r="CHM68" s="528"/>
      <c r="CHN68" s="529"/>
      <c r="CHO68" s="530"/>
      <c r="CHP68" s="531"/>
      <c r="CHQ68" s="532"/>
      <c r="CHR68" s="533"/>
      <c r="CHS68" s="527"/>
      <c r="CHT68" s="528"/>
      <c r="CHU68" s="529"/>
      <c r="CHV68" s="530"/>
      <c r="CHW68" s="531"/>
      <c r="CHX68" s="532"/>
      <c r="CHY68" s="533"/>
      <c r="CHZ68" s="527"/>
      <c r="CIA68" s="528"/>
      <c r="CIB68" s="529"/>
      <c r="CIC68" s="530"/>
      <c r="CID68" s="531"/>
      <c r="CIE68" s="532"/>
      <c r="CIF68" s="533"/>
      <c r="CIG68" s="527"/>
      <c r="CIH68" s="528"/>
      <c r="CII68" s="529"/>
      <c r="CIJ68" s="530"/>
      <c r="CIK68" s="531"/>
      <c r="CIL68" s="532"/>
      <c r="CIM68" s="533"/>
      <c r="CIN68" s="527"/>
      <c r="CIO68" s="528"/>
      <c r="CIP68" s="529"/>
      <c r="CIQ68" s="530"/>
      <c r="CIR68" s="531"/>
      <c r="CIS68" s="532"/>
      <c r="CIT68" s="533"/>
      <c r="CIU68" s="527"/>
      <c r="CIV68" s="528"/>
      <c r="CIW68" s="529"/>
      <c r="CIX68" s="530"/>
      <c r="CIY68" s="531"/>
      <c r="CIZ68" s="532"/>
      <c r="CJA68" s="533"/>
      <c r="CJB68" s="527"/>
      <c r="CJC68" s="528"/>
      <c r="CJD68" s="529"/>
      <c r="CJE68" s="530"/>
      <c r="CJF68" s="531"/>
      <c r="CJG68" s="532"/>
      <c r="CJH68" s="533"/>
      <c r="CJI68" s="527"/>
      <c r="CJJ68" s="528"/>
      <c r="CJK68" s="529"/>
      <c r="CJL68" s="530"/>
      <c r="CJM68" s="531"/>
      <c r="CJN68" s="532"/>
      <c r="CJO68" s="533"/>
      <c r="CJP68" s="527"/>
      <c r="CJQ68" s="528"/>
      <c r="CJR68" s="529"/>
      <c r="CJS68" s="530"/>
      <c r="CJT68" s="531"/>
      <c r="CJU68" s="532"/>
      <c r="CJV68" s="533"/>
      <c r="CJW68" s="527"/>
      <c r="CJX68" s="528"/>
      <c r="CJY68" s="529"/>
      <c r="CJZ68" s="530"/>
      <c r="CKA68" s="531"/>
      <c r="CKB68" s="532"/>
      <c r="CKC68" s="533"/>
      <c r="CKD68" s="527"/>
      <c r="CKE68" s="528"/>
      <c r="CKF68" s="529"/>
      <c r="CKG68" s="530"/>
      <c r="CKH68" s="531"/>
      <c r="CKI68" s="532"/>
      <c r="CKJ68" s="533"/>
      <c r="CKK68" s="527"/>
      <c r="CKL68" s="528"/>
      <c r="CKM68" s="529"/>
      <c r="CKN68" s="530"/>
      <c r="CKO68" s="531"/>
      <c r="CKP68" s="532"/>
      <c r="CKQ68" s="533"/>
      <c r="CKR68" s="527"/>
      <c r="CKS68" s="528"/>
      <c r="CKT68" s="529"/>
      <c r="CKU68" s="530"/>
      <c r="CKV68" s="531"/>
      <c r="CKW68" s="532"/>
      <c r="CKX68" s="533"/>
      <c r="CKY68" s="527"/>
      <c r="CKZ68" s="528"/>
      <c r="CLA68" s="529"/>
      <c r="CLB68" s="530"/>
      <c r="CLC68" s="531"/>
      <c r="CLD68" s="532"/>
      <c r="CLE68" s="533"/>
      <c r="CLF68" s="527"/>
      <c r="CLG68" s="528"/>
      <c r="CLH68" s="529"/>
      <c r="CLI68" s="530"/>
      <c r="CLJ68" s="531"/>
      <c r="CLK68" s="532"/>
      <c r="CLL68" s="533"/>
      <c r="CLM68" s="527"/>
      <c r="CLN68" s="528"/>
      <c r="CLO68" s="529"/>
      <c r="CLP68" s="530"/>
      <c r="CLQ68" s="531"/>
      <c r="CLR68" s="532"/>
      <c r="CLS68" s="533"/>
      <c r="CLT68" s="527"/>
      <c r="CLU68" s="528"/>
      <c r="CLV68" s="529"/>
      <c r="CLW68" s="530"/>
      <c r="CLX68" s="531"/>
      <c r="CLY68" s="532"/>
      <c r="CLZ68" s="533"/>
      <c r="CMA68" s="527"/>
      <c r="CMB68" s="528"/>
      <c r="CMC68" s="529"/>
      <c r="CMD68" s="530"/>
      <c r="CME68" s="531"/>
      <c r="CMF68" s="532"/>
      <c r="CMG68" s="533"/>
      <c r="CMH68" s="527"/>
      <c r="CMI68" s="528"/>
      <c r="CMJ68" s="529"/>
      <c r="CMK68" s="530"/>
      <c r="CML68" s="531"/>
      <c r="CMM68" s="532"/>
      <c r="CMN68" s="533"/>
      <c r="CMO68" s="527"/>
      <c r="CMP68" s="528"/>
      <c r="CMQ68" s="529"/>
      <c r="CMR68" s="530"/>
      <c r="CMS68" s="531"/>
      <c r="CMT68" s="532"/>
      <c r="CMU68" s="533"/>
      <c r="CMV68" s="527"/>
      <c r="CMW68" s="528"/>
      <c r="CMX68" s="529"/>
      <c r="CMY68" s="530"/>
      <c r="CMZ68" s="531"/>
      <c r="CNA68" s="532"/>
      <c r="CNB68" s="533"/>
      <c r="CNC68" s="527"/>
      <c r="CND68" s="528"/>
      <c r="CNE68" s="529"/>
      <c r="CNF68" s="530"/>
      <c r="CNG68" s="531"/>
      <c r="CNH68" s="532"/>
      <c r="CNI68" s="533"/>
      <c r="CNJ68" s="527"/>
      <c r="CNK68" s="528"/>
      <c r="CNL68" s="529"/>
      <c r="CNM68" s="530"/>
      <c r="CNN68" s="531"/>
      <c r="CNO68" s="532"/>
      <c r="CNP68" s="533"/>
      <c r="CNQ68" s="527"/>
      <c r="CNR68" s="528"/>
      <c r="CNS68" s="529"/>
      <c r="CNT68" s="530"/>
      <c r="CNU68" s="531"/>
      <c r="CNV68" s="532"/>
      <c r="CNW68" s="533"/>
      <c r="CNX68" s="527"/>
      <c r="CNY68" s="528"/>
      <c r="CNZ68" s="529"/>
      <c r="COA68" s="530"/>
      <c r="COB68" s="531"/>
      <c r="COC68" s="532"/>
      <c r="COD68" s="533"/>
      <c r="COE68" s="527"/>
      <c r="COF68" s="528"/>
      <c r="COG68" s="529"/>
      <c r="COH68" s="530"/>
      <c r="COI68" s="531"/>
      <c r="COJ68" s="532"/>
      <c r="COK68" s="533"/>
      <c r="COL68" s="527"/>
      <c r="COM68" s="528"/>
      <c r="CON68" s="529"/>
      <c r="COO68" s="530"/>
      <c r="COP68" s="531"/>
      <c r="COQ68" s="532"/>
      <c r="COR68" s="533"/>
      <c r="COS68" s="527"/>
      <c r="COT68" s="528"/>
      <c r="COU68" s="529"/>
      <c r="COV68" s="530"/>
      <c r="COW68" s="531"/>
      <c r="COX68" s="532"/>
      <c r="COY68" s="533"/>
      <c r="COZ68" s="527"/>
      <c r="CPA68" s="528"/>
      <c r="CPB68" s="529"/>
      <c r="CPC68" s="530"/>
      <c r="CPD68" s="531"/>
      <c r="CPE68" s="532"/>
      <c r="CPF68" s="533"/>
      <c r="CPG68" s="527"/>
      <c r="CPH68" s="528"/>
      <c r="CPI68" s="529"/>
      <c r="CPJ68" s="530"/>
      <c r="CPK68" s="531"/>
      <c r="CPL68" s="532"/>
      <c r="CPM68" s="533"/>
      <c r="CPN68" s="527"/>
      <c r="CPO68" s="528"/>
      <c r="CPP68" s="529"/>
      <c r="CPQ68" s="530"/>
      <c r="CPR68" s="531"/>
      <c r="CPS68" s="532"/>
      <c r="CPT68" s="533"/>
      <c r="CPU68" s="527"/>
      <c r="CPV68" s="528"/>
      <c r="CPW68" s="529"/>
      <c r="CPX68" s="530"/>
      <c r="CPY68" s="531"/>
      <c r="CPZ68" s="532"/>
      <c r="CQA68" s="533"/>
      <c r="CQB68" s="527"/>
      <c r="CQC68" s="528"/>
      <c r="CQD68" s="529"/>
      <c r="CQE68" s="530"/>
      <c r="CQF68" s="531"/>
      <c r="CQG68" s="532"/>
      <c r="CQH68" s="533"/>
      <c r="CQI68" s="527"/>
      <c r="CQJ68" s="528"/>
      <c r="CQK68" s="529"/>
      <c r="CQL68" s="530"/>
      <c r="CQM68" s="531"/>
      <c r="CQN68" s="532"/>
      <c r="CQO68" s="533"/>
      <c r="CQP68" s="527"/>
      <c r="CQQ68" s="528"/>
      <c r="CQR68" s="529"/>
      <c r="CQS68" s="530"/>
      <c r="CQT68" s="531"/>
      <c r="CQU68" s="532"/>
      <c r="CQV68" s="533"/>
      <c r="CQW68" s="527"/>
      <c r="CQX68" s="528"/>
      <c r="CQY68" s="529"/>
      <c r="CQZ68" s="530"/>
      <c r="CRA68" s="531"/>
      <c r="CRB68" s="532"/>
      <c r="CRC68" s="533"/>
      <c r="CRD68" s="527"/>
      <c r="CRE68" s="528"/>
      <c r="CRF68" s="529"/>
      <c r="CRG68" s="530"/>
      <c r="CRH68" s="531"/>
      <c r="CRI68" s="532"/>
      <c r="CRJ68" s="533"/>
      <c r="CRK68" s="527"/>
      <c r="CRL68" s="528"/>
      <c r="CRM68" s="529"/>
      <c r="CRN68" s="530"/>
      <c r="CRO68" s="531"/>
      <c r="CRP68" s="532"/>
      <c r="CRQ68" s="533"/>
      <c r="CRR68" s="527"/>
      <c r="CRS68" s="528"/>
      <c r="CRT68" s="529"/>
      <c r="CRU68" s="530"/>
      <c r="CRV68" s="531"/>
      <c r="CRW68" s="532"/>
      <c r="CRX68" s="533"/>
      <c r="CRY68" s="527"/>
      <c r="CRZ68" s="528"/>
      <c r="CSA68" s="529"/>
      <c r="CSB68" s="530"/>
      <c r="CSC68" s="531"/>
      <c r="CSD68" s="532"/>
      <c r="CSE68" s="533"/>
      <c r="CSF68" s="527"/>
      <c r="CSG68" s="528"/>
      <c r="CSH68" s="529"/>
      <c r="CSI68" s="530"/>
      <c r="CSJ68" s="531"/>
      <c r="CSK68" s="532"/>
      <c r="CSL68" s="533"/>
      <c r="CSM68" s="527"/>
      <c r="CSN68" s="528"/>
      <c r="CSO68" s="529"/>
      <c r="CSP68" s="530"/>
      <c r="CSQ68" s="531"/>
      <c r="CSR68" s="532"/>
      <c r="CSS68" s="533"/>
      <c r="CST68" s="527"/>
      <c r="CSU68" s="528"/>
      <c r="CSV68" s="529"/>
      <c r="CSW68" s="530"/>
      <c r="CSX68" s="531"/>
      <c r="CSY68" s="532"/>
      <c r="CSZ68" s="533"/>
      <c r="CTA68" s="527"/>
      <c r="CTB68" s="528"/>
      <c r="CTC68" s="529"/>
      <c r="CTD68" s="530"/>
      <c r="CTE68" s="531"/>
      <c r="CTF68" s="532"/>
      <c r="CTG68" s="533"/>
      <c r="CTH68" s="527"/>
      <c r="CTI68" s="528"/>
      <c r="CTJ68" s="529"/>
      <c r="CTK68" s="530"/>
      <c r="CTL68" s="531"/>
      <c r="CTM68" s="532"/>
      <c r="CTN68" s="533"/>
      <c r="CTO68" s="527"/>
      <c r="CTP68" s="528"/>
      <c r="CTQ68" s="529"/>
      <c r="CTR68" s="530"/>
      <c r="CTS68" s="531"/>
      <c r="CTT68" s="532"/>
      <c r="CTU68" s="533"/>
      <c r="CTV68" s="527"/>
      <c r="CTW68" s="528"/>
      <c r="CTX68" s="529"/>
      <c r="CTY68" s="530"/>
      <c r="CTZ68" s="531"/>
      <c r="CUA68" s="532"/>
      <c r="CUB68" s="533"/>
      <c r="CUC68" s="527"/>
      <c r="CUD68" s="528"/>
      <c r="CUE68" s="529"/>
      <c r="CUF68" s="530"/>
      <c r="CUG68" s="531"/>
      <c r="CUH68" s="532"/>
      <c r="CUI68" s="533"/>
      <c r="CUJ68" s="527"/>
      <c r="CUK68" s="528"/>
      <c r="CUL68" s="529"/>
      <c r="CUM68" s="530"/>
      <c r="CUN68" s="531"/>
      <c r="CUO68" s="532"/>
      <c r="CUP68" s="533"/>
      <c r="CUQ68" s="527"/>
      <c r="CUR68" s="528"/>
      <c r="CUS68" s="529"/>
      <c r="CUT68" s="530"/>
      <c r="CUU68" s="531"/>
      <c r="CUV68" s="532"/>
      <c r="CUW68" s="533"/>
      <c r="CUX68" s="527"/>
      <c r="CUY68" s="528"/>
      <c r="CUZ68" s="529"/>
      <c r="CVA68" s="530"/>
      <c r="CVB68" s="531"/>
      <c r="CVC68" s="532"/>
      <c r="CVD68" s="533"/>
      <c r="CVE68" s="527"/>
      <c r="CVF68" s="528"/>
      <c r="CVG68" s="529"/>
      <c r="CVH68" s="530"/>
      <c r="CVI68" s="531"/>
      <c r="CVJ68" s="532"/>
      <c r="CVK68" s="533"/>
      <c r="CVL68" s="527"/>
      <c r="CVM68" s="528"/>
      <c r="CVN68" s="529"/>
      <c r="CVO68" s="530"/>
      <c r="CVP68" s="531"/>
      <c r="CVQ68" s="532"/>
      <c r="CVR68" s="533"/>
      <c r="CVS68" s="527"/>
      <c r="CVT68" s="528"/>
      <c r="CVU68" s="529"/>
      <c r="CVV68" s="530"/>
      <c r="CVW68" s="531"/>
      <c r="CVX68" s="532"/>
      <c r="CVY68" s="533"/>
      <c r="CVZ68" s="527"/>
      <c r="CWA68" s="528"/>
      <c r="CWB68" s="529"/>
      <c r="CWC68" s="530"/>
      <c r="CWD68" s="531"/>
      <c r="CWE68" s="532"/>
      <c r="CWF68" s="533"/>
      <c r="CWG68" s="527"/>
      <c r="CWH68" s="528"/>
      <c r="CWI68" s="529"/>
      <c r="CWJ68" s="530"/>
      <c r="CWK68" s="531"/>
      <c r="CWL68" s="532"/>
      <c r="CWM68" s="533"/>
      <c r="CWN68" s="527"/>
      <c r="CWO68" s="528"/>
      <c r="CWP68" s="529"/>
      <c r="CWQ68" s="530"/>
      <c r="CWR68" s="531"/>
      <c r="CWS68" s="532"/>
      <c r="CWT68" s="533"/>
      <c r="CWU68" s="527"/>
      <c r="CWV68" s="528"/>
      <c r="CWW68" s="529"/>
      <c r="CWX68" s="530"/>
      <c r="CWY68" s="531"/>
      <c r="CWZ68" s="532"/>
      <c r="CXA68" s="533"/>
      <c r="CXB68" s="527"/>
      <c r="CXC68" s="528"/>
      <c r="CXD68" s="529"/>
      <c r="CXE68" s="530"/>
      <c r="CXF68" s="531"/>
      <c r="CXG68" s="532"/>
      <c r="CXH68" s="533"/>
      <c r="CXI68" s="527"/>
      <c r="CXJ68" s="528"/>
      <c r="CXK68" s="529"/>
      <c r="CXL68" s="530"/>
      <c r="CXM68" s="531"/>
      <c r="CXN68" s="532"/>
      <c r="CXO68" s="533"/>
      <c r="CXP68" s="527"/>
      <c r="CXQ68" s="528"/>
      <c r="CXR68" s="529"/>
      <c r="CXS68" s="530"/>
      <c r="CXT68" s="531"/>
      <c r="CXU68" s="532"/>
      <c r="CXV68" s="533"/>
      <c r="CXW68" s="527"/>
      <c r="CXX68" s="528"/>
      <c r="CXY68" s="529"/>
      <c r="CXZ68" s="530"/>
      <c r="CYA68" s="531"/>
      <c r="CYB68" s="532"/>
      <c r="CYC68" s="533"/>
      <c r="CYD68" s="527"/>
      <c r="CYE68" s="528"/>
      <c r="CYF68" s="529"/>
      <c r="CYG68" s="530"/>
      <c r="CYH68" s="531"/>
      <c r="CYI68" s="532"/>
      <c r="CYJ68" s="533"/>
      <c r="CYK68" s="527"/>
      <c r="CYL68" s="528"/>
      <c r="CYM68" s="529"/>
      <c r="CYN68" s="530"/>
      <c r="CYO68" s="531"/>
      <c r="CYP68" s="532"/>
      <c r="CYQ68" s="533"/>
      <c r="CYR68" s="527"/>
      <c r="CYS68" s="528"/>
      <c r="CYT68" s="529"/>
      <c r="CYU68" s="530"/>
      <c r="CYV68" s="531"/>
      <c r="CYW68" s="532"/>
      <c r="CYX68" s="533"/>
      <c r="CYY68" s="527"/>
      <c r="CYZ68" s="528"/>
      <c r="CZA68" s="529"/>
      <c r="CZB68" s="530"/>
      <c r="CZC68" s="531"/>
      <c r="CZD68" s="532"/>
      <c r="CZE68" s="533"/>
      <c r="CZF68" s="527"/>
      <c r="CZG68" s="528"/>
      <c r="CZH68" s="529"/>
      <c r="CZI68" s="530"/>
      <c r="CZJ68" s="531"/>
      <c r="CZK68" s="532"/>
      <c r="CZL68" s="533"/>
      <c r="CZM68" s="527"/>
      <c r="CZN68" s="528"/>
      <c r="CZO68" s="529"/>
      <c r="CZP68" s="530"/>
      <c r="CZQ68" s="531"/>
      <c r="CZR68" s="532"/>
      <c r="CZS68" s="533"/>
      <c r="CZT68" s="527"/>
      <c r="CZU68" s="528"/>
      <c r="CZV68" s="529"/>
      <c r="CZW68" s="530"/>
      <c r="CZX68" s="531"/>
      <c r="CZY68" s="532"/>
      <c r="CZZ68" s="533"/>
      <c r="DAA68" s="527"/>
      <c r="DAB68" s="528"/>
      <c r="DAC68" s="529"/>
      <c r="DAD68" s="530"/>
      <c r="DAE68" s="531"/>
      <c r="DAF68" s="532"/>
      <c r="DAG68" s="533"/>
      <c r="DAH68" s="527"/>
      <c r="DAI68" s="528"/>
      <c r="DAJ68" s="529"/>
      <c r="DAK68" s="530"/>
      <c r="DAL68" s="531"/>
      <c r="DAM68" s="532"/>
      <c r="DAN68" s="533"/>
      <c r="DAO68" s="527"/>
      <c r="DAP68" s="528"/>
      <c r="DAQ68" s="529"/>
      <c r="DAR68" s="530"/>
      <c r="DAS68" s="531"/>
      <c r="DAT68" s="532"/>
      <c r="DAU68" s="533"/>
      <c r="DAV68" s="527"/>
      <c r="DAW68" s="528"/>
      <c r="DAX68" s="529"/>
      <c r="DAY68" s="530"/>
      <c r="DAZ68" s="531"/>
      <c r="DBA68" s="532"/>
      <c r="DBB68" s="533"/>
      <c r="DBC68" s="527"/>
      <c r="DBD68" s="528"/>
      <c r="DBE68" s="529"/>
      <c r="DBF68" s="530"/>
      <c r="DBG68" s="531"/>
      <c r="DBH68" s="532"/>
      <c r="DBI68" s="533"/>
      <c r="DBJ68" s="527"/>
      <c r="DBK68" s="528"/>
      <c r="DBL68" s="529"/>
      <c r="DBM68" s="530"/>
      <c r="DBN68" s="531"/>
      <c r="DBO68" s="532"/>
      <c r="DBP68" s="533"/>
      <c r="DBQ68" s="527"/>
      <c r="DBR68" s="528"/>
      <c r="DBS68" s="529"/>
      <c r="DBT68" s="530"/>
      <c r="DBU68" s="531"/>
      <c r="DBV68" s="532"/>
      <c r="DBW68" s="533"/>
      <c r="DBX68" s="527"/>
      <c r="DBY68" s="528"/>
      <c r="DBZ68" s="529"/>
      <c r="DCA68" s="530"/>
      <c r="DCB68" s="531"/>
      <c r="DCC68" s="532"/>
      <c r="DCD68" s="533"/>
      <c r="DCE68" s="527"/>
      <c r="DCF68" s="528"/>
      <c r="DCG68" s="529"/>
      <c r="DCH68" s="530"/>
      <c r="DCI68" s="531"/>
      <c r="DCJ68" s="532"/>
      <c r="DCK68" s="533"/>
      <c r="DCL68" s="527"/>
      <c r="DCM68" s="528"/>
      <c r="DCN68" s="529"/>
      <c r="DCO68" s="530"/>
      <c r="DCP68" s="531"/>
      <c r="DCQ68" s="532"/>
      <c r="DCR68" s="533"/>
      <c r="DCS68" s="527"/>
      <c r="DCT68" s="528"/>
      <c r="DCU68" s="529"/>
      <c r="DCV68" s="530"/>
      <c r="DCW68" s="531"/>
      <c r="DCX68" s="532"/>
      <c r="DCY68" s="533"/>
      <c r="DCZ68" s="527"/>
      <c r="DDA68" s="528"/>
      <c r="DDB68" s="529"/>
      <c r="DDC68" s="530"/>
      <c r="DDD68" s="531"/>
      <c r="DDE68" s="532"/>
      <c r="DDF68" s="533"/>
      <c r="DDG68" s="527"/>
      <c r="DDH68" s="528"/>
      <c r="DDI68" s="529"/>
      <c r="DDJ68" s="530"/>
      <c r="DDK68" s="531"/>
      <c r="DDL68" s="532"/>
      <c r="DDM68" s="533"/>
      <c r="DDN68" s="527"/>
      <c r="DDO68" s="528"/>
      <c r="DDP68" s="529"/>
      <c r="DDQ68" s="530"/>
      <c r="DDR68" s="531"/>
      <c r="DDS68" s="532"/>
      <c r="DDT68" s="533"/>
      <c r="DDU68" s="527"/>
      <c r="DDV68" s="528"/>
      <c r="DDW68" s="529"/>
      <c r="DDX68" s="530"/>
      <c r="DDY68" s="531"/>
      <c r="DDZ68" s="532"/>
      <c r="DEA68" s="533"/>
      <c r="DEB68" s="527"/>
      <c r="DEC68" s="528"/>
      <c r="DED68" s="529"/>
      <c r="DEE68" s="530"/>
      <c r="DEF68" s="531"/>
      <c r="DEG68" s="532"/>
      <c r="DEH68" s="533"/>
      <c r="DEI68" s="527"/>
      <c r="DEJ68" s="528"/>
      <c r="DEK68" s="529"/>
      <c r="DEL68" s="530"/>
      <c r="DEM68" s="531"/>
      <c r="DEN68" s="532"/>
      <c r="DEO68" s="533"/>
      <c r="DEP68" s="527"/>
      <c r="DEQ68" s="528"/>
      <c r="DER68" s="529"/>
      <c r="DES68" s="530"/>
      <c r="DET68" s="531"/>
      <c r="DEU68" s="532"/>
      <c r="DEV68" s="533"/>
      <c r="DEW68" s="527"/>
      <c r="DEX68" s="528"/>
      <c r="DEY68" s="529"/>
      <c r="DEZ68" s="530"/>
      <c r="DFA68" s="531"/>
      <c r="DFB68" s="532"/>
      <c r="DFC68" s="533"/>
      <c r="DFD68" s="527"/>
      <c r="DFE68" s="528"/>
      <c r="DFF68" s="529"/>
      <c r="DFG68" s="530"/>
      <c r="DFH68" s="531"/>
      <c r="DFI68" s="532"/>
      <c r="DFJ68" s="533"/>
      <c r="DFK68" s="527"/>
      <c r="DFL68" s="528"/>
      <c r="DFM68" s="529"/>
      <c r="DFN68" s="530"/>
      <c r="DFO68" s="531"/>
      <c r="DFP68" s="532"/>
      <c r="DFQ68" s="533"/>
      <c r="DFR68" s="527"/>
      <c r="DFS68" s="528"/>
      <c r="DFT68" s="529"/>
      <c r="DFU68" s="530"/>
      <c r="DFV68" s="531"/>
      <c r="DFW68" s="532"/>
      <c r="DFX68" s="533"/>
      <c r="DFY68" s="527"/>
      <c r="DFZ68" s="528"/>
      <c r="DGA68" s="529"/>
      <c r="DGB68" s="530"/>
      <c r="DGC68" s="531"/>
      <c r="DGD68" s="532"/>
      <c r="DGE68" s="533"/>
      <c r="DGF68" s="527"/>
      <c r="DGG68" s="528"/>
      <c r="DGH68" s="529"/>
      <c r="DGI68" s="530"/>
      <c r="DGJ68" s="531"/>
      <c r="DGK68" s="532"/>
      <c r="DGL68" s="533"/>
      <c r="DGM68" s="527"/>
      <c r="DGN68" s="528"/>
      <c r="DGO68" s="529"/>
      <c r="DGP68" s="530"/>
      <c r="DGQ68" s="531"/>
      <c r="DGR68" s="532"/>
      <c r="DGS68" s="533"/>
      <c r="DGT68" s="527"/>
      <c r="DGU68" s="528"/>
      <c r="DGV68" s="529"/>
      <c r="DGW68" s="530"/>
      <c r="DGX68" s="531"/>
      <c r="DGY68" s="532"/>
      <c r="DGZ68" s="533"/>
      <c r="DHA68" s="527"/>
      <c r="DHB68" s="528"/>
      <c r="DHC68" s="529"/>
      <c r="DHD68" s="530"/>
      <c r="DHE68" s="531"/>
      <c r="DHF68" s="532"/>
      <c r="DHG68" s="533"/>
      <c r="DHH68" s="527"/>
      <c r="DHI68" s="528"/>
      <c r="DHJ68" s="529"/>
      <c r="DHK68" s="530"/>
      <c r="DHL68" s="531"/>
      <c r="DHM68" s="532"/>
      <c r="DHN68" s="533"/>
      <c r="DHO68" s="527"/>
      <c r="DHP68" s="528"/>
      <c r="DHQ68" s="529"/>
      <c r="DHR68" s="530"/>
      <c r="DHS68" s="531"/>
      <c r="DHT68" s="532"/>
      <c r="DHU68" s="533"/>
      <c r="DHV68" s="527"/>
      <c r="DHW68" s="528"/>
      <c r="DHX68" s="529"/>
      <c r="DHY68" s="530"/>
      <c r="DHZ68" s="531"/>
      <c r="DIA68" s="532"/>
      <c r="DIB68" s="533"/>
      <c r="DIC68" s="527"/>
      <c r="DID68" s="528"/>
      <c r="DIE68" s="529"/>
      <c r="DIF68" s="530"/>
      <c r="DIG68" s="531"/>
      <c r="DIH68" s="532"/>
      <c r="DII68" s="533"/>
      <c r="DIJ68" s="527"/>
      <c r="DIK68" s="528"/>
      <c r="DIL68" s="529"/>
      <c r="DIM68" s="530"/>
      <c r="DIN68" s="531"/>
      <c r="DIO68" s="532"/>
      <c r="DIP68" s="533"/>
      <c r="DIQ68" s="527"/>
      <c r="DIR68" s="528"/>
      <c r="DIS68" s="529"/>
      <c r="DIT68" s="530"/>
      <c r="DIU68" s="531"/>
      <c r="DIV68" s="532"/>
      <c r="DIW68" s="533"/>
      <c r="DIX68" s="527"/>
      <c r="DIY68" s="528"/>
      <c r="DIZ68" s="529"/>
      <c r="DJA68" s="530"/>
      <c r="DJB68" s="531"/>
      <c r="DJC68" s="532"/>
      <c r="DJD68" s="533"/>
      <c r="DJE68" s="527"/>
      <c r="DJF68" s="528"/>
      <c r="DJG68" s="529"/>
      <c r="DJH68" s="530"/>
      <c r="DJI68" s="531"/>
      <c r="DJJ68" s="532"/>
      <c r="DJK68" s="533"/>
      <c r="DJL68" s="527"/>
      <c r="DJM68" s="528"/>
      <c r="DJN68" s="529"/>
      <c r="DJO68" s="530"/>
      <c r="DJP68" s="531"/>
      <c r="DJQ68" s="532"/>
      <c r="DJR68" s="533"/>
      <c r="DJS68" s="527"/>
      <c r="DJT68" s="528"/>
      <c r="DJU68" s="529"/>
      <c r="DJV68" s="530"/>
      <c r="DJW68" s="531"/>
      <c r="DJX68" s="532"/>
      <c r="DJY68" s="533"/>
      <c r="DJZ68" s="527"/>
      <c r="DKA68" s="528"/>
      <c r="DKB68" s="529"/>
      <c r="DKC68" s="530"/>
      <c r="DKD68" s="531"/>
      <c r="DKE68" s="532"/>
      <c r="DKF68" s="533"/>
      <c r="DKG68" s="527"/>
      <c r="DKH68" s="528"/>
      <c r="DKI68" s="529"/>
      <c r="DKJ68" s="530"/>
      <c r="DKK68" s="531"/>
      <c r="DKL68" s="532"/>
      <c r="DKM68" s="533"/>
      <c r="DKN68" s="527"/>
      <c r="DKO68" s="528"/>
      <c r="DKP68" s="529"/>
      <c r="DKQ68" s="530"/>
      <c r="DKR68" s="531"/>
      <c r="DKS68" s="532"/>
      <c r="DKT68" s="533"/>
      <c r="DKU68" s="527"/>
      <c r="DKV68" s="528"/>
      <c r="DKW68" s="529"/>
      <c r="DKX68" s="530"/>
      <c r="DKY68" s="531"/>
      <c r="DKZ68" s="532"/>
      <c r="DLA68" s="533"/>
      <c r="DLB68" s="527"/>
      <c r="DLC68" s="528"/>
      <c r="DLD68" s="529"/>
      <c r="DLE68" s="530"/>
      <c r="DLF68" s="531"/>
      <c r="DLG68" s="532"/>
      <c r="DLH68" s="533"/>
      <c r="DLI68" s="527"/>
      <c r="DLJ68" s="528"/>
      <c r="DLK68" s="529"/>
      <c r="DLL68" s="530"/>
      <c r="DLM68" s="531"/>
      <c r="DLN68" s="532"/>
      <c r="DLO68" s="533"/>
      <c r="DLP68" s="527"/>
      <c r="DLQ68" s="528"/>
      <c r="DLR68" s="529"/>
      <c r="DLS68" s="530"/>
      <c r="DLT68" s="531"/>
      <c r="DLU68" s="532"/>
      <c r="DLV68" s="533"/>
      <c r="DLW68" s="527"/>
      <c r="DLX68" s="528"/>
      <c r="DLY68" s="529"/>
      <c r="DLZ68" s="530"/>
      <c r="DMA68" s="531"/>
      <c r="DMB68" s="532"/>
      <c r="DMC68" s="533"/>
      <c r="DMD68" s="527"/>
      <c r="DME68" s="528"/>
      <c r="DMF68" s="529"/>
      <c r="DMG68" s="530"/>
      <c r="DMH68" s="531"/>
      <c r="DMI68" s="532"/>
      <c r="DMJ68" s="533"/>
      <c r="DMK68" s="527"/>
      <c r="DML68" s="528"/>
      <c r="DMM68" s="529"/>
      <c r="DMN68" s="530"/>
      <c r="DMO68" s="531"/>
      <c r="DMP68" s="532"/>
      <c r="DMQ68" s="533"/>
      <c r="DMR68" s="527"/>
      <c r="DMS68" s="528"/>
      <c r="DMT68" s="529"/>
      <c r="DMU68" s="530"/>
      <c r="DMV68" s="531"/>
      <c r="DMW68" s="532"/>
      <c r="DMX68" s="533"/>
      <c r="DMY68" s="527"/>
      <c r="DMZ68" s="528"/>
      <c r="DNA68" s="529"/>
      <c r="DNB68" s="530"/>
      <c r="DNC68" s="531"/>
      <c r="DND68" s="532"/>
      <c r="DNE68" s="533"/>
      <c r="DNF68" s="527"/>
      <c r="DNG68" s="528"/>
      <c r="DNH68" s="529"/>
      <c r="DNI68" s="530"/>
      <c r="DNJ68" s="531"/>
      <c r="DNK68" s="532"/>
      <c r="DNL68" s="533"/>
      <c r="DNM68" s="527"/>
      <c r="DNN68" s="528"/>
      <c r="DNO68" s="529"/>
      <c r="DNP68" s="530"/>
      <c r="DNQ68" s="531"/>
      <c r="DNR68" s="532"/>
      <c r="DNS68" s="533"/>
      <c r="DNT68" s="527"/>
      <c r="DNU68" s="528"/>
      <c r="DNV68" s="529"/>
      <c r="DNW68" s="530"/>
      <c r="DNX68" s="531"/>
      <c r="DNY68" s="532"/>
      <c r="DNZ68" s="533"/>
      <c r="DOA68" s="527"/>
      <c r="DOB68" s="528"/>
      <c r="DOC68" s="529"/>
      <c r="DOD68" s="530"/>
      <c r="DOE68" s="531"/>
      <c r="DOF68" s="532"/>
      <c r="DOG68" s="533"/>
      <c r="DOH68" s="527"/>
      <c r="DOI68" s="528"/>
      <c r="DOJ68" s="529"/>
      <c r="DOK68" s="530"/>
      <c r="DOL68" s="531"/>
      <c r="DOM68" s="532"/>
      <c r="DON68" s="533"/>
      <c r="DOO68" s="527"/>
      <c r="DOP68" s="528"/>
      <c r="DOQ68" s="529"/>
      <c r="DOR68" s="530"/>
      <c r="DOS68" s="531"/>
      <c r="DOT68" s="532"/>
      <c r="DOU68" s="533"/>
      <c r="DOV68" s="527"/>
      <c r="DOW68" s="528"/>
      <c r="DOX68" s="529"/>
      <c r="DOY68" s="530"/>
      <c r="DOZ68" s="531"/>
      <c r="DPA68" s="532"/>
      <c r="DPB68" s="533"/>
      <c r="DPC68" s="527"/>
      <c r="DPD68" s="528"/>
      <c r="DPE68" s="529"/>
      <c r="DPF68" s="530"/>
      <c r="DPG68" s="531"/>
      <c r="DPH68" s="532"/>
      <c r="DPI68" s="533"/>
      <c r="DPJ68" s="527"/>
      <c r="DPK68" s="528"/>
      <c r="DPL68" s="529"/>
      <c r="DPM68" s="530"/>
      <c r="DPN68" s="531"/>
      <c r="DPO68" s="532"/>
      <c r="DPP68" s="533"/>
      <c r="DPQ68" s="527"/>
      <c r="DPR68" s="528"/>
      <c r="DPS68" s="529"/>
      <c r="DPT68" s="530"/>
      <c r="DPU68" s="531"/>
      <c r="DPV68" s="532"/>
      <c r="DPW68" s="533"/>
      <c r="DPX68" s="527"/>
      <c r="DPY68" s="528"/>
      <c r="DPZ68" s="529"/>
      <c r="DQA68" s="530"/>
      <c r="DQB68" s="531"/>
      <c r="DQC68" s="532"/>
      <c r="DQD68" s="533"/>
      <c r="DQE68" s="527"/>
      <c r="DQF68" s="528"/>
      <c r="DQG68" s="529"/>
      <c r="DQH68" s="530"/>
      <c r="DQI68" s="531"/>
      <c r="DQJ68" s="532"/>
      <c r="DQK68" s="533"/>
      <c r="DQL68" s="527"/>
      <c r="DQM68" s="528"/>
      <c r="DQN68" s="529"/>
      <c r="DQO68" s="530"/>
      <c r="DQP68" s="531"/>
      <c r="DQQ68" s="532"/>
      <c r="DQR68" s="533"/>
      <c r="DQS68" s="527"/>
      <c r="DQT68" s="528"/>
      <c r="DQU68" s="529"/>
      <c r="DQV68" s="530"/>
      <c r="DQW68" s="531"/>
      <c r="DQX68" s="532"/>
      <c r="DQY68" s="533"/>
      <c r="DQZ68" s="527"/>
      <c r="DRA68" s="528"/>
      <c r="DRB68" s="529"/>
      <c r="DRC68" s="530"/>
      <c r="DRD68" s="531"/>
      <c r="DRE68" s="532"/>
      <c r="DRF68" s="533"/>
      <c r="DRG68" s="527"/>
      <c r="DRH68" s="528"/>
      <c r="DRI68" s="529"/>
      <c r="DRJ68" s="530"/>
      <c r="DRK68" s="531"/>
      <c r="DRL68" s="532"/>
      <c r="DRM68" s="533"/>
      <c r="DRN68" s="527"/>
      <c r="DRO68" s="528"/>
      <c r="DRP68" s="529"/>
      <c r="DRQ68" s="530"/>
      <c r="DRR68" s="531"/>
      <c r="DRS68" s="532"/>
      <c r="DRT68" s="533"/>
      <c r="DRU68" s="527"/>
      <c r="DRV68" s="528"/>
      <c r="DRW68" s="529"/>
      <c r="DRX68" s="530"/>
      <c r="DRY68" s="531"/>
      <c r="DRZ68" s="532"/>
      <c r="DSA68" s="533"/>
      <c r="DSB68" s="527"/>
      <c r="DSC68" s="528"/>
      <c r="DSD68" s="529"/>
      <c r="DSE68" s="530"/>
      <c r="DSF68" s="531"/>
      <c r="DSG68" s="532"/>
      <c r="DSH68" s="533"/>
      <c r="DSI68" s="527"/>
      <c r="DSJ68" s="528"/>
      <c r="DSK68" s="529"/>
      <c r="DSL68" s="530"/>
      <c r="DSM68" s="531"/>
      <c r="DSN68" s="532"/>
      <c r="DSO68" s="533"/>
      <c r="DSP68" s="527"/>
      <c r="DSQ68" s="528"/>
      <c r="DSR68" s="529"/>
      <c r="DSS68" s="530"/>
      <c r="DST68" s="531"/>
      <c r="DSU68" s="532"/>
      <c r="DSV68" s="533"/>
      <c r="DSW68" s="527"/>
      <c r="DSX68" s="528"/>
      <c r="DSY68" s="529"/>
      <c r="DSZ68" s="530"/>
      <c r="DTA68" s="531"/>
      <c r="DTB68" s="532"/>
      <c r="DTC68" s="533"/>
      <c r="DTD68" s="527"/>
      <c r="DTE68" s="528"/>
      <c r="DTF68" s="529"/>
      <c r="DTG68" s="530"/>
      <c r="DTH68" s="531"/>
      <c r="DTI68" s="532"/>
      <c r="DTJ68" s="533"/>
      <c r="DTK68" s="527"/>
      <c r="DTL68" s="528"/>
      <c r="DTM68" s="529"/>
      <c r="DTN68" s="530"/>
      <c r="DTO68" s="531"/>
      <c r="DTP68" s="532"/>
      <c r="DTQ68" s="533"/>
      <c r="DTR68" s="527"/>
      <c r="DTS68" s="528"/>
      <c r="DTT68" s="529"/>
      <c r="DTU68" s="530"/>
      <c r="DTV68" s="531"/>
      <c r="DTW68" s="532"/>
      <c r="DTX68" s="533"/>
      <c r="DTY68" s="527"/>
      <c r="DTZ68" s="528"/>
      <c r="DUA68" s="529"/>
      <c r="DUB68" s="530"/>
      <c r="DUC68" s="531"/>
      <c r="DUD68" s="532"/>
      <c r="DUE68" s="533"/>
      <c r="DUF68" s="527"/>
      <c r="DUG68" s="528"/>
      <c r="DUH68" s="529"/>
      <c r="DUI68" s="530"/>
      <c r="DUJ68" s="531"/>
      <c r="DUK68" s="532"/>
      <c r="DUL68" s="533"/>
      <c r="DUM68" s="527"/>
      <c r="DUN68" s="528"/>
      <c r="DUO68" s="529"/>
      <c r="DUP68" s="530"/>
      <c r="DUQ68" s="531"/>
      <c r="DUR68" s="532"/>
      <c r="DUS68" s="533"/>
      <c r="DUT68" s="527"/>
      <c r="DUU68" s="528"/>
      <c r="DUV68" s="529"/>
      <c r="DUW68" s="530"/>
      <c r="DUX68" s="531"/>
      <c r="DUY68" s="532"/>
      <c r="DUZ68" s="533"/>
      <c r="DVA68" s="527"/>
      <c r="DVB68" s="528"/>
      <c r="DVC68" s="529"/>
      <c r="DVD68" s="530"/>
      <c r="DVE68" s="531"/>
      <c r="DVF68" s="532"/>
      <c r="DVG68" s="533"/>
      <c r="DVH68" s="527"/>
      <c r="DVI68" s="528"/>
      <c r="DVJ68" s="529"/>
      <c r="DVK68" s="530"/>
      <c r="DVL68" s="531"/>
      <c r="DVM68" s="532"/>
      <c r="DVN68" s="533"/>
      <c r="DVO68" s="527"/>
      <c r="DVP68" s="528"/>
      <c r="DVQ68" s="529"/>
      <c r="DVR68" s="530"/>
      <c r="DVS68" s="531"/>
      <c r="DVT68" s="532"/>
      <c r="DVU68" s="533"/>
      <c r="DVV68" s="527"/>
      <c r="DVW68" s="528"/>
      <c r="DVX68" s="529"/>
      <c r="DVY68" s="530"/>
      <c r="DVZ68" s="531"/>
      <c r="DWA68" s="532"/>
      <c r="DWB68" s="533"/>
      <c r="DWC68" s="527"/>
      <c r="DWD68" s="528"/>
      <c r="DWE68" s="529"/>
      <c r="DWF68" s="530"/>
      <c r="DWG68" s="531"/>
      <c r="DWH68" s="532"/>
      <c r="DWI68" s="533"/>
      <c r="DWJ68" s="527"/>
      <c r="DWK68" s="528"/>
      <c r="DWL68" s="529"/>
      <c r="DWM68" s="530"/>
      <c r="DWN68" s="531"/>
      <c r="DWO68" s="532"/>
      <c r="DWP68" s="533"/>
      <c r="DWQ68" s="527"/>
      <c r="DWR68" s="528"/>
      <c r="DWS68" s="529"/>
      <c r="DWT68" s="530"/>
      <c r="DWU68" s="531"/>
      <c r="DWV68" s="532"/>
      <c r="DWW68" s="533"/>
      <c r="DWX68" s="527"/>
      <c r="DWY68" s="528"/>
      <c r="DWZ68" s="529"/>
      <c r="DXA68" s="530"/>
      <c r="DXB68" s="531"/>
      <c r="DXC68" s="532"/>
      <c r="DXD68" s="533"/>
      <c r="DXE68" s="527"/>
      <c r="DXF68" s="528"/>
      <c r="DXG68" s="529"/>
      <c r="DXH68" s="530"/>
      <c r="DXI68" s="531"/>
      <c r="DXJ68" s="532"/>
      <c r="DXK68" s="533"/>
      <c r="DXL68" s="527"/>
      <c r="DXM68" s="528"/>
      <c r="DXN68" s="529"/>
      <c r="DXO68" s="530"/>
      <c r="DXP68" s="531"/>
      <c r="DXQ68" s="532"/>
      <c r="DXR68" s="533"/>
      <c r="DXS68" s="527"/>
      <c r="DXT68" s="528"/>
      <c r="DXU68" s="529"/>
      <c r="DXV68" s="530"/>
      <c r="DXW68" s="531"/>
      <c r="DXX68" s="532"/>
      <c r="DXY68" s="533"/>
      <c r="DXZ68" s="527"/>
      <c r="DYA68" s="528"/>
      <c r="DYB68" s="529"/>
      <c r="DYC68" s="530"/>
      <c r="DYD68" s="531"/>
      <c r="DYE68" s="532"/>
      <c r="DYF68" s="533"/>
      <c r="DYG68" s="527"/>
      <c r="DYH68" s="528"/>
      <c r="DYI68" s="529"/>
      <c r="DYJ68" s="530"/>
      <c r="DYK68" s="531"/>
      <c r="DYL68" s="532"/>
      <c r="DYM68" s="533"/>
      <c r="DYN68" s="527"/>
      <c r="DYO68" s="528"/>
      <c r="DYP68" s="529"/>
      <c r="DYQ68" s="530"/>
      <c r="DYR68" s="531"/>
      <c r="DYS68" s="532"/>
      <c r="DYT68" s="533"/>
      <c r="DYU68" s="527"/>
      <c r="DYV68" s="528"/>
      <c r="DYW68" s="529"/>
      <c r="DYX68" s="530"/>
      <c r="DYY68" s="531"/>
      <c r="DYZ68" s="532"/>
      <c r="DZA68" s="533"/>
      <c r="DZB68" s="527"/>
      <c r="DZC68" s="528"/>
      <c r="DZD68" s="529"/>
      <c r="DZE68" s="530"/>
      <c r="DZF68" s="531"/>
      <c r="DZG68" s="532"/>
      <c r="DZH68" s="533"/>
      <c r="DZI68" s="527"/>
      <c r="DZJ68" s="528"/>
      <c r="DZK68" s="529"/>
      <c r="DZL68" s="530"/>
      <c r="DZM68" s="531"/>
      <c r="DZN68" s="532"/>
      <c r="DZO68" s="533"/>
      <c r="DZP68" s="527"/>
      <c r="DZQ68" s="528"/>
      <c r="DZR68" s="529"/>
      <c r="DZS68" s="530"/>
      <c r="DZT68" s="531"/>
      <c r="DZU68" s="532"/>
      <c r="DZV68" s="533"/>
      <c r="DZW68" s="527"/>
      <c r="DZX68" s="528"/>
      <c r="DZY68" s="529"/>
      <c r="DZZ68" s="530"/>
      <c r="EAA68" s="531"/>
      <c r="EAB68" s="532"/>
      <c r="EAC68" s="533"/>
      <c r="EAD68" s="527"/>
      <c r="EAE68" s="528"/>
      <c r="EAF68" s="529"/>
      <c r="EAG68" s="530"/>
      <c r="EAH68" s="531"/>
      <c r="EAI68" s="532"/>
      <c r="EAJ68" s="533"/>
      <c r="EAK68" s="527"/>
      <c r="EAL68" s="528"/>
      <c r="EAM68" s="529"/>
      <c r="EAN68" s="530"/>
      <c r="EAO68" s="531"/>
      <c r="EAP68" s="532"/>
      <c r="EAQ68" s="533"/>
      <c r="EAR68" s="527"/>
      <c r="EAS68" s="528"/>
      <c r="EAT68" s="529"/>
      <c r="EAU68" s="530"/>
      <c r="EAV68" s="531"/>
      <c r="EAW68" s="532"/>
      <c r="EAX68" s="533"/>
      <c r="EAY68" s="527"/>
      <c r="EAZ68" s="528"/>
      <c r="EBA68" s="529"/>
      <c r="EBB68" s="530"/>
      <c r="EBC68" s="531"/>
      <c r="EBD68" s="532"/>
      <c r="EBE68" s="533"/>
      <c r="EBF68" s="527"/>
      <c r="EBG68" s="528"/>
      <c r="EBH68" s="529"/>
      <c r="EBI68" s="530"/>
      <c r="EBJ68" s="531"/>
      <c r="EBK68" s="532"/>
      <c r="EBL68" s="533"/>
      <c r="EBM68" s="527"/>
      <c r="EBN68" s="528"/>
      <c r="EBO68" s="529"/>
      <c r="EBP68" s="530"/>
      <c r="EBQ68" s="531"/>
      <c r="EBR68" s="532"/>
      <c r="EBS68" s="533"/>
      <c r="EBT68" s="527"/>
      <c r="EBU68" s="528"/>
      <c r="EBV68" s="529"/>
      <c r="EBW68" s="530"/>
      <c r="EBX68" s="531"/>
      <c r="EBY68" s="532"/>
      <c r="EBZ68" s="533"/>
      <c r="ECA68" s="527"/>
      <c r="ECB68" s="528"/>
      <c r="ECC68" s="529"/>
      <c r="ECD68" s="530"/>
      <c r="ECE68" s="531"/>
      <c r="ECF68" s="532"/>
      <c r="ECG68" s="533"/>
      <c r="ECH68" s="527"/>
      <c r="ECI68" s="528"/>
      <c r="ECJ68" s="529"/>
      <c r="ECK68" s="530"/>
      <c r="ECL68" s="531"/>
      <c r="ECM68" s="532"/>
      <c r="ECN68" s="533"/>
      <c r="ECO68" s="527"/>
      <c r="ECP68" s="528"/>
      <c r="ECQ68" s="529"/>
      <c r="ECR68" s="530"/>
      <c r="ECS68" s="531"/>
      <c r="ECT68" s="532"/>
      <c r="ECU68" s="533"/>
      <c r="ECV68" s="527"/>
      <c r="ECW68" s="528"/>
      <c r="ECX68" s="529"/>
      <c r="ECY68" s="530"/>
      <c r="ECZ68" s="531"/>
      <c r="EDA68" s="532"/>
      <c r="EDB68" s="533"/>
      <c r="EDC68" s="527"/>
      <c r="EDD68" s="528"/>
      <c r="EDE68" s="529"/>
      <c r="EDF68" s="530"/>
      <c r="EDG68" s="531"/>
      <c r="EDH68" s="532"/>
      <c r="EDI68" s="533"/>
      <c r="EDJ68" s="527"/>
      <c r="EDK68" s="528"/>
      <c r="EDL68" s="529"/>
      <c r="EDM68" s="530"/>
      <c r="EDN68" s="531"/>
      <c r="EDO68" s="532"/>
      <c r="EDP68" s="533"/>
      <c r="EDQ68" s="527"/>
      <c r="EDR68" s="528"/>
      <c r="EDS68" s="529"/>
      <c r="EDT68" s="530"/>
      <c r="EDU68" s="531"/>
      <c r="EDV68" s="532"/>
      <c r="EDW68" s="533"/>
      <c r="EDX68" s="527"/>
      <c r="EDY68" s="528"/>
      <c r="EDZ68" s="529"/>
      <c r="EEA68" s="530"/>
      <c r="EEB68" s="531"/>
      <c r="EEC68" s="532"/>
      <c r="EED68" s="533"/>
      <c r="EEE68" s="527"/>
      <c r="EEF68" s="528"/>
      <c r="EEG68" s="529"/>
      <c r="EEH68" s="530"/>
      <c r="EEI68" s="531"/>
      <c r="EEJ68" s="532"/>
      <c r="EEK68" s="533"/>
      <c r="EEL68" s="527"/>
      <c r="EEM68" s="528"/>
      <c r="EEN68" s="529"/>
      <c r="EEO68" s="530"/>
      <c r="EEP68" s="531"/>
      <c r="EEQ68" s="532"/>
      <c r="EER68" s="533"/>
      <c r="EES68" s="527"/>
      <c r="EET68" s="528"/>
      <c r="EEU68" s="529"/>
      <c r="EEV68" s="530"/>
      <c r="EEW68" s="531"/>
      <c r="EEX68" s="532"/>
      <c r="EEY68" s="533"/>
      <c r="EEZ68" s="527"/>
      <c r="EFA68" s="528"/>
      <c r="EFB68" s="529"/>
      <c r="EFC68" s="530"/>
      <c r="EFD68" s="531"/>
      <c r="EFE68" s="532"/>
      <c r="EFF68" s="533"/>
      <c r="EFG68" s="527"/>
      <c r="EFH68" s="528"/>
      <c r="EFI68" s="529"/>
      <c r="EFJ68" s="530"/>
      <c r="EFK68" s="531"/>
      <c r="EFL68" s="532"/>
      <c r="EFM68" s="533"/>
      <c r="EFN68" s="527"/>
      <c r="EFO68" s="528"/>
      <c r="EFP68" s="529"/>
      <c r="EFQ68" s="530"/>
      <c r="EFR68" s="531"/>
      <c r="EFS68" s="532"/>
      <c r="EFT68" s="533"/>
      <c r="EFU68" s="527"/>
      <c r="EFV68" s="528"/>
      <c r="EFW68" s="529"/>
      <c r="EFX68" s="530"/>
      <c r="EFY68" s="531"/>
      <c r="EFZ68" s="532"/>
      <c r="EGA68" s="533"/>
      <c r="EGB68" s="527"/>
      <c r="EGC68" s="528"/>
      <c r="EGD68" s="529"/>
      <c r="EGE68" s="530"/>
      <c r="EGF68" s="531"/>
      <c r="EGG68" s="532"/>
      <c r="EGH68" s="533"/>
      <c r="EGI68" s="527"/>
      <c r="EGJ68" s="528"/>
      <c r="EGK68" s="529"/>
      <c r="EGL68" s="530"/>
      <c r="EGM68" s="531"/>
      <c r="EGN68" s="532"/>
      <c r="EGO68" s="533"/>
      <c r="EGP68" s="527"/>
      <c r="EGQ68" s="528"/>
      <c r="EGR68" s="529"/>
      <c r="EGS68" s="530"/>
      <c r="EGT68" s="531"/>
      <c r="EGU68" s="532"/>
      <c r="EGV68" s="533"/>
      <c r="EGW68" s="527"/>
      <c r="EGX68" s="528"/>
      <c r="EGY68" s="529"/>
      <c r="EGZ68" s="530"/>
      <c r="EHA68" s="531"/>
      <c r="EHB68" s="532"/>
      <c r="EHC68" s="533"/>
      <c r="EHD68" s="527"/>
      <c r="EHE68" s="528"/>
      <c r="EHF68" s="529"/>
      <c r="EHG68" s="530"/>
      <c r="EHH68" s="531"/>
      <c r="EHI68" s="532"/>
      <c r="EHJ68" s="533"/>
      <c r="EHK68" s="527"/>
      <c r="EHL68" s="528"/>
      <c r="EHM68" s="529"/>
      <c r="EHN68" s="530"/>
      <c r="EHO68" s="531"/>
      <c r="EHP68" s="532"/>
      <c r="EHQ68" s="533"/>
      <c r="EHR68" s="527"/>
      <c r="EHS68" s="528"/>
      <c r="EHT68" s="529"/>
      <c r="EHU68" s="530"/>
      <c r="EHV68" s="531"/>
      <c r="EHW68" s="532"/>
      <c r="EHX68" s="533"/>
      <c r="EHY68" s="527"/>
      <c r="EHZ68" s="528"/>
      <c r="EIA68" s="529"/>
      <c r="EIB68" s="530"/>
      <c r="EIC68" s="531"/>
      <c r="EID68" s="532"/>
      <c r="EIE68" s="533"/>
      <c r="EIF68" s="527"/>
      <c r="EIG68" s="528"/>
      <c r="EIH68" s="529"/>
      <c r="EII68" s="530"/>
      <c r="EIJ68" s="531"/>
      <c r="EIK68" s="532"/>
      <c r="EIL68" s="533"/>
      <c r="EIM68" s="527"/>
      <c r="EIN68" s="528"/>
      <c r="EIO68" s="529"/>
      <c r="EIP68" s="530"/>
      <c r="EIQ68" s="531"/>
      <c r="EIR68" s="532"/>
      <c r="EIS68" s="533"/>
      <c r="EIT68" s="527"/>
      <c r="EIU68" s="528"/>
      <c r="EIV68" s="529"/>
      <c r="EIW68" s="530"/>
      <c r="EIX68" s="531"/>
      <c r="EIY68" s="532"/>
      <c r="EIZ68" s="533"/>
      <c r="EJA68" s="527"/>
      <c r="EJB68" s="528"/>
      <c r="EJC68" s="529"/>
      <c r="EJD68" s="530"/>
      <c r="EJE68" s="531"/>
      <c r="EJF68" s="532"/>
      <c r="EJG68" s="533"/>
      <c r="EJH68" s="527"/>
      <c r="EJI68" s="528"/>
      <c r="EJJ68" s="529"/>
      <c r="EJK68" s="530"/>
      <c r="EJL68" s="531"/>
      <c r="EJM68" s="532"/>
      <c r="EJN68" s="533"/>
      <c r="EJO68" s="527"/>
      <c r="EJP68" s="528"/>
      <c r="EJQ68" s="529"/>
      <c r="EJR68" s="530"/>
      <c r="EJS68" s="531"/>
      <c r="EJT68" s="532"/>
      <c r="EJU68" s="533"/>
      <c r="EJV68" s="527"/>
      <c r="EJW68" s="528"/>
      <c r="EJX68" s="529"/>
      <c r="EJY68" s="530"/>
      <c r="EJZ68" s="531"/>
      <c r="EKA68" s="532"/>
      <c r="EKB68" s="533"/>
      <c r="EKC68" s="527"/>
      <c r="EKD68" s="528"/>
      <c r="EKE68" s="529"/>
      <c r="EKF68" s="530"/>
      <c r="EKG68" s="531"/>
      <c r="EKH68" s="532"/>
      <c r="EKI68" s="533"/>
      <c r="EKJ68" s="527"/>
      <c r="EKK68" s="528"/>
      <c r="EKL68" s="529"/>
      <c r="EKM68" s="530"/>
      <c r="EKN68" s="531"/>
      <c r="EKO68" s="532"/>
      <c r="EKP68" s="533"/>
      <c r="EKQ68" s="527"/>
      <c r="EKR68" s="528"/>
      <c r="EKS68" s="529"/>
      <c r="EKT68" s="530"/>
      <c r="EKU68" s="531"/>
      <c r="EKV68" s="532"/>
      <c r="EKW68" s="533"/>
      <c r="EKX68" s="527"/>
      <c r="EKY68" s="528"/>
      <c r="EKZ68" s="529"/>
      <c r="ELA68" s="530"/>
      <c r="ELB68" s="531"/>
      <c r="ELC68" s="532"/>
      <c r="ELD68" s="533"/>
      <c r="ELE68" s="527"/>
      <c r="ELF68" s="528"/>
      <c r="ELG68" s="529"/>
      <c r="ELH68" s="530"/>
      <c r="ELI68" s="531"/>
      <c r="ELJ68" s="532"/>
      <c r="ELK68" s="533"/>
      <c r="ELL68" s="527"/>
      <c r="ELM68" s="528"/>
      <c r="ELN68" s="529"/>
      <c r="ELO68" s="530"/>
      <c r="ELP68" s="531"/>
      <c r="ELQ68" s="532"/>
      <c r="ELR68" s="533"/>
      <c r="ELS68" s="527"/>
      <c r="ELT68" s="528"/>
      <c r="ELU68" s="529"/>
      <c r="ELV68" s="530"/>
      <c r="ELW68" s="531"/>
      <c r="ELX68" s="532"/>
      <c r="ELY68" s="533"/>
      <c r="ELZ68" s="527"/>
      <c r="EMA68" s="528"/>
      <c r="EMB68" s="529"/>
      <c r="EMC68" s="530"/>
      <c r="EMD68" s="531"/>
      <c r="EME68" s="532"/>
      <c r="EMF68" s="533"/>
      <c r="EMG68" s="527"/>
      <c r="EMH68" s="528"/>
      <c r="EMI68" s="529"/>
      <c r="EMJ68" s="530"/>
      <c r="EMK68" s="531"/>
      <c r="EML68" s="532"/>
      <c r="EMM68" s="533"/>
      <c r="EMN68" s="527"/>
      <c r="EMO68" s="528"/>
      <c r="EMP68" s="529"/>
      <c r="EMQ68" s="530"/>
      <c r="EMR68" s="531"/>
      <c r="EMS68" s="532"/>
      <c r="EMT68" s="533"/>
      <c r="EMU68" s="527"/>
      <c r="EMV68" s="528"/>
      <c r="EMW68" s="529"/>
      <c r="EMX68" s="530"/>
      <c r="EMY68" s="531"/>
      <c r="EMZ68" s="532"/>
      <c r="ENA68" s="533"/>
      <c r="ENB68" s="527"/>
      <c r="ENC68" s="528"/>
      <c r="END68" s="529"/>
      <c r="ENE68" s="530"/>
      <c r="ENF68" s="531"/>
      <c r="ENG68" s="532"/>
      <c r="ENH68" s="533"/>
      <c r="ENI68" s="527"/>
      <c r="ENJ68" s="528"/>
      <c r="ENK68" s="529"/>
      <c r="ENL68" s="530"/>
      <c r="ENM68" s="531"/>
      <c r="ENN68" s="532"/>
      <c r="ENO68" s="533"/>
      <c r="ENP68" s="527"/>
      <c r="ENQ68" s="528"/>
      <c r="ENR68" s="529"/>
      <c r="ENS68" s="530"/>
      <c r="ENT68" s="531"/>
      <c r="ENU68" s="532"/>
      <c r="ENV68" s="533"/>
      <c r="ENW68" s="527"/>
      <c r="ENX68" s="528"/>
      <c r="ENY68" s="529"/>
      <c r="ENZ68" s="530"/>
      <c r="EOA68" s="531"/>
      <c r="EOB68" s="532"/>
      <c r="EOC68" s="533"/>
      <c r="EOD68" s="527"/>
      <c r="EOE68" s="528"/>
      <c r="EOF68" s="529"/>
      <c r="EOG68" s="530"/>
      <c r="EOH68" s="531"/>
      <c r="EOI68" s="532"/>
      <c r="EOJ68" s="533"/>
      <c r="EOK68" s="527"/>
      <c r="EOL68" s="528"/>
      <c r="EOM68" s="529"/>
      <c r="EON68" s="530"/>
      <c r="EOO68" s="531"/>
      <c r="EOP68" s="532"/>
      <c r="EOQ68" s="533"/>
      <c r="EOR68" s="527"/>
      <c r="EOS68" s="528"/>
      <c r="EOT68" s="529"/>
      <c r="EOU68" s="530"/>
      <c r="EOV68" s="531"/>
      <c r="EOW68" s="532"/>
      <c r="EOX68" s="533"/>
      <c r="EOY68" s="527"/>
      <c r="EOZ68" s="528"/>
      <c r="EPA68" s="529"/>
      <c r="EPB68" s="530"/>
      <c r="EPC68" s="531"/>
      <c r="EPD68" s="532"/>
      <c r="EPE68" s="533"/>
      <c r="EPF68" s="527"/>
      <c r="EPG68" s="528"/>
      <c r="EPH68" s="529"/>
      <c r="EPI68" s="530"/>
      <c r="EPJ68" s="531"/>
      <c r="EPK68" s="532"/>
      <c r="EPL68" s="533"/>
      <c r="EPM68" s="527"/>
      <c r="EPN68" s="528"/>
      <c r="EPO68" s="529"/>
      <c r="EPP68" s="530"/>
      <c r="EPQ68" s="531"/>
      <c r="EPR68" s="532"/>
      <c r="EPS68" s="533"/>
      <c r="EPT68" s="527"/>
      <c r="EPU68" s="528"/>
      <c r="EPV68" s="529"/>
      <c r="EPW68" s="530"/>
      <c r="EPX68" s="531"/>
      <c r="EPY68" s="532"/>
      <c r="EPZ68" s="533"/>
      <c r="EQA68" s="527"/>
      <c r="EQB68" s="528"/>
      <c r="EQC68" s="529"/>
      <c r="EQD68" s="530"/>
      <c r="EQE68" s="531"/>
      <c r="EQF68" s="532"/>
      <c r="EQG68" s="533"/>
      <c r="EQH68" s="527"/>
      <c r="EQI68" s="528"/>
      <c r="EQJ68" s="529"/>
      <c r="EQK68" s="530"/>
      <c r="EQL68" s="531"/>
      <c r="EQM68" s="532"/>
      <c r="EQN68" s="533"/>
      <c r="EQO68" s="527"/>
      <c r="EQP68" s="528"/>
      <c r="EQQ68" s="529"/>
      <c r="EQR68" s="530"/>
      <c r="EQS68" s="531"/>
      <c r="EQT68" s="532"/>
      <c r="EQU68" s="533"/>
      <c r="EQV68" s="527"/>
      <c r="EQW68" s="528"/>
      <c r="EQX68" s="529"/>
      <c r="EQY68" s="530"/>
      <c r="EQZ68" s="531"/>
      <c r="ERA68" s="532"/>
      <c r="ERB68" s="533"/>
      <c r="ERC68" s="527"/>
      <c r="ERD68" s="528"/>
      <c r="ERE68" s="529"/>
      <c r="ERF68" s="530"/>
      <c r="ERG68" s="531"/>
      <c r="ERH68" s="532"/>
      <c r="ERI68" s="533"/>
      <c r="ERJ68" s="527"/>
      <c r="ERK68" s="528"/>
      <c r="ERL68" s="529"/>
      <c r="ERM68" s="530"/>
      <c r="ERN68" s="531"/>
      <c r="ERO68" s="532"/>
      <c r="ERP68" s="533"/>
      <c r="ERQ68" s="527"/>
      <c r="ERR68" s="528"/>
      <c r="ERS68" s="529"/>
      <c r="ERT68" s="530"/>
      <c r="ERU68" s="531"/>
      <c r="ERV68" s="532"/>
      <c r="ERW68" s="533"/>
      <c r="ERX68" s="527"/>
      <c r="ERY68" s="528"/>
      <c r="ERZ68" s="529"/>
      <c r="ESA68" s="530"/>
      <c r="ESB68" s="531"/>
      <c r="ESC68" s="532"/>
      <c r="ESD68" s="533"/>
      <c r="ESE68" s="527"/>
      <c r="ESF68" s="528"/>
      <c r="ESG68" s="529"/>
      <c r="ESH68" s="530"/>
      <c r="ESI68" s="531"/>
      <c r="ESJ68" s="532"/>
      <c r="ESK68" s="533"/>
      <c r="ESL68" s="527"/>
      <c r="ESM68" s="528"/>
      <c r="ESN68" s="529"/>
      <c r="ESO68" s="530"/>
      <c r="ESP68" s="531"/>
      <c r="ESQ68" s="532"/>
      <c r="ESR68" s="533"/>
      <c r="ESS68" s="527"/>
      <c r="EST68" s="528"/>
      <c r="ESU68" s="529"/>
      <c r="ESV68" s="530"/>
      <c r="ESW68" s="531"/>
      <c r="ESX68" s="532"/>
      <c r="ESY68" s="533"/>
      <c r="ESZ68" s="527"/>
      <c r="ETA68" s="528"/>
      <c r="ETB68" s="529"/>
      <c r="ETC68" s="530"/>
      <c r="ETD68" s="531"/>
      <c r="ETE68" s="532"/>
      <c r="ETF68" s="533"/>
      <c r="ETG68" s="527"/>
      <c r="ETH68" s="528"/>
      <c r="ETI68" s="529"/>
      <c r="ETJ68" s="530"/>
      <c r="ETK68" s="531"/>
      <c r="ETL68" s="532"/>
      <c r="ETM68" s="533"/>
      <c r="ETN68" s="527"/>
      <c r="ETO68" s="528"/>
      <c r="ETP68" s="529"/>
      <c r="ETQ68" s="530"/>
      <c r="ETR68" s="531"/>
      <c r="ETS68" s="532"/>
      <c r="ETT68" s="533"/>
      <c r="ETU68" s="527"/>
      <c r="ETV68" s="528"/>
      <c r="ETW68" s="529"/>
      <c r="ETX68" s="530"/>
      <c r="ETY68" s="531"/>
      <c r="ETZ68" s="532"/>
      <c r="EUA68" s="533"/>
      <c r="EUB68" s="527"/>
      <c r="EUC68" s="528"/>
      <c r="EUD68" s="529"/>
      <c r="EUE68" s="530"/>
      <c r="EUF68" s="531"/>
      <c r="EUG68" s="532"/>
      <c r="EUH68" s="533"/>
      <c r="EUI68" s="527"/>
      <c r="EUJ68" s="528"/>
      <c r="EUK68" s="529"/>
      <c r="EUL68" s="530"/>
      <c r="EUM68" s="531"/>
      <c r="EUN68" s="532"/>
      <c r="EUO68" s="533"/>
      <c r="EUP68" s="527"/>
      <c r="EUQ68" s="528"/>
      <c r="EUR68" s="529"/>
      <c r="EUS68" s="530"/>
      <c r="EUT68" s="531"/>
      <c r="EUU68" s="532"/>
      <c r="EUV68" s="533"/>
      <c r="EUW68" s="527"/>
      <c r="EUX68" s="528"/>
      <c r="EUY68" s="529"/>
      <c r="EUZ68" s="530"/>
      <c r="EVA68" s="531"/>
      <c r="EVB68" s="532"/>
      <c r="EVC68" s="533"/>
      <c r="EVD68" s="527"/>
      <c r="EVE68" s="528"/>
      <c r="EVF68" s="529"/>
      <c r="EVG68" s="530"/>
      <c r="EVH68" s="531"/>
      <c r="EVI68" s="532"/>
      <c r="EVJ68" s="533"/>
      <c r="EVK68" s="527"/>
      <c r="EVL68" s="528"/>
      <c r="EVM68" s="529"/>
      <c r="EVN68" s="530"/>
      <c r="EVO68" s="531"/>
      <c r="EVP68" s="532"/>
      <c r="EVQ68" s="533"/>
      <c r="EVR68" s="527"/>
      <c r="EVS68" s="528"/>
      <c r="EVT68" s="529"/>
      <c r="EVU68" s="530"/>
      <c r="EVV68" s="531"/>
      <c r="EVW68" s="532"/>
      <c r="EVX68" s="533"/>
      <c r="EVY68" s="527"/>
      <c r="EVZ68" s="528"/>
      <c r="EWA68" s="529"/>
      <c r="EWB68" s="530"/>
      <c r="EWC68" s="531"/>
      <c r="EWD68" s="532"/>
      <c r="EWE68" s="533"/>
      <c r="EWF68" s="527"/>
      <c r="EWG68" s="528"/>
      <c r="EWH68" s="529"/>
      <c r="EWI68" s="530"/>
      <c r="EWJ68" s="531"/>
      <c r="EWK68" s="532"/>
      <c r="EWL68" s="533"/>
      <c r="EWM68" s="527"/>
      <c r="EWN68" s="528"/>
      <c r="EWO68" s="529"/>
      <c r="EWP68" s="530"/>
      <c r="EWQ68" s="531"/>
      <c r="EWR68" s="532"/>
      <c r="EWS68" s="533"/>
      <c r="EWT68" s="527"/>
      <c r="EWU68" s="528"/>
      <c r="EWV68" s="529"/>
      <c r="EWW68" s="530"/>
      <c r="EWX68" s="531"/>
      <c r="EWY68" s="532"/>
      <c r="EWZ68" s="533"/>
      <c r="EXA68" s="527"/>
      <c r="EXB68" s="528"/>
      <c r="EXC68" s="529"/>
      <c r="EXD68" s="530"/>
      <c r="EXE68" s="531"/>
      <c r="EXF68" s="532"/>
      <c r="EXG68" s="533"/>
      <c r="EXH68" s="527"/>
      <c r="EXI68" s="528"/>
      <c r="EXJ68" s="529"/>
      <c r="EXK68" s="530"/>
      <c r="EXL68" s="531"/>
      <c r="EXM68" s="532"/>
      <c r="EXN68" s="533"/>
      <c r="EXO68" s="527"/>
      <c r="EXP68" s="528"/>
      <c r="EXQ68" s="529"/>
      <c r="EXR68" s="530"/>
      <c r="EXS68" s="531"/>
      <c r="EXT68" s="532"/>
      <c r="EXU68" s="533"/>
      <c r="EXV68" s="527"/>
      <c r="EXW68" s="528"/>
      <c r="EXX68" s="529"/>
      <c r="EXY68" s="530"/>
      <c r="EXZ68" s="531"/>
      <c r="EYA68" s="532"/>
      <c r="EYB68" s="533"/>
      <c r="EYC68" s="527"/>
      <c r="EYD68" s="528"/>
      <c r="EYE68" s="529"/>
      <c r="EYF68" s="530"/>
      <c r="EYG68" s="531"/>
      <c r="EYH68" s="532"/>
      <c r="EYI68" s="533"/>
      <c r="EYJ68" s="527"/>
      <c r="EYK68" s="528"/>
      <c r="EYL68" s="529"/>
      <c r="EYM68" s="530"/>
      <c r="EYN68" s="531"/>
      <c r="EYO68" s="532"/>
      <c r="EYP68" s="533"/>
      <c r="EYQ68" s="527"/>
      <c r="EYR68" s="528"/>
      <c r="EYS68" s="529"/>
      <c r="EYT68" s="530"/>
      <c r="EYU68" s="531"/>
      <c r="EYV68" s="532"/>
      <c r="EYW68" s="533"/>
      <c r="EYX68" s="527"/>
      <c r="EYY68" s="528"/>
      <c r="EYZ68" s="529"/>
      <c r="EZA68" s="530"/>
      <c r="EZB68" s="531"/>
      <c r="EZC68" s="532"/>
      <c r="EZD68" s="533"/>
      <c r="EZE68" s="527"/>
      <c r="EZF68" s="528"/>
      <c r="EZG68" s="529"/>
      <c r="EZH68" s="530"/>
      <c r="EZI68" s="531"/>
      <c r="EZJ68" s="532"/>
      <c r="EZK68" s="533"/>
      <c r="EZL68" s="527"/>
      <c r="EZM68" s="528"/>
      <c r="EZN68" s="529"/>
      <c r="EZO68" s="530"/>
      <c r="EZP68" s="531"/>
      <c r="EZQ68" s="532"/>
      <c r="EZR68" s="533"/>
      <c r="EZS68" s="527"/>
      <c r="EZT68" s="528"/>
      <c r="EZU68" s="529"/>
      <c r="EZV68" s="530"/>
      <c r="EZW68" s="531"/>
      <c r="EZX68" s="532"/>
      <c r="EZY68" s="533"/>
      <c r="EZZ68" s="527"/>
      <c r="FAA68" s="528"/>
      <c r="FAB68" s="529"/>
      <c r="FAC68" s="530"/>
      <c r="FAD68" s="531"/>
      <c r="FAE68" s="532"/>
      <c r="FAF68" s="533"/>
      <c r="FAG68" s="527"/>
      <c r="FAH68" s="528"/>
      <c r="FAI68" s="529"/>
      <c r="FAJ68" s="530"/>
      <c r="FAK68" s="531"/>
      <c r="FAL68" s="532"/>
      <c r="FAM68" s="533"/>
      <c r="FAN68" s="527"/>
      <c r="FAO68" s="528"/>
      <c r="FAP68" s="529"/>
      <c r="FAQ68" s="530"/>
      <c r="FAR68" s="531"/>
      <c r="FAS68" s="532"/>
      <c r="FAT68" s="533"/>
      <c r="FAU68" s="527"/>
      <c r="FAV68" s="528"/>
      <c r="FAW68" s="529"/>
      <c r="FAX68" s="530"/>
      <c r="FAY68" s="531"/>
      <c r="FAZ68" s="532"/>
      <c r="FBA68" s="533"/>
      <c r="FBB68" s="527"/>
      <c r="FBC68" s="528"/>
      <c r="FBD68" s="529"/>
      <c r="FBE68" s="530"/>
      <c r="FBF68" s="531"/>
      <c r="FBG68" s="532"/>
      <c r="FBH68" s="533"/>
      <c r="FBI68" s="527"/>
      <c r="FBJ68" s="528"/>
      <c r="FBK68" s="529"/>
      <c r="FBL68" s="530"/>
      <c r="FBM68" s="531"/>
      <c r="FBN68" s="532"/>
      <c r="FBO68" s="533"/>
      <c r="FBP68" s="527"/>
      <c r="FBQ68" s="528"/>
      <c r="FBR68" s="529"/>
      <c r="FBS68" s="530"/>
      <c r="FBT68" s="531"/>
      <c r="FBU68" s="532"/>
      <c r="FBV68" s="533"/>
      <c r="FBW68" s="527"/>
      <c r="FBX68" s="528"/>
      <c r="FBY68" s="529"/>
      <c r="FBZ68" s="530"/>
      <c r="FCA68" s="531"/>
      <c r="FCB68" s="532"/>
      <c r="FCC68" s="533"/>
      <c r="FCD68" s="527"/>
      <c r="FCE68" s="528"/>
      <c r="FCF68" s="529"/>
      <c r="FCG68" s="530"/>
      <c r="FCH68" s="531"/>
      <c r="FCI68" s="532"/>
      <c r="FCJ68" s="533"/>
      <c r="FCK68" s="527"/>
      <c r="FCL68" s="528"/>
      <c r="FCM68" s="529"/>
      <c r="FCN68" s="530"/>
      <c r="FCO68" s="531"/>
      <c r="FCP68" s="532"/>
      <c r="FCQ68" s="533"/>
      <c r="FCR68" s="527"/>
      <c r="FCS68" s="528"/>
      <c r="FCT68" s="529"/>
      <c r="FCU68" s="530"/>
      <c r="FCV68" s="531"/>
      <c r="FCW68" s="532"/>
      <c r="FCX68" s="533"/>
      <c r="FCY68" s="527"/>
      <c r="FCZ68" s="528"/>
      <c r="FDA68" s="529"/>
      <c r="FDB68" s="530"/>
      <c r="FDC68" s="531"/>
      <c r="FDD68" s="532"/>
      <c r="FDE68" s="533"/>
      <c r="FDF68" s="527"/>
      <c r="FDG68" s="528"/>
      <c r="FDH68" s="529"/>
      <c r="FDI68" s="530"/>
      <c r="FDJ68" s="531"/>
      <c r="FDK68" s="532"/>
      <c r="FDL68" s="533"/>
      <c r="FDM68" s="527"/>
      <c r="FDN68" s="528"/>
      <c r="FDO68" s="529"/>
      <c r="FDP68" s="530"/>
      <c r="FDQ68" s="531"/>
      <c r="FDR68" s="532"/>
      <c r="FDS68" s="533"/>
      <c r="FDT68" s="527"/>
      <c r="FDU68" s="528"/>
      <c r="FDV68" s="529"/>
      <c r="FDW68" s="530"/>
      <c r="FDX68" s="531"/>
      <c r="FDY68" s="532"/>
      <c r="FDZ68" s="533"/>
      <c r="FEA68" s="527"/>
      <c r="FEB68" s="528"/>
      <c r="FEC68" s="529"/>
      <c r="FED68" s="530"/>
      <c r="FEE68" s="531"/>
      <c r="FEF68" s="532"/>
      <c r="FEG68" s="533"/>
      <c r="FEH68" s="527"/>
      <c r="FEI68" s="528"/>
      <c r="FEJ68" s="529"/>
      <c r="FEK68" s="530"/>
      <c r="FEL68" s="531"/>
      <c r="FEM68" s="532"/>
      <c r="FEN68" s="533"/>
      <c r="FEO68" s="527"/>
      <c r="FEP68" s="528"/>
      <c r="FEQ68" s="529"/>
      <c r="FER68" s="530"/>
      <c r="FES68" s="531"/>
      <c r="FET68" s="532"/>
      <c r="FEU68" s="533"/>
      <c r="FEV68" s="527"/>
      <c r="FEW68" s="528"/>
      <c r="FEX68" s="529"/>
      <c r="FEY68" s="530"/>
      <c r="FEZ68" s="531"/>
      <c r="FFA68" s="532"/>
      <c r="FFB68" s="533"/>
      <c r="FFC68" s="527"/>
      <c r="FFD68" s="528"/>
      <c r="FFE68" s="529"/>
      <c r="FFF68" s="530"/>
      <c r="FFG68" s="531"/>
      <c r="FFH68" s="532"/>
      <c r="FFI68" s="533"/>
      <c r="FFJ68" s="527"/>
      <c r="FFK68" s="528"/>
      <c r="FFL68" s="529"/>
      <c r="FFM68" s="530"/>
      <c r="FFN68" s="531"/>
      <c r="FFO68" s="532"/>
      <c r="FFP68" s="533"/>
      <c r="FFQ68" s="527"/>
      <c r="FFR68" s="528"/>
      <c r="FFS68" s="529"/>
      <c r="FFT68" s="530"/>
      <c r="FFU68" s="531"/>
      <c r="FFV68" s="532"/>
      <c r="FFW68" s="533"/>
      <c r="FFX68" s="527"/>
      <c r="FFY68" s="528"/>
      <c r="FFZ68" s="529"/>
      <c r="FGA68" s="530"/>
      <c r="FGB68" s="531"/>
      <c r="FGC68" s="532"/>
      <c r="FGD68" s="533"/>
      <c r="FGE68" s="527"/>
      <c r="FGF68" s="528"/>
      <c r="FGG68" s="529"/>
      <c r="FGH68" s="530"/>
      <c r="FGI68" s="531"/>
      <c r="FGJ68" s="532"/>
      <c r="FGK68" s="533"/>
      <c r="FGL68" s="527"/>
      <c r="FGM68" s="528"/>
      <c r="FGN68" s="529"/>
      <c r="FGO68" s="530"/>
      <c r="FGP68" s="531"/>
      <c r="FGQ68" s="532"/>
      <c r="FGR68" s="533"/>
      <c r="FGS68" s="527"/>
      <c r="FGT68" s="528"/>
      <c r="FGU68" s="529"/>
      <c r="FGV68" s="530"/>
      <c r="FGW68" s="531"/>
      <c r="FGX68" s="532"/>
      <c r="FGY68" s="533"/>
      <c r="FGZ68" s="527"/>
      <c r="FHA68" s="528"/>
      <c r="FHB68" s="529"/>
      <c r="FHC68" s="530"/>
      <c r="FHD68" s="531"/>
      <c r="FHE68" s="532"/>
      <c r="FHF68" s="533"/>
      <c r="FHG68" s="527"/>
      <c r="FHH68" s="528"/>
      <c r="FHI68" s="529"/>
      <c r="FHJ68" s="530"/>
      <c r="FHK68" s="531"/>
      <c r="FHL68" s="532"/>
      <c r="FHM68" s="533"/>
      <c r="FHN68" s="527"/>
      <c r="FHO68" s="528"/>
      <c r="FHP68" s="529"/>
      <c r="FHQ68" s="530"/>
      <c r="FHR68" s="531"/>
      <c r="FHS68" s="532"/>
      <c r="FHT68" s="533"/>
      <c r="FHU68" s="527"/>
      <c r="FHV68" s="528"/>
      <c r="FHW68" s="529"/>
      <c r="FHX68" s="530"/>
      <c r="FHY68" s="531"/>
      <c r="FHZ68" s="532"/>
      <c r="FIA68" s="533"/>
      <c r="FIB68" s="527"/>
      <c r="FIC68" s="528"/>
      <c r="FID68" s="529"/>
      <c r="FIE68" s="530"/>
      <c r="FIF68" s="531"/>
      <c r="FIG68" s="532"/>
      <c r="FIH68" s="533"/>
      <c r="FII68" s="527"/>
      <c r="FIJ68" s="528"/>
      <c r="FIK68" s="529"/>
      <c r="FIL68" s="530"/>
      <c r="FIM68" s="531"/>
      <c r="FIN68" s="532"/>
      <c r="FIO68" s="533"/>
      <c r="FIP68" s="527"/>
      <c r="FIQ68" s="528"/>
      <c r="FIR68" s="529"/>
      <c r="FIS68" s="530"/>
      <c r="FIT68" s="531"/>
      <c r="FIU68" s="532"/>
      <c r="FIV68" s="533"/>
      <c r="FIW68" s="527"/>
      <c r="FIX68" s="528"/>
      <c r="FIY68" s="529"/>
      <c r="FIZ68" s="530"/>
      <c r="FJA68" s="531"/>
      <c r="FJB68" s="532"/>
      <c r="FJC68" s="533"/>
      <c r="FJD68" s="527"/>
      <c r="FJE68" s="528"/>
      <c r="FJF68" s="529"/>
      <c r="FJG68" s="530"/>
      <c r="FJH68" s="531"/>
      <c r="FJI68" s="532"/>
      <c r="FJJ68" s="533"/>
      <c r="FJK68" s="527"/>
      <c r="FJL68" s="528"/>
      <c r="FJM68" s="529"/>
      <c r="FJN68" s="530"/>
      <c r="FJO68" s="531"/>
      <c r="FJP68" s="532"/>
      <c r="FJQ68" s="533"/>
      <c r="FJR68" s="527"/>
      <c r="FJS68" s="528"/>
      <c r="FJT68" s="529"/>
      <c r="FJU68" s="530"/>
      <c r="FJV68" s="531"/>
      <c r="FJW68" s="532"/>
      <c r="FJX68" s="533"/>
      <c r="FJY68" s="527"/>
      <c r="FJZ68" s="528"/>
      <c r="FKA68" s="529"/>
      <c r="FKB68" s="530"/>
      <c r="FKC68" s="531"/>
      <c r="FKD68" s="532"/>
      <c r="FKE68" s="533"/>
      <c r="FKF68" s="527"/>
      <c r="FKG68" s="528"/>
      <c r="FKH68" s="529"/>
      <c r="FKI68" s="530"/>
      <c r="FKJ68" s="531"/>
      <c r="FKK68" s="532"/>
      <c r="FKL68" s="533"/>
      <c r="FKM68" s="527"/>
      <c r="FKN68" s="528"/>
      <c r="FKO68" s="529"/>
      <c r="FKP68" s="530"/>
      <c r="FKQ68" s="531"/>
      <c r="FKR68" s="532"/>
      <c r="FKS68" s="533"/>
      <c r="FKT68" s="527"/>
      <c r="FKU68" s="528"/>
      <c r="FKV68" s="529"/>
      <c r="FKW68" s="530"/>
      <c r="FKX68" s="531"/>
      <c r="FKY68" s="532"/>
      <c r="FKZ68" s="533"/>
      <c r="FLA68" s="527"/>
      <c r="FLB68" s="528"/>
      <c r="FLC68" s="529"/>
      <c r="FLD68" s="530"/>
      <c r="FLE68" s="531"/>
      <c r="FLF68" s="532"/>
      <c r="FLG68" s="533"/>
      <c r="FLH68" s="527"/>
      <c r="FLI68" s="528"/>
      <c r="FLJ68" s="529"/>
      <c r="FLK68" s="530"/>
      <c r="FLL68" s="531"/>
      <c r="FLM68" s="532"/>
      <c r="FLN68" s="533"/>
      <c r="FLO68" s="527"/>
      <c r="FLP68" s="528"/>
      <c r="FLQ68" s="529"/>
      <c r="FLR68" s="530"/>
      <c r="FLS68" s="531"/>
      <c r="FLT68" s="532"/>
      <c r="FLU68" s="533"/>
      <c r="FLV68" s="527"/>
      <c r="FLW68" s="528"/>
      <c r="FLX68" s="529"/>
      <c r="FLY68" s="530"/>
      <c r="FLZ68" s="531"/>
      <c r="FMA68" s="532"/>
      <c r="FMB68" s="533"/>
      <c r="FMC68" s="527"/>
      <c r="FMD68" s="528"/>
      <c r="FME68" s="529"/>
      <c r="FMF68" s="530"/>
      <c r="FMG68" s="531"/>
      <c r="FMH68" s="532"/>
      <c r="FMI68" s="533"/>
      <c r="FMJ68" s="527"/>
      <c r="FMK68" s="528"/>
      <c r="FML68" s="529"/>
      <c r="FMM68" s="530"/>
      <c r="FMN68" s="531"/>
      <c r="FMO68" s="532"/>
      <c r="FMP68" s="533"/>
      <c r="FMQ68" s="527"/>
      <c r="FMR68" s="528"/>
      <c r="FMS68" s="529"/>
      <c r="FMT68" s="530"/>
      <c r="FMU68" s="531"/>
      <c r="FMV68" s="532"/>
      <c r="FMW68" s="533"/>
      <c r="FMX68" s="527"/>
      <c r="FMY68" s="528"/>
      <c r="FMZ68" s="529"/>
      <c r="FNA68" s="530"/>
      <c r="FNB68" s="531"/>
      <c r="FNC68" s="532"/>
      <c r="FND68" s="533"/>
      <c r="FNE68" s="527"/>
      <c r="FNF68" s="528"/>
      <c r="FNG68" s="529"/>
      <c r="FNH68" s="530"/>
      <c r="FNI68" s="531"/>
      <c r="FNJ68" s="532"/>
      <c r="FNK68" s="533"/>
      <c r="FNL68" s="527"/>
      <c r="FNM68" s="528"/>
      <c r="FNN68" s="529"/>
      <c r="FNO68" s="530"/>
      <c r="FNP68" s="531"/>
      <c r="FNQ68" s="532"/>
      <c r="FNR68" s="533"/>
      <c r="FNS68" s="527"/>
      <c r="FNT68" s="528"/>
      <c r="FNU68" s="529"/>
      <c r="FNV68" s="530"/>
      <c r="FNW68" s="531"/>
      <c r="FNX68" s="532"/>
      <c r="FNY68" s="533"/>
      <c r="FNZ68" s="527"/>
      <c r="FOA68" s="528"/>
      <c r="FOB68" s="529"/>
      <c r="FOC68" s="530"/>
      <c r="FOD68" s="531"/>
      <c r="FOE68" s="532"/>
      <c r="FOF68" s="533"/>
      <c r="FOG68" s="527"/>
      <c r="FOH68" s="528"/>
      <c r="FOI68" s="529"/>
      <c r="FOJ68" s="530"/>
      <c r="FOK68" s="531"/>
      <c r="FOL68" s="532"/>
      <c r="FOM68" s="533"/>
      <c r="FON68" s="527"/>
      <c r="FOO68" s="528"/>
      <c r="FOP68" s="529"/>
      <c r="FOQ68" s="530"/>
      <c r="FOR68" s="531"/>
      <c r="FOS68" s="532"/>
      <c r="FOT68" s="533"/>
      <c r="FOU68" s="527"/>
      <c r="FOV68" s="528"/>
      <c r="FOW68" s="529"/>
      <c r="FOX68" s="530"/>
      <c r="FOY68" s="531"/>
      <c r="FOZ68" s="532"/>
      <c r="FPA68" s="533"/>
      <c r="FPB68" s="527"/>
      <c r="FPC68" s="528"/>
      <c r="FPD68" s="529"/>
      <c r="FPE68" s="530"/>
      <c r="FPF68" s="531"/>
      <c r="FPG68" s="532"/>
      <c r="FPH68" s="533"/>
      <c r="FPI68" s="527"/>
      <c r="FPJ68" s="528"/>
      <c r="FPK68" s="529"/>
      <c r="FPL68" s="530"/>
      <c r="FPM68" s="531"/>
      <c r="FPN68" s="532"/>
      <c r="FPO68" s="533"/>
      <c r="FPP68" s="527"/>
      <c r="FPQ68" s="528"/>
      <c r="FPR68" s="529"/>
      <c r="FPS68" s="530"/>
      <c r="FPT68" s="531"/>
      <c r="FPU68" s="532"/>
      <c r="FPV68" s="533"/>
      <c r="FPW68" s="527"/>
      <c r="FPX68" s="528"/>
      <c r="FPY68" s="529"/>
      <c r="FPZ68" s="530"/>
      <c r="FQA68" s="531"/>
      <c r="FQB68" s="532"/>
      <c r="FQC68" s="533"/>
      <c r="FQD68" s="527"/>
      <c r="FQE68" s="528"/>
      <c r="FQF68" s="529"/>
      <c r="FQG68" s="530"/>
      <c r="FQH68" s="531"/>
      <c r="FQI68" s="532"/>
      <c r="FQJ68" s="533"/>
      <c r="FQK68" s="527"/>
      <c r="FQL68" s="528"/>
      <c r="FQM68" s="529"/>
      <c r="FQN68" s="530"/>
      <c r="FQO68" s="531"/>
      <c r="FQP68" s="532"/>
      <c r="FQQ68" s="533"/>
      <c r="FQR68" s="527"/>
      <c r="FQS68" s="528"/>
      <c r="FQT68" s="529"/>
      <c r="FQU68" s="530"/>
      <c r="FQV68" s="531"/>
      <c r="FQW68" s="532"/>
      <c r="FQX68" s="533"/>
      <c r="FQY68" s="527"/>
      <c r="FQZ68" s="528"/>
      <c r="FRA68" s="529"/>
      <c r="FRB68" s="530"/>
      <c r="FRC68" s="531"/>
      <c r="FRD68" s="532"/>
      <c r="FRE68" s="533"/>
      <c r="FRF68" s="527"/>
      <c r="FRG68" s="528"/>
      <c r="FRH68" s="529"/>
      <c r="FRI68" s="530"/>
      <c r="FRJ68" s="531"/>
      <c r="FRK68" s="532"/>
      <c r="FRL68" s="533"/>
      <c r="FRM68" s="527"/>
      <c r="FRN68" s="528"/>
      <c r="FRO68" s="529"/>
      <c r="FRP68" s="530"/>
      <c r="FRQ68" s="531"/>
      <c r="FRR68" s="532"/>
      <c r="FRS68" s="533"/>
      <c r="FRT68" s="527"/>
      <c r="FRU68" s="528"/>
      <c r="FRV68" s="529"/>
      <c r="FRW68" s="530"/>
      <c r="FRX68" s="531"/>
      <c r="FRY68" s="532"/>
      <c r="FRZ68" s="533"/>
      <c r="FSA68" s="527"/>
      <c r="FSB68" s="528"/>
      <c r="FSC68" s="529"/>
      <c r="FSD68" s="530"/>
      <c r="FSE68" s="531"/>
      <c r="FSF68" s="532"/>
      <c r="FSG68" s="533"/>
      <c r="FSH68" s="527"/>
      <c r="FSI68" s="528"/>
      <c r="FSJ68" s="529"/>
      <c r="FSK68" s="530"/>
      <c r="FSL68" s="531"/>
      <c r="FSM68" s="532"/>
      <c r="FSN68" s="533"/>
      <c r="FSO68" s="527"/>
      <c r="FSP68" s="528"/>
      <c r="FSQ68" s="529"/>
      <c r="FSR68" s="530"/>
      <c r="FSS68" s="531"/>
      <c r="FST68" s="532"/>
      <c r="FSU68" s="533"/>
      <c r="FSV68" s="527"/>
      <c r="FSW68" s="528"/>
      <c r="FSX68" s="529"/>
      <c r="FSY68" s="530"/>
      <c r="FSZ68" s="531"/>
      <c r="FTA68" s="532"/>
      <c r="FTB68" s="533"/>
      <c r="FTC68" s="527"/>
      <c r="FTD68" s="528"/>
      <c r="FTE68" s="529"/>
      <c r="FTF68" s="530"/>
      <c r="FTG68" s="531"/>
      <c r="FTH68" s="532"/>
      <c r="FTI68" s="533"/>
      <c r="FTJ68" s="527"/>
      <c r="FTK68" s="528"/>
      <c r="FTL68" s="529"/>
      <c r="FTM68" s="530"/>
      <c r="FTN68" s="531"/>
      <c r="FTO68" s="532"/>
      <c r="FTP68" s="533"/>
      <c r="FTQ68" s="527"/>
      <c r="FTR68" s="528"/>
      <c r="FTS68" s="529"/>
      <c r="FTT68" s="530"/>
      <c r="FTU68" s="531"/>
      <c r="FTV68" s="532"/>
      <c r="FTW68" s="533"/>
      <c r="FTX68" s="527"/>
      <c r="FTY68" s="528"/>
      <c r="FTZ68" s="529"/>
      <c r="FUA68" s="530"/>
      <c r="FUB68" s="531"/>
      <c r="FUC68" s="532"/>
      <c r="FUD68" s="533"/>
      <c r="FUE68" s="527"/>
      <c r="FUF68" s="528"/>
      <c r="FUG68" s="529"/>
      <c r="FUH68" s="530"/>
      <c r="FUI68" s="531"/>
      <c r="FUJ68" s="532"/>
      <c r="FUK68" s="533"/>
      <c r="FUL68" s="527"/>
      <c r="FUM68" s="528"/>
      <c r="FUN68" s="529"/>
      <c r="FUO68" s="530"/>
      <c r="FUP68" s="531"/>
      <c r="FUQ68" s="532"/>
      <c r="FUR68" s="533"/>
      <c r="FUS68" s="527"/>
      <c r="FUT68" s="528"/>
      <c r="FUU68" s="529"/>
      <c r="FUV68" s="530"/>
      <c r="FUW68" s="531"/>
      <c r="FUX68" s="532"/>
      <c r="FUY68" s="533"/>
      <c r="FUZ68" s="527"/>
      <c r="FVA68" s="528"/>
      <c r="FVB68" s="529"/>
      <c r="FVC68" s="530"/>
      <c r="FVD68" s="531"/>
      <c r="FVE68" s="532"/>
      <c r="FVF68" s="533"/>
      <c r="FVG68" s="527"/>
      <c r="FVH68" s="528"/>
      <c r="FVI68" s="529"/>
      <c r="FVJ68" s="530"/>
      <c r="FVK68" s="531"/>
      <c r="FVL68" s="532"/>
      <c r="FVM68" s="533"/>
      <c r="FVN68" s="527"/>
      <c r="FVO68" s="528"/>
      <c r="FVP68" s="529"/>
      <c r="FVQ68" s="530"/>
      <c r="FVR68" s="531"/>
      <c r="FVS68" s="532"/>
      <c r="FVT68" s="533"/>
      <c r="FVU68" s="527"/>
      <c r="FVV68" s="528"/>
      <c r="FVW68" s="529"/>
      <c r="FVX68" s="530"/>
      <c r="FVY68" s="531"/>
      <c r="FVZ68" s="532"/>
      <c r="FWA68" s="533"/>
      <c r="FWB68" s="527"/>
      <c r="FWC68" s="528"/>
      <c r="FWD68" s="529"/>
      <c r="FWE68" s="530"/>
      <c r="FWF68" s="531"/>
      <c r="FWG68" s="532"/>
      <c r="FWH68" s="533"/>
      <c r="FWI68" s="527"/>
      <c r="FWJ68" s="528"/>
      <c r="FWK68" s="529"/>
      <c r="FWL68" s="530"/>
      <c r="FWM68" s="531"/>
      <c r="FWN68" s="532"/>
      <c r="FWO68" s="533"/>
      <c r="FWP68" s="527"/>
      <c r="FWQ68" s="528"/>
      <c r="FWR68" s="529"/>
      <c r="FWS68" s="530"/>
      <c r="FWT68" s="531"/>
      <c r="FWU68" s="532"/>
      <c r="FWV68" s="533"/>
      <c r="FWW68" s="527"/>
      <c r="FWX68" s="528"/>
      <c r="FWY68" s="529"/>
      <c r="FWZ68" s="530"/>
      <c r="FXA68" s="531"/>
      <c r="FXB68" s="532"/>
      <c r="FXC68" s="533"/>
      <c r="FXD68" s="527"/>
      <c r="FXE68" s="528"/>
      <c r="FXF68" s="529"/>
      <c r="FXG68" s="530"/>
      <c r="FXH68" s="531"/>
      <c r="FXI68" s="532"/>
      <c r="FXJ68" s="533"/>
      <c r="FXK68" s="527"/>
      <c r="FXL68" s="528"/>
      <c r="FXM68" s="529"/>
      <c r="FXN68" s="530"/>
      <c r="FXO68" s="531"/>
      <c r="FXP68" s="532"/>
      <c r="FXQ68" s="533"/>
      <c r="FXR68" s="527"/>
      <c r="FXS68" s="528"/>
      <c r="FXT68" s="529"/>
      <c r="FXU68" s="530"/>
      <c r="FXV68" s="531"/>
      <c r="FXW68" s="532"/>
      <c r="FXX68" s="533"/>
      <c r="FXY68" s="527"/>
      <c r="FXZ68" s="528"/>
      <c r="FYA68" s="529"/>
      <c r="FYB68" s="530"/>
      <c r="FYC68" s="531"/>
      <c r="FYD68" s="532"/>
      <c r="FYE68" s="533"/>
      <c r="FYF68" s="527"/>
      <c r="FYG68" s="528"/>
      <c r="FYH68" s="529"/>
      <c r="FYI68" s="530"/>
      <c r="FYJ68" s="531"/>
      <c r="FYK68" s="532"/>
      <c r="FYL68" s="533"/>
      <c r="FYM68" s="527"/>
      <c r="FYN68" s="528"/>
      <c r="FYO68" s="529"/>
      <c r="FYP68" s="530"/>
      <c r="FYQ68" s="531"/>
      <c r="FYR68" s="532"/>
      <c r="FYS68" s="533"/>
      <c r="FYT68" s="527"/>
      <c r="FYU68" s="528"/>
      <c r="FYV68" s="529"/>
      <c r="FYW68" s="530"/>
      <c r="FYX68" s="531"/>
      <c r="FYY68" s="532"/>
      <c r="FYZ68" s="533"/>
      <c r="FZA68" s="527"/>
      <c r="FZB68" s="528"/>
      <c r="FZC68" s="529"/>
      <c r="FZD68" s="530"/>
      <c r="FZE68" s="531"/>
      <c r="FZF68" s="532"/>
      <c r="FZG68" s="533"/>
      <c r="FZH68" s="527"/>
      <c r="FZI68" s="528"/>
      <c r="FZJ68" s="529"/>
      <c r="FZK68" s="530"/>
      <c r="FZL68" s="531"/>
      <c r="FZM68" s="532"/>
      <c r="FZN68" s="533"/>
      <c r="FZO68" s="527"/>
      <c r="FZP68" s="528"/>
      <c r="FZQ68" s="529"/>
      <c r="FZR68" s="530"/>
      <c r="FZS68" s="531"/>
      <c r="FZT68" s="532"/>
      <c r="FZU68" s="533"/>
      <c r="FZV68" s="527"/>
      <c r="FZW68" s="528"/>
      <c r="FZX68" s="529"/>
      <c r="FZY68" s="530"/>
      <c r="FZZ68" s="531"/>
      <c r="GAA68" s="532"/>
      <c r="GAB68" s="533"/>
      <c r="GAC68" s="527"/>
      <c r="GAD68" s="528"/>
      <c r="GAE68" s="529"/>
      <c r="GAF68" s="530"/>
      <c r="GAG68" s="531"/>
      <c r="GAH68" s="532"/>
      <c r="GAI68" s="533"/>
      <c r="GAJ68" s="527"/>
      <c r="GAK68" s="528"/>
      <c r="GAL68" s="529"/>
      <c r="GAM68" s="530"/>
      <c r="GAN68" s="531"/>
      <c r="GAO68" s="532"/>
      <c r="GAP68" s="533"/>
      <c r="GAQ68" s="527"/>
      <c r="GAR68" s="528"/>
      <c r="GAS68" s="529"/>
      <c r="GAT68" s="530"/>
      <c r="GAU68" s="531"/>
      <c r="GAV68" s="532"/>
      <c r="GAW68" s="533"/>
      <c r="GAX68" s="527"/>
      <c r="GAY68" s="528"/>
      <c r="GAZ68" s="529"/>
      <c r="GBA68" s="530"/>
      <c r="GBB68" s="531"/>
      <c r="GBC68" s="532"/>
      <c r="GBD68" s="533"/>
      <c r="GBE68" s="527"/>
      <c r="GBF68" s="528"/>
      <c r="GBG68" s="529"/>
      <c r="GBH68" s="530"/>
      <c r="GBI68" s="531"/>
      <c r="GBJ68" s="532"/>
      <c r="GBK68" s="533"/>
      <c r="GBL68" s="527"/>
      <c r="GBM68" s="528"/>
      <c r="GBN68" s="529"/>
      <c r="GBO68" s="530"/>
      <c r="GBP68" s="531"/>
      <c r="GBQ68" s="532"/>
      <c r="GBR68" s="533"/>
      <c r="GBS68" s="527"/>
      <c r="GBT68" s="528"/>
      <c r="GBU68" s="529"/>
      <c r="GBV68" s="530"/>
      <c r="GBW68" s="531"/>
      <c r="GBX68" s="532"/>
      <c r="GBY68" s="533"/>
      <c r="GBZ68" s="527"/>
      <c r="GCA68" s="528"/>
      <c r="GCB68" s="529"/>
      <c r="GCC68" s="530"/>
      <c r="GCD68" s="531"/>
      <c r="GCE68" s="532"/>
      <c r="GCF68" s="533"/>
      <c r="GCG68" s="527"/>
      <c r="GCH68" s="528"/>
      <c r="GCI68" s="529"/>
      <c r="GCJ68" s="530"/>
      <c r="GCK68" s="531"/>
      <c r="GCL68" s="532"/>
      <c r="GCM68" s="533"/>
      <c r="GCN68" s="527"/>
      <c r="GCO68" s="528"/>
      <c r="GCP68" s="529"/>
      <c r="GCQ68" s="530"/>
      <c r="GCR68" s="531"/>
      <c r="GCS68" s="532"/>
      <c r="GCT68" s="533"/>
      <c r="GCU68" s="527"/>
      <c r="GCV68" s="528"/>
      <c r="GCW68" s="529"/>
      <c r="GCX68" s="530"/>
      <c r="GCY68" s="531"/>
      <c r="GCZ68" s="532"/>
      <c r="GDA68" s="533"/>
      <c r="GDB68" s="527"/>
      <c r="GDC68" s="528"/>
      <c r="GDD68" s="529"/>
      <c r="GDE68" s="530"/>
      <c r="GDF68" s="531"/>
      <c r="GDG68" s="532"/>
      <c r="GDH68" s="533"/>
      <c r="GDI68" s="527"/>
      <c r="GDJ68" s="528"/>
      <c r="GDK68" s="529"/>
      <c r="GDL68" s="530"/>
      <c r="GDM68" s="531"/>
      <c r="GDN68" s="532"/>
      <c r="GDO68" s="533"/>
      <c r="GDP68" s="527"/>
      <c r="GDQ68" s="528"/>
      <c r="GDR68" s="529"/>
      <c r="GDS68" s="530"/>
      <c r="GDT68" s="531"/>
      <c r="GDU68" s="532"/>
      <c r="GDV68" s="533"/>
      <c r="GDW68" s="527"/>
      <c r="GDX68" s="528"/>
      <c r="GDY68" s="529"/>
      <c r="GDZ68" s="530"/>
      <c r="GEA68" s="531"/>
      <c r="GEB68" s="532"/>
      <c r="GEC68" s="533"/>
      <c r="GED68" s="527"/>
      <c r="GEE68" s="528"/>
      <c r="GEF68" s="529"/>
      <c r="GEG68" s="530"/>
      <c r="GEH68" s="531"/>
      <c r="GEI68" s="532"/>
      <c r="GEJ68" s="533"/>
      <c r="GEK68" s="527"/>
      <c r="GEL68" s="528"/>
      <c r="GEM68" s="529"/>
      <c r="GEN68" s="530"/>
      <c r="GEO68" s="531"/>
      <c r="GEP68" s="532"/>
      <c r="GEQ68" s="533"/>
      <c r="GER68" s="527"/>
      <c r="GES68" s="528"/>
      <c r="GET68" s="529"/>
      <c r="GEU68" s="530"/>
      <c r="GEV68" s="531"/>
      <c r="GEW68" s="532"/>
      <c r="GEX68" s="533"/>
      <c r="GEY68" s="527"/>
      <c r="GEZ68" s="528"/>
      <c r="GFA68" s="529"/>
      <c r="GFB68" s="530"/>
      <c r="GFC68" s="531"/>
      <c r="GFD68" s="532"/>
      <c r="GFE68" s="533"/>
      <c r="GFF68" s="527"/>
      <c r="GFG68" s="528"/>
      <c r="GFH68" s="529"/>
      <c r="GFI68" s="530"/>
      <c r="GFJ68" s="531"/>
      <c r="GFK68" s="532"/>
      <c r="GFL68" s="533"/>
      <c r="GFM68" s="527"/>
      <c r="GFN68" s="528"/>
      <c r="GFO68" s="529"/>
      <c r="GFP68" s="530"/>
      <c r="GFQ68" s="531"/>
      <c r="GFR68" s="532"/>
      <c r="GFS68" s="533"/>
      <c r="GFT68" s="527"/>
      <c r="GFU68" s="528"/>
      <c r="GFV68" s="529"/>
      <c r="GFW68" s="530"/>
      <c r="GFX68" s="531"/>
      <c r="GFY68" s="532"/>
      <c r="GFZ68" s="533"/>
      <c r="GGA68" s="527"/>
      <c r="GGB68" s="528"/>
      <c r="GGC68" s="529"/>
      <c r="GGD68" s="530"/>
      <c r="GGE68" s="531"/>
      <c r="GGF68" s="532"/>
      <c r="GGG68" s="533"/>
      <c r="GGH68" s="527"/>
      <c r="GGI68" s="528"/>
      <c r="GGJ68" s="529"/>
      <c r="GGK68" s="530"/>
      <c r="GGL68" s="531"/>
      <c r="GGM68" s="532"/>
      <c r="GGN68" s="533"/>
      <c r="GGO68" s="527"/>
      <c r="GGP68" s="528"/>
      <c r="GGQ68" s="529"/>
      <c r="GGR68" s="530"/>
      <c r="GGS68" s="531"/>
      <c r="GGT68" s="532"/>
      <c r="GGU68" s="533"/>
      <c r="GGV68" s="527"/>
      <c r="GGW68" s="528"/>
      <c r="GGX68" s="529"/>
      <c r="GGY68" s="530"/>
      <c r="GGZ68" s="531"/>
      <c r="GHA68" s="532"/>
      <c r="GHB68" s="533"/>
      <c r="GHC68" s="527"/>
      <c r="GHD68" s="528"/>
      <c r="GHE68" s="529"/>
      <c r="GHF68" s="530"/>
      <c r="GHG68" s="531"/>
      <c r="GHH68" s="532"/>
      <c r="GHI68" s="533"/>
      <c r="GHJ68" s="527"/>
      <c r="GHK68" s="528"/>
      <c r="GHL68" s="529"/>
      <c r="GHM68" s="530"/>
      <c r="GHN68" s="531"/>
      <c r="GHO68" s="532"/>
      <c r="GHP68" s="533"/>
      <c r="GHQ68" s="527"/>
      <c r="GHR68" s="528"/>
      <c r="GHS68" s="529"/>
      <c r="GHT68" s="530"/>
      <c r="GHU68" s="531"/>
      <c r="GHV68" s="532"/>
      <c r="GHW68" s="533"/>
      <c r="GHX68" s="527"/>
      <c r="GHY68" s="528"/>
      <c r="GHZ68" s="529"/>
      <c r="GIA68" s="530"/>
      <c r="GIB68" s="531"/>
      <c r="GIC68" s="532"/>
      <c r="GID68" s="533"/>
      <c r="GIE68" s="527"/>
      <c r="GIF68" s="528"/>
      <c r="GIG68" s="529"/>
      <c r="GIH68" s="530"/>
      <c r="GII68" s="531"/>
      <c r="GIJ68" s="532"/>
      <c r="GIK68" s="533"/>
      <c r="GIL68" s="527"/>
      <c r="GIM68" s="528"/>
      <c r="GIN68" s="529"/>
      <c r="GIO68" s="530"/>
      <c r="GIP68" s="531"/>
      <c r="GIQ68" s="532"/>
      <c r="GIR68" s="533"/>
      <c r="GIS68" s="527"/>
      <c r="GIT68" s="528"/>
      <c r="GIU68" s="529"/>
      <c r="GIV68" s="530"/>
      <c r="GIW68" s="531"/>
      <c r="GIX68" s="532"/>
      <c r="GIY68" s="533"/>
      <c r="GIZ68" s="527"/>
      <c r="GJA68" s="528"/>
      <c r="GJB68" s="529"/>
      <c r="GJC68" s="530"/>
      <c r="GJD68" s="531"/>
      <c r="GJE68" s="532"/>
      <c r="GJF68" s="533"/>
      <c r="GJG68" s="527"/>
      <c r="GJH68" s="528"/>
      <c r="GJI68" s="529"/>
      <c r="GJJ68" s="530"/>
      <c r="GJK68" s="531"/>
      <c r="GJL68" s="532"/>
      <c r="GJM68" s="533"/>
      <c r="GJN68" s="527"/>
      <c r="GJO68" s="528"/>
      <c r="GJP68" s="529"/>
      <c r="GJQ68" s="530"/>
      <c r="GJR68" s="531"/>
      <c r="GJS68" s="532"/>
      <c r="GJT68" s="533"/>
      <c r="GJU68" s="527"/>
      <c r="GJV68" s="528"/>
      <c r="GJW68" s="529"/>
      <c r="GJX68" s="530"/>
      <c r="GJY68" s="531"/>
      <c r="GJZ68" s="532"/>
      <c r="GKA68" s="533"/>
      <c r="GKB68" s="527"/>
      <c r="GKC68" s="528"/>
      <c r="GKD68" s="529"/>
      <c r="GKE68" s="530"/>
      <c r="GKF68" s="531"/>
      <c r="GKG68" s="532"/>
      <c r="GKH68" s="533"/>
      <c r="GKI68" s="527"/>
      <c r="GKJ68" s="528"/>
      <c r="GKK68" s="529"/>
      <c r="GKL68" s="530"/>
      <c r="GKM68" s="531"/>
      <c r="GKN68" s="532"/>
      <c r="GKO68" s="533"/>
      <c r="GKP68" s="527"/>
      <c r="GKQ68" s="528"/>
      <c r="GKR68" s="529"/>
      <c r="GKS68" s="530"/>
      <c r="GKT68" s="531"/>
      <c r="GKU68" s="532"/>
      <c r="GKV68" s="533"/>
      <c r="GKW68" s="527"/>
      <c r="GKX68" s="528"/>
      <c r="GKY68" s="529"/>
      <c r="GKZ68" s="530"/>
      <c r="GLA68" s="531"/>
      <c r="GLB68" s="532"/>
      <c r="GLC68" s="533"/>
      <c r="GLD68" s="527"/>
      <c r="GLE68" s="528"/>
      <c r="GLF68" s="529"/>
      <c r="GLG68" s="530"/>
      <c r="GLH68" s="531"/>
      <c r="GLI68" s="532"/>
      <c r="GLJ68" s="533"/>
      <c r="GLK68" s="527"/>
      <c r="GLL68" s="528"/>
      <c r="GLM68" s="529"/>
      <c r="GLN68" s="530"/>
      <c r="GLO68" s="531"/>
      <c r="GLP68" s="532"/>
      <c r="GLQ68" s="533"/>
      <c r="GLR68" s="527"/>
      <c r="GLS68" s="528"/>
      <c r="GLT68" s="529"/>
      <c r="GLU68" s="530"/>
      <c r="GLV68" s="531"/>
      <c r="GLW68" s="532"/>
      <c r="GLX68" s="533"/>
      <c r="GLY68" s="527"/>
      <c r="GLZ68" s="528"/>
      <c r="GMA68" s="529"/>
      <c r="GMB68" s="530"/>
      <c r="GMC68" s="531"/>
      <c r="GMD68" s="532"/>
      <c r="GME68" s="533"/>
      <c r="GMF68" s="527"/>
      <c r="GMG68" s="528"/>
      <c r="GMH68" s="529"/>
      <c r="GMI68" s="530"/>
      <c r="GMJ68" s="531"/>
      <c r="GMK68" s="532"/>
      <c r="GML68" s="533"/>
      <c r="GMM68" s="527"/>
      <c r="GMN68" s="528"/>
      <c r="GMO68" s="529"/>
      <c r="GMP68" s="530"/>
      <c r="GMQ68" s="531"/>
      <c r="GMR68" s="532"/>
      <c r="GMS68" s="533"/>
      <c r="GMT68" s="527"/>
      <c r="GMU68" s="528"/>
      <c r="GMV68" s="529"/>
      <c r="GMW68" s="530"/>
      <c r="GMX68" s="531"/>
      <c r="GMY68" s="532"/>
      <c r="GMZ68" s="533"/>
      <c r="GNA68" s="527"/>
      <c r="GNB68" s="528"/>
      <c r="GNC68" s="529"/>
      <c r="GND68" s="530"/>
      <c r="GNE68" s="531"/>
      <c r="GNF68" s="532"/>
      <c r="GNG68" s="533"/>
      <c r="GNH68" s="527"/>
      <c r="GNI68" s="528"/>
      <c r="GNJ68" s="529"/>
      <c r="GNK68" s="530"/>
      <c r="GNL68" s="531"/>
      <c r="GNM68" s="532"/>
      <c r="GNN68" s="533"/>
      <c r="GNO68" s="527"/>
      <c r="GNP68" s="528"/>
      <c r="GNQ68" s="529"/>
      <c r="GNR68" s="530"/>
      <c r="GNS68" s="531"/>
      <c r="GNT68" s="532"/>
      <c r="GNU68" s="533"/>
      <c r="GNV68" s="527"/>
      <c r="GNW68" s="528"/>
      <c r="GNX68" s="529"/>
      <c r="GNY68" s="530"/>
      <c r="GNZ68" s="531"/>
      <c r="GOA68" s="532"/>
      <c r="GOB68" s="533"/>
      <c r="GOC68" s="527"/>
      <c r="GOD68" s="528"/>
      <c r="GOE68" s="529"/>
      <c r="GOF68" s="530"/>
      <c r="GOG68" s="531"/>
      <c r="GOH68" s="532"/>
      <c r="GOI68" s="533"/>
      <c r="GOJ68" s="527"/>
      <c r="GOK68" s="528"/>
      <c r="GOL68" s="529"/>
      <c r="GOM68" s="530"/>
      <c r="GON68" s="531"/>
      <c r="GOO68" s="532"/>
      <c r="GOP68" s="533"/>
      <c r="GOQ68" s="527"/>
      <c r="GOR68" s="528"/>
      <c r="GOS68" s="529"/>
      <c r="GOT68" s="530"/>
      <c r="GOU68" s="531"/>
      <c r="GOV68" s="532"/>
      <c r="GOW68" s="533"/>
      <c r="GOX68" s="527"/>
      <c r="GOY68" s="528"/>
      <c r="GOZ68" s="529"/>
      <c r="GPA68" s="530"/>
      <c r="GPB68" s="531"/>
      <c r="GPC68" s="532"/>
      <c r="GPD68" s="533"/>
      <c r="GPE68" s="527"/>
      <c r="GPF68" s="528"/>
      <c r="GPG68" s="529"/>
      <c r="GPH68" s="530"/>
      <c r="GPI68" s="531"/>
      <c r="GPJ68" s="532"/>
      <c r="GPK68" s="533"/>
      <c r="GPL68" s="527"/>
      <c r="GPM68" s="528"/>
      <c r="GPN68" s="529"/>
      <c r="GPO68" s="530"/>
      <c r="GPP68" s="531"/>
      <c r="GPQ68" s="532"/>
      <c r="GPR68" s="533"/>
      <c r="GPS68" s="527"/>
      <c r="GPT68" s="528"/>
      <c r="GPU68" s="529"/>
      <c r="GPV68" s="530"/>
      <c r="GPW68" s="531"/>
      <c r="GPX68" s="532"/>
      <c r="GPY68" s="533"/>
      <c r="GPZ68" s="527"/>
      <c r="GQA68" s="528"/>
      <c r="GQB68" s="529"/>
      <c r="GQC68" s="530"/>
      <c r="GQD68" s="531"/>
      <c r="GQE68" s="532"/>
      <c r="GQF68" s="533"/>
      <c r="GQG68" s="527"/>
      <c r="GQH68" s="528"/>
      <c r="GQI68" s="529"/>
      <c r="GQJ68" s="530"/>
      <c r="GQK68" s="531"/>
      <c r="GQL68" s="532"/>
      <c r="GQM68" s="533"/>
      <c r="GQN68" s="527"/>
      <c r="GQO68" s="528"/>
      <c r="GQP68" s="529"/>
      <c r="GQQ68" s="530"/>
      <c r="GQR68" s="531"/>
      <c r="GQS68" s="532"/>
      <c r="GQT68" s="533"/>
      <c r="GQU68" s="527"/>
      <c r="GQV68" s="528"/>
      <c r="GQW68" s="529"/>
      <c r="GQX68" s="530"/>
      <c r="GQY68" s="531"/>
      <c r="GQZ68" s="532"/>
      <c r="GRA68" s="533"/>
      <c r="GRB68" s="527"/>
      <c r="GRC68" s="528"/>
      <c r="GRD68" s="529"/>
      <c r="GRE68" s="530"/>
      <c r="GRF68" s="531"/>
      <c r="GRG68" s="532"/>
      <c r="GRH68" s="533"/>
      <c r="GRI68" s="527"/>
      <c r="GRJ68" s="528"/>
      <c r="GRK68" s="529"/>
      <c r="GRL68" s="530"/>
      <c r="GRM68" s="531"/>
      <c r="GRN68" s="532"/>
      <c r="GRO68" s="533"/>
      <c r="GRP68" s="527"/>
      <c r="GRQ68" s="528"/>
      <c r="GRR68" s="529"/>
      <c r="GRS68" s="530"/>
      <c r="GRT68" s="531"/>
      <c r="GRU68" s="532"/>
      <c r="GRV68" s="533"/>
      <c r="GRW68" s="527"/>
      <c r="GRX68" s="528"/>
      <c r="GRY68" s="529"/>
      <c r="GRZ68" s="530"/>
      <c r="GSA68" s="531"/>
      <c r="GSB68" s="532"/>
      <c r="GSC68" s="533"/>
      <c r="GSD68" s="527"/>
      <c r="GSE68" s="528"/>
      <c r="GSF68" s="529"/>
      <c r="GSG68" s="530"/>
      <c r="GSH68" s="531"/>
      <c r="GSI68" s="532"/>
      <c r="GSJ68" s="533"/>
      <c r="GSK68" s="527"/>
      <c r="GSL68" s="528"/>
      <c r="GSM68" s="529"/>
      <c r="GSN68" s="530"/>
      <c r="GSO68" s="531"/>
      <c r="GSP68" s="532"/>
      <c r="GSQ68" s="533"/>
      <c r="GSR68" s="527"/>
      <c r="GSS68" s="528"/>
      <c r="GST68" s="529"/>
      <c r="GSU68" s="530"/>
      <c r="GSV68" s="531"/>
      <c r="GSW68" s="532"/>
      <c r="GSX68" s="533"/>
      <c r="GSY68" s="527"/>
      <c r="GSZ68" s="528"/>
      <c r="GTA68" s="529"/>
      <c r="GTB68" s="530"/>
      <c r="GTC68" s="531"/>
      <c r="GTD68" s="532"/>
      <c r="GTE68" s="533"/>
      <c r="GTF68" s="527"/>
      <c r="GTG68" s="528"/>
      <c r="GTH68" s="529"/>
      <c r="GTI68" s="530"/>
      <c r="GTJ68" s="531"/>
      <c r="GTK68" s="532"/>
      <c r="GTL68" s="533"/>
      <c r="GTM68" s="527"/>
      <c r="GTN68" s="528"/>
      <c r="GTO68" s="529"/>
      <c r="GTP68" s="530"/>
      <c r="GTQ68" s="531"/>
      <c r="GTR68" s="532"/>
      <c r="GTS68" s="533"/>
      <c r="GTT68" s="527"/>
      <c r="GTU68" s="528"/>
      <c r="GTV68" s="529"/>
      <c r="GTW68" s="530"/>
      <c r="GTX68" s="531"/>
      <c r="GTY68" s="532"/>
      <c r="GTZ68" s="533"/>
      <c r="GUA68" s="527"/>
      <c r="GUB68" s="528"/>
      <c r="GUC68" s="529"/>
      <c r="GUD68" s="530"/>
      <c r="GUE68" s="531"/>
      <c r="GUF68" s="532"/>
      <c r="GUG68" s="533"/>
      <c r="GUH68" s="527"/>
      <c r="GUI68" s="528"/>
      <c r="GUJ68" s="529"/>
      <c r="GUK68" s="530"/>
      <c r="GUL68" s="531"/>
      <c r="GUM68" s="532"/>
      <c r="GUN68" s="533"/>
      <c r="GUO68" s="527"/>
      <c r="GUP68" s="528"/>
      <c r="GUQ68" s="529"/>
      <c r="GUR68" s="530"/>
      <c r="GUS68" s="531"/>
      <c r="GUT68" s="532"/>
      <c r="GUU68" s="533"/>
      <c r="GUV68" s="527"/>
      <c r="GUW68" s="528"/>
      <c r="GUX68" s="529"/>
      <c r="GUY68" s="530"/>
      <c r="GUZ68" s="531"/>
      <c r="GVA68" s="532"/>
      <c r="GVB68" s="533"/>
      <c r="GVC68" s="527"/>
      <c r="GVD68" s="528"/>
      <c r="GVE68" s="529"/>
      <c r="GVF68" s="530"/>
      <c r="GVG68" s="531"/>
      <c r="GVH68" s="532"/>
      <c r="GVI68" s="533"/>
      <c r="GVJ68" s="527"/>
      <c r="GVK68" s="528"/>
      <c r="GVL68" s="529"/>
      <c r="GVM68" s="530"/>
      <c r="GVN68" s="531"/>
      <c r="GVO68" s="532"/>
      <c r="GVP68" s="533"/>
      <c r="GVQ68" s="527"/>
      <c r="GVR68" s="528"/>
      <c r="GVS68" s="529"/>
      <c r="GVT68" s="530"/>
      <c r="GVU68" s="531"/>
      <c r="GVV68" s="532"/>
      <c r="GVW68" s="533"/>
      <c r="GVX68" s="527"/>
      <c r="GVY68" s="528"/>
      <c r="GVZ68" s="529"/>
      <c r="GWA68" s="530"/>
      <c r="GWB68" s="531"/>
      <c r="GWC68" s="532"/>
      <c r="GWD68" s="533"/>
      <c r="GWE68" s="527"/>
      <c r="GWF68" s="528"/>
      <c r="GWG68" s="529"/>
      <c r="GWH68" s="530"/>
      <c r="GWI68" s="531"/>
      <c r="GWJ68" s="532"/>
      <c r="GWK68" s="533"/>
      <c r="GWL68" s="527"/>
      <c r="GWM68" s="528"/>
      <c r="GWN68" s="529"/>
      <c r="GWO68" s="530"/>
      <c r="GWP68" s="531"/>
      <c r="GWQ68" s="532"/>
      <c r="GWR68" s="533"/>
      <c r="GWS68" s="527"/>
      <c r="GWT68" s="528"/>
      <c r="GWU68" s="529"/>
      <c r="GWV68" s="530"/>
      <c r="GWW68" s="531"/>
      <c r="GWX68" s="532"/>
      <c r="GWY68" s="533"/>
      <c r="GWZ68" s="527"/>
      <c r="GXA68" s="528"/>
      <c r="GXB68" s="529"/>
      <c r="GXC68" s="530"/>
      <c r="GXD68" s="531"/>
      <c r="GXE68" s="532"/>
      <c r="GXF68" s="533"/>
      <c r="GXG68" s="527"/>
      <c r="GXH68" s="528"/>
      <c r="GXI68" s="529"/>
      <c r="GXJ68" s="530"/>
      <c r="GXK68" s="531"/>
      <c r="GXL68" s="532"/>
      <c r="GXM68" s="533"/>
      <c r="GXN68" s="527"/>
      <c r="GXO68" s="528"/>
      <c r="GXP68" s="529"/>
      <c r="GXQ68" s="530"/>
      <c r="GXR68" s="531"/>
      <c r="GXS68" s="532"/>
      <c r="GXT68" s="533"/>
      <c r="GXU68" s="527"/>
      <c r="GXV68" s="528"/>
      <c r="GXW68" s="529"/>
      <c r="GXX68" s="530"/>
      <c r="GXY68" s="531"/>
      <c r="GXZ68" s="532"/>
      <c r="GYA68" s="533"/>
      <c r="GYB68" s="527"/>
      <c r="GYC68" s="528"/>
      <c r="GYD68" s="529"/>
      <c r="GYE68" s="530"/>
      <c r="GYF68" s="531"/>
      <c r="GYG68" s="532"/>
      <c r="GYH68" s="533"/>
      <c r="GYI68" s="527"/>
      <c r="GYJ68" s="528"/>
      <c r="GYK68" s="529"/>
      <c r="GYL68" s="530"/>
      <c r="GYM68" s="531"/>
      <c r="GYN68" s="532"/>
      <c r="GYO68" s="533"/>
      <c r="GYP68" s="527"/>
      <c r="GYQ68" s="528"/>
      <c r="GYR68" s="529"/>
      <c r="GYS68" s="530"/>
      <c r="GYT68" s="531"/>
      <c r="GYU68" s="532"/>
      <c r="GYV68" s="533"/>
      <c r="GYW68" s="527"/>
      <c r="GYX68" s="528"/>
      <c r="GYY68" s="529"/>
      <c r="GYZ68" s="530"/>
      <c r="GZA68" s="531"/>
      <c r="GZB68" s="532"/>
      <c r="GZC68" s="533"/>
      <c r="GZD68" s="527"/>
      <c r="GZE68" s="528"/>
      <c r="GZF68" s="529"/>
      <c r="GZG68" s="530"/>
      <c r="GZH68" s="531"/>
      <c r="GZI68" s="532"/>
      <c r="GZJ68" s="533"/>
      <c r="GZK68" s="527"/>
      <c r="GZL68" s="528"/>
      <c r="GZM68" s="529"/>
      <c r="GZN68" s="530"/>
      <c r="GZO68" s="531"/>
      <c r="GZP68" s="532"/>
      <c r="GZQ68" s="533"/>
      <c r="GZR68" s="527"/>
      <c r="GZS68" s="528"/>
      <c r="GZT68" s="529"/>
      <c r="GZU68" s="530"/>
      <c r="GZV68" s="531"/>
      <c r="GZW68" s="532"/>
      <c r="GZX68" s="533"/>
      <c r="GZY68" s="527"/>
      <c r="GZZ68" s="528"/>
      <c r="HAA68" s="529"/>
      <c r="HAB68" s="530"/>
      <c r="HAC68" s="531"/>
      <c r="HAD68" s="532"/>
      <c r="HAE68" s="533"/>
      <c r="HAF68" s="527"/>
      <c r="HAG68" s="528"/>
      <c r="HAH68" s="529"/>
      <c r="HAI68" s="530"/>
      <c r="HAJ68" s="531"/>
      <c r="HAK68" s="532"/>
      <c r="HAL68" s="533"/>
      <c r="HAM68" s="527"/>
      <c r="HAN68" s="528"/>
      <c r="HAO68" s="529"/>
      <c r="HAP68" s="530"/>
      <c r="HAQ68" s="531"/>
      <c r="HAR68" s="532"/>
      <c r="HAS68" s="533"/>
      <c r="HAT68" s="527"/>
      <c r="HAU68" s="528"/>
      <c r="HAV68" s="529"/>
      <c r="HAW68" s="530"/>
      <c r="HAX68" s="531"/>
      <c r="HAY68" s="532"/>
      <c r="HAZ68" s="533"/>
      <c r="HBA68" s="527"/>
      <c r="HBB68" s="528"/>
      <c r="HBC68" s="529"/>
      <c r="HBD68" s="530"/>
      <c r="HBE68" s="531"/>
      <c r="HBF68" s="532"/>
      <c r="HBG68" s="533"/>
      <c r="HBH68" s="527"/>
      <c r="HBI68" s="528"/>
      <c r="HBJ68" s="529"/>
      <c r="HBK68" s="530"/>
      <c r="HBL68" s="531"/>
      <c r="HBM68" s="532"/>
      <c r="HBN68" s="533"/>
      <c r="HBO68" s="527"/>
      <c r="HBP68" s="528"/>
      <c r="HBQ68" s="529"/>
      <c r="HBR68" s="530"/>
      <c r="HBS68" s="531"/>
      <c r="HBT68" s="532"/>
      <c r="HBU68" s="533"/>
      <c r="HBV68" s="527"/>
      <c r="HBW68" s="528"/>
      <c r="HBX68" s="529"/>
      <c r="HBY68" s="530"/>
      <c r="HBZ68" s="531"/>
      <c r="HCA68" s="532"/>
      <c r="HCB68" s="533"/>
      <c r="HCC68" s="527"/>
      <c r="HCD68" s="528"/>
      <c r="HCE68" s="529"/>
      <c r="HCF68" s="530"/>
      <c r="HCG68" s="531"/>
      <c r="HCH68" s="532"/>
      <c r="HCI68" s="533"/>
      <c r="HCJ68" s="527"/>
      <c r="HCK68" s="528"/>
      <c r="HCL68" s="529"/>
      <c r="HCM68" s="530"/>
      <c r="HCN68" s="531"/>
      <c r="HCO68" s="532"/>
      <c r="HCP68" s="533"/>
      <c r="HCQ68" s="527"/>
      <c r="HCR68" s="528"/>
      <c r="HCS68" s="529"/>
      <c r="HCT68" s="530"/>
      <c r="HCU68" s="531"/>
      <c r="HCV68" s="532"/>
      <c r="HCW68" s="533"/>
      <c r="HCX68" s="527"/>
      <c r="HCY68" s="528"/>
      <c r="HCZ68" s="529"/>
      <c r="HDA68" s="530"/>
      <c r="HDB68" s="531"/>
      <c r="HDC68" s="532"/>
      <c r="HDD68" s="533"/>
      <c r="HDE68" s="527"/>
      <c r="HDF68" s="528"/>
      <c r="HDG68" s="529"/>
      <c r="HDH68" s="530"/>
      <c r="HDI68" s="531"/>
      <c r="HDJ68" s="532"/>
      <c r="HDK68" s="533"/>
      <c r="HDL68" s="527"/>
      <c r="HDM68" s="528"/>
      <c r="HDN68" s="529"/>
      <c r="HDO68" s="530"/>
      <c r="HDP68" s="531"/>
      <c r="HDQ68" s="532"/>
      <c r="HDR68" s="533"/>
      <c r="HDS68" s="527"/>
      <c r="HDT68" s="528"/>
      <c r="HDU68" s="529"/>
      <c r="HDV68" s="530"/>
      <c r="HDW68" s="531"/>
      <c r="HDX68" s="532"/>
      <c r="HDY68" s="533"/>
      <c r="HDZ68" s="527"/>
      <c r="HEA68" s="528"/>
      <c r="HEB68" s="529"/>
      <c r="HEC68" s="530"/>
      <c r="HED68" s="531"/>
      <c r="HEE68" s="532"/>
      <c r="HEF68" s="533"/>
      <c r="HEG68" s="527"/>
      <c r="HEH68" s="528"/>
      <c r="HEI68" s="529"/>
      <c r="HEJ68" s="530"/>
      <c r="HEK68" s="531"/>
      <c r="HEL68" s="532"/>
      <c r="HEM68" s="533"/>
      <c r="HEN68" s="527"/>
      <c r="HEO68" s="528"/>
      <c r="HEP68" s="529"/>
      <c r="HEQ68" s="530"/>
      <c r="HER68" s="531"/>
      <c r="HES68" s="532"/>
      <c r="HET68" s="533"/>
      <c r="HEU68" s="527"/>
      <c r="HEV68" s="528"/>
      <c r="HEW68" s="529"/>
      <c r="HEX68" s="530"/>
      <c r="HEY68" s="531"/>
      <c r="HEZ68" s="532"/>
      <c r="HFA68" s="533"/>
      <c r="HFB68" s="527"/>
      <c r="HFC68" s="528"/>
      <c r="HFD68" s="529"/>
      <c r="HFE68" s="530"/>
      <c r="HFF68" s="531"/>
      <c r="HFG68" s="532"/>
      <c r="HFH68" s="533"/>
      <c r="HFI68" s="527"/>
      <c r="HFJ68" s="528"/>
      <c r="HFK68" s="529"/>
      <c r="HFL68" s="530"/>
      <c r="HFM68" s="531"/>
      <c r="HFN68" s="532"/>
      <c r="HFO68" s="533"/>
      <c r="HFP68" s="527"/>
      <c r="HFQ68" s="528"/>
      <c r="HFR68" s="529"/>
      <c r="HFS68" s="530"/>
      <c r="HFT68" s="531"/>
      <c r="HFU68" s="532"/>
      <c r="HFV68" s="533"/>
      <c r="HFW68" s="527"/>
      <c r="HFX68" s="528"/>
      <c r="HFY68" s="529"/>
      <c r="HFZ68" s="530"/>
      <c r="HGA68" s="531"/>
      <c r="HGB68" s="532"/>
      <c r="HGC68" s="533"/>
      <c r="HGD68" s="527"/>
      <c r="HGE68" s="528"/>
      <c r="HGF68" s="529"/>
      <c r="HGG68" s="530"/>
      <c r="HGH68" s="531"/>
      <c r="HGI68" s="532"/>
      <c r="HGJ68" s="533"/>
      <c r="HGK68" s="527"/>
      <c r="HGL68" s="528"/>
      <c r="HGM68" s="529"/>
      <c r="HGN68" s="530"/>
      <c r="HGO68" s="531"/>
      <c r="HGP68" s="532"/>
      <c r="HGQ68" s="533"/>
      <c r="HGR68" s="527"/>
      <c r="HGS68" s="528"/>
      <c r="HGT68" s="529"/>
      <c r="HGU68" s="530"/>
      <c r="HGV68" s="531"/>
      <c r="HGW68" s="532"/>
      <c r="HGX68" s="533"/>
      <c r="HGY68" s="527"/>
      <c r="HGZ68" s="528"/>
      <c r="HHA68" s="529"/>
      <c r="HHB68" s="530"/>
      <c r="HHC68" s="531"/>
      <c r="HHD68" s="532"/>
      <c r="HHE68" s="533"/>
      <c r="HHF68" s="527"/>
      <c r="HHG68" s="528"/>
      <c r="HHH68" s="529"/>
      <c r="HHI68" s="530"/>
      <c r="HHJ68" s="531"/>
      <c r="HHK68" s="532"/>
      <c r="HHL68" s="533"/>
      <c r="HHM68" s="527"/>
      <c r="HHN68" s="528"/>
      <c r="HHO68" s="529"/>
      <c r="HHP68" s="530"/>
      <c r="HHQ68" s="531"/>
      <c r="HHR68" s="532"/>
      <c r="HHS68" s="533"/>
      <c r="HHT68" s="527"/>
      <c r="HHU68" s="528"/>
      <c r="HHV68" s="529"/>
      <c r="HHW68" s="530"/>
      <c r="HHX68" s="531"/>
      <c r="HHY68" s="532"/>
      <c r="HHZ68" s="533"/>
      <c r="HIA68" s="527"/>
      <c r="HIB68" s="528"/>
      <c r="HIC68" s="529"/>
      <c r="HID68" s="530"/>
      <c r="HIE68" s="531"/>
      <c r="HIF68" s="532"/>
      <c r="HIG68" s="533"/>
      <c r="HIH68" s="527"/>
      <c r="HII68" s="528"/>
      <c r="HIJ68" s="529"/>
      <c r="HIK68" s="530"/>
      <c r="HIL68" s="531"/>
      <c r="HIM68" s="532"/>
      <c r="HIN68" s="533"/>
      <c r="HIO68" s="527"/>
      <c r="HIP68" s="528"/>
      <c r="HIQ68" s="529"/>
      <c r="HIR68" s="530"/>
      <c r="HIS68" s="531"/>
      <c r="HIT68" s="532"/>
      <c r="HIU68" s="533"/>
      <c r="HIV68" s="527"/>
      <c r="HIW68" s="528"/>
      <c r="HIX68" s="529"/>
      <c r="HIY68" s="530"/>
      <c r="HIZ68" s="531"/>
      <c r="HJA68" s="532"/>
      <c r="HJB68" s="533"/>
      <c r="HJC68" s="527"/>
      <c r="HJD68" s="528"/>
      <c r="HJE68" s="529"/>
      <c r="HJF68" s="530"/>
      <c r="HJG68" s="531"/>
      <c r="HJH68" s="532"/>
      <c r="HJI68" s="533"/>
      <c r="HJJ68" s="527"/>
      <c r="HJK68" s="528"/>
      <c r="HJL68" s="529"/>
      <c r="HJM68" s="530"/>
      <c r="HJN68" s="531"/>
      <c r="HJO68" s="532"/>
      <c r="HJP68" s="533"/>
      <c r="HJQ68" s="527"/>
      <c r="HJR68" s="528"/>
      <c r="HJS68" s="529"/>
      <c r="HJT68" s="530"/>
      <c r="HJU68" s="531"/>
      <c r="HJV68" s="532"/>
      <c r="HJW68" s="533"/>
      <c r="HJX68" s="527"/>
      <c r="HJY68" s="528"/>
      <c r="HJZ68" s="529"/>
      <c r="HKA68" s="530"/>
      <c r="HKB68" s="531"/>
      <c r="HKC68" s="532"/>
      <c r="HKD68" s="533"/>
      <c r="HKE68" s="527"/>
      <c r="HKF68" s="528"/>
      <c r="HKG68" s="529"/>
      <c r="HKH68" s="530"/>
      <c r="HKI68" s="531"/>
      <c r="HKJ68" s="532"/>
      <c r="HKK68" s="533"/>
      <c r="HKL68" s="527"/>
      <c r="HKM68" s="528"/>
      <c r="HKN68" s="529"/>
      <c r="HKO68" s="530"/>
      <c r="HKP68" s="531"/>
      <c r="HKQ68" s="532"/>
      <c r="HKR68" s="533"/>
      <c r="HKS68" s="527"/>
      <c r="HKT68" s="528"/>
      <c r="HKU68" s="529"/>
      <c r="HKV68" s="530"/>
      <c r="HKW68" s="531"/>
      <c r="HKX68" s="532"/>
      <c r="HKY68" s="533"/>
      <c r="HKZ68" s="527"/>
      <c r="HLA68" s="528"/>
      <c r="HLB68" s="529"/>
      <c r="HLC68" s="530"/>
      <c r="HLD68" s="531"/>
      <c r="HLE68" s="532"/>
      <c r="HLF68" s="533"/>
      <c r="HLG68" s="527"/>
      <c r="HLH68" s="528"/>
      <c r="HLI68" s="529"/>
      <c r="HLJ68" s="530"/>
      <c r="HLK68" s="531"/>
      <c r="HLL68" s="532"/>
      <c r="HLM68" s="533"/>
      <c r="HLN68" s="527"/>
      <c r="HLO68" s="528"/>
      <c r="HLP68" s="529"/>
      <c r="HLQ68" s="530"/>
      <c r="HLR68" s="531"/>
      <c r="HLS68" s="532"/>
      <c r="HLT68" s="533"/>
      <c r="HLU68" s="527"/>
      <c r="HLV68" s="528"/>
      <c r="HLW68" s="529"/>
      <c r="HLX68" s="530"/>
      <c r="HLY68" s="531"/>
      <c r="HLZ68" s="532"/>
      <c r="HMA68" s="533"/>
      <c r="HMB68" s="527"/>
      <c r="HMC68" s="528"/>
      <c r="HMD68" s="529"/>
      <c r="HME68" s="530"/>
      <c r="HMF68" s="531"/>
      <c r="HMG68" s="532"/>
      <c r="HMH68" s="533"/>
      <c r="HMI68" s="527"/>
      <c r="HMJ68" s="528"/>
      <c r="HMK68" s="529"/>
      <c r="HML68" s="530"/>
      <c r="HMM68" s="531"/>
      <c r="HMN68" s="532"/>
      <c r="HMO68" s="533"/>
      <c r="HMP68" s="527"/>
      <c r="HMQ68" s="528"/>
      <c r="HMR68" s="529"/>
      <c r="HMS68" s="530"/>
      <c r="HMT68" s="531"/>
      <c r="HMU68" s="532"/>
      <c r="HMV68" s="533"/>
      <c r="HMW68" s="527"/>
      <c r="HMX68" s="528"/>
      <c r="HMY68" s="529"/>
      <c r="HMZ68" s="530"/>
      <c r="HNA68" s="531"/>
      <c r="HNB68" s="532"/>
      <c r="HNC68" s="533"/>
      <c r="HND68" s="527"/>
      <c r="HNE68" s="528"/>
      <c r="HNF68" s="529"/>
      <c r="HNG68" s="530"/>
      <c r="HNH68" s="531"/>
      <c r="HNI68" s="532"/>
      <c r="HNJ68" s="533"/>
      <c r="HNK68" s="527"/>
      <c r="HNL68" s="528"/>
      <c r="HNM68" s="529"/>
      <c r="HNN68" s="530"/>
      <c r="HNO68" s="531"/>
      <c r="HNP68" s="532"/>
      <c r="HNQ68" s="533"/>
      <c r="HNR68" s="527"/>
      <c r="HNS68" s="528"/>
      <c r="HNT68" s="529"/>
      <c r="HNU68" s="530"/>
      <c r="HNV68" s="531"/>
      <c r="HNW68" s="532"/>
      <c r="HNX68" s="533"/>
      <c r="HNY68" s="527"/>
      <c r="HNZ68" s="528"/>
      <c r="HOA68" s="529"/>
      <c r="HOB68" s="530"/>
      <c r="HOC68" s="531"/>
      <c r="HOD68" s="532"/>
      <c r="HOE68" s="533"/>
      <c r="HOF68" s="527"/>
      <c r="HOG68" s="528"/>
      <c r="HOH68" s="529"/>
      <c r="HOI68" s="530"/>
      <c r="HOJ68" s="531"/>
      <c r="HOK68" s="532"/>
      <c r="HOL68" s="533"/>
      <c r="HOM68" s="527"/>
      <c r="HON68" s="528"/>
      <c r="HOO68" s="529"/>
      <c r="HOP68" s="530"/>
      <c r="HOQ68" s="531"/>
      <c r="HOR68" s="532"/>
      <c r="HOS68" s="533"/>
      <c r="HOT68" s="527"/>
      <c r="HOU68" s="528"/>
      <c r="HOV68" s="529"/>
      <c r="HOW68" s="530"/>
      <c r="HOX68" s="531"/>
      <c r="HOY68" s="532"/>
      <c r="HOZ68" s="533"/>
      <c r="HPA68" s="527"/>
      <c r="HPB68" s="528"/>
      <c r="HPC68" s="529"/>
      <c r="HPD68" s="530"/>
      <c r="HPE68" s="531"/>
      <c r="HPF68" s="532"/>
      <c r="HPG68" s="533"/>
      <c r="HPH68" s="527"/>
      <c r="HPI68" s="528"/>
      <c r="HPJ68" s="529"/>
      <c r="HPK68" s="530"/>
      <c r="HPL68" s="531"/>
      <c r="HPM68" s="532"/>
      <c r="HPN68" s="533"/>
      <c r="HPO68" s="527"/>
      <c r="HPP68" s="528"/>
      <c r="HPQ68" s="529"/>
      <c r="HPR68" s="530"/>
      <c r="HPS68" s="531"/>
      <c r="HPT68" s="532"/>
      <c r="HPU68" s="533"/>
      <c r="HPV68" s="527"/>
      <c r="HPW68" s="528"/>
      <c r="HPX68" s="529"/>
      <c r="HPY68" s="530"/>
      <c r="HPZ68" s="531"/>
      <c r="HQA68" s="532"/>
      <c r="HQB68" s="533"/>
      <c r="HQC68" s="527"/>
      <c r="HQD68" s="528"/>
      <c r="HQE68" s="529"/>
      <c r="HQF68" s="530"/>
      <c r="HQG68" s="531"/>
      <c r="HQH68" s="532"/>
      <c r="HQI68" s="533"/>
      <c r="HQJ68" s="527"/>
      <c r="HQK68" s="528"/>
      <c r="HQL68" s="529"/>
      <c r="HQM68" s="530"/>
      <c r="HQN68" s="531"/>
      <c r="HQO68" s="532"/>
      <c r="HQP68" s="533"/>
      <c r="HQQ68" s="527"/>
      <c r="HQR68" s="528"/>
      <c r="HQS68" s="529"/>
      <c r="HQT68" s="530"/>
      <c r="HQU68" s="531"/>
      <c r="HQV68" s="532"/>
      <c r="HQW68" s="533"/>
      <c r="HQX68" s="527"/>
      <c r="HQY68" s="528"/>
      <c r="HQZ68" s="529"/>
      <c r="HRA68" s="530"/>
      <c r="HRB68" s="531"/>
      <c r="HRC68" s="532"/>
      <c r="HRD68" s="533"/>
      <c r="HRE68" s="527"/>
      <c r="HRF68" s="528"/>
      <c r="HRG68" s="529"/>
      <c r="HRH68" s="530"/>
      <c r="HRI68" s="531"/>
      <c r="HRJ68" s="532"/>
      <c r="HRK68" s="533"/>
      <c r="HRL68" s="527"/>
      <c r="HRM68" s="528"/>
      <c r="HRN68" s="529"/>
      <c r="HRO68" s="530"/>
      <c r="HRP68" s="531"/>
      <c r="HRQ68" s="532"/>
      <c r="HRR68" s="533"/>
      <c r="HRS68" s="527"/>
      <c r="HRT68" s="528"/>
      <c r="HRU68" s="529"/>
      <c r="HRV68" s="530"/>
      <c r="HRW68" s="531"/>
      <c r="HRX68" s="532"/>
      <c r="HRY68" s="533"/>
      <c r="HRZ68" s="527"/>
      <c r="HSA68" s="528"/>
      <c r="HSB68" s="529"/>
      <c r="HSC68" s="530"/>
      <c r="HSD68" s="531"/>
      <c r="HSE68" s="532"/>
      <c r="HSF68" s="533"/>
      <c r="HSG68" s="527"/>
      <c r="HSH68" s="528"/>
      <c r="HSI68" s="529"/>
      <c r="HSJ68" s="530"/>
      <c r="HSK68" s="531"/>
      <c r="HSL68" s="532"/>
      <c r="HSM68" s="533"/>
      <c r="HSN68" s="527"/>
      <c r="HSO68" s="528"/>
      <c r="HSP68" s="529"/>
      <c r="HSQ68" s="530"/>
      <c r="HSR68" s="531"/>
      <c r="HSS68" s="532"/>
      <c r="HST68" s="533"/>
      <c r="HSU68" s="527"/>
      <c r="HSV68" s="528"/>
      <c r="HSW68" s="529"/>
      <c r="HSX68" s="530"/>
      <c r="HSY68" s="531"/>
      <c r="HSZ68" s="532"/>
      <c r="HTA68" s="533"/>
      <c r="HTB68" s="527"/>
      <c r="HTC68" s="528"/>
      <c r="HTD68" s="529"/>
      <c r="HTE68" s="530"/>
      <c r="HTF68" s="531"/>
      <c r="HTG68" s="532"/>
      <c r="HTH68" s="533"/>
      <c r="HTI68" s="527"/>
      <c r="HTJ68" s="528"/>
      <c r="HTK68" s="529"/>
      <c r="HTL68" s="530"/>
      <c r="HTM68" s="531"/>
      <c r="HTN68" s="532"/>
      <c r="HTO68" s="533"/>
      <c r="HTP68" s="527"/>
      <c r="HTQ68" s="528"/>
      <c r="HTR68" s="529"/>
      <c r="HTS68" s="530"/>
      <c r="HTT68" s="531"/>
      <c r="HTU68" s="532"/>
      <c r="HTV68" s="533"/>
      <c r="HTW68" s="527"/>
      <c r="HTX68" s="528"/>
      <c r="HTY68" s="529"/>
      <c r="HTZ68" s="530"/>
      <c r="HUA68" s="531"/>
      <c r="HUB68" s="532"/>
      <c r="HUC68" s="533"/>
      <c r="HUD68" s="527"/>
      <c r="HUE68" s="528"/>
      <c r="HUF68" s="529"/>
      <c r="HUG68" s="530"/>
      <c r="HUH68" s="531"/>
      <c r="HUI68" s="532"/>
      <c r="HUJ68" s="533"/>
      <c r="HUK68" s="527"/>
      <c r="HUL68" s="528"/>
      <c r="HUM68" s="529"/>
      <c r="HUN68" s="530"/>
      <c r="HUO68" s="531"/>
      <c r="HUP68" s="532"/>
      <c r="HUQ68" s="533"/>
      <c r="HUR68" s="527"/>
      <c r="HUS68" s="528"/>
      <c r="HUT68" s="529"/>
      <c r="HUU68" s="530"/>
      <c r="HUV68" s="531"/>
      <c r="HUW68" s="532"/>
      <c r="HUX68" s="533"/>
      <c r="HUY68" s="527"/>
      <c r="HUZ68" s="528"/>
      <c r="HVA68" s="529"/>
      <c r="HVB68" s="530"/>
      <c r="HVC68" s="531"/>
      <c r="HVD68" s="532"/>
      <c r="HVE68" s="533"/>
      <c r="HVF68" s="527"/>
      <c r="HVG68" s="528"/>
      <c r="HVH68" s="529"/>
      <c r="HVI68" s="530"/>
      <c r="HVJ68" s="531"/>
      <c r="HVK68" s="532"/>
      <c r="HVL68" s="533"/>
      <c r="HVM68" s="527"/>
      <c r="HVN68" s="528"/>
      <c r="HVO68" s="529"/>
      <c r="HVP68" s="530"/>
      <c r="HVQ68" s="531"/>
      <c r="HVR68" s="532"/>
      <c r="HVS68" s="533"/>
      <c r="HVT68" s="527"/>
      <c r="HVU68" s="528"/>
      <c r="HVV68" s="529"/>
      <c r="HVW68" s="530"/>
      <c r="HVX68" s="531"/>
      <c r="HVY68" s="532"/>
      <c r="HVZ68" s="533"/>
      <c r="HWA68" s="527"/>
      <c r="HWB68" s="528"/>
      <c r="HWC68" s="529"/>
      <c r="HWD68" s="530"/>
      <c r="HWE68" s="531"/>
      <c r="HWF68" s="532"/>
      <c r="HWG68" s="533"/>
      <c r="HWH68" s="527"/>
      <c r="HWI68" s="528"/>
      <c r="HWJ68" s="529"/>
      <c r="HWK68" s="530"/>
      <c r="HWL68" s="531"/>
      <c r="HWM68" s="532"/>
      <c r="HWN68" s="533"/>
      <c r="HWO68" s="527"/>
      <c r="HWP68" s="528"/>
      <c r="HWQ68" s="529"/>
      <c r="HWR68" s="530"/>
      <c r="HWS68" s="531"/>
      <c r="HWT68" s="532"/>
      <c r="HWU68" s="533"/>
      <c r="HWV68" s="527"/>
      <c r="HWW68" s="528"/>
      <c r="HWX68" s="529"/>
      <c r="HWY68" s="530"/>
      <c r="HWZ68" s="531"/>
      <c r="HXA68" s="532"/>
      <c r="HXB68" s="533"/>
      <c r="HXC68" s="527"/>
      <c r="HXD68" s="528"/>
      <c r="HXE68" s="529"/>
      <c r="HXF68" s="530"/>
      <c r="HXG68" s="531"/>
      <c r="HXH68" s="532"/>
      <c r="HXI68" s="533"/>
      <c r="HXJ68" s="527"/>
      <c r="HXK68" s="528"/>
      <c r="HXL68" s="529"/>
      <c r="HXM68" s="530"/>
      <c r="HXN68" s="531"/>
      <c r="HXO68" s="532"/>
      <c r="HXP68" s="533"/>
      <c r="HXQ68" s="527"/>
      <c r="HXR68" s="528"/>
      <c r="HXS68" s="529"/>
      <c r="HXT68" s="530"/>
      <c r="HXU68" s="531"/>
      <c r="HXV68" s="532"/>
      <c r="HXW68" s="533"/>
      <c r="HXX68" s="527"/>
      <c r="HXY68" s="528"/>
      <c r="HXZ68" s="529"/>
      <c r="HYA68" s="530"/>
      <c r="HYB68" s="531"/>
      <c r="HYC68" s="532"/>
      <c r="HYD68" s="533"/>
      <c r="HYE68" s="527"/>
      <c r="HYF68" s="528"/>
      <c r="HYG68" s="529"/>
      <c r="HYH68" s="530"/>
      <c r="HYI68" s="531"/>
      <c r="HYJ68" s="532"/>
      <c r="HYK68" s="533"/>
      <c r="HYL68" s="527"/>
      <c r="HYM68" s="528"/>
      <c r="HYN68" s="529"/>
      <c r="HYO68" s="530"/>
      <c r="HYP68" s="531"/>
      <c r="HYQ68" s="532"/>
      <c r="HYR68" s="533"/>
      <c r="HYS68" s="527"/>
      <c r="HYT68" s="528"/>
      <c r="HYU68" s="529"/>
      <c r="HYV68" s="530"/>
      <c r="HYW68" s="531"/>
      <c r="HYX68" s="532"/>
      <c r="HYY68" s="533"/>
      <c r="HYZ68" s="527"/>
      <c r="HZA68" s="528"/>
      <c r="HZB68" s="529"/>
      <c r="HZC68" s="530"/>
      <c r="HZD68" s="531"/>
      <c r="HZE68" s="532"/>
      <c r="HZF68" s="533"/>
      <c r="HZG68" s="527"/>
      <c r="HZH68" s="528"/>
      <c r="HZI68" s="529"/>
      <c r="HZJ68" s="530"/>
      <c r="HZK68" s="531"/>
      <c r="HZL68" s="532"/>
      <c r="HZM68" s="533"/>
      <c r="HZN68" s="527"/>
      <c r="HZO68" s="528"/>
      <c r="HZP68" s="529"/>
      <c r="HZQ68" s="530"/>
      <c r="HZR68" s="531"/>
      <c r="HZS68" s="532"/>
      <c r="HZT68" s="533"/>
      <c r="HZU68" s="527"/>
      <c r="HZV68" s="528"/>
      <c r="HZW68" s="529"/>
      <c r="HZX68" s="530"/>
      <c r="HZY68" s="531"/>
      <c r="HZZ68" s="532"/>
      <c r="IAA68" s="533"/>
      <c r="IAB68" s="527"/>
      <c r="IAC68" s="528"/>
      <c r="IAD68" s="529"/>
      <c r="IAE68" s="530"/>
      <c r="IAF68" s="531"/>
      <c r="IAG68" s="532"/>
      <c r="IAH68" s="533"/>
      <c r="IAI68" s="527"/>
      <c r="IAJ68" s="528"/>
      <c r="IAK68" s="529"/>
      <c r="IAL68" s="530"/>
      <c r="IAM68" s="531"/>
      <c r="IAN68" s="532"/>
      <c r="IAO68" s="533"/>
      <c r="IAP68" s="527"/>
      <c r="IAQ68" s="528"/>
      <c r="IAR68" s="529"/>
      <c r="IAS68" s="530"/>
      <c r="IAT68" s="531"/>
      <c r="IAU68" s="532"/>
      <c r="IAV68" s="533"/>
      <c r="IAW68" s="527"/>
      <c r="IAX68" s="528"/>
      <c r="IAY68" s="529"/>
      <c r="IAZ68" s="530"/>
      <c r="IBA68" s="531"/>
      <c r="IBB68" s="532"/>
      <c r="IBC68" s="533"/>
      <c r="IBD68" s="527"/>
      <c r="IBE68" s="528"/>
      <c r="IBF68" s="529"/>
      <c r="IBG68" s="530"/>
      <c r="IBH68" s="531"/>
      <c r="IBI68" s="532"/>
      <c r="IBJ68" s="533"/>
      <c r="IBK68" s="527"/>
      <c r="IBL68" s="528"/>
      <c r="IBM68" s="529"/>
      <c r="IBN68" s="530"/>
      <c r="IBO68" s="531"/>
      <c r="IBP68" s="532"/>
      <c r="IBQ68" s="533"/>
      <c r="IBR68" s="527"/>
      <c r="IBS68" s="528"/>
      <c r="IBT68" s="529"/>
      <c r="IBU68" s="530"/>
      <c r="IBV68" s="531"/>
      <c r="IBW68" s="532"/>
      <c r="IBX68" s="533"/>
      <c r="IBY68" s="527"/>
      <c r="IBZ68" s="528"/>
      <c r="ICA68" s="529"/>
      <c r="ICB68" s="530"/>
      <c r="ICC68" s="531"/>
      <c r="ICD68" s="532"/>
      <c r="ICE68" s="533"/>
      <c r="ICF68" s="527"/>
      <c r="ICG68" s="528"/>
      <c r="ICH68" s="529"/>
      <c r="ICI68" s="530"/>
      <c r="ICJ68" s="531"/>
      <c r="ICK68" s="532"/>
      <c r="ICL68" s="533"/>
      <c r="ICM68" s="527"/>
      <c r="ICN68" s="528"/>
      <c r="ICO68" s="529"/>
      <c r="ICP68" s="530"/>
      <c r="ICQ68" s="531"/>
      <c r="ICR68" s="532"/>
      <c r="ICS68" s="533"/>
      <c r="ICT68" s="527"/>
      <c r="ICU68" s="528"/>
      <c r="ICV68" s="529"/>
      <c r="ICW68" s="530"/>
      <c r="ICX68" s="531"/>
      <c r="ICY68" s="532"/>
      <c r="ICZ68" s="533"/>
      <c r="IDA68" s="527"/>
      <c r="IDB68" s="528"/>
      <c r="IDC68" s="529"/>
      <c r="IDD68" s="530"/>
      <c r="IDE68" s="531"/>
      <c r="IDF68" s="532"/>
      <c r="IDG68" s="533"/>
      <c r="IDH68" s="527"/>
      <c r="IDI68" s="528"/>
      <c r="IDJ68" s="529"/>
      <c r="IDK68" s="530"/>
      <c r="IDL68" s="531"/>
      <c r="IDM68" s="532"/>
      <c r="IDN68" s="533"/>
      <c r="IDO68" s="527"/>
      <c r="IDP68" s="528"/>
      <c r="IDQ68" s="529"/>
      <c r="IDR68" s="530"/>
      <c r="IDS68" s="531"/>
      <c r="IDT68" s="532"/>
      <c r="IDU68" s="533"/>
      <c r="IDV68" s="527"/>
      <c r="IDW68" s="528"/>
      <c r="IDX68" s="529"/>
      <c r="IDY68" s="530"/>
      <c r="IDZ68" s="531"/>
      <c r="IEA68" s="532"/>
      <c r="IEB68" s="533"/>
      <c r="IEC68" s="527"/>
      <c r="IED68" s="528"/>
      <c r="IEE68" s="529"/>
      <c r="IEF68" s="530"/>
      <c r="IEG68" s="531"/>
      <c r="IEH68" s="532"/>
      <c r="IEI68" s="533"/>
      <c r="IEJ68" s="527"/>
      <c r="IEK68" s="528"/>
      <c r="IEL68" s="529"/>
      <c r="IEM68" s="530"/>
      <c r="IEN68" s="531"/>
      <c r="IEO68" s="532"/>
      <c r="IEP68" s="533"/>
      <c r="IEQ68" s="527"/>
      <c r="IER68" s="528"/>
      <c r="IES68" s="529"/>
      <c r="IET68" s="530"/>
      <c r="IEU68" s="531"/>
      <c r="IEV68" s="532"/>
      <c r="IEW68" s="533"/>
      <c r="IEX68" s="527"/>
      <c r="IEY68" s="528"/>
      <c r="IEZ68" s="529"/>
      <c r="IFA68" s="530"/>
      <c r="IFB68" s="531"/>
      <c r="IFC68" s="532"/>
      <c r="IFD68" s="533"/>
      <c r="IFE68" s="527"/>
      <c r="IFF68" s="528"/>
      <c r="IFG68" s="529"/>
      <c r="IFH68" s="530"/>
      <c r="IFI68" s="531"/>
      <c r="IFJ68" s="532"/>
      <c r="IFK68" s="533"/>
      <c r="IFL68" s="527"/>
      <c r="IFM68" s="528"/>
      <c r="IFN68" s="529"/>
      <c r="IFO68" s="530"/>
      <c r="IFP68" s="531"/>
      <c r="IFQ68" s="532"/>
      <c r="IFR68" s="533"/>
      <c r="IFS68" s="527"/>
      <c r="IFT68" s="528"/>
      <c r="IFU68" s="529"/>
      <c r="IFV68" s="530"/>
      <c r="IFW68" s="531"/>
      <c r="IFX68" s="532"/>
      <c r="IFY68" s="533"/>
      <c r="IFZ68" s="527"/>
      <c r="IGA68" s="528"/>
      <c r="IGB68" s="529"/>
      <c r="IGC68" s="530"/>
      <c r="IGD68" s="531"/>
      <c r="IGE68" s="532"/>
      <c r="IGF68" s="533"/>
      <c r="IGG68" s="527"/>
      <c r="IGH68" s="528"/>
      <c r="IGI68" s="529"/>
      <c r="IGJ68" s="530"/>
      <c r="IGK68" s="531"/>
      <c r="IGL68" s="532"/>
      <c r="IGM68" s="533"/>
      <c r="IGN68" s="527"/>
      <c r="IGO68" s="528"/>
      <c r="IGP68" s="529"/>
      <c r="IGQ68" s="530"/>
      <c r="IGR68" s="531"/>
      <c r="IGS68" s="532"/>
      <c r="IGT68" s="533"/>
      <c r="IGU68" s="527"/>
      <c r="IGV68" s="528"/>
      <c r="IGW68" s="529"/>
      <c r="IGX68" s="530"/>
      <c r="IGY68" s="531"/>
      <c r="IGZ68" s="532"/>
      <c r="IHA68" s="533"/>
      <c r="IHB68" s="527"/>
      <c r="IHC68" s="528"/>
      <c r="IHD68" s="529"/>
      <c r="IHE68" s="530"/>
      <c r="IHF68" s="531"/>
      <c r="IHG68" s="532"/>
      <c r="IHH68" s="533"/>
      <c r="IHI68" s="527"/>
      <c r="IHJ68" s="528"/>
      <c r="IHK68" s="529"/>
      <c r="IHL68" s="530"/>
      <c r="IHM68" s="531"/>
      <c r="IHN68" s="532"/>
      <c r="IHO68" s="533"/>
      <c r="IHP68" s="527"/>
      <c r="IHQ68" s="528"/>
      <c r="IHR68" s="529"/>
      <c r="IHS68" s="530"/>
      <c r="IHT68" s="531"/>
      <c r="IHU68" s="532"/>
      <c r="IHV68" s="533"/>
      <c r="IHW68" s="527"/>
      <c r="IHX68" s="528"/>
      <c r="IHY68" s="529"/>
      <c r="IHZ68" s="530"/>
      <c r="IIA68" s="531"/>
      <c r="IIB68" s="532"/>
      <c r="IIC68" s="533"/>
      <c r="IID68" s="527"/>
      <c r="IIE68" s="528"/>
      <c r="IIF68" s="529"/>
      <c r="IIG68" s="530"/>
      <c r="IIH68" s="531"/>
      <c r="III68" s="532"/>
      <c r="IIJ68" s="533"/>
      <c r="IIK68" s="527"/>
      <c r="IIL68" s="528"/>
      <c r="IIM68" s="529"/>
      <c r="IIN68" s="530"/>
      <c r="IIO68" s="531"/>
      <c r="IIP68" s="532"/>
      <c r="IIQ68" s="533"/>
      <c r="IIR68" s="527"/>
      <c r="IIS68" s="528"/>
      <c r="IIT68" s="529"/>
      <c r="IIU68" s="530"/>
      <c r="IIV68" s="531"/>
      <c r="IIW68" s="532"/>
      <c r="IIX68" s="533"/>
      <c r="IIY68" s="527"/>
      <c r="IIZ68" s="528"/>
      <c r="IJA68" s="529"/>
      <c r="IJB68" s="530"/>
      <c r="IJC68" s="531"/>
      <c r="IJD68" s="532"/>
      <c r="IJE68" s="533"/>
      <c r="IJF68" s="527"/>
      <c r="IJG68" s="528"/>
      <c r="IJH68" s="529"/>
      <c r="IJI68" s="530"/>
      <c r="IJJ68" s="531"/>
      <c r="IJK68" s="532"/>
      <c r="IJL68" s="533"/>
      <c r="IJM68" s="527"/>
      <c r="IJN68" s="528"/>
      <c r="IJO68" s="529"/>
      <c r="IJP68" s="530"/>
      <c r="IJQ68" s="531"/>
      <c r="IJR68" s="532"/>
      <c r="IJS68" s="533"/>
      <c r="IJT68" s="527"/>
      <c r="IJU68" s="528"/>
      <c r="IJV68" s="529"/>
      <c r="IJW68" s="530"/>
      <c r="IJX68" s="531"/>
      <c r="IJY68" s="532"/>
      <c r="IJZ68" s="533"/>
      <c r="IKA68" s="527"/>
      <c r="IKB68" s="528"/>
      <c r="IKC68" s="529"/>
      <c r="IKD68" s="530"/>
      <c r="IKE68" s="531"/>
      <c r="IKF68" s="532"/>
      <c r="IKG68" s="533"/>
      <c r="IKH68" s="527"/>
      <c r="IKI68" s="528"/>
      <c r="IKJ68" s="529"/>
      <c r="IKK68" s="530"/>
      <c r="IKL68" s="531"/>
      <c r="IKM68" s="532"/>
      <c r="IKN68" s="533"/>
      <c r="IKO68" s="527"/>
      <c r="IKP68" s="528"/>
      <c r="IKQ68" s="529"/>
      <c r="IKR68" s="530"/>
      <c r="IKS68" s="531"/>
      <c r="IKT68" s="532"/>
      <c r="IKU68" s="533"/>
      <c r="IKV68" s="527"/>
      <c r="IKW68" s="528"/>
      <c r="IKX68" s="529"/>
      <c r="IKY68" s="530"/>
      <c r="IKZ68" s="531"/>
      <c r="ILA68" s="532"/>
      <c r="ILB68" s="533"/>
      <c r="ILC68" s="527"/>
      <c r="ILD68" s="528"/>
      <c r="ILE68" s="529"/>
      <c r="ILF68" s="530"/>
      <c r="ILG68" s="531"/>
      <c r="ILH68" s="532"/>
      <c r="ILI68" s="533"/>
      <c r="ILJ68" s="527"/>
      <c r="ILK68" s="528"/>
      <c r="ILL68" s="529"/>
      <c r="ILM68" s="530"/>
      <c r="ILN68" s="531"/>
      <c r="ILO68" s="532"/>
      <c r="ILP68" s="533"/>
      <c r="ILQ68" s="527"/>
      <c r="ILR68" s="528"/>
      <c r="ILS68" s="529"/>
      <c r="ILT68" s="530"/>
      <c r="ILU68" s="531"/>
      <c r="ILV68" s="532"/>
      <c r="ILW68" s="533"/>
      <c r="ILX68" s="527"/>
      <c r="ILY68" s="528"/>
      <c r="ILZ68" s="529"/>
      <c r="IMA68" s="530"/>
      <c r="IMB68" s="531"/>
      <c r="IMC68" s="532"/>
      <c r="IMD68" s="533"/>
      <c r="IME68" s="527"/>
      <c r="IMF68" s="528"/>
      <c r="IMG68" s="529"/>
      <c r="IMH68" s="530"/>
      <c r="IMI68" s="531"/>
      <c r="IMJ68" s="532"/>
      <c r="IMK68" s="533"/>
      <c r="IML68" s="527"/>
      <c r="IMM68" s="528"/>
      <c r="IMN68" s="529"/>
      <c r="IMO68" s="530"/>
      <c r="IMP68" s="531"/>
      <c r="IMQ68" s="532"/>
      <c r="IMR68" s="533"/>
      <c r="IMS68" s="527"/>
      <c r="IMT68" s="528"/>
      <c r="IMU68" s="529"/>
      <c r="IMV68" s="530"/>
      <c r="IMW68" s="531"/>
      <c r="IMX68" s="532"/>
      <c r="IMY68" s="533"/>
      <c r="IMZ68" s="527"/>
      <c r="INA68" s="528"/>
      <c r="INB68" s="529"/>
      <c r="INC68" s="530"/>
      <c r="IND68" s="531"/>
      <c r="INE68" s="532"/>
      <c r="INF68" s="533"/>
      <c r="ING68" s="527"/>
      <c r="INH68" s="528"/>
      <c r="INI68" s="529"/>
      <c r="INJ68" s="530"/>
      <c r="INK68" s="531"/>
      <c r="INL68" s="532"/>
      <c r="INM68" s="533"/>
      <c r="INN68" s="527"/>
      <c r="INO68" s="528"/>
      <c r="INP68" s="529"/>
      <c r="INQ68" s="530"/>
      <c r="INR68" s="531"/>
      <c r="INS68" s="532"/>
      <c r="INT68" s="533"/>
      <c r="INU68" s="527"/>
      <c r="INV68" s="528"/>
      <c r="INW68" s="529"/>
      <c r="INX68" s="530"/>
      <c r="INY68" s="531"/>
      <c r="INZ68" s="532"/>
      <c r="IOA68" s="533"/>
      <c r="IOB68" s="527"/>
      <c r="IOC68" s="528"/>
      <c r="IOD68" s="529"/>
      <c r="IOE68" s="530"/>
      <c r="IOF68" s="531"/>
      <c r="IOG68" s="532"/>
      <c r="IOH68" s="533"/>
      <c r="IOI68" s="527"/>
      <c r="IOJ68" s="528"/>
      <c r="IOK68" s="529"/>
      <c r="IOL68" s="530"/>
      <c r="IOM68" s="531"/>
      <c r="ION68" s="532"/>
      <c r="IOO68" s="533"/>
      <c r="IOP68" s="527"/>
      <c r="IOQ68" s="528"/>
      <c r="IOR68" s="529"/>
      <c r="IOS68" s="530"/>
      <c r="IOT68" s="531"/>
      <c r="IOU68" s="532"/>
      <c r="IOV68" s="533"/>
      <c r="IOW68" s="527"/>
      <c r="IOX68" s="528"/>
      <c r="IOY68" s="529"/>
      <c r="IOZ68" s="530"/>
      <c r="IPA68" s="531"/>
      <c r="IPB68" s="532"/>
      <c r="IPC68" s="533"/>
      <c r="IPD68" s="527"/>
      <c r="IPE68" s="528"/>
      <c r="IPF68" s="529"/>
      <c r="IPG68" s="530"/>
      <c r="IPH68" s="531"/>
      <c r="IPI68" s="532"/>
      <c r="IPJ68" s="533"/>
      <c r="IPK68" s="527"/>
      <c r="IPL68" s="528"/>
      <c r="IPM68" s="529"/>
      <c r="IPN68" s="530"/>
      <c r="IPO68" s="531"/>
      <c r="IPP68" s="532"/>
      <c r="IPQ68" s="533"/>
      <c r="IPR68" s="527"/>
      <c r="IPS68" s="528"/>
      <c r="IPT68" s="529"/>
      <c r="IPU68" s="530"/>
      <c r="IPV68" s="531"/>
      <c r="IPW68" s="532"/>
      <c r="IPX68" s="533"/>
      <c r="IPY68" s="527"/>
      <c r="IPZ68" s="528"/>
      <c r="IQA68" s="529"/>
      <c r="IQB68" s="530"/>
      <c r="IQC68" s="531"/>
      <c r="IQD68" s="532"/>
      <c r="IQE68" s="533"/>
      <c r="IQF68" s="527"/>
      <c r="IQG68" s="528"/>
      <c r="IQH68" s="529"/>
      <c r="IQI68" s="530"/>
      <c r="IQJ68" s="531"/>
      <c r="IQK68" s="532"/>
      <c r="IQL68" s="533"/>
      <c r="IQM68" s="527"/>
      <c r="IQN68" s="528"/>
      <c r="IQO68" s="529"/>
      <c r="IQP68" s="530"/>
      <c r="IQQ68" s="531"/>
      <c r="IQR68" s="532"/>
      <c r="IQS68" s="533"/>
      <c r="IQT68" s="527"/>
      <c r="IQU68" s="528"/>
      <c r="IQV68" s="529"/>
      <c r="IQW68" s="530"/>
      <c r="IQX68" s="531"/>
      <c r="IQY68" s="532"/>
      <c r="IQZ68" s="533"/>
      <c r="IRA68" s="527"/>
      <c r="IRB68" s="528"/>
      <c r="IRC68" s="529"/>
      <c r="IRD68" s="530"/>
      <c r="IRE68" s="531"/>
      <c r="IRF68" s="532"/>
      <c r="IRG68" s="533"/>
      <c r="IRH68" s="527"/>
      <c r="IRI68" s="528"/>
      <c r="IRJ68" s="529"/>
      <c r="IRK68" s="530"/>
      <c r="IRL68" s="531"/>
      <c r="IRM68" s="532"/>
      <c r="IRN68" s="533"/>
      <c r="IRO68" s="527"/>
      <c r="IRP68" s="528"/>
      <c r="IRQ68" s="529"/>
      <c r="IRR68" s="530"/>
      <c r="IRS68" s="531"/>
      <c r="IRT68" s="532"/>
      <c r="IRU68" s="533"/>
      <c r="IRV68" s="527"/>
      <c r="IRW68" s="528"/>
      <c r="IRX68" s="529"/>
      <c r="IRY68" s="530"/>
      <c r="IRZ68" s="531"/>
      <c r="ISA68" s="532"/>
      <c r="ISB68" s="533"/>
      <c r="ISC68" s="527"/>
      <c r="ISD68" s="528"/>
      <c r="ISE68" s="529"/>
      <c r="ISF68" s="530"/>
      <c r="ISG68" s="531"/>
      <c r="ISH68" s="532"/>
      <c r="ISI68" s="533"/>
      <c r="ISJ68" s="527"/>
      <c r="ISK68" s="528"/>
      <c r="ISL68" s="529"/>
      <c r="ISM68" s="530"/>
      <c r="ISN68" s="531"/>
      <c r="ISO68" s="532"/>
      <c r="ISP68" s="533"/>
      <c r="ISQ68" s="527"/>
      <c r="ISR68" s="528"/>
      <c r="ISS68" s="529"/>
      <c r="IST68" s="530"/>
      <c r="ISU68" s="531"/>
      <c r="ISV68" s="532"/>
      <c r="ISW68" s="533"/>
      <c r="ISX68" s="527"/>
      <c r="ISY68" s="528"/>
      <c r="ISZ68" s="529"/>
      <c r="ITA68" s="530"/>
      <c r="ITB68" s="531"/>
      <c r="ITC68" s="532"/>
      <c r="ITD68" s="533"/>
      <c r="ITE68" s="527"/>
      <c r="ITF68" s="528"/>
      <c r="ITG68" s="529"/>
      <c r="ITH68" s="530"/>
      <c r="ITI68" s="531"/>
      <c r="ITJ68" s="532"/>
      <c r="ITK68" s="533"/>
      <c r="ITL68" s="527"/>
      <c r="ITM68" s="528"/>
      <c r="ITN68" s="529"/>
      <c r="ITO68" s="530"/>
      <c r="ITP68" s="531"/>
      <c r="ITQ68" s="532"/>
      <c r="ITR68" s="533"/>
      <c r="ITS68" s="527"/>
      <c r="ITT68" s="528"/>
      <c r="ITU68" s="529"/>
      <c r="ITV68" s="530"/>
      <c r="ITW68" s="531"/>
      <c r="ITX68" s="532"/>
      <c r="ITY68" s="533"/>
      <c r="ITZ68" s="527"/>
      <c r="IUA68" s="528"/>
      <c r="IUB68" s="529"/>
      <c r="IUC68" s="530"/>
      <c r="IUD68" s="531"/>
      <c r="IUE68" s="532"/>
      <c r="IUF68" s="533"/>
      <c r="IUG68" s="527"/>
      <c r="IUH68" s="528"/>
      <c r="IUI68" s="529"/>
      <c r="IUJ68" s="530"/>
      <c r="IUK68" s="531"/>
      <c r="IUL68" s="532"/>
      <c r="IUM68" s="533"/>
      <c r="IUN68" s="527"/>
      <c r="IUO68" s="528"/>
      <c r="IUP68" s="529"/>
      <c r="IUQ68" s="530"/>
      <c r="IUR68" s="531"/>
      <c r="IUS68" s="532"/>
      <c r="IUT68" s="533"/>
      <c r="IUU68" s="527"/>
      <c r="IUV68" s="528"/>
      <c r="IUW68" s="529"/>
      <c r="IUX68" s="530"/>
      <c r="IUY68" s="531"/>
      <c r="IUZ68" s="532"/>
      <c r="IVA68" s="533"/>
      <c r="IVB68" s="527"/>
      <c r="IVC68" s="528"/>
      <c r="IVD68" s="529"/>
      <c r="IVE68" s="530"/>
      <c r="IVF68" s="531"/>
      <c r="IVG68" s="532"/>
      <c r="IVH68" s="533"/>
      <c r="IVI68" s="527"/>
      <c r="IVJ68" s="528"/>
      <c r="IVK68" s="529"/>
      <c r="IVL68" s="530"/>
      <c r="IVM68" s="531"/>
      <c r="IVN68" s="532"/>
      <c r="IVO68" s="533"/>
      <c r="IVP68" s="527"/>
      <c r="IVQ68" s="528"/>
      <c r="IVR68" s="529"/>
      <c r="IVS68" s="530"/>
      <c r="IVT68" s="531"/>
      <c r="IVU68" s="532"/>
      <c r="IVV68" s="533"/>
      <c r="IVW68" s="527"/>
      <c r="IVX68" s="528"/>
      <c r="IVY68" s="529"/>
      <c r="IVZ68" s="530"/>
      <c r="IWA68" s="531"/>
      <c r="IWB68" s="532"/>
      <c r="IWC68" s="533"/>
      <c r="IWD68" s="527"/>
      <c r="IWE68" s="528"/>
      <c r="IWF68" s="529"/>
      <c r="IWG68" s="530"/>
      <c r="IWH68" s="531"/>
      <c r="IWI68" s="532"/>
      <c r="IWJ68" s="533"/>
      <c r="IWK68" s="527"/>
      <c r="IWL68" s="528"/>
      <c r="IWM68" s="529"/>
      <c r="IWN68" s="530"/>
      <c r="IWO68" s="531"/>
      <c r="IWP68" s="532"/>
      <c r="IWQ68" s="533"/>
      <c r="IWR68" s="527"/>
      <c r="IWS68" s="528"/>
      <c r="IWT68" s="529"/>
      <c r="IWU68" s="530"/>
      <c r="IWV68" s="531"/>
      <c r="IWW68" s="532"/>
      <c r="IWX68" s="533"/>
      <c r="IWY68" s="527"/>
      <c r="IWZ68" s="528"/>
      <c r="IXA68" s="529"/>
      <c r="IXB68" s="530"/>
      <c r="IXC68" s="531"/>
      <c r="IXD68" s="532"/>
      <c r="IXE68" s="533"/>
      <c r="IXF68" s="527"/>
      <c r="IXG68" s="528"/>
      <c r="IXH68" s="529"/>
      <c r="IXI68" s="530"/>
      <c r="IXJ68" s="531"/>
      <c r="IXK68" s="532"/>
      <c r="IXL68" s="533"/>
      <c r="IXM68" s="527"/>
      <c r="IXN68" s="528"/>
      <c r="IXO68" s="529"/>
      <c r="IXP68" s="530"/>
      <c r="IXQ68" s="531"/>
      <c r="IXR68" s="532"/>
      <c r="IXS68" s="533"/>
      <c r="IXT68" s="527"/>
      <c r="IXU68" s="528"/>
      <c r="IXV68" s="529"/>
      <c r="IXW68" s="530"/>
      <c r="IXX68" s="531"/>
      <c r="IXY68" s="532"/>
      <c r="IXZ68" s="533"/>
      <c r="IYA68" s="527"/>
      <c r="IYB68" s="528"/>
      <c r="IYC68" s="529"/>
      <c r="IYD68" s="530"/>
      <c r="IYE68" s="531"/>
      <c r="IYF68" s="532"/>
      <c r="IYG68" s="533"/>
      <c r="IYH68" s="527"/>
      <c r="IYI68" s="528"/>
      <c r="IYJ68" s="529"/>
      <c r="IYK68" s="530"/>
      <c r="IYL68" s="531"/>
      <c r="IYM68" s="532"/>
      <c r="IYN68" s="533"/>
      <c r="IYO68" s="527"/>
      <c r="IYP68" s="528"/>
      <c r="IYQ68" s="529"/>
      <c r="IYR68" s="530"/>
      <c r="IYS68" s="531"/>
      <c r="IYT68" s="532"/>
      <c r="IYU68" s="533"/>
      <c r="IYV68" s="527"/>
      <c r="IYW68" s="528"/>
      <c r="IYX68" s="529"/>
      <c r="IYY68" s="530"/>
      <c r="IYZ68" s="531"/>
      <c r="IZA68" s="532"/>
      <c r="IZB68" s="533"/>
      <c r="IZC68" s="527"/>
      <c r="IZD68" s="528"/>
      <c r="IZE68" s="529"/>
      <c r="IZF68" s="530"/>
      <c r="IZG68" s="531"/>
      <c r="IZH68" s="532"/>
      <c r="IZI68" s="533"/>
      <c r="IZJ68" s="527"/>
      <c r="IZK68" s="528"/>
      <c r="IZL68" s="529"/>
      <c r="IZM68" s="530"/>
      <c r="IZN68" s="531"/>
      <c r="IZO68" s="532"/>
      <c r="IZP68" s="533"/>
      <c r="IZQ68" s="527"/>
      <c r="IZR68" s="528"/>
      <c r="IZS68" s="529"/>
      <c r="IZT68" s="530"/>
      <c r="IZU68" s="531"/>
      <c r="IZV68" s="532"/>
      <c r="IZW68" s="533"/>
      <c r="IZX68" s="527"/>
      <c r="IZY68" s="528"/>
      <c r="IZZ68" s="529"/>
      <c r="JAA68" s="530"/>
      <c r="JAB68" s="531"/>
      <c r="JAC68" s="532"/>
      <c r="JAD68" s="533"/>
      <c r="JAE68" s="527"/>
      <c r="JAF68" s="528"/>
      <c r="JAG68" s="529"/>
      <c r="JAH68" s="530"/>
      <c r="JAI68" s="531"/>
      <c r="JAJ68" s="532"/>
      <c r="JAK68" s="533"/>
      <c r="JAL68" s="527"/>
      <c r="JAM68" s="528"/>
      <c r="JAN68" s="529"/>
      <c r="JAO68" s="530"/>
      <c r="JAP68" s="531"/>
      <c r="JAQ68" s="532"/>
      <c r="JAR68" s="533"/>
      <c r="JAS68" s="527"/>
      <c r="JAT68" s="528"/>
      <c r="JAU68" s="529"/>
      <c r="JAV68" s="530"/>
      <c r="JAW68" s="531"/>
      <c r="JAX68" s="532"/>
      <c r="JAY68" s="533"/>
      <c r="JAZ68" s="527"/>
      <c r="JBA68" s="528"/>
      <c r="JBB68" s="529"/>
      <c r="JBC68" s="530"/>
      <c r="JBD68" s="531"/>
      <c r="JBE68" s="532"/>
      <c r="JBF68" s="533"/>
      <c r="JBG68" s="527"/>
      <c r="JBH68" s="528"/>
      <c r="JBI68" s="529"/>
      <c r="JBJ68" s="530"/>
      <c r="JBK68" s="531"/>
      <c r="JBL68" s="532"/>
      <c r="JBM68" s="533"/>
      <c r="JBN68" s="527"/>
      <c r="JBO68" s="528"/>
      <c r="JBP68" s="529"/>
      <c r="JBQ68" s="530"/>
      <c r="JBR68" s="531"/>
      <c r="JBS68" s="532"/>
      <c r="JBT68" s="533"/>
      <c r="JBU68" s="527"/>
      <c r="JBV68" s="528"/>
      <c r="JBW68" s="529"/>
      <c r="JBX68" s="530"/>
      <c r="JBY68" s="531"/>
      <c r="JBZ68" s="532"/>
      <c r="JCA68" s="533"/>
      <c r="JCB68" s="527"/>
      <c r="JCC68" s="528"/>
      <c r="JCD68" s="529"/>
      <c r="JCE68" s="530"/>
      <c r="JCF68" s="531"/>
      <c r="JCG68" s="532"/>
      <c r="JCH68" s="533"/>
      <c r="JCI68" s="527"/>
      <c r="JCJ68" s="528"/>
      <c r="JCK68" s="529"/>
      <c r="JCL68" s="530"/>
      <c r="JCM68" s="531"/>
      <c r="JCN68" s="532"/>
      <c r="JCO68" s="533"/>
      <c r="JCP68" s="527"/>
      <c r="JCQ68" s="528"/>
      <c r="JCR68" s="529"/>
      <c r="JCS68" s="530"/>
      <c r="JCT68" s="531"/>
      <c r="JCU68" s="532"/>
      <c r="JCV68" s="533"/>
      <c r="JCW68" s="527"/>
      <c r="JCX68" s="528"/>
      <c r="JCY68" s="529"/>
      <c r="JCZ68" s="530"/>
      <c r="JDA68" s="531"/>
      <c r="JDB68" s="532"/>
      <c r="JDC68" s="533"/>
      <c r="JDD68" s="527"/>
      <c r="JDE68" s="528"/>
      <c r="JDF68" s="529"/>
      <c r="JDG68" s="530"/>
      <c r="JDH68" s="531"/>
      <c r="JDI68" s="532"/>
      <c r="JDJ68" s="533"/>
      <c r="JDK68" s="527"/>
      <c r="JDL68" s="528"/>
      <c r="JDM68" s="529"/>
      <c r="JDN68" s="530"/>
      <c r="JDO68" s="531"/>
      <c r="JDP68" s="532"/>
      <c r="JDQ68" s="533"/>
      <c r="JDR68" s="527"/>
      <c r="JDS68" s="528"/>
      <c r="JDT68" s="529"/>
      <c r="JDU68" s="530"/>
      <c r="JDV68" s="531"/>
      <c r="JDW68" s="532"/>
      <c r="JDX68" s="533"/>
      <c r="JDY68" s="527"/>
      <c r="JDZ68" s="528"/>
      <c r="JEA68" s="529"/>
      <c r="JEB68" s="530"/>
      <c r="JEC68" s="531"/>
      <c r="JED68" s="532"/>
      <c r="JEE68" s="533"/>
      <c r="JEF68" s="527"/>
      <c r="JEG68" s="528"/>
      <c r="JEH68" s="529"/>
      <c r="JEI68" s="530"/>
      <c r="JEJ68" s="531"/>
      <c r="JEK68" s="532"/>
      <c r="JEL68" s="533"/>
      <c r="JEM68" s="527"/>
      <c r="JEN68" s="528"/>
      <c r="JEO68" s="529"/>
      <c r="JEP68" s="530"/>
      <c r="JEQ68" s="531"/>
      <c r="JER68" s="532"/>
      <c r="JES68" s="533"/>
      <c r="JET68" s="527"/>
      <c r="JEU68" s="528"/>
      <c r="JEV68" s="529"/>
      <c r="JEW68" s="530"/>
      <c r="JEX68" s="531"/>
      <c r="JEY68" s="532"/>
      <c r="JEZ68" s="533"/>
      <c r="JFA68" s="527"/>
      <c r="JFB68" s="528"/>
      <c r="JFC68" s="529"/>
      <c r="JFD68" s="530"/>
      <c r="JFE68" s="531"/>
      <c r="JFF68" s="532"/>
      <c r="JFG68" s="533"/>
      <c r="JFH68" s="527"/>
      <c r="JFI68" s="528"/>
      <c r="JFJ68" s="529"/>
      <c r="JFK68" s="530"/>
      <c r="JFL68" s="531"/>
      <c r="JFM68" s="532"/>
      <c r="JFN68" s="533"/>
      <c r="JFO68" s="527"/>
      <c r="JFP68" s="528"/>
      <c r="JFQ68" s="529"/>
      <c r="JFR68" s="530"/>
      <c r="JFS68" s="531"/>
      <c r="JFT68" s="532"/>
      <c r="JFU68" s="533"/>
      <c r="JFV68" s="527"/>
      <c r="JFW68" s="528"/>
      <c r="JFX68" s="529"/>
      <c r="JFY68" s="530"/>
      <c r="JFZ68" s="531"/>
      <c r="JGA68" s="532"/>
      <c r="JGB68" s="533"/>
      <c r="JGC68" s="527"/>
      <c r="JGD68" s="528"/>
      <c r="JGE68" s="529"/>
      <c r="JGF68" s="530"/>
      <c r="JGG68" s="531"/>
      <c r="JGH68" s="532"/>
      <c r="JGI68" s="533"/>
      <c r="JGJ68" s="527"/>
      <c r="JGK68" s="528"/>
      <c r="JGL68" s="529"/>
      <c r="JGM68" s="530"/>
      <c r="JGN68" s="531"/>
      <c r="JGO68" s="532"/>
      <c r="JGP68" s="533"/>
      <c r="JGQ68" s="527"/>
      <c r="JGR68" s="528"/>
      <c r="JGS68" s="529"/>
      <c r="JGT68" s="530"/>
      <c r="JGU68" s="531"/>
      <c r="JGV68" s="532"/>
      <c r="JGW68" s="533"/>
      <c r="JGX68" s="527"/>
      <c r="JGY68" s="528"/>
      <c r="JGZ68" s="529"/>
      <c r="JHA68" s="530"/>
      <c r="JHB68" s="531"/>
      <c r="JHC68" s="532"/>
      <c r="JHD68" s="533"/>
      <c r="JHE68" s="527"/>
      <c r="JHF68" s="528"/>
      <c r="JHG68" s="529"/>
      <c r="JHH68" s="530"/>
      <c r="JHI68" s="531"/>
      <c r="JHJ68" s="532"/>
      <c r="JHK68" s="533"/>
      <c r="JHL68" s="527"/>
      <c r="JHM68" s="528"/>
      <c r="JHN68" s="529"/>
      <c r="JHO68" s="530"/>
      <c r="JHP68" s="531"/>
      <c r="JHQ68" s="532"/>
      <c r="JHR68" s="533"/>
      <c r="JHS68" s="527"/>
      <c r="JHT68" s="528"/>
      <c r="JHU68" s="529"/>
      <c r="JHV68" s="530"/>
      <c r="JHW68" s="531"/>
      <c r="JHX68" s="532"/>
      <c r="JHY68" s="533"/>
      <c r="JHZ68" s="527"/>
      <c r="JIA68" s="528"/>
      <c r="JIB68" s="529"/>
      <c r="JIC68" s="530"/>
      <c r="JID68" s="531"/>
      <c r="JIE68" s="532"/>
      <c r="JIF68" s="533"/>
      <c r="JIG68" s="527"/>
      <c r="JIH68" s="528"/>
      <c r="JII68" s="529"/>
      <c r="JIJ68" s="530"/>
      <c r="JIK68" s="531"/>
      <c r="JIL68" s="532"/>
      <c r="JIM68" s="533"/>
      <c r="JIN68" s="527"/>
      <c r="JIO68" s="528"/>
      <c r="JIP68" s="529"/>
      <c r="JIQ68" s="530"/>
      <c r="JIR68" s="531"/>
      <c r="JIS68" s="532"/>
      <c r="JIT68" s="533"/>
      <c r="JIU68" s="527"/>
      <c r="JIV68" s="528"/>
      <c r="JIW68" s="529"/>
      <c r="JIX68" s="530"/>
      <c r="JIY68" s="531"/>
      <c r="JIZ68" s="532"/>
      <c r="JJA68" s="533"/>
      <c r="JJB68" s="527"/>
      <c r="JJC68" s="528"/>
      <c r="JJD68" s="529"/>
      <c r="JJE68" s="530"/>
      <c r="JJF68" s="531"/>
      <c r="JJG68" s="532"/>
      <c r="JJH68" s="533"/>
      <c r="JJI68" s="527"/>
      <c r="JJJ68" s="528"/>
      <c r="JJK68" s="529"/>
      <c r="JJL68" s="530"/>
      <c r="JJM68" s="531"/>
      <c r="JJN68" s="532"/>
      <c r="JJO68" s="533"/>
      <c r="JJP68" s="527"/>
      <c r="JJQ68" s="528"/>
      <c r="JJR68" s="529"/>
      <c r="JJS68" s="530"/>
      <c r="JJT68" s="531"/>
      <c r="JJU68" s="532"/>
      <c r="JJV68" s="533"/>
      <c r="JJW68" s="527"/>
      <c r="JJX68" s="528"/>
      <c r="JJY68" s="529"/>
      <c r="JJZ68" s="530"/>
      <c r="JKA68" s="531"/>
      <c r="JKB68" s="532"/>
      <c r="JKC68" s="533"/>
      <c r="JKD68" s="527"/>
      <c r="JKE68" s="528"/>
      <c r="JKF68" s="529"/>
      <c r="JKG68" s="530"/>
      <c r="JKH68" s="531"/>
      <c r="JKI68" s="532"/>
      <c r="JKJ68" s="533"/>
      <c r="JKK68" s="527"/>
      <c r="JKL68" s="528"/>
      <c r="JKM68" s="529"/>
      <c r="JKN68" s="530"/>
      <c r="JKO68" s="531"/>
      <c r="JKP68" s="532"/>
      <c r="JKQ68" s="533"/>
      <c r="JKR68" s="527"/>
      <c r="JKS68" s="528"/>
      <c r="JKT68" s="529"/>
      <c r="JKU68" s="530"/>
      <c r="JKV68" s="531"/>
      <c r="JKW68" s="532"/>
      <c r="JKX68" s="533"/>
      <c r="JKY68" s="527"/>
      <c r="JKZ68" s="528"/>
      <c r="JLA68" s="529"/>
      <c r="JLB68" s="530"/>
      <c r="JLC68" s="531"/>
      <c r="JLD68" s="532"/>
      <c r="JLE68" s="533"/>
      <c r="JLF68" s="527"/>
      <c r="JLG68" s="528"/>
      <c r="JLH68" s="529"/>
      <c r="JLI68" s="530"/>
      <c r="JLJ68" s="531"/>
      <c r="JLK68" s="532"/>
      <c r="JLL68" s="533"/>
      <c r="JLM68" s="527"/>
      <c r="JLN68" s="528"/>
      <c r="JLO68" s="529"/>
      <c r="JLP68" s="530"/>
      <c r="JLQ68" s="531"/>
      <c r="JLR68" s="532"/>
      <c r="JLS68" s="533"/>
      <c r="JLT68" s="527"/>
      <c r="JLU68" s="528"/>
      <c r="JLV68" s="529"/>
      <c r="JLW68" s="530"/>
      <c r="JLX68" s="531"/>
      <c r="JLY68" s="532"/>
      <c r="JLZ68" s="533"/>
      <c r="JMA68" s="527"/>
      <c r="JMB68" s="528"/>
      <c r="JMC68" s="529"/>
      <c r="JMD68" s="530"/>
      <c r="JME68" s="531"/>
      <c r="JMF68" s="532"/>
      <c r="JMG68" s="533"/>
      <c r="JMH68" s="527"/>
      <c r="JMI68" s="528"/>
      <c r="JMJ68" s="529"/>
      <c r="JMK68" s="530"/>
      <c r="JML68" s="531"/>
      <c r="JMM68" s="532"/>
      <c r="JMN68" s="533"/>
      <c r="JMO68" s="527"/>
      <c r="JMP68" s="528"/>
      <c r="JMQ68" s="529"/>
      <c r="JMR68" s="530"/>
      <c r="JMS68" s="531"/>
      <c r="JMT68" s="532"/>
      <c r="JMU68" s="533"/>
      <c r="JMV68" s="527"/>
      <c r="JMW68" s="528"/>
      <c r="JMX68" s="529"/>
      <c r="JMY68" s="530"/>
      <c r="JMZ68" s="531"/>
      <c r="JNA68" s="532"/>
      <c r="JNB68" s="533"/>
      <c r="JNC68" s="527"/>
      <c r="JND68" s="528"/>
      <c r="JNE68" s="529"/>
      <c r="JNF68" s="530"/>
      <c r="JNG68" s="531"/>
      <c r="JNH68" s="532"/>
      <c r="JNI68" s="533"/>
      <c r="JNJ68" s="527"/>
      <c r="JNK68" s="528"/>
      <c r="JNL68" s="529"/>
      <c r="JNM68" s="530"/>
      <c r="JNN68" s="531"/>
      <c r="JNO68" s="532"/>
      <c r="JNP68" s="533"/>
      <c r="JNQ68" s="527"/>
      <c r="JNR68" s="528"/>
      <c r="JNS68" s="529"/>
      <c r="JNT68" s="530"/>
      <c r="JNU68" s="531"/>
      <c r="JNV68" s="532"/>
      <c r="JNW68" s="533"/>
      <c r="JNX68" s="527"/>
      <c r="JNY68" s="528"/>
      <c r="JNZ68" s="529"/>
      <c r="JOA68" s="530"/>
      <c r="JOB68" s="531"/>
      <c r="JOC68" s="532"/>
      <c r="JOD68" s="533"/>
      <c r="JOE68" s="527"/>
      <c r="JOF68" s="528"/>
      <c r="JOG68" s="529"/>
      <c r="JOH68" s="530"/>
      <c r="JOI68" s="531"/>
      <c r="JOJ68" s="532"/>
      <c r="JOK68" s="533"/>
      <c r="JOL68" s="527"/>
      <c r="JOM68" s="528"/>
      <c r="JON68" s="529"/>
      <c r="JOO68" s="530"/>
      <c r="JOP68" s="531"/>
      <c r="JOQ68" s="532"/>
      <c r="JOR68" s="533"/>
      <c r="JOS68" s="527"/>
      <c r="JOT68" s="528"/>
      <c r="JOU68" s="529"/>
      <c r="JOV68" s="530"/>
      <c r="JOW68" s="531"/>
      <c r="JOX68" s="532"/>
      <c r="JOY68" s="533"/>
      <c r="JOZ68" s="527"/>
      <c r="JPA68" s="528"/>
      <c r="JPB68" s="529"/>
      <c r="JPC68" s="530"/>
      <c r="JPD68" s="531"/>
      <c r="JPE68" s="532"/>
      <c r="JPF68" s="533"/>
      <c r="JPG68" s="527"/>
      <c r="JPH68" s="528"/>
      <c r="JPI68" s="529"/>
      <c r="JPJ68" s="530"/>
      <c r="JPK68" s="531"/>
      <c r="JPL68" s="532"/>
      <c r="JPM68" s="533"/>
      <c r="JPN68" s="527"/>
      <c r="JPO68" s="528"/>
      <c r="JPP68" s="529"/>
      <c r="JPQ68" s="530"/>
      <c r="JPR68" s="531"/>
      <c r="JPS68" s="532"/>
      <c r="JPT68" s="533"/>
      <c r="JPU68" s="527"/>
      <c r="JPV68" s="528"/>
      <c r="JPW68" s="529"/>
      <c r="JPX68" s="530"/>
      <c r="JPY68" s="531"/>
      <c r="JPZ68" s="532"/>
      <c r="JQA68" s="533"/>
      <c r="JQB68" s="527"/>
      <c r="JQC68" s="528"/>
      <c r="JQD68" s="529"/>
      <c r="JQE68" s="530"/>
      <c r="JQF68" s="531"/>
      <c r="JQG68" s="532"/>
      <c r="JQH68" s="533"/>
      <c r="JQI68" s="527"/>
      <c r="JQJ68" s="528"/>
      <c r="JQK68" s="529"/>
      <c r="JQL68" s="530"/>
      <c r="JQM68" s="531"/>
      <c r="JQN68" s="532"/>
      <c r="JQO68" s="533"/>
      <c r="JQP68" s="527"/>
      <c r="JQQ68" s="528"/>
      <c r="JQR68" s="529"/>
      <c r="JQS68" s="530"/>
      <c r="JQT68" s="531"/>
      <c r="JQU68" s="532"/>
      <c r="JQV68" s="533"/>
      <c r="JQW68" s="527"/>
      <c r="JQX68" s="528"/>
      <c r="JQY68" s="529"/>
      <c r="JQZ68" s="530"/>
      <c r="JRA68" s="531"/>
      <c r="JRB68" s="532"/>
      <c r="JRC68" s="533"/>
      <c r="JRD68" s="527"/>
      <c r="JRE68" s="528"/>
      <c r="JRF68" s="529"/>
      <c r="JRG68" s="530"/>
      <c r="JRH68" s="531"/>
      <c r="JRI68" s="532"/>
      <c r="JRJ68" s="533"/>
      <c r="JRK68" s="527"/>
      <c r="JRL68" s="528"/>
      <c r="JRM68" s="529"/>
      <c r="JRN68" s="530"/>
      <c r="JRO68" s="531"/>
      <c r="JRP68" s="532"/>
      <c r="JRQ68" s="533"/>
      <c r="JRR68" s="527"/>
      <c r="JRS68" s="528"/>
      <c r="JRT68" s="529"/>
      <c r="JRU68" s="530"/>
      <c r="JRV68" s="531"/>
      <c r="JRW68" s="532"/>
      <c r="JRX68" s="533"/>
      <c r="JRY68" s="527"/>
      <c r="JRZ68" s="528"/>
      <c r="JSA68" s="529"/>
      <c r="JSB68" s="530"/>
      <c r="JSC68" s="531"/>
      <c r="JSD68" s="532"/>
      <c r="JSE68" s="533"/>
      <c r="JSF68" s="527"/>
      <c r="JSG68" s="528"/>
      <c r="JSH68" s="529"/>
      <c r="JSI68" s="530"/>
      <c r="JSJ68" s="531"/>
      <c r="JSK68" s="532"/>
      <c r="JSL68" s="533"/>
      <c r="JSM68" s="527"/>
      <c r="JSN68" s="528"/>
      <c r="JSO68" s="529"/>
      <c r="JSP68" s="530"/>
      <c r="JSQ68" s="531"/>
      <c r="JSR68" s="532"/>
      <c r="JSS68" s="533"/>
      <c r="JST68" s="527"/>
      <c r="JSU68" s="528"/>
      <c r="JSV68" s="529"/>
      <c r="JSW68" s="530"/>
      <c r="JSX68" s="531"/>
      <c r="JSY68" s="532"/>
      <c r="JSZ68" s="533"/>
      <c r="JTA68" s="527"/>
      <c r="JTB68" s="528"/>
      <c r="JTC68" s="529"/>
      <c r="JTD68" s="530"/>
      <c r="JTE68" s="531"/>
      <c r="JTF68" s="532"/>
      <c r="JTG68" s="533"/>
      <c r="JTH68" s="527"/>
      <c r="JTI68" s="528"/>
      <c r="JTJ68" s="529"/>
      <c r="JTK68" s="530"/>
      <c r="JTL68" s="531"/>
      <c r="JTM68" s="532"/>
      <c r="JTN68" s="533"/>
      <c r="JTO68" s="527"/>
      <c r="JTP68" s="528"/>
      <c r="JTQ68" s="529"/>
      <c r="JTR68" s="530"/>
      <c r="JTS68" s="531"/>
      <c r="JTT68" s="532"/>
      <c r="JTU68" s="533"/>
      <c r="JTV68" s="527"/>
      <c r="JTW68" s="528"/>
      <c r="JTX68" s="529"/>
      <c r="JTY68" s="530"/>
      <c r="JTZ68" s="531"/>
      <c r="JUA68" s="532"/>
      <c r="JUB68" s="533"/>
      <c r="JUC68" s="527"/>
      <c r="JUD68" s="528"/>
      <c r="JUE68" s="529"/>
      <c r="JUF68" s="530"/>
      <c r="JUG68" s="531"/>
      <c r="JUH68" s="532"/>
      <c r="JUI68" s="533"/>
      <c r="JUJ68" s="527"/>
      <c r="JUK68" s="528"/>
      <c r="JUL68" s="529"/>
      <c r="JUM68" s="530"/>
      <c r="JUN68" s="531"/>
      <c r="JUO68" s="532"/>
      <c r="JUP68" s="533"/>
      <c r="JUQ68" s="527"/>
      <c r="JUR68" s="528"/>
      <c r="JUS68" s="529"/>
      <c r="JUT68" s="530"/>
      <c r="JUU68" s="531"/>
      <c r="JUV68" s="532"/>
      <c r="JUW68" s="533"/>
      <c r="JUX68" s="527"/>
      <c r="JUY68" s="528"/>
      <c r="JUZ68" s="529"/>
      <c r="JVA68" s="530"/>
      <c r="JVB68" s="531"/>
      <c r="JVC68" s="532"/>
      <c r="JVD68" s="533"/>
      <c r="JVE68" s="527"/>
      <c r="JVF68" s="528"/>
      <c r="JVG68" s="529"/>
      <c r="JVH68" s="530"/>
      <c r="JVI68" s="531"/>
      <c r="JVJ68" s="532"/>
      <c r="JVK68" s="533"/>
      <c r="JVL68" s="527"/>
      <c r="JVM68" s="528"/>
      <c r="JVN68" s="529"/>
      <c r="JVO68" s="530"/>
      <c r="JVP68" s="531"/>
      <c r="JVQ68" s="532"/>
      <c r="JVR68" s="533"/>
      <c r="JVS68" s="527"/>
      <c r="JVT68" s="528"/>
      <c r="JVU68" s="529"/>
      <c r="JVV68" s="530"/>
      <c r="JVW68" s="531"/>
      <c r="JVX68" s="532"/>
      <c r="JVY68" s="533"/>
      <c r="JVZ68" s="527"/>
      <c r="JWA68" s="528"/>
      <c r="JWB68" s="529"/>
      <c r="JWC68" s="530"/>
      <c r="JWD68" s="531"/>
      <c r="JWE68" s="532"/>
      <c r="JWF68" s="533"/>
      <c r="JWG68" s="527"/>
      <c r="JWH68" s="528"/>
      <c r="JWI68" s="529"/>
      <c r="JWJ68" s="530"/>
      <c r="JWK68" s="531"/>
      <c r="JWL68" s="532"/>
      <c r="JWM68" s="533"/>
      <c r="JWN68" s="527"/>
      <c r="JWO68" s="528"/>
      <c r="JWP68" s="529"/>
      <c r="JWQ68" s="530"/>
      <c r="JWR68" s="531"/>
      <c r="JWS68" s="532"/>
      <c r="JWT68" s="533"/>
      <c r="JWU68" s="527"/>
      <c r="JWV68" s="528"/>
      <c r="JWW68" s="529"/>
      <c r="JWX68" s="530"/>
      <c r="JWY68" s="531"/>
      <c r="JWZ68" s="532"/>
      <c r="JXA68" s="533"/>
      <c r="JXB68" s="527"/>
      <c r="JXC68" s="528"/>
      <c r="JXD68" s="529"/>
      <c r="JXE68" s="530"/>
      <c r="JXF68" s="531"/>
      <c r="JXG68" s="532"/>
      <c r="JXH68" s="533"/>
      <c r="JXI68" s="527"/>
      <c r="JXJ68" s="528"/>
      <c r="JXK68" s="529"/>
      <c r="JXL68" s="530"/>
      <c r="JXM68" s="531"/>
      <c r="JXN68" s="532"/>
      <c r="JXO68" s="533"/>
      <c r="JXP68" s="527"/>
      <c r="JXQ68" s="528"/>
      <c r="JXR68" s="529"/>
      <c r="JXS68" s="530"/>
      <c r="JXT68" s="531"/>
      <c r="JXU68" s="532"/>
      <c r="JXV68" s="533"/>
      <c r="JXW68" s="527"/>
      <c r="JXX68" s="528"/>
      <c r="JXY68" s="529"/>
      <c r="JXZ68" s="530"/>
      <c r="JYA68" s="531"/>
      <c r="JYB68" s="532"/>
      <c r="JYC68" s="533"/>
      <c r="JYD68" s="527"/>
      <c r="JYE68" s="528"/>
      <c r="JYF68" s="529"/>
      <c r="JYG68" s="530"/>
      <c r="JYH68" s="531"/>
      <c r="JYI68" s="532"/>
      <c r="JYJ68" s="533"/>
      <c r="JYK68" s="527"/>
      <c r="JYL68" s="528"/>
      <c r="JYM68" s="529"/>
      <c r="JYN68" s="530"/>
      <c r="JYO68" s="531"/>
      <c r="JYP68" s="532"/>
      <c r="JYQ68" s="533"/>
      <c r="JYR68" s="527"/>
      <c r="JYS68" s="528"/>
      <c r="JYT68" s="529"/>
      <c r="JYU68" s="530"/>
      <c r="JYV68" s="531"/>
      <c r="JYW68" s="532"/>
      <c r="JYX68" s="533"/>
      <c r="JYY68" s="527"/>
      <c r="JYZ68" s="528"/>
      <c r="JZA68" s="529"/>
      <c r="JZB68" s="530"/>
      <c r="JZC68" s="531"/>
      <c r="JZD68" s="532"/>
      <c r="JZE68" s="533"/>
      <c r="JZF68" s="527"/>
      <c r="JZG68" s="528"/>
      <c r="JZH68" s="529"/>
      <c r="JZI68" s="530"/>
      <c r="JZJ68" s="531"/>
      <c r="JZK68" s="532"/>
      <c r="JZL68" s="533"/>
      <c r="JZM68" s="527"/>
      <c r="JZN68" s="528"/>
      <c r="JZO68" s="529"/>
      <c r="JZP68" s="530"/>
      <c r="JZQ68" s="531"/>
      <c r="JZR68" s="532"/>
      <c r="JZS68" s="533"/>
      <c r="JZT68" s="527"/>
      <c r="JZU68" s="528"/>
      <c r="JZV68" s="529"/>
      <c r="JZW68" s="530"/>
      <c r="JZX68" s="531"/>
      <c r="JZY68" s="532"/>
      <c r="JZZ68" s="533"/>
      <c r="KAA68" s="527"/>
      <c r="KAB68" s="528"/>
      <c r="KAC68" s="529"/>
      <c r="KAD68" s="530"/>
      <c r="KAE68" s="531"/>
      <c r="KAF68" s="532"/>
      <c r="KAG68" s="533"/>
      <c r="KAH68" s="527"/>
      <c r="KAI68" s="528"/>
      <c r="KAJ68" s="529"/>
      <c r="KAK68" s="530"/>
      <c r="KAL68" s="531"/>
      <c r="KAM68" s="532"/>
      <c r="KAN68" s="533"/>
      <c r="KAO68" s="527"/>
      <c r="KAP68" s="528"/>
      <c r="KAQ68" s="529"/>
      <c r="KAR68" s="530"/>
      <c r="KAS68" s="531"/>
      <c r="KAT68" s="532"/>
      <c r="KAU68" s="533"/>
      <c r="KAV68" s="527"/>
      <c r="KAW68" s="528"/>
      <c r="KAX68" s="529"/>
      <c r="KAY68" s="530"/>
      <c r="KAZ68" s="531"/>
      <c r="KBA68" s="532"/>
      <c r="KBB68" s="533"/>
      <c r="KBC68" s="527"/>
      <c r="KBD68" s="528"/>
      <c r="KBE68" s="529"/>
      <c r="KBF68" s="530"/>
      <c r="KBG68" s="531"/>
      <c r="KBH68" s="532"/>
      <c r="KBI68" s="533"/>
      <c r="KBJ68" s="527"/>
      <c r="KBK68" s="528"/>
      <c r="KBL68" s="529"/>
      <c r="KBM68" s="530"/>
      <c r="KBN68" s="531"/>
      <c r="KBO68" s="532"/>
      <c r="KBP68" s="533"/>
      <c r="KBQ68" s="527"/>
      <c r="KBR68" s="528"/>
      <c r="KBS68" s="529"/>
      <c r="KBT68" s="530"/>
      <c r="KBU68" s="531"/>
      <c r="KBV68" s="532"/>
      <c r="KBW68" s="533"/>
      <c r="KBX68" s="527"/>
      <c r="KBY68" s="528"/>
      <c r="KBZ68" s="529"/>
      <c r="KCA68" s="530"/>
      <c r="KCB68" s="531"/>
      <c r="KCC68" s="532"/>
      <c r="KCD68" s="533"/>
      <c r="KCE68" s="527"/>
      <c r="KCF68" s="528"/>
      <c r="KCG68" s="529"/>
      <c r="KCH68" s="530"/>
      <c r="KCI68" s="531"/>
      <c r="KCJ68" s="532"/>
      <c r="KCK68" s="533"/>
      <c r="KCL68" s="527"/>
      <c r="KCM68" s="528"/>
      <c r="KCN68" s="529"/>
      <c r="KCO68" s="530"/>
      <c r="KCP68" s="531"/>
      <c r="KCQ68" s="532"/>
      <c r="KCR68" s="533"/>
      <c r="KCS68" s="527"/>
      <c r="KCT68" s="528"/>
      <c r="KCU68" s="529"/>
      <c r="KCV68" s="530"/>
      <c r="KCW68" s="531"/>
      <c r="KCX68" s="532"/>
      <c r="KCY68" s="533"/>
      <c r="KCZ68" s="527"/>
      <c r="KDA68" s="528"/>
      <c r="KDB68" s="529"/>
      <c r="KDC68" s="530"/>
      <c r="KDD68" s="531"/>
      <c r="KDE68" s="532"/>
      <c r="KDF68" s="533"/>
      <c r="KDG68" s="527"/>
      <c r="KDH68" s="528"/>
      <c r="KDI68" s="529"/>
      <c r="KDJ68" s="530"/>
      <c r="KDK68" s="531"/>
      <c r="KDL68" s="532"/>
      <c r="KDM68" s="533"/>
      <c r="KDN68" s="527"/>
      <c r="KDO68" s="528"/>
      <c r="KDP68" s="529"/>
      <c r="KDQ68" s="530"/>
      <c r="KDR68" s="531"/>
      <c r="KDS68" s="532"/>
      <c r="KDT68" s="533"/>
      <c r="KDU68" s="527"/>
      <c r="KDV68" s="528"/>
      <c r="KDW68" s="529"/>
      <c r="KDX68" s="530"/>
      <c r="KDY68" s="531"/>
      <c r="KDZ68" s="532"/>
      <c r="KEA68" s="533"/>
      <c r="KEB68" s="527"/>
      <c r="KEC68" s="528"/>
      <c r="KED68" s="529"/>
      <c r="KEE68" s="530"/>
      <c r="KEF68" s="531"/>
      <c r="KEG68" s="532"/>
      <c r="KEH68" s="533"/>
      <c r="KEI68" s="527"/>
      <c r="KEJ68" s="528"/>
      <c r="KEK68" s="529"/>
      <c r="KEL68" s="530"/>
      <c r="KEM68" s="531"/>
      <c r="KEN68" s="532"/>
      <c r="KEO68" s="533"/>
      <c r="KEP68" s="527"/>
      <c r="KEQ68" s="528"/>
      <c r="KER68" s="529"/>
      <c r="KES68" s="530"/>
      <c r="KET68" s="531"/>
      <c r="KEU68" s="532"/>
      <c r="KEV68" s="533"/>
      <c r="KEW68" s="527"/>
      <c r="KEX68" s="528"/>
      <c r="KEY68" s="529"/>
      <c r="KEZ68" s="530"/>
      <c r="KFA68" s="531"/>
      <c r="KFB68" s="532"/>
      <c r="KFC68" s="533"/>
      <c r="KFD68" s="527"/>
      <c r="KFE68" s="528"/>
      <c r="KFF68" s="529"/>
      <c r="KFG68" s="530"/>
      <c r="KFH68" s="531"/>
      <c r="KFI68" s="532"/>
      <c r="KFJ68" s="533"/>
      <c r="KFK68" s="527"/>
      <c r="KFL68" s="528"/>
      <c r="KFM68" s="529"/>
      <c r="KFN68" s="530"/>
      <c r="KFO68" s="531"/>
      <c r="KFP68" s="532"/>
      <c r="KFQ68" s="533"/>
      <c r="KFR68" s="527"/>
      <c r="KFS68" s="528"/>
      <c r="KFT68" s="529"/>
      <c r="KFU68" s="530"/>
      <c r="KFV68" s="531"/>
      <c r="KFW68" s="532"/>
      <c r="KFX68" s="533"/>
      <c r="KFY68" s="527"/>
      <c r="KFZ68" s="528"/>
      <c r="KGA68" s="529"/>
      <c r="KGB68" s="530"/>
      <c r="KGC68" s="531"/>
      <c r="KGD68" s="532"/>
      <c r="KGE68" s="533"/>
      <c r="KGF68" s="527"/>
      <c r="KGG68" s="528"/>
      <c r="KGH68" s="529"/>
      <c r="KGI68" s="530"/>
      <c r="KGJ68" s="531"/>
      <c r="KGK68" s="532"/>
      <c r="KGL68" s="533"/>
      <c r="KGM68" s="527"/>
      <c r="KGN68" s="528"/>
      <c r="KGO68" s="529"/>
      <c r="KGP68" s="530"/>
      <c r="KGQ68" s="531"/>
      <c r="KGR68" s="532"/>
      <c r="KGS68" s="533"/>
      <c r="KGT68" s="527"/>
      <c r="KGU68" s="528"/>
      <c r="KGV68" s="529"/>
      <c r="KGW68" s="530"/>
      <c r="KGX68" s="531"/>
      <c r="KGY68" s="532"/>
      <c r="KGZ68" s="533"/>
      <c r="KHA68" s="527"/>
      <c r="KHB68" s="528"/>
      <c r="KHC68" s="529"/>
      <c r="KHD68" s="530"/>
      <c r="KHE68" s="531"/>
      <c r="KHF68" s="532"/>
      <c r="KHG68" s="533"/>
      <c r="KHH68" s="527"/>
      <c r="KHI68" s="528"/>
      <c r="KHJ68" s="529"/>
      <c r="KHK68" s="530"/>
      <c r="KHL68" s="531"/>
      <c r="KHM68" s="532"/>
      <c r="KHN68" s="533"/>
      <c r="KHO68" s="527"/>
      <c r="KHP68" s="528"/>
      <c r="KHQ68" s="529"/>
      <c r="KHR68" s="530"/>
      <c r="KHS68" s="531"/>
      <c r="KHT68" s="532"/>
      <c r="KHU68" s="533"/>
      <c r="KHV68" s="527"/>
      <c r="KHW68" s="528"/>
      <c r="KHX68" s="529"/>
      <c r="KHY68" s="530"/>
      <c r="KHZ68" s="531"/>
      <c r="KIA68" s="532"/>
      <c r="KIB68" s="533"/>
      <c r="KIC68" s="527"/>
      <c r="KID68" s="528"/>
      <c r="KIE68" s="529"/>
      <c r="KIF68" s="530"/>
      <c r="KIG68" s="531"/>
      <c r="KIH68" s="532"/>
      <c r="KII68" s="533"/>
      <c r="KIJ68" s="527"/>
      <c r="KIK68" s="528"/>
      <c r="KIL68" s="529"/>
      <c r="KIM68" s="530"/>
      <c r="KIN68" s="531"/>
      <c r="KIO68" s="532"/>
      <c r="KIP68" s="533"/>
      <c r="KIQ68" s="527"/>
      <c r="KIR68" s="528"/>
      <c r="KIS68" s="529"/>
      <c r="KIT68" s="530"/>
      <c r="KIU68" s="531"/>
      <c r="KIV68" s="532"/>
      <c r="KIW68" s="533"/>
      <c r="KIX68" s="527"/>
      <c r="KIY68" s="528"/>
      <c r="KIZ68" s="529"/>
      <c r="KJA68" s="530"/>
      <c r="KJB68" s="531"/>
      <c r="KJC68" s="532"/>
      <c r="KJD68" s="533"/>
      <c r="KJE68" s="527"/>
      <c r="KJF68" s="528"/>
      <c r="KJG68" s="529"/>
      <c r="KJH68" s="530"/>
      <c r="KJI68" s="531"/>
      <c r="KJJ68" s="532"/>
      <c r="KJK68" s="533"/>
      <c r="KJL68" s="527"/>
      <c r="KJM68" s="528"/>
      <c r="KJN68" s="529"/>
      <c r="KJO68" s="530"/>
      <c r="KJP68" s="531"/>
      <c r="KJQ68" s="532"/>
      <c r="KJR68" s="533"/>
      <c r="KJS68" s="527"/>
      <c r="KJT68" s="528"/>
      <c r="KJU68" s="529"/>
      <c r="KJV68" s="530"/>
      <c r="KJW68" s="531"/>
      <c r="KJX68" s="532"/>
      <c r="KJY68" s="533"/>
      <c r="KJZ68" s="527"/>
      <c r="KKA68" s="528"/>
      <c r="KKB68" s="529"/>
      <c r="KKC68" s="530"/>
      <c r="KKD68" s="531"/>
      <c r="KKE68" s="532"/>
      <c r="KKF68" s="533"/>
      <c r="KKG68" s="527"/>
      <c r="KKH68" s="528"/>
      <c r="KKI68" s="529"/>
      <c r="KKJ68" s="530"/>
      <c r="KKK68" s="531"/>
      <c r="KKL68" s="532"/>
      <c r="KKM68" s="533"/>
      <c r="KKN68" s="527"/>
      <c r="KKO68" s="528"/>
      <c r="KKP68" s="529"/>
      <c r="KKQ68" s="530"/>
      <c r="KKR68" s="531"/>
      <c r="KKS68" s="532"/>
      <c r="KKT68" s="533"/>
      <c r="KKU68" s="527"/>
      <c r="KKV68" s="528"/>
      <c r="KKW68" s="529"/>
      <c r="KKX68" s="530"/>
      <c r="KKY68" s="531"/>
      <c r="KKZ68" s="532"/>
      <c r="KLA68" s="533"/>
      <c r="KLB68" s="527"/>
      <c r="KLC68" s="528"/>
      <c r="KLD68" s="529"/>
      <c r="KLE68" s="530"/>
      <c r="KLF68" s="531"/>
      <c r="KLG68" s="532"/>
      <c r="KLH68" s="533"/>
      <c r="KLI68" s="527"/>
      <c r="KLJ68" s="528"/>
      <c r="KLK68" s="529"/>
      <c r="KLL68" s="530"/>
      <c r="KLM68" s="531"/>
      <c r="KLN68" s="532"/>
      <c r="KLO68" s="533"/>
      <c r="KLP68" s="527"/>
      <c r="KLQ68" s="528"/>
      <c r="KLR68" s="529"/>
      <c r="KLS68" s="530"/>
      <c r="KLT68" s="531"/>
      <c r="KLU68" s="532"/>
      <c r="KLV68" s="533"/>
      <c r="KLW68" s="527"/>
      <c r="KLX68" s="528"/>
      <c r="KLY68" s="529"/>
      <c r="KLZ68" s="530"/>
      <c r="KMA68" s="531"/>
      <c r="KMB68" s="532"/>
      <c r="KMC68" s="533"/>
      <c r="KMD68" s="527"/>
      <c r="KME68" s="528"/>
      <c r="KMF68" s="529"/>
      <c r="KMG68" s="530"/>
      <c r="KMH68" s="531"/>
      <c r="KMI68" s="532"/>
      <c r="KMJ68" s="533"/>
      <c r="KMK68" s="527"/>
      <c r="KML68" s="528"/>
      <c r="KMM68" s="529"/>
      <c r="KMN68" s="530"/>
      <c r="KMO68" s="531"/>
      <c r="KMP68" s="532"/>
      <c r="KMQ68" s="533"/>
      <c r="KMR68" s="527"/>
      <c r="KMS68" s="528"/>
      <c r="KMT68" s="529"/>
      <c r="KMU68" s="530"/>
      <c r="KMV68" s="531"/>
      <c r="KMW68" s="532"/>
      <c r="KMX68" s="533"/>
      <c r="KMY68" s="527"/>
      <c r="KMZ68" s="528"/>
      <c r="KNA68" s="529"/>
      <c r="KNB68" s="530"/>
      <c r="KNC68" s="531"/>
      <c r="KND68" s="532"/>
      <c r="KNE68" s="533"/>
      <c r="KNF68" s="527"/>
      <c r="KNG68" s="528"/>
      <c r="KNH68" s="529"/>
      <c r="KNI68" s="530"/>
      <c r="KNJ68" s="531"/>
      <c r="KNK68" s="532"/>
      <c r="KNL68" s="533"/>
      <c r="KNM68" s="527"/>
      <c r="KNN68" s="528"/>
      <c r="KNO68" s="529"/>
      <c r="KNP68" s="530"/>
      <c r="KNQ68" s="531"/>
      <c r="KNR68" s="532"/>
      <c r="KNS68" s="533"/>
      <c r="KNT68" s="527"/>
      <c r="KNU68" s="528"/>
      <c r="KNV68" s="529"/>
      <c r="KNW68" s="530"/>
      <c r="KNX68" s="531"/>
      <c r="KNY68" s="532"/>
      <c r="KNZ68" s="533"/>
      <c r="KOA68" s="527"/>
      <c r="KOB68" s="528"/>
      <c r="KOC68" s="529"/>
      <c r="KOD68" s="530"/>
      <c r="KOE68" s="531"/>
      <c r="KOF68" s="532"/>
      <c r="KOG68" s="533"/>
      <c r="KOH68" s="527"/>
      <c r="KOI68" s="528"/>
      <c r="KOJ68" s="529"/>
      <c r="KOK68" s="530"/>
      <c r="KOL68" s="531"/>
      <c r="KOM68" s="532"/>
      <c r="KON68" s="533"/>
      <c r="KOO68" s="527"/>
      <c r="KOP68" s="528"/>
      <c r="KOQ68" s="529"/>
      <c r="KOR68" s="530"/>
      <c r="KOS68" s="531"/>
      <c r="KOT68" s="532"/>
      <c r="KOU68" s="533"/>
      <c r="KOV68" s="527"/>
      <c r="KOW68" s="528"/>
      <c r="KOX68" s="529"/>
      <c r="KOY68" s="530"/>
      <c r="KOZ68" s="531"/>
      <c r="KPA68" s="532"/>
      <c r="KPB68" s="533"/>
      <c r="KPC68" s="527"/>
      <c r="KPD68" s="528"/>
      <c r="KPE68" s="529"/>
      <c r="KPF68" s="530"/>
      <c r="KPG68" s="531"/>
      <c r="KPH68" s="532"/>
      <c r="KPI68" s="533"/>
      <c r="KPJ68" s="527"/>
      <c r="KPK68" s="528"/>
      <c r="KPL68" s="529"/>
      <c r="KPM68" s="530"/>
      <c r="KPN68" s="531"/>
      <c r="KPO68" s="532"/>
      <c r="KPP68" s="533"/>
      <c r="KPQ68" s="527"/>
      <c r="KPR68" s="528"/>
      <c r="KPS68" s="529"/>
      <c r="KPT68" s="530"/>
      <c r="KPU68" s="531"/>
      <c r="KPV68" s="532"/>
      <c r="KPW68" s="533"/>
      <c r="KPX68" s="527"/>
      <c r="KPY68" s="528"/>
      <c r="KPZ68" s="529"/>
      <c r="KQA68" s="530"/>
      <c r="KQB68" s="531"/>
      <c r="KQC68" s="532"/>
      <c r="KQD68" s="533"/>
      <c r="KQE68" s="527"/>
      <c r="KQF68" s="528"/>
      <c r="KQG68" s="529"/>
      <c r="KQH68" s="530"/>
      <c r="KQI68" s="531"/>
      <c r="KQJ68" s="532"/>
      <c r="KQK68" s="533"/>
      <c r="KQL68" s="527"/>
      <c r="KQM68" s="528"/>
      <c r="KQN68" s="529"/>
      <c r="KQO68" s="530"/>
      <c r="KQP68" s="531"/>
      <c r="KQQ68" s="532"/>
      <c r="KQR68" s="533"/>
      <c r="KQS68" s="527"/>
      <c r="KQT68" s="528"/>
      <c r="KQU68" s="529"/>
      <c r="KQV68" s="530"/>
      <c r="KQW68" s="531"/>
      <c r="KQX68" s="532"/>
      <c r="KQY68" s="533"/>
      <c r="KQZ68" s="527"/>
      <c r="KRA68" s="528"/>
      <c r="KRB68" s="529"/>
      <c r="KRC68" s="530"/>
      <c r="KRD68" s="531"/>
      <c r="KRE68" s="532"/>
      <c r="KRF68" s="533"/>
      <c r="KRG68" s="527"/>
      <c r="KRH68" s="528"/>
      <c r="KRI68" s="529"/>
      <c r="KRJ68" s="530"/>
      <c r="KRK68" s="531"/>
      <c r="KRL68" s="532"/>
      <c r="KRM68" s="533"/>
      <c r="KRN68" s="527"/>
      <c r="KRO68" s="528"/>
      <c r="KRP68" s="529"/>
      <c r="KRQ68" s="530"/>
      <c r="KRR68" s="531"/>
      <c r="KRS68" s="532"/>
      <c r="KRT68" s="533"/>
      <c r="KRU68" s="527"/>
      <c r="KRV68" s="528"/>
      <c r="KRW68" s="529"/>
      <c r="KRX68" s="530"/>
      <c r="KRY68" s="531"/>
      <c r="KRZ68" s="532"/>
      <c r="KSA68" s="533"/>
      <c r="KSB68" s="527"/>
      <c r="KSC68" s="528"/>
      <c r="KSD68" s="529"/>
      <c r="KSE68" s="530"/>
      <c r="KSF68" s="531"/>
      <c r="KSG68" s="532"/>
      <c r="KSH68" s="533"/>
      <c r="KSI68" s="527"/>
      <c r="KSJ68" s="528"/>
      <c r="KSK68" s="529"/>
      <c r="KSL68" s="530"/>
      <c r="KSM68" s="531"/>
      <c r="KSN68" s="532"/>
      <c r="KSO68" s="533"/>
      <c r="KSP68" s="527"/>
      <c r="KSQ68" s="528"/>
      <c r="KSR68" s="529"/>
      <c r="KSS68" s="530"/>
      <c r="KST68" s="531"/>
      <c r="KSU68" s="532"/>
      <c r="KSV68" s="533"/>
      <c r="KSW68" s="527"/>
      <c r="KSX68" s="528"/>
      <c r="KSY68" s="529"/>
      <c r="KSZ68" s="530"/>
      <c r="KTA68" s="531"/>
      <c r="KTB68" s="532"/>
      <c r="KTC68" s="533"/>
      <c r="KTD68" s="527"/>
      <c r="KTE68" s="528"/>
      <c r="KTF68" s="529"/>
      <c r="KTG68" s="530"/>
      <c r="KTH68" s="531"/>
      <c r="KTI68" s="532"/>
      <c r="KTJ68" s="533"/>
      <c r="KTK68" s="527"/>
      <c r="KTL68" s="528"/>
      <c r="KTM68" s="529"/>
      <c r="KTN68" s="530"/>
      <c r="KTO68" s="531"/>
      <c r="KTP68" s="532"/>
      <c r="KTQ68" s="533"/>
      <c r="KTR68" s="527"/>
      <c r="KTS68" s="528"/>
      <c r="KTT68" s="529"/>
      <c r="KTU68" s="530"/>
      <c r="KTV68" s="531"/>
      <c r="KTW68" s="532"/>
      <c r="KTX68" s="533"/>
      <c r="KTY68" s="527"/>
      <c r="KTZ68" s="528"/>
      <c r="KUA68" s="529"/>
      <c r="KUB68" s="530"/>
      <c r="KUC68" s="531"/>
      <c r="KUD68" s="532"/>
      <c r="KUE68" s="533"/>
      <c r="KUF68" s="527"/>
      <c r="KUG68" s="528"/>
      <c r="KUH68" s="529"/>
      <c r="KUI68" s="530"/>
      <c r="KUJ68" s="531"/>
      <c r="KUK68" s="532"/>
      <c r="KUL68" s="533"/>
      <c r="KUM68" s="527"/>
      <c r="KUN68" s="528"/>
      <c r="KUO68" s="529"/>
      <c r="KUP68" s="530"/>
      <c r="KUQ68" s="531"/>
      <c r="KUR68" s="532"/>
      <c r="KUS68" s="533"/>
      <c r="KUT68" s="527"/>
      <c r="KUU68" s="528"/>
      <c r="KUV68" s="529"/>
      <c r="KUW68" s="530"/>
      <c r="KUX68" s="531"/>
      <c r="KUY68" s="532"/>
      <c r="KUZ68" s="533"/>
      <c r="KVA68" s="527"/>
      <c r="KVB68" s="528"/>
      <c r="KVC68" s="529"/>
      <c r="KVD68" s="530"/>
      <c r="KVE68" s="531"/>
      <c r="KVF68" s="532"/>
      <c r="KVG68" s="533"/>
      <c r="KVH68" s="527"/>
      <c r="KVI68" s="528"/>
      <c r="KVJ68" s="529"/>
      <c r="KVK68" s="530"/>
      <c r="KVL68" s="531"/>
      <c r="KVM68" s="532"/>
      <c r="KVN68" s="533"/>
      <c r="KVO68" s="527"/>
      <c r="KVP68" s="528"/>
      <c r="KVQ68" s="529"/>
      <c r="KVR68" s="530"/>
      <c r="KVS68" s="531"/>
      <c r="KVT68" s="532"/>
      <c r="KVU68" s="533"/>
      <c r="KVV68" s="527"/>
      <c r="KVW68" s="528"/>
      <c r="KVX68" s="529"/>
      <c r="KVY68" s="530"/>
      <c r="KVZ68" s="531"/>
      <c r="KWA68" s="532"/>
      <c r="KWB68" s="533"/>
      <c r="KWC68" s="527"/>
      <c r="KWD68" s="528"/>
      <c r="KWE68" s="529"/>
      <c r="KWF68" s="530"/>
      <c r="KWG68" s="531"/>
      <c r="KWH68" s="532"/>
      <c r="KWI68" s="533"/>
      <c r="KWJ68" s="527"/>
      <c r="KWK68" s="528"/>
      <c r="KWL68" s="529"/>
      <c r="KWM68" s="530"/>
      <c r="KWN68" s="531"/>
      <c r="KWO68" s="532"/>
      <c r="KWP68" s="533"/>
      <c r="KWQ68" s="527"/>
      <c r="KWR68" s="528"/>
      <c r="KWS68" s="529"/>
      <c r="KWT68" s="530"/>
      <c r="KWU68" s="531"/>
      <c r="KWV68" s="532"/>
      <c r="KWW68" s="533"/>
      <c r="KWX68" s="527"/>
      <c r="KWY68" s="528"/>
      <c r="KWZ68" s="529"/>
      <c r="KXA68" s="530"/>
      <c r="KXB68" s="531"/>
      <c r="KXC68" s="532"/>
      <c r="KXD68" s="533"/>
      <c r="KXE68" s="527"/>
      <c r="KXF68" s="528"/>
      <c r="KXG68" s="529"/>
      <c r="KXH68" s="530"/>
      <c r="KXI68" s="531"/>
      <c r="KXJ68" s="532"/>
      <c r="KXK68" s="533"/>
      <c r="KXL68" s="527"/>
      <c r="KXM68" s="528"/>
      <c r="KXN68" s="529"/>
      <c r="KXO68" s="530"/>
      <c r="KXP68" s="531"/>
      <c r="KXQ68" s="532"/>
      <c r="KXR68" s="533"/>
      <c r="KXS68" s="527"/>
      <c r="KXT68" s="528"/>
      <c r="KXU68" s="529"/>
      <c r="KXV68" s="530"/>
      <c r="KXW68" s="531"/>
      <c r="KXX68" s="532"/>
      <c r="KXY68" s="533"/>
      <c r="KXZ68" s="527"/>
      <c r="KYA68" s="528"/>
      <c r="KYB68" s="529"/>
      <c r="KYC68" s="530"/>
      <c r="KYD68" s="531"/>
      <c r="KYE68" s="532"/>
      <c r="KYF68" s="533"/>
      <c r="KYG68" s="527"/>
      <c r="KYH68" s="528"/>
      <c r="KYI68" s="529"/>
      <c r="KYJ68" s="530"/>
      <c r="KYK68" s="531"/>
      <c r="KYL68" s="532"/>
      <c r="KYM68" s="533"/>
      <c r="KYN68" s="527"/>
      <c r="KYO68" s="528"/>
      <c r="KYP68" s="529"/>
      <c r="KYQ68" s="530"/>
      <c r="KYR68" s="531"/>
      <c r="KYS68" s="532"/>
      <c r="KYT68" s="533"/>
      <c r="KYU68" s="527"/>
      <c r="KYV68" s="528"/>
      <c r="KYW68" s="529"/>
      <c r="KYX68" s="530"/>
      <c r="KYY68" s="531"/>
      <c r="KYZ68" s="532"/>
      <c r="KZA68" s="533"/>
      <c r="KZB68" s="527"/>
      <c r="KZC68" s="528"/>
      <c r="KZD68" s="529"/>
      <c r="KZE68" s="530"/>
      <c r="KZF68" s="531"/>
      <c r="KZG68" s="532"/>
      <c r="KZH68" s="533"/>
      <c r="KZI68" s="527"/>
      <c r="KZJ68" s="528"/>
      <c r="KZK68" s="529"/>
      <c r="KZL68" s="530"/>
      <c r="KZM68" s="531"/>
      <c r="KZN68" s="532"/>
      <c r="KZO68" s="533"/>
      <c r="KZP68" s="527"/>
      <c r="KZQ68" s="528"/>
      <c r="KZR68" s="529"/>
      <c r="KZS68" s="530"/>
      <c r="KZT68" s="531"/>
      <c r="KZU68" s="532"/>
      <c r="KZV68" s="533"/>
      <c r="KZW68" s="527"/>
      <c r="KZX68" s="528"/>
      <c r="KZY68" s="529"/>
      <c r="KZZ68" s="530"/>
      <c r="LAA68" s="531"/>
      <c r="LAB68" s="532"/>
      <c r="LAC68" s="533"/>
      <c r="LAD68" s="527"/>
      <c r="LAE68" s="528"/>
      <c r="LAF68" s="529"/>
      <c r="LAG68" s="530"/>
      <c r="LAH68" s="531"/>
      <c r="LAI68" s="532"/>
      <c r="LAJ68" s="533"/>
      <c r="LAK68" s="527"/>
      <c r="LAL68" s="528"/>
      <c r="LAM68" s="529"/>
      <c r="LAN68" s="530"/>
      <c r="LAO68" s="531"/>
      <c r="LAP68" s="532"/>
      <c r="LAQ68" s="533"/>
      <c r="LAR68" s="527"/>
      <c r="LAS68" s="528"/>
      <c r="LAT68" s="529"/>
      <c r="LAU68" s="530"/>
      <c r="LAV68" s="531"/>
      <c r="LAW68" s="532"/>
      <c r="LAX68" s="533"/>
      <c r="LAY68" s="527"/>
      <c r="LAZ68" s="528"/>
      <c r="LBA68" s="529"/>
      <c r="LBB68" s="530"/>
      <c r="LBC68" s="531"/>
      <c r="LBD68" s="532"/>
      <c r="LBE68" s="533"/>
      <c r="LBF68" s="527"/>
      <c r="LBG68" s="528"/>
      <c r="LBH68" s="529"/>
      <c r="LBI68" s="530"/>
      <c r="LBJ68" s="531"/>
      <c r="LBK68" s="532"/>
      <c r="LBL68" s="533"/>
      <c r="LBM68" s="527"/>
      <c r="LBN68" s="528"/>
      <c r="LBO68" s="529"/>
      <c r="LBP68" s="530"/>
      <c r="LBQ68" s="531"/>
      <c r="LBR68" s="532"/>
      <c r="LBS68" s="533"/>
      <c r="LBT68" s="527"/>
      <c r="LBU68" s="528"/>
      <c r="LBV68" s="529"/>
      <c r="LBW68" s="530"/>
      <c r="LBX68" s="531"/>
      <c r="LBY68" s="532"/>
      <c r="LBZ68" s="533"/>
      <c r="LCA68" s="527"/>
      <c r="LCB68" s="528"/>
      <c r="LCC68" s="529"/>
      <c r="LCD68" s="530"/>
      <c r="LCE68" s="531"/>
      <c r="LCF68" s="532"/>
      <c r="LCG68" s="533"/>
      <c r="LCH68" s="527"/>
      <c r="LCI68" s="528"/>
      <c r="LCJ68" s="529"/>
      <c r="LCK68" s="530"/>
      <c r="LCL68" s="531"/>
      <c r="LCM68" s="532"/>
      <c r="LCN68" s="533"/>
      <c r="LCO68" s="527"/>
      <c r="LCP68" s="528"/>
      <c r="LCQ68" s="529"/>
      <c r="LCR68" s="530"/>
      <c r="LCS68" s="531"/>
      <c r="LCT68" s="532"/>
      <c r="LCU68" s="533"/>
      <c r="LCV68" s="527"/>
      <c r="LCW68" s="528"/>
      <c r="LCX68" s="529"/>
      <c r="LCY68" s="530"/>
      <c r="LCZ68" s="531"/>
      <c r="LDA68" s="532"/>
      <c r="LDB68" s="533"/>
      <c r="LDC68" s="527"/>
      <c r="LDD68" s="528"/>
      <c r="LDE68" s="529"/>
      <c r="LDF68" s="530"/>
      <c r="LDG68" s="531"/>
      <c r="LDH68" s="532"/>
      <c r="LDI68" s="533"/>
      <c r="LDJ68" s="527"/>
      <c r="LDK68" s="528"/>
      <c r="LDL68" s="529"/>
      <c r="LDM68" s="530"/>
      <c r="LDN68" s="531"/>
      <c r="LDO68" s="532"/>
      <c r="LDP68" s="533"/>
      <c r="LDQ68" s="527"/>
      <c r="LDR68" s="528"/>
      <c r="LDS68" s="529"/>
      <c r="LDT68" s="530"/>
      <c r="LDU68" s="531"/>
      <c r="LDV68" s="532"/>
      <c r="LDW68" s="533"/>
      <c r="LDX68" s="527"/>
      <c r="LDY68" s="528"/>
      <c r="LDZ68" s="529"/>
      <c r="LEA68" s="530"/>
      <c r="LEB68" s="531"/>
      <c r="LEC68" s="532"/>
      <c r="LED68" s="533"/>
      <c r="LEE68" s="527"/>
      <c r="LEF68" s="528"/>
      <c r="LEG68" s="529"/>
      <c r="LEH68" s="530"/>
      <c r="LEI68" s="531"/>
      <c r="LEJ68" s="532"/>
      <c r="LEK68" s="533"/>
      <c r="LEL68" s="527"/>
      <c r="LEM68" s="528"/>
      <c r="LEN68" s="529"/>
      <c r="LEO68" s="530"/>
      <c r="LEP68" s="531"/>
      <c r="LEQ68" s="532"/>
      <c r="LER68" s="533"/>
      <c r="LES68" s="527"/>
      <c r="LET68" s="528"/>
      <c r="LEU68" s="529"/>
      <c r="LEV68" s="530"/>
      <c r="LEW68" s="531"/>
      <c r="LEX68" s="532"/>
      <c r="LEY68" s="533"/>
      <c r="LEZ68" s="527"/>
      <c r="LFA68" s="528"/>
      <c r="LFB68" s="529"/>
      <c r="LFC68" s="530"/>
      <c r="LFD68" s="531"/>
      <c r="LFE68" s="532"/>
      <c r="LFF68" s="533"/>
      <c r="LFG68" s="527"/>
      <c r="LFH68" s="528"/>
      <c r="LFI68" s="529"/>
      <c r="LFJ68" s="530"/>
      <c r="LFK68" s="531"/>
      <c r="LFL68" s="532"/>
      <c r="LFM68" s="533"/>
      <c r="LFN68" s="527"/>
      <c r="LFO68" s="528"/>
      <c r="LFP68" s="529"/>
      <c r="LFQ68" s="530"/>
      <c r="LFR68" s="531"/>
      <c r="LFS68" s="532"/>
      <c r="LFT68" s="533"/>
      <c r="LFU68" s="527"/>
      <c r="LFV68" s="528"/>
      <c r="LFW68" s="529"/>
      <c r="LFX68" s="530"/>
      <c r="LFY68" s="531"/>
      <c r="LFZ68" s="532"/>
      <c r="LGA68" s="533"/>
      <c r="LGB68" s="527"/>
      <c r="LGC68" s="528"/>
      <c r="LGD68" s="529"/>
      <c r="LGE68" s="530"/>
      <c r="LGF68" s="531"/>
      <c r="LGG68" s="532"/>
      <c r="LGH68" s="533"/>
      <c r="LGI68" s="527"/>
      <c r="LGJ68" s="528"/>
      <c r="LGK68" s="529"/>
      <c r="LGL68" s="530"/>
      <c r="LGM68" s="531"/>
      <c r="LGN68" s="532"/>
      <c r="LGO68" s="533"/>
      <c r="LGP68" s="527"/>
      <c r="LGQ68" s="528"/>
      <c r="LGR68" s="529"/>
      <c r="LGS68" s="530"/>
      <c r="LGT68" s="531"/>
      <c r="LGU68" s="532"/>
      <c r="LGV68" s="533"/>
      <c r="LGW68" s="527"/>
      <c r="LGX68" s="528"/>
      <c r="LGY68" s="529"/>
      <c r="LGZ68" s="530"/>
      <c r="LHA68" s="531"/>
      <c r="LHB68" s="532"/>
      <c r="LHC68" s="533"/>
      <c r="LHD68" s="527"/>
      <c r="LHE68" s="528"/>
      <c r="LHF68" s="529"/>
      <c r="LHG68" s="530"/>
      <c r="LHH68" s="531"/>
      <c r="LHI68" s="532"/>
      <c r="LHJ68" s="533"/>
      <c r="LHK68" s="527"/>
      <c r="LHL68" s="528"/>
      <c r="LHM68" s="529"/>
      <c r="LHN68" s="530"/>
      <c r="LHO68" s="531"/>
      <c r="LHP68" s="532"/>
      <c r="LHQ68" s="533"/>
      <c r="LHR68" s="527"/>
      <c r="LHS68" s="528"/>
      <c r="LHT68" s="529"/>
      <c r="LHU68" s="530"/>
      <c r="LHV68" s="531"/>
      <c r="LHW68" s="532"/>
      <c r="LHX68" s="533"/>
      <c r="LHY68" s="527"/>
      <c r="LHZ68" s="528"/>
      <c r="LIA68" s="529"/>
      <c r="LIB68" s="530"/>
      <c r="LIC68" s="531"/>
      <c r="LID68" s="532"/>
      <c r="LIE68" s="533"/>
      <c r="LIF68" s="527"/>
      <c r="LIG68" s="528"/>
      <c r="LIH68" s="529"/>
      <c r="LII68" s="530"/>
      <c r="LIJ68" s="531"/>
      <c r="LIK68" s="532"/>
      <c r="LIL68" s="533"/>
      <c r="LIM68" s="527"/>
      <c r="LIN68" s="528"/>
      <c r="LIO68" s="529"/>
      <c r="LIP68" s="530"/>
      <c r="LIQ68" s="531"/>
      <c r="LIR68" s="532"/>
      <c r="LIS68" s="533"/>
      <c r="LIT68" s="527"/>
      <c r="LIU68" s="528"/>
      <c r="LIV68" s="529"/>
      <c r="LIW68" s="530"/>
      <c r="LIX68" s="531"/>
      <c r="LIY68" s="532"/>
      <c r="LIZ68" s="533"/>
      <c r="LJA68" s="527"/>
      <c r="LJB68" s="528"/>
      <c r="LJC68" s="529"/>
      <c r="LJD68" s="530"/>
      <c r="LJE68" s="531"/>
      <c r="LJF68" s="532"/>
      <c r="LJG68" s="533"/>
      <c r="LJH68" s="527"/>
      <c r="LJI68" s="528"/>
      <c r="LJJ68" s="529"/>
      <c r="LJK68" s="530"/>
      <c r="LJL68" s="531"/>
      <c r="LJM68" s="532"/>
      <c r="LJN68" s="533"/>
      <c r="LJO68" s="527"/>
      <c r="LJP68" s="528"/>
      <c r="LJQ68" s="529"/>
      <c r="LJR68" s="530"/>
      <c r="LJS68" s="531"/>
      <c r="LJT68" s="532"/>
      <c r="LJU68" s="533"/>
      <c r="LJV68" s="527"/>
      <c r="LJW68" s="528"/>
      <c r="LJX68" s="529"/>
      <c r="LJY68" s="530"/>
      <c r="LJZ68" s="531"/>
      <c r="LKA68" s="532"/>
      <c r="LKB68" s="533"/>
      <c r="LKC68" s="527"/>
      <c r="LKD68" s="528"/>
      <c r="LKE68" s="529"/>
      <c r="LKF68" s="530"/>
      <c r="LKG68" s="531"/>
      <c r="LKH68" s="532"/>
      <c r="LKI68" s="533"/>
      <c r="LKJ68" s="527"/>
      <c r="LKK68" s="528"/>
      <c r="LKL68" s="529"/>
      <c r="LKM68" s="530"/>
      <c r="LKN68" s="531"/>
      <c r="LKO68" s="532"/>
      <c r="LKP68" s="533"/>
      <c r="LKQ68" s="527"/>
      <c r="LKR68" s="528"/>
      <c r="LKS68" s="529"/>
      <c r="LKT68" s="530"/>
      <c r="LKU68" s="531"/>
      <c r="LKV68" s="532"/>
      <c r="LKW68" s="533"/>
      <c r="LKX68" s="527"/>
      <c r="LKY68" s="528"/>
      <c r="LKZ68" s="529"/>
      <c r="LLA68" s="530"/>
      <c r="LLB68" s="531"/>
      <c r="LLC68" s="532"/>
      <c r="LLD68" s="533"/>
      <c r="LLE68" s="527"/>
      <c r="LLF68" s="528"/>
      <c r="LLG68" s="529"/>
      <c r="LLH68" s="530"/>
      <c r="LLI68" s="531"/>
      <c r="LLJ68" s="532"/>
      <c r="LLK68" s="533"/>
      <c r="LLL68" s="527"/>
      <c r="LLM68" s="528"/>
      <c r="LLN68" s="529"/>
      <c r="LLO68" s="530"/>
      <c r="LLP68" s="531"/>
      <c r="LLQ68" s="532"/>
      <c r="LLR68" s="533"/>
      <c r="LLS68" s="527"/>
      <c r="LLT68" s="528"/>
      <c r="LLU68" s="529"/>
      <c r="LLV68" s="530"/>
      <c r="LLW68" s="531"/>
      <c r="LLX68" s="532"/>
      <c r="LLY68" s="533"/>
      <c r="LLZ68" s="527"/>
      <c r="LMA68" s="528"/>
      <c r="LMB68" s="529"/>
      <c r="LMC68" s="530"/>
      <c r="LMD68" s="531"/>
      <c r="LME68" s="532"/>
      <c r="LMF68" s="533"/>
      <c r="LMG68" s="527"/>
      <c r="LMH68" s="528"/>
      <c r="LMI68" s="529"/>
      <c r="LMJ68" s="530"/>
      <c r="LMK68" s="531"/>
      <c r="LML68" s="532"/>
      <c r="LMM68" s="533"/>
      <c r="LMN68" s="527"/>
      <c r="LMO68" s="528"/>
      <c r="LMP68" s="529"/>
      <c r="LMQ68" s="530"/>
      <c r="LMR68" s="531"/>
      <c r="LMS68" s="532"/>
      <c r="LMT68" s="533"/>
      <c r="LMU68" s="527"/>
      <c r="LMV68" s="528"/>
      <c r="LMW68" s="529"/>
      <c r="LMX68" s="530"/>
      <c r="LMY68" s="531"/>
      <c r="LMZ68" s="532"/>
      <c r="LNA68" s="533"/>
      <c r="LNB68" s="527"/>
      <c r="LNC68" s="528"/>
      <c r="LND68" s="529"/>
      <c r="LNE68" s="530"/>
      <c r="LNF68" s="531"/>
      <c r="LNG68" s="532"/>
      <c r="LNH68" s="533"/>
      <c r="LNI68" s="527"/>
      <c r="LNJ68" s="528"/>
      <c r="LNK68" s="529"/>
      <c r="LNL68" s="530"/>
      <c r="LNM68" s="531"/>
      <c r="LNN68" s="532"/>
      <c r="LNO68" s="533"/>
      <c r="LNP68" s="527"/>
      <c r="LNQ68" s="528"/>
      <c r="LNR68" s="529"/>
      <c r="LNS68" s="530"/>
      <c r="LNT68" s="531"/>
      <c r="LNU68" s="532"/>
      <c r="LNV68" s="533"/>
      <c r="LNW68" s="527"/>
      <c r="LNX68" s="528"/>
      <c r="LNY68" s="529"/>
      <c r="LNZ68" s="530"/>
      <c r="LOA68" s="531"/>
      <c r="LOB68" s="532"/>
      <c r="LOC68" s="533"/>
      <c r="LOD68" s="527"/>
      <c r="LOE68" s="528"/>
      <c r="LOF68" s="529"/>
      <c r="LOG68" s="530"/>
      <c r="LOH68" s="531"/>
      <c r="LOI68" s="532"/>
      <c r="LOJ68" s="533"/>
      <c r="LOK68" s="527"/>
      <c r="LOL68" s="528"/>
      <c r="LOM68" s="529"/>
      <c r="LON68" s="530"/>
      <c r="LOO68" s="531"/>
      <c r="LOP68" s="532"/>
      <c r="LOQ68" s="533"/>
      <c r="LOR68" s="527"/>
      <c r="LOS68" s="528"/>
      <c r="LOT68" s="529"/>
      <c r="LOU68" s="530"/>
      <c r="LOV68" s="531"/>
      <c r="LOW68" s="532"/>
      <c r="LOX68" s="533"/>
      <c r="LOY68" s="527"/>
      <c r="LOZ68" s="528"/>
      <c r="LPA68" s="529"/>
      <c r="LPB68" s="530"/>
      <c r="LPC68" s="531"/>
      <c r="LPD68" s="532"/>
      <c r="LPE68" s="533"/>
      <c r="LPF68" s="527"/>
      <c r="LPG68" s="528"/>
      <c r="LPH68" s="529"/>
      <c r="LPI68" s="530"/>
      <c r="LPJ68" s="531"/>
      <c r="LPK68" s="532"/>
      <c r="LPL68" s="533"/>
      <c r="LPM68" s="527"/>
      <c r="LPN68" s="528"/>
      <c r="LPO68" s="529"/>
      <c r="LPP68" s="530"/>
      <c r="LPQ68" s="531"/>
      <c r="LPR68" s="532"/>
      <c r="LPS68" s="533"/>
      <c r="LPT68" s="527"/>
      <c r="LPU68" s="528"/>
      <c r="LPV68" s="529"/>
      <c r="LPW68" s="530"/>
      <c r="LPX68" s="531"/>
      <c r="LPY68" s="532"/>
      <c r="LPZ68" s="533"/>
      <c r="LQA68" s="527"/>
      <c r="LQB68" s="528"/>
      <c r="LQC68" s="529"/>
      <c r="LQD68" s="530"/>
      <c r="LQE68" s="531"/>
      <c r="LQF68" s="532"/>
      <c r="LQG68" s="533"/>
      <c r="LQH68" s="527"/>
      <c r="LQI68" s="528"/>
      <c r="LQJ68" s="529"/>
      <c r="LQK68" s="530"/>
      <c r="LQL68" s="531"/>
      <c r="LQM68" s="532"/>
      <c r="LQN68" s="533"/>
      <c r="LQO68" s="527"/>
      <c r="LQP68" s="528"/>
      <c r="LQQ68" s="529"/>
      <c r="LQR68" s="530"/>
      <c r="LQS68" s="531"/>
      <c r="LQT68" s="532"/>
      <c r="LQU68" s="533"/>
      <c r="LQV68" s="527"/>
      <c r="LQW68" s="528"/>
      <c r="LQX68" s="529"/>
      <c r="LQY68" s="530"/>
      <c r="LQZ68" s="531"/>
      <c r="LRA68" s="532"/>
      <c r="LRB68" s="533"/>
      <c r="LRC68" s="527"/>
      <c r="LRD68" s="528"/>
      <c r="LRE68" s="529"/>
      <c r="LRF68" s="530"/>
      <c r="LRG68" s="531"/>
      <c r="LRH68" s="532"/>
      <c r="LRI68" s="533"/>
      <c r="LRJ68" s="527"/>
      <c r="LRK68" s="528"/>
      <c r="LRL68" s="529"/>
      <c r="LRM68" s="530"/>
      <c r="LRN68" s="531"/>
      <c r="LRO68" s="532"/>
      <c r="LRP68" s="533"/>
      <c r="LRQ68" s="527"/>
      <c r="LRR68" s="528"/>
      <c r="LRS68" s="529"/>
      <c r="LRT68" s="530"/>
      <c r="LRU68" s="531"/>
      <c r="LRV68" s="532"/>
      <c r="LRW68" s="533"/>
      <c r="LRX68" s="527"/>
      <c r="LRY68" s="528"/>
      <c r="LRZ68" s="529"/>
      <c r="LSA68" s="530"/>
      <c r="LSB68" s="531"/>
      <c r="LSC68" s="532"/>
      <c r="LSD68" s="533"/>
      <c r="LSE68" s="527"/>
      <c r="LSF68" s="528"/>
      <c r="LSG68" s="529"/>
      <c r="LSH68" s="530"/>
      <c r="LSI68" s="531"/>
      <c r="LSJ68" s="532"/>
      <c r="LSK68" s="533"/>
      <c r="LSL68" s="527"/>
      <c r="LSM68" s="528"/>
      <c r="LSN68" s="529"/>
      <c r="LSO68" s="530"/>
      <c r="LSP68" s="531"/>
      <c r="LSQ68" s="532"/>
      <c r="LSR68" s="533"/>
      <c r="LSS68" s="527"/>
      <c r="LST68" s="528"/>
      <c r="LSU68" s="529"/>
      <c r="LSV68" s="530"/>
      <c r="LSW68" s="531"/>
      <c r="LSX68" s="532"/>
      <c r="LSY68" s="533"/>
      <c r="LSZ68" s="527"/>
      <c r="LTA68" s="528"/>
      <c r="LTB68" s="529"/>
      <c r="LTC68" s="530"/>
      <c r="LTD68" s="531"/>
      <c r="LTE68" s="532"/>
      <c r="LTF68" s="533"/>
      <c r="LTG68" s="527"/>
      <c r="LTH68" s="528"/>
      <c r="LTI68" s="529"/>
      <c r="LTJ68" s="530"/>
      <c r="LTK68" s="531"/>
      <c r="LTL68" s="532"/>
      <c r="LTM68" s="533"/>
      <c r="LTN68" s="527"/>
      <c r="LTO68" s="528"/>
      <c r="LTP68" s="529"/>
      <c r="LTQ68" s="530"/>
      <c r="LTR68" s="531"/>
      <c r="LTS68" s="532"/>
      <c r="LTT68" s="533"/>
      <c r="LTU68" s="527"/>
      <c r="LTV68" s="528"/>
      <c r="LTW68" s="529"/>
      <c r="LTX68" s="530"/>
      <c r="LTY68" s="531"/>
      <c r="LTZ68" s="532"/>
      <c r="LUA68" s="533"/>
      <c r="LUB68" s="527"/>
      <c r="LUC68" s="528"/>
      <c r="LUD68" s="529"/>
      <c r="LUE68" s="530"/>
      <c r="LUF68" s="531"/>
      <c r="LUG68" s="532"/>
      <c r="LUH68" s="533"/>
      <c r="LUI68" s="527"/>
      <c r="LUJ68" s="528"/>
      <c r="LUK68" s="529"/>
      <c r="LUL68" s="530"/>
      <c r="LUM68" s="531"/>
      <c r="LUN68" s="532"/>
      <c r="LUO68" s="533"/>
      <c r="LUP68" s="527"/>
      <c r="LUQ68" s="528"/>
      <c r="LUR68" s="529"/>
      <c r="LUS68" s="530"/>
      <c r="LUT68" s="531"/>
      <c r="LUU68" s="532"/>
      <c r="LUV68" s="533"/>
      <c r="LUW68" s="527"/>
      <c r="LUX68" s="528"/>
      <c r="LUY68" s="529"/>
      <c r="LUZ68" s="530"/>
      <c r="LVA68" s="531"/>
      <c r="LVB68" s="532"/>
      <c r="LVC68" s="533"/>
      <c r="LVD68" s="527"/>
      <c r="LVE68" s="528"/>
      <c r="LVF68" s="529"/>
      <c r="LVG68" s="530"/>
      <c r="LVH68" s="531"/>
      <c r="LVI68" s="532"/>
      <c r="LVJ68" s="533"/>
      <c r="LVK68" s="527"/>
      <c r="LVL68" s="528"/>
      <c r="LVM68" s="529"/>
      <c r="LVN68" s="530"/>
      <c r="LVO68" s="531"/>
      <c r="LVP68" s="532"/>
      <c r="LVQ68" s="533"/>
      <c r="LVR68" s="527"/>
      <c r="LVS68" s="528"/>
      <c r="LVT68" s="529"/>
      <c r="LVU68" s="530"/>
      <c r="LVV68" s="531"/>
      <c r="LVW68" s="532"/>
      <c r="LVX68" s="533"/>
      <c r="LVY68" s="527"/>
      <c r="LVZ68" s="528"/>
      <c r="LWA68" s="529"/>
      <c r="LWB68" s="530"/>
      <c r="LWC68" s="531"/>
      <c r="LWD68" s="532"/>
      <c r="LWE68" s="533"/>
      <c r="LWF68" s="527"/>
      <c r="LWG68" s="528"/>
      <c r="LWH68" s="529"/>
      <c r="LWI68" s="530"/>
      <c r="LWJ68" s="531"/>
      <c r="LWK68" s="532"/>
      <c r="LWL68" s="533"/>
      <c r="LWM68" s="527"/>
      <c r="LWN68" s="528"/>
      <c r="LWO68" s="529"/>
      <c r="LWP68" s="530"/>
      <c r="LWQ68" s="531"/>
      <c r="LWR68" s="532"/>
      <c r="LWS68" s="533"/>
      <c r="LWT68" s="527"/>
      <c r="LWU68" s="528"/>
      <c r="LWV68" s="529"/>
      <c r="LWW68" s="530"/>
      <c r="LWX68" s="531"/>
      <c r="LWY68" s="532"/>
      <c r="LWZ68" s="533"/>
      <c r="LXA68" s="527"/>
      <c r="LXB68" s="528"/>
      <c r="LXC68" s="529"/>
      <c r="LXD68" s="530"/>
      <c r="LXE68" s="531"/>
      <c r="LXF68" s="532"/>
      <c r="LXG68" s="533"/>
      <c r="LXH68" s="527"/>
      <c r="LXI68" s="528"/>
      <c r="LXJ68" s="529"/>
      <c r="LXK68" s="530"/>
      <c r="LXL68" s="531"/>
      <c r="LXM68" s="532"/>
      <c r="LXN68" s="533"/>
      <c r="LXO68" s="527"/>
      <c r="LXP68" s="528"/>
      <c r="LXQ68" s="529"/>
      <c r="LXR68" s="530"/>
      <c r="LXS68" s="531"/>
      <c r="LXT68" s="532"/>
      <c r="LXU68" s="533"/>
      <c r="LXV68" s="527"/>
      <c r="LXW68" s="528"/>
      <c r="LXX68" s="529"/>
      <c r="LXY68" s="530"/>
      <c r="LXZ68" s="531"/>
      <c r="LYA68" s="532"/>
      <c r="LYB68" s="533"/>
      <c r="LYC68" s="527"/>
      <c r="LYD68" s="528"/>
      <c r="LYE68" s="529"/>
      <c r="LYF68" s="530"/>
      <c r="LYG68" s="531"/>
      <c r="LYH68" s="532"/>
      <c r="LYI68" s="533"/>
      <c r="LYJ68" s="527"/>
      <c r="LYK68" s="528"/>
      <c r="LYL68" s="529"/>
      <c r="LYM68" s="530"/>
      <c r="LYN68" s="531"/>
      <c r="LYO68" s="532"/>
      <c r="LYP68" s="533"/>
      <c r="LYQ68" s="527"/>
      <c r="LYR68" s="528"/>
      <c r="LYS68" s="529"/>
      <c r="LYT68" s="530"/>
      <c r="LYU68" s="531"/>
      <c r="LYV68" s="532"/>
      <c r="LYW68" s="533"/>
      <c r="LYX68" s="527"/>
      <c r="LYY68" s="528"/>
      <c r="LYZ68" s="529"/>
      <c r="LZA68" s="530"/>
      <c r="LZB68" s="531"/>
      <c r="LZC68" s="532"/>
      <c r="LZD68" s="533"/>
      <c r="LZE68" s="527"/>
      <c r="LZF68" s="528"/>
      <c r="LZG68" s="529"/>
      <c r="LZH68" s="530"/>
      <c r="LZI68" s="531"/>
      <c r="LZJ68" s="532"/>
      <c r="LZK68" s="533"/>
      <c r="LZL68" s="527"/>
      <c r="LZM68" s="528"/>
      <c r="LZN68" s="529"/>
      <c r="LZO68" s="530"/>
      <c r="LZP68" s="531"/>
      <c r="LZQ68" s="532"/>
      <c r="LZR68" s="533"/>
      <c r="LZS68" s="527"/>
      <c r="LZT68" s="528"/>
      <c r="LZU68" s="529"/>
      <c r="LZV68" s="530"/>
      <c r="LZW68" s="531"/>
      <c r="LZX68" s="532"/>
      <c r="LZY68" s="533"/>
      <c r="LZZ68" s="527"/>
      <c r="MAA68" s="528"/>
      <c r="MAB68" s="529"/>
      <c r="MAC68" s="530"/>
      <c r="MAD68" s="531"/>
      <c r="MAE68" s="532"/>
      <c r="MAF68" s="533"/>
      <c r="MAG68" s="527"/>
      <c r="MAH68" s="528"/>
      <c r="MAI68" s="529"/>
      <c r="MAJ68" s="530"/>
      <c r="MAK68" s="531"/>
      <c r="MAL68" s="532"/>
      <c r="MAM68" s="533"/>
      <c r="MAN68" s="527"/>
      <c r="MAO68" s="528"/>
      <c r="MAP68" s="529"/>
      <c r="MAQ68" s="530"/>
      <c r="MAR68" s="531"/>
      <c r="MAS68" s="532"/>
      <c r="MAT68" s="533"/>
      <c r="MAU68" s="527"/>
      <c r="MAV68" s="528"/>
      <c r="MAW68" s="529"/>
      <c r="MAX68" s="530"/>
      <c r="MAY68" s="531"/>
      <c r="MAZ68" s="532"/>
      <c r="MBA68" s="533"/>
      <c r="MBB68" s="527"/>
      <c r="MBC68" s="528"/>
      <c r="MBD68" s="529"/>
      <c r="MBE68" s="530"/>
      <c r="MBF68" s="531"/>
      <c r="MBG68" s="532"/>
      <c r="MBH68" s="533"/>
      <c r="MBI68" s="527"/>
      <c r="MBJ68" s="528"/>
      <c r="MBK68" s="529"/>
      <c r="MBL68" s="530"/>
      <c r="MBM68" s="531"/>
      <c r="MBN68" s="532"/>
      <c r="MBO68" s="533"/>
      <c r="MBP68" s="527"/>
      <c r="MBQ68" s="528"/>
      <c r="MBR68" s="529"/>
      <c r="MBS68" s="530"/>
      <c r="MBT68" s="531"/>
      <c r="MBU68" s="532"/>
      <c r="MBV68" s="533"/>
      <c r="MBW68" s="527"/>
      <c r="MBX68" s="528"/>
      <c r="MBY68" s="529"/>
      <c r="MBZ68" s="530"/>
      <c r="MCA68" s="531"/>
      <c r="MCB68" s="532"/>
      <c r="MCC68" s="533"/>
      <c r="MCD68" s="527"/>
      <c r="MCE68" s="528"/>
      <c r="MCF68" s="529"/>
      <c r="MCG68" s="530"/>
      <c r="MCH68" s="531"/>
      <c r="MCI68" s="532"/>
      <c r="MCJ68" s="533"/>
      <c r="MCK68" s="527"/>
      <c r="MCL68" s="528"/>
      <c r="MCM68" s="529"/>
      <c r="MCN68" s="530"/>
      <c r="MCO68" s="531"/>
      <c r="MCP68" s="532"/>
      <c r="MCQ68" s="533"/>
      <c r="MCR68" s="527"/>
      <c r="MCS68" s="528"/>
      <c r="MCT68" s="529"/>
      <c r="MCU68" s="530"/>
      <c r="MCV68" s="531"/>
      <c r="MCW68" s="532"/>
      <c r="MCX68" s="533"/>
      <c r="MCY68" s="527"/>
      <c r="MCZ68" s="528"/>
      <c r="MDA68" s="529"/>
      <c r="MDB68" s="530"/>
      <c r="MDC68" s="531"/>
      <c r="MDD68" s="532"/>
      <c r="MDE68" s="533"/>
      <c r="MDF68" s="527"/>
      <c r="MDG68" s="528"/>
      <c r="MDH68" s="529"/>
      <c r="MDI68" s="530"/>
      <c r="MDJ68" s="531"/>
      <c r="MDK68" s="532"/>
      <c r="MDL68" s="533"/>
      <c r="MDM68" s="527"/>
      <c r="MDN68" s="528"/>
      <c r="MDO68" s="529"/>
      <c r="MDP68" s="530"/>
      <c r="MDQ68" s="531"/>
      <c r="MDR68" s="532"/>
      <c r="MDS68" s="533"/>
      <c r="MDT68" s="527"/>
      <c r="MDU68" s="528"/>
      <c r="MDV68" s="529"/>
      <c r="MDW68" s="530"/>
      <c r="MDX68" s="531"/>
      <c r="MDY68" s="532"/>
      <c r="MDZ68" s="533"/>
      <c r="MEA68" s="527"/>
      <c r="MEB68" s="528"/>
      <c r="MEC68" s="529"/>
      <c r="MED68" s="530"/>
      <c r="MEE68" s="531"/>
      <c r="MEF68" s="532"/>
      <c r="MEG68" s="533"/>
      <c r="MEH68" s="527"/>
      <c r="MEI68" s="528"/>
      <c r="MEJ68" s="529"/>
      <c r="MEK68" s="530"/>
      <c r="MEL68" s="531"/>
      <c r="MEM68" s="532"/>
      <c r="MEN68" s="533"/>
      <c r="MEO68" s="527"/>
      <c r="MEP68" s="528"/>
      <c r="MEQ68" s="529"/>
      <c r="MER68" s="530"/>
      <c r="MES68" s="531"/>
      <c r="MET68" s="532"/>
      <c r="MEU68" s="533"/>
      <c r="MEV68" s="527"/>
      <c r="MEW68" s="528"/>
      <c r="MEX68" s="529"/>
      <c r="MEY68" s="530"/>
      <c r="MEZ68" s="531"/>
      <c r="MFA68" s="532"/>
      <c r="MFB68" s="533"/>
      <c r="MFC68" s="527"/>
      <c r="MFD68" s="528"/>
      <c r="MFE68" s="529"/>
      <c r="MFF68" s="530"/>
      <c r="MFG68" s="531"/>
      <c r="MFH68" s="532"/>
      <c r="MFI68" s="533"/>
      <c r="MFJ68" s="527"/>
      <c r="MFK68" s="528"/>
      <c r="MFL68" s="529"/>
      <c r="MFM68" s="530"/>
      <c r="MFN68" s="531"/>
      <c r="MFO68" s="532"/>
      <c r="MFP68" s="533"/>
      <c r="MFQ68" s="527"/>
      <c r="MFR68" s="528"/>
      <c r="MFS68" s="529"/>
      <c r="MFT68" s="530"/>
      <c r="MFU68" s="531"/>
      <c r="MFV68" s="532"/>
      <c r="MFW68" s="533"/>
      <c r="MFX68" s="527"/>
      <c r="MFY68" s="528"/>
      <c r="MFZ68" s="529"/>
      <c r="MGA68" s="530"/>
      <c r="MGB68" s="531"/>
      <c r="MGC68" s="532"/>
      <c r="MGD68" s="533"/>
      <c r="MGE68" s="527"/>
      <c r="MGF68" s="528"/>
      <c r="MGG68" s="529"/>
      <c r="MGH68" s="530"/>
      <c r="MGI68" s="531"/>
      <c r="MGJ68" s="532"/>
      <c r="MGK68" s="533"/>
      <c r="MGL68" s="527"/>
      <c r="MGM68" s="528"/>
      <c r="MGN68" s="529"/>
      <c r="MGO68" s="530"/>
      <c r="MGP68" s="531"/>
      <c r="MGQ68" s="532"/>
      <c r="MGR68" s="533"/>
      <c r="MGS68" s="527"/>
      <c r="MGT68" s="528"/>
      <c r="MGU68" s="529"/>
      <c r="MGV68" s="530"/>
      <c r="MGW68" s="531"/>
      <c r="MGX68" s="532"/>
      <c r="MGY68" s="533"/>
      <c r="MGZ68" s="527"/>
      <c r="MHA68" s="528"/>
      <c r="MHB68" s="529"/>
      <c r="MHC68" s="530"/>
      <c r="MHD68" s="531"/>
      <c r="MHE68" s="532"/>
      <c r="MHF68" s="533"/>
      <c r="MHG68" s="527"/>
      <c r="MHH68" s="528"/>
      <c r="MHI68" s="529"/>
      <c r="MHJ68" s="530"/>
      <c r="MHK68" s="531"/>
      <c r="MHL68" s="532"/>
      <c r="MHM68" s="533"/>
      <c r="MHN68" s="527"/>
      <c r="MHO68" s="528"/>
      <c r="MHP68" s="529"/>
      <c r="MHQ68" s="530"/>
      <c r="MHR68" s="531"/>
      <c r="MHS68" s="532"/>
      <c r="MHT68" s="533"/>
      <c r="MHU68" s="527"/>
      <c r="MHV68" s="528"/>
      <c r="MHW68" s="529"/>
      <c r="MHX68" s="530"/>
      <c r="MHY68" s="531"/>
      <c r="MHZ68" s="532"/>
      <c r="MIA68" s="533"/>
      <c r="MIB68" s="527"/>
      <c r="MIC68" s="528"/>
      <c r="MID68" s="529"/>
      <c r="MIE68" s="530"/>
      <c r="MIF68" s="531"/>
      <c r="MIG68" s="532"/>
      <c r="MIH68" s="533"/>
      <c r="MII68" s="527"/>
      <c r="MIJ68" s="528"/>
      <c r="MIK68" s="529"/>
      <c r="MIL68" s="530"/>
      <c r="MIM68" s="531"/>
      <c r="MIN68" s="532"/>
      <c r="MIO68" s="533"/>
      <c r="MIP68" s="527"/>
      <c r="MIQ68" s="528"/>
      <c r="MIR68" s="529"/>
      <c r="MIS68" s="530"/>
      <c r="MIT68" s="531"/>
      <c r="MIU68" s="532"/>
      <c r="MIV68" s="533"/>
      <c r="MIW68" s="527"/>
      <c r="MIX68" s="528"/>
      <c r="MIY68" s="529"/>
      <c r="MIZ68" s="530"/>
      <c r="MJA68" s="531"/>
      <c r="MJB68" s="532"/>
      <c r="MJC68" s="533"/>
      <c r="MJD68" s="527"/>
      <c r="MJE68" s="528"/>
      <c r="MJF68" s="529"/>
      <c r="MJG68" s="530"/>
      <c r="MJH68" s="531"/>
      <c r="MJI68" s="532"/>
      <c r="MJJ68" s="533"/>
      <c r="MJK68" s="527"/>
      <c r="MJL68" s="528"/>
      <c r="MJM68" s="529"/>
      <c r="MJN68" s="530"/>
      <c r="MJO68" s="531"/>
      <c r="MJP68" s="532"/>
      <c r="MJQ68" s="533"/>
      <c r="MJR68" s="527"/>
      <c r="MJS68" s="528"/>
      <c r="MJT68" s="529"/>
      <c r="MJU68" s="530"/>
      <c r="MJV68" s="531"/>
      <c r="MJW68" s="532"/>
      <c r="MJX68" s="533"/>
      <c r="MJY68" s="527"/>
      <c r="MJZ68" s="528"/>
      <c r="MKA68" s="529"/>
      <c r="MKB68" s="530"/>
      <c r="MKC68" s="531"/>
      <c r="MKD68" s="532"/>
      <c r="MKE68" s="533"/>
      <c r="MKF68" s="527"/>
      <c r="MKG68" s="528"/>
      <c r="MKH68" s="529"/>
      <c r="MKI68" s="530"/>
      <c r="MKJ68" s="531"/>
      <c r="MKK68" s="532"/>
      <c r="MKL68" s="533"/>
      <c r="MKM68" s="527"/>
      <c r="MKN68" s="528"/>
      <c r="MKO68" s="529"/>
      <c r="MKP68" s="530"/>
      <c r="MKQ68" s="531"/>
      <c r="MKR68" s="532"/>
      <c r="MKS68" s="533"/>
      <c r="MKT68" s="527"/>
      <c r="MKU68" s="528"/>
      <c r="MKV68" s="529"/>
      <c r="MKW68" s="530"/>
      <c r="MKX68" s="531"/>
      <c r="MKY68" s="532"/>
      <c r="MKZ68" s="533"/>
      <c r="MLA68" s="527"/>
      <c r="MLB68" s="528"/>
      <c r="MLC68" s="529"/>
      <c r="MLD68" s="530"/>
      <c r="MLE68" s="531"/>
      <c r="MLF68" s="532"/>
      <c r="MLG68" s="533"/>
      <c r="MLH68" s="527"/>
      <c r="MLI68" s="528"/>
      <c r="MLJ68" s="529"/>
      <c r="MLK68" s="530"/>
      <c r="MLL68" s="531"/>
      <c r="MLM68" s="532"/>
      <c r="MLN68" s="533"/>
      <c r="MLO68" s="527"/>
      <c r="MLP68" s="528"/>
      <c r="MLQ68" s="529"/>
      <c r="MLR68" s="530"/>
      <c r="MLS68" s="531"/>
      <c r="MLT68" s="532"/>
      <c r="MLU68" s="533"/>
      <c r="MLV68" s="527"/>
      <c r="MLW68" s="528"/>
      <c r="MLX68" s="529"/>
      <c r="MLY68" s="530"/>
      <c r="MLZ68" s="531"/>
      <c r="MMA68" s="532"/>
      <c r="MMB68" s="533"/>
      <c r="MMC68" s="527"/>
      <c r="MMD68" s="528"/>
      <c r="MME68" s="529"/>
      <c r="MMF68" s="530"/>
      <c r="MMG68" s="531"/>
      <c r="MMH68" s="532"/>
      <c r="MMI68" s="533"/>
      <c r="MMJ68" s="527"/>
      <c r="MMK68" s="528"/>
      <c r="MML68" s="529"/>
      <c r="MMM68" s="530"/>
      <c r="MMN68" s="531"/>
      <c r="MMO68" s="532"/>
      <c r="MMP68" s="533"/>
      <c r="MMQ68" s="527"/>
      <c r="MMR68" s="528"/>
      <c r="MMS68" s="529"/>
      <c r="MMT68" s="530"/>
      <c r="MMU68" s="531"/>
      <c r="MMV68" s="532"/>
      <c r="MMW68" s="533"/>
      <c r="MMX68" s="527"/>
      <c r="MMY68" s="528"/>
      <c r="MMZ68" s="529"/>
      <c r="MNA68" s="530"/>
      <c r="MNB68" s="531"/>
      <c r="MNC68" s="532"/>
      <c r="MND68" s="533"/>
      <c r="MNE68" s="527"/>
      <c r="MNF68" s="528"/>
      <c r="MNG68" s="529"/>
      <c r="MNH68" s="530"/>
      <c r="MNI68" s="531"/>
      <c r="MNJ68" s="532"/>
      <c r="MNK68" s="533"/>
      <c r="MNL68" s="527"/>
      <c r="MNM68" s="528"/>
      <c r="MNN68" s="529"/>
      <c r="MNO68" s="530"/>
      <c r="MNP68" s="531"/>
      <c r="MNQ68" s="532"/>
      <c r="MNR68" s="533"/>
      <c r="MNS68" s="527"/>
      <c r="MNT68" s="528"/>
      <c r="MNU68" s="529"/>
      <c r="MNV68" s="530"/>
      <c r="MNW68" s="531"/>
      <c r="MNX68" s="532"/>
      <c r="MNY68" s="533"/>
      <c r="MNZ68" s="527"/>
      <c r="MOA68" s="528"/>
      <c r="MOB68" s="529"/>
      <c r="MOC68" s="530"/>
      <c r="MOD68" s="531"/>
      <c r="MOE68" s="532"/>
      <c r="MOF68" s="533"/>
      <c r="MOG68" s="527"/>
      <c r="MOH68" s="528"/>
      <c r="MOI68" s="529"/>
      <c r="MOJ68" s="530"/>
      <c r="MOK68" s="531"/>
      <c r="MOL68" s="532"/>
      <c r="MOM68" s="533"/>
      <c r="MON68" s="527"/>
      <c r="MOO68" s="528"/>
      <c r="MOP68" s="529"/>
      <c r="MOQ68" s="530"/>
      <c r="MOR68" s="531"/>
      <c r="MOS68" s="532"/>
      <c r="MOT68" s="533"/>
      <c r="MOU68" s="527"/>
      <c r="MOV68" s="528"/>
      <c r="MOW68" s="529"/>
      <c r="MOX68" s="530"/>
      <c r="MOY68" s="531"/>
      <c r="MOZ68" s="532"/>
      <c r="MPA68" s="533"/>
      <c r="MPB68" s="527"/>
      <c r="MPC68" s="528"/>
      <c r="MPD68" s="529"/>
      <c r="MPE68" s="530"/>
      <c r="MPF68" s="531"/>
      <c r="MPG68" s="532"/>
      <c r="MPH68" s="533"/>
      <c r="MPI68" s="527"/>
      <c r="MPJ68" s="528"/>
      <c r="MPK68" s="529"/>
      <c r="MPL68" s="530"/>
      <c r="MPM68" s="531"/>
      <c r="MPN68" s="532"/>
      <c r="MPO68" s="533"/>
      <c r="MPP68" s="527"/>
      <c r="MPQ68" s="528"/>
      <c r="MPR68" s="529"/>
      <c r="MPS68" s="530"/>
      <c r="MPT68" s="531"/>
      <c r="MPU68" s="532"/>
      <c r="MPV68" s="533"/>
      <c r="MPW68" s="527"/>
      <c r="MPX68" s="528"/>
      <c r="MPY68" s="529"/>
      <c r="MPZ68" s="530"/>
      <c r="MQA68" s="531"/>
      <c r="MQB68" s="532"/>
      <c r="MQC68" s="533"/>
      <c r="MQD68" s="527"/>
      <c r="MQE68" s="528"/>
      <c r="MQF68" s="529"/>
      <c r="MQG68" s="530"/>
      <c r="MQH68" s="531"/>
      <c r="MQI68" s="532"/>
      <c r="MQJ68" s="533"/>
      <c r="MQK68" s="527"/>
      <c r="MQL68" s="528"/>
      <c r="MQM68" s="529"/>
      <c r="MQN68" s="530"/>
      <c r="MQO68" s="531"/>
      <c r="MQP68" s="532"/>
      <c r="MQQ68" s="533"/>
      <c r="MQR68" s="527"/>
      <c r="MQS68" s="528"/>
      <c r="MQT68" s="529"/>
      <c r="MQU68" s="530"/>
      <c r="MQV68" s="531"/>
      <c r="MQW68" s="532"/>
      <c r="MQX68" s="533"/>
      <c r="MQY68" s="527"/>
      <c r="MQZ68" s="528"/>
      <c r="MRA68" s="529"/>
      <c r="MRB68" s="530"/>
      <c r="MRC68" s="531"/>
      <c r="MRD68" s="532"/>
      <c r="MRE68" s="533"/>
      <c r="MRF68" s="527"/>
      <c r="MRG68" s="528"/>
      <c r="MRH68" s="529"/>
      <c r="MRI68" s="530"/>
      <c r="MRJ68" s="531"/>
      <c r="MRK68" s="532"/>
      <c r="MRL68" s="533"/>
      <c r="MRM68" s="527"/>
      <c r="MRN68" s="528"/>
      <c r="MRO68" s="529"/>
      <c r="MRP68" s="530"/>
      <c r="MRQ68" s="531"/>
      <c r="MRR68" s="532"/>
      <c r="MRS68" s="533"/>
      <c r="MRT68" s="527"/>
      <c r="MRU68" s="528"/>
      <c r="MRV68" s="529"/>
      <c r="MRW68" s="530"/>
      <c r="MRX68" s="531"/>
      <c r="MRY68" s="532"/>
      <c r="MRZ68" s="533"/>
      <c r="MSA68" s="527"/>
      <c r="MSB68" s="528"/>
      <c r="MSC68" s="529"/>
      <c r="MSD68" s="530"/>
      <c r="MSE68" s="531"/>
      <c r="MSF68" s="532"/>
      <c r="MSG68" s="533"/>
      <c r="MSH68" s="527"/>
      <c r="MSI68" s="528"/>
      <c r="MSJ68" s="529"/>
      <c r="MSK68" s="530"/>
      <c r="MSL68" s="531"/>
      <c r="MSM68" s="532"/>
      <c r="MSN68" s="533"/>
      <c r="MSO68" s="527"/>
      <c r="MSP68" s="528"/>
      <c r="MSQ68" s="529"/>
      <c r="MSR68" s="530"/>
      <c r="MSS68" s="531"/>
      <c r="MST68" s="532"/>
      <c r="MSU68" s="533"/>
      <c r="MSV68" s="527"/>
      <c r="MSW68" s="528"/>
      <c r="MSX68" s="529"/>
      <c r="MSY68" s="530"/>
      <c r="MSZ68" s="531"/>
      <c r="MTA68" s="532"/>
      <c r="MTB68" s="533"/>
      <c r="MTC68" s="527"/>
      <c r="MTD68" s="528"/>
      <c r="MTE68" s="529"/>
      <c r="MTF68" s="530"/>
      <c r="MTG68" s="531"/>
      <c r="MTH68" s="532"/>
      <c r="MTI68" s="533"/>
      <c r="MTJ68" s="527"/>
      <c r="MTK68" s="528"/>
      <c r="MTL68" s="529"/>
      <c r="MTM68" s="530"/>
      <c r="MTN68" s="531"/>
      <c r="MTO68" s="532"/>
      <c r="MTP68" s="533"/>
      <c r="MTQ68" s="527"/>
      <c r="MTR68" s="528"/>
      <c r="MTS68" s="529"/>
      <c r="MTT68" s="530"/>
      <c r="MTU68" s="531"/>
      <c r="MTV68" s="532"/>
      <c r="MTW68" s="533"/>
      <c r="MTX68" s="527"/>
      <c r="MTY68" s="528"/>
      <c r="MTZ68" s="529"/>
      <c r="MUA68" s="530"/>
      <c r="MUB68" s="531"/>
      <c r="MUC68" s="532"/>
      <c r="MUD68" s="533"/>
      <c r="MUE68" s="527"/>
      <c r="MUF68" s="528"/>
      <c r="MUG68" s="529"/>
      <c r="MUH68" s="530"/>
      <c r="MUI68" s="531"/>
      <c r="MUJ68" s="532"/>
      <c r="MUK68" s="533"/>
      <c r="MUL68" s="527"/>
      <c r="MUM68" s="528"/>
      <c r="MUN68" s="529"/>
      <c r="MUO68" s="530"/>
      <c r="MUP68" s="531"/>
      <c r="MUQ68" s="532"/>
      <c r="MUR68" s="533"/>
      <c r="MUS68" s="527"/>
      <c r="MUT68" s="528"/>
      <c r="MUU68" s="529"/>
      <c r="MUV68" s="530"/>
      <c r="MUW68" s="531"/>
      <c r="MUX68" s="532"/>
      <c r="MUY68" s="533"/>
      <c r="MUZ68" s="527"/>
      <c r="MVA68" s="528"/>
      <c r="MVB68" s="529"/>
      <c r="MVC68" s="530"/>
      <c r="MVD68" s="531"/>
      <c r="MVE68" s="532"/>
      <c r="MVF68" s="533"/>
      <c r="MVG68" s="527"/>
      <c r="MVH68" s="528"/>
      <c r="MVI68" s="529"/>
      <c r="MVJ68" s="530"/>
      <c r="MVK68" s="531"/>
      <c r="MVL68" s="532"/>
      <c r="MVM68" s="533"/>
      <c r="MVN68" s="527"/>
      <c r="MVO68" s="528"/>
      <c r="MVP68" s="529"/>
      <c r="MVQ68" s="530"/>
      <c r="MVR68" s="531"/>
      <c r="MVS68" s="532"/>
      <c r="MVT68" s="533"/>
      <c r="MVU68" s="527"/>
      <c r="MVV68" s="528"/>
      <c r="MVW68" s="529"/>
      <c r="MVX68" s="530"/>
      <c r="MVY68" s="531"/>
      <c r="MVZ68" s="532"/>
      <c r="MWA68" s="533"/>
      <c r="MWB68" s="527"/>
      <c r="MWC68" s="528"/>
      <c r="MWD68" s="529"/>
      <c r="MWE68" s="530"/>
      <c r="MWF68" s="531"/>
      <c r="MWG68" s="532"/>
      <c r="MWH68" s="533"/>
      <c r="MWI68" s="527"/>
      <c r="MWJ68" s="528"/>
      <c r="MWK68" s="529"/>
      <c r="MWL68" s="530"/>
      <c r="MWM68" s="531"/>
      <c r="MWN68" s="532"/>
      <c r="MWO68" s="533"/>
      <c r="MWP68" s="527"/>
      <c r="MWQ68" s="528"/>
      <c r="MWR68" s="529"/>
      <c r="MWS68" s="530"/>
      <c r="MWT68" s="531"/>
      <c r="MWU68" s="532"/>
      <c r="MWV68" s="533"/>
      <c r="MWW68" s="527"/>
      <c r="MWX68" s="528"/>
      <c r="MWY68" s="529"/>
      <c r="MWZ68" s="530"/>
      <c r="MXA68" s="531"/>
      <c r="MXB68" s="532"/>
      <c r="MXC68" s="533"/>
      <c r="MXD68" s="527"/>
      <c r="MXE68" s="528"/>
      <c r="MXF68" s="529"/>
      <c r="MXG68" s="530"/>
      <c r="MXH68" s="531"/>
      <c r="MXI68" s="532"/>
      <c r="MXJ68" s="533"/>
      <c r="MXK68" s="527"/>
      <c r="MXL68" s="528"/>
      <c r="MXM68" s="529"/>
      <c r="MXN68" s="530"/>
      <c r="MXO68" s="531"/>
      <c r="MXP68" s="532"/>
      <c r="MXQ68" s="533"/>
      <c r="MXR68" s="527"/>
      <c r="MXS68" s="528"/>
      <c r="MXT68" s="529"/>
      <c r="MXU68" s="530"/>
      <c r="MXV68" s="531"/>
      <c r="MXW68" s="532"/>
      <c r="MXX68" s="533"/>
      <c r="MXY68" s="527"/>
      <c r="MXZ68" s="528"/>
      <c r="MYA68" s="529"/>
      <c r="MYB68" s="530"/>
      <c r="MYC68" s="531"/>
      <c r="MYD68" s="532"/>
      <c r="MYE68" s="533"/>
      <c r="MYF68" s="527"/>
      <c r="MYG68" s="528"/>
      <c r="MYH68" s="529"/>
      <c r="MYI68" s="530"/>
      <c r="MYJ68" s="531"/>
      <c r="MYK68" s="532"/>
      <c r="MYL68" s="533"/>
      <c r="MYM68" s="527"/>
      <c r="MYN68" s="528"/>
      <c r="MYO68" s="529"/>
      <c r="MYP68" s="530"/>
      <c r="MYQ68" s="531"/>
      <c r="MYR68" s="532"/>
      <c r="MYS68" s="533"/>
      <c r="MYT68" s="527"/>
      <c r="MYU68" s="528"/>
      <c r="MYV68" s="529"/>
      <c r="MYW68" s="530"/>
      <c r="MYX68" s="531"/>
      <c r="MYY68" s="532"/>
      <c r="MYZ68" s="533"/>
      <c r="MZA68" s="527"/>
      <c r="MZB68" s="528"/>
      <c r="MZC68" s="529"/>
      <c r="MZD68" s="530"/>
      <c r="MZE68" s="531"/>
      <c r="MZF68" s="532"/>
      <c r="MZG68" s="533"/>
      <c r="MZH68" s="527"/>
      <c r="MZI68" s="528"/>
      <c r="MZJ68" s="529"/>
      <c r="MZK68" s="530"/>
      <c r="MZL68" s="531"/>
      <c r="MZM68" s="532"/>
      <c r="MZN68" s="533"/>
      <c r="MZO68" s="527"/>
      <c r="MZP68" s="528"/>
      <c r="MZQ68" s="529"/>
      <c r="MZR68" s="530"/>
      <c r="MZS68" s="531"/>
      <c r="MZT68" s="532"/>
      <c r="MZU68" s="533"/>
      <c r="MZV68" s="527"/>
      <c r="MZW68" s="528"/>
      <c r="MZX68" s="529"/>
      <c r="MZY68" s="530"/>
      <c r="MZZ68" s="531"/>
      <c r="NAA68" s="532"/>
      <c r="NAB68" s="533"/>
      <c r="NAC68" s="527"/>
      <c r="NAD68" s="528"/>
      <c r="NAE68" s="529"/>
      <c r="NAF68" s="530"/>
      <c r="NAG68" s="531"/>
      <c r="NAH68" s="532"/>
      <c r="NAI68" s="533"/>
      <c r="NAJ68" s="527"/>
      <c r="NAK68" s="528"/>
      <c r="NAL68" s="529"/>
      <c r="NAM68" s="530"/>
      <c r="NAN68" s="531"/>
      <c r="NAO68" s="532"/>
      <c r="NAP68" s="533"/>
      <c r="NAQ68" s="527"/>
      <c r="NAR68" s="528"/>
      <c r="NAS68" s="529"/>
      <c r="NAT68" s="530"/>
      <c r="NAU68" s="531"/>
      <c r="NAV68" s="532"/>
      <c r="NAW68" s="533"/>
      <c r="NAX68" s="527"/>
      <c r="NAY68" s="528"/>
      <c r="NAZ68" s="529"/>
      <c r="NBA68" s="530"/>
      <c r="NBB68" s="531"/>
      <c r="NBC68" s="532"/>
      <c r="NBD68" s="533"/>
      <c r="NBE68" s="527"/>
      <c r="NBF68" s="528"/>
      <c r="NBG68" s="529"/>
      <c r="NBH68" s="530"/>
      <c r="NBI68" s="531"/>
      <c r="NBJ68" s="532"/>
      <c r="NBK68" s="533"/>
      <c r="NBL68" s="527"/>
      <c r="NBM68" s="528"/>
      <c r="NBN68" s="529"/>
      <c r="NBO68" s="530"/>
      <c r="NBP68" s="531"/>
      <c r="NBQ68" s="532"/>
      <c r="NBR68" s="533"/>
      <c r="NBS68" s="527"/>
      <c r="NBT68" s="528"/>
      <c r="NBU68" s="529"/>
      <c r="NBV68" s="530"/>
      <c r="NBW68" s="531"/>
      <c r="NBX68" s="532"/>
      <c r="NBY68" s="533"/>
      <c r="NBZ68" s="527"/>
      <c r="NCA68" s="528"/>
      <c r="NCB68" s="529"/>
      <c r="NCC68" s="530"/>
      <c r="NCD68" s="531"/>
      <c r="NCE68" s="532"/>
      <c r="NCF68" s="533"/>
      <c r="NCG68" s="527"/>
      <c r="NCH68" s="528"/>
      <c r="NCI68" s="529"/>
      <c r="NCJ68" s="530"/>
      <c r="NCK68" s="531"/>
      <c r="NCL68" s="532"/>
      <c r="NCM68" s="533"/>
      <c r="NCN68" s="527"/>
      <c r="NCO68" s="528"/>
      <c r="NCP68" s="529"/>
      <c r="NCQ68" s="530"/>
      <c r="NCR68" s="531"/>
      <c r="NCS68" s="532"/>
      <c r="NCT68" s="533"/>
      <c r="NCU68" s="527"/>
      <c r="NCV68" s="528"/>
      <c r="NCW68" s="529"/>
      <c r="NCX68" s="530"/>
      <c r="NCY68" s="531"/>
      <c r="NCZ68" s="532"/>
      <c r="NDA68" s="533"/>
      <c r="NDB68" s="527"/>
      <c r="NDC68" s="528"/>
      <c r="NDD68" s="529"/>
      <c r="NDE68" s="530"/>
      <c r="NDF68" s="531"/>
      <c r="NDG68" s="532"/>
      <c r="NDH68" s="533"/>
      <c r="NDI68" s="527"/>
      <c r="NDJ68" s="528"/>
      <c r="NDK68" s="529"/>
      <c r="NDL68" s="530"/>
      <c r="NDM68" s="531"/>
      <c r="NDN68" s="532"/>
      <c r="NDO68" s="533"/>
      <c r="NDP68" s="527"/>
      <c r="NDQ68" s="528"/>
      <c r="NDR68" s="529"/>
      <c r="NDS68" s="530"/>
      <c r="NDT68" s="531"/>
      <c r="NDU68" s="532"/>
      <c r="NDV68" s="533"/>
      <c r="NDW68" s="527"/>
      <c r="NDX68" s="528"/>
      <c r="NDY68" s="529"/>
      <c r="NDZ68" s="530"/>
      <c r="NEA68" s="531"/>
      <c r="NEB68" s="532"/>
      <c r="NEC68" s="533"/>
      <c r="NED68" s="527"/>
      <c r="NEE68" s="528"/>
      <c r="NEF68" s="529"/>
      <c r="NEG68" s="530"/>
      <c r="NEH68" s="531"/>
      <c r="NEI68" s="532"/>
      <c r="NEJ68" s="533"/>
      <c r="NEK68" s="527"/>
      <c r="NEL68" s="528"/>
      <c r="NEM68" s="529"/>
      <c r="NEN68" s="530"/>
      <c r="NEO68" s="531"/>
      <c r="NEP68" s="532"/>
      <c r="NEQ68" s="533"/>
      <c r="NER68" s="527"/>
      <c r="NES68" s="528"/>
      <c r="NET68" s="529"/>
      <c r="NEU68" s="530"/>
      <c r="NEV68" s="531"/>
      <c r="NEW68" s="532"/>
      <c r="NEX68" s="533"/>
      <c r="NEY68" s="527"/>
      <c r="NEZ68" s="528"/>
      <c r="NFA68" s="529"/>
      <c r="NFB68" s="530"/>
      <c r="NFC68" s="531"/>
      <c r="NFD68" s="532"/>
      <c r="NFE68" s="533"/>
      <c r="NFF68" s="527"/>
      <c r="NFG68" s="528"/>
      <c r="NFH68" s="529"/>
      <c r="NFI68" s="530"/>
      <c r="NFJ68" s="531"/>
      <c r="NFK68" s="532"/>
      <c r="NFL68" s="533"/>
      <c r="NFM68" s="527"/>
      <c r="NFN68" s="528"/>
      <c r="NFO68" s="529"/>
      <c r="NFP68" s="530"/>
      <c r="NFQ68" s="531"/>
      <c r="NFR68" s="532"/>
      <c r="NFS68" s="533"/>
      <c r="NFT68" s="527"/>
      <c r="NFU68" s="528"/>
      <c r="NFV68" s="529"/>
      <c r="NFW68" s="530"/>
      <c r="NFX68" s="531"/>
      <c r="NFY68" s="532"/>
      <c r="NFZ68" s="533"/>
      <c r="NGA68" s="527"/>
      <c r="NGB68" s="528"/>
      <c r="NGC68" s="529"/>
      <c r="NGD68" s="530"/>
      <c r="NGE68" s="531"/>
      <c r="NGF68" s="532"/>
      <c r="NGG68" s="533"/>
      <c r="NGH68" s="527"/>
      <c r="NGI68" s="528"/>
      <c r="NGJ68" s="529"/>
      <c r="NGK68" s="530"/>
      <c r="NGL68" s="531"/>
      <c r="NGM68" s="532"/>
      <c r="NGN68" s="533"/>
      <c r="NGO68" s="527"/>
      <c r="NGP68" s="528"/>
      <c r="NGQ68" s="529"/>
      <c r="NGR68" s="530"/>
      <c r="NGS68" s="531"/>
      <c r="NGT68" s="532"/>
      <c r="NGU68" s="533"/>
      <c r="NGV68" s="527"/>
      <c r="NGW68" s="528"/>
      <c r="NGX68" s="529"/>
      <c r="NGY68" s="530"/>
      <c r="NGZ68" s="531"/>
      <c r="NHA68" s="532"/>
      <c r="NHB68" s="533"/>
      <c r="NHC68" s="527"/>
      <c r="NHD68" s="528"/>
      <c r="NHE68" s="529"/>
      <c r="NHF68" s="530"/>
      <c r="NHG68" s="531"/>
      <c r="NHH68" s="532"/>
      <c r="NHI68" s="533"/>
      <c r="NHJ68" s="527"/>
      <c r="NHK68" s="528"/>
      <c r="NHL68" s="529"/>
      <c r="NHM68" s="530"/>
      <c r="NHN68" s="531"/>
      <c r="NHO68" s="532"/>
      <c r="NHP68" s="533"/>
      <c r="NHQ68" s="527"/>
      <c r="NHR68" s="528"/>
      <c r="NHS68" s="529"/>
      <c r="NHT68" s="530"/>
      <c r="NHU68" s="531"/>
      <c r="NHV68" s="532"/>
      <c r="NHW68" s="533"/>
      <c r="NHX68" s="527"/>
      <c r="NHY68" s="528"/>
      <c r="NHZ68" s="529"/>
      <c r="NIA68" s="530"/>
      <c r="NIB68" s="531"/>
      <c r="NIC68" s="532"/>
      <c r="NID68" s="533"/>
      <c r="NIE68" s="527"/>
      <c r="NIF68" s="528"/>
      <c r="NIG68" s="529"/>
      <c r="NIH68" s="530"/>
      <c r="NII68" s="531"/>
      <c r="NIJ68" s="532"/>
      <c r="NIK68" s="533"/>
      <c r="NIL68" s="527"/>
      <c r="NIM68" s="528"/>
      <c r="NIN68" s="529"/>
      <c r="NIO68" s="530"/>
      <c r="NIP68" s="531"/>
      <c r="NIQ68" s="532"/>
      <c r="NIR68" s="533"/>
      <c r="NIS68" s="527"/>
      <c r="NIT68" s="528"/>
      <c r="NIU68" s="529"/>
      <c r="NIV68" s="530"/>
      <c r="NIW68" s="531"/>
      <c r="NIX68" s="532"/>
      <c r="NIY68" s="533"/>
      <c r="NIZ68" s="527"/>
      <c r="NJA68" s="528"/>
      <c r="NJB68" s="529"/>
      <c r="NJC68" s="530"/>
      <c r="NJD68" s="531"/>
      <c r="NJE68" s="532"/>
      <c r="NJF68" s="533"/>
      <c r="NJG68" s="527"/>
      <c r="NJH68" s="528"/>
      <c r="NJI68" s="529"/>
      <c r="NJJ68" s="530"/>
      <c r="NJK68" s="531"/>
      <c r="NJL68" s="532"/>
      <c r="NJM68" s="533"/>
      <c r="NJN68" s="527"/>
      <c r="NJO68" s="528"/>
      <c r="NJP68" s="529"/>
      <c r="NJQ68" s="530"/>
      <c r="NJR68" s="531"/>
      <c r="NJS68" s="532"/>
      <c r="NJT68" s="533"/>
      <c r="NJU68" s="527"/>
      <c r="NJV68" s="528"/>
      <c r="NJW68" s="529"/>
      <c r="NJX68" s="530"/>
      <c r="NJY68" s="531"/>
      <c r="NJZ68" s="532"/>
      <c r="NKA68" s="533"/>
      <c r="NKB68" s="527"/>
      <c r="NKC68" s="528"/>
      <c r="NKD68" s="529"/>
      <c r="NKE68" s="530"/>
      <c r="NKF68" s="531"/>
      <c r="NKG68" s="532"/>
      <c r="NKH68" s="533"/>
      <c r="NKI68" s="527"/>
      <c r="NKJ68" s="528"/>
      <c r="NKK68" s="529"/>
      <c r="NKL68" s="530"/>
      <c r="NKM68" s="531"/>
      <c r="NKN68" s="532"/>
      <c r="NKO68" s="533"/>
      <c r="NKP68" s="527"/>
      <c r="NKQ68" s="528"/>
      <c r="NKR68" s="529"/>
      <c r="NKS68" s="530"/>
      <c r="NKT68" s="531"/>
      <c r="NKU68" s="532"/>
      <c r="NKV68" s="533"/>
      <c r="NKW68" s="527"/>
      <c r="NKX68" s="528"/>
      <c r="NKY68" s="529"/>
      <c r="NKZ68" s="530"/>
      <c r="NLA68" s="531"/>
      <c r="NLB68" s="532"/>
      <c r="NLC68" s="533"/>
      <c r="NLD68" s="527"/>
      <c r="NLE68" s="528"/>
      <c r="NLF68" s="529"/>
      <c r="NLG68" s="530"/>
      <c r="NLH68" s="531"/>
      <c r="NLI68" s="532"/>
      <c r="NLJ68" s="533"/>
      <c r="NLK68" s="527"/>
      <c r="NLL68" s="528"/>
      <c r="NLM68" s="529"/>
      <c r="NLN68" s="530"/>
      <c r="NLO68" s="531"/>
      <c r="NLP68" s="532"/>
      <c r="NLQ68" s="533"/>
      <c r="NLR68" s="527"/>
      <c r="NLS68" s="528"/>
      <c r="NLT68" s="529"/>
      <c r="NLU68" s="530"/>
      <c r="NLV68" s="531"/>
      <c r="NLW68" s="532"/>
      <c r="NLX68" s="533"/>
      <c r="NLY68" s="527"/>
      <c r="NLZ68" s="528"/>
      <c r="NMA68" s="529"/>
      <c r="NMB68" s="530"/>
      <c r="NMC68" s="531"/>
      <c r="NMD68" s="532"/>
      <c r="NME68" s="533"/>
      <c r="NMF68" s="527"/>
      <c r="NMG68" s="528"/>
      <c r="NMH68" s="529"/>
      <c r="NMI68" s="530"/>
      <c r="NMJ68" s="531"/>
      <c r="NMK68" s="532"/>
      <c r="NML68" s="533"/>
      <c r="NMM68" s="527"/>
      <c r="NMN68" s="528"/>
      <c r="NMO68" s="529"/>
      <c r="NMP68" s="530"/>
      <c r="NMQ68" s="531"/>
      <c r="NMR68" s="532"/>
      <c r="NMS68" s="533"/>
      <c r="NMT68" s="527"/>
      <c r="NMU68" s="528"/>
      <c r="NMV68" s="529"/>
      <c r="NMW68" s="530"/>
      <c r="NMX68" s="531"/>
      <c r="NMY68" s="532"/>
      <c r="NMZ68" s="533"/>
      <c r="NNA68" s="527"/>
      <c r="NNB68" s="528"/>
      <c r="NNC68" s="529"/>
      <c r="NND68" s="530"/>
      <c r="NNE68" s="531"/>
      <c r="NNF68" s="532"/>
      <c r="NNG68" s="533"/>
      <c r="NNH68" s="527"/>
      <c r="NNI68" s="528"/>
      <c r="NNJ68" s="529"/>
      <c r="NNK68" s="530"/>
      <c r="NNL68" s="531"/>
      <c r="NNM68" s="532"/>
      <c r="NNN68" s="533"/>
      <c r="NNO68" s="527"/>
      <c r="NNP68" s="528"/>
      <c r="NNQ68" s="529"/>
      <c r="NNR68" s="530"/>
      <c r="NNS68" s="531"/>
      <c r="NNT68" s="532"/>
      <c r="NNU68" s="533"/>
      <c r="NNV68" s="527"/>
      <c r="NNW68" s="528"/>
      <c r="NNX68" s="529"/>
      <c r="NNY68" s="530"/>
      <c r="NNZ68" s="531"/>
      <c r="NOA68" s="532"/>
      <c r="NOB68" s="533"/>
      <c r="NOC68" s="527"/>
      <c r="NOD68" s="528"/>
      <c r="NOE68" s="529"/>
      <c r="NOF68" s="530"/>
      <c r="NOG68" s="531"/>
      <c r="NOH68" s="532"/>
      <c r="NOI68" s="533"/>
      <c r="NOJ68" s="527"/>
      <c r="NOK68" s="528"/>
      <c r="NOL68" s="529"/>
      <c r="NOM68" s="530"/>
      <c r="NON68" s="531"/>
      <c r="NOO68" s="532"/>
      <c r="NOP68" s="533"/>
      <c r="NOQ68" s="527"/>
      <c r="NOR68" s="528"/>
      <c r="NOS68" s="529"/>
      <c r="NOT68" s="530"/>
      <c r="NOU68" s="531"/>
      <c r="NOV68" s="532"/>
      <c r="NOW68" s="533"/>
      <c r="NOX68" s="527"/>
      <c r="NOY68" s="528"/>
      <c r="NOZ68" s="529"/>
      <c r="NPA68" s="530"/>
      <c r="NPB68" s="531"/>
      <c r="NPC68" s="532"/>
      <c r="NPD68" s="533"/>
      <c r="NPE68" s="527"/>
      <c r="NPF68" s="528"/>
      <c r="NPG68" s="529"/>
      <c r="NPH68" s="530"/>
      <c r="NPI68" s="531"/>
      <c r="NPJ68" s="532"/>
      <c r="NPK68" s="533"/>
      <c r="NPL68" s="527"/>
      <c r="NPM68" s="528"/>
      <c r="NPN68" s="529"/>
      <c r="NPO68" s="530"/>
      <c r="NPP68" s="531"/>
      <c r="NPQ68" s="532"/>
      <c r="NPR68" s="533"/>
      <c r="NPS68" s="527"/>
      <c r="NPT68" s="528"/>
      <c r="NPU68" s="529"/>
      <c r="NPV68" s="530"/>
      <c r="NPW68" s="531"/>
      <c r="NPX68" s="532"/>
      <c r="NPY68" s="533"/>
      <c r="NPZ68" s="527"/>
      <c r="NQA68" s="528"/>
      <c r="NQB68" s="529"/>
      <c r="NQC68" s="530"/>
      <c r="NQD68" s="531"/>
      <c r="NQE68" s="532"/>
      <c r="NQF68" s="533"/>
      <c r="NQG68" s="527"/>
      <c r="NQH68" s="528"/>
      <c r="NQI68" s="529"/>
      <c r="NQJ68" s="530"/>
      <c r="NQK68" s="531"/>
      <c r="NQL68" s="532"/>
      <c r="NQM68" s="533"/>
      <c r="NQN68" s="527"/>
      <c r="NQO68" s="528"/>
      <c r="NQP68" s="529"/>
      <c r="NQQ68" s="530"/>
      <c r="NQR68" s="531"/>
      <c r="NQS68" s="532"/>
      <c r="NQT68" s="533"/>
      <c r="NQU68" s="527"/>
      <c r="NQV68" s="528"/>
      <c r="NQW68" s="529"/>
      <c r="NQX68" s="530"/>
      <c r="NQY68" s="531"/>
      <c r="NQZ68" s="532"/>
      <c r="NRA68" s="533"/>
      <c r="NRB68" s="527"/>
      <c r="NRC68" s="528"/>
      <c r="NRD68" s="529"/>
      <c r="NRE68" s="530"/>
      <c r="NRF68" s="531"/>
      <c r="NRG68" s="532"/>
      <c r="NRH68" s="533"/>
      <c r="NRI68" s="527"/>
      <c r="NRJ68" s="528"/>
      <c r="NRK68" s="529"/>
      <c r="NRL68" s="530"/>
      <c r="NRM68" s="531"/>
      <c r="NRN68" s="532"/>
      <c r="NRO68" s="533"/>
      <c r="NRP68" s="527"/>
      <c r="NRQ68" s="528"/>
      <c r="NRR68" s="529"/>
      <c r="NRS68" s="530"/>
      <c r="NRT68" s="531"/>
      <c r="NRU68" s="532"/>
      <c r="NRV68" s="533"/>
      <c r="NRW68" s="527"/>
      <c r="NRX68" s="528"/>
      <c r="NRY68" s="529"/>
      <c r="NRZ68" s="530"/>
      <c r="NSA68" s="531"/>
      <c r="NSB68" s="532"/>
      <c r="NSC68" s="533"/>
      <c r="NSD68" s="527"/>
      <c r="NSE68" s="528"/>
      <c r="NSF68" s="529"/>
      <c r="NSG68" s="530"/>
      <c r="NSH68" s="531"/>
      <c r="NSI68" s="532"/>
      <c r="NSJ68" s="533"/>
      <c r="NSK68" s="527"/>
      <c r="NSL68" s="528"/>
      <c r="NSM68" s="529"/>
      <c r="NSN68" s="530"/>
      <c r="NSO68" s="531"/>
      <c r="NSP68" s="532"/>
      <c r="NSQ68" s="533"/>
      <c r="NSR68" s="527"/>
      <c r="NSS68" s="528"/>
      <c r="NST68" s="529"/>
      <c r="NSU68" s="530"/>
      <c r="NSV68" s="531"/>
      <c r="NSW68" s="532"/>
      <c r="NSX68" s="533"/>
      <c r="NSY68" s="527"/>
      <c r="NSZ68" s="528"/>
      <c r="NTA68" s="529"/>
      <c r="NTB68" s="530"/>
      <c r="NTC68" s="531"/>
      <c r="NTD68" s="532"/>
      <c r="NTE68" s="533"/>
      <c r="NTF68" s="527"/>
      <c r="NTG68" s="528"/>
      <c r="NTH68" s="529"/>
      <c r="NTI68" s="530"/>
      <c r="NTJ68" s="531"/>
      <c r="NTK68" s="532"/>
      <c r="NTL68" s="533"/>
      <c r="NTM68" s="527"/>
      <c r="NTN68" s="528"/>
      <c r="NTO68" s="529"/>
      <c r="NTP68" s="530"/>
      <c r="NTQ68" s="531"/>
      <c r="NTR68" s="532"/>
      <c r="NTS68" s="533"/>
      <c r="NTT68" s="527"/>
      <c r="NTU68" s="528"/>
      <c r="NTV68" s="529"/>
      <c r="NTW68" s="530"/>
      <c r="NTX68" s="531"/>
      <c r="NTY68" s="532"/>
      <c r="NTZ68" s="533"/>
      <c r="NUA68" s="527"/>
      <c r="NUB68" s="528"/>
      <c r="NUC68" s="529"/>
      <c r="NUD68" s="530"/>
      <c r="NUE68" s="531"/>
      <c r="NUF68" s="532"/>
      <c r="NUG68" s="533"/>
      <c r="NUH68" s="527"/>
      <c r="NUI68" s="528"/>
      <c r="NUJ68" s="529"/>
      <c r="NUK68" s="530"/>
      <c r="NUL68" s="531"/>
      <c r="NUM68" s="532"/>
      <c r="NUN68" s="533"/>
      <c r="NUO68" s="527"/>
      <c r="NUP68" s="528"/>
      <c r="NUQ68" s="529"/>
      <c r="NUR68" s="530"/>
      <c r="NUS68" s="531"/>
      <c r="NUT68" s="532"/>
      <c r="NUU68" s="533"/>
      <c r="NUV68" s="527"/>
      <c r="NUW68" s="528"/>
      <c r="NUX68" s="529"/>
      <c r="NUY68" s="530"/>
      <c r="NUZ68" s="531"/>
      <c r="NVA68" s="532"/>
      <c r="NVB68" s="533"/>
      <c r="NVC68" s="527"/>
      <c r="NVD68" s="528"/>
      <c r="NVE68" s="529"/>
      <c r="NVF68" s="530"/>
      <c r="NVG68" s="531"/>
      <c r="NVH68" s="532"/>
      <c r="NVI68" s="533"/>
      <c r="NVJ68" s="527"/>
      <c r="NVK68" s="528"/>
      <c r="NVL68" s="529"/>
      <c r="NVM68" s="530"/>
      <c r="NVN68" s="531"/>
      <c r="NVO68" s="532"/>
      <c r="NVP68" s="533"/>
      <c r="NVQ68" s="527"/>
      <c r="NVR68" s="528"/>
      <c r="NVS68" s="529"/>
      <c r="NVT68" s="530"/>
      <c r="NVU68" s="531"/>
      <c r="NVV68" s="532"/>
      <c r="NVW68" s="533"/>
      <c r="NVX68" s="527"/>
      <c r="NVY68" s="528"/>
      <c r="NVZ68" s="529"/>
      <c r="NWA68" s="530"/>
      <c r="NWB68" s="531"/>
      <c r="NWC68" s="532"/>
      <c r="NWD68" s="533"/>
      <c r="NWE68" s="527"/>
      <c r="NWF68" s="528"/>
      <c r="NWG68" s="529"/>
      <c r="NWH68" s="530"/>
      <c r="NWI68" s="531"/>
      <c r="NWJ68" s="532"/>
      <c r="NWK68" s="533"/>
      <c r="NWL68" s="527"/>
      <c r="NWM68" s="528"/>
      <c r="NWN68" s="529"/>
      <c r="NWO68" s="530"/>
      <c r="NWP68" s="531"/>
      <c r="NWQ68" s="532"/>
      <c r="NWR68" s="533"/>
      <c r="NWS68" s="527"/>
      <c r="NWT68" s="528"/>
      <c r="NWU68" s="529"/>
      <c r="NWV68" s="530"/>
      <c r="NWW68" s="531"/>
      <c r="NWX68" s="532"/>
      <c r="NWY68" s="533"/>
      <c r="NWZ68" s="527"/>
      <c r="NXA68" s="528"/>
      <c r="NXB68" s="529"/>
      <c r="NXC68" s="530"/>
      <c r="NXD68" s="531"/>
      <c r="NXE68" s="532"/>
      <c r="NXF68" s="533"/>
      <c r="NXG68" s="527"/>
      <c r="NXH68" s="528"/>
      <c r="NXI68" s="529"/>
      <c r="NXJ68" s="530"/>
      <c r="NXK68" s="531"/>
      <c r="NXL68" s="532"/>
      <c r="NXM68" s="533"/>
      <c r="NXN68" s="527"/>
      <c r="NXO68" s="528"/>
      <c r="NXP68" s="529"/>
      <c r="NXQ68" s="530"/>
      <c r="NXR68" s="531"/>
      <c r="NXS68" s="532"/>
      <c r="NXT68" s="533"/>
      <c r="NXU68" s="527"/>
      <c r="NXV68" s="528"/>
      <c r="NXW68" s="529"/>
      <c r="NXX68" s="530"/>
      <c r="NXY68" s="531"/>
      <c r="NXZ68" s="532"/>
      <c r="NYA68" s="533"/>
      <c r="NYB68" s="527"/>
      <c r="NYC68" s="528"/>
      <c r="NYD68" s="529"/>
      <c r="NYE68" s="530"/>
      <c r="NYF68" s="531"/>
      <c r="NYG68" s="532"/>
      <c r="NYH68" s="533"/>
      <c r="NYI68" s="527"/>
      <c r="NYJ68" s="528"/>
      <c r="NYK68" s="529"/>
      <c r="NYL68" s="530"/>
      <c r="NYM68" s="531"/>
      <c r="NYN68" s="532"/>
      <c r="NYO68" s="533"/>
      <c r="NYP68" s="527"/>
      <c r="NYQ68" s="528"/>
      <c r="NYR68" s="529"/>
      <c r="NYS68" s="530"/>
      <c r="NYT68" s="531"/>
      <c r="NYU68" s="532"/>
      <c r="NYV68" s="533"/>
      <c r="NYW68" s="527"/>
      <c r="NYX68" s="528"/>
      <c r="NYY68" s="529"/>
      <c r="NYZ68" s="530"/>
      <c r="NZA68" s="531"/>
      <c r="NZB68" s="532"/>
      <c r="NZC68" s="533"/>
      <c r="NZD68" s="527"/>
      <c r="NZE68" s="528"/>
      <c r="NZF68" s="529"/>
      <c r="NZG68" s="530"/>
      <c r="NZH68" s="531"/>
      <c r="NZI68" s="532"/>
      <c r="NZJ68" s="533"/>
      <c r="NZK68" s="527"/>
      <c r="NZL68" s="528"/>
      <c r="NZM68" s="529"/>
      <c r="NZN68" s="530"/>
      <c r="NZO68" s="531"/>
      <c r="NZP68" s="532"/>
      <c r="NZQ68" s="533"/>
      <c r="NZR68" s="527"/>
      <c r="NZS68" s="528"/>
      <c r="NZT68" s="529"/>
      <c r="NZU68" s="530"/>
      <c r="NZV68" s="531"/>
      <c r="NZW68" s="532"/>
      <c r="NZX68" s="533"/>
      <c r="NZY68" s="527"/>
      <c r="NZZ68" s="528"/>
      <c r="OAA68" s="529"/>
      <c r="OAB68" s="530"/>
      <c r="OAC68" s="531"/>
      <c r="OAD68" s="532"/>
      <c r="OAE68" s="533"/>
      <c r="OAF68" s="527"/>
      <c r="OAG68" s="528"/>
      <c r="OAH68" s="529"/>
      <c r="OAI68" s="530"/>
      <c r="OAJ68" s="531"/>
      <c r="OAK68" s="532"/>
      <c r="OAL68" s="533"/>
      <c r="OAM68" s="527"/>
      <c r="OAN68" s="528"/>
      <c r="OAO68" s="529"/>
      <c r="OAP68" s="530"/>
      <c r="OAQ68" s="531"/>
      <c r="OAR68" s="532"/>
      <c r="OAS68" s="533"/>
      <c r="OAT68" s="527"/>
      <c r="OAU68" s="528"/>
      <c r="OAV68" s="529"/>
      <c r="OAW68" s="530"/>
      <c r="OAX68" s="531"/>
      <c r="OAY68" s="532"/>
      <c r="OAZ68" s="533"/>
      <c r="OBA68" s="527"/>
      <c r="OBB68" s="528"/>
      <c r="OBC68" s="529"/>
      <c r="OBD68" s="530"/>
      <c r="OBE68" s="531"/>
      <c r="OBF68" s="532"/>
      <c r="OBG68" s="533"/>
      <c r="OBH68" s="527"/>
      <c r="OBI68" s="528"/>
      <c r="OBJ68" s="529"/>
      <c r="OBK68" s="530"/>
      <c r="OBL68" s="531"/>
      <c r="OBM68" s="532"/>
      <c r="OBN68" s="533"/>
      <c r="OBO68" s="527"/>
      <c r="OBP68" s="528"/>
      <c r="OBQ68" s="529"/>
      <c r="OBR68" s="530"/>
      <c r="OBS68" s="531"/>
      <c r="OBT68" s="532"/>
      <c r="OBU68" s="533"/>
      <c r="OBV68" s="527"/>
      <c r="OBW68" s="528"/>
      <c r="OBX68" s="529"/>
      <c r="OBY68" s="530"/>
      <c r="OBZ68" s="531"/>
      <c r="OCA68" s="532"/>
      <c r="OCB68" s="533"/>
      <c r="OCC68" s="527"/>
      <c r="OCD68" s="528"/>
      <c r="OCE68" s="529"/>
      <c r="OCF68" s="530"/>
      <c r="OCG68" s="531"/>
      <c r="OCH68" s="532"/>
      <c r="OCI68" s="533"/>
      <c r="OCJ68" s="527"/>
      <c r="OCK68" s="528"/>
      <c r="OCL68" s="529"/>
      <c r="OCM68" s="530"/>
      <c r="OCN68" s="531"/>
      <c r="OCO68" s="532"/>
      <c r="OCP68" s="533"/>
      <c r="OCQ68" s="527"/>
      <c r="OCR68" s="528"/>
      <c r="OCS68" s="529"/>
      <c r="OCT68" s="530"/>
      <c r="OCU68" s="531"/>
      <c r="OCV68" s="532"/>
      <c r="OCW68" s="533"/>
      <c r="OCX68" s="527"/>
      <c r="OCY68" s="528"/>
      <c r="OCZ68" s="529"/>
      <c r="ODA68" s="530"/>
      <c r="ODB68" s="531"/>
      <c r="ODC68" s="532"/>
      <c r="ODD68" s="533"/>
      <c r="ODE68" s="527"/>
      <c r="ODF68" s="528"/>
      <c r="ODG68" s="529"/>
      <c r="ODH68" s="530"/>
      <c r="ODI68" s="531"/>
      <c r="ODJ68" s="532"/>
      <c r="ODK68" s="533"/>
      <c r="ODL68" s="527"/>
      <c r="ODM68" s="528"/>
      <c r="ODN68" s="529"/>
      <c r="ODO68" s="530"/>
      <c r="ODP68" s="531"/>
      <c r="ODQ68" s="532"/>
      <c r="ODR68" s="533"/>
      <c r="ODS68" s="527"/>
      <c r="ODT68" s="528"/>
      <c r="ODU68" s="529"/>
      <c r="ODV68" s="530"/>
      <c r="ODW68" s="531"/>
      <c r="ODX68" s="532"/>
      <c r="ODY68" s="533"/>
      <c r="ODZ68" s="527"/>
      <c r="OEA68" s="528"/>
      <c r="OEB68" s="529"/>
      <c r="OEC68" s="530"/>
      <c r="OED68" s="531"/>
      <c r="OEE68" s="532"/>
      <c r="OEF68" s="533"/>
      <c r="OEG68" s="527"/>
      <c r="OEH68" s="528"/>
      <c r="OEI68" s="529"/>
      <c r="OEJ68" s="530"/>
      <c r="OEK68" s="531"/>
      <c r="OEL68" s="532"/>
      <c r="OEM68" s="533"/>
      <c r="OEN68" s="527"/>
      <c r="OEO68" s="528"/>
      <c r="OEP68" s="529"/>
      <c r="OEQ68" s="530"/>
      <c r="OER68" s="531"/>
      <c r="OES68" s="532"/>
      <c r="OET68" s="533"/>
      <c r="OEU68" s="527"/>
      <c r="OEV68" s="528"/>
      <c r="OEW68" s="529"/>
      <c r="OEX68" s="530"/>
      <c r="OEY68" s="531"/>
      <c r="OEZ68" s="532"/>
      <c r="OFA68" s="533"/>
      <c r="OFB68" s="527"/>
      <c r="OFC68" s="528"/>
      <c r="OFD68" s="529"/>
      <c r="OFE68" s="530"/>
      <c r="OFF68" s="531"/>
      <c r="OFG68" s="532"/>
      <c r="OFH68" s="533"/>
      <c r="OFI68" s="527"/>
      <c r="OFJ68" s="528"/>
      <c r="OFK68" s="529"/>
      <c r="OFL68" s="530"/>
      <c r="OFM68" s="531"/>
      <c r="OFN68" s="532"/>
      <c r="OFO68" s="533"/>
      <c r="OFP68" s="527"/>
      <c r="OFQ68" s="528"/>
      <c r="OFR68" s="529"/>
      <c r="OFS68" s="530"/>
      <c r="OFT68" s="531"/>
      <c r="OFU68" s="532"/>
      <c r="OFV68" s="533"/>
      <c r="OFW68" s="527"/>
      <c r="OFX68" s="528"/>
      <c r="OFY68" s="529"/>
      <c r="OFZ68" s="530"/>
      <c r="OGA68" s="531"/>
      <c r="OGB68" s="532"/>
      <c r="OGC68" s="533"/>
      <c r="OGD68" s="527"/>
      <c r="OGE68" s="528"/>
      <c r="OGF68" s="529"/>
      <c r="OGG68" s="530"/>
      <c r="OGH68" s="531"/>
      <c r="OGI68" s="532"/>
      <c r="OGJ68" s="533"/>
      <c r="OGK68" s="527"/>
      <c r="OGL68" s="528"/>
      <c r="OGM68" s="529"/>
      <c r="OGN68" s="530"/>
      <c r="OGO68" s="531"/>
      <c r="OGP68" s="532"/>
      <c r="OGQ68" s="533"/>
      <c r="OGR68" s="527"/>
      <c r="OGS68" s="528"/>
      <c r="OGT68" s="529"/>
      <c r="OGU68" s="530"/>
      <c r="OGV68" s="531"/>
      <c r="OGW68" s="532"/>
      <c r="OGX68" s="533"/>
      <c r="OGY68" s="527"/>
      <c r="OGZ68" s="528"/>
      <c r="OHA68" s="529"/>
      <c r="OHB68" s="530"/>
      <c r="OHC68" s="531"/>
      <c r="OHD68" s="532"/>
      <c r="OHE68" s="533"/>
      <c r="OHF68" s="527"/>
      <c r="OHG68" s="528"/>
      <c r="OHH68" s="529"/>
      <c r="OHI68" s="530"/>
      <c r="OHJ68" s="531"/>
      <c r="OHK68" s="532"/>
      <c r="OHL68" s="533"/>
      <c r="OHM68" s="527"/>
      <c r="OHN68" s="528"/>
      <c r="OHO68" s="529"/>
      <c r="OHP68" s="530"/>
      <c r="OHQ68" s="531"/>
      <c r="OHR68" s="532"/>
      <c r="OHS68" s="533"/>
      <c r="OHT68" s="527"/>
      <c r="OHU68" s="528"/>
      <c r="OHV68" s="529"/>
      <c r="OHW68" s="530"/>
      <c r="OHX68" s="531"/>
      <c r="OHY68" s="532"/>
      <c r="OHZ68" s="533"/>
      <c r="OIA68" s="527"/>
      <c r="OIB68" s="528"/>
      <c r="OIC68" s="529"/>
      <c r="OID68" s="530"/>
      <c r="OIE68" s="531"/>
      <c r="OIF68" s="532"/>
      <c r="OIG68" s="533"/>
      <c r="OIH68" s="527"/>
      <c r="OII68" s="528"/>
      <c r="OIJ68" s="529"/>
      <c r="OIK68" s="530"/>
      <c r="OIL68" s="531"/>
      <c r="OIM68" s="532"/>
      <c r="OIN68" s="533"/>
      <c r="OIO68" s="527"/>
      <c r="OIP68" s="528"/>
      <c r="OIQ68" s="529"/>
      <c r="OIR68" s="530"/>
      <c r="OIS68" s="531"/>
      <c r="OIT68" s="532"/>
      <c r="OIU68" s="533"/>
      <c r="OIV68" s="527"/>
      <c r="OIW68" s="528"/>
      <c r="OIX68" s="529"/>
      <c r="OIY68" s="530"/>
      <c r="OIZ68" s="531"/>
      <c r="OJA68" s="532"/>
      <c r="OJB68" s="533"/>
      <c r="OJC68" s="527"/>
      <c r="OJD68" s="528"/>
      <c r="OJE68" s="529"/>
      <c r="OJF68" s="530"/>
      <c r="OJG68" s="531"/>
      <c r="OJH68" s="532"/>
      <c r="OJI68" s="533"/>
      <c r="OJJ68" s="527"/>
      <c r="OJK68" s="528"/>
      <c r="OJL68" s="529"/>
      <c r="OJM68" s="530"/>
      <c r="OJN68" s="531"/>
      <c r="OJO68" s="532"/>
      <c r="OJP68" s="533"/>
      <c r="OJQ68" s="527"/>
      <c r="OJR68" s="528"/>
      <c r="OJS68" s="529"/>
      <c r="OJT68" s="530"/>
      <c r="OJU68" s="531"/>
      <c r="OJV68" s="532"/>
      <c r="OJW68" s="533"/>
      <c r="OJX68" s="527"/>
      <c r="OJY68" s="528"/>
      <c r="OJZ68" s="529"/>
      <c r="OKA68" s="530"/>
      <c r="OKB68" s="531"/>
      <c r="OKC68" s="532"/>
      <c r="OKD68" s="533"/>
      <c r="OKE68" s="527"/>
      <c r="OKF68" s="528"/>
      <c r="OKG68" s="529"/>
      <c r="OKH68" s="530"/>
      <c r="OKI68" s="531"/>
      <c r="OKJ68" s="532"/>
      <c r="OKK68" s="533"/>
      <c r="OKL68" s="527"/>
      <c r="OKM68" s="528"/>
      <c r="OKN68" s="529"/>
      <c r="OKO68" s="530"/>
      <c r="OKP68" s="531"/>
      <c r="OKQ68" s="532"/>
      <c r="OKR68" s="533"/>
      <c r="OKS68" s="527"/>
      <c r="OKT68" s="528"/>
      <c r="OKU68" s="529"/>
      <c r="OKV68" s="530"/>
      <c r="OKW68" s="531"/>
      <c r="OKX68" s="532"/>
      <c r="OKY68" s="533"/>
      <c r="OKZ68" s="527"/>
      <c r="OLA68" s="528"/>
      <c r="OLB68" s="529"/>
      <c r="OLC68" s="530"/>
      <c r="OLD68" s="531"/>
      <c r="OLE68" s="532"/>
      <c r="OLF68" s="533"/>
      <c r="OLG68" s="527"/>
      <c r="OLH68" s="528"/>
      <c r="OLI68" s="529"/>
      <c r="OLJ68" s="530"/>
      <c r="OLK68" s="531"/>
      <c r="OLL68" s="532"/>
      <c r="OLM68" s="533"/>
      <c r="OLN68" s="527"/>
      <c r="OLO68" s="528"/>
      <c r="OLP68" s="529"/>
      <c r="OLQ68" s="530"/>
      <c r="OLR68" s="531"/>
      <c r="OLS68" s="532"/>
      <c r="OLT68" s="533"/>
      <c r="OLU68" s="527"/>
      <c r="OLV68" s="528"/>
      <c r="OLW68" s="529"/>
      <c r="OLX68" s="530"/>
      <c r="OLY68" s="531"/>
      <c r="OLZ68" s="532"/>
      <c r="OMA68" s="533"/>
      <c r="OMB68" s="527"/>
      <c r="OMC68" s="528"/>
      <c r="OMD68" s="529"/>
      <c r="OME68" s="530"/>
      <c r="OMF68" s="531"/>
      <c r="OMG68" s="532"/>
      <c r="OMH68" s="533"/>
      <c r="OMI68" s="527"/>
      <c r="OMJ68" s="528"/>
      <c r="OMK68" s="529"/>
      <c r="OML68" s="530"/>
      <c r="OMM68" s="531"/>
      <c r="OMN68" s="532"/>
      <c r="OMO68" s="533"/>
      <c r="OMP68" s="527"/>
      <c r="OMQ68" s="528"/>
      <c r="OMR68" s="529"/>
      <c r="OMS68" s="530"/>
      <c r="OMT68" s="531"/>
      <c r="OMU68" s="532"/>
      <c r="OMV68" s="533"/>
      <c r="OMW68" s="527"/>
      <c r="OMX68" s="528"/>
      <c r="OMY68" s="529"/>
      <c r="OMZ68" s="530"/>
      <c r="ONA68" s="531"/>
      <c r="ONB68" s="532"/>
      <c r="ONC68" s="533"/>
      <c r="OND68" s="527"/>
      <c r="ONE68" s="528"/>
      <c r="ONF68" s="529"/>
      <c r="ONG68" s="530"/>
      <c r="ONH68" s="531"/>
      <c r="ONI68" s="532"/>
      <c r="ONJ68" s="533"/>
      <c r="ONK68" s="527"/>
      <c r="ONL68" s="528"/>
      <c r="ONM68" s="529"/>
      <c r="ONN68" s="530"/>
      <c r="ONO68" s="531"/>
      <c r="ONP68" s="532"/>
      <c r="ONQ68" s="533"/>
      <c r="ONR68" s="527"/>
      <c r="ONS68" s="528"/>
      <c r="ONT68" s="529"/>
      <c r="ONU68" s="530"/>
      <c r="ONV68" s="531"/>
      <c r="ONW68" s="532"/>
      <c r="ONX68" s="533"/>
      <c r="ONY68" s="527"/>
      <c r="ONZ68" s="528"/>
      <c r="OOA68" s="529"/>
      <c r="OOB68" s="530"/>
      <c r="OOC68" s="531"/>
      <c r="OOD68" s="532"/>
      <c r="OOE68" s="533"/>
      <c r="OOF68" s="527"/>
      <c r="OOG68" s="528"/>
      <c r="OOH68" s="529"/>
      <c r="OOI68" s="530"/>
      <c r="OOJ68" s="531"/>
      <c r="OOK68" s="532"/>
      <c r="OOL68" s="533"/>
      <c r="OOM68" s="527"/>
      <c r="OON68" s="528"/>
      <c r="OOO68" s="529"/>
      <c r="OOP68" s="530"/>
      <c r="OOQ68" s="531"/>
      <c r="OOR68" s="532"/>
      <c r="OOS68" s="533"/>
      <c r="OOT68" s="527"/>
      <c r="OOU68" s="528"/>
      <c r="OOV68" s="529"/>
      <c r="OOW68" s="530"/>
      <c r="OOX68" s="531"/>
      <c r="OOY68" s="532"/>
      <c r="OOZ68" s="533"/>
      <c r="OPA68" s="527"/>
      <c r="OPB68" s="528"/>
      <c r="OPC68" s="529"/>
      <c r="OPD68" s="530"/>
      <c r="OPE68" s="531"/>
      <c r="OPF68" s="532"/>
      <c r="OPG68" s="533"/>
      <c r="OPH68" s="527"/>
      <c r="OPI68" s="528"/>
      <c r="OPJ68" s="529"/>
      <c r="OPK68" s="530"/>
      <c r="OPL68" s="531"/>
      <c r="OPM68" s="532"/>
      <c r="OPN68" s="533"/>
      <c r="OPO68" s="527"/>
      <c r="OPP68" s="528"/>
      <c r="OPQ68" s="529"/>
      <c r="OPR68" s="530"/>
      <c r="OPS68" s="531"/>
      <c r="OPT68" s="532"/>
      <c r="OPU68" s="533"/>
      <c r="OPV68" s="527"/>
      <c r="OPW68" s="528"/>
      <c r="OPX68" s="529"/>
      <c r="OPY68" s="530"/>
      <c r="OPZ68" s="531"/>
      <c r="OQA68" s="532"/>
      <c r="OQB68" s="533"/>
      <c r="OQC68" s="527"/>
      <c r="OQD68" s="528"/>
      <c r="OQE68" s="529"/>
      <c r="OQF68" s="530"/>
      <c r="OQG68" s="531"/>
      <c r="OQH68" s="532"/>
      <c r="OQI68" s="533"/>
      <c r="OQJ68" s="527"/>
      <c r="OQK68" s="528"/>
      <c r="OQL68" s="529"/>
      <c r="OQM68" s="530"/>
      <c r="OQN68" s="531"/>
      <c r="OQO68" s="532"/>
      <c r="OQP68" s="533"/>
      <c r="OQQ68" s="527"/>
      <c r="OQR68" s="528"/>
      <c r="OQS68" s="529"/>
      <c r="OQT68" s="530"/>
      <c r="OQU68" s="531"/>
      <c r="OQV68" s="532"/>
      <c r="OQW68" s="533"/>
      <c r="OQX68" s="527"/>
      <c r="OQY68" s="528"/>
      <c r="OQZ68" s="529"/>
      <c r="ORA68" s="530"/>
      <c r="ORB68" s="531"/>
      <c r="ORC68" s="532"/>
      <c r="ORD68" s="533"/>
      <c r="ORE68" s="527"/>
      <c r="ORF68" s="528"/>
      <c r="ORG68" s="529"/>
      <c r="ORH68" s="530"/>
      <c r="ORI68" s="531"/>
      <c r="ORJ68" s="532"/>
      <c r="ORK68" s="533"/>
      <c r="ORL68" s="527"/>
      <c r="ORM68" s="528"/>
      <c r="ORN68" s="529"/>
      <c r="ORO68" s="530"/>
      <c r="ORP68" s="531"/>
      <c r="ORQ68" s="532"/>
      <c r="ORR68" s="533"/>
      <c r="ORS68" s="527"/>
      <c r="ORT68" s="528"/>
      <c r="ORU68" s="529"/>
      <c r="ORV68" s="530"/>
      <c r="ORW68" s="531"/>
      <c r="ORX68" s="532"/>
      <c r="ORY68" s="533"/>
      <c r="ORZ68" s="527"/>
      <c r="OSA68" s="528"/>
      <c r="OSB68" s="529"/>
      <c r="OSC68" s="530"/>
      <c r="OSD68" s="531"/>
      <c r="OSE68" s="532"/>
      <c r="OSF68" s="533"/>
      <c r="OSG68" s="527"/>
      <c r="OSH68" s="528"/>
      <c r="OSI68" s="529"/>
      <c r="OSJ68" s="530"/>
      <c r="OSK68" s="531"/>
      <c r="OSL68" s="532"/>
      <c r="OSM68" s="533"/>
      <c r="OSN68" s="527"/>
      <c r="OSO68" s="528"/>
      <c r="OSP68" s="529"/>
      <c r="OSQ68" s="530"/>
      <c r="OSR68" s="531"/>
      <c r="OSS68" s="532"/>
      <c r="OST68" s="533"/>
      <c r="OSU68" s="527"/>
      <c r="OSV68" s="528"/>
      <c r="OSW68" s="529"/>
      <c r="OSX68" s="530"/>
      <c r="OSY68" s="531"/>
      <c r="OSZ68" s="532"/>
      <c r="OTA68" s="533"/>
      <c r="OTB68" s="527"/>
      <c r="OTC68" s="528"/>
      <c r="OTD68" s="529"/>
      <c r="OTE68" s="530"/>
      <c r="OTF68" s="531"/>
      <c r="OTG68" s="532"/>
      <c r="OTH68" s="533"/>
      <c r="OTI68" s="527"/>
      <c r="OTJ68" s="528"/>
      <c r="OTK68" s="529"/>
      <c r="OTL68" s="530"/>
      <c r="OTM68" s="531"/>
      <c r="OTN68" s="532"/>
      <c r="OTO68" s="533"/>
      <c r="OTP68" s="527"/>
      <c r="OTQ68" s="528"/>
      <c r="OTR68" s="529"/>
      <c r="OTS68" s="530"/>
      <c r="OTT68" s="531"/>
      <c r="OTU68" s="532"/>
      <c r="OTV68" s="533"/>
      <c r="OTW68" s="527"/>
      <c r="OTX68" s="528"/>
      <c r="OTY68" s="529"/>
      <c r="OTZ68" s="530"/>
      <c r="OUA68" s="531"/>
      <c r="OUB68" s="532"/>
      <c r="OUC68" s="533"/>
      <c r="OUD68" s="527"/>
      <c r="OUE68" s="528"/>
      <c r="OUF68" s="529"/>
      <c r="OUG68" s="530"/>
      <c r="OUH68" s="531"/>
      <c r="OUI68" s="532"/>
      <c r="OUJ68" s="533"/>
      <c r="OUK68" s="527"/>
      <c r="OUL68" s="528"/>
      <c r="OUM68" s="529"/>
      <c r="OUN68" s="530"/>
      <c r="OUO68" s="531"/>
      <c r="OUP68" s="532"/>
      <c r="OUQ68" s="533"/>
      <c r="OUR68" s="527"/>
      <c r="OUS68" s="528"/>
      <c r="OUT68" s="529"/>
      <c r="OUU68" s="530"/>
      <c r="OUV68" s="531"/>
      <c r="OUW68" s="532"/>
      <c r="OUX68" s="533"/>
      <c r="OUY68" s="527"/>
      <c r="OUZ68" s="528"/>
      <c r="OVA68" s="529"/>
      <c r="OVB68" s="530"/>
      <c r="OVC68" s="531"/>
      <c r="OVD68" s="532"/>
      <c r="OVE68" s="533"/>
      <c r="OVF68" s="527"/>
      <c r="OVG68" s="528"/>
      <c r="OVH68" s="529"/>
      <c r="OVI68" s="530"/>
      <c r="OVJ68" s="531"/>
      <c r="OVK68" s="532"/>
      <c r="OVL68" s="533"/>
      <c r="OVM68" s="527"/>
      <c r="OVN68" s="528"/>
      <c r="OVO68" s="529"/>
      <c r="OVP68" s="530"/>
      <c r="OVQ68" s="531"/>
      <c r="OVR68" s="532"/>
      <c r="OVS68" s="533"/>
      <c r="OVT68" s="527"/>
      <c r="OVU68" s="528"/>
      <c r="OVV68" s="529"/>
      <c r="OVW68" s="530"/>
      <c r="OVX68" s="531"/>
      <c r="OVY68" s="532"/>
      <c r="OVZ68" s="533"/>
      <c r="OWA68" s="527"/>
      <c r="OWB68" s="528"/>
      <c r="OWC68" s="529"/>
      <c r="OWD68" s="530"/>
      <c r="OWE68" s="531"/>
      <c r="OWF68" s="532"/>
      <c r="OWG68" s="533"/>
      <c r="OWH68" s="527"/>
      <c r="OWI68" s="528"/>
      <c r="OWJ68" s="529"/>
      <c r="OWK68" s="530"/>
      <c r="OWL68" s="531"/>
      <c r="OWM68" s="532"/>
      <c r="OWN68" s="533"/>
      <c r="OWO68" s="527"/>
      <c r="OWP68" s="528"/>
      <c r="OWQ68" s="529"/>
      <c r="OWR68" s="530"/>
      <c r="OWS68" s="531"/>
      <c r="OWT68" s="532"/>
      <c r="OWU68" s="533"/>
      <c r="OWV68" s="527"/>
      <c r="OWW68" s="528"/>
      <c r="OWX68" s="529"/>
      <c r="OWY68" s="530"/>
      <c r="OWZ68" s="531"/>
      <c r="OXA68" s="532"/>
      <c r="OXB68" s="533"/>
      <c r="OXC68" s="527"/>
      <c r="OXD68" s="528"/>
      <c r="OXE68" s="529"/>
      <c r="OXF68" s="530"/>
      <c r="OXG68" s="531"/>
      <c r="OXH68" s="532"/>
      <c r="OXI68" s="533"/>
      <c r="OXJ68" s="527"/>
      <c r="OXK68" s="528"/>
      <c r="OXL68" s="529"/>
      <c r="OXM68" s="530"/>
      <c r="OXN68" s="531"/>
      <c r="OXO68" s="532"/>
      <c r="OXP68" s="533"/>
      <c r="OXQ68" s="527"/>
      <c r="OXR68" s="528"/>
      <c r="OXS68" s="529"/>
      <c r="OXT68" s="530"/>
      <c r="OXU68" s="531"/>
      <c r="OXV68" s="532"/>
      <c r="OXW68" s="533"/>
      <c r="OXX68" s="527"/>
      <c r="OXY68" s="528"/>
      <c r="OXZ68" s="529"/>
      <c r="OYA68" s="530"/>
      <c r="OYB68" s="531"/>
      <c r="OYC68" s="532"/>
      <c r="OYD68" s="533"/>
      <c r="OYE68" s="527"/>
      <c r="OYF68" s="528"/>
      <c r="OYG68" s="529"/>
      <c r="OYH68" s="530"/>
      <c r="OYI68" s="531"/>
      <c r="OYJ68" s="532"/>
      <c r="OYK68" s="533"/>
      <c r="OYL68" s="527"/>
      <c r="OYM68" s="528"/>
      <c r="OYN68" s="529"/>
      <c r="OYO68" s="530"/>
      <c r="OYP68" s="531"/>
      <c r="OYQ68" s="532"/>
      <c r="OYR68" s="533"/>
      <c r="OYS68" s="527"/>
      <c r="OYT68" s="528"/>
      <c r="OYU68" s="529"/>
      <c r="OYV68" s="530"/>
      <c r="OYW68" s="531"/>
      <c r="OYX68" s="532"/>
      <c r="OYY68" s="533"/>
      <c r="OYZ68" s="527"/>
      <c r="OZA68" s="528"/>
      <c r="OZB68" s="529"/>
      <c r="OZC68" s="530"/>
      <c r="OZD68" s="531"/>
      <c r="OZE68" s="532"/>
      <c r="OZF68" s="533"/>
      <c r="OZG68" s="527"/>
      <c r="OZH68" s="528"/>
      <c r="OZI68" s="529"/>
      <c r="OZJ68" s="530"/>
      <c r="OZK68" s="531"/>
      <c r="OZL68" s="532"/>
      <c r="OZM68" s="533"/>
      <c r="OZN68" s="527"/>
      <c r="OZO68" s="528"/>
      <c r="OZP68" s="529"/>
      <c r="OZQ68" s="530"/>
      <c r="OZR68" s="531"/>
      <c r="OZS68" s="532"/>
      <c r="OZT68" s="533"/>
      <c r="OZU68" s="527"/>
      <c r="OZV68" s="528"/>
      <c r="OZW68" s="529"/>
      <c r="OZX68" s="530"/>
      <c r="OZY68" s="531"/>
      <c r="OZZ68" s="532"/>
      <c r="PAA68" s="533"/>
      <c r="PAB68" s="527"/>
      <c r="PAC68" s="528"/>
      <c r="PAD68" s="529"/>
      <c r="PAE68" s="530"/>
      <c r="PAF68" s="531"/>
      <c r="PAG68" s="532"/>
      <c r="PAH68" s="533"/>
      <c r="PAI68" s="527"/>
      <c r="PAJ68" s="528"/>
      <c r="PAK68" s="529"/>
      <c r="PAL68" s="530"/>
      <c r="PAM68" s="531"/>
      <c r="PAN68" s="532"/>
      <c r="PAO68" s="533"/>
      <c r="PAP68" s="527"/>
      <c r="PAQ68" s="528"/>
      <c r="PAR68" s="529"/>
      <c r="PAS68" s="530"/>
      <c r="PAT68" s="531"/>
      <c r="PAU68" s="532"/>
      <c r="PAV68" s="533"/>
      <c r="PAW68" s="527"/>
      <c r="PAX68" s="528"/>
      <c r="PAY68" s="529"/>
      <c r="PAZ68" s="530"/>
      <c r="PBA68" s="531"/>
      <c r="PBB68" s="532"/>
      <c r="PBC68" s="533"/>
      <c r="PBD68" s="527"/>
      <c r="PBE68" s="528"/>
      <c r="PBF68" s="529"/>
      <c r="PBG68" s="530"/>
      <c r="PBH68" s="531"/>
      <c r="PBI68" s="532"/>
      <c r="PBJ68" s="533"/>
      <c r="PBK68" s="527"/>
      <c r="PBL68" s="528"/>
      <c r="PBM68" s="529"/>
      <c r="PBN68" s="530"/>
      <c r="PBO68" s="531"/>
      <c r="PBP68" s="532"/>
      <c r="PBQ68" s="533"/>
      <c r="PBR68" s="527"/>
      <c r="PBS68" s="528"/>
      <c r="PBT68" s="529"/>
      <c r="PBU68" s="530"/>
      <c r="PBV68" s="531"/>
      <c r="PBW68" s="532"/>
      <c r="PBX68" s="533"/>
      <c r="PBY68" s="527"/>
      <c r="PBZ68" s="528"/>
      <c r="PCA68" s="529"/>
      <c r="PCB68" s="530"/>
      <c r="PCC68" s="531"/>
      <c r="PCD68" s="532"/>
      <c r="PCE68" s="533"/>
      <c r="PCF68" s="527"/>
      <c r="PCG68" s="528"/>
      <c r="PCH68" s="529"/>
      <c r="PCI68" s="530"/>
      <c r="PCJ68" s="531"/>
      <c r="PCK68" s="532"/>
      <c r="PCL68" s="533"/>
      <c r="PCM68" s="527"/>
      <c r="PCN68" s="528"/>
      <c r="PCO68" s="529"/>
      <c r="PCP68" s="530"/>
      <c r="PCQ68" s="531"/>
      <c r="PCR68" s="532"/>
      <c r="PCS68" s="533"/>
      <c r="PCT68" s="527"/>
      <c r="PCU68" s="528"/>
      <c r="PCV68" s="529"/>
      <c r="PCW68" s="530"/>
      <c r="PCX68" s="531"/>
      <c r="PCY68" s="532"/>
      <c r="PCZ68" s="533"/>
      <c r="PDA68" s="527"/>
      <c r="PDB68" s="528"/>
      <c r="PDC68" s="529"/>
      <c r="PDD68" s="530"/>
      <c r="PDE68" s="531"/>
      <c r="PDF68" s="532"/>
      <c r="PDG68" s="533"/>
      <c r="PDH68" s="527"/>
      <c r="PDI68" s="528"/>
      <c r="PDJ68" s="529"/>
      <c r="PDK68" s="530"/>
      <c r="PDL68" s="531"/>
      <c r="PDM68" s="532"/>
      <c r="PDN68" s="533"/>
      <c r="PDO68" s="527"/>
      <c r="PDP68" s="528"/>
      <c r="PDQ68" s="529"/>
      <c r="PDR68" s="530"/>
      <c r="PDS68" s="531"/>
      <c r="PDT68" s="532"/>
      <c r="PDU68" s="533"/>
      <c r="PDV68" s="527"/>
      <c r="PDW68" s="528"/>
      <c r="PDX68" s="529"/>
      <c r="PDY68" s="530"/>
      <c r="PDZ68" s="531"/>
      <c r="PEA68" s="532"/>
      <c r="PEB68" s="533"/>
      <c r="PEC68" s="527"/>
      <c r="PED68" s="528"/>
      <c r="PEE68" s="529"/>
      <c r="PEF68" s="530"/>
      <c r="PEG68" s="531"/>
      <c r="PEH68" s="532"/>
      <c r="PEI68" s="533"/>
      <c r="PEJ68" s="527"/>
      <c r="PEK68" s="528"/>
      <c r="PEL68" s="529"/>
      <c r="PEM68" s="530"/>
      <c r="PEN68" s="531"/>
      <c r="PEO68" s="532"/>
      <c r="PEP68" s="533"/>
      <c r="PEQ68" s="527"/>
      <c r="PER68" s="528"/>
      <c r="PES68" s="529"/>
      <c r="PET68" s="530"/>
      <c r="PEU68" s="531"/>
      <c r="PEV68" s="532"/>
      <c r="PEW68" s="533"/>
      <c r="PEX68" s="527"/>
      <c r="PEY68" s="528"/>
      <c r="PEZ68" s="529"/>
      <c r="PFA68" s="530"/>
      <c r="PFB68" s="531"/>
      <c r="PFC68" s="532"/>
      <c r="PFD68" s="533"/>
      <c r="PFE68" s="527"/>
      <c r="PFF68" s="528"/>
      <c r="PFG68" s="529"/>
      <c r="PFH68" s="530"/>
      <c r="PFI68" s="531"/>
      <c r="PFJ68" s="532"/>
      <c r="PFK68" s="533"/>
      <c r="PFL68" s="527"/>
      <c r="PFM68" s="528"/>
      <c r="PFN68" s="529"/>
      <c r="PFO68" s="530"/>
      <c r="PFP68" s="531"/>
      <c r="PFQ68" s="532"/>
      <c r="PFR68" s="533"/>
      <c r="PFS68" s="527"/>
      <c r="PFT68" s="528"/>
      <c r="PFU68" s="529"/>
      <c r="PFV68" s="530"/>
      <c r="PFW68" s="531"/>
      <c r="PFX68" s="532"/>
      <c r="PFY68" s="533"/>
      <c r="PFZ68" s="527"/>
      <c r="PGA68" s="528"/>
      <c r="PGB68" s="529"/>
      <c r="PGC68" s="530"/>
      <c r="PGD68" s="531"/>
      <c r="PGE68" s="532"/>
      <c r="PGF68" s="533"/>
      <c r="PGG68" s="527"/>
      <c r="PGH68" s="528"/>
      <c r="PGI68" s="529"/>
      <c r="PGJ68" s="530"/>
      <c r="PGK68" s="531"/>
      <c r="PGL68" s="532"/>
      <c r="PGM68" s="533"/>
      <c r="PGN68" s="527"/>
      <c r="PGO68" s="528"/>
      <c r="PGP68" s="529"/>
      <c r="PGQ68" s="530"/>
      <c r="PGR68" s="531"/>
      <c r="PGS68" s="532"/>
      <c r="PGT68" s="533"/>
      <c r="PGU68" s="527"/>
      <c r="PGV68" s="528"/>
      <c r="PGW68" s="529"/>
      <c r="PGX68" s="530"/>
      <c r="PGY68" s="531"/>
      <c r="PGZ68" s="532"/>
      <c r="PHA68" s="533"/>
      <c r="PHB68" s="527"/>
      <c r="PHC68" s="528"/>
      <c r="PHD68" s="529"/>
      <c r="PHE68" s="530"/>
      <c r="PHF68" s="531"/>
      <c r="PHG68" s="532"/>
      <c r="PHH68" s="533"/>
      <c r="PHI68" s="527"/>
      <c r="PHJ68" s="528"/>
      <c r="PHK68" s="529"/>
      <c r="PHL68" s="530"/>
      <c r="PHM68" s="531"/>
      <c r="PHN68" s="532"/>
      <c r="PHO68" s="533"/>
      <c r="PHP68" s="527"/>
      <c r="PHQ68" s="528"/>
      <c r="PHR68" s="529"/>
      <c r="PHS68" s="530"/>
      <c r="PHT68" s="531"/>
      <c r="PHU68" s="532"/>
      <c r="PHV68" s="533"/>
      <c r="PHW68" s="527"/>
      <c r="PHX68" s="528"/>
      <c r="PHY68" s="529"/>
      <c r="PHZ68" s="530"/>
      <c r="PIA68" s="531"/>
      <c r="PIB68" s="532"/>
      <c r="PIC68" s="533"/>
      <c r="PID68" s="527"/>
      <c r="PIE68" s="528"/>
      <c r="PIF68" s="529"/>
      <c r="PIG68" s="530"/>
      <c r="PIH68" s="531"/>
      <c r="PII68" s="532"/>
      <c r="PIJ68" s="533"/>
      <c r="PIK68" s="527"/>
      <c r="PIL68" s="528"/>
      <c r="PIM68" s="529"/>
      <c r="PIN68" s="530"/>
      <c r="PIO68" s="531"/>
      <c r="PIP68" s="532"/>
      <c r="PIQ68" s="533"/>
      <c r="PIR68" s="527"/>
      <c r="PIS68" s="528"/>
      <c r="PIT68" s="529"/>
      <c r="PIU68" s="530"/>
      <c r="PIV68" s="531"/>
      <c r="PIW68" s="532"/>
      <c r="PIX68" s="533"/>
      <c r="PIY68" s="527"/>
      <c r="PIZ68" s="528"/>
      <c r="PJA68" s="529"/>
      <c r="PJB68" s="530"/>
      <c r="PJC68" s="531"/>
      <c r="PJD68" s="532"/>
      <c r="PJE68" s="533"/>
      <c r="PJF68" s="527"/>
      <c r="PJG68" s="528"/>
      <c r="PJH68" s="529"/>
      <c r="PJI68" s="530"/>
      <c r="PJJ68" s="531"/>
      <c r="PJK68" s="532"/>
      <c r="PJL68" s="533"/>
      <c r="PJM68" s="527"/>
      <c r="PJN68" s="528"/>
      <c r="PJO68" s="529"/>
      <c r="PJP68" s="530"/>
      <c r="PJQ68" s="531"/>
      <c r="PJR68" s="532"/>
      <c r="PJS68" s="533"/>
      <c r="PJT68" s="527"/>
      <c r="PJU68" s="528"/>
      <c r="PJV68" s="529"/>
      <c r="PJW68" s="530"/>
      <c r="PJX68" s="531"/>
      <c r="PJY68" s="532"/>
      <c r="PJZ68" s="533"/>
      <c r="PKA68" s="527"/>
      <c r="PKB68" s="528"/>
      <c r="PKC68" s="529"/>
      <c r="PKD68" s="530"/>
      <c r="PKE68" s="531"/>
      <c r="PKF68" s="532"/>
      <c r="PKG68" s="533"/>
      <c r="PKH68" s="527"/>
      <c r="PKI68" s="528"/>
      <c r="PKJ68" s="529"/>
      <c r="PKK68" s="530"/>
      <c r="PKL68" s="531"/>
      <c r="PKM68" s="532"/>
      <c r="PKN68" s="533"/>
      <c r="PKO68" s="527"/>
      <c r="PKP68" s="528"/>
      <c r="PKQ68" s="529"/>
      <c r="PKR68" s="530"/>
      <c r="PKS68" s="531"/>
      <c r="PKT68" s="532"/>
      <c r="PKU68" s="533"/>
      <c r="PKV68" s="527"/>
      <c r="PKW68" s="528"/>
      <c r="PKX68" s="529"/>
      <c r="PKY68" s="530"/>
      <c r="PKZ68" s="531"/>
      <c r="PLA68" s="532"/>
      <c r="PLB68" s="533"/>
      <c r="PLC68" s="527"/>
      <c r="PLD68" s="528"/>
      <c r="PLE68" s="529"/>
      <c r="PLF68" s="530"/>
      <c r="PLG68" s="531"/>
      <c r="PLH68" s="532"/>
      <c r="PLI68" s="533"/>
      <c r="PLJ68" s="527"/>
      <c r="PLK68" s="528"/>
      <c r="PLL68" s="529"/>
      <c r="PLM68" s="530"/>
      <c r="PLN68" s="531"/>
      <c r="PLO68" s="532"/>
      <c r="PLP68" s="533"/>
      <c r="PLQ68" s="527"/>
      <c r="PLR68" s="528"/>
      <c r="PLS68" s="529"/>
      <c r="PLT68" s="530"/>
      <c r="PLU68" s="531"/>
      <c r="PLV68" s="532"/>
      <c r="PLW68" s="533"/>
      <c r="PLX68" s="527"/>
      <c r="PLY68" s="528"/>
      <c r="PLZ68" s="529"/>
      <c r="PMA68" s="530"/>
      <c r="PMB68" s="531"/>
      <c r="PMC68" s="532"/>
      <c r="PMD68" s="533"/>
      <c r="PME68" s="527"/>
      <c r="PMF68" s="528"/>
      <c r="PMG68" s="529"/>
      <c r="PMH68" s="530"/>
      <c r="PMI68" s="531"/>
      <c r="PMJ68" s="532"/>
      <c r="PMK68" s="533"/>
      <c r="PML68" s="527"/>
      <c r="PMM68" s="528"/>
      <c r="PMN68" s="529"/>
      <c r="PMO68" s="530"/>
      <c r="PMP68" s="531"/>
      <c r="PMQ68" s="532"/>
      <c r="PMR68" s="533"/>
      <c r="PMS68" s="527"/>
      <c r="PMT68" s="528"/>
      <c r="PMU68" s="529"/>
      <c r="PMV68" s="530"/>
      <c r="PMW68" s="531"/>
      <c r="PMX68" s="532"/>
      <c r="PMY68" s="533"/>
      <c r="PMZ68" s="527"/>
      <c r="PNA68" s="528"/>
      <c r="PNB68" s="529"/>
      <c r="PNC68" s="530"/>
      <c r="PND68" s="531"/>
      <c r="PNE68" s="532"/>
      <c r="PNF68" s="533"/>
      <c r="PNG68" s="527"/>
      <c r="PNH68" s="528"/>
      <c r="PNI68" s="529"/>
      <c r="PNJ68" s="530"/>
      <c r="PNK68" s="531"/>
      <c r="PNL68" s="532"/>
      <c r="PNM68" s="533"/>
      <c r="PNN68" s="527"/>
      <c r="PNO68" s="528"/>
      <c r="PNP68" s="529"/>
      <c r="PNQ68" s="530"/>
      <c r="PNR68" s="531"/>
      <c r="PNS68" s="532"/>
      <c r="PNT68" s="533"/>
      <c r="PNU68" s="527"/>
      <c r="PNV68" s="528"/>
      <c r="PNW68" s="529"/>
      <c r="PNX68" s="530"/>
      <c r="PNY68" s="531"/>
      <c r="PNZ68" s="532"/>
      <c r="POA68" s="533"/>
      <c r="POB68" s="527"/>
      <c r="POC68" s="528"/>
      <c r="POD68" s="529"/>
      <c r="POE68" s="530"/>
      <c r="POF68" s="531"/>
      <c r="POG68" s="532"/>
      <c r="POH68" s="533"/>
      <c r="POI68" s="527"/>
      <c r="POJ68" s="528"/>
      <c r="POK68" s="529"/>
      <c r="POL68" s="530"/>
      <c r="POM68" s="531"/>
      <c r="PON68" s="532"/>
      <c r="POO68" s="533"/>
      <c r="POP68" s="527"/>
      <c r="POQ68" s="528"/>
      <c r="POR68" s="529"/>
      <c r="POS68" s="530"/>
      <c r="POT68" s="531"/>
      <c r="POU68" s="532"/>
      <c r="POV68" s="533"/>
      <c r="POW68" s="527"/>
      <c r="POX68" s="528"/>
      <c r="POY68" s="529"/>
      <c r="POZ68" s="530"/>
      <c r="PPA68" s="531"/>
      <c r="PPB68" s="532"/>
      <c r="PPC68" s="533"/>
      <c r="PPD68" s="527"/>
      <c r="PPE68" s="528"/>
      <c r="PPF68" s="529"/>
      <c r="PPG68" s="530"/>
      <c r="PPH68" s="531"/>
      <c r="PPI68" s="532"/>
      <c r="PPJ68" s="533"/>
      <c r="PPK68" s="527"/>
      <c r="PPL68" s="528"/>
      <c r="PPM68" s="529"/>
      <c r="PPN68" s="530"/>
      <c r="PPO68" s="531"/>
      <c r="PPP68" s="532"/>
      <c r="PPQ68" s="533"/>
      <c r="PPR68" s="527"/>
      <c r="PPS68" s="528"/>
      <c r="PPT68" s="529"/>
      <c r="PPU68" s="530"/>
      <c r="PPV68" s="531"/>
      <c r="PPW68" s="532"/>
      <c r="PPX68" s="533"/>
      <c r="PPY68" s="527"/>
      <c r="PPZ68" s="528"/>
      <c r="PQA68" s="529"/>
      <c r="PQB68" s="530"/>
      <c r="PQC68" s="531"/>
      <c r="PQD68" s="532"/>
      <c r="PQE68" s="533"/>
      <c r="PQF68" s="527"/>
      <c r="PQG68" s="528"/>
      <c r="PQH68" s="529"/>
      <c r="PQI68" s="530"/>
      <c r="PQJ68" s="531"/>
      <c r="PQK68" s="532"/>
      <c r="PQL68" s="533"/>
      <c r="PQM68" s="527"/>
      <c r="PQN68" s="528"/>
      <c r="PQO68" s="529"/>
      <c r="PQP68" s="530"/>
      <c r="PQQ68" s="531"/>
      <c r="PQR68" s="532"/>
      <c r="PQS68" s="533"/>
      <c r="PQT68" s="527"/>
      <c r="PQU68" s="528"/>
      <c r="PQV68" s="529"/>
      <c r="PQW68" s="530"/>
      <c r="PQX68" s="531"/>
      <c r="PQY68" s="532"/>
      <c r="PQZ68" s="533"/>
      <c r="PRA68" s="527"/>
      <c r="PRB68" s="528"/>
      <c r="PRC68" s="529"/>
      <c r="PRD68" s="530"/>
      <c r="PRE68" s="531"/>
      <c r="PRF68" s="532"/>
      <c r="PRG68" s="533"/>
      <c r="PRH68" s="527"/>
      <c r="PRI68" s="528"/>
      <c r="PRJ68" s="529"/>
      <c r="PRK68" s="530"/>
      <c r="PRL68" s="531"/>
      <c r="PRM68" s="532"/>
      <c r="PRN68" s="533"/>
      <c r="PRO68" s="527"/>
      <c r="PRP68" s="528"/>
      <c r="PRQ68" s="529"/>
      <c r="PRR68" s="530"/>
      <c r="PRS68" s="531"/>
      <c r="PRT68" s="532"/>
      <c r="PRU68" s="533"/>
      <c r="PRV68" s="527"/>
      <c r="PRW68" s="528"/>
      <c r="PRX68" s="529"/>
      <c r="PRY68" s="530"/>
      <c r="PRZ68" s="531"/>
      <c r="PSA68" s="532"/>
      <c r="PSB68" s="533"/>
      <c r="PSC68" s="527"/>
      <c r="PSD68" s="528"/>
      <c r="PSE68" s="529"/>
      <c r="PSF68" s="530"/>
      <c r="PSG68" s="531"/>
      <c r="PSH68" s="532"/>
      <c r="PSI68" s="533"/>
      <c r="PSJ68" s="527"/>
      <c r="PSK68" s="528"/>
      <c r="PSL68" s="529"/>
      <c r="PSM68" s="530"/>
      <c r="PSN68" s="531"/>
      <c r="PSO68" s="532"/>
      <c r="PSP68" s="533"/>
      <c r="PSQ68" s="527"/>
      <c r="PSR68" s="528"/>
      <c r="PSS68" s="529"/>
      <c r="PST68" s="530"/>
      <c r="PSU68" s="531"/>
      <c r="PSV68" s="532"/>
      <c r="PSW68" s="533"/>
      <c r="PSX68" s="527"/>
      <c r="PSY68" s="528"/>
      <c r="PSZ68" s="529"/>
      <c r="PTA68" s="530"/>
      <c r="PTB68" s="531"/>
      <c r="PTC68" s="532"/>
      <c r="PTD68" s="533"/>
      <c r="PTE68" s="527"/>
      <c r="PTF68" s="528"/>
      <c r="PTG68" s="529"/>
      <c r="PTH68" s="530"/>
      <c r="PTI68" s="531"/>
      <c r="PTJ68" s="532"/>
      <c r="PTK68" s="533"/>
      <c r="PTL68" s="527"/>
      <c r="PTM68" s="528"/>
      <c r="PTN68" s="529"/>
      <c r="PTO68" s="530"/>
      <c r="PTP68" s="531"/>
      <c r="PTQ68" s="532"/>
      <c r="PTR68" s="533"/>
      <c r="PTS68" s="527"/>
      <c r="PTT68" s="528"/>
      <c r="PTU68" s="529"/>
      <c r="PTV68" s="530"/>
      <c r="PTW68" s="531"/>
      <c r="PTX68" s="532"/>
      <c r="PTY68" s="533"/>
      <c r="PTZ68" s="527"/>
      <c r="PUA68" s="528"/>
      <c r="PUB68" s="529"/>
      <c r="PUC68" s="530"/>
      <c r="PUD68" s="531"/>
      <c r="PUE68" s="532"/>
      <c r="PUF68" s="533"/>
      <c r="PUG68" s="527"/>
      <c r="PUH68" s="528"/>
      <c r="PUI68" s="529"/>
      <c r="PUJ68" s="530"/>
      <c r="PUK68" s="531"/>
      <c r="PUL68" s="532"/>
      <c r="PUM68" s="533"/>
      <c r="PUN68" s="527"/>
      <c r="PUO68" s="528"/>
      <c r="PUP68" s="529"/>
      <c r="PUQ68" s="530"/>
      <c r="PUR68" s="531"/>
      <c r="PUS68" s="532"/>
      <c r="PUT68" s="533"/>
      <c r="PUU68" s="527"/>
      <c r="PUV68" s="528"/>
      <c r="PUW68" s="529"/>
      <c r="PUX68" s="530"/>
      <c r="PUY68" s="531"/>
      <c r="PUZ68" s="532"/>
      <c r="PVA68" s="533"/>
      <c r="PVB68" s="527"/>
      <c r="PVC68" s="528"/>
      <c r="PVD68" s="529"/>
      <c r="PVE68" s="530"/>
      <c r="PVF68" s="531"/>
      <c r="PVG68" s="532"/>
      <c r="PVH68" s="533"/>
      <c r="PVI68" s="527"/>
      <c r="PVJ68" s="528"/>
      <c r="PVK68" s="529"/>
      <c r="PVL68" s="530"/>
      <c r="PVM68" s="531"/>
      <c r="PVN68" s="532"/>
      <c r="PVO68" s="533"/>
      <c r="PVP68" s="527"/>
      <c r="PVQ68" s="528"/>
      <c r="PVR68" s="529"/>
      <c r="PVS68" s="530"/>
      <c r="PVT68" s="531"/>
      <c r="PVU68" s="532"/>
      <c r="PVV68" s="533"/>
      <c r="PVW68" s="527"/>
      <c r="PVX68" s="528"/>
      <c r="PVY68" s="529"/>
      <c r="PVZ68" s="530"/>
      <c r="PWA68" s="531"/>
      <c r="PWB68" s="532"/>
      <c r="PWC68" s="533"/>
      <c r="PWD68" s="527"/>
      <c r="PWE68" s="528"/>
      <c r="PWF68" s="529"/>
      <c r="PWG68" s="530"/>
      <c r="PWH68" s="531"/>
      <c r="PWI68" s="532"/>
      <c r="PWJ68" s="533"/>
      <c r="PWK68" s="527"/>
      <c r="PWL68" s="528"/>
      <c r="PWM68" s="529"/>
      <c r="PWN68" s="530"/>
      <c r="PWO68" s="531"/>
      <c r="PWP68" s="532"/>
      <c r="PWQ68" s="533"/>
      <c r="PWR68" s="527"/>
      <c r="PWS68" s="528"/>
      <c r="PWT68" s="529"/>
      <c r="PWU68" s="530"/>
      <c r="PWV68" s="531"/>
      <c r="PWW68" s="532"/>
      <c r="PWX68" s="533"/>
      <c r="PWY68" s="527"/>
      <c r="PWZ68" s="528"/>
      <c r="PXA68" s="529"/>
      <c r="PXB68" s="530"/>
      <c r="PXC68" s="531"/>
      <c r="PXD68" s="532"/>
      <c r="PXE68" s="533"/>
      <c r="PXF68" s="527"/>
      <c r="PXG68" s="528"/>
      <c r="PXH68" s="529"/>
      <c r="PXI68" s="530"/>
      <c r="PXJ68" s="531"/>
      <c r="PXK68" s="532"/>
      <c r="PXL68" s="533"/>
      <c r="PXM68" s="527"/>
      <c r="PXN68" s="528"/>
      <c r="PXO68" s="529"/>
      <c r="PXP68" s="530"/>
      <c r="PXQ68" s="531"/>
      <c r="PXR68" s="532"/>
      <c r="PXS68" s="533"/>
      <c r="PXT68" s="527"/>
      <c r="PXU68" s="528"/>
      <c r="PXV68" s="529"/>
      <c r="PXW68" s="530"/>
      <c r="PXX68" s="531"/>
      <c r="PXY68" s="532"/>
      <c r="PXZ68" s="533"/>
      <c r="PYA68" s="527"/>
      <c r="PYB68" s="528"/>
      <c r="PYC68" s="529"/>
      <c r="PYD68" s="530"/>
      <c r="PYE68" s="531"/>
      <c r="PYF68" s="532"/>
      <c r="PYG68" s="533"/>
      <c r="PYH68" s="527"/>
      <c r="PYI68" s="528"/>
      <c r="PYJ68" s="529"/>
      <c r="PYK68" s="530"/>
      <c r="PYL68" s="531"/>
      <c r="PYM68" s="532"/>
      <c r="PYN68" s="533"/>
      <c r="PYO68" s="527"/>
      <c r="PYP68" s="528"/>
      <c r="PYQ68" s="529"/>
      <c r="PYR68" s="530"/>
      <c r="PYS68" s="531"/>
      <c r="PYT68" s="532"/>
      <c r="PYU68" s="533"/>
      <c r="PYV68" s="527"/>
      <c r="PYW68" s="528"/>
      <c r="PYX68" s="529"/>
      <c r="PYY68" s="530"/>
      <c r="PYZ68" s="531"/>
      <c r="PZA68" s="532"/>
      <c r="PZB68" s="533"/>
      <c r="PZC68" s="527"/>
      <c r="PZD68" s="528"/>
      <c r="PZE68" s="529"/>
      <c r="PZF68" s="530"/>
      <c r="PZG68" s="531"/>
      <c r="PZH68" s="532"/>
      <c r="PZI68" s="533"/>
      <c r="PZJ68" s="527"/>
      <c r="PZK68" s="528"/>
      <c r="PZL68" s="529"/>
      <c r="PZM68" s="530"/>
      <c r="PZN68" s="531"/>
      <c r="PZO68" s="532"/>
      <c r="PZP68" s="533"/>
      <c r="PZQ68" s="527"/>
      <c r="PZR68" s="528"/>
      <c r="PZS68" s="529"/>
      <c r="PZT68" s="530"/>
      <c r="PZU68" s="531"/>
      <c r="PZV68" s="532"/>
      <c r="PZW68" s="533"/>
      <c r="PZX68" s="527"/>
      <c r="PZY68" s="528"/>
      <c r="PZZ68" s="529"/>
      <c r="QAA68" s="530"/>
      <c r="QAB68" s="531"/>
      <c r="QAC68" s="532"/>
      <c r="QAD68" s="533"/>
      <c r="QAE68" s="527"/>
      <c r="QAF68" s="528"/>
      <c r="QAG68" s="529"/>
      <c r="QAH68" s="530"/>
      <c r="QAI68" s="531"/>
      <c r="QAJ68" s="532"/>
      <c r="QAK68" s="533"/>
      <c r="QAL68" s="527"/>
      <c r="QAM68" s="528"/>
      <c r="QAN68" s="529"/>
      <c r="QAO68" s="530"/>
      <c r="QAP68" s="531"/>
      <c r="QAQ68" s="532"/>
      <c r="QAR68" s="533"/>
      <c r="QAS68" s="527"/>
      <c r="QAT68" s="528"/>
      <c r="QAU68" s="529"/>
      <c r="QAV68" s="530"/>
      <c r="QAW68" s="531"/>
      <c r="QAX68" s="532"/>
      <c r="QAY68" s="533"/>
      <c r="QAZ68" s="527"/>
      <c r="QBA68" s="528"/>
      <c r="QBB68" s="529"/>
      <c r="QBC68" s="530"/>
      <c r="QBD68" s="531"/>
      <c r="QBE68" s="532"/>
      <c r="QBF68" s="533"/>
      <c r="QBG68" s="527"/>
      <c r="QBH68" s="528"/>
      <c r="QBI68" s="529"/>
      <c r="QBJ68" s="530"/>
      <c r="QBK68" s="531"/>
      <c r="QBL68" s="532"/>
      <c r="QBM68" s="533"/>
      <c r="QBN68" s="527"/>
      <c r="QBO68" s="528"/>
      <c r="QBP68" s="529"/>
      <c r="QBQ68" s="530"/>
      <c r="QBR68" s="531"/>
      <c r="QBS68" s="532"/>
      <c r="QBT68" s="533"/>
      <c r="QBU68" s="527"/>
      <c r="QBV68" s="528"/>
      <c r="QBW68" s="529"/>
      <c r="QBX68" s="530"/>
      <c r="QBY68" s="531"/>
      <c r="QBZ68" s="532"/>
      <c r="QCA68" s="533"/>
      <c r="QCB68" s="527"/>
      <c r="QCC68" s="528"/>
      <c r="QCD68" s="529"/>
      <c r="QCE68" s="530"/>
      <c r="QCF68" s="531"/>
      <c r="QCG68" s="532"/>
      <c r="QCH68" s="533"/>
      <c r="QCI68" s="527"/>
      <c r="QCJ68" s="528"/>
      <c r="QCK68" s="529"/>
      <c r="QCL68" s="530"/>
      <c r="QCM68" s="531"/>
      <c r="QCN68" s="532"/>
      <c r="QCO68" s="533"/>
      <c r="QCP68" s="527"/>
      <c r="QCQ68" s="528"/>
      <c r="QCR68" s="529"/>
      <c r="QCS68" s="530"/>
      <c r="QCT68" s="531"/>
      <c r="QCU68" s="532"/>
      <c r="QCV68" s="533"/>
      <c r="QCW68" s="527"/>
      <c r="QCX68" s="528"/>
      <c r="QCY68" s="529"/>
      <c r="QCZ68" s="530"/>
      <c r="QDA68" s="531"/>
      <c r="QDB68" s="532"/>
      <c r="QDC68" s="533"/>
      <c r="QDD68" s="527"/>
      <c r="QDE68" s="528"/>
      <c r="QDF68" s="529"/>
      <c r="QDG68" s="530"/>
      <c r="QDH68" s="531"/>
      <c r="QDI68" s="532"/>
      <c r="QDJ68" s="533"/>
      <c r="QDK68" s="527"/>
      <c r="QDL68" s="528"/>
      <c r="QDM68" s="529"/>
      <c r="QDN68" s="530"/>
      <c r="QDO68" s="531"/>
      <c r="QDP68" s="532"/>
      <c r="QDQ68" s="533"/>
      <c r="QDR68" s="527"/>
      <c r="QDS68" s="528"/>
      <c r="QDT68" s="529"/>
      <c r="QDU68" s="530"/>
      <c r="QDV68" s="531"/>
      <c r="QDW68" s="532"/>
      <c r="QDX68" s="533"/>
      <c r="QDY68" s="527"/>
      <c r="QDZ68" s="528"/>
      <c r="QEA68" s="529"/>
      <c r="QEB68" s="530"/>
      <c r="QEC68" s="531"/>
      <c r="QED68" s="532"/>
      <c r="QEE68" s="533"/>
      <c r="QEF68" s="527"/>
      <c r="QEG68" s="528"/>
      <c r="QEH68" s="529"/>
      <c r="QEI68" s="530"/>
      <c r="QEJ68" s="531"/>
      <c r="QEK68" s="532"/>
      <c r="QEL68" s="533"/>
      <c r="QEM68" s="527"/>
      <c r="QEN68" s="528"/>
      <c r="QEO68" s="529"/>
      <c r="QEP68" s="530"/>
      <c r="QEQ68" s="531"/>
      <c r="QER68" s="532"/>
      <c r="QES68" s="533"/>
      <c r="QET68" s="527"/>
      <c r="QEU68" s="528"/>
      <c r="QEV68" s="529"/>
      <c r="QEW68" s="530"/>
      <c r="QEX68" s="531"/>
      <c r="QEY68" s="532"/>
      <c r="QEZ68" s="533"/>
      <c r="QFA68" s="527"/>
      <c r="QFB68" s="528"/>
      <c r="QFC68" s="529"/>
      <c r="QFD68" s="530"/>
      <c r="QFE68" s="531"/>
      <c r="QFF68" s="532"/>
      <c r="QFG68" s="533"/>
      <c r="QFH68" s="527"/>
      <c r="QFI68" s="528"/>
      <c r="QFJ68" s="529"/>
      <c r="QFK68" s="530"/>
      <c r="QFL68" s="531"/>
      <c r="QFM68" s="532"/>
      <c r="QFN68" s="533"/>
      <c r="QFO68" s="527"/>
      <c r="QFP68" s="528"/>
      <c r="QFQ68" s="529"/>
      <c r="QFR68" s="530"/>
      <c r="QFS68" s="531"/>
      <c r="QFT68" s="532"/>
      <c r="QFU68" s="533"/>
      <c r="QFV68" s="527"/>
      <c r="QFW68" s="528"/>
      <c r="QFX68" s="529"/>
      <c r="QFY68" s="530"/>
      <c r="QFZ68" s="531"/>
      <c r="QGA68" s="532"/>
      <c r="QGB68" s="533"/>
      <c r="QGC68" s="527"/>
      <c r="QGD68" s="528"/>
      <c r="QGE68" s="529"/>
      <c r="QGF68" s="530"/>
      <c r="QGG68" s="531"/>
      <c r="QGH68" s="532"/>
      <c r="QGI68" s="533"/>
      <c r="QGJ68" s="527"/>
      <c r="QGK68" s="528"/>
      <c r="QGL68" s="529"/>
      <c r="QGM68" s="530"/>
      <c r="QGN68" s="531"/>
      <c r="QGO68" s="532"/>
      <c r="QGP68" s="533"/>
      <c r="QGQ68" s="527"/>
      <c r="QGR68" s="528"/>
      <c r="QGS68" s="529"/>
      <c r="QGT68" s="530"/>
      <c r="QGU68" s="531"/>
      <c r="QGV68" s="532"/>
      <c r="QGW68" s="533"/>
      <c r="QGX68" s="527"/>
      <c r="QGY68" s="528"/>
      <c r="QGZ68" s="529"/>
      <c r="QHA68" s="530"/>
      <c r="QHB68" s="531"/>
      <c r="QHC68" s="532"/>
      <c r="QHD68" s="533"/>
      <c r="QHE68" s="527"/>
      <c r="QHF68" s="528"/>
      <c r="QHG68" s="529"/>
      <c r="QHH68" s="530"/>
      <c r="QHI68" s="531"/>
      <c r="QHJ68" s="532"/>
      <c r="QHK68" s="533"/>
      <c r="QHL68" s="527"/>
      <c r="QHM68" s="528"/>
      <c r="QHN68" s="529"/>
      <c r="QHO68" s="530"/>
      <c r="QHP68" s="531"/>
      <c r="QHQ68" s="532"/>
      <c r="QHR68" s="533"/>
      <c r="QHS68" s="527"/>
      <c r="QHT68" s="528"/>
      <c r="QHU68" s="529"/>
      <c r="QHV68" s="530"/>
      <c r="QHW68" s="531"/>
      <c r="QHX68" s="532"/>
      <c r="QHY68" s="533"/>
      <c r="QHZ68" s="527"/>
      <c r="QIA68" s="528"/>
      <c r="QIB68" s="529"/>
      <c r="QIC68" s="530"/>
      <c r="QID68" s="531"/>
      <c r="QIE68" s="532"/>
      <c r="QIF68" s="533"/>
      <c r="QIG68" s="527"/>
      <c r="QIH68" s="528"/>
      <c r="QII68" s="529"/>
      <c r="QIJ68" s="530"/>
      <c r="QIK68" s="531"/>
      <c r="QIL68" s="532"/>
      <c r="QIM68" s="533"/>
      <c r="QIN68" s="527"/>
      <c r="QIO68" s="528"/>
      <c r="QIP68" s="529"/>
      <c r="QIQ68" s="530"/>
      <c r="QIR68" s="531"/>
      <c r="QIS68" s="532"/>
      <c r="QIT68" s="533"/>
      <c r="QIU68" s="527"/>
      <c r="QIV68" s="528"/>
      <c r="QIW68" s="529"/>
      <c r="QIX68" s="530"/>
      <c r="QIY68" s="531"/>
      <c r="QIZ68" s="532"/>
      <c r="QJA68" s="533"/>
      <c r="QJB68" s="527"/>
      <c r="QJC68" s="528"/>
      <c r="QJD68" s="529"/>
      <c r="QJE68" s="530"/>
      <c r="QJF68" s="531"/>
      <c r="QJG68" s="532"/>
      <c r="QJH68" s="533"/>
      <c r="QJI68" s="527"/>
      <c r="QJJ68" s="528"/>
      <c r="QJK68" s="529"/>
      <c r="QJL68" s="530"/>
      <c r="QJM68" s="531"/>
      <c r="QJN68" s="532"/>
      <c r="QJO68" s="533"/>
      <c r="QJP68" s="527"/>
      <c r="QJQ68" s="528"/>
      <c r="QJR68" s="529"/>
      <c r="QJS68" s="530"/>
      <c r="QJT68" s="531"/>
      <c r="QJU68" s="532"/>
      <c r="QJV68" s="533"/>
      <c r="QJW68" s="527"/>
      <c r="QJX68" s="528"/>
      <c r="QJY68" s="529"/>
      <c r="QJZ68" s="530"/>
      <c r="QKA68" s="531"/>
      <c r="QKB68" s="532"/>
      <c r="QKC68" s="533"/>
      <c r="QKD68" s="527"/>
      <c r="QKE68" s="528"/>
      <c r="QKF68" s="529"/>
      <c r="QKG68" s="530"/>
      <c r="QKH68" s="531"/>
      <c r="QKI68" s="532"/>
      <c r="QKJ68" s="533"/>
      <c r="QKK68" s="527"/>
      <c r="QKL68" s="528"/>
      <c r="QKM68" s="529"/>
      <c r="QKN68" s="530"/>
      <c r="QKO68" s="531"/>
      <c r="QKP68" s="532"/>
      <c r="QKQ68" s="533"/>
      <c r="QKR68" s="527"/>
      <c r="QKS68" s="528"/>
      <c r="QKT68" s="529"/>
      <c r="QKU68" s="530"/>
      <c r="QKV68" s="531"/>
      <c r="QKW68" s="532"/>
      <c r="QKX68" s="533"/>
      <c r="QKY68" s="527"/>
      <c r="QKZ68" s="528"/>
      <c r="QLA68" s="529"/>
      <c r="QLB68" s="530"/>
      <c r="QLC68" s="531"/>
      <c r="QLD68" s="532"/>
      <c r="QLE68" s="533"/>
      <c r="QLF68" s="527"/>
      <c r="QLG68" s="528"/>
      <c r="QLH68" s="529"/>
      <c r="QLI68" s="530"/>
      <c r="QLJ68" s="531"/>
      <c r="QLK68" s="532"/>
      <c r="QLL68" s="533"/>
      <c r="QLM68" s="527"/>
      <c r="QLN68" s="528"/>
      <c r="QLO68" s="529"/>
      <c r="QLP68" s="530"/>
      <c r="QLQ68" s="531"/>
      <c r="QLR68" s="532"/>
      <c r="QLS68" s="533"/>
      <c r="QLT68" s="527"/>
      <c r="QLU68" s="528"/>
      <c r="QLV68" s="529"/>
      <c r="QLW68" s="530"/>
      <c r="QLX68" s="531"/>
      <c r="QLY68" s="532"/>
      <c r="QLZ68" s="533"/>
      <c r="QMA68" s="527"/>
      <c r="QMB68" s="528"/>
      <c r="QMC68" s="529"/>
      <c r="QMD68" s="530"/>
      <c r="QME68" s="531"/>
      <c r="QMF68" s="532"/>
      <c r="QMG68" s="533"/>
      <c r="QMH68" s="527"/>
      <c r="QMI68" s="528"/>
      <c r="QMJ68" s="529"/>
      <c r="QMK68" s="530"/>
      <c r="QML68" s="531"/>
      <c r="QMM68" s="532"/>
      <c r="QMN68" s="533"/>
      <c r="QMO68" s="527"/>
      <c r="QMP68" s="528"/>
      <c r="QMQ68" s="529"/>
      <c r="QMR68" s="530"/>
      <c r="QMS68" s="531"/>
      <c r="QMT68" s="532"/>
      <c r="QMU68" s="533"/>
      <c r="QMV68" s="527"/>
      <c r="QMW68" s="528"/>
      <c r="QMX68" s="529"/>
      <c r="QMY68" s="530"/>
      <c r="QMZ68" s="531"/>
      <c r="QNA68" s="532"/>
      <c r="QNB68" s="533"/>
      <c r="QNC68" s="527"/>
      <c r="QND68" s="528"/>
      <c r="QNE68" s="529"/>
      <c r="QNF68" s="530"/>
      <c r="QNG68" s="531"/>
      <c r="QNH68" s="532"/>
      <c r="QNI68" s="533"/>
      <c r="QNJ68" s="527"/>
      <c r="QNK68" s="528"/>
      <c r="QNL68" s="529"/>
      <c r="QNM68" s="530"/>
      <c r="QNN68" s="531"/>
      <c r="QNO68" s="532"/>
      <c r="QNP68" s="533"/>
      <c r="QNQ68" s="527"/>
      <c r="QNR68" s="528"/>
      <c r="QNS68" s="529"/>
      <c r="QNT68" s="530"/>
      <c r="QNU68" s="531"/>
      <c r="QNV68" s="532"/>
      <c r="QNW68" s="533"/>
      <c r="QNX68" s="527"/>
      <c r="QNY68" s="528"/>
      <c r="QNZ68" s="529"/>
      <c r="QOA68" s="530"/>
      <c r="QOB68" s="531"/>
      <c r="QOC68" s="532"/>
      <c r="QOD68" s="533"/>
      <c r="QOE68" s="527"/>
      <c r="QOF68" s="528"/>
      <c r="QOG68" s="529"/>
      <c r="QOH68" s="530"/>
      <c r="QOI68" s="531"/>
      <c r="QOJ68" s="532"/>
      <c r="QOK68" s="533"/>
      <c r="QOL68" s="527"/>
      <c r="QOM68" s="528"/>
      <c r="QON68" s="529"/>
      <c r="QOO68" s="530"/>
      <c r="QOP68" s="531"/>
      <c r="QOQ68" s="532"/>
      <c r="QOR68" s="533"/>
      <c r="QOS68" s="527"/>
      <c r="QOT68" s="528"/>
      <c r="QOU68" s="529"/>
      <c r="QOV68" s="530"/>
      <c r="QOW68" s="531"/>
      <c r="QOX68" s="532"/>
      <c r="QOY68" s="533"/>
      <c r="QOZ68" s="527"/>
      <c r="QPA68" s="528"/>
      <c r="QPB68" s="529"/>
      <c r="QPC68" s="530"/>
      <c r="QPD68" s="531"/>
      <c r="QPE68" s="532"/>
      <c r="QPF68" s="533"/>
      <c r="QPG68" s="527"/>
      <c r="QPH68" s="528"/>
      <c r="QPI68" s="529"/>
      <c r="QPJ68" s="530"/>
      <c r="QPK68" s="531"/>
      <c r="QPL68" s="532"/>
      <c r="QPM68" s="533"/>
      <c r="QPN68" s="527"/>
      <c r="QPO68" s="528"/>
      <c r="QPP68" s="529"/>
      <c r="QPQ68" s="530"/>
      <c r="QPR68" s="531"/>
      <c r="QPS68" s="532"/>
      <c r="QPT68" s="533"/>
      <c r="QPU68" s="527"/>
      <c r="QPV68" s="528"/>
      <c r="QPW68" s="529"/>
      <c r="QPX68" s="530"/>
      <c r="QPY68" s="531"/>
      <c r="QPZ68" s="532"/>
      <c r="QQA68" s="533"/>
      <c r="QQB68" s="527"/>
      <c r="QQC68" s="528"/>
      <c r="QQD68" s="529"/>
      <c r="QQE68" s="530"/>
      <c r="QQF68" s="531"/>
      <c r="QQG68" s="532"/>
      <c r="QQH68" s="533"/>
      <c r="QQI68" s="527"/>
      <c r="QQJ68" s="528"/>
      <c r="QQK68" s="529"/>
      <c r="QQL68" s="530"/>
      <c r="QQM68" s="531"/>
      <c r="QQN68" s="532"/>
      <c r="QQO68" s="533"/>
      <c r="QQP68" s="527"/>
      <c r="QQQ68" s="528"/>
      <c r="QQR68" s="529"/>
      <c r="QQS68" s="530"/>
      <c r="QQT68" s="531"/>
      <c r="QQU68" s="532"/>
      <c r="QQV68" s="533"/>
      <c r="QQW68" s="527"/>
      <c r="QQX68" s="528"/>
      <c r="QQY68" s="529"/>
      <c r="QQZ68" s="530"/>
      <c r="QRA68" s="531"/>
      <c r="QRB68" s="532"/>
      <c r="QRC68" s="533"/>
      <c r="QRD68" s="527"/>
      <c r="QRE68" s="528"/>
      <c r="QRF68" s="529"/>
      <c r="QRG68" s="530"/>
      <c r="QRH68" s="531"/>
      <c r="QRI68" s="532"/>
      <c r="QRJ68" s="533"/>
      <c r="QRK68" s="527"/>
      <c r="QRL68" s="528"/>
      <c r="QRM68" s="529"/>
      <c r="QRN68" s="530"/>
      <c r="QRO68" s="531"/>
      <c r="QRP68" s="532"/>
      <c r="QRQ68" s="533"/>
      <c r="QRR68" s="527"/>
      <c r="QRS68" s="528"/>
      <c r="QRT68" s="529"/>
      <c r="QRU68" s="530"/>
      <c r="QRV68" s="531"/>
      <c r="QRW68" s="532"/>
      <c r="QRX68" s="533"/>
      <c r="QRY68" s="527"/>
      <c r="QRZ68" s="528"/>
      <c r="QSA68" s="529"/>
      <c r="QSB68" s="530"/>
      <c r="QSC68" s="531"/>
      <c r="QSD68" s="532"/>
      <c r="QSE68" s="533"/>
      <c r="QSF68" s="527"/>
      <c r="QSG68" s="528"/>
      <c r="QSH68" s="529"/>
      <c r="QSI68" s="530"/>
      <c r="QSJ68" s="531"/>
      <c r="QSK68" s="532"/>
      <c r="QSL68" s="533"/>
      <c r="QSM68" s="527"/>
      <c r="QSN68" s="528"/>
      <c r="QSO68" s="529"/>
      <c r="QSP68" s="530"/>
      <c r="QSQ68" s="531"/>
      <c r="QSR68" s="532"/>
      <c r="QSS68" s="533"/>
      <c r="QST68" s="527"/>
      <c r="QSU68" s="528"/>
      <c r="QSV68" s="529"/>
      <c r="QSW68" s="530"/>
      <c r="QSX68" s="531"/>
      <c r="QSY68" s="532"/>
      <c r="QSZ68" s="533"/>
      <c r="QTA68" s="527"/>
      <c r="QTB68" s="528"/>
      <c r="QTC68" s="529"/>
      <c r="QTD68" s="530"/>
      <c r="QTE68" s="531"/>
      <c r="QTF68" s="532"/>
      <c r="QTG68" s="533"/>
      <c r="QTH68" s="527"/>
      <c r="QTI68" s="528"/>
      <c r="QTJ68" s="529"/>
      <c r="QTK68" s="530"/>
      <c r="QTL68" s="531"/>
      <c r="QTM68" s="532"/>
      <c r="QTN68" s="533"/>
      <c r="QTO68" s="527"/>
      <c r="QTP68" s="528"/>
      <c r="QTQ68" s="529"/>
      <c r="QTR68" s="530"/>
      <c r="QTS68" s="531"/>
      <c r="QTT68" s="532"/>
      <c r="QTU68" s="533"/>
      <c r="QTV68" s="527"/>
      <c r="QTW68" s="528"/>
      <c r="QTX68" s="529"/>
      <c r="QTY68" s="530"/>
      <c r="QTZ68" s="531"/>
      <c r="QUA68" s="532"/>
      <c r="QUB68" s="533"/>
      <c r="QUC68" s="527"/>
      <c r="QUD68" s="528"/>
      <c r="QUE68" s="529"/>
      <c r="QUF68" s="530"/>
      <c r="QUG68" s="531"/>
      <c r="QUH68" s="532"/>
      <c r="QUI68" s="533"/>
      <c r="QUJ68" s="527"/>
      <c r="QUK68" s="528"/>
      <c r="QUL68" s="529"/>
      <c r="QUM68" s="530"/>
      <c r="QUN68" s="531"/>
      <c r="QUO68" s="532"/>
      <c r="QUP68" s="533"/>
      <c r="QUQ68" s="527"/>
      <c r="QUR68" s="528"/>
      <c r="QUS68" s="529"/>
      <c r="QUT68" s="530"/>
      <c r="QUU68" s="531"/>
      <c r="QUV68" s="532"/>
      <c r="QUW68" s="533"/>
      <c r="QUX68" s="527"/>
      <c r="QUY68" s="528"/>
      <c r="QUZ68" s="529"/>
      <c r="QVA68" s="530"/>
      <c r="QVB68" s="531"/>
      <c r="QVC68" s="532"/>
      <c r="QVD68" s="533"/>
      <c r="QVE68" s="527"/>
      <c r="QVF68" s="528"/>
      <c r="QVG68" s="529"/>
      <c r="QVH68" s="530"/>
      <c r="QVI68" s="531"/>
      <c r="QVJ68" s="532"/>
      <c r="QVK68" s="533"/>
      <c r="QVL68" s="527"/>
      <c r="QVM68" s="528"/>
      <c r="QVN68" s="529"/>
      <c r="QVO68" s="530"/>
      <c r="QVP68" s="531"/>
      <c r="QVQ68" s="532"/>
      <c r="QVR68" s="533"/>
      <c r="QVS68" s="527"/>
      <c r="QVT68" s="528"/>
      <c r="QVU68" s="529"/>
      <c r="QVV68" s="530"/>
      <c r="QVW68" s="531"/>
      <c r="QVX68" s="532"/>
      <c r="QVY68" s="533"/>
      <c r="QVZ68" s="527"/>
      <c r="QWA68" s="528"/>
      <c r="QWB68" s="529"/>
      <c r="QWC68" s="530"/>
      <c r="QWD68" s="531"/>
      <c r="QWE68" s="532"/>
      <c r="QWF68" s="533"/>
      <c r="QWG68" s="527"/>
      <c r="QWH68" s="528"/>
      <c r="QWI68" s="529"/>
      <c r="QWJ68" s="530"/>
      <c r="QWK68" s="531"/>
      <c r="QWL68" s="532"/>
      <c r="QWM68" s="533"/>
      <c r="QWN68" s="527"/>
      <c r="QWO68" s="528"/>
      <c r="QWP68" s="529"/>
      <c r="QWQ68" s="530"/>
      <c r="QWR68" s="531"/>
      <c r="QWS68" s="532"/>
      <c r="QWT68" s="533"/>
      <c r="QWU68" s="527"/>
      <c r="QWV68" s="528"/>
      <c r="QWW68" s="529"/>
      <c r="QWX68" s="530"/>
      <c r="QWY68" s="531"/>
      <c r="QWZ68" s="532"/>
      <c r="QXA68" s="533"/>
      <c r="QXB68" s="527"/>
      <c r="QXC68" s="528"/>
      <c r="QXD68" s="529"/>
      <c r="QXE68" s="530"/>
      <c r="QXF68" s="531"/>
      <c r="QXG68" s="532"/>
      <c r="QXH68" s="533"/>
      <c r="QXI68" s="527"/>
      <c r="QXJ68" s="528"/>
      <c r="QXK68" s="529"/>
      <c r="QXL68" s="530"/>
      <c r="QXM68" s="531"/>
      <c r="QXN68" s="532"/>
      <c r="QXO68" s="533"/>
      <c r="QXP68" s="527"/>
      <c r="QXQ68" s="528"/>
      <c r="QXR68" s="529"/>
      <c r="QXS68" s="530"/>
      <c r="QXT68" s="531"/>
      <c r="QXU68" s="532"/>
      <c r="QXV68" s="533"/>
      <c r="QXW68" s="527"/>
      <c r="QXX68" s="528"/>
      <c r="QXY68" s="529"/>
      <c r="QXZ68" s="530"/>
      <c r="QYA68" s="531"/>
      <c r="QYB68" s="532"/>
      <c r="QYC68" s="533"/>
      <c r="QYD68" s="527"/>
      <c r="QYE68" s="528"/>
      <c r="QYF68" s="529"/>
      <c r="QYG68" s="530"/>
      <c r="QYH68" s="531"/>
      <c r="QYI68" s="532"/>
      <c r="QYJ68" s="533"/>
      <c r="QYK68" s="527"/>
      <c r="QYL68" s="528"/>
      <c r="QYM68" s="529"/>
      <c r="QYN68" s="530"/>
      <c r="QYO68" s="531"/>
      <c r="QYP68" s="532"/>
      <c r="QYQ68" s="533"/>
      <c r="QYR68" s="527"/>
      <c r="QYS68" s="528"/>
      <c r="QYT68" s="529"/>
      <c r="QYU68" s="530"/>
      <c r="QYV68" s="531"/>
      <c r="QYW68" s="532"/>
      <c r="QYX68" s="533"/>
      <c r="QYY68" s="527"/>
      <c r="QYZ68" s="528"/>
      <c r="QZA68" s="529"/>
      <c r="QZB68" s="530"/>
      <c r="QZC68" s="531"/>
      <c r="QZD68" s="532"/>
      <c r="QZE68" s="533"/>
      <c r="QZF68" s="527"/>
      <c r="QZG68" s="528"/>
      <c r="QZH68" s="529"/>
      <c r="QZI68" s="530"/>
      <c r="QZJ68" s="531"/>
      <c r="QZK68" s="532"/>
      <c r="QZL68" s="533"/>
      <c r="QZM68" s="527"/>
      <c r="QZN68" s="528"/>
      <c r="QZO68" s="529"/>
      <c r="QZP68" s="530"/>
      <c r="QZQ68" s="531"/>
      <c r="QZR68" s="532"/>
      <c r="QZS68" s="533"/>
      <c r="QZT68" s="527"/>
      <c r="QZU68" s="528"/>
      <c r="QZV68" s="529"/>
      <c r="QZW68" s="530"/>
      <c r="QZX68" s="531"/>
      <c r="QZY68" s="532"/>
      <c r="QZZ68" s="533"/>
      <c r="RAA68" s="527"/>
      <c r="RAB68" s="528"/>
      <c r="RAC68" s="529"/>
      <c r="RAD68" s="530"/>
      <c r="RAE68" s="531"/>
      <c r="RAF68" s="532"/>
      <c r="RAG68" s="533"/>
      <c r="RAH68" s="527"/>
      <c r="RAI68" s="528"/>
      <c r="RAJ68" s="529"/>
      <c r="RAK68" s="530"/>
      <c r="RAL68" s="531"/>
      <c r="RAM68" s="532"/>
      <c r="RAN68" s="533"/>
      <c r="RAO68" s="527"/>
      <c r="RAP68" s="528"/>
      <c r="RAQ68" s="529"/>
      <c r="RAR68" s="530"/>
      <c r="RAS68" s="531"/>
      <c r="RAT68" s="532"/>
      <c r="RAU68" s="533"/>
      <c r="RAV68" s="527"/>
      <c r="RAW68" s="528"/>
      <c r="RAX68" s="529"/>
      <c r="RAY68" s="530"/>
      <c r="RAZ68" s="531"/>
      <c r="RBA68" s="532"/>
      <c r="RBB68" s="533"/>
      <c r="RBC68" s="527"/>
      <c r="RBD68" s="528"/>
      <c r="RBE68" s="529"/>
      <c r="RBF68" s="530"/>
      <c r="RBG68" s="531"/>
      <c r="RBH68" s="532"/>
      <c r="RBI68" s="533"/>
      <c r="RBJ68" s="527"/>
      <c r="RBK68" s="528"/>
      <c r="RBL68" s="529"/>
      <c r="RBM68" s="530"/>
      <c r="RBN68" s="531"/>
      <c r="RBO68" s="532"/>
      <c r="RBP68" s="533"/>
      <c r="RBQ68" s="527"/>
      <c r="RBR68" s="528"/>
      <c r="RBS68" s="529"/>
      <c r="RBT68" s="530"/>
      <c r="RBU68" s="531"/>
      <c r="RBV68" s="532"/>
      <c r="RBW68" s="533"/>
      <c r="RBX68" s="527"/>
      <c r="RBY68" s="528"/>
      <c r="RBZ68" s="529"/>
      <c r="RCA68" s="530"/>
      <c r="RCB68" s="531"/>
      <c r="RCC68" s="532"/>
      <c r="RCD68" s="533"/>
      <c r="RCE68" s="527"/>
      <c r="RCF68" s="528"/>
      <c r="RCG68" s="529"/>
      <c r="RCH68" s="530"/>
      <c r="RCI68" s="531"/>
      <c r="RCJ68" s="532"/>
      <c r="RCK68" s="533"/>
      <c r="RCL68" s="527"/>
      <c r="RCM68" s="528"/>
      <c r="RCN68" s="529"/>
      <c r="RCO68" s="530"/>
      <c r="RCP68" s="531"/>
      <c r="RCQ68" s="532"/>
      <c r="RCR68" s="533"/>
      <c r="RCS68" s="527"/>
      <c r="RCT68" s="528"/>
      <c r="RCU68" s="529"/>
      <c r="RCV68" s="530"/>
      <c r="RCW68" s="531"/>
      <c r="RCX68" s="532"/>
      <c r="RCY68" s="533"/>
      <c r="RCZ68" s="527"/>
      <c r="RDA68" s="528"/>
      <c r="RDB68" s="529"/>
      <c r="RDC68" s="530"/>
      <c r="RDD68" s="531"/>
      <c r="RDE68" s="532"/>
      <c r="RDF68" s="533"/>
      <c r="RDG68" s="527"/>
      <c r="RDH68" s="528"/>
      <c r="RDI68" s="529"/>
      <c r="RDJ68" s="530"/>
      <c r="RDK68" s="531"/>
      <c r="RDL68" s="532"/>
      <c r="RDM68" s="533"/>
      <c r="RDN68" s="527"/>
      <c r="RDO68" s="528"/>
      <c r="RDP68" s="529"/>
      <c r="RDQ68" s="530"/>
      <c r="RDR68" s="531"/>
      <c r="RDS68" s="532"/>
      <c r="RDT68" s="533"/>
      <c r="RDU68" s="527"/>
      <c r="RDV68" s="528"/>
      <c r="RDW68" s="529"/>
      <c r="RDX68" s="530"/>
      <c r="RDY68" s="531"/>
      <c r="RDZ68" s="532"/>
      <c r="REA68" s="533"/>
      <c r="REB68" s="527"/>
      <c r="REC68" s="528"/>
      <c r="RED68" s="529"/>
      <c r="REE68" s="530"/>
      <c r="REF68" s="531"/>
      <c r="REG68" s="532"/>
      <c r="REH68" s="533"/>
      <c r="REI68" s="527"/>
      <c r="REJ68" s="528"/>
      <c r="REK68" s="529"/>
      <c r="REL68" s="530"/>
      <c r="REM68" s="531"/>
      <c r="REN68" s="532"/>
      <c r="REO68" s="533"/>
      <c r="REP68" s="527"/>
      <c r="REQ68" s="528"/>
      <c r="RER68" s="529"/>
      <c r="RES68" s="530"/>
      <c r="RET68" s="531"/>
      <c r="REU68" s="532"/>
      <c r="REV68" s="533"/>
      <c r="REW68" s="527"/>
      <c r="REX68" s="528"/>
      <c r="REY68" s="529"/>
      <c r="REZ68" s="530"/>
      <c r="RFA68" s="531"/>
      <c r="RFB68" s="532"/>
      <c r="RFC68" s="533"/>
      <c r="RFD68" s="527"/>
      <c r="RFE68" s="528"/>
      <c r="RFF68" s="529"/>
      <c r="RFG68" s="530"/>
      <c r="RFH68" s="531"/>
      <c r="RFI68" s="532"/>
      <c r="RFJ68" s="533"/>
      <c r="RFK68" s="527"/>
      <c r="RFL68" s="528"/>
      <c r="RFM68" s="529"/>
      <c r="RFN68" s="530"/>
      <c r="RFO68" s="531"/>
      <c r="RFP68" s="532"/>
      <c r="RFQ68" s="533"/>
      <c r="RFR68" s="527"/>
      <c r="RFS68" s="528"/>
      <c r="RFT68" s="529"/>
      <c r="RFU68" s="530"/>
      <c r="RFV68" s="531"/>
      <c r="RFW68" s="532"/>
      <c r="RFX68" s="533"/>
      <c r="RFY68" s="527"/>
      <c r="RFZ68" s="528"/>
      <c r="RGA68" s="529"/>
      <c r="RGB68" s="530"/>
      <c r="RGC68" s="531"/>
      <c r="RGD68" s="532"/>
      <c r="RGE68" s="533"/>
      <c r="RGF68" s="527"/>
      <c r="RGG68" s="528"/>
      <c r="RGH68" s="529"/>
      <c r="RGI68" s="530"/>
      <c r="RGJ68" s="531"/>
      <c r="RGK68" s="532"/>
      <c r="RGL68" s="533"/>
      <c r="RGM68" s="527"/>
      <c r="RGN68" s="528"/>
      <c r="RGO68" s="529"/>
      <c r="RGP68" s="530"/>
      <c r="RGQ68" s="531"/>
      <c r="RGR68" s="532"/>
      <c r="RGS68" s="533"/>
      <c r="RGT68" s="527"/>
      <c r="RGU68" s="528"/>
      <c r="RGV68" s="529"/>
      <c r="RGW68" s="530"/>
      <c r="RGX68" s="531"/>
      <c r="RGY68" s="532"/>
      <c r="RGZ68" s="533"/>
      <c r="RHA68" s="527"/>
      <c r="RHB68" s="528"/>
      <c r="RHC68" s="529"/>
      <c r="RHD68" s="530"/>
      <c r="RHE68" s="531"/>
      <c r="RHF68" s="532"/>
      <c r="RHG68" s="533"/>
      <c r="RHH68" s="527"/>
      <c r="RHI68" s="528"/>
      <c r="RHJ68" s="529"/>
      <c r="RHK68" s="530"/>
      <c r="RHL68" s="531"/>
      <c r="RHM68" s="532"/>
      <c r="RHN68" s="533"/>
      <c r="RHO68" s="527"/>
      <c r="RHP68" s="528"/>
      <c r="RHQ68" s="529"/>
      <c r="RHR68" s="530"/>
      <c r="RHS68" s="531"/>
      <c r="RHT68" s="532"/>
      <c r="RHU68" s="533"/>
      <c r="RHV68" s="527"/>
      <c r="RHW68" s="528"/>
      <c r="RHX68" s="529"/>
      <c r="RHY68" s="530"/>
      <c r="RHZ68" s="531"/>
      <c r="RIA68" s="532"/>
      <c r="RIB68" s="533"/>
      <c r="RIC68" s="527"/>
      <c r="RID68" s="528"/>
      <c r="RIE68" s="529"/>
      <c r="RIF68" s="530"/>
      <c r="RIG68" s="531"/>
      <c r="RIH68" s="532"/>
      <c r="RII68" s="533"/>
      <c r="RIJ68" s="527"/>
      <c r="RIK68" s="528"/>
      <c r="RIL68" s="529"/>
      <c r="RIM68" s="530"/>
      <c r="RIN68" s="531"/>
      <c r="RIO68" s="532"/>
      <c r="RIP68" s="533"/>
      <c r="RIQ68" s="527"/>
      <c r="RIR68" s="528"/>
      <c r="RIS68" s="529"/>
      <c r="RIT68" s="530"/>
      <c r="RIU68" s="531"/>
      <c r="RIV68" s="532"/>
      <c r="RIW68" s="533"/>
      <c r="RIX68" s="527"/>
      <c r="RIY68" s="528"/>
      <c r="RIZ68" s="529"/>
      <c r="RJA68" s="530"/>
      <c r="RJB68" s="531"/>
      <c r="RJC68" s="532"/>
      <c r="RJD68" s="533"/>
      <c r="RJE68" s="527"/>
      <c r="RJF68" s="528"/>
      <c r="RJG68" s="529"/>
      <c r="RJH68" s="530"/>
      <c r="RJI68" s="531"/>
      <c r="RJJ68" s="532"/>
      <c r="RJK68" s="533"/>
      <c r="RJL68" s="527"/>
      <c r="RJM68" s="528"/>
      <c r="RJN68" s="529"/>
      <c r="RJO68" s="530"/>
      <c r="RJP68" s="531"/>
      <c r="RJQ68" s="532"/>
      <c r="RJR68" s="533"/>
      <c r="RJS68" s="527"/>
      <c r="RJT68" s="528"/>
      <c r="RJU68" s="529"/>
      <c r="RJV68" s="530"/>
      <c r="RJW68" s="531"/>
      <c r="RJX68" s="532"/>
      <c r="RJY68" s="533"/>
      <c r="RJZ68" s="527"/>
      <c r="RKA68" s="528"/>
      <c r="RKB68" s="529"/>
      <c r="RKC68" s="530"/>
      <c r="RKD68" s="531"/>
      <c r="RKE68" s="532"/>
      <c r="RKF68" s="533"/>
      <c r="RKG68" s="527"/>
      <c r="RKH68" s="528"/>
      <c r="RKI68" s="529"/>
      <c r="RKJ68" s="530"/>
      <c r="RKK68" s="531"/>
      <c r="RKL68" s="532"/>
      <c r="RKM68" s="533"/>
      <c r="RKN68" s="527"/>
      <c r="RKO68" s="528"/>
      <c r="RKP68" s="529"/>
      <c r="RKQ68" s="530"/>
      <c r="RKR68" s="531"/>
      <c r="RKS68" s="532"/>
      <c r="RKT68" s="533"/>
      <c r="RKU68" s="527"/>
      <c r="RKV68" s="528"/>
      <c r="RKW68" s="529"/>
      <c r="RKX68" s="530"/>
      <c r="RKY68" s="531"/>
      <c r="RKZ68" s="532"/>
      <c r="RLA68" s="533"/>
      <c r="RLB68" s="527"/>
      <c r="RLC68" s="528"/>
      <c r="RLD68" s="529"/>
      <c r="RLE68" s="530"/>
      <c r="RLF68" s="531"/>
      <c r="RLG68" s="532"/>
      <c r="RLH68" s="533"/>
      <c r="RLI68" s="527"/>
      <c r="RLJ68" s="528"/>
      <c r="RLK68" s="529"/>
      <c r="RLL68" s="530"/>
      <c r="RLM68" s="531"/>
      <c r="RLN68" s="532"/>
      <c r="RLO68" s="533"/>
      <c r="RLP68" s="527"/>
      <c r="RLQ68" s="528"/>
      <c r="RLR68" s="529"/>
      <c r="RLS68" s="530"/>
      <c r="RLT68" s="531"/>
      <c r="RLU68" s="532"/>
      <c r="RLV68" s="533"/>
      <c r="RLW68" s="527"/>
      <c r="RLX68" s="528"/>
      <c r="RLY68" s="529"/>
      <c r="RLZ68" s="530"/>
      <c r="RMA68" s="531"/>
      <c r="RMB68" s="532"/>
      <c r="RMC68" s="533"/>
      <c r="RMD68" s="527"/>
      <c r="RME68" s="528"/>
      <c r="RMF68" s="529"/>
      <c r="RMG68" s="530"/>
      <c r="RMH68" s="531"/>
      <c r="RMI68" s="532"/>
      <c r="RMJ68" s="533"/>
      <c r="RMK68" s="527"/>
      <c r="RML68" s="528"/>
      <c r="RMM68" s="529"/>
      <c r="RMN68" s="530"/>
      <c r="RMO68" s="531"/>
      <c r="RMP68" s="532"/>
      <c r="RMQ68" s="533"/>
      <c r="RMR68" s="527"/>
      <c r="RMS68" s="528"/>
      <c r="RMT68" s="529"/>
      <c r="RMU68" s="530"/>
      <c r="RMV68" s="531"/>
      <c r="RMW68" s="532"/>
      <c r="RMX68" s="533"/>
      <c r="RMY68" s="527"/>
      <c r="RMZ68" s="528"/>
      <c r="RNA68" s="529"/>
      <c r="RNB68" s="530"/>
      <c r="RNC68" s="531"/>
      <c r="RND68" s="532"/>
      <c r="RNE68" s="533"/>
      <c r="RNF68" s="527"/>
      <c r="RNG68" s="528"/>
      <c r="RNH68" s="529"/>
      <c r="RNI68" s="530"/>
      <c r="RNJ68" s="531"/>
      <c r="RNK68" s="532"/>
      <c r="RNL68" s="533"/>
      <c r="RNM68" s="527"/>
      <c r="RNN68" s="528"/>
      <c r="RNO68" s="529"/>
      <c r="RNP68" s="530"/>
      <c r="RNQ68" s="531"/>
      <c r="RNR68" s="532"/>
      <c r="RNS68" s="533"/>
      <c r="RNT68" s="527"/>
      <c r="RNU68" s="528"/>
      <c r="RNV68" s="529"/>
      <c r="RNW68" s="530"/>
      <c r="RNX68" s="531"/>
      <c r="RNY68" s="532"/>
      <c r="RNZ68" s="533"/>
      <c r="ROA68" s="527"/>
      <c r="ROB68" s="528"/>
      <c r="ROC68" s="529"/>
      <c r="ROD68" s="530"/>
      <c r="ROE68" s="531"/>
      <c r="ROF68" s="532"/>
      <c r="ROG68" s="533"/>
      <c r="ROH68" s="527"/>
      <c r="ROI68" s="528"/>
      <c r="ROJ68" s="529"/>
      <c r="ROK68" s="530"/>
      <c r="ROL68" s="531"/>
      <c r="ROM68" s="532"/>
      <c r="RON68" s="533"/>
      <c r="ROO68" s="527"/>
      <c r="ROP68" s="528"/>
      <c r="ROQ68" s="529"/>
      <c r="ROR68" s="530"/>
      <c r="ROS68" s="531"/>
      <c r="ROT68" s="532"/>
      <c r="ROU68" s="533"/>
      <c r="ROV68" s="527"/>
      <c r="ROW68" s="528"/>
      <c r="ROX68" s="529"/>
      <c r="ROY68" s="530"/>
      <c r="ROZ68" s="531"/>
      <c r="RPA68" s="532"/>
      <c r="RPB68" s="533"/>
      <c r="RPC68" s="527"/>
      <c r="RPD68" s="528"/>
      <c r="RPE68" s="529"/>
      <c r="RPF68" s="530"/>
      <c r="RPG68" s="531"/>
      <c r="RPH68" s="532"/>
      <c r="RPI68" s="533"/>
      <c r="RPJ68" s="527"/>
      <c r="RPK68" s="528"/>
      <c r="RPL68" s="529"/>
      <c r="RPM68" s="530"/>
      <c r="RPN68" s="531"/>
      <c r="RPO68" s="532"/>
      <c r="RPP68" s="533"/>
      <c r="RPQ68" s="527"/>
      <c r="RPR68" s="528"/>
      <c r="RPS68" s="529"/>
      <c r="RPT68" s="530"/>
      <c r="RPU68" s="531"/>
      <c r="RPV68" s="532"/>
      <c r="RPW68" s="533"/>
      <c r="RPX68" s="527"/>
      <c r="RPY68" s="528"/>
      <c r="RPZ68" s="529"/>
      <c r="RQA68" s="530"/>
      <c r="RQB68" s="531"/>
      <c r="RQC68" s="532"/>
      <c r="RQD68" s="533"/>
      <c r="RQE68" s="527"/>
      <c r="RQF68" s="528"/>
      <c r="RQG68" s="529"/>
      <c r="RQH68" s="530"/>
      <c r="RQI68" s="531"/>
      <c r="RQJ68" s="532"/>
      <c r="RQK68" s="533"/>
      <c r="RQL68" s="527"/>
      <c r="RQM68" s="528"/>
      <c r="RQN68" s="529"/>
      <c r="RQO68" s="530"/>
      <c r="RQP68" s="531"/>
      <c r="RQQ68" s="532"/>
      <c r="RQR68" s="533"/>
      <c r="RQS68" s="527"/>
      <c r="RQT68" s="528"/>
      <c r="RQU68" s="529"/>
      <c r="RQV68" s="530"/>
      <c r="RQW68" s="531"/>
      <c r="RQX68" s="532"/>
      <c r="RQY68" s="533"/>
      <c r="RQZ68" s="527"/>
      <c r="RRA68" s="528"/>
      <c r="RRB68" s="529"/>
      <c r="RRC68" s="530"/>
      <c r="RRD68" s="531"/>
      <c r="RRE68" s="532"/>
      <c r="RRF68" s="533"/>
      <c r="RRG68" s="527"/>
      <c r="RRH68" s="528"/>
      <c r="RRI68" s="529"/>
      <c r="RRJ68" s="530"/>
      <c r="RRK68" s="531"/>
      <c r="RRL68" s="532"/>
      <c r="RRM68" s="533"/>
      <c r="RRN68" s="527"/>
      <c r="RRO68" s="528"/>
      <c r="RRP68" s="529"/>
      <c r="RRQ68" s="530"/>
      <c r="RRR68" s="531"/>
      <c r="RRS68" s="532"/>
      <c r="RRT68" s="533"/>
      <c r="RRU68" s="527"/>
      <c r="RRV68" s="528"/>
      <c r="RRW68" s="529"/>
      <c r="RRX68" s="530"/>
      <c r="RRY68" s="531"/>
      <c r="RRZ68" s="532"/>
      <c r="RSA68" s="533"/>
      <c r="RSB68" s="527"/>
      <c r="RSC68" s="528"/>
      <c r="RSD68" s="529"/>
      <c r="RSE68" s="530"/>
      <c r="RSF68" s="531"/>
      <c r="RSG68" s="532"/>
      <c r="RSH68" s="533"/>
      <c r="RSI68" s="527"/>
      <c r="RSJ68" s="528"/>
      <c r="RSK68" s="529"/>
      <c r="RSL68" s="530"/>
      <c r="RSM68" s="531"/>
      <c r="RSN68" s="532"/>
      <c r="RSO68" s="533"/>
      <c r="RSP68" s="527"/>
      <c r="RSQ68" s="528"/>
      <c r="RSR68" s="529"/>
      <c r="RSS68" s="530"/>
      <c r="RST68" s="531"/>
      <c r="RSU68" s="532"/>
      <c r="RSV68" s="533"/>
      <c r="RSW68" s="527"/>
      <c r="RSX68" s="528"/>
      <c r="RSY68" s="529"/>
      <c r="RSZ68" s="530"/>
      <c r="RTA68" s="531"/>
      <c r="RTB68" s="532"/>
      <c r="RTC68" s="533"/>
      <c r="RTD68" s="527"/>
      <c r="RTE68" s="528"/>
      <c r="RTF68" s="529"/>
      <c r="RTG68" s="530"/>
      <c r="RTH68" s="531"/>
      <c r="RTI68" s="532"/>
      <c r="RTJ68" s="533"/>
      <c r="RTK68" s="527"/>
      <c r="RTL68" s="528"/>
      <c r="RTM68" s="529"/>
      <c r="RTN68" s="530"/>
      <c r="RTO68" s="531"/>
      <c r="RTP68" s="532"/>
      <c r="RTQ68" s="533"/>
      <c r="RTR68" s="527"/>
      <c r="RTS68" s="528"/>
      <c r="RTT68" s="529"/>
      <c r="RTU68" s="530"/>
      <c r="RTV68" s="531"/>
      <c r="RTW68" s="532"/>
      <c r="RTX68" s="533"/>
      <c r="RTY68" s="527"/>
      <c r="RTZ68" s="528"/>
      <c r="RUA68" s="529"/>
      <c r="RUB68" s="530"/>
      <c r="RUC68" s="531"/>
      <c r="RUD68" s="532"/>
      <c r="RUE68" s="533"/>
      <c r="RUF68" s="527"/>
      <c r="RUG68" s="528"/>
      <c r="RUH68" s="529"/>
      <c r="RUI68" s="530"/>
      <c r="RUJ68" s="531"/>
      <c r="RUK68" s="532"/>
      <c r="RUL68" s="533"/>
      <c r="RUM68" s="527"/>
      <c r="RUN68" s="528"/>
      <c r="RUO68" s="529"/>
      <c r="RUP68" s="530"/>
      <c r="RUQ68" s="531"/>
      <c r="RUR68" s="532"/>
      <c r="RUS68" s="533"/>
      <c r="RUT68" s="527"/>
      <c r="RUU68" s="528"/>
      <c r="RUV68" s="529"/>
      <c r="RUW68" s="530"/>
      <c r="RUX68" s="531"/>
      <c r="RUY68" s="532"/>
      <c r="RUZ68" s="533"/>
      <c r="RVA68" s="527"/>
      <c r="RVB68" s="528"/>
      <c r="RVC68" s="529"/>
      <c r="RVD68" s="530"/>
      <c r="RVE68" s="531"/>
      <c r="RVF68" s="532"/>
      <c r="RVG68" s="533"/>
      <c r="RVH68" s="527"/>
      <c r="RVI68" s="528"/>
      <c r="RVJ68" s="529"/>
      <c r="RVK68" s="530"/>
      <c r="RVL68" s="531"/>
      <c r="RVM68" s="532"/>
      <c r="RVN68" s="533"/>
      <c r="RVO68" s="527"/>
      <c r="RVP68" s="528"/>
      <c r="RVQ68" s="529"/>
      <c r="RVR68" s="530"/>
      <c r="RVS68" s="531"/>
      <c r="RVT68" s="532"/>
      <c r="RVU68" s="533"/>
      <c r="RVV68" s="527"/>
      <c r="RVW68" s="528"/>
      <c r="RVX68" s="529"/>
      <c r="RVY68" s="530"/>
      <c r="RVZ68" s="531"/>
      <c r="RWA68" s="532"/>
      <c r="RWB68" s="533"/>
      <c r="RWC68" s="527"/>
      <c r="RWD68" s="528"/>
      <c r="RWE68" s="529"/>
      <c r="RWF68" s="530"/>
      <c r="RWG68" s="531"/>
      <c r="RWH68" s="532"/>
      <c r="RWI68" s="533"/>
      <c r="RWJ68" s="527"/>
      <c r="RWK68" s="528"/>
      <c r="RWL68" s="529"/>
      <c r="RWM68" s="530"/>
      <c r="RWN68" s="531"/>
      <c r="RWO68" s="532"/>
      <c r="RWP68" s="533"/>
      <c r="RWQ68" s="527"/>
      <c r="RWR68" s="528"/>
      <c r="RWS68" s="529"/>
      <c r="RWT68" s="530"/>
      <c r="RWU68" s="531"/>
      <c r="RWV68" s="532"/>
      <c r="RWW68" s="533"/>
      <c r="RWX68" s="527"/>
      <c r="RWY68" s="528"/>
      <c r="RWZ68" s="529"/>
      <c r="RXA68" s="530"/>
      <c r="RXB68" s="531"/>
      <c r="RXC68" s="532"/>
      <c r="RXD68" s="533"/>
      <c r="RXE68" s="527"/>
      <c r="RXF68" s="528"/>
      <c r="RXG68" s="529"/>
      <c r="RXH68" s="530"/>
      <c r="RXI68" s="531"/>
      <c r="RXJ68" s="532"/>
      <c r="RXK68" s="533"/>
      <c r="RXL68" s="527"/>
      <c r="RXM68" s="528"/>
      <c r="RXN68" s="529"/>
      <c r="RXO68" s="530"/>
      <c r="RXP68" s="531"/>
      <c r="RXQ68" s="532"/>
      <c r="RXR68" s="533"/>
      <c r="RXS68" s="527"/>
      <c r="RXT68" s="528"/>
      <c r="RXU68" s="529"/>
      <c r="RXV68" s="530"/>
      <c r="RXW68" s="531"/>
      <c r="RXX68" s="532"/>
      <c r="RXY68" s="533"/>
      <c r="RXZ68" s="527"/>
      <c r="RYA68" s="528"/>
      <c r="RYB68" s="529"/>
      <c r="RYC68" s="530"/>
      <c r="RYD68" s="531"/>
      <c r="RYE68" s="532"/>
      <c r="RYF68" s="533"/>
      <c r="RYG68" s="527"/>
      <c r="RYH68" s="528"/>
      <c r="RYI68" s="529"/>
      <c r="RYJ68" s="530"/>
      <c r="RYK68" s="531"/>
      <c r="RYL68" s="532"/>
      <c r="RYM68" s="533"/>
      <c r="RYN68" s="527"/>
      <c r="RYO68" s="528"/>
      <c r="RYP68" s="529"/>
      <c r="RYQ68" s="530"/>
      <c r="RYR68" s="531"/>
      <c r="RYS68" s="532"/>
      <c r="RYT68" s="533"/>
      <c r="RYU68" s="527"/>
      <c r="RYV68" s="528"/>
      <c r="RYW68" s="529"/>
      <c r="RYX68" s="530"/>
      <c r="RYY68" s="531"/>
      <c r="RYZ68" s="532"/>
      <c r="RZA68" s="533"/>
      <c r="RZB68" s="527"/>
      <c r="RZC68" s="528"/>
      <c r="RZD68" s="529"/>
      <c r="RZE68" s="530"/>
      <c r="RZF68" s="531"/>
      <c r="RZG68" s="532"/>
      <c r="RZH68" s="533"/>
      <c r="RZI68" s="527"/>
      <c r="RZJ68" s="528"/>
      <c r="RZK68" s="529"/>
      <c r="RZL68" s="530"/>
      <c r="RZM68" s="531"/>
      <c r="RZN68" s="532"/>
      <c r="RZO68" s="533"/>
      <c r="RZP68" s="527"/>
      <c r="RZQ68" s="528"/>
      <c r="RZR68" s="529"/>
      <c r="RZS68" s="530"/>
      <c r="RZT68" s="531"/>
      <c r="RZU68" s="532"/>
      <c r="RZV68" s="533"/>
      <c r="RZW68" s="527"/>
      <c r="RZX68" s="528"/>
      <c r="RZY68" s="529"/>
      <c r="RZZ68" s="530"/>
      <c r="SAA68" s="531"/>
      <c r="SAB68" s="532"/>
      <c r="SAC68" s="533"/>
      <c r="SAD68" s="527"/>
      <c r="SAE68" s="528"/>
      <c r="SAF68" s="529"/>
      <c r="SAG68" s="530"/>
      <c r="SAH68" s="531"/>
      <c r="SAI68" s="532"/>
      <c r="SAJ68" s="533"/>
      <c r="SAK68" s="527"/>
      <c r="SAL68" s="528"/>
      <c r="SAM68" s="529"/>
      <c r="SAN68" s="530"/>
      <c r="SAO68" s="531"/>
      <c r="SAP68" s="532"/>
      <c r="SAQ68" s="533"/>
      <c r="SAR68" s="527"/>
      <c r="SAS68" s="528"/>
      <c r="SAT68" s="529"/>
      <c r="SAU68" s="530"/>
      <c r="SAV68" s="531"/>
      <c r="SAW68" s="532"/>
      <c r="SAX68" s="533"/>
      <c r="SAY68" s="527"/>
      <c r="SAZ68" s="528"/>
      <c r="SBA68" s="529"/>
      <c r="SBB68" s="530"/>
      <c r="SBC68" s="531"/>
      <c r="SBD68" s="532"/>
      <c r="SBE68" s="533"/>
      <c r="SBF68" s="527"/>
      <c r="SBG68" s="528"/>
      <c r="SBH68" s="529"/>
      <c r="SBI68" s="530"/>
      <c r="SBJ68" s="531"/>
      <c r="SBK68" s="532"/>
      <c r="SBL68" s="533"/>
      <c r="SBM68" s="527"/>
      <c r="SBN68" s="528"/>
      <c r="SBO68" s="529"/>
      <c r="SBP68" s="530"/>
      <c r="SBQ68" s="531"/>
      <c r="SBR68" s="532"/>
      <c r="SBS68" s="533"/>
      <c r="SBT68" s="527"/>
      <c r="SBU68" s="528"/>
      <c r="SBV68" s="529"/>
      <c r="SBW68" s="530"/>
      <c r="SBX68" s="531"/>
      <c r="SBY68" s="532"/>
      <c r="SBZ68" s="533"/>
      <c r="SCA68" s="527"/>
      <c r="SCB68" s="528"/>
      <c r="SCC68" s="529"/>
      <c r="SCD68" s="530"/>
      <c r="SCE68" s="531"/>
      <c r="SCF68" s="532"/>
      <c r="SCG68" s="533"/>
      <c r="SCH68" s="527"/>
      <c r="SCI68" s="528"/>
      <c r="SCJ68" s="529"/>
      <c r="SCK68" s="530"/>
      <c r="SCL68" s="531"/>
      <c r="SCM68" s="532"/>
      <c r="SCN68" s="533"/>
      <c r="SCO68" s="527"/>
      <c r="SCP68" s="528"/>
      <c r="SCQ68" s="529"/>
      <c r="SCR68" s="530"/>
      <c r="SCS68" s="531"/>
      <c r="SCT68" s="532"/>
      <c r="SCU68" s="533"/>
      <c r="SCV68" s="527"/>
      <c r="SCW68" s="528"/>
      <c r="SCX68" s="529"/>
      <c r="SCY68" s="530"/>
      <c r="SCZ68" s="531"/>
      <c r="SDA68" s="532"/>
      <c r="SDB68" s="533"/>
      <c r="SDC68" s="527"/>
      <c r="SDD68" s="528"/>
      <c r="SDE68" s="529"/>
      <c r="SDF68" s="530"/>
      <c r="SDG68" s="531"/>
      <c r="SDH68" s="532"/>
      <c r="SDI68" s="533"/>
      <c r="SDJ68" s="527"/>
      <c r="SDK68" s="528"/>
      <c r="SDL68" s="529"/>
      <c r="SDM68" s="530"/>
      <c r="SDN68" s="531"/>
      <c r="SDO68" s="532"/>
      <c r="SDP68" s="533"/>
      <c r="SDQ68" s="527"/>
      <c r="SDR68" s="528"/>
      <c r="SDS68" s="529"/>
      <c r="SDT68" s="530"/>
      <c r="SDU68" s="531"/>
      <c r="SDV68" s="532"/>
      <c r="SDW68" s="533"/>
      <c r="SDX68" s="527"/>
      <c r="SDY68" s="528"/>
      <c r="SDZ68" s="529"/>
      <c r="SEA68" s="530"/>
      <c r="SEB68" s="531"/>
      <c r="SEC68" s="532"/>
      <c r="SED68" s="533"/>
      <c r="SEE68" s="527"/>
      <c r="SEF68" s="528"/>
      <c r="SEG68" s="529"/>
      <c r="SEH68" s="530"/>
      <c r="SEI68" s="531"/>
      <c r="SEJ68" s="532"/>
      <c r="SEK68" s="533"/>
      <c r="SEL68" s="527"/>
      <c r="SEM68" s="528"/>
      <c r="SEN68" s="529"/>
      <c r="SEO68" s="530"/>
      <c r="SEP68" s="531"/>
      <c r="SEQ68" s="532"/>
      <c r="SER68" s="533"/>
      <c r="SES68" s="527"/>
      <c r="SET68" s="528"/>
      <c r="SEU68" s="529"/>
      <c r="SEV68" s="530"/>
      <c r="SEW68" s="531"/>
      <c r="SEX68" s="532"/>
      <c r="SEY68" s="533"/>
      <c r="SEZ68" s="527"/>
      <c r="SFA68" s="528"/>
      <c r="SFB68" s="529"/>
      <c r="SFC68" s="530"/>
      <c r="SFD68" s="531"/>
      <c r="SFE68" s="532"/>
      <c r="SFF68" s="533"/>
      <c r="SFG68" s="527"/>
      <c r="SFH68" s="528"/>
      <c r="SFI68" s="529"/>
      <c r="SFJ68" s="530"/>
      <c r="SFK68" s="531"/>
      <c r="SFL68" s="532"/>
      <c r="SFM68" s="533"/>
      <c r="SFN68" s="527"/>
      <c r="SFO68" s="528"/>
      <c r="SFP68" s="529"/>
      <c r="SFQ68" s="530"/>
      <c r="SFR68" s="531"/>
      <c r="SFS68" s="532"/>
      <c r="SFT68" s="533"/>
      <c r="SFU68" s="527"/>
      <c r="SFV68" s="528"/>
      <c r="SFW68" s="529"/>
      <c r="SFX68" s="530"/>
      <c r="SFY68" s="531"/>
      <c r="SFZ68" s="532"/>
      <c r="SGA68" s="533"/>
      <c r="SGB68" s="527"/>
      <c r="SGC68" s="528"/>
      <c r="SGD68" s="529"/>
      <c r="SGE68" s="530"/>
      <c r="SGF68" s="531"/>
      <c r="SGG68" s="532"/>
      <c r="SGH68" s="533"/>
      <c r="SGI68" s="527"/>
      <c r="SGJ68" s="528"/>
      <c r="SGK68" s="529"/>
      <c r="SGL68" s="530"/>
      <c r="SGM68" s="531"/>
      <c r="SGN68" s="532"/>
      <c r="SGO68" s="533"/>
      <c r="SGP68" s="527"/>
      <c r="SGQ68" s="528"/>
      <c r="SGR68" s="529"/>
      <c r="SGS68" s="530"/>
      <c r="SGT68" s="531"/>
      <c r="SGU68" s="532"/>
      <c r="SGV68" s="533"/>
      <c r="SGW68" s="527"/>
      <c r="SGX68" s="528"/>
      <c r="SGY68" s="529"/>
      <c r="SGZ68" s="530"/>
      <c r="SHA68" s="531"/>
      <c r="SHB68" s="532"/>
      <c r="SHC68" s="533"/>
      <c r="SHD68" s="527"/>
      <c r="SHE68" s="528"/>
      <c r="SHF68" s="529"/>
      <c r="SHG68" s="530"/>
      <c r="SHH68" s="531"/>
      <c r="SHI68" s="532"/>
      <c r="SHJ68" s="533"/>
      <c r="SHK68" s="527"/>
      <c r="SHL68" s="528"/>
      <c r="SHM68" s="529"/>
      <c r="SHN68" s="530"/>
      <c r="SHO68" s="531"/>
      <c r="SHP68" s="532"/>
      <c r="SHQ68" s="533"/>
      <c r="SHR68" s="527"/>
      <c r="SHS68" s="528"/>
      <c r="SHT68" s="529"/>
      <c r="SHU68" s="530"/>
      <c r="SHV68" s="531"/>
      <c r="SHW68" s="532"/>
      <c r="SHX68" s="533"/>
      <c r="SHY68" s="527"/>
      <c r="SHZ68" s="528"/>
      <c r="SIA68" s="529"/>
      <c r="SIB68" s="530"/>
      <c r="SIC68" s="531"/>
      <c r="SID68" s="532"/>
      <c r="SIE68" s="533"/>
      <c r="SIF68" s="527"/>
      <c r="SIG68" s="528"/>
      <c r="SIH68" s="529"/>
      <c r="SII68" s="530"/>
      <c r="SIJ68" s="531"/>
      <c r="SIK68" s="532"/>
      <c r="SIL68" s="533"/>
      <c r="SIM68" s="527"/>
      <c r="SIN68" s="528"/>
      <c r="SIO68" s="529"/>
      <c r="SIP68" s="530"/>
      <c r="SIQ68" s="531"/>
      <c r="SIR68" s="532"/>
      <c r="SIS68" s="533"/>
      <c r="SIT68" s="527"/>
      <c r="SIU68" s="528"/>
      <c r="SIV68" s="529"/>
      <c r="SIW68" s="530"/>
      <c r="SIX68" s="531"/>
      <c r="SIY68" s="532"/>
      <c r="SIZ68" s="533"/>
      <c r="SJA68" s="527"/>
      <c r="SJB68" s="528"/>
      <c r="SJC68" s="529"/>
      <c r="SJD68" s="530"/>
      <c r="SJE68" s="531"/>
      <c r="SJF68" s="532"/>
      <c r="SJG68" s="533"/>
      <c r="SJH68" s="527"/>
      <c r="SJI68" s="528"/>
      <c r="SJJ68" s="529"/>
      <c r="SJK68" s="530"/>
      <c r="SJL68" s="531"/>
      <c r="SJM68" s="532"/>
      <c r="SJN68" s="533"/>
      <c r="SJO68" s="527"/>
      <c r="SJP68" s="528"/>
      <c r="SJQ68" s="529"/>
      <c r="SJR68" s="530"/>
      <c r="SJS68" s="531"/>
      <c r="SJT68" s="532"/>
      <c r="SJU68" s="533"/>
      <c r="SJV68" s="527"/>
      <c r="SJW68" s="528"/>
      <c r="SJX68" s="529"/>
      <c r="SJY68" s="530"/>
      <c r="SJZ68" s="531"/>
      <c r="SKA68" s="532"/>
      <c r="SKB68" s="533"/>
      <c r="SKC68" s="527"/>
      <c r="SKD68" s="528"/>
      <c r="SKE68" s="529"/>
      <c r="SKF68" s="530"/>
      <c r="SKG68" s="531"/>
      <c r="SKH68" s="532"/>
      <c r="SKI68" s="533"/>
      <c r="SKJ68" s="527"/>
      <c r="SKK68" s="528"/>
      <c r="SKL68" s="529"/>
      <c r="SKM68" s="530"/>
      <c r="SKN68" s="531"/>
      <c r="SKO68" s="532"/>
      <c r="SKP68" s="533"/>
      <c r="SKQ68" s="527"/>
      <c r="SKR68" s="528"/>
      <c r="SKS68" s="529"/>
      <c r="SKT68" s="530"/>
      <c r="SKU68" s="531"/>
      <c r="SKV68" s="532"/>
      <c r="SKW68" s="533"/>
      <c r="SKX68" s="527"/>
      <c r="SKY68" s="528"/>
      <c r="SKZ68" s="529"/>
      <c r="SLA68" s="530"/>
      <c r="SLB68" s="531"/>
      <c r="SLC68" s="532"/>
      <c r="SLD68" s="533"/>
      <c r="SLE68" s="527"/>
      <c r="SLF68" s="528"/>
      <c r="SLG68" s="529"/>
      <c r="SLH68" s="530"/>
      <c r="SLI68" s="531"/>
      <c r="SLJ68" s="532"/>
      <c r="SLK68" s="533"/>
      <c r="SLL68" s="527"/>
      <c r="SLM68" s="528"/>
      <c r="SLN68" s="529"/>
      <c r="SLO68" s="530"/>
      <c r="SLP68" s="531"/>
      <c r="SLQ68" s="532"/>
      <c r="SLR68" s="533"/>
      <c r="SLS68" s="527"/>
      <c r="SLT68" s="528"/>
      <c r="SLU68" s="529"/>
      <c r="SLV68" s="530"/>
      <c r="SLW68" s="531"/>
      <c r="SLX68" s="532"/>
      <c r="SLY68" s="533"/>
      <c r="SLZ68" s="527"/>
      <c r="SMA68" s="528"/>
      <c r="SMB68" s="529"/>
      <c r="SMC68" s="530"/>
      <c r="SMD68" s="531"/>
      <c r="SME68" s="532"/>
      <c r="SMF68" s="533"/>
      <c r="SMG68" s="527"/>
      <c r="SMH68" s="528"/>
      <c r="SMI68" s="529"/>
      <c r="SMJ68" s="530"/>
      <c r="SMK68" s="531"/>
      <c r="SML68" s="532"/>
      <c r="SMM68" s="533"/>
      <c r="SMN68" s="527"/>
      <c r="SMO68" s="528"/>
      <c r="SMP68" s="529"/>
      <c r="SMQ68" s="530"/>
      <c r="SMR68" s="531"/>
      <c r="SMS68" s="532"/>
      <c r="SMT68" s="533"/>
      <c r="SMU68" s="527"/>
      <c r="SMV68" s="528"/>
      <c r="SMW68" s="529"/>
      <c r="SMX68" s="530"/>
      <c r="SMY68" s="531"/>
      <c r="SMZ68" s="532"/>
      <c r="SNA68" s="533"/>
      <c r="SNB68" s="527"/>
      <c r="SNC68" s="528"/>
      <c r="SND68" s="529"/>
      <c r="SNE68" s="530"/>
      <c r="SNF68" s="531"/>
      <c r="SNG68" s="532"/>
      <c r="SNH68" s="533"/>
      <c r="SNI68" s="527"/>
      <c r="SNJ68" s="528"/>
      <c r="SNK68" s="529"/>
      <c r="SNL68" s="530"/>
      <c r="SNM68" s="531"/>
      <c r="SNN68" s="532"/>
      <c r="SNO68" s="533"/>
      <c r="SNP68" s="527"/>
      <c r="SNQ68" s="528"/>
      <c r="SNR68" s="529"/>
      <c r="SNS68" s="530"/>
      <c r="SNT68" s="531"/>
      <c r="SNU68" s="532"/>
      <c r="SNV68" s="533"/>
      <c r="SNW68" s="527"/>
      <c r="SNX68" s="528"/>
      <c r="SNY68" s="529"/>
      <c r="SNZ68" s="530"/>
      <c r="SOA68" s="531"/>
      <c r="SOB68" s="532"/>
      <c r="SOC68" s="533"/>
      <c r="SOD68" s="527"/>
      <c r="SOE68" s="528"/>
      <c r="SOF68" s="529"/>
      <c r="SOG68" s="530"/>
      <c r="SOH68" s="531"/>
      <c r="SOI68" s="532"/>
      <c r="SOJ68" s="533"/>
      <c r="SOK68" s="527"/>
      <c r="SOL68" s="528"/>
      <c r="SOM68" s="529"/>
      <c r="SON68" s="530"/>
      <c r="SOO68" s="531"/>
      <c r="SOP68" s="532"/>
      <c r="SOQ68" s="533"/>
      <c r="SOR68" s="527"/>
      <c r="SOS68" s="528"/>
      <c r="SOT68" s="529"/>
      <c r="SOU68" s="530"/>
      <c r="SOV68" s="531"/>
      <c r="SOW68" s="532"/>
      <c r="SOX68" s="533"/>
      <c r="SOY68" s="527"/>
      <c r="SOZ68" s="528"/>
      <c r="SPA68" s="529"/>
      <c r="SPB68" s="530"/>
      <c r="SPC68" s="531"/>
      <c r="SPD68" s="532"/>
      <c r="SPE68" s="533"/>
      <c r="SPF68" s="527"/>
      <c r="SPG68" s="528"/>
      <c r="SPH68" s="529"/>
      <c r="SPI68" s="530"/>
      <c r="SPJ68" s="531"/>
      <c r="SPK68" s="532"/>
      <c r="SPL68" s="533"/>
      <c r="SPM68" s="527"/>
      <c r="SPN68" s="528"/>
      <c r="SPO68" s="529"/>
      <c r="SPP68" s="530"/>
      <c r="SPQ68" s="531"/>
      <c r="SPR68" s="532"/>
      <c r="SPS68" s="533"/>
      <c r="SPT68" s="527"/>
      <c r="SPU68" s="528"/>
      <c r="SPV68" s="529"/>
      <c r="SPW68" s="530"/>
      <c r="SPX68" s="531"/>
      <c r="SPY68" s="532"/>
      <c r="SPZ68" s="533"/>
      <c r="SQA68" s="527"/>
      <c r="SQB68" s="528"/>
      <c r="SQC68" s="529"/>
      <c r="SQD68" s="530"/>
      <c r="SQE68" s="531"/>
      <c r="SQF68" s="532"/>
      <c r="SQG68" s="533"/>
      <c r="SQH68" s="527"/>
      <c r="SQI68" s="528"/>
      <c r="SQJ68" s="529"/>
      <c r="SQK68" s="530"/>
      <c r="SQL68" s="531"/>
      <c r="SQM68" s="532"/>
      <c r="SQN68" s="533"/>
      <c r="SQO68" s="527"/>
      <c r="SQP68" s="528"/>
      <c r="SQQ68" s="529"/>
      <c r="SQR68" s="530"/>
      <c r="SQS68" s="531"/>
      <c r="SQT68" s="532"/>
      <c r="SQU68" s="533"/>
      <c r="SQV68" s="527"/>
      <c r="SQW68" s="528"/>
      <c r="SQX68" s="529"/>
      <c r="SQY68" s="530"/>
      <c r="SQZ68" s="531"/>
      <c r="SRA68" s="532"/>
      <c r="SRB68" s="533"/>
      <c r="SRC68" s="527"/>
      <c r="SRD68" s="528"/>
      <c r="SRE68" s="529"/>
      <c r="SRF68" s="530"/>
      <c r="SRG68" s="531"/>
      <c r="SRH68" s="532"/>
      <c r="SRI68" s="533"/>
      <c r="SRJ68" s="527"/>
      <c r="SRK68" s="528"/>
      <c r="SRL68" s="529"/>
      <c r="SRM68" s="530"/>
      <c r="SRN68" s="531"/>
      <c r="SRO68" s="532"/>
      <c r="SRP68" s="533"/>
      <c r="SRQ68" s="527"/>
      <c r="SRR68" s="528"/>
      <c r="SRS68" s="529"/>
      <c r="SRT68" s="530"/>
      <c r="SRU68" s="531"/>
      <c r="SRV68" s="532"/>
      <c r="SRW68" s="533"/>
      <c r="SRX68" s="527"/>
      <c r="SRY68" s="528"/>
      <c r="SRZ68" s="529"/>
      <c r="SSA68" s="530"/>
      <c r="SSB68" s="531"/>
      <c r="SSC68" s="532"/>
      <c r="SSD68" s="533"/>
      <c r="SSE68" s="527"/>
      <c r="SSF68" s="528"/>
      <c r="SSG68" s="529"/>
      <c r="SSH68" s="530"/>
      <c r="SSI68" s="531"/>
      <c r="SSJ68" s="532"/>
      <c r="SSK68" s="533"/>
      <c r="SSL68" s="527"/>
      <c r="SSM68" s="528"/>
      <c r="SSN68" s="529"/>
      <c r="SSO68" s="530"/>
      <c r="SSP68" s="531"/>
      <c r="SSQ68" s="532"/>
      <c r="SSR68" s="533"/>
      <c r="SSS68" s="527"/>
      <c r="SST68" s="528"/>
      <c r="SSU68" s="529"/>
      <c r="SSV68" s="530"/>
      <c r="SSW68" s="531"/>
      <c r="SSX68" s="532"/>
      <c r="SSY68" s="533"/>
      <c r="SSZ68" s="527"/>
      <c r="STA68" s="528"/>
      <c r="STB68" s="529"/>
      <c r="STC68" s="530"/>
      <c r="STD68" s="531"/>
      <c r="STE68" s="532"/>
      <c r="STF68" s="533"/>
      <c r="STG68" s="527"/>
      <c r="STH68" s="528"/>
      <c r="STI68" s="529"/>
      <c r="STJ68" s="530"/>
      <c r="STK68" s="531"/>
      <c r="STL68" s="532"/>
      <c r="STM68" s="533"/>
      <c r="STN68" s="527"/>
      <c r="STO68" s="528"/>
      <c r="STP68" s="529"/>
      <c r="STQ68" s="530"/>
      <c r="STR68" s="531"/>
      <c r="STS68" s="532"/>
      <c r="STT68" s="533"/>
      <c r="STU68" s="527"/>
      <c r="STV68" s="528"/>
      <c r="STW68" s="529"/>
      <c r="STX68" s="530"/>
      <c r="STY68" s="531"/>
      <c r="STZ68" s="532"/>
      <c r="SUA68" s="533"/>
      <c r="SUB68" s="527"/>
      <c r="SUC68" s="528"/>
      <c r="SUD68" s="529"/>
      <c r="SUE68" s="530"/>
      <c r="SUF68" s="531"/>
      <c r="SUG68" s="532"/>
      <c r="SUH68" s="533"/>
      <c r="SUI68" s="527"/>
      <c r="SUJ68" s="528"/>
      <c r="SUK68" s="529"/>
      <c r="SUL68" s="530"/>
      <c r="SUM68" s="531"/>
      <c r="SUN68" s="532"/>
      <c r="SUO68" s="533"/>
      <c r="SUP68" s="527"/>
      <c r="SUQ68" s="528"/>
      <c r="SUR68" s="529"/>
      <c r="SUS68" s="530"/>
      <c r="SUT68" s="531"/>
      <c r="SUU68" s="532"/>
      <c r="SUV68" s="533"/>
      <c r="SUW68" s="527"/>
      <c r="SUX68" s="528"/>
      <c r="SUY68" s="529"/>
      <c r="SUZ68" s="530"/>
      <c r="SVA68" s="531"/>
      <c r="SVB68" s="532"/>
      <c r="SVC68" s="533"/>
      <c r="SVD68" s="527"/>
      <c r="SVE68" s="528"/>
      <c r="SVF68" s="529"/>
      <c r="SVG68" s="530"/>
      <c r="SVH68" s="531"/>
      <c r="SVI68" s="532"/>
      <c r="SVJ68" s="533"/>
      <c r="SVK68" s="527"/>
      <c r="SVL68" s="528"/>
      <c r="SVM68" s="529"/>
      <c r="SVN68" s="530"/>
      <c r="SVO68" s="531"/>
      <c r="SVP68" s="532"/>
      <c r="SVQ68" s="533"/>
      <c r="SVR68" s="527"/>
      <c r="SVS68" s="528"/>
      <c r="SVT68" s="529"/>
      <c r="SVU68" s="530"/>
      <c r="SVV68" s="531"/>
      <c r="SVW68" s="532"/>
      <c r="SVX68" s="533"/>
      <c r="SVY68" s="527"/>
      <c r="SVZ68" s="528"/>
      <c r="SWA68" s="529"/>
      <c r="SWB68" s="530"/>
      <c r="SWC68" s="531"/>
      <c r="SWD68" s="532"/>
      <c r="SWE68" s="533"/>
      <c r="SWF68" s="527"/>
      <c r="SWG68" s="528"/>
      <c r="SWH68" s="529"/>
      <c r="SWI68" s="530"/>
      <c r="SWJ68" s="531"/>
      <c r="SWK68" s="532"/>
      <c r="SWL68" s="533"/>
      <c r="SWM68" s="527"/>
      <c r="SWN68" s="528"/>
      <c r="SWO68" s="529"/>
      <c r="SWP68" s="530"/>
      <c r="SWQ68" s="531"/>
      <c r="SWR68" s="532"/>
      <c r="SWS68" s="533"/>
      <c r="SWT68" s="527"/>
      <c r="SWU68" s="528"/>
      <c r="SWV68" s="529"/>
      <c r="SWW68" s="530"/>
      <c r="SWX68" s="531"/>
      <c r="SWY68" s="532"/>
      <c r="SWZ68" s="533"/>
      <c r="SXA68" s="527"/>
      <c r="SXB68" s="528"/>
      <c r="SXC68" s="529"/>
      <c r="SXD68" s="530"/>
      <c r="SXE68" s="531"/>
      <c r="SXF68" s="532"/>
      <c r="SXG68" s="533"/>
      <c r="SXH68" s="527"/>
      <c r="SXI68" s="528"/>
      <c r="SXJ68" s="529"/>
      <c r="SXK68" s="530"/>
      <c r="SXL68" s="531"/>
      <c r="SXM68" s="532"/>
      <c r="SXN68" s="533"/>
      <c r="SXO68" s="527"/>
      <c r="SXP68" s="528"/>
      <c r="SXQ68" s="529"/>
      <c r="SXR68" s="530"/>
      <c r="SXS68" s="531"/>
      <c r="SXT68" s="532"/>
      <c r="SXU68" s="533"/>
      <c r="SXV68" s="527"/>
      <c r="SXW68" s="528"/>
      <c r="SXX68" s="529"/>
      <c r="SXY68" s="530"/>
      <c r="SXZ68" s="531"/>
      <c r="SYA68" s="532"/>
      <c r="SYB68" s="533"/>
      <c r="SYC68" s="527"/>
      <c r="SYD68" s="528"/>
      <c r="SYE68" s="529"/>
      <c r="SYF68" s="530"/>
      <c r="SYG68" s="531"/>
      <c r="SYH68" s="532"/>
      <c r="SYI68" s="533"/>
      <c r="SYJ68" s="527"/>
      <c r="SYK68" s="528"/>
      <c r="SYL68" s="529"/>
      <c r="SYM68" s="530"/>
      <c r="SYN68" s="531"/>
      <c r="SYO68" s="532"/>
      <c r="SYP68" s="533"/>
      <c r="SYQ68" s="527"/>
      <c r="SYR68" s="528"/>
      <c r="SYS68" s="529"/>
      <c r="SYT68" s="530"/>
      <c r="SYU68" s="531"/>
      <c r="SYV68" s="532"/>
      <c r="SYW68" s="533"/>
      <c r="SYX68" s="527"/>
      <c r="SYY68" s="528"/>
      <c r="SYZ68" s="529"/>
      <c r="SZA68" s="530"/>
      <c r="SZB68" s="531"/>
      <c r="SZC68" s="532"/>
      <c r="SZD68" s="533"/>
      <c r="SZE68" s="527"/>
      <c r="SZF68" s="528"/>
      <c r="SZG68" s="529"/>
      <c r="SZH68" s="530"/>
      <c r="SZI68" s="531"/>
      <c r="SZJ68" s="532"/>
      <c r="SZK68" s="533"/>
      <c r="SZL68" s="527"/>
      <c r="SZM68" s="528"/>
      <c r="SZN68" s="529"/>
      <c r="SZO68" s="530"/>
      <c r="SZP68" s="531"/>
      <c r="SZQ68" s="532"/>
      <c r="SZR68" s="533"/>
      <c r="SZS68" s="527"/>
      <c r="SZT68" s="528"/>
      <c r="SZU68" s="529"/>
      <c r="SZV68" s="530"/>
      <c r="SZW68" s="531"/>
      <c r="SZX68" s="532"/>
      <c r="SZY68" s="533"/>
      <c r="SZZ68" s="527"/>
      <c r="TAA68" s="528"/>
      <c r="TAB68" s="529"/>
      <c r="TAC68" s="530"/>
      <c r="TAD68" s="531"/>
      <c r="TAE68" s="532"/>
      <c r="TAF68" s="533"/>
      <c r="TAG68" s="527"/>
      <c r="TAH68" s="528"/>
      <c r="TAI68" s="529"/>
      <c r="TAJ68" s="530"/>
      <c r="TAK68" s="531"/>
      <c r="TAL68" s="532"/>
      <c r="TAM68" s="533"/>
      <c r="TAN68" s="527"/>
      <c r="TAO68" s="528"/>
      <c r="TAP68" s="529"/>
      <c r="TAQ68" s="530"/>
      <c r="TAR68" s="531"/>
      <c r="TAS68" s="532"/>
      <c r="TAT68" s="533"/>
      <c r="TAU68" s="527"/>
      <c r="TAV68" s="528"/>
      <c r="TAW68" s="529"/>
      <c r="TAX68" s="530"/>
      <c r="TAY68" s="531"/>
      <c r="TAZ68" s="532"/>
      <c r="TBA68" s="533"/>
      <c r="TBB68" s="527"/>
      <c r="TBC68" s="528"/>
      <c r="TBD68" s="529"/>
      <c r="TBE68" s="530"/>
      <c r="TBF68" s="531"/>
      <c r="TBG68" s="532"/>
      <c r="TBH68" s="533"/>
      <c r="TBI68" s="527"/>
      <c r="TBJ68" s="528"/>
      <c r="TBK68" s="529"/>
      <c r="TBL68" s="530"/>
      <c r="TBM68" s="531"/>
      <c r="TBN68" s="532"/>
      <c r="TBO68" s="533"/>
      <c r="TBP68" s="527"/>
      <c r="TBQ68" s="528"/>
      <c r="TBR68" s="529"/>
      <c r="TBS68" s="530"/>
      <c r="TBT68" s="531"/>
      <c r="TBU68" s="532"/>
      <c r="TBV68" s="533"/>
      <c r="TBW68" s="527"/>
      <c r="TBX68" s="528"/>
      <c r="TBY68" s="529"/>
      <c r="TBZ68" s="530"/>
      <c r="TCA68" s="531"/>
      <c r="TCB68" s="532"/>
      <c r="TCC68" s="533"/>
      <c r="TCD68" s="527"/>
      <c r="TCE68" s="528"/>
      <c r="TCF68" s="529"/>
      <c r="TCG68" s="530"/>
      <c r="TCH68" s="531"/>
      <c r="TCI68" s="532"/>
      <c r="TCJ68" s="533"/>
      <c r="TCK68" s="527"/>
      <c r="TCL68" s="528"/>
      <c r="TCM68" s="529"/>
      <c r="TCN68" s="530"/>
      <c r="TCO68" s="531"/>
      <c r="TCP68" s="532"/>
      <c r="TCQ68" s="533"/>
      <c r="TCR68" s="527"/>
      <c r="TCS68" s="528"/>
      <c r="TCT68" s="529"/>
      <c r="TCU68" s="530"/>
      <c r="TCV68" s="531"/>
      <c r="TCW68" s="532"/>
      <c r="TCX68" s="533"/>
      <c r="TCY68" s="527"/>
      <c r="TCZ68" s="528"/>
      <c r="TDA68" s="529"/>
      <c r="TDB68" s="530"/>
      <c r="TDC68" s="531"/>
      <c r="TDD68" s="532"/>
      <c r="TDE68" s="533"/>
      <c r="TDF68" s="527"/>
      <c r="TDG68" s="528"/>
      <c r="TDH68" s="529"/>
      <c r="TDI68" s="530"/>
      <c r="TDJ68" s="531"/>
      <c r="TDK68" s="532"/>
      <c r="TDL68" s="533"/>
      <c r="TDM68" s="527"/>
      <c r="TDN68" s="528"/>
      <c r="TDO68" s="529"/>
      <c r="TDP68" s="530"/>
      <c r="TDQ68" s="531"/>
      <c r="TDR68" s="532"/>
      <c r="TDS68" s="533"/>
      <c r="TDT68" s="527"/>
      <c r="TDU68" s="528"/>
      <c r="TDV68" s="529"/>
      <c r="TDW68" s="530"/>
      <c r="TDX68" s="531"/>
      <c r="TDY68" s="532"/>
      <c r="TDZ68" s="533"/>
      <c r="TEA68" s="527"/>
      <c r="TEB68" s="528"/>
      <c r="TEC68" s="529"/>
      <c r="TED68" s="530"/>
      <c r="TEE68" s="531"/>
      <c r="TEF68" s="532"/>
      <c r="TEG68" s="533"/>
      <c r="TEH68" s="527"/>
      <c r="TEI68" s="528"/>
      <c r="TEJ68" s="529"/>
      <c r="TEK68" s="530"/>
      <c r="TEL68" s="531"/>
      <c r="TEM68" s="532"/>
      <c r="TEN68" s="533"/>
      <c r="TEO68" s="527"/>
      <c r="TEP68" s="528"/>
      <c r="TEQ68" s="529"/>
      <c r="TER68" s="530"/>
      <c r="TES68" s="531"/>
      <c r="TET68" s="532"/>
      <c r="TEU68" s="533"/>
      <c r="TEV68" s="527"/>
      <c r="TEW68" s="528"/>
      <c r="TEX68" s="529"/>
      <c r="TEY68" s="530"/>
      <c r="TEZ68" s="531"/>
      <c r="TFA68" s="532"/>
      <c r="TFB68" s="533"/>
      <c r="TFC68" s="527"/>
      <c r="TFD68" s="528"/>
      <c r="TFE68" s="529"/>
      <c r="TFF68" s="530"/>
      <c r="TFG68" s="531"/>
      <c r="TFH68" s="532"/>
      <c r="TFI68" s="533"/>
      <c r="TFJ68" s="527"/>
      <c r="TFK68" s="528"/>
      <c r="TFL68" s="529"/>
      <c r="TFM68" s="530"/>
      <c r="TFN68" s="531"/>
      <c r="TFO68" s="532"/>
      <c r="TFP68" s="533"/>
      <c r="TFQ68" s="527"/>
      <c r="TFR68" s="528"/>
      <c r="TFS68" s="529"/>
      <c r="TFT68" s="530"/>
      <c r="TFU68" s="531"/>
      <c r="TFV68" s="532"/>
      <c r="TFW68" s="533"/>
      <c r="TFX68" s="527"/>
      <c r="TFY68" s="528"/>
      <c r="TFZ68" s="529"/>
      <c r="TGA68" s="530"/>
      <c r="TGB68" s="531"/>
      <c r="TGC68" s="532"/>
      <c r="TGD68" s="533"/>
      <c r="TGE68" s="527"/>
      <c r="TGF68" s="528"/>
      <c r="TGG68" s="529"/>
      <c r="TGH68" s="530"/>
      <c r="TGI68" s="531"/>
      <c r="TGJ68" s="532"/>
      <c r="TGK68" s="533"/>
      <c r="TGL68" s="527"/>
      <c r="TGM68" s="528"/>
      <c r="TGN68" s="529"/>
      <c r="TGO68" s="530"/>
      <c r="TGP68" s="531"/>
      <c r="TGQ68" s="532"/>
      <c r="TGR68" s="533"/>
      <c r="TGS68" s="527"/>
      <c r="TGT68" s="528"/>
      <c r="TGU68" s="529"/>
      <c r="TGV68" s="530"/>
      <c r="TGW68" s="531"/>
      <c r="TGX68" s="532"/>
      <c r="TGY68" s="533"/>
      <c r="TGZ68" s="527"/>
      <c r="THA68" s="528"/>
      <c r="THB68" s="529"/>
      <c r="THC68" s="530"/>
      <c r="THD68" s="531"/>
      <c r="THE68" s="532"/>
      <c r="THF68" s="533"/>
      <c r="THG68" s="527"/>
      <c r="THH68" s="528"/>
      <c r="THI68" s="529"/>
      <c r="THJ68" s="530"/>
      <c r="THK68" s="531"/>
      <c r="THL68" s="532"/>
      <c r="THM68" s="533"/>
      <c r="THN68" s="527"/>
      <c r="THO68" s="528"/>
      <c r="THP68" s="529"/>
      <c r="THQ68" s="530"/>
      <c r="THR68" s="531"/>
      <c r="THS68" s="532"/>
      <c r="THT68" s="533"/>
      <c r="THU68" s="527"/>
      <c r="THV68" s="528"/>
      <c r="THW68" s="529"/>
      <c r="THX68" s="530"/>
      <c r="THY68" s="531"/>
      <c r="THZ68" s="532"/>
      <c r="TIA68" s="533"/>
      <c r="TIB68" s="527"/>
      <c r="TIC68" s="528"/>
      <c r="TID68" s="529"/>
      <c r="TIE68" s="530"/>
      <c r="TIF68" s="531"/>
      <c r="TIG68" s="532"/>
      <c r="TIH68" s="533"/>
      <c r="TII68" s="527"/>
      <c r="TIJ68" s="528"/>
      <c r="TIK68" s="529"/>
      <c r="TIL68" s="530"/>
      <c r="TIM68" s="531"/>
      <c r="TIN68" s="532"/>
      <c r="TIO68" s="533"/>
      <c r="TIP68" s="527"/>
      <c r="TIQ68" s="528"/>
      <c r="TIR68" s="529"/>
      <c r="TIS68" s="530"/>
      <c r="TIT68" s="531"/>
      <c r="TIU68" s="532"/>
      <c r="TIV68" s="533"/>
      <c r="TIW68" s="527"/>
      <c r="TIX68" s="528"/>
      <c r="TIY68" s="529"/>
      <c r="TIZ68" s="530"/>
      <c r="TJA68" s="531"/>
      <c r="TJB68" s="532"/>
      <c r="TJC68" s="533"/>
      <c r="TJD68" s="527"/>
      <c r="TJE68" s="528"/>
      <c r="TJF68" s="529"/>
      <c r="TJG68" s="530"/>
      <c r="TJH68" s="531"/>
      <c r="TJI68" s="532"/>
      <c r="TJJ68" s="533"/>
      <c r="TJK68" s="527"/>
      <c r="TJL68" s="528"/>
      <c r="TJM68" s="529"/>
      <c r="TJN68" s="530"/>
      <c r="TJO68" s="531"/>
      <c r="TJP68" s="532"/>
      <c r="TJQ68" s="533"/>
      <c r="TJR68" s="527"/>
      <c r="TJS68" s="528"/>
      <c r="TJT68" s="529"/>
      <c r="TJU68" s="530"/>
      <c r="TJV68" s="531"/>
      <c r="TJW68" s="532"/>
      <c r="TJX68" s="533"/>
      <c r="TJY68" s="527"/>
      <c r="TJZ68" s="528"/>
      <c r="TKA68" s="529"/>
      <c r="TKB68" s="530"/>
      <c r="TKC68" s="531"/>
      <c r="TKD68" s="532"/>
      <c r="TKE68" s="533"/>
      <c r="TKF68" s="527"/>
      <c r="TKG68" s="528"/>
      <c r="TKH68" s="529"/>
      <c r="TKI68" s="530"/>
      <c r="TKJ68" s="531"/>
      <c r="TKK68" s="532"/>
      <c r="TKL68" s="533"/>
      <c r="TKM68" s="527"/>
      <c r="TKN68" s="528"/>
      <c r="TKO68" s="529"/>
      <c r="TKP68" s="530"/>
      <c r="TKQ68" s="531"/>
      <c r="TKR68" s="532"/>
      <c r="TKS68" s="533"/>
      <c r="TKT68" s="527"/>
      <c r="TKU68" s="528"/>
      <c r="TKV68" s="529"/>
      <c r="TKW68" s="530"/>
      <c r="TKX68" s="531"/>
      <c r="TKY68" s="532"/>
      <c r="TKZ68" s="533"/>
      <c r="TLA68" s="527"/>
      <c r="TLB68" s="528"/>
      <c r="TLC68" s="529"/>
      <c r="TLD68" s="530"/>
      <c r="TLE68" s="531"/>
      <c r="TLF68" s="532"/>
      <c r="TLG68" s="533"/>
      <c r="TLH68" s="527"/>
      <c r="TLI68" s="528"/>
      <c r="TLJ68" s="529"/>
      <c r="TLK68" s="530"/>
      <c r="TLL68" s="531"/>
      <c r="TLM68" s="532"/>
      <c r="TLN68" s="533"/>
      <c r="TLO68" s="527"/>
      <c r="TLP68" s="528"/>
      <c r="TLQ68" s="529"/>
      <c r="TLR68" s="530"/>
      <c r="TLS68" s="531"/>
      <c r="TLT68" s="532"/>
      <c r="TLU68" s="533"/>
      <c r="TLV68" s="527"/>
      <c r="TLW68" s="528"/>
      <c r="TLX68" s="529"/>
      <c r="TLY68" s="530"/>
      <c r="TLZ68" s="531"/>
      <c r="TMA68" s="532"/>
      <c r="TMB68" s="533"/>
      <c r="TMC68" s="527"/>
      <c r="TMD68" s="528"/>
      <c r="TME68" s="529"/>
      <c r="TMF68" s="530"/>
      <c r="TMG68" s="531"/>
      <c r="TMH68" s="532"/>
      <c r="TMI68" s="533"/>
      <c r="TMJ68" s="527"/>
      <c r="TMK68" s="528"/>
      <c r="TML68" s="529"/>
      <c r="TMM68" s="530"/>
      <c r="TMN68" s="531"/>
      <c r="TMO68" s="532"/>
      <c r="TMP68" s="533"/>
      <c r="TMQ68" s="527"/>
      <c r="TMR68" s="528"/>
      <c r="TMS68" s="529"/>
      <c r="TMT68" s="530"/>
      <c r="TMU68" s="531"/>
      <c r="TMV68" s="532"/>
      <c r="TMW68" s="533"/>
      <c r="TMX68" s="527"/>
      <c r="TMY68" s="528"/>
      <c r="TMZ68" s="529"/>
      <c r="TNA68" s="530"/>
      <c r="TNB68" s="531"/>
      <c r="TNC68" s="532"/>
      <c r="TND68" s="533"/>
      <c r="TNE68" s="527"/>
      <c r="TNF68" s="528"/>
      <c r="TNG68" s="529"/>
      <c r="TNH68" s="530"/>
      <c r="TNI68" s="531"/>
      <c r="TNJ68" s="532"/>
      <c r="TNK68" s="533"/>
      <c r="TNL68" s="527"/>
      <c r="TNM68" s="528"/>
      <c r="TNN68" s="529"/>
      <c r="TNO68" s="530"/>
      <c r="TNP68" s="531"/>
      <c r="TNQ68" s="532"/>
      <c r="TNR68" s="533"/>
      <c r="TNS68" s="527"/>
      <c r="TNT68" s="528"/>
      <c r="TNU68" s="529"/>
      <c r="TNV68" s="530"/>
      <c r="TNW68" s="531"/>
      <c r="TNX68" s="532"/>
      <c r="TNY68" s="533"/>
      <c r="TNZ68" s="527"/>
      <c r="TOA68" s="528"/>
      <c r="TOB68" s="529"/>
      <c r="TOC68" s="530"/>
      <c r="TOD68" s="531"/>
      <c r="TOE68" s="532"/>
      <c r="TOF68" s="533"/>
      <c r="TOG68" s="527"/>
      <c r="TOH68" s="528"/>
      <c r="TOI68" s="529"/>
      <c r="TOJ68" s="530"/>
      <c r="TOK68" s="531"/>
      <c r="TOL68" s="532"/>
      <c r="TOM68" s="533"/>
      <c r="TON68" s="527"/>
      <c r="TOO68" s="528"/>
      <c r="TOP68" s="529"/>
      <c r="TOQ68" s="530"/>
      <c r="TOR68" s="531"/>
      <c r="TOS68" s="532"/>
      <c r="TOT68" s="533"/>
      <c r="TOU68" s="527"/>
      <c r="TOV68" s="528"/>
      <c r="TOW68" s="529"/>
      <c r="TOX68" s="530"/>
      <c r="TOY68" s="531"/>
      <c r="TOZ68" s="532"/>
      <c r="TPA68" s="533"/>
      <c r="TPB68" s="527"/>
      <c r="TPC68" s="528"/>
      <c r="TPD68" s="529"/>
      <c r="TPE68" s="530"/>
      <c r="TPF68" s="531"/>
      <c r="TPG68" s="532"/>
      <c r="TPH68" s="533"/>
      <c r="TPI68" s="527"/>
      <c r="TPJ68" s="528"/>
      <c r="TPK68" s="529"/>
      <c r="TPL68" s="530"/>
      <c r="TPM68" s="531"/>
      <c r="TPN68" s="532"/>
      <c r="TPO68" s="533"/>
      <c r="TPP68" s="527"/>
      <c r="TPQ68" s="528"/>
      <c r="TPR68" s="529"/>
      <c r="TPS68" s="530"/>
      <c r="TPT68" s="531"/>
      <c r="TPU68" s="532"/>
      <c r="TPV68" s="533"/>
      <c r="TPW68" s="527"/>
      <c r="TPX68" s="528"/>
      <c r="TPY68" s="529"/>
      <c r="TPZ68" s="530"/>
      <c r="TQA68" s="531"/>
      <c r="TQB68" s="532"/>
      <c r="TQC68" s="533"/>
      <c r="TQD68" s="527"/>
      <c r="TQE68" s="528"/>
      <c r="TQF68" s="529"/>
      <c r="TQG68" s="530"/>
      <c r="TQH68" s="531"/>
      <c r="TQI68" s="532"/>
      <c r="TQJ68" s="533"/>
      <c r="TQK68" s="527"/>
      <c r="TQL68" s="528"/>
      <c r="TQM68" s="529"/>
      <c r="TQN68" s="530"/>
      <c r="TQO68" s="531"/>
      <c r="TQP68" s="532"/>
      <c r="TQQ68" s="533"/>
      <c r="TQR68" s="527"/>
      <c r="TQS68" s="528"/>
      <c r="TQT68" s="529"/>
      <c r="TQU68" s="530"/>
      <c r="TQV68" s="531"/>
      <c r="TQW68" s="532"/>
      <c r="TQX68" s="533"/>
      <c r="TQY68" s="527"/>
      <c r="TQZ68" s="528"/>
      <c r="TRA68" s="529"/>
      <c r="TRB68" s="530"/>
      <c r="TRC68" s="531"/>
      <c r="TRD68" s="532"/>
      <c r="TRE68" s="533"/>
      <c r="TRF68" s="527"/>
      <c r="TRG68" s="528"/>
      <c r="TRH68" s="529"/>
      <c r="TRI68" s="530"/>
      <c r="TRJ68" s="531"/>
      <c r="TRK68" s="532"/>
      <c r="TRL68" s="533"/>
      <c r="TRM68" s="527"/>
      <c r="TRN68" s="528"/>
      <c r="TRO68" s="529"/>
      <c r="TRP68" s="530"/>
      <c r="TRQ68" s="531"/>
      <c r="TRR68" s="532"/>
      <c r="TRS68" s="533"/>
      <c r="TRT68" s="527"/>
      <c r="TRU68" s="528"/>
      <c r="TRV68" s="529"/>
      <c r="TRW68" s="530"/>
      <c r="TRX68" s="531"/>
      <c r="TRY68" s="532"/>
      <c r="TRZ68" s="533"/>
      <c r="TSA68" s="527"/>
      <c r="TSB68" s="528"/>
      <c r="TSC68" s="529"/>
      <c r="TSD68" s="530"/>
      <c r="TSE68" s="531"/>
      <c r="TSF68" s="532"/>
      <c r="TSG68" s="533"/>
      <c r="TSH68" s="527"/>
      <c r="TSI68" s="528"/>
      <c r="TSJ68" s="529"/>
      <c r="TSK68" s="530"/>
      <c r="TSL68" s="531"/>
      <c r="TSM68" s="532"/>
      <c r="TSN68" s="533"/>
      <c r="TSO68" s="527"/>
      <c r="TSP68" s="528"/>
      <c r="TSQ68" s="529"/>
      <c r="TSR68" s="530"/>
      <c r="TSS68" s="531"/>
      <c r="TST68" s="532"/>
      <c r="TSU68" s="533"/>
      <c r="TSV68" s="527"/>
      <c r="TSW68" s="528"/>
      <c r="TSX68" s="529"/>
      <c r="TSY68" s="530"/>
      <c r="TSZ68" s="531"/>
      <c r="TTA68" s="532"/>
      <c r="TTB68" s="533"/>
      <c r="TTC68" s="527"/>
      <c r="TTD68" s="528"/>
      <c r="TTE68" s="529"/>
      <c r="TTF68" s="530"/>
      <c r="TTG68" s="531"/>
      <c r="TTH68" s="532"/>
      <c r="TTI68" s="533"/>
      <c r="TTJ68" s="527"/>
      <c r="TTK68" s="528"/>
      <c r="TTL68" s="529"/>
      <c r="TTM68" s="530"/>
      <c r="TTN68" s="531"/>
      <c r="TTO68" s="532"/>
      <c r="TTP68" s="533"/>
      <c r="TTQ68" s="527"/>
      <c r="TTR68" s="528"/>
      <c r="TTS68" s="529"/>
      <c r="TTT68" s="530"/>
      <c r="TTU68" s="531"/>
      <c r="TTV68" s="532"/>
      <c r="TTW68" s="533"/>
      <c r="TTX68" s="527"/>
      <c r="TTY68" s="528"/>
      <c r="TTZ68" s="529"/>
      <c r="TUA68" s="530"/>
      <c r="TUB68" s="531"/>
      <c r="TUC68" s="532"/>
      <c r="TUD68" s="533"/>
      <c r="TUE68" s="527"/>
      <c r="TUF68" s="528"/>
      <c r="TUG68" s="529"/>
      <c r="TUH68" s="530"/>
      <c r="TUI68" s="531"/>
      <c r="TUJ68" s="532"/>
      <c r="TUK68" s="533"/>
      <c r="TUL68" s="527"/>
      <c r="TUM68" s="528"/>
      <c r="TUN68" s="529"/>
      <c r="TUO68" s="530"/>
      <c r="TUP68" s="531"/>
      <c r="TUQ68" s="532"/>
      <c r="TUR68" s="533"/>
      <c r="TUS68" s="527"/>
      <c r="TUT68" s="528"/>
      <c r="TUU68" s="529"/>
      <c r="TUV68" s="530"/>
      <c r="TUW68" s="531"/>
      <c r="TUX68" s="532"/>
      <c r="TUY68" s="533"/>
      <c r="TUZ68" s="527"/>
      <c r="TVA68" s="528"/>
      <c r="TVB68" s="529"/>
      <c r="TVC68" s="530"/>
      <c r="TVD68" s="531"/>
      <c r="TVE68" s="532"/>
      <c r="TVF68" s="533"/>
      <c r="TVG68" s="527"/>
      <c r="TVH68" s="528"/>
      <c r="TVI68" s="529"/>
      <c r="TVJ68" s="530"/>
      <c r="TVK68" s="531"/>
      <c r="TVL68" s="532"/>
      <c r="TVM68" s="533"/>
      <c r="TVN68" s="527"/>
      <c r="TVO68" s="528"/>
      <c r="TVP68" s="529"/>
      <c r="TVQ68" s="530"/>
      <c r="TVR68" s="531"/>
      <c r="TVS68" s="532"/>
      <c r="TVT68" s="533"/>
      <c r="TVU68" s="527"/>
      <c r="TVV68" s="528"/>
      <c r="TVW68" s="529"/>
      <c r="TVX68" s="530"/>
      <c r="TVY68" s="531"/>
      <c r="TVZ68" s="532"/>
      <c r="TWA68" s="533"/>
      <c r="TWB68" s="527"/>
      <c r="TWC68" s="528"/>
      <c r="TWD68" s="529"/>
      <c r="TWE68" s="530"/>
      <c r="TWF68" s="531"/>
      <c r="TWG68" s="532"/>
      <c r="TWH68" s="533"/>
      <c r="TWI68" s="527"/>
      <c r="TWJ68" s="528"/>
      <c r="TWK68" s="529"/>
      <c r="TWL68" s="530"/>
      <c r="TWM68" s="531"/>
      <c r="TWN68" s="532"/>
      <c r="TWO68" s="533"/>
      <c r="TWP68" s="527"/>
      <c r="TWQ68" s="528"/>
      <c r="TWR68" s="529"/>
      <c r="TWS68" s="530"/>
      <c r="TWT68" s="531"/>
      <c r="TWU68" s="532"/>
      <c r="TWV68" s="533"/>
      <c r="TWW68" s="527"/>
      <c r="TWX68" s="528"/>
      <c r="TWY68" s="529"/>
      <c r="TWZ68" s="530"/>
      <c r="TXA68" s="531"/>
      <c r="TXB68" s="532"/>
      <c r="TXC68" s="533"/>
      <c r="TXD68" s="527"/>
      <c r="TXE68" s="528"/>
      <c r="TXF68" s="529"/>
      <c r="TXG68" s="530"/>
      <c r="TXH68" s="531"/>
      <c r="TXI68" s="532"/>
      <c r="TXJ68" s="533"/>
      <c r="TXK68" s="527"/>
      <c r="TXL68" s="528"/>
      <c r="TXM68" s="529"/>
      <c r="TXN68" s="530"/>
      <c r="TXO68" s="531"/>
      <c r="TXP68" s="532"/>
      <c r="TXQ68" s="533"/>
      <c r="TXR68" s="527"/>
      <c r="TXS68" s="528"/>
      <c r="TXT68" s="529"/>
      <c r="TXU68" s="530"/>
      <c r="TXV68" s="531"/>
      <c r="TXW68" s="532"/>
      <c r="TXX68" s="533"/>
      <c r="TXY68" s="527"/>
      <c r="TXZ68" s="528"/>
      <c r="TYA68" s="529"/>
      <c r="TYB68" s="530"/>
      <c r="TYC68" s="531"/>
      <c r="TYD68" s="532"/>
      <c r="TYE68" s="533"/>
      <c r="TYF68" s="527"/>
      <c r="TYG68" s="528"/>
      <c r="TYH68" s="529"/>
      <c r="TYI68" s="530"/>
      <c r="TYJ68" s="531"/>
      <c r="TYK68" s="532"/>
      <c r="TYL68" s="533"/>
      <c r="TYM68" s="527"/>
      <c r="TYN68" s="528"/>
      <c r="TYO68" s="529"/>
      <c r="TYP68" s="530"/>
      <c r="TYQ68" s="531"/>
      <c r="TYR68" s="532"/>
      <c r="TYS68" s="533"/>
      <c r="TYT68" s="527"/>
      <c r="TYU68" s="528"/>
      <c r="TYV68" s="529"/>
      <c r="TYW68" s="530"/>
      <c r="TYX68" s="531"/>
      <c r="TYY68" s="532"/>
      <c r="TYZ68" s="533"/>
      <c r="TZA68" s="527"/>
      <c r="TZB68" s="528"/>
      <c r="TZC68" s="529"/>
      <c r="TZD68" s="530"/>
      <c r="TZE68" s="531"/>
      <c r="TZF68" s="532"/>
      <c r="TZG68" s="533"/>
      <c r="TZH68" s="527"/>
      <c r="TZI68" s="528"/>
      <c r="TZJ68" s="529"/>
      <c r="TZK68" s="530"/>
      <c r="TZL68" s="531"/>
      <c r="TZM68" s="532"/>
      <c r="TZN68" s="533"/>
      <c r="TZO68" s="527"/>
      <c r="TZP68" s="528"/>
      <c r="TZQ68" s="529"/>
      <c r="TZR68" s="530"/>
      <c r="TZS68" s="531"/>
      <c r="TZT68" s="532"/>
      <c r="TZU68" s="533"/>
      <c r="TZV68" s="527"/>
      <c r="TZW68" s="528"/>
      <c r="TZX68" s="529"/>
      <c r="TZY68" s="530"/>
      <c r="TZZ68" s="531"/>
      <c r="UAA68" s="532"/>
      <c r="UAB68" s="533"/>
      <c r="UAC68" s="527"/>
      <c r="UAD68" s="528"/>
      <c r="UAE68" s="529"/>
      <c r="UAF68" s="530"/>
      <c r="UAG68" s="531"/>
      <c r="UAH68" s="532"/>
      <c r="UAI68" s="533"/>
      <c r="UAJ68" s="527"/>
      <c r="UAK68" s="528"/>
      <c r="UAL68" s="529"/>
      <c r="UAM68" s="530"/>
      <c r="UAN68" s="531"/>
      <c r="UAO68" s="532"/>
      <c r="UAP68" s="533"/>
      <c r="UAQ68" s="527"/>
      <c r="UAR68" s="528"/>
      <c r="UAS68" s="529"/>
      <c r="UAT68" s="530"/>
      <c r="UAU68" s="531"/>
      <c r="UAV68" s="532"/>
      <c r="UAW68" s="533"/>
      <c r="UAX68" s="527"/>
      <c r="UAY68" s="528"/>
      <c r="UAZ68" s="529"/>
      <c r="UBA68" s="530"/>
      <c r="UBB68" s="531"/>
      <c r="UBC68" s="532"/>
      <c r="UBD68" s="533"/>
      <c r="UBE68" s="527"/>
      <c r="UBF68" s="528"/>
      <c r="UBG68" s="529"/>
      <c r="UBH68" s="530"/>
      <c r="UBI68" s="531"/>
      <c r="UBJ68" s="532"/>
      <c r="UBK68" s="533"/>
      <c r="UBL68" s="527"/>
      <c r="UBM68" s="528"/>
      <c r="UBN68" s="529"/>
      <c r="UBO68" s="530"/>
      <c r="UBP68" s="531"/>
      <c r="UBQ68" s="532"/>
      <c r="UBR68" s="533"/>
      <c r="UBS68" s="527"/>
      <c r="UBT68" s="528"/>
      <c r="UBU68" s="529"/>
      <c r="UBV68" s="530"/>
      <c r="UBW68" s="531"/>
      <c r="UBX68" s="532"/>
      <c r="UBY68" s="533"/>
      <c r="UBZ68" s="527"/>
      <c r="UCA68" s="528"/>
      <c r="UCB68" s="529"/>
      <c r="UCC68" s="530"/>
      <c r="UCD68" s="531"/>
      <c r="UCE68" s="532"/>
      <c r="UCF68" s="533"/>
      <c r="UCG68" s="527"/>
      <c r="UCH68" s="528"/>
      <c r="UCI68" s="529"/>
      <c r="UCJ68" s="530"/>
      <c r="UCK68" s="531"/>
      <c r="UCL68" s="532"/>
      <c r="UCM68" s="533"/>
      <c r="UCN68" s="527"/>
      <c r="UCO68" s="528"/>
      <c r="UCP68" s="529"/>
      <c r="UCQ68" s="530"/>
      <c r="UCR68" s="531"/>
      <c r="UCS68" s="532"/>
      <c r="UCT68" s="533"/>
      <c r="UCU68" s="527"/>
      <c r="UCV68" s="528"/>
      <c r="UCW68" s="529"/>
      <c r="UCX68" s="530"/>
      <c r="UCY68" s="531"/>
      <c r="UCZ68" s="532"/>
      <c r="UDA68" s="533"/>
      <c r="UDB68" s="527"/>
      <c r="UDC68" s="528"/>
      <c r="UDD68" s="529"/>
      <c r="UDE68" s="530"/>
      <c r="UDF68" s="531"/>
      <c r="UDG68" s="532"/>
      <c r="UDH68" s="533"/>
      <c r="UDI68" s="527"/>
      <c r="UDJ68" s="528"/>
      <c r="UDK68" s="529"/>
      <c r="UDL68" s="530"/>
      <c r="UDM68" s="531"/>
      <c r="UDN68" s="532"/>
      <c r="UDO68" s="533"/>
      <c r="UDP68" s="527"/>
      <c r="UDQ68" s="528"/>
      <c r="UDR68" s="529"/>
      <c r="UDS68" s="530"/>
      <c r="UDT68" s="531"/>
      <c r="UDU68" s="532"/>
      <c r="UDV68" s="533"/>
      <c r="UDW68" s="527"/>
      <c r="UDX68" s="528"/>
      <c r="UDY68" s="529"/>
      <c r="UDZ68" s="530"/>
      <c r="UEA68" s="531"/>
      <c r="UEB68" s="532"/>
      <c r="UEC68" s="533"/>
      <c r="UED68" s="527"/>
      <c r="UEE68" s="528"/>
      <c r="UEF68" s="529"/>
      <c r="UEG68" s="530"/>
      <c r="UEH68" s="531"/>
      <c r="UEI68" s="532"/>
      <c r="UEJ68" s="533"/>
      <c r="UEK68" s="527"/>
      <c r="UEL68" s="528"/>
      <c r="UEM68" s="529"/>
      <c r="UEN68" s="530"/>
      <c r="UEO68" s="531"/>
      <c r="UEP68" s="532"/>
      <c r="UEQ68" s="533"/>
      <c r="UER68" s="527"/>
      <c r="UES68" s="528"/>
      <c r="UET68" s="529"/>
      <c r="UEU68" s="530"/>
      <c r="UEV68" s="531"/>
      <c r="UEW68" s="532"/>
      <c r="UEX68" s="533"/>
      <c r="UEY68" s="527"/>
      <c r="UEZ68" s="528"/>
      <c r="UFA68" s="529"/>
      <c r="UFB68" s="530"/>
      <c r="UFC68" s="531"/>
      <c r="UFD68" s="532"/>
      <c r="UFE68" s="533"/>
      <c r="UFF68" s="527"/>
      <c r="UFG68" s="528"/>
      <c r="UFH68" s="529"/>
      <c r="UFI68" s="530"/>
      <c r="UFJ68" s="531"/>
      <c r="UFK68" s="532"/>
      <c r="UFL68" s="533"/>
      <c r="UFM68" s="527"/>
      <c r="UFN68" s="528"/>
      <c r="UFO68" s="529"/>
      <c r="UFP68" s="530"/>
      <c r="UFQ68" s="531"/>
      <c r="UFR68" s="532"/>
      <c r="UFS68" s="533"/>
      <c r="UFT68" s="527"/>
      <c r="UFU68" s="528"/>
      <c r="UFV68" s="529"/>
      <c r="UFW68" s="530"/>
      <c r="UFX68" s="531"/>
      <c r="UFY68" s="532"/>
      <c r="UFZ68" s="533"/>
      <c r="UGA68" s="527"/>
      <c r="UGB68" s="528"/>
      <c r="UGC68" s="529"/>
      <c r="UGD68" s="530"/>
      <c r="UGE68" s="531"/>
      <c r="UGF68" s="532"/>
      <c r="UGG68" s="533"/>
      <c r="UGH68" s="527"/>
      <c r="UGI68" s="528"/>
      <c r="UGJ68" s="529"/>
      <c r="UGK68" s="530"/>
      <c r="UGL68" s="531"/>
      <c r="UGM68" s="532"/>
      <c r="UGN68" s="533"/>
      <c r="UGO68" s="527"/>
      <c r="UGP68" s="528"/>
      <c r="UGQ68" s="529"/>
      <c r="UGR68" s="530"/>
      <c r="UGS68" s="531"/>
      <c r="UGT68" s="532"/>
      <c r="UGU68" s="533"/>
      <c r="UGV68" s="527"/>
      <c r="UGW68" s="528"/>
      <c r="UGX68" s="529"/>
      <c r="UGY68" s="530"/>
      <c r="UGZ68" s="531"/>
      <c r="UHA68" s="532"/>
      <c r="UHB68" s="533"/>
      <c r="UHC68" s="527"/>
      <c r="UHD68" s="528"/>
      <c r="UHE68" s="529"/>
      <c r="UHF68" s="530"/>
      <c r="UHG68" s="531"/>
      <c r="UHH68" s="532"/>
      <c r="UHI68" s="533"/>
      <c r="UHJ68" s="527"/>
      <c r="UHK68" s="528"/>
      <c r="UHL68" s="529"/>
      <c r="UHM68" s="530"/>
      <c r="UHN68" s="531"/>
      <c r="UHO68" s="532"/>
      <c r="UHP68" s="533"/>
      <c r="UHQ68" s="527"/>
      <c r="UHR68" s="528"/>
      <c r="UHS68" s="529"/>
      <c r="UHT68" s="530"/>
      <c r="UHU68" s="531"/>
      <c r="UHV68" s="532"/>
      <c r="UHW68" s="533"/>
      <c r="UHX68" s="527"/>
      <c r="UHY68" s="528"/>
      <c r="UHZ68" s="529"/>
      <c r="UIA68" s="530"/>
      <c r="UIB68" s="531"/>
      <c r="UIC68" s="532"/>
      <c r="UID68" s="533"/>
      <c r="UIE68" s="527"/>
      <c r="UIF68" s="528"/>
      <c r="UIG68" s="529"/>
      <c r="UIH68" s="530"/>
      <c r="UII68" s="531"/>
      <c r="UIJ68" s="532"/>
      <c r="UIK68" s="533"/>
      <c r="UIL68" s="527"/>
      <c r="UIM68" s="528"/>
      <c r="UIN68" s="529"/>
      <c r="UIO68" s="530"/>
      <c r="UIP68" s="531"/>
      <c r="UIQ68" s="532"/>
      <c r="UIR68" s="533"/>
      <c r="UIS68" s="527"/>
      <c r="UIT68" s="528"/>
      <c r="UIU68" s="529"/>
      <c r="UIV68" s="530"/>
      <c r="UIW68" s="531"/>
      <c r="UIX68" s="532"/>
      <c r="UIY68" s="533"/>
      <c r="UIZ68" s="527"/>
      <c r="UJA68" s="528"/>
      <c r="UJB68" s="529"/>
      <c r="UJC68" s="530"/>
      <c r="UJD68" s="531"/>
      <c r="UJE68" s="532"/>
      <c r="UJF68" s="533"/>
      <c r="UJG68" s="527"/>
      <c r="UJH68" s="528"/>
      <c r="UJI68" s="529"/>
      <c r="UJJ68" s="530"/>
      <c r="UJK68" s="531"/>
      <c r="UJL68" s="532"/>
      <c r="UJM68" s="533"/>
      <c r="UJN68" s="527"/>
      <c r="UJO68" s="528"/>
      <c r="UJP68" s="529"/>
      <c r="UJQ68" s="530"/>
      <c r="UJR68" s="531"/>
      <c r="UJS68" s="532"/>
      <c r="UJT68" s="533"/>
      <c r="UJU68" s="527"/>
      <c r="UJV68" s="528"/>
      <c r="UJW68" s="529"/>
      <c r="UJX68" s="530"/>
      <c r="UJY68" s="531"/>
      <c r="UJZ68" s="532"/>
      <c r="UKA68" s="533"/>
      <c r="UKB68" s="527"/>
      <c r="UKC68" s="528"/>
      <c r="UKD68" s="529"/>
      <c r="UKE68" s="530"/>
      <c r="UKF68" s="531"/>
      <c r="UKG68" s="532"/>
      <c r="UKH68" s="533"/>
      <c r="UKI68" s="527"/>
      <c r="UKJ68" s="528"/>
      <c r="UKK68" s="529"/>
      <c r="UKL68" s="530"/>
      <c r="UKM68" s="531"/>
      <c r="UKN68" s="532"/>
      <c r="UKO68" s="533"/>
      <c r="UKP68" s="527"/>
      <c r="UKQ68" s="528"/>
      <c r="UKR68" s="529"/>
      <c r="UKS68" s="530"/>
      <c r="UKT68" s="531"/>
      <c r="UKU68" s="532"/>
      <c r="UKV68" s="533"/>
      <c r="UKW68" s="527"/>
      <c r="UKX68" s="528"/>
      <c r="UKY68" s="529"/>
      <c r="UKZ68" s="530"/>
      <c r="ULA68" s="531"/>
      <c r="ULB68" s="532"/>
      <c r="ULC68" s="533"/>
      <c r="ULD68" s="527"/>
      <c r="ULE68" s="528"/>
      <c r="ULF68" s="529"/>
      <c r="ULG68" s="530"/>
      <c r="ULH68" s="531"/>
      <c r="ULI68" s="532"/>
      <c r="ULJ68" s="533"/>
      <c r="ULK68" s="527"/>
      <c r="ULL68" s="528"/>
      <c r="ULM68" s="529"/>
      <c r="ULN68" s="530"/>
      <c r="ULO68" s="531"/>
      <c r="ULP68" s="532"/>
      <c r="ULQ68" s="533"/>
      <c r="ULR68" s="527"/>
      <c r="ULS68" s="528"/>
      <c r="ULT68" s="529"/>
      <c r="ULU68" s="530"/>
      <c r="ULV68" s="531"/>
      <c r="ULW68" s="532"/>
      <c r="ULX68" s="533"/>
      <c r="ULY68" s="527"/>
      <c r="ULZ68" s="528"/>
      <c r="UMA68" s="529"/>
      <c r="UMB68" s="530"/>
      <c r="UMC68" s="531"/>
      <c r="UMD68" s="532"/>
      <c r="UME68" s="533"/>
      <c r="UMF68" s="527"/>
      <c r="UMG68" s="528"/>
      <c r="UMH68" s="529"/>
      <c r="UMI68" s="530"/>
      <c r="UMJ68" s="531"/>
      <c r="UMK68" s="532"/>
      <c r="UML68" s="533"/>
      <c r="UMM68" s="527"/>
      <c r="UMN68" s="528"/>
      <c r="UMO68" s="529"/>
      <c r="UMP68" s="530"/>
      <c r="UMQ68" s="531"/>
      <c r="UMR68" s="532"/>
      <c r="UMS68" s="533"/>
      <c r="UMT68" s="527"/>
      <c r="UMU68" s="528"/>
      <c r="UMV68" s="529"/>
      <c r="UMW68" s="530"/>
      <c r="UMX68" s="531"/>
      <c r="UMY68" s="532"/>
      <c r="UMZ68" s="533"/>
      <c r="UNA68" s="527"/>
      <c r="UNB68" s="528"/>
      <c r="UNC68" s="529"/>
      <c r="UND68" s="530"/>
      <c r="UNE68" s="531"/>
      <c r="UNF68" s="532"/>
      <c r="UNG68" s="533"/>
      <c r="UNH68" s="527"/>
      <c r="UNI68" s="528"/>
      <c r="UNJ68" s="529"/>
      <c r="UNK68" s="530"/>
      <c r="UNL68" s="531"/>
      <c r="UNM68" s="532"/>
      <c r="UNN68" s="533"/>
      <c r="UNO68" s="527"/>
      <c r="UNP68" s="528"/>
      <c r="UNQ68" s="529"/>
      <c r="UNR68" s="530"/>
      <c r="UNS68" s="531"/>
      <c r="UNT68" s="532"/>
      <c r="UNU68" s="533"/>
      <c r="UNV68" s="527"/>
      <c r="UNW68" s="528"/>
      <c r="UNX68" s="529"/>
      <c r="UNY68" s="530"/>
      <c r="UNZ68" s="531"/>
      <c r="UOA68" s="532"/>
      <c r="UOB68" s="533"/>
      <c r="UOC68" s="527"/>
      <c r="UOD68" s="528"/>
      <c r="UOE68" s="529"/>
      <c r="UOF68" s="530"/>
      <c r="UOG68" s="531"/>
      <c r="UOH68" s="532"/>
      <c r="UOI68" s="533"/>
      <c r="UOJ68" s="527"/>
      <c r="UOK68" s="528"/>
      <c r="UOL68" s="529"/>
      <c r="UOM68" s="530"/>
      <c r="UON68" s="531"/>
      <c r="UOO68" s="532"/>
      <c r="UOP68" s="533"/>
      <c r="UOQ68" s="527"/>
      <c r="UOR68" s="528"/>
      <c r="UOS68" s="529"/>
      <c r="UOT68" s="530"/>
      <c r="UOU68" s="531"/>
      <c r="UOV68" s="532"/>
      <c r="UOW68" s="533"/>
      <c r="UOX68" s="527"/>
      <c r="UOY68" s="528"/>
      <c r="UOZ68" s="529"/>
      <c r="UPA68" s="530"/>
      <c r="UPB68" s="531"/>
      <c r="UPC68" s="532"/>
      <c r="UPD68" s="533"/>
      <c r="UPE68" s="527"/>
      <c r="UPF68" s="528"/>
      <c r="UPG68" s="529"/>
      <c r="UPH68" s="530"/>
      <c r="UPI68" s="531"/>
      <c r="UPJ68" s="532"/>
      <c r="UPK68" s="533"/>
      <c r="UPL68" s="527"/>
      <c r="UPM68" s="528"/>
      <c r="UPN68" s="529"/>
      <c r="UPO68" s="530"/>
      <c r="UPP68" s="531"/>
      <c r="UPQ68" s="532"/>
      <c r="UPR68" s="533"/>
      <c r="UPS68" s="527"/>
      <c r="UPT68" s="528"/>
      <c r="UPU68" s="529"/>
      <c r="UPV68" s="530"/>
      <c r="UPW68" s="531"/>
      <c r="UPX68" s="532"/>
      <c r="UPY68" s="533"/>
      <c r="UPZ68" s="527"/>
      <c r="UQA68" s="528"/>
      <c r="UQB68" s="529"/>
      <c r="UQC68" s="530"/>
      <c r="UQD68" s="531"/>
      <c r="UQE68" s="532"/>
      <c r="UQF68" s="533"/>
      <c r="UQG68" s="527"/>
      <c r="UQH68" s="528"/>
      <c r="UQI68" s="529"/>
      <c r="UQJ68" s="530"/>
      <c r="UQK68" s="531"/>
      <c r="UQL68" s="532"/>
      <c r="UQM68" s="533"/>
      <c r="UQN68" s="527"/>
      <c r="UQO68" s="528"/>
      <c r="UQP68" s="529"/>
      <c r="UQQ68" s="530"/>
      <c r="UQR68" s="531"/>
      <c r="UQS68" s="532"/>
      <c r="UQT68" s="533"/>
      <c r="UQU68" s="527"/>
      <c r="UQV68" s="528"/>
      <c r="UQW68" s="529"/>
      <c r="UQX68" s="530"/>
      <c r="UQY68" s="531"/>
      <c r="UQZ68" s="532"/>
      <c r="URA68" s="533"/>
      <c r="URB68" s="527"/>
      <c r="URC68" s="528"/>
      <c r="URD68" s="529"/>
      <c r="URE68" s="530"/>
      <c r="URF68" s="531"/>
      <c r="URG68" s="532"/>
      <c r="URH68" s="533"/>
      <c r="URI68" s="527"/>
      <c r="URJ68" s="528"/>
      <c r="URK68" s="529"/>
      <c r="URL68" s="530"/>
      <c r="URM68" s="531"/>
      <c r="URN68" s="532"/>
      <c r="URO68" s="533"/>
      <c r="URP68" s="527"/>
      <c r="URQ68" s="528"/>
      <c r="URR68" s="529"/>
      <c r="URS68" s="530"/>
      <c r="URT68" s="531"/>
      <c r="URU68" s="532"/>
      <c r="URV68" s="533"/>
      <c r="URW68" s="527"/>
      <c r="URX68" s="528"/>
      <c r="URY68" s="529"/>
      <c r="URZ68" s="530"/>
      <c r="USA68" s="531"/>
      <c r="USB68" s="532"/>
      <c r="USC68" s="533"/>
      <c r="USD68" s="527"/>
      <c r="USE68" s="528"/>
      <c r="USF68" s="529"/>
      <c r="USG68" s="530"/>
      <c r="USH68" s="531"/>
      <c r="USI68" s="532"/>
      <c r="USJ68" s="533"/>
      <c r="USK68" s="527"/>
      <c r="USL68" s="528"/>
      <c r="USM68" s="529"/>
      <c r="USN68" s="530"/>
      <c r="USO68" s="531"/>
      <c r="USP68" s="532"/>
      <c r="USQ68" s="533"/>
      <c r="USR68" s="527"/>
      <c r="USS68" s="528"/>
      <c r="UST68" s="529"/>
      <c r="USU68" s="530"/>
      <c r="USV68" s="531"/>
      <c r="USW68" s="532"/>
      <c r="USX68" s="533"/>
      <c r="USY68" s="527"/>
      <c r="USZ68" s="528"/>
      <c r="UTA68" s="529"/>
      <c r="UTB68" s="530"/>
      <c r="UTC68" s="531"/>
      <c r="UTD68" s="532"/>
      <c r="UTE68" s="533"/>
      <c r="UTF68" s="527"/>
      <c r="UTG68" s="528"/>
      <c r="UTH68" s="529"/>
      <c r="UTI68" s="530"/>
      <c r="UTJ68" s="531"/>
      <c r="UTK68" s="532"/>
      <c r="UTL68" s="533"/>
      <c r="UTM68" s="527"/>
      <c r="UTN68" s="528"/>
      <c r="UTO68" s="529"/>
      <c r="UTP68" s="530"/>
      <c r="UTQ68" s="531"/>
      <c r="UTR68" s="532"/>
      <c r="UTS68" s="533"/>
      <c r="UTT68" s="527"/>
      <c r="UTU68" s="528"/>
      <c r="UTV68" s="529"/>
      <c r="UTW68" s="530"/>
      <c r="UTX68" s="531"/>
      <c r="UTY68" s="532"/>
      <c r="UTZ68" s="533"/>
      <c r="UUA68" s="527"/>
      <c r="UUB68" s="528"/>
      <c r="UUC68" s="529"/>
      <c r="UUD68" s="530"/>
      <c r="UUE68" s="531"/>
      <c r="UUF68" s="532"/>
      <c r="UUG68" s="533"/>
      <c r="UUH68" s="527"/>
      <c r="UUI68" s="528"/>
      <c r="UUJ68" s="529"/>
      <c r="UUK68" s="530"/>
      <c r="UUL68" s="531"/>
      <c r="UUM68" s="532"/>
      <c r="UUN68" s="533"/>
      <c r="UUO68" s="527"/>
      <c r="UUP68" s="528"/>
      <c r="UUQ68" s="529"/>
      <c r="UUR68" s="530"/>
      <c r="UUS68" s="531"/>
      <c r="UUT68" s="532"/>
      <c r="UUU68" s="533"/>
      <c r="UUV68" s="527"/>
      <c r="UUW68" s="528"/>
      <c r="UUX68" s="529"/>
      <c r="UUY68" s="530"/>
      <c r="UUZ68" s="531"/>
      <c r="UVA68" s="532"/>
      <c r="UVB68" s="533"/>
      <c r="UVC68" s="527"/>
      <c r="UVD68" s="528"/>
      <c r="UVE68" s="529"/>
      <c r="UVF68" s="530"/>
      <c r="UVG68" s="531"/>
      <c r="UVH68" s="532"/>
      <c r="UVI68" s="533"/>
      <c r="UVJ68" s="527"/>
      <c r="UVK68" s="528"/>
      <c r="UVL68" s="529"/>
      <c r="UVM68" s="530"/>
      <c r="UVN68" s="531"/>
      <c r="UVO68" s="532"/>
      <c r="UVP68" s="533"/>
      <c r="UVQ68" s="527"/>
      <c r="UVR68" s="528"/>
      <c r="UVS68" s="529"/>
      <c r="UVT68" s="530"/>
      <c r="UVU68" s="531"/>
      <c r="UVV68" s="532"/>
      <c r="UVW68" s="533"/>
      <c r="UVX68" s="527"/>
      <c r="UVY68" s="528"/>
      <c r="UVZ68" s="529"/>
      <c r="UWA68" s="530"/>
      <c r="UWB68" s="531"/>
      <c r="UWC68" s="532"/>
      <c r="UWD68" s="533"/>
      <c r="UWE68" s="527"/>
      <c r="UWF68" s="528"/>
      <c r="UWG68" s="529"/>
      <c r="UWH68" s="530"/>
      <c r="UWI68" s="531"/>
      <c r="UWJ68" s="532"/>
      <c r="UWK68" s="533"/>
      <c r="UWL68" s="527"/>
      <c r="UWM68" s="528"/>
      <c r="UWN68" s="529"/>
      <c r="UWO68" s="530"/>
      <c r="UWP68" s="531"/>
      <c r="UWQ68" s="532"/>
      <c r="UWR68" s="533"/>
      <c r="UWS68" s="527"/>
      <c r="UWT68" s="528"/>
      <c r="UWU68" s="529"/>
      <c r="UWV68" s="530"/>
      <c r="UWW68" s="531"/>
      <c r="UWX68" s="532"/>
      <c r="UWY68" s="533"/>
      <c r="UWZ68" s="527"/>
      <c r="UXA68" s="528"/>
      <c r="UXB68" s="529"/>
      <c r="UXC68" s="530"/>
      <c r="UXD68" s="531"/>
      <c r="UXE68" s="532"/>
      <c r="UXF68" s="533"/>
      <c r="UXG68" s="527"/>
      <c r="UXH68" s="528"/>
      <c r="UXI68" s="529"/>
      <c r="UXJ68" s="530"/>
      <c r="UXK68" s="531"/>
      <c r="UXL68" s="532"/>
      <c r="UXM68" s="533"/>
      <c r="UXN68" s="527"/>
      <c r="UXO68" s="528"/>
      <c r="UXP68" s="529"/>
      <c r="UXQ68" s="530"/>
      <c r="UXR68" s="531"/>
      <c r="UXS68" s="532"/>
      <c r="UXT68" s="533"/>
      <c r="UXU68" s="527"/>
      <c r="UXV68" s="528"/>
      <c r="UXW68" s="529"/>
      <c r="UXX68" s="530"/>
      <c r="UXY68" s="531"/>
      <c r="UXZ68" s="532"/>
      <c r="UYA68" s="533"/>
      <c r="UYB68" s="527"/>
      <c r="UYC68" s="528"/>
      <c r="UYD68" s="529"/>
      <c r="UYE68" s="530"/>
      <c r="UYF68" s="531"/>
      <c r="UYG68" s="532"/>
      <c r="UYH68" s="533"/>
      <c r="UYI68" s="527"/>
      <c r="UYJ68" s="528"/>
      <c r="UYK68" s="529"/>
      <c r="UYL68" s="530"/>
      <c r="UYM68" s="531"/>
      <c r="UYN68" s="532"/>
      <c r="UYO68" s="533"/>
      <c r="UYP68" s="527"/>
      <c r="UYQ68" s="528"/>
      <c r="UYR68" s="529"/>
      <c r="UYS68" s="530"/>
      <c r="UYT68" s="531"/>
      <c r="UYU68" s="532"/>
      <c r="UYV68" s="533"/>
      <c r="UYW68" s="527"/>
      <c r="UYX68" s="528"/>
      <c r="UYY68" s="529"/>
      <c r="UYZ68" s="530"/>
      <c r="UZA68" s="531"/>
      <c r="UZB68" s="532"/>
      <c r="UZC68" s="533"/>
      <c r="UZD68" s="527"/>
      <c r="UZE68" s="528"/>
      <c r="UZF68" s="529"/>
      <c r="UZG68" s="530"/>
      <c r="UZH68" s="531"/>
      <c r="UZI68" s="532"/>
      <c r="UZJ68" s="533"/>
      <c r="UZK68" s="527"/>
      <c r="UZL68" s="528"/>
      <c r="UZM68" s="529"/>
      <c r="UZN68" s="530"/>
      <c r="UZO68" s="531"/>
      <c r="UZP68" s="532"/>
      <c r="UZQ68" s="533"/>
      <c r="UZR68" s="527"/>
      <c r="UZS68" s="528"/>
      <c r="UZT68" s="529"/>
      <c r="UZU68" s="530"/>
      <c r="UZV68" s="531"/>
      <c r="UZW68" s="532"/>
      <c r="UZX68" s="533"/>
      <c r="UZY68" s="527"/>
      <c r="UZZ68" s="528"/>
      <c r="VAA68" s="529"/>
      <c r="VAB68" s="530"/>
      <c r="VAC68" s="531"/>
      <c r="VAD68" s="532"/>
      <c r="VAE68" s="533"/>
      <c r="VAF68" s="527"/>
      <c r="VAG68" s="528"/>
      <c r="VAH68" s="529"/>
      <c r="VAI68" s="530"/>
      <c r="VAJ68" s="531"/>
      <c r="VAK68" s="532"/>
      <c r="VAL68" s="533"/>
      <c r="VAM68" s="527"/>
      <c r="VAN68" s="528"/>
      <c r="VAO68" s="529"/>
      <c r="VAP68" s="530"/>
      <c r="VAQ68" s="531"/>
      <c r="VAR68" s="532"/>
      <c r="VAS68" s="533"/>
      <c r="VAT68" s="527"/>
      <c r="VAU68" s="528"/>
      <c r="VAV68" s="529"/>
      <c r="VAW68" s="530"/>
      <c r="VAX68" s="531"/>
      <c r="VAY68" s="532"/>
      <c r="VAZ68" s="533"/>
      <c r="VBA68" s="527"/>
      <c r="VBB68" s="528"/>
      <c r="VBC68" s="529"/>
      <c r="VBD68" s="530"/>
      <c r="VBE68" s="531"/>
      <c r="VBF68" s="532"/>
      <c r="VBG68" s="533"/>
      <c r="VBH68" s="527"/>
      <c r="VBI68" s="528"/>
      <c r="VBJ68" s="529"/>
      <c r="VBK68" s="530"/>
      <c r="VBL68" s="531"/>
      <c r="VBM68" s="532"/>
      <c r="VBN68" s="533"/>
      <c r="VBO68" s="527"/>
      <c r="VBP68" s="528"/>
      <c r="VBQ68" s="529"/>
      <c r="VBR68" s="530"/>
      <c r="VBS68" s="531"/>
      <c r="VBT68" s="532"/>
      <c r="VBU68" s="533"/>
      <c r="VBV68" s="527"/>
      <c r="VBW68" s="528"/>
      <c r="VBX68" s="529"/>
      <c r="VBY68" s="530"/>
      <c r="VBZ68" s="531"/>
      <c r="VCA68" s="532"/>
      <c r="VCB68" s="533"/>
      <c r="VCC68" s="527"/>
      <c r="VCD68" s="528"/>
      <c r="VCE68" s="529"/>
      <c r="VCF68" s="530"/>
      <c r="VCG68" s="531"/>
      <c r="VCH68" s="532"/>
      <c r="VCI68" s="533"/>
      <c r="VCJ68" s="527"/>
      <c r="VCK68" s="528"/>
      <c r="VCL68" s="529"/>
      <c r="VCM68" s="530"/>
      <c r="VCN68" s="531"/>
      <c r="VCO68" s="532"/>
      <c r="VCP68" s="533"/>
      <c r="VCQ68" s="527"/>
      <c r="VCR68" s="528"/>
      <c r="VCS68" s="529"/>
      <c r="VCT68" s="530"/>
      <c r="VCU68" s="531"/>
      <c r="VCV68" s="532"/>
      <c r="VCW68" s="533"/>
      <c r="VCX68" s="527"/>
      <c r="VCY68" s="528"/>
      <c r="VCZ68" s="529"/>
      <c r="VDA68" s="530"/>
      <c r="VDB68" s="531"/>
      <c r="VDC68" s="532"/>
      <c r="VDD68" s="533"/>
      <c r="VDE68" s="527"/>
      <c r="VDF68" s="528"/>
      <c r="VDG68" s="529"/>
      <c r="VDH68" s="530"/>
      <c r="VDI68" s="531"/>
      <c r="VDJ68" s="532"/>
      <c r="VDK68" s="533"/>
      <c r="VDL68" s="527"/>
      <c r="VDM68" s="528"/>
      <c r="VDN68" s="529"/>
      <c r="VDO68" s="530"/>
      <c r="VDP68" s="531"/>
      <c r="VDQ68" s="532"/>
      <c r="VDR68" s="533"/>
      <c r="VDS68" s="527"/>
      <c r="VDT68" s="528"/>
      <c r="VDU68" s="529"/>
      <c r="VDV68" s="530"/>
      <c r="VDW68" s="531"/>
      <c r="VDX68" s="532"/>
      <c r="VDY68" s="533"/>
      <c r="VDZ68" s="527"/>
      <c r="VEA68" s="528"/>
      <c r="VEB68" s="529"/>
      <c r="VEC68" s="530"/>
      <c r="VED68" s="531"/>
      <c r="VEE68" s="532"/>
      <c r="VEF68" s="533"/>
      <c r="VEG68" s="527"/>
      <c r="VEH68" s="528"/>
      <c r="VEI68" s="529"/>
      <c r="VEJ68" s="530"/>
      <c r="VEK68" s="531"/>
      <c r="VEL68" s="532"/>
      <c r="VEM68" s="533"/>
      <c r="VEN68" s="527"/>
      <c r="VEO68" s="528"/>
      <c r="VEP68" s="529"/>
      <c r="VEQ68" s="530"/>
      <c r="VER68" s="531"/>
      <c r="VES68" s="532"/>
      <c r="VET68" s="533"/>
      <c r="VEU68" s="527"/>
      <c r="VEV68" s="528"/>
      <c r="VEW68" s="529"/>
      <c r="VEX68" s="530"/>
      <c r="VEY68" s="531"/>
      <c r="VEZ68" s="532"/>
      <c r="VFA68" s="533"/>
      <c r="VFB68" s="527"/>
      <c r="VFC68" s="528"/>
      <c r="VFD68" s="529"/>
      <c r="VFE68" s="530"/>
      <c r="VFF68" s="531"/>
      <c r="VFG68" s="532"/>
      <c r="VFH68" s="533"/>
      <c r="VFI68" s="527"/>
      <c r="VFJ68" s="528"/>
      <c r="VFK68" s="529"/>
      <c r="VFL68" s="530"/>
      <c r="VFM68" s="531"/>
      <c r="VFN68" s="532"/>
      <c r="VFO68" s="533"/>
      <c r="VFP68" s="527"/>
      <c r="VFQ68" s="528"/>
      <c r="VFR68" s="529"/>
      <c r="VFS68" s="530"/>
      <c r="VFT68" s="531"/>
      <c r="VFU68" s="532"/>
      <c r="VFV68" s="533"/>
      <c r="VFW68" s="527"/>
      <c r="VFX68" s="528"/>
      <c r="VFY68" s="529"/>
      <c r="VFZ68" s="530"/>
      <c r="VGA68" s="531"/>
      <c r="VGB68" s="532"/>
      <c r="VGC68" s="533"/>
      <c r="VGD68" s="527"/>
      <c r="VGE68" s="528"/>
      <c r="VGF68" s="529"/>
      <c r="VGG68" s="530"/>
      <c r="VGH68" s="531"/>
      <c r="VGI68" s="532"/>
      <c r="VGJ68" s="533"/>
      <c r="VGK68" s="527"/>
      <c r="VGL68" s="528"/>
      <c r="VGM68" s="529"/>
      <c r="VGN68" s="530"/>
      <c r="VGO68" s="531"/>
      <c r="VGP68" s="532"/>
      <c r="VGQ68" s="533"/>
      <c r="VGR68" s="527"/>
      <c r="VGS68" s="528"/>
      <c r="VGT68" s="529"/>
      <c r="VGU68" s="530"/>
      <c r="VGV68" s="531"/>
      <c r="VGW68" s="532"/>
      <c r="VGX68" s="533"/>
      <c r="VGY68" s="527"/>
      <c r="VGZ68" s="528"/>
      <c r="VHA68" s="529"/>
      <c r="VHB68" s="530"/>
      <c r="VHC68" s="531"/>
      <c r="VHD68" s="532"/>
      <c r="VHE68" s="533"/>
      <c r="VHF68" s="527"/>
      <c r="VHG68" s="528"/>
      <c r="VHH68" s="529"/>
      <c r="VHI68" s="530"/>
      <c r="VHJ68" s="531"/>
      <c r="VHK68" s="532"/>
      <c r="VHL68" s="533"/>
      <c r="VHM68" s="527"/>
      <c r="VHN68" s="528"/>
      <c r="VHO68" s="529"/>
      <c r="VHP68" s="530"/>
      <c r="VHQ68" s="531"/>
      <c r="VHR68" s="532"/>
      <c r="VHS68" s="533"/>
      <c r="VHT68" s="527"/>
      <c r="VHU68" s="528"/>
      <c r="VHV68" s="529"/>
      <c r="VHW68" s="530"/>
      <c r="VHX68" s="531"/>
      <c r="VHY68" s="532"/>
      <c r="VHZ68" s="533"/>
      <c r="VIA68" s="527"/>
      <c r="VIB68" s="528"/>
      <c r="VIC68" s="529"/>
      <c r="VID68" s="530"/>
      <c r="VIE68" s="531"/>
      <c r="VIF68" s="532"/>
      <c r="VIG68" s="533"/>
      <c r="VIH68" s="527"/>
      <c r="VII68" s="528"/>
      <c r="VIJ68" s="529"/>
      <c r="VIK68" s="530"/>
      <c r="VIL68" s="531"/>
      <c r="VIM68" s="532"/>
      <c r="VIN68" s="533"/>
      <c r="VIO68" s="527"/>
      <c r="VIP68" s="528"/>
      <c r="VIQ68" s="529"/>
      <c r="VIR68" s="530"/>
      <c r="VIS68" s="531"/>
      <c r="VIT68" s="532"/>
      <c r="VIU68" s="533"/>
      <c r="VIV68" s="527"/>
      <c r="VIW68" s="528"/>
      <c r="VIX68" s="529"/>
      <c r="VIY68" s="530"/>
      <c r="VIZ68" s="531"/>
      <c r="VJA68" s="532"/>
      <c r="VJB68" s="533"/>
      <c r="VJC68" s="527"/>
      <c r="VJD68" s="528"/>
      <c r="VJE68" s="529"/>
      <c r="VJF68" s="530"/>
      <c r="VJG68" s="531"/>
      <c r="VJH68" s="532"/>
      <c r="VJI68" s="533"/>
      <c r="VJJ68" s="527"/>
      <c r="VJK68" s="528"/>
      <c r="VJL68" s="529"/>
      <c r="VJM68" s="530"/>
      <c r="VJN68" s="531"/>
      <c r="VJO68" s="532"/>
      <c r="VJP68" s="533"/>
      <c r="VJQ68" s="527"/>
      <c r="VJR68" s="528"/>
      <c r="VJS68" s="529"/>
      <c r="VJT68" s="530"/>
      <c r="VJU68" s="531"/>
      <c r="VJV68" s="532"/>
      <c r="VJW68" s="533"/>
      <c r="VJX68" s="527"/>
      <c r="VJY68" s="528"/>
      <c r="VJZ68" s="529"/>
      <c r="VKA68" s="530"/>
      <c r="VKB68" s="531"/>
      <c r="VKC68" s="532"/>
      <c r="VKD68" s="533"/>
      <c r="VKE68" s="527"/>
      <c r="VKF68" s="528"/>
      <c r="VKG68" s="529"/>
      <c r="VKH68" s="530"/>
      <c r="VKI68" s="531"/>
      <c r="VKJ68" s="532"/>
      <c r="VKK68" s="533"/>
      <c r="VKL68" s="527"/>
      <c r="VKM68" s="528"/>
      <c r="VKN68" s="529"/>
      <c r="VKO68" s="530"/>
      <c r="VKP68" s="531"/>
      <c r="VKQ68" s="532"/>
      <c r="VKR68" s="533"/>
      <c r="VKS68" s="527"/>
      <c r="VKT68" s="528"/>
      <c r="VKU68" s="529"/>
      <c r="VKV68" s="530"/>
      <c r="VKW68" s="531"/>
      <c r="VKX68" s="532"/>
      <c r="VKY68" s="533"/>
      <c r="VKZ68" s="527"/>
      <c r="VLA68" s="528"/>
      <c r="VLB68" s="529"/>
      <c r="VLC68" s="530"/>
      <c r="VLD68" s="531"/>
      <c r="VLE68" s="532"/>
      <c r="VLF68" s="533"/>
      <c r="VLG68" s="527"/>
      <c r="VLH68" s="528"/>
      <c r="VLI68" s="529"/>
      <c r="VLJ68" s="530"/>
      <c r="VLK68" s="531"/>
      <c r="VLL68" s="532"/>
      <c r="VLM68" s="533"/>
      <c r="VLN68" s="527"/>
      <c r="VLO68" s="528"/>
      <c r="VLP68" s="529"/>
      <c r="VLQ68" s="530"/>
      <c r="VLR68" s="531"/>
      <c r="VLS68" s="532"/>
      <c r="VLT68" s="533"/>
      <c r="VLU68" s="527"/>
      <c r="VLV68" s="528"/>
      <c r="VLW68" s="529"/>
      <c r="VLX68" s="530"/>
      <c r="VLY68" s="531"/>
      <c r="VLZ68" s="532"/>
      <c r="VMA68" s="533"/>
      <c r="VMB68" s="527"/>
      <c r="VMC68" s="528"/>
      <c r="VMD68" s="529"/>
      <c r="VME68" s="530"/>
      <c r="VMF68" s="531"/>
      <c r="VMG68" s="532"/>
      <c r="VMH68" s="533"/>
      <c r="VMI68" s="527"/>
      <c r="VMJ68" s="528"/>
      <c r="VMK68" s="529"/>
      <c r="VML68" s="530"/>
      <c r="VMM68" s="531"/>
      <c r="VMN68" s="532"/>
      <c r="VMO68" s="533"/>
      <c r="VMP68" s="527"/>
      <c r="VMQ68" s="528"/>
      <c r="VMR68" s="529"/>
      <c r="VMS68" s="530"/>
      <c r="VMT68" s="531"/>
      <c r="VMU68" s="532"/>
      <c r="VMV68" s="533"/>
      <c r="VMW68" s="527"/>
      <c r="VMX68" s="528"/>
      <c r="VMY68" s="529"/>
      <c r="VMZ68" s="530"/>
      <c r="VNA68" s="531"/>
      <c r="VNB68" s="532"/>
      <c r="VNC68" s="533"/>
      <c r="VND68" s="527"/>
      <c r="VNE68" s="528"/>
      <c r="VNF68" s="529"/>
      <c r="VNG68" s="530"/>
      <c r="VNH68" s="531"/>
      <c r="VNI68" s="532"/>
      <c r="VNJ68" s="533"/>
      <c r="VNK68" s="527"/>
      <c r="VNL68" s="528"/>
      <c r="VNM68" s="529"/>
      <c r="VNN68" s="530"/>
      <c r="VNO68" s="531"/>
      <c r="VNP68" s="532"/>
      <c r="VNQ68" s="533"/>
      <c r="VNR68" s="527"/>
      <c r="VNS68" s="528"/>
      <c r="VNT68" s="529"/>
      <c r="VNU68" s="530"/>
      <c r="VNV68" s="531"/>
      <c r="VNW68" s="532"/>
      <c r="VNX68" s="533"/>
      <c r="VNY68" s="527"/>
      <c r="VNZ68" s="528"/>
      <c r="VOA68" s="529"/>
      <c r="VOB68" s="530"/>
      <c r="VOC68" s="531"/>
      <c r="VOD68" s="532"/>
      <c r="VOE68" s="533"/>
      <c r="VOF68" s="527"/>
      <c r="VOG68" s="528"/>
      <c r="VOH68" s="529"/>
      <c r="VOI68" s="530"/>
      <c r="VOJ68" s="531"/>
      <c r="VOK68" s="532"/>
      <c r="VOL68" s="533"/>
      <c r="VOM68" s="527"/>
      <c r="VON68" s="528"/>
      <c r="VOO68" s="529"/>
      <c r="VOP68" s="530"/>
      <c r="VOQ68" s="531"/>
      <c r="VOR68" s="532"/>
      <c r="VOS68" s="533"/>
      <c r="VOT68" s="527"/>
      <c r="VOU68" s="528"/>
      <c r="VOV68" s="529"/>
      <c r="VOW68" s="530"/>
      <c r="VOX68" s="531"/>
      <c r="VOY68" s="532"/>
      <c r="VOZ68" s="533"/>
      <c r="VPA68" s="527"/>
      <c r="VPB68" s="528"/>
      <c r="VPC68" s="529"/>
      <c r="VPD68" s="530"/>
      <c r="VPE68" s="531"/>
      <c r="VPF68" s="532"/>
      <c r="VPG68" s="533"/>
      <c r="VPH68" s="527"/>
      <c r="VPI68" s="528"/>
      <c r="VPJ68" s="529"/>
      <c r="VPK68" s="530"/>
      <c r="VPL68" s="531"/>
      <c r="VPM68" s="532"/>
      <c r="VPN68" s="533"/>
      <c r="VPO68" s="527"/>
      <c r="VPP68" s="528"/>
      <c r="VPQ68" s="529"/>
      <c r="VPR68" s="530"/>
      <c r="VPS68" s="531"/>
      <c r="VPT68" s="532"/>
      <c r="VPU68" s="533"/>
      <c r="VPV68" s="527"/>
      <c r="VPW68" s="528"/>
      <c r="VPX68" s="529"/>
      <c r="VPY68" s="530"/>
      <c r="VPZ68" s="531"/>
      <c r="VQA68" s="532"/>
      <c r="VQB68" s="533"/>
      <c r="VQC68" s="527"/>
      <c r="VQD68" s="528"/>
      <c r="VQE68" s="529"/>
      <c r="VQF68" s="530"/>
      <c r="VQG68" s="531"/>
      <c r="VQH68" s="532"/>
      <c r="VQI68" s="533"/>
      <c r="VQJ68" s="527"/>
      <c r="VQK68" s="528"/>
      <c r="VQL68" s="529"/>
      <c r="VQM68" s="530"/>
      <c r="VQN68" s="531"/>
      <c r="VQO68" s="532"/>
      <c r="VQP68" s="533"/>
      <c r="VQQ68" s="527"/>
      <c r="VQR68" s="528"/>
      <c r="VQS68" s="529"/>
      <c r="VQT68" s="530"/>
      <c r="VQU68" s="531"/>
      <c r="VQV68" s="532"/>
      <c r="VQW68" s="533"/>
      <c r="VQX68" s="527"/>
      <c r="VQY68" s="528"/>
      <c r="VQZ68" s="529"/>
      <c r="VRA68" s="530"/>
      <c r="VRB68" s="531"/>
      <c r="VRC68" s="532"/>
      <c r="VRD68" s="533"/>
      <c r="VRE68" s="527"/>
      <c r="VRF68" s="528"/>
      <c r="VRG68" s="529"/>
      <c r="VRH68" s="530"/>
      <c r="VRI68" s="531"/>
      <c r="VRJ68" s="532"/>
      <c r="VRK68" s="533"/>
      <c r="VRL68" s="527"/>
      <c r="VRM68" s="528"/>
      <c r="VRN68" s="529"/>
      <c r="VRO68" s="530"/>
      <c r="VRP68" s="531"/>
      <c r="VRQ68" s="532"/>
      <c r="VRR68" s="533"/>
      <c r="VRS68" s="527"/>
      <c r="VRT68" s="528"/>
      <c r="VRU68" s="529"/>
      <c r="VRV68" s="530"/>
      <c r="VRW68" s="531"/>
      <c r="VRX68" s="532"/>
      <c r="VRY68" s="533"/>
      <c r="VRZ68" s="527"/>
      <c r="VSA68" s="528"/>
      <c r="VSB68" s="529"/>
      <c r="VSC68" s="530"/>
      <c r="VSD68" s="531"/>
      <c r="VSE68" s="532"/>
      <c r="VSF68" s="533"/>
      <c r="VSG68" s="527"/>
      <c r="VSH68" s="528"/>
      <c r="VSI68" s="529"/>
      <c r="VSJ68" s="530"/>
      <c r="VSK68" s="531"/>
      <c r="VSL68" s="532"/>
      <c r="VSM68" s="533"/>
      <c r="VSN68" s="527"/>
      <c r="VSO68" s="528"/>
      <c r="VSP68" s="529"/>
      <c r="VSQ68" s="530"/>
      <c r="VSR68" s="531"/>
      <c r="VSS68" s="532"/>
      <c r="VST68" s="533"/>
      <c r="VSU68" s="527"/>
      <c r="VSV68" s="528"/>
      <c r="VSW68" s="529"/>
      <c r="VSX68" s="530"/>
      <c r="VSY68" s="531"/>
      <c r="VSZ68" s="532"/>
      <c r="VTA68" s="533"/>
      <c r="VTB68" s="527"/>
      <c r="VTC68" s="528"/>
      <c r="VTD68" s="529"/>
      <c r="VTE68" s="530"/>
      <c r="VTF68" s="531"/>
      <c r="VTG68" s="532"/>
      <c r="VTH68" s="533"/>
      <c r="VTI68" s="527"/>
      <c r="VTJ68" s="528"/>
      <c r="VTK68" s="529"/>
      <c r="VTL68" s="530"/>
      <c r="VTM68" s="531"/>
      <c r="VTN68" s="532"/>
      <c r="VTO68" s="533"/>
      <c r="VTP68" s="527"/>
      <c r="VTQ68" s="528"/>
      <c r="VTR68" s="529"/>
      <c r="VTS68" s="530"/>
      <c r="VTT68" s="531"/>
      <c r="VTU68" s="532"/>
      <c r="VTV68" s="533"/>
      <c r="VTW68" s="527"/>
      <c r="VTX68" s="528"/>
      <c r="VTY68" s="529"/>
      <c r="VTZ68" s="530"/>
      <c r="VUA68" s="531"/>
      <c r="VUB68" s="532"/>
      <c r="VUC68" s="533"/>
      <c r="VUD68" s="527"/>
      <c r="VUE68" s="528"/>
      <c r="VUF68" s="529"/>
      <c r="VUG68" s="530"/>
      <c r="VUH68" s="531"/>
      <c r="VUI68" s="532"/>
      <c r="VUJ68" s="533"/>
      <c r="VUK68" s="527"/>
      <c r="VUL68" s="528"/>
      <c r="VUM68" s="529"/>
      <c r="VUN68" s="530"/>
      <c r="VUO68" s="531"/>
      <c r="VUP68" s="532"/>
      <c r="VUQ68" s="533"/>
      <c r="VUR68" s="527"/>
      <c r="VUS68" s="528"/>
      <c r="VUT68" s="529"/>
      <c r="VUU68" s="530"/>
      <c r="VUV68" s="531"/>
      <c r="VUW68" s="532"/>
      <c r="VUX68" s="533"/>
      <c r="VUY68" s="527"/>
      <c r="VUZ68" s="528"/>
      <c r="VVA68" s="529"/>
      <c r="VVB68" s="530"/>
      <c r="VVC68" s="531"/>
      <c r="VVD68" s="532"/>
      <c r="VVE68" s="533"/>
      <c r="VVF68" s="527"/>
      <c r="VVG68" s="528"/>
      <c r="VVH68" s="529"/>
      <c r="VVI68" s="530"/>
      <c r="VVJ68" s="531"/>
      <c r="VVK68" s="532"/>
      <c r="VVL68" s="533"/>
      <c r="VVM68" s="527"/>
      <c r="VVN68" s="528"/>
      <c r="VVO68" s="529"/>
      <c r="VVP68" s="530"/>
      <c r="VVQ68" s="531"/>
      <c r="VVR68" s="532"/>
      <c r="VVS68" s="533"/>
      <c r="VVT68" s="527"/>
      <c r="VVU68" s="528"/>
      <c r="VVV68" s="529"/>
      <c r="VVW68" s="530"/>
      <c r="VVX68" s="531"/>
      <c r="VVY68" s="532"/>
      <c r="VVZ68" s="533"/>
      <c r="VWA68" s="527"/>
      <c r="VWB68" s="528"/>
      <c r="VWC68" s="529"/>
      <c r="VWD68" s="530"/>
      <c r="VWE68" s="531"/>
      <c r="VWF68" s="532"/>
      <c r="VWG68" s="533"/>
      <c r="VWH68" s="527"/>
      <c r="VWI68" s="528"/>
      <c r="VWJ68" s="529"/>
      <c r="VWK68" s="530"/>
      <c r="VWL68" s="531"/>
      <c r="VWM68" s="532"/>
      <c r="VWN68" s="533"/>
      <c r="VWO68" s="527"/>
      <c r="VWP68" s="528"/>
      <c r="VWQ68" s="529"/>
      <c r="VWR68" s="530"/>
      <c r="VWS68" s="531"/>
      <c r="VWT68" s="532"/>
      <c r="VWU68" s="533"/>
      <c r="VWV68" s="527"/>
      <c r="VWW68" s="528"/>
      <c r="VWX68" s="529"/>
      <c r="VWY68" s="530"/>
      <c r="VWZ68" s="531"/>
      <c r="VXA68" s="532"/>
      <c r="VXB68" s="533"/>
      <c r="VXC68" s="527"/>
      <c r="VXD68" s="528"/>
      <c r="VXE68" s="529"/>
      <c r="VXF68" s="530"/>
      <c r="VXG68" s="531"/>
      <c r="VXH68" s="532"/>
      <c r="VXI68" s="533"/>
      <c r="VXJ68" s="527"/>
      <c r="VXK68" s="528"/>
      <c r="VXL68" s="529"/>
      <c r="VXM68" s="530"/>
      <c r="VXN68" s="531"/>
      <c r="VXO68" s="532"/>
      <c r="VXP68" s="533"/>
      <c r="VXQ68" s="527"/>
      <c r="VXR68" s="528"/>
      <c r="VXS68" s="529"/>
      <c r="VXT68" s="530"/>
      <c r="VXU68" s="531"/>
      <c r="VXV68" s="532"/>
      <c r="VXW68" s="533"/>
      <c r="VXX68" s="527"/>
      <c r="VXY68" s="528"/>
      <c r="VXZ68" s="529"/>
      <c r="VYA68" s="530"/>
      <c r="VYB68" s="531"/>
      <c r="VYC68" s="532"/>
      <c r="VYD68" s="533"/>
      <c r="VYE68" s="527"/>
      <c r="VYF68" s="528"/>
      <c r="VYG68" s="529"/>
      <c r="VYH68" s="530"/>
      <c r="VYI68" s="531"/>
      <c r="VYJ68" s="532"/>
      <c r="VYK68" s="533"/>
      <c r="VYL68" s="527"/>
      <c r="VYM68" s="528"/>
      <c r="VYN68" s="529"/>
      <c r="VYO68" s="530"/>
      <c r="VYP68" s="531"/>
      <c r="VYQ68" s="532"/>
      <c r="VYR68" s="533"/>
      <c r="VYS68" s="527"/>
      <c r="VYT68" s="528"/>
      <c r="VYU68" s="529"/>
      <c r="VYV68" s="530"/>
      <c r="VYW68" s="531"/>
      <c r="VYX68" s="532"/>
      <c r="VYY68" s="533"/>
      <c r="VYZ68" s="527"/>
      <c r="VZA68" s="528"/>
      <c r="VZB68" s="529"/>
      <c r="VZC68" s="530"/>
      <c r="VZD68" s="531"/>
      <c r="VZE68" s="532"/>
      <c r="VZF68" s="533"/>
      <c r="VZG68" s="527"/>
      <c r="VZH68" s="528"/>
      <c r="VZI68" s="529"/>
      <c r="VZJ68" s="530"/>
      <c r="VZK68" s="531"/>
      <c r="VZL68" s="532"/>
      <c r="VZM68" s="533"/>
      <c r="VZN68" s="527"/>
      <c r="VZO68" s="528"/>
      <c r="VZP68" s="529"/>
      <c r="VZQ68" s="530"/>
      <c r="VZR68" s="531"/>
      <c r="VZS68" s="532"/>
      <c r="VZT68" s="533"/>
      <c r="VZU68" s="527"/>
      <c r="VZV68" s="528"/>
      <c r="VZW68" s="529"/>
      <c r="VZX68" s="530"/>
      <c r="VZY68" s="531"/>
      <c r="VZZ68" s="532"/>
      <c r="WAA68" s="533"/>
      <c r="WAB68" s="527"/>
      <c r="WAC68" s="528"/>
      <c r="WAD68" s="529"/>
      <c r="WAE68" s="530"/>
      <c r="WAF68" s="531"/>
      <c r="WAG68" s="532"/>
      <c r="WAH68" s="533"/>
      <c r="WAI68" s="527"/>
      <c r="WAJ68" s="528"/>
      <c r="WAK68" s="529"/>
      <c r="WAL68" s="530"/>
      <c r="WAM68" s="531"/>
      <c r="WAN68" s="532"/>
      <c r="WAO68" s="533"/>
      <c r="WAP68" s="527"/>
      <c r="WAQ68" s="528"/>
      <c r="WAR68" s="529"/>
      <c r="WAS68" s="530"/>
      <c r="WAT68" s="531"/>
      <c r="WAU68" s="532"/>
      <c r="WAV68" s="533"/>
      <c r="WAW68" s="527"/>
      <c r="WAX68" s="528"/>
      <c r="WAY68" s="529"/>
      <c r="WAZ68" s="530"/>
      <c r="WBA68" s="531"/>
      <c r="WBB68" s="532"/>
      <c r="WBC68" s="533"/>
      <c r="WBD68" s="527"/>
      <c r="WBE68" s="528"/>
      <c r="WBF68" s="529"/>
      <c r="WBG68" s="530"/>
      <c r="WBH68" s="531"/>
      <c r="WBI68" s="532"/>
      <c r="WBJ68" s="533"/>
      <c r="WBK68" s="527"/>
      <c r="WBL68" s="528"/>
      <c r="WBM68" s="529"/>
      <c r="WBN68" s="530"/>
      <c r="WBO68" s="531"/>
      <c r="WBP68" s="532"/>
      <c r="WBQ68" s="533"/>
      <c r="WBR68" s="527"/>
      <c r="WBS68" s="528"/>
      <c r="WBT68" s="529"/>
      <c r="WBU68" s="530"/>
      <c r="WBV68" s="531"/>
      <c r="WBW68" s="532"/>
      <c r="WBX68" s="533"/>
      <c r="WBY68" s="527"/>
      <c r="WBZ68" s="528"/>
      <c r="WCA68" s="529"/>
      <c r="WCB68" s="530"/>
      <c r="WCC68" s="531"/>
      <c r="WCD68" s="532"/>
      <c r="WCE68" s="533"/>
      <c r="WCF68" s="527"/>
      <c r="WCG68" s="528"/>
      <c r="WCH68" s="529"/>
      <c r="WCI68" s="530"/>
      <c r="WCJ68" s="531"/>
      <c r="WCK68" s="532"/>
      <c r="WCL68" s="533"/>
      <c r="WCM68" s="527"/>
      <c r="WCN68" s="528"/>
      <c r="WCO68" s="529"/>
      <c r="WCP68" s="530"/>
      <c r="WCQ68" s="531"/>
      <c r="WCR68" s="532"/>
      <c r="WCS68" s="533"/>
      <c r="WCT68" s="527"/>
      <c r="WCU68" s="528"/>
      <c r="WCV68" s="529"/>
      <c r="WCW68" s="530"/>
      <c r="WCX68" s="531"/>
      <c r="WCY68" s="532"/>
      <c r="WCZ68" s="533"/>
      <c r="WDA68" s="527"/>
      <c r="WDB68" s="528"/>
      <c r="WDC68" s="529"/>
      <c r="WDD68" s="530"/>
      <c r="WDE68" s="531"/>
      <c r="WDF68" s="532"/>
      <c r="WDG68" s="533"/>
      <c r="WDH68" s="527"/>
      <c r="WDI68" s="528"/>
      <c r="WDJ68" s="529"/>
      <c r="WDK68" s="530"/>
      <c r="WDL68" s="531"/>
      <c r="WDM68" s="532"/>
      <c r="WDN68" s="533"/>
      <c r="WDO68" s="527"/>
      <c r="WDP68" s="528"/>
      <c r="WDQ68" s="529"/>
      <c r="WDR68" s="530"/>
      <c r="WDS68" s="531"/>
      <c r="WDT68" s="532"/>
      <c r="WDU68" s="533"/>
      <c r="WDV68" s="527"/>
      <c r="WDW68" s="528"/>
      <c r="WDX68" s="529"/>
      <c r="WDY68" s="530"/>
      <c r="WDZ68" s="531"/>
      <c r="WEA68" s="532"/>
      <c r="WEB68" s="533"/>
      <c r="WEC68" s="527"/>
      <c r="WED68" s="528"/>
      <c r="WEE68" s="529"/>
      <c r="WEF68" s="530"/>
      <c r="WEG68" s="531"/>
      <c r="WEH68" s="532"/>
      <c r="WEI68" s="533"/>
      <c r="WEJ68" s="527"/>
      <c r="WEK68" s="528"/>
      <c r="WEL68" s="529"/>
      <c r="WEM68" s="530"/>
      <c r="WEN68" s="531"/>
      <c r="WEO68" s="532"/>
      <c r="WEP68" s="533"/>
      <c r="WEQ68" s="527"/>
      <c r="WER68" s="528"/>
      <c r="WES68" s="529"/>
      <c r="WET68" s="530"/>
      <c r="WEU68" s="531"/>
      <c r="WEV68" s="532"/>
      <c r="WEW68" s="533"/>
      <c r="WEX68" s="527"/>
      <c r="WEY68" s="528"/>
      <c r="WEZ68" s="529"/>
      <c r="WFA68" s="530"/>
      <c r="WFB68" s="531"/>
      <c r="WFC68" s="532"/>
      <c r="WFD68" s="533"/>
      <c r="WFE68" s="527"/>
      <c r="WFF68" s="528"/>
      <c r="WFG68" s="529"/>
      <c r="WFH68" s="530"/>
      <c r="WFI68" s="531"/>
      <c r="WFJ68" s="532"/>
      <c r="WFK68" s="533"/>
      <c r="WFL68" s="527"/>
      <c r="WFM68" s="528"/>
      <c r="WFN68" s="529"/>
      <c r="WFO68" s="530"/>
      <c r="WFP68" s="531"/>
      <c r="WFQ68" s="532"/>
      <c r="WFR68" s="533"/>
      <c r="WFS68" s="527"/>
      <c r="WFT68" s="528"/>
      <c r="WFU68" s="529"/>
      <c r="WFV68" s="530"/>
      <c r="WFW68" s="531"/>
      <c r="WFX68" s="532"/>
      <c r="WFY68" s="533"/>
      <c r="WFZ68" s="527"/>
      <c r="WGA68" s="528"/>
      <c r="WGB68" s="529"/>
      <c r="WGC68" s="530"/>
      <c r="WGD68" s="531"/>
      <c r="WGE68" s="532"/>
      <c r="WGF68" s="533"/>
      <c r="WGG68" s="527"/>
      <c r="WGH68" s="528"/>
      <c r="WGI68" s="529"/>
      <c r="WGJ68" s="530"/>
      <c r="WGK68" s="531"/>
      <c r="WGL68" s="532"/>
      <c r="WGM68" s="533"/>
      <c r="WGN68" s="527"/>
      <c r="WGO68" s="528"/>
      <c r="WGP68" s="529"/>
      <c r="WGQ68" s="530"/>
      <c r="WGR68" s="531"/>
      <c r="WGS68" s="532"/>
      <c r="WGT68" s="533"/>
      <c r="WGU68" s="527"/>
      <c r="WGV68" s="528"/>
      <c r="WGW68" s="529"/>
      <c r="WGX68" s="530"/>
      <c r="WGY68" s="531"/>
      <c r="WGZ68" s="532"/>
      <c r="WHA68" s="533"/>
      <c r="WHB68" s="527"/>
      <c r="WHC68" s="528"/>
      <c r="WHD68" s="529"/>
      <c r="WHE68" s="530"/>
      <c r="WHF68" s="531"/>
      <c r="WHG68" s="532"/>
      <c r="WHH68" s="533"/>
      <c r="WHI68" s="527"/>
      <c r="WHJ68" s="528"/>
      <c r="WHK68" s="529"/>
      <c r="WHL68" s="530"/>
      <c r="WHM68" s="531"/>
      <c r="WHN68" s="532"/>
      <c r="WHO68" s="533"/>
      <c r="WHP68" s="527"/>
      <c r="WHQ68" s="528"/>
      <c r="WHR68" s="529"/>
      <c r="WHS68" s="530"/>
      <c r="WHT68" s="531"/>
      <c r="WHU68" s="532"/>
      <c r="WHV68" s="533"/>
      <c r="WHW68" s="527"/>
      <c r="WHX68" s="528"/>
      <c r="WHY68" s="529"/>
      <c r="WHZ68" s="530"/>
      <c r="WIA68" s="531"/>
      <c r="WIB68" s="532"/>
      <c r="WIC68" s="533"/>
      <c r="WID68" s="527"/>
      <c r="WIE68" s="528"/>
      <c r="WIF68" s="529"/>
      <c r="WIG68" s="530"/>
      <c r="WIH68" s="531"/>
      <c r="WII68" s="532"/>
      <c r="WIJ68" s="533"/>
      <c r="WIK68" s="527"/>
      <c r="WIL68" s="528"/>
      <c r="WIM68" s="529"/>
      <c r="WIN68" s="530"/>
      <c r="WIO68" s="531"/>
      <c r="WIP68" s="532"/>
      <c r="WIQ68" s="533"/>
      <c r="WIR68" s="527"/>
      <c r="WIS68" s="528"/>
      <c r="WIT68" s="529"/>
      <c r="WIU68" s="530"/>
      <c r="WIV68" s="531"/>
      <c r="WIW68" s="532"/>
      <c r="WIX68" s="533"/>
      <c r="WIY68" s="527"/>
      <c r="WIZ68" s="528"/>
      <c r="WJA68" s="529"/>
      <c r="WJB68" s="530"/>
      <c r="WJC68" s="531"/>
      <c r="WJD68" s="532"/>
      <c r="WJE68" s="533"/>
      <c r="WJF68" s="527"/>
      <c r="WJG68" s="528"/>
      <c r="WJH68" s="529"/>
      <c r="WJI68" s="530"/>
      <c r="WJJ68" s="531"/>
      <c r="WJK68" s="532"/>
      <c r="WJL68" s="533"/>
      <c r="WJM68" s="527"/>
      <c r="WJN68" s="528"/>
      <c r="WJO68" s="529"/>
      <c r="WJP68" s="530"/>
      <c r="WJQ68" s="531"/>
      <c r="WJR68" s="532"/>
      <c r="WJS68" s="533"/>
      <c r="WJT68" s="527"/>
      <c r="WJU68" s="528"/>
      <c r="WJV68" s="529"/>
      <c r="WJW68" s="530"/>
      <c r="WJX68" s="531"/>
      <c r="WJY68" s="532"/>
      <c r="WJZ68" s="533"/>
      <c r="WKA68" s="527"/>
      <c r="WKB68" s="528"/>
      <c r="WKC68" s="529"/>
      <c r="WKD68" s="530"/>
      <c r="WKE68" s="531"/>
      <c r="WKF68" s="532"/>
      <c r="WKG68" s="533"/>
      <c r="WKH68" s="527"/>
      <c r="WKI68" s="528"/>
      <c r="WKJ68" s="529"/>
      <c r="WKK68" s="530"/>
      <c r="WKL68" s="531"/>
      <c r="WKM68" s="532"/>
      <c r="WKN68" s="533"/>
      <c r="WKO68" s="527"/>
      <c r="WKP68" s="528"/>
      <c r="WKQ68" s="529"/>
      <c r="WKR68" s="530"/>
      <c r="WKS68" s="531"/>
      <c r="WKT68" s="532"/>
      <c r="WKU68" s="533"/>
      <c r="WKV68" s="527"/>
      <c r="WKW68" s="528"/>
      <c r="WKX68" s="529"/>
      <c r="WKY68" s="530"/>
      <c r="WKZ68" s="531"/>
      <c r="WLA68" s="532"/>
      <c r="WLB68" s="533"/>
      <c r="WLC68" s="527"/>
      <c r="WLD68" s="528"/>
      <c r="WLE68" s="529"/>
      <c r="WLF68" s="530"/>
      <c r="WLG68" s="531"/>
      <c r="WLH68" s="532"/>
      <c r="WLI68" s="533"/>
      <c r="WLJ68" s="527"/>
      <c r="WLK68" s="528"/>
      <c r="WLL68" s="529"/>
      <c r="WLM68" s="530"/>
      <c r="WLN68" s="531"/>
      <c r="WLO68" s="532"/>
      <c r="WLP68" s="533"/>
      <c r="WLQ68" s="527"/>
      <c r="WLR68" s="528"/>
      <c r="WLS68" s="529"/>
      <c r="WLT68" s="530"/>
      <c r="WLU68" s="531"/>
      <c r="WLV68" s="532"/>
      <c r="WLW68" s="533"/>
      <c r="WLX68" s="527"/>
      <c r="WLY68" s="528"/>
      <c r="WLZ68" s="529"/>
      <c r="WMA68" s="530"/>
      <c r="WMB68" s="531"/>
      <c r="WMC68" s="532"/>
      <c r="WMD68" s="533"/>
      <c r="WME68" s="527"/>
      <c r="WMF68" s="528"/>
      <c r="WMG68" s="529"/>
      <c r="WMH68" s="530"/>
      <c r="WMI68" s="531"/>
      <c r="WMJ68" s="532"/>
      <c r="WMK68" s="533"/>
      <c r="WML68" s="527"/>
      <c r="WMM68" s="528"/>
      <c r="WMN68" s="529"/>
      <c r="WMO68" s="530"/>
      <c r="WMP68" s="531"/>
      <c r="WMQ68" s="532"/>
      <c r="WMR68" s="533"/>
      <c r="WMS68" s="527"/>
      <c r="WMT68" s="528"/>
      <c r="WMU68" s="529"/>
      <c r="WMV68" s="530"/>
      <c r="WMW68" s="531"/>
      <c r="WMX68" s="532"/>
      <c r="WMY68" s="533"/>
      <c r="WMZ68" s="527"/>
      <c r="WNA68" s="528"/>
      <c r="WNB68" s="529"/>
      <c r="WNC68" s="530"/>
      <c r="WND68" s="531"/>
      <c r="WNE68" s="532"/>
      <c r="WNF68" s="533"/>
      <c r="WNG68" s="527"/>
      <c r="WNH68" s="528"/>
      <c r="WNI68" s="529"/>
      <c r="WNJ68" s="530"/>
      <c r="WNK68" s="531"/>
      <c r="WNL68" s="532"/>
      <c r="WNM68" s="533"/>
      <c r="WNN68" s="527"/>
      <c r="WNO68" s="528"/>
      <c r="WNP68" s="529"/>
      <c r="WNQ68" s="530"/>
      <c r="WNR68" s="531"/>
      <c r="WNS68" s="532"/>
      <c r="WNT68" s="533"/>
      <c r="WNU68" s="527"/>
      <c r="WNV68" s="528"/>
      <c r="WNW68" s="529"/>
      <c r="WNX68" s="530"/>
      <c r="WNY68" s="531"/>
      <c r="WNZ68" s="532"/>
      <c r="WOA68" s="533"/>
      <c r="WOB68" s="527"/>
      <c r="WOC68" s="528"/>
      <c r="WOD68" s="529"/>
      <c r="WOE68" s="530"/>
      <c r="WOF68" s="531"/>
      <c r="WOG68" s="532"/>
      <c r="WOH68" s="533"/>
      <c r="WOI68" s="527"/>
      <c r="WOJ68" s="528"/>
      <c r="WOK68" s="529"/>
      <c r="WOL68" s="530"/>
      <c r="WOM68" s="531"/>
      <c r="WON68" s="532"/>
      <c r="WOO68" s="533"/>
      <c r="WOP68" s="527"/>
      <c r="WOQ68" s="528"/>
      <c r="WOR68" s="529"/>
      <c r="WOS68" s="530"/>
      <c r="WOT68" s="531"/>
      <c r="WOU68" s="532"/>
      <c r="WOV68" s="533"/>
      <c r="WOW68" s="527"/>
      <c r="WOX68" s="528"/>
      <c r="WOY68" s="529"/>
      <c r="WOZ68" s="530"/>
      <c r="WPA68" s="531"/>
      <c r="WPB68" s="532"/>
      <c r="WPC68" s="533"/>
      <c r="WPD68" s="527"/>
      <c r="WPE68" s="528"/>
      <c r="WPF68" s="529"/>
      <c r="WPG68" s="530"/>
      <c r="WPH68" s="531"/>
      <c r="WPI68" s="532"/>
      <c r="WPJ68" s="533"/>
      <c r="WPK68" s="527"/>
      <c r="WPL68" s="528"/>
      <c r="WPM68" s="529"/>
      <c r="WPN68" s="530"/>
      <c r="WPO68" s="531"/>
      <c r="WPP68" s="532"/>
      <c r="WPQ68" s="533"/>
      <c r="WPR68" s="527"/>
      <c r="WPS68" s="528"/>
      <c r="WPT68" s="529"/>
      <c r="WPU68" s="530"/>
      <c r="WPV68" s="531"/>
      <c r="WPW68" s="532"/>
      <c r="WPX68" s="533"/>
      <c r="WPY68" s="527"/>
      <c r="WPZ68" s="528"/>
      <c r="WQA68" s="529"/>
      <c r="WQB68" s="530"/>
      <c r="WQC68" s="531"/>
      <c r="WQD68" s="532"/>
      <c r="WQE68" s="533"/>
      <c r="WQF68" s="527"/>
      <c r="WQG68" s="528"/>
      <c r="WQH68" s="529"/>
      <c r="WQI68" s="530"/>
      <c r="WQJ68" s="531"/>
      <c r="WQK68" s="532"/>
      <c r="WQL68" s="533"/>
      <c r="WQM68" s="527"/>
      <c r="WQN68" s="528"/>
      <c r="WQO68" s="529"/>
      <c r="WQP68" s="530"/>
      <c r="WQQ68" s="531"/>
      <c r="WQR68" s="532"/>
      <c r="WQS68" s="533"/>
      <c r="WQT68" s="527"/>
      <c r="WQU68" s="528"/>
      <c r="WQV68" s="529"/>
      <c r="WQW68" s="530"/>
      <c r="WQX68" s="531"/>
      <c r="WQY68" s="532"/>
      <c r="WQZ68" s="533"/>
      <c r="WRA68" s="527"/>
      <c r="WRB68" s="528"/>
      <c r="WRC68" s="529"/>
      <c r="WRD68" s="530"/>
      <c r="WRE68" s="531"/>
      <c r="WRF68" s="532"/>
      <c r="WRG68" s="533"/>
      <c r="WRH68" s="527"/>
      <c r="WRI68" s="528"/>
      <c r="WRJ68" s="529"/>
      <c r="WRK68" s="530"/>
      <c r="WRL68" s="531"/>
      <c r="WRM68" s="532"/>
      <c r="WRN68" s="533"/>
      <c r="WRO68" s="527"/>
      <c r="WRP68" s="528"/>
      <c r="WRQ68" s="529"/>
      <c r="WRR68" s="530"/>
      <c r="WRS68" s="531"/>
      <c r="WRT68" s="532"/>
      <c r="WRU68" s="533"/>
      <c r="WRV68" s="527"/>
      <c r="WRW68" s="528"/>
      <c r="WRX68" s="529"/>
      <c r="WRY68" s="530"/>
      <c r="WRZ68" s="531"/>
      <c r="WSA68" s="532"/>
      <c r="WSB68" s="533"/>
      <c r="WSC68" s="527"/>
      <c r="WSD68" s="528"/>
      <c r="WSE68" s="529"/>
      <c r="WSF68" s="530"/>
      <c r="WSG68" s="531"/>
      <c r="WSH68" s="532"/>
      <c r="WSI68" s="533"/>
      <c r="WSJ68" s="527"/>
      <c r="WSK68" s="528"/>
      <c r="WSL68" s="529"/>
      <c r="WSM68" s="530"/>
      <c r="WSN68" s="531"/>
      <c r="WSO68" s="532"/>
      <c r="WSP68" s="533"/>
      <c r="WSQ68" s="527"/>
      <c r="WSR68" s="528"/>
      <c r="WSS68" s="529"/>
      <c r="WST68" s="530"/>
      <c r="WSU68" s="531"/>
      <c r="WSV68" s="532"/>
      <c r="WSW68" s="533"/>
      <c r="WSX68" s="527"/>
      <c r="WSY68" s="528"/>
      <c r="WSZ68" s="529"/>
      <c r="WTA68" s="530"/>
      <c r="WTB68" s="531"/>
      <c r="WTC68" s="532"/>
      <c r="WTD68" s="533"/>
      <c r="WTE68" s="527"/>
      <c r="WTF68" s="528"/>
      <c r="WTG68" s="529"/>
      <c r="WTH68" s="530"/>
      <c r="WTI68" s="531"/>
      <c r="WTJ68" s="532"/>
      <c r="WTK68" s="533"/>
      <c r="WTL68" s="527"/>
      <c r="WTM68" s="528"/>
      <c r="WTN68" s="529"/>
      <c r="WTO68" s="530"/>
      <c r="WTP68" s="531"/>
      <c r="WTQ68" s="532"/>
      <c r="WTR68" s="533"/>
      <c r="WTS68" s="527"/>
      <c r="WTT68" s="528"/>
      <c r="WTU68" s="529"/>
      <c r="WTV68" s="530"/>
      <c r="WTW68" s="531"/>
      <c r="WTX68" s="532"/>
      <c r="WTY68" s="533"/>
      <c r="WTZ68" s="527"/>
      <c r="WUA68" s="528"/>
      <c r="WUB68" s="529"/>
      <c r="WUC68" s="530"/>
      <c r="WUD68" s="531"/>
      <c r="WUE68" s="532"/>
      <c r="WUF68" s="533"/>
      <c r="WUG68" s="527"/>
      <c r="WUH68" s="528"/>
      <c r="WUI68" s="529"/>
      <c r="WUJ68" s="530"/>
      <c r="WUK68" s="531"/>
      <c r="WUL68" s="532"/>
      <c r="WUM68" s="533"/>
      <c r="WUN68" s="527"/>
      <c r="WUO68" s="528"/>
      <c r="WUP68" s="529"/>
      <c r="WUQ68" s="530"/>
      <c r="WUR68" s="531"/>
      <c r="WUS68" s="532"/>
      <c r="WUT68" s="533"/>
      <c r="WUU68" s="527"/>
      <c r="WUV68" s="528"/>
      <c r="WUW68" s="529"/>
      <c r="WUX68" s="530"/>
      <c r="WUY68" s="531"/>
      <c r="WUZ68" s="532"/>
      <c r="WVA68" s="533"/>
      <c r="WVB68" s="527"/>
      <c r="WVC68" s="528"/>
      <c r="WVD68" s="529"/>
      <c r="WVE68" s="530"/>
      <c r="WVF68" s="531"/>
      <c r="WVG68" s="532"/>
      <c r="WVH68" s="533"/>
      <c r="WVI68" s="527"/>
      <c r="WVJ68" s="528"/>
      <c r="WVK68" s="529"/>
      <c r="WVL68" s="530"/>
      <c r="WVM68" s="531"/>
      <c r="WVN68" s="532"/>
      <c r="WVO68" s="533"/>
      <c r="WVP68" s="527"/>
      <c r="WVQ68" s="528"/>
      <c r="WVR68" s="529"/>
      <c r="WVS68" s="530"/>
      <c r="WVT68" s="531"/>
      <c r="WVU68" s="532"/>
      <c r="WVV68" s="533"/>
      <c r="WVW68" s="527"/>
      <c r="WVX68" s="528"/>
      <c r="WVY68" s="529"/>
      <c r="WVZ68" s="530"/>
      <c r="WWA68" s="531"/>
      <c r="WWB68" s="532"/>
      <c r="WWC68" s="533"/>
      <c r="WWD68" s="527"/>
      <c r="WWE68" s="528"/>
      <c r="WWF68" s="529"/>
      <c r="WWG68" s="530"/>
      <c r="WWH68" s="531"/>
      <c r="WWI68" s="532"/>
      <c r="WWJ68" s="533"/>
      <c r="WWK68" s="527"/>
      <c r="WWL68" s="528"/>
      <c r="WWM68" s="529"/>
      <c r="WWN68" s="530"/>
      <c r="WWO68" s="531"/>
      <c r="WWP68" s="532"/>
      <c r="WWQ68" s="533"/>
      <c r="WWR68" s="527"/>
      <c r="WWS68" s="528"/>
      <c r="WWT68" s="529"/>
      <c r="WWU68" s="530"/>
      <c r="WWV68" s="531"/>
      <c r="WWW68" s="532"/>
      <c r="WWX68" s="533"/>
      <c r="WWY68" s="527"/>
      <c r="WWZ68" s="528"/>
      <c r="WXA68" s="529"/>
      <c r="WXB68" s="530"/>
      <c r="WXC68" s="531"/>
      <c r="WXD68" s="532"/>
      <c r="WXE68" s="533"/>
      <c r="WXF68" s="527"/>
      <c r="WXG68" s="528"/>
      <c r="WXH68" s="529"/>
      <c r="WXI68" s="530"/>
      <c r="WXJ68" s="531"/>
      <c r="WXK68" s="532"/>
      <c r="WXL68" s="533"/>
      <c r="WXM68" s="527"/>
      <c r="WXN68" s="528"/>
      <c r="WXO68" s="529"/>
      <c r="WXP68" s="530"/>
      <c r="WXQ68" s="531"/>
      <c r="WXR68" s="532"/>
      <c r="WXS68" s="533"/>
      <c r="WXT68" s="527"/>
      <c r="WXU68" s="528"/>
      <c r="WXV68" s="529"/>
      <c r="WXW68" s="530"/>
      <c r="WXX68" s="531"/>
      <c r="WXY68" s="532"/>
      <c r="WXZ68" s="533"/>
      <c r="WYA68" s="527"/>
      <c r="WYB68" s="528"/>
      <c r="WYC68" s="529"/>
      <c r="WYD68" s="530"/>
      <c r="WYE68" s="531"/>
      <c r="WYF68" s="532"/>
      <c r="WYG68" s="533"/>
      <c r="WYH68" s="527"/>
      <c r="WYI68" s="528"/>
      <c r="WYJ68" s="529"/>
      <c r="WYK68" s="530"/>
      <c r="WYL68" s="531"/>
      <c r="WYM68" s="532"/>
      <c r="WYN68" s="533"/>
      <c r="WYO68" s="527"/>
      <c r="WYP68" s="528"/>
      <c r="WYQ68" s="529"/>
      <c r="WYR68" s="530"/>
      <c r="WYS68" s="531"/>
      <c r="WYT68" s="532"/>
      <c r="WYU68" s="533"/>
      <c r="WYV68" s="527"/>
      <c r="WYW68" s="528"/>
      <c r="WYX68" s="529"/>
      <c r="WYY68" s="530"/>
      <c r="WYZ68" s="531"/>
      <c r="WZA68" s="532"/>
      <c r="WZB68" s="533"/>
      <c r="WZC68" s="527"/>
      <c r="WZD68" s="528"/>
      <c r="WZE68" s="529"/>
      <c r="WZF68" s="530"/>
      <c r="WZG68" s="531"/>
      <c r="WZH68" s="532"/>
      <c r="WZI68" s="533"/>
      <c r="WZJ68" s="527"/>
      <c r="WZK68" s="528"/>
      <c r="WZL68" s="529"/>
      <c r="WZM68" s="530"/>
      <c r="WZN68" s="531"/>
      <c r="WZO68" s="532"/>
      <c r="WZP68" s="533"/>
      <c r="WZQ68" s="527"/>
      <c r="WZR68" s="528"/>
      <c r="WZS68" s="529"/>
      <c r="WZT68" s="530"/>
      <c r="WZU68" s="531"/>
      <c r="WZV68" s="532"/>
      <c r="WZW68" s="533"/>
      <c r="WZX68" s="527"/>
      <c r="WZY68" s="528"/>
      <c r="WZZ68" s="529"/>
      <c r="XAA68" s="530"/>
      <c r="XAB68" s="531"/>
      <c r="XAC68" s="532"/>
      <c r="XAD68" s="533"/>
      <c r="XAE68" s="527"/>
      <c r="XAF68" s="528"/>
      <c r="XAG68" s="529"/>
      <c r="XAH68" s="530"/>
      <c r="XAI68" s="531"/>
      <c r="XAJ68" s="532"/>
      <c r="XAK68" s="533"/>
      <c r="XAL68" s="527"/>
      <c r="XAM68" s="528"/>
      <c r="XAN68" s="529"/>
      <c r="XAO68" s="530"/>
      <c r="XAP68" s="531"/>
      <c r="XAQ68" s="532"/>
      <c r="XAR68" s="533"/>
      <c r="XAS68" s="527"/>
      <c r="XAT68" s="528"/>
      <c r="XAU68" s="529"/>
      <c r="XAV68" s="530"/>
      <c r="XAW68" s="531"/>
      <c r="XAX68" s="532"/>
      <c r="XAY68" s="533"/>
      <c r="XAZ68" s="527"/>
      <c r="XBA68" s="528"/>
      <c r="XBB68" s="529"/>
      <c r="XBC68" s="530"/>
      <c r="XBD68" s="531"/>
      <c r="XBE68" s="532"/>
      <c r="XBF68" s="533"/>
      <c r="XBG68" s="527"/>
      <c r="XBH68" s="528"/>
      <c r="XBI68" s="529"/>
      <c r="XBJ68" s="530"/>
      <c r="XBK68" s="531"/>
      <c r="XBL68" s="532"/>
      <c r="XBM68" s="533"/>
      <c r="XBN68" s="527"/>
      <c r="XBO68" s="528"/>
      <c r="XBP68" s="529"/>
      <c r="XBQ68" s="530"/>
      <c r="XBR68" s="531"/>
      <c r="XBS68" s="532"/>
      <c r="XBT68" s="533"/>
      <c r="XBU68" s="527"/>
      <c r="XBV68" s="528"/>
      <c r="XBW68" s="529"/>
      <c r="XBX68" s="530"/>
      <c r="XBY68" s="531"/>
      <c r="XBZ68" s="532"/>
      <c r="XCA68" s="533"/>
      <c r="XCB68" s="527"/>
      <c r="XCC68" s="528"/>
      <c r="XCD68" s="529"/>
      <c r="XCE68" s="530"/>
      <c r="XCF68" s="531"/>
      <c r="XCG68" s="532"/>
      <c r="XCH68" s="533"/>
      <c r="XCI68" s="527"/>
      <c r="XCJ68" s="528"/>
      <c r="XCK68" s="529"/>
      <c r="XCL68" s="530"/>
      <c r="XCM68" s="531"/>
      <c r="XCN68" s="532"/>
      <c r="XCO68" s="533"/>
      <c r="XCP68" s="527"/>
      <c r="XCQ68" s="528"/>
      <c r="XCR68" s="529"/>
      <c r="XCS68" s="530"/>
      <c r="XCT68" s="531"/>
      <c r="XCU68" s="532"/>
      <c r="XCV68" s="533"/>
      <c r="XCW68" s="527"/>
      <c r="XCX68" s="528"/>
      <c r="XCY68" s="529"/>
      <c r="XCZ68" s="530"/>
      <c r="XDA68" s="531"/>
      <c r="XDB68" s="532"/>
      <c r="XDC68" s="533"/>
      <c r="XDD68" s="527"/>
      <c r="XDE68" s="528"/>
      <c r="XDF68" s="529"/>
      <c r="XDG68" s="530"/>
      <c r="XDH68" s="531"/>
      <c r="XDI68" s="532"/>
      <c r="XDJ68" s="533"/>
      <c r="XDK68" s="527"/>
      <c r="XDL68" s="528"/>
      <c r="XDM68" s="529"/>
      <c r="XDN68" s="530"/>
      <c r="XDO68" s="531"/>
      <c r="XDP68" s="532"/>
      <c r="XDQ68" s="533"/>
      <c r="XDR68" s="527"/>
      <c r="XDS68" s="528"/>
      <c r="XDT68" s="529"/>
      <c r="XDU68" s="530"/>
      <c r="XDV68" s="531"/>
      <c r="XDW68" s="532"/>
      <c r="XDX68" s="533"/>
      <c r="XDY68" s="527"/>
      <c r="XDZ68" s="528"/>
      <c r="XEA68" s="529"/>
      <c r="XEB68" s="530"/>
      <c r="XEC68" s="531"/>
      <c r="XED68" s="532"/>
      <c r="XEE68" s="533"/>
      <c r="XEF68" s="527"/>
      <c r="XEG68" s="528"/>
      <c r="XEH68" s="529"/>
      <c r="XEI68" s="530"/>
      <c r="XEJ68" s="531"/>
      <c r="XEK68" s="532"/>
      <c r="XEL68" s="533"/>
      <c r="XEM68" s="527"/>
      <c r="XEN68" s="528"/>
      <c r="XEO68" s="529"/>
      <c r="XEP68" s="530"/>
      <c r="XEQ68" s="531"/>
      <c r="XER68" s="532"/>
      <c r="XES68" s="533"/>
      <c r="XET68" s="527"/>
      <c r="XEU68" s="528"/>
      <c r="XEV68" s="529"/>
      <c r="XEW68" s="530"/>
      <c r="XEX68" s="531"/>
      <c r="XEY68" s="532"/>
      <c r="XEZ68" s="533"/>
      <c r="XFA68" s="527"/>
      <c r="XFB68" s="528"/>
      <c r="XFC68" s="529"/>
      <c r="XFD68" s="530"/>
    </row>
    <row r="69" spans="1:16384" s="10" customFormat="1" ht="90" x14ac:dyDescent="0.2">
      <c r="A69" s="688"/>
      <c r="B69" s="502" t="s">
        <v>1043</v>
      </c>
      <c r="C69" s="513">
        <v>16000000</v>
      </c>
      <c r="D69" s="513"/>
      <c r="E69" s="505">
        <f t="shared" si="6"/>
        <v>16000000</v>
      </c>
      <c r="F69" s="514">
        <v>42577</v>
      </c>
      <c r="G69" s="502" t="s">
        <v>928</v>
      </c>
      <c r="H69" s="527"/>
      <c r="I69" s="528"/>
      <c r="J69" s="529"/>
      <c r="K69" s="530"/>
      <c r="L69" s="531"/>
      <c r="M69" s="532"/>
      <c r="N69" s="533"/>
      <c r="O69" s="527"/>
      <c r="P69" s="528"/>
      <c r="Q69" s="529"/>
      <c r="R69" s="530"/>
      <c r="S69" s="531"/>
      <c r="T69" s="532"/>
      <c r="U69" s="533"/>
      <c r="V69" s="527"/>
      <c r="W69" s="528"/>
      <c r="X69" s="529"/>
      <c r="Y69" s="530"/>
      <c r="Z69" s="531"/>
      <c r="AA69" s="532"/>
      <c r="AB69" s="533"/>
      <c r="AC69" s="527"/>
      <c r="AD69" s="528"/>
      <c r="AE69" s="529"/>
      <c r="AF69" s="530"/>
      <c r="AG69" s="531"/>
      <c r="AH69" s="532"/>
      <c r="AI69" s="533"/>
      <c r="AJ69" s="527"/>
      <c r="AK69" s="528"/>
      <c r="AL69" s="529"/>
      <c r="AM69" s="530"/>
      <c r="AN69" s="531"/>
      <c r="AO69" s="532"/>
      <c r="AP69" s="533"/>
      <c r="AQ69" s="527"/>
      <c r="AR69" s="528"/>
      <c r="AS69" s="529"/>
      <c r="AT69" s="530"/>
      <c r="AU69" s="531"/>
      <c r="AV69" s="532"/>
      <c r="AW69" s="533"/>
      <c r="AX69" s="527"/>
      <c r="AY69" s="528"/>
      <c r="AZ69" s="529"/>
      <c r="BA69" s="530"/>
      <c r="BB69" s="531"/>
      <c r="BC69" s="532"/>
      <c r="BD69" s="533"/>
      <c r="BE69" s="527"/>
      <c r="BF69" s="528"/>
      <c r="BG69" s="529"/>
      <c r="BH69" s="530"/>
      <c r="BI69" s="531"/>
      <c r="BJ69" s="532"/>
      <c r="BK69" s="533"/>
      <c r="BL69" s="527"/>
      <c r="BM69" s="528"/>
      <c r="BN69" s="529"/>
      <c r="BO69" s="530"/>
      <c r="BP69" s="531"/>
      <c r="BQ69" s="532"/>
      <c r="BR69" s="533"/>
      <c r="BS69" s="527"/>
      <c r="BT69" s="528"/>
      <c r="BU69" s="529"/>
      <c r="BV69" s="530"/>
      <c r="BW69" s="531"/>
      <c r="BX69" s="532"/>
      <c r="BY69" s="533"/>
      <c r="BZ69" s="527"/>
      <c r="CA69" s="528"/>
      <c r="CB69" s="529"/>
      <c r="CC69" s="530"/>
      <c r="CD69" s="531"/>
      <c r="CE69" s="532"/>
      <c r="CF69" s="533"/>
      <c r="CG69" s="527"/>
      <c r="CH69" s="528"/>
      <c r="CI69" s="529"/>
      <c r="CJ69" s="530"/>
      <c r="CK69" s="531"/>
      <c r="CL69" s="532"/>
      <c r="CM69" s="533"/>
      <c r="CN69" s="527"/>
      <c r="CO69" s="528"/>
      <c r="CP69" s="529"/>
      <c r="CQ69" s="530"/>
      <c r="CR69" s="531"/>
      <c r="CS69" s="532"/>
      <c r="CT69" s="533"/>
      <c r="CU69" s="527"/>
      <c r="CV69" s="528"/>
      <c r="CW69" s="529"/>
      <c r="CX69" s="530"/>
      <c r="CY69" s="531"/>
      <c r="CZ69" s="532"/>
      <c r="DA69" s="533"/>
      <c r="DB69" s="527"/>
      <c r="DC69" s="528"/>
      <c r="DD69" s="529"/>
      <c r="DE69" s="530"/>
      <c r="DF69" s="531"/>
      <c r="DG69" s="532"/>
      <c r="DH69" s="533"/>
      <c r="DI69" s="527"/>
      <c r="DJ69" s="528"/>
      <c r="DK69" s="529"/>
      <c r="DL69" s="530"/>
      <c r="DM69" s="531"/>
      <c r="DN69" s="532"/>
      <c r="DO69" s="533"/>
      <c r="DP69" s="527"/>
      <c r="DQ69" s="528"/>
      <c r="DR69" s="529"/>
      <c r="DS69" s="530"/>
      <c r="DT69" s="531"/>
      <c r="DU69" s="532"/>
      <c r="DV69" s="533"/>
      <c r="DW69" s="527"/>
      <c r="DX69" s="528"/>
      <c r="DY69" s="529"/>
      <c r="DZ69" s="530"/>
      <c r="EA69" s="531"/>
      <c r="EB69" s="532"/>
      <c r="EC69" s="533"/>
      <c r="ED69" s="527"/>
      <c r="EE69" s="528"/>
      <c r="EF69" s="529"/>
      <c r="EG69" s="530"/>
      <c r="EH69" s="531"/>
      <c r="EI69" s="532"/>
      <c r="EJ69" s="533"/>
      <c r="EK69" s="527"/>
      <c r="EL69" s="528"/>
      <c r="EM69" s="529"/>
      <c r="EN69" s="530"/>
      <c r="EO69" s="531"/>
      <c r="EP69" s="532"/>
      <c r="EQ69" s="533"/>
      <c r="ER69" s="527"/>
      <c r="ES69" s="528"/>
      <c r="ET69" s="529"/>
      <c r="EU69" s="530"/>
      <c r="EV69" s="531"/>
      <c r="EW69" s="532"/>
      <c r="EX69" s="533"/>
      <c r="EY69" s="527"/>
      <c r="EZ69" s="528"/>
      <c r="FA69" s="529"/>
      <c r="FB69" s="530"/>
      <c r="FC69" s="531"/>
      <c r="FD69" s="532"/>
      <c r="FE69" s="533"/>
      <c r="FF69" s="527"/>
      <c r="FG69" s="528"/>
      <c r="FH69" s="529"/>
      <c r="FI69" s="530"/>
      <c r="FJ69" s="531"/>
      <c r="FK69" s="532"/>
      <c r="FL69" s="533"/>
      <c r="FM69" s="527"/>
      <c r="FN69" s="528"/>
      <c r="FO69" s="529"/>
      <c r="FP69" s="530"/>
      <c r="FQ69" s="531"/>
      <c r="FR69" s="532"/>
      <c r="FS69" s="533"/>
      <c r="FT69" s="527"/>
      <c r="FU69" s="528"/>
      <c r="FV69" s="529"/>
      <c r="FW69" s="530"/>
      <c r="FX69" s="531"/>
      <c r="FY69" s="532"/>
      <c r="FZ69" s="533"/>
      <c r="GA69" s="527"/>
      <c r="GB69" s="528"/>
      <c r="GC69" s="529"/>
      <c r="GD69" s="530"/>
      <c r="GE69" s="531"/>
      <c r="GF69" s="532"/>
      <c r="GG69" s="533"/>
      <c r="GH69" s="527"/>
      <c r="GI69" s="528"/>
      <c r="GJ69" s="529"/>
      <c r="GK69" s="530"/>
      <c r="GL69" s="531"/>
      <c r="GM69" s="532"/>
      <c r="GN69" s="533"/>
      <c r="GO69" s="527"/>
      <c r="GP69" s="528"/>
      <c r="GQ69" s="529"/>
      <c r="GR69" s="530"/>
      <c r="GS69" s="531"/>
      <c r="GT69" s="532"/>
      <c r="GU69" s="533"/>
      <c r="GV69" s="527"/>
      <c r="GW69" s="528"/>
      <c r="GX69" s="529"/>
      <c r="GY69" s="530"/>
      <c r="GZ69" s="531"/>
      <c r="HA69" s="532"/>
      <c r="HB69" s="533"/>
      <c r="HC69" s="527"/>
      <c r="HD69" s="528"/>
      <c r="HE69" s="529"/>
      <c r="HF69" s="530"/>
      <c r="HG69" s="531"/>
      <c r="HH69" s="532"/>
      <c r="HI69" s="533"/>
      <c r="HJ69" s="527"/>
      <c r="HK69" s="528"/>
      <c r="HL69" s="529"/>
      <c r="HM69" s="530"/>
      <c r="HN69" s="531"/>
      <c r="HO69" s="532"/>
      <c r="HP69" s="533"/>
      <c r="HQ69" s="527"/>
      <c r="HR69" s="528"/>
      <c r="HS69" s="529"/>
      <c r="HT69" s="530"/>
      <c r="HU69" s="531"/>
      <c r="HV69" s="532"/>
      <c r="HW69" s="533"/>
      <c r="HX69" s="527"/>
      <c r="HY69" s="528"/>
      <c r="HZ69" s="529"/>
      <c r="IA69" s="530"/>
      <c r="IB69" s="531"/>
      <c r="IC69" s="532"/>
      <c r="ID69" s="533"/>
      <c r="IE69" s="527"/>
      <c r="IF69" s="528"/>
      <c r="IG69" s="529"/>
      <c r="IH69" s="530"/>
      <c r="II69" s="531"/>
      <c r="IJ69" s="532"/>
      <c r="IK69" s="533"/>
      <c r="IL69" s="527"/>
      <c r="IM69" s="528"/>
      <c r="IN69" s="529"/>
      <c r="IO69" s="530"/>
      <c r="IP69" s="531"/>
      <c r="IQ69" s="532"/>
      <c r="IR69" s="533"/>
      <c r="IS69" s="527"/>
      <c r="IT69" s="528"/>
      <c r="IU69" s="529"/>
      <c r="IV69" s="530"/>
      <c r="IW69" s="531"/>
      <c r="IX69" s="532"/>
      <c r="IY69" s="533"/>
      <c r="IZ69" s="527"/>
      <c r="JA69" s="528"/>
      <c r="JB69" s="529"/>
      <c r="JC69" s="530"/>
      <c r="JD69" s="531"/>
      <c r="JE69" s="532"/>
      <c r="JF69" s="533"/>
      <c r="JG69" s="527"/>
      <c r="JH69" s="528"/>
      <c r="JI69" s="529"/>
      <c r="JJ69" s="530"/>
      <c r="JK69" s="531"/>
      <c r="JL69" s="532"/>
      <c r="JM69" s="533"/>
      <c r="JN69" s="527"/>
      <c r="JO69" s="528"/>
      <c r="JP69" s="529"/>
      <c r="JQ69" s="530"/>
      <c r="JR69" s="531"/>
      <c r="JS69" s="532"/>
      <c r="JT69" s="533"/>
      <c r="JU69" s="527"/>
      <c r="JV69" s="528"/>
      <c r="JW69" s="529"/>
      <c r="JX69" s="530"/>
      <c r="JY69" s="531"/>
      <c r="JZ69" s="532"/>
      <c r="KA69" s="533"/>
      <c r="KB69" s="527"/>
      <c r="KC69" s="528"/>
      <c r="KD69" s="529"/>
      <c r="KE69" s="530"/>
      <c r="KF69" s="531"/>
      <c r="KG69" s="532"/>
      <c r="KH69" s="533"/>
      <c r="KI69" s="527"/>
      <c r="KJ69" s="528"/>
      <c r="KK69" s="529"/>
      <c r="KL69" s="530"/>
      <c r="KM69" s="531"/>
      <c r="KN69" s="532"/>
      <c r="KO69" s="533"/>
      <c r="KP69" s="527"/>
      <c r="KQ69" s="528"/>
      <c r="KR69" s="529"/>
      <c r="KS69" s="530"/>
      <c r="KT69" s="531"/>
      <c r="KU69" s="532"/>
      <c r="KV69" s="533"/>
      <c r="KW69" s="527"/>
      <c r="KX69" s="528"/>
      <c r="KY69" s="529"/>
      <c r="KZ69" s="530"/>
      <c r="LA69" s="531"/>
      <c r="LB69" s="532"/>
      <c r="LC69" s="533"/>
      <c r="LD69" s="527"/>
      <c r="LE69" s="528"/>
      <c r="LF69" s="529"/>
      <c r="LG69" s="530"/>
      <c r="LH69" s="531"/>
      <c r="LI69" s="532"/>
      <c r="LJ69" s="533"/>
      <c r="LK69" s="527"/>
      <c r="LL69" s="528"/>
      <c r="LM69" s="529"/>
      <c r="LN69" s="530"/>
      <c r="LO69" s="531"/>
      <c r="LP69" s="532"/>
      <c r="LQ69" s="533"/>
      <c r="LR69" s="527"/>
      <c r="LS69" s="528"/>
      <c r="LT69" s="529"/>
      <c r="LU69" s="530"/>
      <c r="LV69" s="531"/>
      <c r="LW69" s="532"/>
      <c r="LX69" s="533"/>
      <c r="LY69" s="527"/>
      <c r="LZ69" s="528"/>
      <c r="MA69" s="529"/>
      <c r="MB69" s="530"/>
      <c r="MC69" s="531"/>
      <c r="MD69" s="532"/>
      <c r="ME69" s="533"/>
      <c r="MF69" s="527"/>
      <c r="MG69" s="528"/>
      <c r="MH69" s="529"/>
      <c r="MI69" s="530"/>
      <c r="MJ69" s="531"/>
      <c r="MK69" s="532"/>
      <c r="ML69" s="533"/>
      <c r="MM69" s="527"/>
      <c r="MN69" s="528"/>
      <c r="MO69" s="529"/>
      <c r="MP69" s="530"/>
      <c r="MQ69" s="531"/>
      <c r="MR69" s="532"/>
      <c r="MS69" s="533"/>
      <c r="MT69" s="527"/>
      <c r="MU69" s="528"/>
      <c r="MV69" s="529"/>
      <c r="MW69" s="530"/>
      <c r="MX69" s="531"/>
      <c r="MY69" s="532"/>
      <c r="MZ69" s="533"/>
      <c r="NA69" s="527"/>
      <c r="NB69" s="528"/>
      <c r="NC69" s="529"/>
      <c r="ND69" s="530"/>
      <c r="NE69" s="531"/>
      <c r="NF69" s="532"/>
      <c r="NG69" s="533"/>
      <c r="NH69" s="527"/>
      <c r="NI69" s="528"/>
      <c r="NJ69" s="529"/>
      <c r="NK69" s="530"/>
      <c r="NL69" s="531"/>
      <c r="NM69" s="532"/>
      <c r="NN69" s="533"/>
      <c r="NO69" s="527"/>
      <c r="NP69" s="528"/>
      <c r="NQ69" s="529"/>
      <c r="NR69" s="530"/>
      <c r="NS69" s="531"/>
      <c r="NT69" s="532"/>
      <c r="NU69" s="533"/>
      <c r="NV69" s="527"/>
      <c r="NW69" s="528"/>
      <c r="NX69" s="529"/>
      <c r="NY69" s="530"/>
      <c r="NZ69" s="531"/>
      <c r="OA69" s="532"/>
      <c r="OB69" s="533"/>
      <c r="OC69" s="527"/>
      <c r="OD69" s="528"/>
      <c r="OE69" s="529"/>
      <c r="OF69" s="530"/>
      <c r="OG69" s="531"/>
      <c r="OH69" s="532"/>
      <c r="OI69" s="533"/>
      <c r="OJ69" s="527"/>
      <c r="OK69" s="528"/>
      <c r="OL69" s="529"/>
      <c r="OM69" s="530"/>
      <c r="ON69" s="531"/>
      <c r="OO69" s="532"/>
      <c r="OP69" s="533"/>
      <c r="OQ69" s="527"/>
      <c r="OR69" s="528"/>
      <c r="OS69" s="529"/>
      <c r="OT69" s="530"/>
      <c r="OU69" s="531"/>
      <c r="OV69" s="532"/>
      <c r="OW69" s="533"/>
      <c r="OX69" s="527"/>
      <c r="OY69" s="528"/>
      <c r="OZ69" s="529"/>
      <c r="PA69" s="530"/>
      <c r="PB69" s="531"/>
      <c r="PC69" s="532"/>
      <c r="PD69" s="533"/>
      <c r="PE69" s="527"/>
      <c r="PF69" s="528"/>
      <c r="PG69" s="529"/>
      <c r="PH69" s="530"/>
      <c r="PI69" s="531"/>
      <c r="PJ69" s="532"/>
      <c r="PK69" s="533"/>
      <c r="PL69" s="527"/>
      <c r="PM69" s="528"/>
      <c r="PN69" s="529"/>
      <c r="PO69" s="530"/>
      <c r="PP69" s="531"/>
      <c r="PQ69" s="532"/>
      <c r="PR69" s="533"/>
      <c r="PS69" s="527"/>
      <c r="PT69" s="528"/>
      <c r="PU69" s="529"/>
      <c r="PV69" s="530"/>
      <c r="PW69" s="531"/>
      <c r="PX69" s="532"/>
      <c r="PY69" s="533"/>
      <c r="PZ69" s="527"/>
      <c r="QA69" s="528"/>
      <c r="QB69" s="529"/>
      <c r="QC69" s="530"/>
      <c r="QD69" s="531"/>
      <c r="QE69" s="532"/>
      <c r="QF69" s="533"/>
      <c r="QG69" s="527"/>
      <c r="QH69" s="528"/>
      <c r="QI69" s="529"/>
      <c r="QJ69" s="530"/>
      <c r="QK69" s="531"/>
      <c r="QL69" s="532"/>
      <c r="QM69" s="533"/>
      <c r="QN69" s="527"/>
      <c r="QO69" s="528"/>
      <c r="QP69" s="529"/>
      <c r="QQ69" s="530"/>
      <c r="QR69" s="531"/>
      <c r="QS69" s="532"/>
      <c r="QT69" s="533"/>
      <c r="QU69" s="527"/>
      <c r="QV69" s="528"/>
      <c r="QW69" s="529"/>
      <c r="QX69" s="530"/>
      <c r="QY69" s="531"/>
      <c r="QZ69" s="532"/>
      <c r="RA69" s="533"/>
      <c r="RB69" s="527"/>
      <c r="RC69" s="528"/>
      <c r="RD69" s="529"/>
      <c r="RE69" s="530"/>
      <c r="RF69" s="531"/>
      <c r="RG69" s="532"/>
      <c r="RH69" s="533"/>
      <c r="RI69" s="527"/>
      <c r="RJ69" s="528"/>
      <c r="RK69" s="529"/>
      <c r="RL69" s="530"/>
      <c r="RM69" s="531"/>
      <c r="RN69" s="532"/>
      <c r="RO69" s="533"/>
      <c r="RP69" s="527"/>
      <c r="RQ69" s="528"/>
      <c r="RR69" s="529"/>
      <c r="RS69" s="530"/>
      <c r="RT69" s="531"/>
      <c r="RU69" s="532"/>
      <c r="RV69" s="533"/>
      <c r="RW69" s="527"/>
      <c r="RX69" s="528"/>
      <c r="RY69" s="529"/>
      <c r="RZ69" s="530"/>
      <c r="SA69" s="531"/>
      <c r="SB69" s="532"/>
      <c r="SC69" s="533"/>
      <c r="SD69" s="527"/>
      <c r="SE69" s="528"/>
      <c r="SF69" s="529"/>
      <c r="SG69" s="530"/>
      <c r="SH69" s="531"/>
      <c r="SI69" s="532"/>
      <c r="SJ69" s="533"/>
      <c r="SK69" s="527"/>
      <c r="SL69" s="528"/>
      <c r="SM69" s="529"/>
      <c r="SN69" s="530"/>
      <c r="SO69" s="531"/>
      <c r="SP69" s="532"/>
      <c r="SQ69" s="533"/>
      <c r="SR69" s="527"/>
      <c r="SS69" s="528"/>
      <c r="ST69" s="529"/>
      <c r="SU69" s="530"/>
      <c r="SV69" s="531"/>
      <c r="SW69" s="532"/>
      <c r="SX69" s="533"/>
      <c r="SY69" s="527"/>
      <c r="SZ69" s="528"/>
      <c r="TA69" s="529"/>
      <c r="TB69" s="530"/>
      <c r="TC69" s="531"/>
      <c r="TD69" s="532"/>
      <c r="TE69" s="533"/>
      <c r="TF69" s="527"/>
      <c r="TG69" s="528"/>
      <c r="TH69" s="529"/>
      <c r="TI69" s="530"/>
      <c r="TJ69" s="531"/>
      <c r="TK69" s="532"/>
      <c r="TL69" s="533"/>
      <c r="TM69" s="527"/>
      <c r="TN69" s="528"/>
      <c r="TO69" s="529"/>
      <c r="TP69" s="530"/>
      <c r="TQ69" s="531"/>
      <c r="TR69" s="532"/>
      <c r="TS69" s="533"/>
      <c r="TT69" s="527"/>
      <c r="TU69" s="528"/>
      <c r="TV69" s="529"/>
      <c r="TW69" s="530"/>
      <c r="TX69" s="531"/>
      <c r="TY69" s="532"/>
      <c r="TZ69" s="533"/>
      <c r="UA69" s="527"/>
      <c r="UB69" s="528"/>
      <c r="UC69" s="529"/>
      <c r="UD69" s="530"/>
      <c r="UE69" s="531"/>
      <c r="UF69" s="532"/>
      <c r="UG69" s="533"/>
      <c r="UH69" s="527"/>
      <c r="UI69" s="528"/>
      <c r="UJ69" s="529"/>
      <c r="UK69" s="530"/>
      <c r="UL69" s="531"/>
      <c r="UM69" s="532"/>
      <c r="UN69" s="533"/>
      <c r="UO69" s="527"/>
      <c r="UP69" s="528"/>
      <c r="UQ69" s="529"/>
      <c r="UR69" s="530"/>
      <c r="US69" s="531"/>
      <c r="UT69" s="532"/>
      <c r="UU69" s="533"/>
      <c r="UV69" s="527"/>
      <c r="UW69" s="528"/>
      <c r="UX69" s="529"/>
      <c r="UY69" s="530"/>
      <c r="UZ69" s="531"/>
      <c r="VA69" s="532"/>
      <c r="VB69" s="533"/>
      <c r="VC69" s="527"/>
      <c r="VD69" s="528"/>
      <c r="VE69" s="529"/>
      <c r="VF69" s="530"/>
      <c r="VG69" s="531"/>
      <c r="VH69" s="532"/>
      <c r="VI69" s="533"/>
      <c r="VJ69" s="527"/>
      <c r="VK69" s="528"/>
      <c r="VL69" s="529"/>
      <c r="VM69" s="530"/>
      <c r="VN69" s="531"/>
      <c r="VO69" s="532"/>
      <c r="VP69" s="533"/>
      <c r="VQ69" s="527"/>
      <c r="VR69" s="528"/>
      <c r="VS69" s="529"/>
      <c r="VT69" s="530"/>
      <c r="VU69" s="531"/>
      <c r="VV69" s="532"/>
      <c r="VW69" s="533"/>
      <c r="VX69" s="527"/>
      <c r="VY69" s="528"/>
      <c r="VZ69" s="529"/>
      <c r="WA69" s="530"/>
      <c r="WB69" s="531"/>
      <c r="WC69" s="532"/>
      <c r="WD69" s="533"/>
      <c r="WE69" s="527"/>
      <c r="WF69" s="528"/>
      <c r="WG69" s="529"/>
      <c r="WH69" s="530"/>
      <c r="WI69" s="531"/>
      <c r="WJ69" s="532"/>
      <c r="WK69" s="533"/>
      <c r="WL69" s="527"/>
      <c r="WM69" s="528"/>
      <c r="WN69" s="529"/>
      <c r="WO69" s="530"/>
      <c r="WP69" s="531"/>
      <c r="WQ69" s="532"/>
      <c r="WR69" s="533"/>
      <c r="WS69" s="527"/>
      <c r="WT69" s="528"/>
      <c r="WU69" s="529"/>
      <c r="WV69" s="530"/>
      <c r="WW69" s="531"/>
      <c r="WX69" s="532"/>
      <c r="WY69" s="533"/>
      <c r="WZ69" s="527"/>
      <c r="XA69" s="528"/>
      <c r="XB69" s="529"/>
      <c r="XC69" s="530"/>
      <c r="XD69" s="531"/>
      <c r="XE69" s="532"/>
      <c r="XF69" s="533"/>
      <c r="XG69" s="527"/>
      <c r="XH69" s="528"/>
      <c r="XI69" s="529"/>
      <c r="XJ69" s="530"/>
      <c r="XK69" s="531"/>
      <c r="XL69" s="532"/>
      <c r="XM69" s="533"/>
      <c r="XN69" s="527"/>
      <c r="XO69" s="528"/>
      <c r="XP69" s="529"/>
      <c r="XQ69" s="530"/>
      <c r="XR69" s="531"/>
      <c r="XS69" s="532"/>
      <c r="XT69" s="533"/>
      <c r="XU69" s="527"/>
      <c r="XV69" s="528"/>
      <c r="XW69" s="529"/>
      <c r="XX69" s="530"/>
      <c r="XY69" s="531"/>
      <c r="XZ69" s="532"/>
      <c r="YA69" s="533"/>
      <c r="YB69" s="527"/>
      <c r="YC69" s="528"/>
      <c r="YD69" s="529"/>
      <c r="YE69" s="530"/>
      <c r="YF69" s="531"/>
      <c r="YG69" s="532"/>
      <c r="YH69" s="533"/>
      <c r="YI69" s="527"/>
      <c r="YJ69" s="528"/>
      <c r="YK69" s="529"/>
      <c r="YL69" s="530"/>
      <c r="YM69" s="531"/>
      <c r="YN69" s="532"/>
      <c r="YO69" s="533"/>
      <c r="YP69" s="527"/>
      <c r="YQ69" s="528"/>
      <c r="YR69" s="529"/>
      <c r="YS69" s="530"/>
      <c r="YT69" s="531"/>
      <c r="YU69" s="532"/>
      <c r="YV69" s="533"/>
      <c r="YW69" s="527"/>
      <c r="YX69" s="528"/>
      <c r="YY69" s="529"/>
      <c r="YZ69" s="530"/>
      <c r="ZA69" s="531"/>
      <c r="ZB69" s="532"/>
      <c r="ZC69" s="533"/>
      <c r="ZD69" s="527"/>
      <c r="ZE69" s="528"/>
      <c r="ZF69" s="529"/>
      <c r="ZG69" s="530"/>
      <c r="ZH69" s="531"/>
      <c r="ZI69" s="532"/>
      <c r="ZJ69" s="533"/>
      <c r="ZK69" s="527"/>
      <c r="ZL69" s="528"/>
      <c r="ZM69" s="529"/>
      <c r="ZN69" s="530"/>
      <c r="ZO69" s="531"/>
      <c r="ZP69" s="532"/>
      <c r="ZQ69" s="533"/>
      <c r="ZR69" s="527"/>
      <c r="ZS69" s="528"/>
      <c r="ZT69" s="529"/>
      <c r="ZU69" s="530"/>
      <c r="ZV69" s="531"/>
      <c r="ZW69" s="532"/>
      <c r="ZX69" s="533"/>
      <c r="ZY69" s="527"/>
      <c r="ZZ69" s="528"/>
      <c r="AAA69" s="529"/>
      <c r="AAB69" s="530"/>
      <c r="AAC69" s="531"/>
      <c r="AAD69" s="532"/>
      <c r="AAE69" s="533"/>
      <c r="AAF69" s="527"/>
      <c r="AAG69" s="528"/>
      <c r="AAH69" s="529"/>
      <c r="AAI69" s="530"/>
      <c r="AAJ69" s="531"/>
      <c r="AAK69" s="532"/>
      <c r="AAL69" s="533"/>
      <c r="AAM69" s="527"/>
      <c r="AAN69" s="528"/>
      <c r="AAO69" s="529"/>
      <c r="AAP69" s="530"/>
      <c r="AAQ69" s="531"/>
      <c r="AAR69" s="532"/>
      <c r="AAS69" s="533"/>
      <c r="AAT69" s="527"/>
      <c r="AAU69" s="528"/>
      <c r="AAV69" s="529"/>
      <c r="AAW69" s="530"/>
      <c r="AAX69" s="531"/>
      <c r="AAY69" s="532"/>
      <c r="AAZ69" s="533"/>
      <c r="ABA69" s="527"/>
      <c r="ABB69" s="528"/>
      <c r="ABC69" s="529"/>
      <c r="ABD69" s="530"/>
      <c r="ABE69" s="531"/>
      <c r="ABF69" s="532"/>
      <c r="ABG69" s="533"/>
      <c r="ABH69" s="527"/>
      <c r="ABI69" s="528"/>
      <c r="ABJ69" s="529"/>
      <c r="ABK69" s="530"/>
      <c r="ABL69" s="531"/>
      <c r="ABM69" s="532"/>
      <c r="ABN69" s="533"/>
      <c r="ABO69" s="527"/>
      <c r="ABP69" s="528"/>
      <c r="ABQ69" s="529"/>
      <c r="ABR69" s="530"/>
      <c r="ABS69" s="531"/>
      <c r="ABT69" s="532"/>
      <c r="ABU69" s="533"/>
      <c r="ABV69" s="527"/>
      <c r="ABW69" s="528"/>
      <c r="ABX69" s="529"/>
      <c r="ABY69" s="530"/>
      <c r="ABZ69" s="531"/>
      <c r="ACA69" s="532"/>
      <c r="ACB69" s="533"/>
      <c r="ACC69" s="527"/>
      <c r="ACD69" s="528"/>
      <c r="ACE69" s="529"/>
      <c r="ACF69" s="530"/>
      <c r="ACG69" s="531"/>
      <c r="ACH69" s="532"/>
      <c r="ACI69" s="533"/>
      <c r="ACJ69" s="527"/>
      <c r="ACK69" s="528"/>
      <c r="ACL69" s="529"/>
      <c r="ACM69" s="530"/>
      <c r="ACN69" s="531"/>
      <c r="ACO69" s="532"/>
      <c r="ACP69" s="533"/>
      <c r="ACQ69" s="527"/>
      <c r="ACR69" s="528"/>
      <c r="ACS69" s="529"/>
      <c r="ACT69" s="530"/>
      <c r="ACU69" s="531"/>
      <c r="ACV69" s="532"/>
      <c r="ACW69" s="533"/>
      <c r="ACX69" s="527"/>
      <c r="ACY69" s="528"/>
      <c r="ACZ69" s="529"/>
      <c r="ADA69" s="530"/>
      <c r="ADB69" s="531"/>
      <c r="ADC69" s="532"/>
      <c r="ADD69" s="533"/>
      <c r="ADE69" s="527"/>
      <c r="ADF69" s="528"/>
      <c r="ADG69" s="529"/>
      <c r="ADH69" s="530"/>
      <c r="ADI69" s="531"/>
      <c r="ADJ69" s="532"/>
      <c r="ADK69" s="533"/>
      <c r="ADL69" s="527"/>
      <c r="ADM69" s="528"/>
      <c r="ADN69" s="529"/>
      <c r="ADO69" s="530"/>
      <c r="ADP69" s="531"/>
      <c r="ADQ69" s="532"/>
      <c r="ADR69" s="533"/>
      <c r="ADS69" s="527"/>
      <c r="ADT69" s="528"/>
      <c r="ADU69" s="529"/>
      <c r="ADV69" s="530"/>
      <c r="ADW69" s="531"/>
      <c r="ADX69" s="532"/>
      <c r="ADY69" s="533"/>
      <c r="ADZ69" s="527"/>
      <c r="AEA69" s="528"/>
      <c r="AEB69" s="529"/>
      <c r="AEC69" s="530"/>
      <c r="AED69" s="531"/>
      <c r="AEE69" s="532"/>
      <c r="AEF69" s="533"/>
      <c r="AEG69" s="527"/>
      <c r="AEH69" s="528"/>
      <c r="AEI69" s="529"/>
      <c r="AEJ69" s="530"/>
      <c r="AEK69" s="531"/>
      <c r="AEL69" s="532"/>
      <c r="AEM69" s="533"/>
      <c r="AEN69" s="527"/>
      <c r="AEO69" s="528"/>
      <c r="AEP69" s="529"/>
      <c r="AEQ69" s="530"/>
      <c r="AER69" s="531"/>
      <c r="AES69" s="532"/>
      <c r="AET69" s="533"/>
      <c r="AEU69" s="527"/>
      <c r="AEV69" s="528"/>
      <c r="AEW69" s="529"/>
      <c r="AEX69" s="530"/>
      <c r="AEY69" s="531"/>
      <c r="AEZ69" s="532"/>
      <c r="AFA69" s="533"/>
      <c r="AFB69" s="527"/>
      <c r="AFC69" s="528"/>
      <c r="AFD69" s="529"/>
      <c r="AFE69" s="530"/>
      <c r="AFF69" s="531"/>
      <c r="AFG69" s="532"/>
      <c r="AFH69" s="533"/>
      <c r="AFI69" s="527"/>
      <c r="AFJ69" s="528"/>
      <c r="AFK69" s="529"/>
      <c r="AFL69" s="530"/>
      <c r="AFM69" s="531"/>
      <c r="AFN69" s="532"/>
      <c r="AFO69" s="533"/>
      <c r="AFP69" s="527"/>
      <c r="AFQ69" s="528"/>
      <c r="AFR69" s="529"/>
      <c r="AFS69" s="530"/>
      <c r="AFT69" s="531"/>
      <c r="AFU69" s="532"/>
      <c r="AFV69" s="533"/>
      <c r="AFW69" s="527"/>
      <c r="AFX69" s="528"/>
      <c r="AFY69" s="529"/>
      <c r="AFZ69" s="530"/>
      <c r="AGA69" s="531"/>
      <c r="AGB69" s="532"/>
      <c r="AGC69" s="533"/>
      <c r="AGD69" s="527"/>
      <c r="AGE69" s="528"/>
      <c r="AGF69" s="529"/>
      <c r="AGG69" s="530"/>
      <c r="AGH69" s="531"/>
      <c r="AGI69" s="532"/>
      <c r="AGJ69" s="533"/>
      <c r="AGK69" s="527"/>
      <c r="AGL69" s="528"/>
      <c r="AGM69" s="529"/>
      <c r="AGN69" s="530"/>
      <c r="AGO69" s="531"/>
      <c r="AGP69" s="532"/>
      <c r="AGQ69" s="533"/>
      <c r="AGR69" s="527"/>
      <c r="AGS69" s="528"/>
      <c r="AGT69" s="529"/>
      <c r="AGU69" s="530"/>
      <c r="AGV69" s="531"/>
      <c r="AGW69" s="532"/>
      <c r="AGX69" s="533"/>
      <c r="AGY69" s="527"/>
      <c r="AGZ69" s="528"/>
      <c r="AHA69" s="529"/>
      <c r="AHB69" s="530"/>
      <c r="AHC69" s="531"/>
      <c r="AHD69" s="532"/>
      <c r="AHE69" s="533"/>
      <c r="AHF69" s="527"/>
      <c r="AHG69" s="528"/>
      <c r="AHH69" s="529"/>
      <c r="AHI69" s="530"/>
      <c r="AHJ69" s="531"/>
      <c r="AHK69" s="532"/>
      <c r="AHL69" s="533"/>
      <c r="AHM69" s="527"/>
      <c r="AHN69" s="528"/>
      <c r="AHO69" s="529"/>
      <c r="AHP69" s="530"/>
      <c r="AHQ69" s="531"/>
      <c r="AHR69" s="532"/>
      <c r="AHS69" s="533"/>
      <c r="AHT69" s="527"/>
      <c r="AHU69" s="528"/>
      <c r="AHV69" s="529"/>
      <c r="AHW69" s="530"/>
      <c r="AHX69" s="531"/>
      <c r="AHY69" s="532"/>
      <c r="AHZ69" s="533"/>
      <c r="AIA69" s="527"/>
      <c r="AIB69" s="528"/>
      <c r="AIC69" s="529"/>
      <c r="AID69" s="530"/>
      <c r="AIE69" s="531"/>
      <c r="AIF69" s="532"/>
      <c r="AIG69" s="533"/>
      <c r="AIH69" s="527"/>
      <c r="AII69" s="528"/>
      <c r="AIJ69" s="529"/>
      <c r="AIK69" s="530"/>
      <c r="AIL69" s="531"/>
      <c r="AIM69" s="532"/>
      <c r="AIN69" s="533"/>
      <c r="AIO69" s="527"/>
      <c r="AIP69" s="528"/>
      <c r="AIQ69" s="529"/>
      <c r="AIR69" s="530"/>
      <c r="AIS69" s="531"/>
      <c r="AIT69" s="532"/>
      <c r="AIU69" s="533"/>
      <c r="AIV69" s="527"/>
      <c r="AIW69" s="528"/>
      <c r="AIX69" s="529"/>
      <c r="AIY69" s="530"/>
      <c r="AIZ69" s="531"/>
      <c r="AJA69" s="532"/>
      <c r="AJB69" s="533"/>
      <c r="AJC69" s="527"/>
      <c r="AJD69" s="528"/>
      <c r="AJE69" s="529"/>
      <c r="AJF69" s="530"/>
      <c r="AJG69" s="531"/>
      <c r="AJH69" s="532"/>
      <c r="AJI69" s="533"/>
      <c r="AJJ69" s="527"/>
      <c r="AJK69" s="528"/>
      <c r="AJL69" s="529"/>
      <c r="AJM69" s="530"/>
      <c r="AJN69" s="531"/>
      <c r="AJO69" s="532"/>
      <c r="AJP69" s="533"/>
      <c r="AJQ69" s="527"/>
      <c r="AJR69" s="528"/>
      <c r="AJS69" s="529"/>
      <c r="AJT69" s="530"/>
      <c r="AJU69" s="531"/>
      <c r="AJV69" s="532"/>
      <c r="AJW69" s="533"/>
      <c r="AJX69" s="527"/>
      <c r="AJY69" s="528"/>
      <c r="AJZ69" s="529"/>
      <c r="AKA69" s="530"/>
      <c r="AKB69" s="531"/>
      <c r="AKC69" s="532"/>
      <c r="AKD69" s="533"/>
      <c r="AKE69" s="527"/>
      <c r="AKF69" s="528"/>
      <c r="AKG69" s="529"/>
      <c r="AKH69" s="530"/>
      <c r="AKI69" s="531"/>
      <c r="AKJ69" s="532"/>
      <c r="AKK69" s="533"/>
      <c r="AKL69" s="527"/>
      <c r="AKM69" s="528"/>
      <c r="AKN69" s="529"/>
      <c r="AKO69" s="530"/>
      <c r="AKP69" s="531"/>
      <c r="AKQ69" s="532"/>
      <c r="AKR69" s="533"/>
      <c r="AKS69" s="527"/>
      <c r="AKT69" s="528"/>
      <c r="AKU69" s="529"/>
      <c r="AKV69" s="530"/>
      <c r="AKW69" s="531"/>
      <c r="AKX69" s="532"/>
      <c r="AKY69" s="533"/>
      <c r="AKZ69" s="527"/>
      <c r="ALA69" s="528"/>
      <c r="ALB69" s="529"/>
      <c r="ALC69" s="530"/>
      <c r="ALD69" s="531"/>
      <c r="ALE69" s="532"/>
      <c r="ALF69" s="533"/>
      <c r="ALG69" s="527"/>
      <c r="ALH69" s="528"/>
      <c r="ALI69" s="529"/>
      <c r="ALJ69" s="530"/>
      <c r="ALK69" s="531"/>
      <c r="ALL69" s="532"/>
      <c r="ALM69" s="533"/>
      <c r="ALN69" s="527"/>
      <c r="ALO69" s="528"/>
      <c r="ALP69" s="529"/>
      <c r="ALQ69" s="530"/>
      <c r="ALR69" s="531"/>
      <c r="ALS69" s="532"/>
      <c r="ALT69" s="533"/>
      <c r="ALU69" s="527"/>
      <c r="ALV69" s="528"/>
      <c r="ALW69" s="529"/>
      <c r="ALX69" s="530"/>
      <c r="ALY69" s="531"/>
      <c r="ALZ69" s="532"/>
      <c r="AMA69" s="533"/>
      <c r="AMB69" s="527"/>
      <c r="AMC69" s="528"/>
      <c r="AMD69" s="529"/>
      <c r="AME69" s="530"/>
      <c r="AMF69" s="531"/>
      <c r="AMG69" s="532"/>
      <c r="AMH69" s="533"/>
      <c r="AMI69" s="527"/>
      <c r="AMJ69" s="528"/>
      <c r="AMK69" s="529"/>
      <c r="AML69" s="530"/>
      <c r="AMM69" s="531"/>
      <c r="AMN69" s="532"/>
      <c r="AMO69" s="533"/>
      <c r="AMP69" s="527"/>
      <c r="AMQ69" s="528"/>
      <c r="AMR69" s="529"/>
      <c r="AMS69" s="530"/>
      <c r="AMT69" s="531"/>
      <c r="AMU69" s="532"/>
      <c r="AMV69" s="533"/>
      <c r="AMW69" s="527"/>
      <c r="AMX69" s="528"/>
      <c r="AMY69" s="529"/>
      <c r="AMZ69" s="530"/>
      <c r="ANA69" s="531"/>
      <c r="ANB69" s="532"/>
      <c r="ANC69" s="533"/>
      <c r="AND69" s="527"/>
      <c r="ANE69" s="528"/>
      <c r="ANF69" s="529"/>
      <c r="ANG69" s="530"/>
      <c r="ANH69" s="531"/>
      <c r="ANI69" s="532"/>
      <c r="ANJ69" s="533"/>
      <c r="ANK69" s="527"/>
      <c r="ANL69" s="528"/>
      <c r="ANM69" s="529"/>
      <c r="ANN69" s="530"/>
      <c r="ANO69" s="531"/>
      <c r="ANP69" s="532"/>
      <c r="ANQ69" s="533"/>
      <c r="ANR69" s="527"/>
      <c r="ANS69" s="528"/>
      <c r="ANT69" s="529"/>
      <c r="ANU69" s="530"/>
      <c r="ANV69" s="531"/>
      <c r="ANW69" s="532"/>
      <c r="ANX69" s="533"/>
      <c r="ANY69" s="527"/>
      <c r="ANZ69" s="528"/>
      <c r="AOA69" s="529"/>
      <c r="AOB69" s="530"/>
      <c r="AOC69" s="531"/>
      <c r="AOD69" s="532"/>
      <c r="AOE69" s="533"/>
      <c r="AOF69" s="527"/>
      <c r="AOG69" s="528"/>
      <c r="AOH69" s="529"/>
      <c r="AOI69" s="530"/>
      <c r="AOJ69" s="531"/>
      <c r="AOK69" s="532"/>
      <c r="AOL69" s="533"/>
      <c r="AOM69" s="527"/>
      <c r="AON69" s="528"/>
      <c r="AOO69" s="529"/>
      <c r="AOP69" s="530"/>
      <c r="AOQ69" s="531"/>
      <c r="AOR69" s="532"/>
      <c r="AOS69" s="533"/>
      <c r="AOT69" s="527"/>
      <c r="AOU69" s="528"/>
      <c r="AOV69" s="529"/>
      <c r="AOW69" s="530"/>
      <c r="AOX69" s="531"/>
      <c r="AOY69" s="532"/>
      <c r="AOZ69" s="533"/>
      <c r="APA69" s="527"/>
      <c r="APB69" s="528"/>
      <c r="APC69" s="529"/>
      <c r="APD69" s="530"/>
      <c r="APE69" s="531"/>
      <c r="APF69" s="532"/>
      <c r="APG69" s="533"/>
      <c r="APH69" s="527"/>
      <c r="API69" s="528"/>
      <c r="APJ69" s="529"/>
      <c r="APK69" s="530"/>
      <c r="APL69" s="531"/>
      <c r="APM69" s="532"/>
      <c r="APN69" s="533"/>
      <c r="APO69" s="527"/>
      <c r="APP69" s="528"/>
      <c r="APQ69" s="529"/>
      <c r="APR69" s="530"/>
      <c r="APS69" s="531"/>
      <c r="APT69" s="532"/>
      <c r="APU69" s="533"/>
      <c r="APV69" s="527"/>
      <c r="APW69" s="528"/>
      <c r="APX69" s="529"/>
      <c r="APY69" s="530"/>
      <c r="APZ69" s="531"/>
      <c r="AQA69" s="532"/>
      <c r="AQB69" s="533"/>
      <c r="AQC69" s="527"/>
      <c r="AQD69" s="528"/>
      <c r="AQE69" s="529"/>
      <c r="AQF69" s="530"/>
      <c r="AQG69" s="531"/>
      <c r="AQH69" s="532"/>
      <c r="AQI69" s="533"/>
      <c r="AQJ69" s="527"/>
      <c r="AQK69" s="528"/>
      <c r="AQL69" s="529"/>
      <c r="AQM69" s="530"/>
      <c r="AQN69" s="531"/>
      <c r="AQO69" s="532"/>
      <c r="AQP69" s="533"/>
      <c r="AQQ69" s="527"/>
      <c r="AQR69" s="528"/>
      <c r="AQS69" s="529"/>
      <c r="AQT69" s="530"/>
      <c r="AQU69" s="531"/>
      <c r="AQV69" s="532"/>
      <c r="AQW69" s="533"/>
      <c r="AQX69" s="527"/>
      <c r="AQY69" s="528"/>
      <c r="AQZ69" s="529"/>
      <c r="ARA69" s="530"/>
      <c r="ARB69" s="531"/>
      <c r="ARC69" s="532"/>
      <c r="ARD69" s="533"/>
      <c r="ARE69" s="527"/>
      <c r="ARF69" s="528"/>
      <c r="ARG69" s="529"/>
      <c r="ARH69" s="530"/>
      <c r="ARI69" s="531"/>
      <c r="ARJ69" s="532"/>
      <c r="ARK69" s="533"/>
      <c r="ARL69" s="527"/>
      <c r="ARM69" s="528"/>
      <c r="ARN69" s="529"/>
      <c r="ARO69" s="530"/>
      <c r="ARP69" s="531"/>
      <c r="ARQ69" s="532"/>
      <c r="ARR69" s="533"/>
      <c r="ARS69" s="527"/>
      <c r="ART69" s="528"/>
      <c r="ARU69" s="529"/>
      <c r="ARV69" s="530"/>
      <c r="ARW69" s="531"/>
      <c r="ARX69" s="532"/>
      <c r="ARY69" s="533"/>
      <c r="ARZ69" s="527"/>
      <c r="ASA69" s="528"/>
      <c r="ASB69" s="529"/>
      <c r="ASC69" s="530"/>
      <c r="ASD69" s="531"/>
      <c r="ASE69" s="532"/>
      <c r="ASF69" s="533"/>
      <c r="ASG69" s="527"/>
      <c r="ASH69" s="528"/>
      <c r="ASI69" s="529"/>
      <c r="ASJ69" s="530"/>
      <c r="ASK69" s="531"/>
      <c r="ASL69" s="532"/>
      <c r="ASM69" s="533"/>
      <c r="ASN69" s="527"/>
      <c r="ASO69" s="528"/>
      <c r="ASP69" s="529"/>
      <c r="ASQ69" s="530"/>
      <c r="ASR69" s="531"/>
      <c r="ASS69" s="532"/>
      <c r="AST69" s="533"/>
      <c r="ASU69" s="527"/>
      <c r="ASV69" s="528"/>
      <c r="ASW69" s="529"/>
      <c r="ASX69" s="530"/>
      <c r="ASY69" s="531"/>
      <c r="ASZ69" s="532"/>
      <c r="ATA69" s="533"/>
      <c r="ATB69" s="527"/>
      <c r="ATC69" s="528"/>
      <c r="ATD69" s="529"/>
      <c r="ATE69" s="530"/>
      <c r="ATF69" s="531"/>
      <c r="ATG69" s="532"/>
      <c r="ATH69" s="533"/>
      <c r="ATI69" s="527"/>
      <c r="ATJ69" s="528"/>
      <c r="ATK69" s="529"/>
      <c r="ATL69" s="530"/>
      <c r="ATM69" s="531"/>
      <c r="ATN69" s="532"/>
      <c r="ATO69" s="533"/>
      <c r="ATP69" s="527"/>
      <c r="ATQ69" s="528"/>
      <c r="ATR69" s="529"/>
      <c r="ATS69" s="530"/>
      <c r="ATT69" s="531"/>
      <c r="ATU69" s="532"/>
      <c r="ATV69" s="533"/>
      <c r="ATW69" s="527"/>
      <c r="ATX69" s="528"/>
      <c r="ATY69" s="529"/>
      <c r="ATZ69" s="530"/>
      <c r="AUA69" s="531"/>
      <c r="AUB69" s="532"/>
      <c r="AUC69" s="533"/>
      <c r="AUD69" s="527"/>
      <c r="AUE69" s="528"/>
      <c r="AUF69" s="529"/>
      <c r="AUG69" s="530"/>
      <c r="AUH69" s="531"/>
      <c r="AUI69" s="532"/>
      <c r="AUJ69" s="533"/>
      <c r="AUK69" s="527"/>
      <c r="AUL69" s="528"/>
      <c r="AUM69" s="529"/>
      <c r="AUN69" s="530"/>
      <c r="AUO69" s="531"/>
      <c r="AUP69" s="532"/>
      <c r="AUQ69" s="533"/>
      <c r="AUR69" s="527"/>
      <c r="AUS69" s="528"/>
      <c r="AUT69" s="529"/>
      <c r="AUU69" s="530"/>
      <c r="AUV69" s="531"/>
      <c r="AUW69" s="532"/>
      <c r="AUX69" s="533"/>
      <c r="AUY69" s="527"/>
      <c r="AUZ69" s="528"/>
      <c r="AVA69" s="529"/>
      <c r="AVB69" s="530"/>
      <c r="AVC69" s="531"/>
      <c r="AVD69" s="532"/>
      <c r="AVE69" s="533"/>
      <c r="AVF69" s="527"/>
      <c r="AVG69" s="528"/>
      <c r="AVH69" s="529"/>
      <c r="AVI69" s="530"/>
      <c r="AVJ69" s="531"/>
      <c r="AVK69" s="532"/>
      <c r="AVL69" s="533"/>
      <c r="AVM69" s="527"/>
      <c r="AVN69" s="528"/>
      <c r="AVO69" s="529"/>
      <c r="AVP69" s="530"/>
      <c r="AVQ69" s="531"/>
      <c r="AVR69" s="532"/>
      <c r="AVS69" s="533"/>
      <c r="AVT69" s="527"/>
      <c r="AVU69" s="528"/>
      <c r="AVV69" s="529"/>
      <c r="AVW69" s="530"/>
      <c r="AVX69" s="531"/>
      <c r="AVY69" s="532"/>
      <c r="AVZ69" s="533"/>
      <c r="AWA69" s="527"/>
      <c r="AWB69" s="528"/>
      <c r="AWC69" s="529"/>
      <c r="AWD69" s="530"/>
      <c r="AWE69" s="531"/>
      <c r="AWF69" s="532"/>
      <c r="AWG69" s="533"/>
      <c r="AWH69" s="527"/>
      <c r="AWI69" s="528"/>
      <c r="AWJ69" s="529"/>
      <c r="AWK69" s="530"/>
      <c r="AWL69" s="531"/>
      <c r="AWM69" s="532"/>
      <c r="AWN69" s="533"/>
      <c r="AWO69" s="527"/>
      <c r="AWP69" s="528"/>
      <c r="AWQ69" s="529"/>
      <c r="AWR69" s="530"/>
      <c r="AWS69" s="531"/>
      <c r="AWT69" s="532"/>
      <c r="AWU69" s="533"/>
      <c r="AWV69" s="527"/>
      <c r="AWW69" s="528"/>
      <c r="AWX69" s="529"/>
      <c r="AWY69" s="530"/>
      <c r="AWZ69" s="531"/>
      <c r="AXA69" s="532"/>
      <c r="AXB69" s="533"/>
      <c r="AXC69" s="527"/>
      <c r="AXD69" s="528"/>
      <c r="AXE69" s="529"/>
      <c r="AXF69" s="530"/>
      <c r="AXG69" s="531"/>
      <c r="AXH69" s="532"/>
      <c r="AXI69" s="533"/>
      <c r="AXJ69" s="527"/>
      <c r="AXK69" s="528"/>
      <c r="AXL69" s="529"/>
      <c r="AXM69" s="530"/>
      <c r="AXN69" s="531"/>
      <c r="AXO69" s="532"/>
      <c r="AXP69" s="533"/>
      <c r="AXQ69" s="527"/>
      <c r="AXR69" s="528"/>
      <c r="AXS69" s="529"/>
      <c r="AXT69" s="530"/>
      <c r="AXU69" s="531"/>
      <c r="AXV69" s="532"/>
      <c r="AXW69" s="533"/>
      <c r="AXX69" s="527"/>
      <c r="AXY69" s="528"/>
      <c r="AXZ69" s="529"/>
      <c r="AYA69" s="530"/>
      <c r="AYB69" s="531"/>
      <c r="AYC69" s="532"/>
      <c r="AYD69" s="533"/>
      <c r="AYE69" s="527"/>
      <c r="AYF69" s="528"/>
      <c r="AYG69" s="529"/>
      <c r="AYH69" s="530"/>
      <c r="AYI69" s="531"/>
      <c r="AYJ69" s="532"/>
      <c r="AYK69" s="533"/>
      <c r="AYL69" s="527"/>
      <c r="AYM69" s="528"/>
      <c r="AYN69" s="529"/>
      <c r="AYO69" s="530"/>
      <c r="AYP69" s="531"/>
      <c r="AYQ69" s="532"/>
      <c r="AYR69" s="533"/>
      <c r="AYS69" s="527"/>
      <c r="AYT69" s="528"/>
      <c r="AYU69" s="529"/>
      <c r="AYV69" s="530"/>
      <c r="AYW69" s="531"/>
      <c r="AYX69" s="532"/>
      <c r="AYY69" s="533"/>
      <c r="AYZ69" s="527"/>
      <c r="AZA69" s="528"/>
      <c r="AZB69" s="529"/>
      <c r="AZC69" s="530"/>
      <c r="AZD69" s="531"/>
      <c r="AZE69" s="532"/>
      <c r="AZF69" s="533"/>
      <c r="AZG69" s="527"/>
      <c r="AZH69" s="528"/>
      <c r="AZI69" s="529"/>
      <c r="AZJ69" s="530"/>
      <c r="AZK69" s="531"/>
      <c r="AZL69" s="532"/>
      <c r="AZM69" s="533"/>
      <c r="AZN69" s="527"/>
      <c r="AZO69" s="528"/>
      <c r="AZP69" s="529"/>
      <c r="AZQ69" s="530"/>
      <c r="AZR69" s="531"/>
      <c r="AZS69" s="532"/>
      <c r="AZT69" s="533"/>
      <c r="AZU69" s="527"/>
      <c r="AZV69" s="528"/>
      <c r="AZW69" s="529"/>
      <c r="AZX69" s="530"/>
      <c r="AZY69" s="531"/>
      <c r="AZZ69" s="532"/>
      <c r="BAA69" s="533"/>
      <c r="BAB69" s="527"/>
      <c r="BAC69" s="528"/>
      <c r="BAD69" s="529"/>
      <c r="BAE69" s="530"/>
      <c r="BAF69" s="531"/>
      <c r="BAG69" s="532"/>
      <c r="BAH69" s="533"/>
      <c r="BAI69" s="527"/>
      <c r="BAJ69" s="528"/>
      <c r="BAK69" s="529"/>
      <c r="BAL69" s="530"/>
      <c r="BAM69" s="531"/>
      <c r="BAN69" s="532"/>
      <c r="BAO69" s="533"/>
      <c r="BAP69" s="527"/>
      <c r="BAQ69" s="528"/>
      <c r="BAR69" s="529"/>
      <c r="BAS69" s="530"/>
      <c r="BAT69" s="531"/>
      <c r="BAU69" s="532"/>
      <c r="BAV69" s="533"/>
      <c r="BAW69" s="527"/>
      <c r="BAX69" s="528"/>
      <c r="BAY69" s="529"/>
      <c r="BAZ69" s="530"/>
      <c r="BBA69" s="531"/>
      <c r="BBB69" s="532"/>
      <c r="BBC69" s="533"/>
      <c r="BBD69" s="527"/>
      <c r="BBE69" s="528"/>
      <c r="BBF69" s="529"/>
      <c r="BBG69" s="530"/>
      <c r="BBH69" s="531"/>
      <c r="BBI69" s="532"/>
      <c r="BBJ69" s="533"/>
      <c r="BBK69" s="527"/>
      <c r="BBL69" s="528"/>
      <c r="BBM69" s="529"/>
      <c r="BBN69" s="530"/>
      <c r="BBO69" s="531"/>
      <c r="BBP69" s="532"/>
      <c r="BBQ69" s="533"/>
      <c r="BBR69" s="527"/>
      <c r="BBS69" s="528"/>
      <c r="BBT69" s="529"/>
      <c r="BBU69" s="530"/>
      <c r="BBV69" s="531"/>
      <c r="BBW69" s="532"/>
      <c r="BBX69" s="533"/>
      <c r="BBY69" s="527"/>
      <c r="BBZ69" s="528"/>
      <c r="BCA69" s="529"/>
      <c r="BCB69" s="530"/>
      <c r="BCC69" s="531"/>
      <c r="BCD69" s="532"/>
      <c r="BCE69" s="533"/>
      <c r="BCF69" s="527"/>
      <c r="BCG69" s="528"/>
      <c r="BCH69" s="529"/>
      <c r="BCI69" s="530"/>
      <c r="BCJ69" s="531"/>
      <c r="BCK69" s="532"/>
      <c r="BCL69" s="533"/>
      <c r="BCM69" s="527"/>
      <c r="BCN69" s="528"/>
      <c r="BCO69" s="529"/>
      <c r="BCP69" s="530"/>
      <c r="BCQ69" s="531"/>
      <c r="BCR69" s="532"/>
      <c r="BCS69" s="533"/>
      <c r="BCT69" s="527"/>
      <c r="BCU69" s="528"/>
      <c r="BCV69" s="529"/>
      <c r="BCW69" s="530"/>
      <c r="BCX69" s="531"/>
      <c r="BCY69" s="532"/>
      <c r="BCZ69" s="533"/>
      <c r="BDA69" s="527"/>
      <c r="BDB69" s="528"/>
      <c r="BDC69" s="529"/>
      <c r="BDD69" s="530"/>
      <c r="BDE69" s="531"/>
      <c r="BDF69" s="532"/>
      <c r="BDG69" s="533"/>
      <c r="BDH69" s="527"/>
      <c r="BDI69" s="528"/>
      <c r="BDJ69" s="529"/>
      <c r="BDK69" s="530"/>
      <c r="BDL69" s="531"/>
      <c r="BDM69" s="532"/>
      <c r="BDN69" s="533"/>
      <c r="BDO69" s="527"/>
      <c r="BDP69" s="528"/>
      <c r="BDQ69" s="529"/>
      <c r="BDR69" s="530"/>
      <c r="BDS69" s="531"/>
      <c r="BDT69" s="532"/>
      <c r="BDU69" s="533"/>
      <c r="BDV69" s="527"/>
      <c r="BDW69" s="528"/>
      <c r="BDX69" s="529"/>
      <c r="BDY69" s="530"/>
      <c r="BDZ69" s="531"/>
      <c r="BEA69" s="532"/>
      <c r="BEB69" s="533"/>
      <c r="BEC69" s="527"/>
      <c r="BED69" s="528"/>
      <c r="BEE69" s="529"/>
      <c r="BEF69" s="530"/>
      <c r="BEG69" s="531"/>
      <c r="BEH69" s="532"/>
      <c r="BEI69" s="533"/>
      <c r="BEJ69" s="527"/>
      <c r="BEK69" s="528"/>
      <c r="BEL69" s="529"/>
      <c r="BEM69" s="530"/>
      <c r="BEN69" s="531"/>
      <c r="BEO69" s="532"/>
      <c r="BEP69" s="533"/>
      <c r="BEQ69" s="527"/>
      <c r="BER69" s="528"/>
      <c r="BES69" s="529"/>
      <c r="BET69" s="530"/>
      <c r="BEU69" s="531"/>
      <c r="BEV69" s="532"/>
      <c r="BEW69" s="533"/>
      <c r="BEX69" s="527"/>
      <c r="BEY69" s="528"/>
      <c r="BEZ69" s="529"/>
      <c r="BFA69" s="530"/>
      <c r="BFB69" s="531"/>
      <c r="BFC69" s="532"/>
      <c r="BFD69" s="533"/>
      <c r="BFE69" s="527"/>
      <c r="BFF69" s="528"/>
      <c r="BFG69" s="529"/>
      <c r="BFH69" s="530"/>
      <c r="BFI69" s="531"/>
      <c r="BFJ69" s="532"/>
      <c r="BFK69" s="533"/>
      <c r="BFL69" s="527"/>
      <c r="BFM69" s="528"/>
      <c r="BFN69" s="529"/>
      <c r="BFO69" s="530"/>
      <c r="BFP69" s="531"/>
      <c r="BFQ69" s="532"/>
      <c r="BFR69" s="533"/>
      <c r="BFS69" s="527"/>
      <c r="BFT69" s="528"/>
      <c r="BFU69" s="529"/>
      <c r="BFV69" s="530"/>
      <c r="BFW69" s="531"/>
      <c r="BFX69" s="532"/>
      <c r="BFY69" s="533"/>
      <c r="BFZ69" s="527"/>
      <c r="BGA69" s="528"/>
      <c r="BGB69" s="529"/>
      <c r="BGC69" s="530"/>
      <c r="BGD69" s="531"/>
      <c r="BGE69" s="532"/>
      <c r="BGF69" s="533"/>
      <c r="BGG69" s="527"/>
      <c r="BGH69" s="528"/>
      <c r="BGI69" s="529"/>
      <c r="BGJ69" s="530"/>
      <c r="BGK69" s="531"/>
      <c r="BGL69" s="532"/>
      <c r="BGM69" s="533"/>
      <c r="BGN69" s="527"/>
      <c r="BGO69" s="528"/>
      <c r="BGP69" s="529"/>
      <c r="BGQ69" s="530"/>
      <c r="BGR69" s="531"/>
      <c r="BGS69" s="532"/>
      <c r="BGT69" s="533"/>
      <c r="BGU69" s="527"/>
      <c r="BGV69" s="528"/>
      <c r="BGW69" s="529"/>
      <c r="BGX69" s="530"/>
      <c r="BGY69" s="531"/>
      <c r="BGZ69" s="532"/>
      <c r="BHA69" s="533"/>
      <c r="BHB69" s="527"/>
      <c r="BHC69" s="528"/>
      <c r="BHD69" s="529"/>
      <c r="BHE69" s="530"/>
      <c r="BHF69" s="531"/>
      <c r="BHG69" s="532"/>
      <c r="BHH69" s="533"/>
      <c r="BHI69" s="527"/>
      <c r="BHJ69" s="528"/>
      <c r="BHK69" s="529"/>
      <c r="BHL69" s="530"/>
      <c r="BHM69" s="531"/>
      <c r="BHN69" s="532"/>
      <c r="BHO69" s="533"/>
      <c r="BHP69" s="527"/>
      <c r="BHQ69" s="528"/>
      <c r="BHR69" s="529"/>
      <c r="BHS69" s="530"/>
      <c r="BHT69" s="531"/>
      <c r="BHU69" s="532"/>
      <c r="BHV69" s="533"/>
      <c r="BHW69" s="527"/>
      <c r="BHX69" s="528"/>
      <c r="BHY69" s="529"/>
      <c r="BHZ69" s="530"/>
      <c r="BIA69" s="531"/>
      <c r="BIB69" s="532"/>
      <c r="BIC69" s="533"/>
      <c r="BID69" s="527"/>
      <c r="BIE69" s="528"/>
      <c r="BIF69" s="529"/>
      <c r="BIG69" s="530"/>
      <c r="BIH69" s="531"/>
      <c r="BII69" s="532"/>
      <c r="BIJ69" s="533"/>
      <c r="BIK69" s="527"/>
      <c r="BIL69" s="528"/>
      <c r="BIM69" s="529"/>
      <c r="BIN69" s="530"/>
      <c r="BIO69" s="531"/>
      <c r="BIP69" s="532"/>
      <c r="BIQ69" s="533"/>
      <c r="BIR69" s="527"/>
      <c r="BIS69" s="528"/>
      <c r="BIT69" s="529"/>
      <c r="BIU69" s="530"/>
      <c r="BIV69" s="531"/>
      <c r="BIW69" s="532"/>
      <c r="BIX69" s="533"/>
      <c r="BIY69" s="527"/>
      <c r="BIZ69" s="528"/>
      <c r="BJA69" s="529"/>
      <c r="BJB69" s="530"/>
      <c r="BJC69" s="531"/>
      <c r="BJD69" s="532"/>
      <c r="BJE69" s="533"/>
      <c r="BJF69" s="527"/>
      <c r="BJG69" s="528"/>
      <c r="BJH69" s="529"/>
      <c r="BJI69" s="530"/>
      <c r="BJJ69" s="531"/>
      <c r="BJK69" s="532"/>
      <c r="BJL69" s="533"/>
      <c r="BJM69" s="527"/>
      <c r="BJN69" s="528"/>
      <c r="BJO69" s="529"/>
      <c r="BJP69" s="530"/>
      <c r="BJQ69" s="531"/>
      <c r="BJR69" s="532"/>
      <c r="BJS69" s="533"/>
      <c r="BJT69" s="527"/>
      <c r="BJU69" s="528"/>
      <c r="BJV69" s="529"/>
      <c r="BJW69" s="530"/>
      <c r="BJX69" s="531"/>
      <c r="BJY69" s="532"/>
      <c r="BJZ69" s="533"/>
      <c r="BKA69" s="527"/>
      <c r="BKB69" s="528"/>
      <c r="BKC69" s="529"/>
      <c r="BKD69" s="530"/>
      <c r="BKE69" s="531"/>
      <c r="BKF69" s="532"/>
      <c r="BKG69" s="533"/>
      <c r="BKH69" s="527"/>
      <c r="BKI69" s="528"/>
      <c r="BKJ69" s="529"/>
      <c r="BKK69" s="530"/>
      <c r="BKL69" s="531"/>
      <c r="BKM69" s="532"/>
      <c r="BKN69" s="533"/>
      <c r="BKO69" s="527"/>
      <c r="BKP69" s="528"/>
      <c r="BKQ69" s="529"/>
      <c r="BKR69" s="530"/>
      <c r="BKS69" s="531"/>
      <c r="BKT69" s="532"/>
      <c r="BKU69" s="533"/>
      <c r="BKV69" s="527"/>
      <c r="BKW69" s="528"/>
      <c r="BKX69" s="529"/>
      <c r="BKY69" s="530"/>
      <c r="BKZ69" s="531"/>
      <c r="BLA69" s="532"/>
      <c r="BLB69" s="533"/>
      <c r="BLC69" s="527"/>
      <c r="BLD69" s="528"/>
      <c r="BLE69" s="529"/>
      <c r="BLF69" s="530"/>
      <c r="BLG69" s="531"/>
      <c r="BLH69" s="532"/>
      <c r="BLI69" s="533"/>
      <c r="BLJ69" s="527"/>
      <c r="BLK69" s="528"/>
      <c r="BLL69" s="529"/>
      <c r="BLM69" s="530"/>
      <c r="BLN69" s="531"/>
      <c r="BLO69" s="532"/>
      <c r="BLP69" s="533"/>
      <c r="BLQ69" s="527"/>
      <c r="BLR69" s="528"/>
      <c r="BLS69" s="529"/>
      <c r="BLT69" s="530"/>
      <c r="BLU69" s="531"/>
      <c r="BLV69" s="532"/>
      <c r="BLW69" s="533"/>
      <c r="BLX69" s="527"/>
      <c r="BLY69" s="528"/>
      <c r="BLZ69" s="529"/>
      <c r="BMA69" s="530"/>
      <c r="BMB69" s="531"/>
      <c r="BMC69" s="532"/>
      <c r="BMD69" s="533"/>
      <c r="BME69" s="527"/>
      <c r="BMF69" s="528"/>
      <c r="BMG69" s="529"/>
      <c r="BMH69" s="530"/>
      <c r="BMI69" s="531"/>
      <c r="BMJ69" s="532"/>
      <c r="BMK69" s="533"/>
      <c r="BML69" s="527"/>
      <c r="BMM69" s="528"/>
      <c r="BMN69" s="529"/>
      <c r="BMO69" s="530"/>
      <c r="BMP69" s="531"/>
      <c r="BMQ69" s="532"/>
      <c r="BMR69" s="533"/>
      <c r="BMS69" s="527"/>
      <c r="BMT69" s="528"/>
      <c r="BMU69" s="529"/>
      <c r="BMV69" s="530"/>
      <c r="BMW69" s="531"/>
      <c r="BMX69" s="532"/>
      <c r="BMY69" s="533"/>
      <c r="BMZ69" s="527"/>
      <c r="BNA69" s="528"/>
      <c r="BNB69" s="529"/>
      <c r="BNC69" s="530"/>
      <c r="BND69" s="531"/>
      <c r="BNE69" s="532"/>
      <c r="BNF69" s="533"/>
      <c r="BNG69" s="527"/>
      <c r="BNH69" s="528"/>
      <c r="BNI69" s="529"/>
      <c r="BNJ69" s="530"/>
      <c r="BNK69" s="531"/>
      <c r="BNL69" s="532"/>
      <c r="BNM69" s="533"/>
      <c r="BNN69" s="527"/>
      <c r="BNO69" s="528"/>
      <c r="BNP69" s="529"/>
      <c r="BNQ69" s="530"/>
      <c r="BNR69" s="531"/>
      <c r="BNS69" s="532"/>
      <c r="BNT69" s="533"/>
      <c r="BNU69" s="527"/>
      <c r="BNV69" s="528"/>
      <c r="BNW69" s="529"/>
      <c r="BNX69" s="530"/>
      <c r="BNY69" s="531"/>
      <c r="BNZ69" s="532"/>
      <c r="BOA69" s="533"/>
      <c r="BOB69" s="527"/>
      <c r="BOC69" s="528"/>
      <c r="BOD69" s="529"/>
      <c r="BOE69" s="530"/>
      <c r="BOF69" s="531"/>
      <c r="BOG69" s="532"/>
      <c r="BOH69" s="533"/>
      <c r="BOI69" s="527"/>
      <c r="BOJ69" s="528"/>
      <c r="BOK69" s="529"/>
      <c r="BOL69" s="530"/>
      <c r="BOM69" s="531"/>
      <c r="BON69" s="532"/>
      <c r="BOO69" s="533"/>
      <c r="BOP69" s="527"/>
      <c r="BOQ69" s="528"/>
      <c r="BOR69" s="529"/>
      <c r="BOS69" s="530"/>
      <c r="BOT69" s="531"/>
      <c r="BOU69" s="532"/>
      <c r="BOV69" s="533"/>
      <c r="BOW69" s="527"/>
      <c r="BOX69" s="528"/>
      <c r="BOY69" s="529"/>
      <c r="BOZ69" s="530"/>
      <c r="BPA69" s="531"/>
      <c r="BPB69" s="532"/>
      <c r="BPC69" s="533"/>
      <c r="BPD69" s="527"/>
      <c r="BPE69" s="528"/>
      <c r="BPF69" s="529"/>
      <c r="BPG69" s="530"/>
      <c r="BPH69" s="531"/>
      <c r="BPI69" s="532"/>
      <c r="BPJ69" s="533"/>
      <c r="BPK69" s="527"/>
      <c r="BPL69" s="528"/>
      <c r="BPM69" s="529"/>
      <c r="BPN69" s="530"/>
      <c r="BPO69" s="531"/>
      <c r="BPP69" s="532"/>
      <c r="BPQ69" s="533"/>
      <c r="BPR69" s="527"/>
      <c r="BPS69" s="528"/>
      <c r="BPT69" s="529"/>
      <c r="BPU69" s="530"/>
      <c r="BPV69" s="531"/>
      <c r="BPW69" s="532"/>
      <c r="BPX69" s="533"/>
      <c r="BPY69" s="527"/>
      <c r="BPZ69" s="528"/>
      <c r="BQA69" s="529"/>
      <c r="BQB69" s="530"/>
      <c r="BQC69" s="531"/>
      <c r="BQD69" s="532"/>
      <c r="BQE69" s="533"/>
      <c r="BQF69" s="527"/>
      <c r="BQG69" s="528"/>
      <c r="BQH69" s="529"/>
      <c r="BQI69" s="530"/>
      <c r="BQJ69" s="531"/>
      <c r="BQK69" s="532"/>
      <c r="BQL69" s="533"/>
      <c r="BQM69" s="527"/>
      <c r="BQN69" s="528"/>
      <c r="BQO69" s="529"/>
      <c r="BQP69" s="530"/>
      <c r="BQQ69" s="531"/>
      <c r="BQR69" s="532"/>
      <c r="BQS69" s="533"/>
      <c r="BQT69" s="527"/>
      <c r="BQU69" s="528"/>
      <c r="BQV69" s="529"/>
      <c r="BQW69" s="530"/>
      <c r="BQX69" s="531"/>
      <c r="BQY69" s="532"/>
      <c r="BQZ69" s="533"/>
      <c r="BRA69" s="527"/>
      <c r="BRB69" s="528"/>
      <c r="BRC69" s="529"/>
      <c r="BRD69" s="530"/>
      <c r="BRE69" s="531"/>
      <c r="BRF69" s="532"/>
      <c r="BRG69" s="533"/>
      <c r="BRH69" s="527"/>
      <c r="BRI69" s="528"/>
      <c r="BRJ69" s="529"/>
      <c r="BRK69" s="530"/>
      <c r="BRL69" s="531"/>
      <c r="BRM69" s="532"/>
      <c r="BRN69" s="533"/>
      <c r="BRO69" s="527"/>
      <c r="BRP69" s="528"/>
      <c r="BRQ69" s="529"/>
      <c r="BRR69" s="530"/>
      <c r="BRS69" s="531"/>
      <c r="BRT69" s="532"/>
      <c r="BRU69" s="533"/>
      <c r="BRV69" s="527"/>
      <c r="BRW69" s="528"/>
      <c r="BRX69" s="529"/>
      <c r="BRY69" s="530"/>
      <c r="BRZ69" s="531"/>
      <c r="BSA69" s="532"/>
      <c r="BSB69" s="533"/>
      <c r="BSC69" s="527"/>
      <c r="BSD69" s="528"/>
      <c r="BSE69" s="529"/>
      <c r="BSF69" s="530"/>
      <c r="BSG69" s="531"/>
      <c r="BSH69" s="532"/>
      <c r="BSI69" s="533"/>
      <c r="BSJ69" s="527"/>
      <c r="BSK69" s="528"/>
      <c r="BSL69" s="529"/>
      <c r="BSM69" s="530"/>
      <c r="BSN69" s="531"/>
      <c r="BSO69" s="532"/>
      <c r="BSP69" s="533"/>
      <c r="BSQ69" s="527"/>
      <c r="BSR69" s="528"/>
      <c r="BSS69" s="529"/>
      <c r="BST69" s="530"/>
      <c r="BSU69" s="531"/>
      <c r="BSV69" s="532"/>
      <c r="BSW69" s="533"/>
      <c r="BSX69" s="527"/>
      <c r="BSY69" s="528"/>
      <c r="BSZ69" s="529"/>
      <c r="BTA69" s="530"/>
      <c r="BTB69" s="531"/>
      <c r="BTC69" s="532"/>
      <c r="BTD69" s="533"/>
      <c r="BTE69" s="527"/>
      <c r="BTF69" s="528"/>
      <c r="BTG69" s="529"/>
      <c r="BTH69" s="530"/>
      <c r="BTI69" s="531"/>
      <c r="BTJ69" s="532"/>
      <c r="BTK69" s="533"/>
      <c r="BTL69" s="527"/>
      <c r="BTM69" s="528"/>
      <c r="BTN69" s="529"/>
      <c r="BTO69" s="530"/>
      <c r="BTP69" s="531"/>
      <c r="BTQ69" s="532"/>
      <c r="BTR69" s="533"/>
      <c r="BTS69" s="527"/>
      <c r="BTT69" s="528"/>
      <c r="BTU69" s="529"/>
      <c r="BTV69" s="530"/>
      <c r="BTW69" s="531"/>
      <c r="BTX69" s="532"/>
      <c r="BTY69" s="533"/>
      <c r="BTZ69" s="527"/>
      <c r="BUA69" s="528"/>
      <c r="BUB69" s="529"/>
      <c r="BUC69" s="530"/>
      <c r="BUD69" s="531"/>
      <c r="BUE69" s="532"/>
      <c r="BUF69" s="533"/>
      <c r="BUG69" s="527"/>
      <c r="BUH69" s="528"/>
      <c r="BUI69" s="529"/>
      <c r="BUJ69" s="530"/>
      <c r="BUK69" s="531"/>
      <c r="BUL69" s="532"/>
      <c r="BUM69" s="533"/>
      <c r="BUN69" s="527"/>
      <c r="BUO69" s="528"/>
      <c r="BUP69" s="529"/>
      <c r="BUQ69" s="530"/>
      <c r="BUR69" s="531"/>
      <c r="BUS69" s="532"/>
      <c r="BUT69" s="533"/>
      <c r="BUU69" s="527"/>
      <c r="BUV69" s="528"/>
      <c r="BUW69" s="529"/>
      <c r="BUX69" s="530"/>
      <c r="BUY69" s="531"/>
      <c r="BUZ69" s="532"/>
      <c r="BVA69" s="533"/>
      <c r="BVB69" s="527"/>
      <c r="BVC69" s="528"/>
      <c r="BVD69" s="529"/>
      <c r="BVE69" s="530"/>
      <c r="BVF69" s="531"/>
      <c r="BVG69" s="532"/>
      <c r="BVH69" s="533"/>
      <c r="BVI69" s="527"/>
      <c r="BVJ69" s="528"/>
      <c r="BVK69" s="529"/>
      <c r="BVL69" s="530"/>
      <c r="BVM69" s="531"/>
      <c r="BVN69" s="532"/>
      <c r="BVO69" s="533"/>
      <c r="BVP69" s="527"/>
      <c r="BVQ69" s="528"/>
      <c r="BVR69" s="529"/>
      <c r="BVS69" s="530"/>
      <c r="BVT69" s="531"/>
      <c r="BVU69" s="532"/>
      <c r="BVV69" s="533"/>
      <c r="BVW69" s="527"/>
      <c r="BVX69" s="528"/>
      <c r="BVY69" s="529"/>
      <c r="BVZ69" s="530"/>
      <c r="BWA69" s="531"/>
      <c r="BWB69" s="532"/>
      <c r="BWC69" s="533"/>
      <c r="BWD69" s="527"/>
      <c r="BWE69" s="528"/>
      <c r="BWF69" s="529"/>
      <c r="BWG69" s="530"/>
      <c r="BWH69" s="531"/>
      <c r="BWI69" s="532"/>
      <c r="BWJ69" s="533"/>
      <c r="BWK69" s="527"/>
      <c r="BWL69" s="528"/>
      <c r="BWM69" s="529"/>
      <c r="BWN69" s="530"/>
      <c r="BWO69" s="531"/>
      <c r="BWP69" s="532"/>
      <c r="BWQ69" s="533"/>
      <c r="BWR69" s="527"/>
      <c r="BWS69" s="528"/>
      <c r="BWT69" s="529"/>
      <c r="BWU69" s="530"/>
      <c r="BWV69" s="531"/>
      <c r="BWW69" s="532"/>
      <c r="BWX69" s="533"/>
      <c r="BWY69" s="527"/>
      <c r="BWZ69" s="528"/>
      <c r="BXA69" s="529"/>
      <c r="BXB69" s="530"/>
      <c r="BXC69" s="531"/>
      <c r="BXD69" s="532"/>
      <c r="BXE69" s="533"/>
      <c r="BXF69" s="527"/>
      <c r="BXG69" s="528"/>
      <c r="BXH69" s="529"/>
      <c r="BXI69" s="530"/>
      <c r="BXJ69" s="531"/>
      <c r="BXK69" s="532"/>
      <c r="BXL69" s="533"/>
      <c r="BXM69" s="527"/>
      <c r="BXN69" s="528"/>
      <c r="BXO69" s="529"/>
      <c r="BXP69" s="530"/>
      <c r="BXQ69" s="531"/>
      <c r="BXR69" s="532"/>
      <c r="BXS69" s="533"/>
      <c r="BXT69" s="527"/>
      <c r="BXU69" s="528"/>
      <c r="BXV69" s="529"/>
      <c r="BXW69" s="530"/>
      <c r="BXX69" s="531"/>
      <c r="BXY69" s="532"/>
      <c r="BXZ69" s="533"/>
      <c r="BYA69" s="527"/>
      <c r="BYB69" s="528"/>
      <c r="BYC69" s="529"/>
      <c r="BYD69" s="530"/>
      <c r="BYE69" s="531"/>
      <c r="BYF69" s="532"/>
      <c r="BYG69" s="533"/>
      <c r="BYH69" s="527"/>
      <c r="BYI69" s="528"/>
      <c r="BYJ69" s="529"/>
      <c r="BYK69" s="530"/>
      <c r="BYL69" s="531"/>
      <c r="BYM69" s="532"/>
      <c r="BYN69" s="533"/>
      <c r="BYO69" s="527"/>
      <c r="BYP69" s="528"/>
      <c r="BYQ69" s="529"/>
      <c r="BYR69" s="530"/>
      <c r="BYS69" s="531"/>
      <c r="BYT69" s="532"/>
      <c r="BYU69" s="533"/>
      <c r="BYV69" s="527"/>
      <c r="BYW69" s="528"/>
      <c r="BYX69" s="529"/>
      <c r="BYY69" s="530"/>
      <c r="BYZ69" s="531"/>
      <c r="BZA69" s="532"/>
      <c r="BZB69" s="533"/>
      <c r="BZC69" s="527"/>
      <c r="BZD69" s="528"/>
      <c r="BZE69" s="529"/>
      <c r="BZF69" s="530"/>
      <c r="BZG69" s="531"/>
      <c r="BZH69" s="532"/>
      <c r="BZI69" s="533"/>
      <c r="BZJ69" s="527"/>
      <c r="BZK69" s="528"/>
      <c r="BZL69" s="529"/>
      <c r="BZM69" s="530"/>
      <c r="BZN69" s="531"/>
      <c r="BZO69" s="532"/>
      <c r="BZP69" s="533"/>
      <c r="BZQ69" s="527"/>
      <c r="BZR69" s="528"/>
      <c r="BZS69" s="529"/>
      <c r="BZT69" s="530"/>
      <c r="BZU69" s="531"/>
      <c r="BZV69" s="532"/>
      <c r="BZW69" s="533"/>
      <c r="BZX69" s="527"/>
      <c r="BZY69" s="528"/>
      <c r="BZZ69" s="529"/>
      <c r="CAA69" s="530"/>
      <c r="CAB69" s="531"/>
      <c r="CAC69" s="532"/>
      <c r="CAD69" s="533"/>
      <c r="CAE69" s="527"/>
      <c r="CAF69" s="528"/>
      <c r="CAG69" s="529"/>
      <c r="CAH69" s="530"/>
      <c r="CAI69" s="531"/>
      <c r="CAJ69" s="532"/>
      <c r="CAK69" s="533"/>
      <c r="CAL69" s="527"/>
      <c r="CAM69" s="528"/>
      <c r="CAN69" s="529"/>
      <c r="CAO69" s="530"/>
      <c r="CAP69" s="531"/>
      <c r="CAQ69" s="532"/>
      <c r="CAR69" s="533"/>
      <c r="CAS69" s="527"/>
      <c r="CAT69" s="528"/>
      <c r="CAU69" s="529"/>
      <c r="CAV69" s="530"/>
      <c r="CAW69" s="531"/>
      <c r="CAX69" s="532"/>
      <c r="CAY69" s="533"/>
      <c r="CAZ69" s="527"/>
      <c r="CBA69" s="528"/>
      <c r="CBB69" s="529"/>
      <c r="CBC69" s="530"/>
      <c r="CBD69" s="531"/>
      <c r="CBE69" s="532"/>
      <c r="CBF69" s="533"/>
      <c r="CBG69" s="527"/>
      <c r="CBH69" s="528"/>
      <c r="CBI69" s="529"/>
      <c r="CBJ69" s="530"/>
      <c r="CBK69" s="531"/>
      <c r="CBL69" s="532"/>
      <c r="CBM69" s="533"/>
      <c r="CBN69" s="527"/>
      <c r="CBO69" s="528"/>
      <c r="CBP69" s="529"/>
      <c r="CBQ69" s="530"/>
      <c r="CBR69" s="531"/>
      <c r="CBS69" s="532"/>
      <c r="CBT69" s="533"/>
      <c r="CBU69" s="527"/>
      <c r="CBV69" s="528"/>
      <c r="CBW69" s="529"/>
      <c r="CBX69" s="530"/>
      <c r="CBY69" s="531"/>
      <c r="CBZ69" s="532"/>
      <c r="CCA69" s="533"/>
      <c r="CCB69" s="527"/>
      <c r="CCC69" s="528"/>
      <c r="CCD69" s="529"/>
      <c r="CCE69" s="530"/>
      <c r="CCF69" s="531"/>
      <c r="CCG69" s="532"/>
      <c r="CCH69" s="533"/>
      <c r="CCI69" s="527"/>
      <c r="CCJ69" s="528"/>
      <c r="CCK69" s="529"/>
      <c r="CCL69" s="530"/>
      <c r="CCM69" s="531"/>
      <c r="CCN69" s="532"/>
      <c r="CCO69" s="533"/>
      <c r="CCP69" s="527"/>
      <c r="CCQ69" s="528"/>
      <c r="CCR69" s="529"/>
      <c r="CCS69" s="530"/>
      <c r="CCT69" s="531"/>
      <c r="CCU69" s="532"/>
      <c r="CCV69" s="533"/>
      <c r="CCW69" s="527"/>
      <c r="CCX69" s="528"/>
      <c r="CCY69" s="529"/>
      <c r="CCZ69" s="530"/>
      <c r="CDA69" s="531"/>
      <c r="CDB69" s="532"/>
      <c r="CDC69" s="533"/>
      <c r="CDD69" s="527"/>
      <c r="CDE69" s="528"/>
      <c r="CDF69" s="529"/>
      <c r="CDG69" s="530"/>
      <c r="CDH69" s="531"/>
      <c r="CDI69" s="532"/>
      <c r="CDJ69" s="533"/>
      <c r="CDK69" s="527"/>
      <c r="CDL69" s="528"/>
      <c r="CDM69" s="529"/>
      <c r="CDN69" s="530"/>
      <c r="CDO69" s="531"/>
      <c r="CDP69" s="532"/>
      <c r="CDQ69" s="533"/>
      <c r="CDR69" s="527"/>
      <c r="CDS69" s="528"/>
      <c r="CDT69" s="529"/>
      <c r="CDU69" s="530"/>
      <c r="CDV69" s="531"/>
      <c r="CDW69" s="532"/>
      <c r="CDX69" s="533"/>
      <c r="CDY69" s="527"/>
      <c r="CDZ69" s="528"/>
      <c r="CEA69" s="529"/>
      <c r="CEB69" s="530"/>
      <c r="CEC69" s="531"/>
      <c r="CED69" s="532"/>
      <c r="CEE69" s="533"/>
      <c r="CEF69" s="527"/>
      <c r="CEG69" s="528"/>
      <c r="CEH69" s="529"/>
      <c r="CEI69" s="530"/>
      <c r="CEJ69" s="531"/>
      <c r="CEK69" s="532"/>
      <c r="CEL69" s="533"/>
      <c r="CEM69" s="527"/>
      <c r="CEN69" s="528"/>
      <c r="CEO69" s="529"/>
      <c r="CEP69" s="530"/>
      <c r="CEQ69" s="531"/>
      <c r="CER69" s="532"/>
      <c r="CES69" s="533"/>
      <c r="CET69" s="527"/>
      <c r="CEU69" s="528"/>
      <c r="CEV69" s="529"/>
      <c r="CEW69" s="530"/>
      <c r="CEX69" s="531"/>
      <c r="CEY69" s="532"/>
      <c r="CEZ69" s="533"/>
      <c r="CFA69" s="527"/>
      <c r="CFB69" s="528"/>
      <c r="CFC69" s="529"/>
      <c r="CFD69" s="530"/>
      <c r="CFE69" s="531"/>
      <c r="CFF69" s="532"/>
      <c r="CFG69" s="533"/>
      <c r="CFH69" s="527"/>
      <c r="CFI69" s="528"/>
      <c r="CFJ69" s="529"/>
      <c r="CFK69" s="530"/>
      <c r="CFL69" s="531"/>
      <c r="CFM69" s="532"/>
      <c r="CFN69" s="533"/>
      <c r="CFO69" s="527"/>
      <c r="CFP69" s="528"/>
      <c r="CFQ69" s="529"/>
      <c r="CFR69" s="530"/>
      <c r="CFS69" s="531"/>
      <c r="CFT69" s="532"/>
      <c r="CFU69" s="533"/>
      <c r="CFV69" s="527"/>
      <c r="CFW69" s="528"/>
      <c r="CFX69" s="529"/>
      <c r="CFY69" s="530"/>
      <c r="CFZ69" s="531"/>
      <c r="CGA69" s="532"/>
      <c r="CGB69" s="533"/>
      <c r="CGC69" s="527"/>
      <c r="CGD69" s="528"/>
      <c r="CGE69" s="529"/>
      <c r="CGF69" s="530"/>
      <c r="CGG69" s="531"/>
      <c r="CGH69" s="532"/>
      <c r="CGI69" s="533"/>
      <c r="CGJ69" s="527"/>
      <c r="CGK69" s="528"/>
      <c r="CGL69" s="529"/>
      <c r="CGM69" s="530"/>
      <c r="CGN69" s="531"/>
      <c r="CGO69" s="532"/>
      <c r="CGP69" s="533"/>
      <c r="CGQ69" s="527"/>
      <c r="CGR69" s="528"/>
      <c r="CGS69" s="529"/>
      <c r="CGT69" s="530"/>
      <c r="CGU69" s="531"/>
      <c r="CGV69" s="532"/>
      <c r="CGW69" s="533"/>
      <c r="CGX69" s="527"/>
      <c r="CGY69" s="528"/>
      <c r="CGZ69" s="529"/>
      <c r="CHA69" s="530"/>
      <c r="CHB69" s="531"/>
      <c r="CHC69" s="532"/>
      <c r="CHD69" s="533"/>
      <c r="CHE69" s="527"/>
      <c r="CHF69" s="528"/>
      <c r="CHG69" s="529"/>
      <c r="CHH69" s="530"/>
      <c r="CHI69" s="531"/>
      <c r="CHJ69" s="532"/>
      <c r="CHK69" s="533"/>
      <c r="CHL69" s="527"/>
      <c r="CHM69" s="528"/>
      <c r="CHN69" s="529"/>
      <c r="CHO69" s="530"/>
      <c r="CHP69" s="531"/>
      <c r="CHQ69" s="532"/>
      <c r="CHR69" s="533"/>
      <c r="CHS69" s="527"/>
      <c r="CHT69" s="528"/>
      <c r="CHU69" s="529"/>
      <c r="CHV69" s="530"/>
      <c r="CHW69" s="531"/>
      <c r="CHX69" s="532"/>
      <c r="CHY69" s="533"/>
      <c r="CHZ69" s="527"/>
      <c r="CIA69" s="528"/>
      <c r="CIB69" s="529"/>
      <c r="CIC69" s="530"/>
      <c r="CID69" s="531"/>
      <c r="CIE69" s="532"/>
      <c r="CIF69" s="533"/>
      <c r="CIG69" s="527"/>
      <c r="CIH69" s="528"/>
      <c r="CII69" s="529"/>
      <c r="CIJ69" s="530"/>
      <c r="CIK69" s="531"/>
      <c r="CIL69" s="532"/>
      <c r="CIM69" s="533"/>
      <c r="CIN69" s="527"/>
      <c r="CIO69" s="528"/>
      <c r="CIP69" s="529"/>
      <c r="CIQ69" s="530"/>
      <c r="CIR69" s="531"/>
      <c r="CIS69" s="532"/>
      <c r="CIT69" s="533"/>
      <c r="CIU69" s="527"/>
      <c r="CIV69" s="528"/>
      <c r="CIW69" s="529"/>
      <c r="CIX69" s="530"/>
      <c r="CIY69" s="531"/>
      <c r="CIZ69" s="532"/>
      <c r="CJA69" s="533"/>
      <c r="CJB69" s="527"/>
      <c r="CJC69" s="528"/>
      <c r="CJD69" s="529"/>
      <c r="CJE69" s="530"/>
      <c r="CJF69" s="531"/>
      <c r="CJG69" s="532"/>
      <c r="CJH69" s="533"/>
      <c r="CJI69" s="527"/>
      <c r="CJJ69" s="528"/>
      <c r="CJK69" s="529"/>
      <c r="CJL69" s="530"/>
      <c r="CJM69" s="531"/>
      <c r="CJN69" s="532"/>
      <c r="CJO69" s="533"/>
      <c r="CJP69" s="527"/>
      <c r="CJQ69" s="528"/>
      <c r="CJR69" s="529"/>
      <c r="CJS69" s="530"/>
      <c r="CJT69" s="531"/>
      <c r="CJU69" s="532"/>
      <c r="CJV69" s="533"/>
      <c r="CJW69" s="527"/>
      <c r="CJX69" s="528"/>
      <c r="CJY69" s="529"/>
      <c r="CJZ69" s="530"/>
      <c r="CKA69" s="531"/>
      <c r="CKB69" s="532"/>
      <c r="CKC69" s="533"/>
      <c r="CKD69" s="527"/>
      <c r="CKE69" s="528"/>
      <c r="CKF69" s="529"/>
      <c r="CKG69" s="530"/>
      <c r="CKH69" s="531"/>
      <c r="CKI69" s="532"/>
      <c r="CKJ69" s="533"/>
      <c r="CKK69" s="527"/>
      <c r="CKL69" s="528"/>
      <c r="CKM69" s="529"/>
      <c r="CKN69" s="530"/>
      <c r="CKO69" s="531"/>
      <c r="CKP69" s="532"/>
      <c r="CKQ69" s="533"/>
      <c r="CKR69" s="527"/>
      <c r="CKS69" s="528"/>
      <c r="CKT69" s="529"/>
      <c r="CKU69" s="530"/>
      <c r="CKV69" s="531"/>
      <c r="CKW69" s="532"/>
      <c r="CKX69" s="533"/>
      <c r="CKY69" s="527"/>
      <c r="CKZ69" s="528"/>
      <c r="CLA69" s="529"/>
      <c r="CLB69" s="530"/>
      <c r="CLC69" s="531"/>
      <c r="CLD69" s="532"/>
      <c r="CLE69" s="533"/>
      <c r="CLF69" s="527"/>
      <c r="CLG69" s="528"/>
      <c r="CLH69" s="529"/>
      <c r="CLI69" s="530"/>
      <c r="CLJ69" s="531"/>
      <c r="CLK69" s="532"/>
      <c r="CLL69" s="533"/>
      <c r="CLM69" s="527"/>
      <c r="CLN69" s="528"/>
      <c r="CLO69" s="529"/>
      <c r="CLP69" s="530"/>
      <c r="CLQ69" s="531"/>
      <c r="CLR69" s="532"/>
      <c r="CLS69" s="533"/>
      <c r="CLT69" s="527"/>
      <c r="CLU69" s="528"/>
      <c r="CLV69" s="529"/>
      <c r="CLW69" s="530"/>
      <c r="CLX69" s="531"/>
      <c r="CLY69" s="532"/>
      <c r="CLZ69" s="533"/>
      <c r="CMA69" s="527"/>
      <c r="CMB69" s="528"/>
      <c r="CMC69" s="529"/>
      <c r="CMD69" s="530"/>
      <c r="CME69" s="531"/>
      <c r="CMF69" s="532"/>
      <c r="CMG69" s="533"/>
      <c r="CMH69" s="527"/>
      <c r="CMI69" s="528"/>
      <c r="CMJ69" s="529"/>
      <c r="CMK69" s="530"/>
      <c r="CML69" s="531"/>
      <c r="CMM69" s="532"/>
      <c r="CMN69" s="533"/>
      <c r="CMO69" s="527"/>
      <c r="CMP69" s="528"/>
      <c r="CMQ69" s="529"/>
      <c r="CMR69" s="530"/>
      <c r="CMS69" s="531"/>
      <c r="CMT69" s="532"/>
      <c r="CMU69" s="533"/>
      <c r="CMV69" s="527"/>
      <c r="CMW69" s="528"/>
      <c r="CMX69" s="529"/>
      <c r="CMY69" s="530"/>
      <c r="CMZ69" s="531"/>
      <c r="CNA69" s="532"/>
      <c r="CNB69" s="533"/>
      <c r="CNC69" s="527"/>
      <c r="CND69" s="528"/>
      <c r="CNE69" s="529"/>
      <c r="CNF69" s="530"/>
      <c r="CNG69" s="531"/>
      <c r="CNH69" s="532"/>
      <c r="CNI69" s="533"/>
      <c r="CNJ69" s="527"/>
      <c r="CNK69" s="528"/>
      <c r="CNL69" s="529"/>
      <c r="CNM69" s="530"/>
      <c r="CNN69" s="531"/>
      <c r="CNO69" s="532"/>
      <c r="CNP69" s="533"/>
      <c r="CNQ69" s="527"/>
      <c r="CNR69" s="528"/>
      <c r="CNS69" s="529"/>
      <c r="CNT69" s="530"/>
      <c r="CNU69" s="531"/>
      <c r="CNV69" s="532"/>
      <c r="CNW69" s="533"/>
      <c r="CNX69" s="527"/>
      <c r="CNY69" s="528"/>
      <c r="CNZ69" s="529"/>
      <c r="COA69" s="530"/>
      <c r="COB69" s="531"/>
      <c r="COC69" s="532"/>
      <c r="COD69" s="533"/>
      <c r="COE69" s="527"/>
      <c r="COF69" s="528"/>
      <c r="COG69" s="529"/>
      <c r="COH69" s="530"/>
      <c r="COI69" s="531"/>
      <c r="COJ69" s="532"/>
      <c r="COK69" s="533"/>
      <c r="COL69" s="527"/>
      <c r="COM69" s="528"/>
      <c r="CON69" s="529"/>
      <c r="COO69" s="530"/>
      <c r="COP69" s="531"/>
      <c r="COQ69" s="532"/>
      <c r="COR69" s="533"/>
      <c r="COS69" s="527"/>
      <c r="COT69" s="528"/>
      <c r="COU69" s="529"/>
      <c r="COV69" s="530"/>
      <c r="COW69" s="531"/>
      <c r="COX69" s="532"/>
      <c r="COY69" s="533"/>
      <c r="COZ69" s="527"/>
      <c r="CPA69" s="528"/>
      <c r="CPB69" s="529"/>
      <c r="CPC69" s="530"/>
      <c r="CPD69" s="531"/>
      <c r="CPE69" s="532"/>
      <c r="CPF69" s="533"/>
      <c r="CPG69" s="527"/>
      <c r="CPH69" s="528"/>
      <c r="CPI69" s="529"/>
      <c r="CPJ69" s="530"/>
      <c r="CPK69" s="531"/>
      <c r="CPL69" s="532"/>
      <c r="CPM69" s="533"/>
      <c r="CPN69" s="527"/>
      <c r="CPO69" s="528"/>
      <c r="CPP69" s="529"/>
      <c r="CPQ69" s="530"/>
      <c r="CPR69" s="531"/>
      <c r="CPS69" s="532"/>
      <c r="CPT69" s="533"/>
      <c r="CPU69" s="527"/>
      <c r="CPV69" s="528"/>
      <c r="CPW69" s="529"/>
      <c r="CPX69" s="530"/>
      <c r="CPY69" s="531"/>
      <c r="CPZ69" s="532"/>
      <c r="CQA69" s="533"/>
      <c r="CQB69" s="527"/>
      <c r="CQC69" s="528"/>
      <c r="CQD69" s="529"/>
      <c r="CQE69" s="530"/>
      <c r="CQF69" s="531"/>
      <c r="CQG69" s="532"/>
      <c r="CQH69" s="533"/>
      <c r="CQI69" s="527"/>
      <c r="CQJ69" s="528"/>
      <c r="CQK69" s="529"/>
      <c r="CQL69" s="530"/>
      <c r="CQM69" s="531"/>
      <c r="CQN69" s="532"/>
      <c r="CQO69" s="533"/>
      <c r="CQP69" s="527"/>
      <c r="CQQ69" s="528"/>
      <c r="CQR69" s="529"/>
      <c r="CQS69" s="530"/>
      <c r="CQT69" s="531"/>
      <c r="CQU69" s="532"/>
      <c r="CQV69" s="533"/>
      <c r="CQW69" s="527"/>
      <c r="CQX69" s="528"/>
      <c r="CQY69" s="529"/>
      <c r="CQZ69" s="530"/>
      <c r="CRA69" s="531"/>
      <c r="CRB69" s="532"/>
      <c r="CRC69" s="533"/>
      <c r="CRD69" s="527"/>
      <c r="CRE69" s="528"/>
      <c r="CRF69" s="529"/>
      <c r="CRG69" s="530"/>
      <c r="CRH69" s="531"/>
      <c r="CRI69" s="532"/>
      <c r="CRJ69" s="533"/>
      <c r="CRK69" s="527"/>
      <c r="CRL69" s="528"/>
      <c r="CRM69" s="529"/>
      <c r="CRN69" s="530"/>
      <c r="CRO69" s="531"/>
      <c r="CRP69" s="532"/>
      <c r="CRQ69" s="533"/>
      <c r="CRR69" s="527"/>
      <c r="CRS69" s="528"/>
      <c r="CRT69" s="529"/>
      <c r="CRU69" s="530"/>
      <c r="CRV69" s="531"/>
      <c r="CRW69" s="532"/>
      <c r="CRX69" s="533"/>
      <c r="CRY69" s="527"/>
      <c r="CRZ69" s="528"/>
      <c r="CSA69" s="529"/>
      <c r="CSB69" s="530"/>
      <c r="CSC69" s="531"/>
      <c r="CSD69" s="532"/>
      <c r="CSE69" s="533"/>
      <c r="CSF69" s="527"/>
      <c r="CSG69" s="528"/>
      <c r="CSH69" s="529"/>
      <c r="CSI69" s="530"/>
      <c r="CSJ69" s="531"/>
      <c r="CSK69" s="532"/>
      <c r="CSL69" s="533"/>
      <c r="CSM69" s="527"/>
      <c r="CSN69" s="528"/>
      <c r="CSO69" s="529"/>
      <c r="CSP69" s="530"/>
      <c r="CSQ69" s="531"/>
      <c r="CSR69" s="532"/>
      <c r="CSS69" s="533"/>
      <c r="CST69" s="527"/>
      <c r="CSU69" s="528"/>
      <c r="CSV69" s="529"/>
      <c r="CSW69" s="530"/>
      <c r="CSX69" s="531"/>
      <c r="CSY69" s="532"/>
      <c r="CSZ69" s="533"/>
      <c r="CTA69" s="527"/>
      <c r="CTB69" s="528"/>
      <c r="CTC69" s="529"/>
      <c r="CTD69" s="530"/>
      <c r="CTE69" s="531"/>
      <c r="CTF69" s="532"/>
      <c r="CTG69" s="533"/>
      <c r="CTH69" s="527"/>
      <c r="CTI69" s="528"/>
      <c r="CTJ69" s="529"/>
      <c r="CTK69" s="530"/>
      <c r="CTL69" s="531"/>
      <c r="CTM69" s="532"/>
      <c r="CTN69" s="533"/>
      <c r="CTO69" s="527"/>
      <c r="CTP69" s="528"/>
      <c r="CTQ69" s="529"/>
      <c r="CTR69" s="530"/>
      <c r="CTS69" s="531"/>
      <c r="CTT69" s="532"/>
      <c r="CTU69" s="533"/>
      <c r="CTV69" s="527"/>
      <c r="CTW69" s="528"/>
      <c r="CTX69" s="529"/>
      <c r="CTY69" s="530"/>
      <c r="CTZ69" s="531"/>
      <c r="CUA69" s="532"/>
      <c r="CUB69" s="533"/>
      <c r="CUC69" s="527"/>
      <c r="CUD69" s="528"/>
      <c r="CUE69" s="529"/>
      <c r="CUF69" s="530"/>
      <c r="CUG69" s="531"/>
      <c r="CUH69" s="532"/>
      <c r="CUI69" s="533"/>
      <c r="CUJ69" s="527"/>
      <c r="CUK69" s="528"/>
      <c r="CUL69" s="529"/>
      <c r="CUM69" s="530"/>
      <c r="CUN69" s="531"/>
      <c r="CUO69" s="532"/>
      <c r="CUP69" s="533"/>
      <c r="CUQ69" s="527"/>
      <c r="CUR69" s="528"/>
      <c r="CUS69" s="529"/>
      <c r="CUT69" s="530"/>
      <c r="CUU69" s="531"/>
      <c r="CUV69" s="532"/>
      <c r="CUW69" s="533"/>
      <c r="CUX69" s="527"/>
      <c r="CUY69" s="528"/>
      <c r="CUZ69" s="529"/>
      <c r="CVA69" s="530"/>
      <c r="CVB69" s="531"/>
      <c r="CVC69" s="532"/>
      <c r="CVD69" s="533"/>
      <c r="CVE69" s="527"/>
      <c r="CVF69" s="528"/>
      <c r="CVG69" s="529"/>
      <c r="CVH69" s="530"/>
      <c r="CVI69" s="531"/>
      <c r="CVJ69" s="532"/>
      <c r="CVK69" s="533"/>
      <c r="CVL69" s="527"/>
      <c r="CVM69" s="528"/>
      <c r="CVN69" s="529"/>
      <c r="CVO69" s="530"/>
      <c r="CVP69" s="531"/>
      <c r="CVQ69" s="532"/>
      <c r="CVR69" s="533"/>
      <c r="CVS69" s="527"/>
      <c r="CVT69" s="528"/>
      <c r="CVU69" s="529"/>
      <c r="CVV69" s="530"/>
      <c r="CVW69" s="531"/>
      <c r="CVX69" s="532"/>
      <c r="CVY69" s="533"/>
      <c r="CVZ69" s="527"/>
      <c r="CWA69" s="528"/>
      <c r="CWB69" s="529"/>
      <c r="CWC69" s="530"/>
      <c r="CWD69" s="531"/>
      <c r="CWE69" s="532"/>
      <c r="CWF69" s="533"/>
      <c r="CWG69" s="527"/>
      <c r="CWH69" s="528"/>
      <c r="CWI69" s="529"/>
      <c r="CWJ69" s="530"/>
      <c r="CWK69" s="531"/>
      <c r="CWL69" s="532"/>
      <c r="CWM69" s="533"/>
      <c r="CWN69" s="527"/>
      <c r="CWO69" s="528"/>
      <c r="CWP69" s="529"/>
      <c r="CWQ69" s="530"/>
      <c r="CWR69" s="531"/>
      <c r="CWS69" s="532"/>
      <c r="CWT69" s="533"/>
      <c r="CWU69" s="527"/>
      <c r="CWV69" s="528"/>
      <c r="CWW69" s="529"/>
      <c r="CWX69" s="530"/>
      <c r="CWY69" s="531"/>
      <c r="CWZ69" s="532"/>
      <c r="CXA69" s="533"/>
      <c r="CXB69" s="527"/>
      <c r="CXC69" s="528"/>
      <c r="CXD69" s="529"/>
      <c r="CXE69" s="530"/>
      <c r="CXF69" s="531"/>
      <c r="CXG69" s="532"/>
      <c r="CXH69" s="533"/>
      <c r="CXI69" s="527"/>
      <c r="CXJ69" s="528"/>
      <c r="CXK69" s="529"/>
      <c r="CXL69" s="530"/>
      <c r="CXM69" s="531"/>
      <c r="CXN69" s="532"/>
      <c r="CXO69" s="533"/>
      <c r="CXP69" s="527"/>
      <c r="CXQ69" s="528"/>
      <c r="CXR69" s="529"/>
      <c r="CXS69" s="530"/>
      <c r="CXT69" s="531"/>
      <c r="CXU69" s="532"/>
      <c r="CXV69" s="533"/>
      <c r="CXW69" s="527"/>
      <c r="CXX69" s="528"/>
      <c r="CXY69" s="529"/>
      <c r="CXZ69" s="530"/>
      <c r="CYA69" s="531"/>
      <c r="CYB69" s="532"/>
      <c r="CYC69" s="533"/>
      <c r="CYD69" s="527"/>
      <c r="CYE69" s="528"/>
      <c r="CYF69" s="529"/>
      <c r="CYG69" s="530"/>
      <c r="CYH69" s="531"/>
      <c r="CYI69" s="532"/>
      <c r="CYJ69" s="533"/>
      <c r="CYK69" s="527"/>
      <c r="CYL69" s="528"/>
      <c r="CYM69" s="529"/>
      <c r="CYN69" s="530"/>
      <c r="CYO69" s="531"/>
      <c r="CYP69" s="532"/>
      <c r="CYQ69" s="533"/>
      <c r="CYR69" s="527"/>
      <c r="CYS69" s="528"/>
      <c r="CYT69" s="529"/>
      <c r="CYU69" s="530"/>
      <c r="CYV69" s="531"/>
      <c r="CYW69" s="532"/>
      <c r="CYX69" s="533"/>
      <c r="CYY69" s="527"/>
      <c r="CYZ69" s="528"/>
      <c r="CZA69" s="529"/>
      <c r="CZB69" s="530"/>
      <c r="CZC69" s="531"/>
      <c r="CZD69" s="532"/>
      <c r="CZE69" s="533"/>
      <c r="CZF69" s="527"/>
      <c r="CZG69" s="528"/>
      <c r="CZH69" s="529"/>
      <c r="CZI69" s="530"/>
      <c r="CZJ69" s="531"/>
      <c r="CZK69" s="532"/>
      <c r="CZL69" s="533"/>
      <c r="CZM69" s="527"/>
      <c r="CZN69" s="528"/>
      <c r="CZO69" s="529"/>
      <c r="CZP69" s="530"/>
      <c r="CZQ69" s="531"/>
      <c r="CZR69" s="532"/>
      <c r="CZS69" s="533"/>
      <c r="CZT69" s="527"/>
      <c r="CZU69" s="528"/>
      <c r="CZV69" s="529"/>
      <c r="CZW69" s="530"/>
      <c r="CZX69" s="531"/>
      <c r="CZY69" s="532"/>
      <c r="CZZ69" s="533"/>
      <c r="DAA69" s="527"/>
      <c r="DAB69" s="528"/>
      <c r="DAC69" s="529"/>
      <c r="DAD69" s="530"/>
      <c r="DAE69" s="531"/>
      <c r="DAF69" s="532"/>
      <c r="DAG69" s="533"/>
      <c r="DAH69" s="527"/>
      <c r="DAI69" s="528"/>
      <c r="DAJ69" s="529"/>
      <c r="DAK69" s="530"/>
      <c r="DAL69" s="531"/>
      <c r="DAM69" s="532"/>
      <c r="DAN69" s="533"/>
      <c r="DAO69" s="527"/>
      <c r="DAP69" s="528"/>
      <c r="DAQ69" s="529"/>
      <c r="DAR69" s="530"/>
      <c r="DAS69" s="531"/>
      <c r="DAT69" s="532"/>
      <c r="DAU69" s="533"/>
      <c r="DAV69" s="527"/>
      <c r="DAW69" s="528"/>
      <c r="DAX69" s="529"/>
      <c r="DAY69" s="530"/>
      <c r="DAZ69" s="531"/>
      <c r="DBA69" s="532"/>
      <c r="DBB69" s="533"/>
      <c r="DBC69" s="527"/>
      <c r="DBD69" s="528"/>
      <c r="DBE69" s="529"/>
      <c r="DBF69" s="530"/>
      <c r="DBG69" s="531"/>
      <c r="DBH69" s="532"/>
      <c r="DBI69" s="533"/>
      <c r="DBJ69" s="527"/>
      <c r="DBK69" s="528"/>
      <c r="DBL69" s="529"/>
      <c r="DBM69" s="530"/>
      <c r="DBN69" s="531"/>
      <c r="DBO69" s="532"/>
      <c r="DBP69" s="533"/>
      <c r="DBQ69" s="527"/>
      <c r="DBR69" s="528"/>
      <c r="DBS69" s="529"/>
      <c r="DBT69" s="530"/>
      <c r="DBU69" s="531"/>
      <c r="DBV69" s="532"/>
      <c r="DBW69" s="533"/>
      <c r="DBX69" s="527"/>
      <c r="DBY69" s="528"/>
      <c r="DBZ69" s="529"/>
      <c r="DCA69" s="530"/>
      <c r="DCB69" s="531"/>
      <c r="DCC69" s="532"/>
      <c r="DCD69" s="533"/>
      <c r="DCE69" s="527"/>
      <c r="DCF69" s="528"/>
      <c r="DCG69" s="529"/>
      <c r="DCH69" s="530"/>
      <c r="DCI69" s="531"/>
      <c r="DCJ69" s="532"/>
      <c r="DCK69" s="533"/>
      <c r="DCL69" s="527"/>
      <c r="DCM69" s="528"/>
      <c r="DCN69" s="529"/>
      <c r="DCO69" s="530"/>
      <c r="DCP69" s="531"/>
      <c r="DCQ69" s="532"/>
      <c r="DCR69" s="533"/>
      <c r="DCS69" s="527"/>
      <c r="DCT69" s="528"/>
      <c r="DCU69" s="529"/>
      <c r="DCV69" s="530"/>
      <c r="DCW69" s="531"/>
      <c r="DCX69" s="532"/>
      <c r="DCY69" s="533"/>
      <c r="DCZ69" s="527"/>
      <c r="DDA69" s="528"/>
      <c r="DDB69" s="529"/>
      <c r="DDC69" s="530"/>
      <c r="DDD69" s="531"/>
      <c r="DDE69" s="532"/>
      <c r="DDF69" s="533"/>
      <c r="DDG69" s="527"/>
      <c r="DDH69" s="528"/>
      <c r="DDI69" s="529"/>
      <c r="DDJ69" s="530"/>
      <c r="DDK69" s="531"/>
      <c r="DDL69" s="532"/>
      <c r="DDM69" s="533"/>
      <c r="DDN69" s="527"/>
      <c r="DDO69" s="528"/>
      <c r="DDP69" s="529"/>
      <c r="DDQ69" s="530"/>
      <c r="DDR69" s="531"/>
      <c r="DDS69" s="532"/>
      <c r="DDT69" s="533"/>
      <c r="DDU69" s="527"/>
      <c r="DDV69" s="528"/>
      <c r="DDW69" s="529"/>
      <c r="DDX69" s="530"/>
      <c r="DDY69" s="531"/>
      <c r="DDZ69" s="532"/>
      <c r="DEA69" s="533"/>
      <c r="DEB69" s="527"/>
      <c r="DEC69" s="528"/>
      <c r="DED69" s="529"/>
      <c r="DEE69" s="530"/>
      <c r="DEF69" s="531"/>
      <c r="DEG69" s="532"/>
      <c r="DEH69" s="533"/>
      <c r="DEI69" s="527"/>
      <c r="DEJ69" s="528"/>
      <c r="DEK69" s="529"/>
      <c r="DEL69" s="530"/>
      <c r="DEM69" s="531"/>
      <c r="DEN69" s="532"/>
      <c r="DEO69" s="533"/>
      <c r="DEP69" s="527"/>
      <c r="DEQ69" s="528"/>
      <c r="DER69" s="529"/>
      <c r="DES69" s="530"/>
      <c r="DET69" s="531"/>
      <c r="DEU69" s="532"/>
      <c r="DEV69" s="533"/>
      <c r="DEW69" s="527"/>
      <c r="DEX69" s="528"/>
      <c r="DEY69" s="529"/>
      <c r="DEZ69" s="530"/>
      <c r="DFA69" s="531"/>
      <c r="DFB69" s="532"/>
      <c r="DFC69" s="533"/>
      <c r="DFD69" s="527"/>
      <c r="DFE69" s="528"/>
      <c r="DFF69" s="529"/>
      <c r="DFG69" s="530"/>
      <c r="DFH69" s="531"/>
      <c r="DFI69" s="532"/>
      <c r="DFJ69" s="533"/>
      <c r="DFK69" s="527"/>
      <c r="DFL69" s="528"/>
      <c r="DFM69" s="529"/>
      <c r="DFN69" s="530"/>
      <c r="DFO69" s="531"/>
      <c r="DFP69" s="532"/>
      <c r="DFQ69" s="533"/>
      <c r="DFR69" s="527"/>
      <c r="DFS69" s="528"/>
      <c r="DFT69" s="529"/>
      <c r="DFU69" s="530"/>
      <c r="DFV69" s="531"/>
      <c r="DFW69" s="532"/>
      <c r="DFX69" s="533"/>
      <c r="DFY69" s="527"/>
      <c r="DFZ69" s="528"/>
      <c r="DGA69" s="529"/>
      <c r="DGB69" s="530"/>
      <c r="DGC69" s="531"/>
      <c r="DGD69" s="532"/>
      <c r="DGE69" s="533"/>
      <c r="DGF69" s="527"/>
      <c r="DGG69" s="528"/>
      <c r="DGH69" s="529"/>
      <c r="DGI69" s="530"/>
      <c r="DGJ69" s="531"/>
      <c r="DGK69" s="532"/>
      <c r="DGL69" s="533"/>
      <c r="DGM69" s="527"/>
      <c r="DGN69" s="528"/>
      <c r="DGO69" s="529"/>
      <c r="DGP69" s="530"/>
      <c r="DGQ69" s="531"/>
      <c r="DGR69" s="532"/>
      <c r="DGS69" s="533"/>
      <c r="DGT69" s="527"/>
      <c r="DGU69" s="528"/>
      <c r="DGV69" s="529"/>
      <c r="DGW69" s="530"/>
      <c r="DGX69" s="531"/>
      <c r="DGY69" s="532"/>
      <c r="DGZ69" s="533"/>
      <c r="DHA69" s="527"/>
      <c r="DHB69" s="528"/>
      <c r="DHC69" s="529"/>
      <c r="DHD69" s="530"/>
      <c r="DHE69" s="531"/>
      <c r="DHF69" s="532"/>
      <c r="DHG69" s="533"/>
      <c r="DHH69" s="527"/>
      <c r="DHI69" s="528"/>
      <c r="DHJ69" s="529"/>
      <c r="DHK69" s="530"/>
      <c r="DHL69" s="531"/>
      <c r="DHM69" s="532"/>
      <c r="DHN69" s="533"/>
      <c r="DHO69" s="527"/>
      <c r="DHP69" s="528"/>
      <c r="DHQ69" s="529"/>
      <c r="DHR69" s="530"/>
      <c r="DHS69" s="531"/>
      <c r="DHT69" s="532"/>
      <c r="DHU69" s="533"/>
      <c r="DHV69" s="527"/>
      <c r="DHW69" s="528"/>
      <c r="DHX69" s="529"/>
      <c r="DHY69" s="530"/>
      <c r="DHZ69" s="531"/>
      <c r="DIA69" s="532"/>
      <c r="DIB69" s="533"/>
      <c r="DIC69" s="527"/>
      <c r="DID69" s="528"/>
      <c r="DIE69" s="529"/>
      <c r="DIF69" s="530"/>
      <c r="DIG69" s="531"/>
      <c r="DIH69" s="532"/>
      <c r="DII69" s="533"/>
      <c r="DIJ69" s="527"/>
      <c r="DIK69" s="528"/>
      <c r="DIL69" s="529"/>
      <c r="DIM69" s="530"/>
      <c r="DIN69" s="531"/>
      <c r="DIO69" s="532"/>
      <c r="DIP69" s="533"/>
      <c r="DIQ69" s="527"/>
      <c r="DIR69" s="528"/>
      <c r="DIS69" s="529"/>
      <c r="DIT69" s="530"/>
      <c r="DIU69" s="531"/>
      <c r="DIV69" s="532"/>
      <c r="DIW69" s="533"/>
      <c r="DIX69" s="527"/>
      <c r="DIY69" s="528"/>
      <c r="DIZ69" s="529"/>
      <c r="DJA69" s="530"/>
      <c r="DJB69" s="531"/>
      <c r="DJC69" s="532"/>
      <c r="DJD69" s="533"/>
      <c r="DJE69" s="527"/>
      <c r="DJF69" s="528"/>
      <c r="DJG69" s="529"/>
      <c r="DJH69" s="530"/>
      <c r="DJI69" s="531"/>
      <c r="DJJ69" s="532"/>
      <c r="DJK69" s="533"/>
      <c r="DJL69" s="527"/>
      <c r="DJM69" s="528"/>
      <c r="DJN69" s="529"/>
      <c r="DJO69" s="530"/>
      <c r="DJP69" s="531"/>
      <c r="DJQ69" s="532"/>
      <c r="DJR69" s="533"/>
      <c r="DJS69" s="527"/>
      <c r="DJT69" s="528"/>
      <c r="DJU69" s="529"/>
      <c r="DJV69" s="530"/>
      <c r="DJW69" s="531"/>
      <c r="DJX69" s="532"/>
      <c r="DJY69" s="533"/>
      <c r="DJZ69" s="527"/>
      <c r="DKA69" s="528"/>
      <c r="DKB69" s="529"/>
      <c r="DKC69" s="530"/>
      <c r="DKD69" s="531"/>
      <c r="DKE69" s="532"/>
      <c r="DKF69" s="533"/>
      <c r="DKG69" s="527"/>
      <c r="DKH69" s="528"/>
      <c r="DKI69" s="529"/>
      <c r="DKJ69" s="530"/>
      <c r="DKK69" s="531"/>
      <c r="DKL69" s="532"/>
      <c r="DKM69" s="533"/>
      <c r="DKN69" s="527"/>
      <c r="DKO69" s="528"/>
      <c r="DKP69" s="529"/>
      <c r="DKQ69" s="530"/>
      <c r="DKR69" s="531"/>
      <c r="DKS69" s="532"/>
      <c r="DKT69" s="533"/>
      <c r="DKU69" s="527"/>
      <c r="DKV69" s="528"/>
      <c r="DKW69" s="529"/>
      <c r="DKX69" s="530"/>
      <c r="DKY69" s="531"/>
      <c r="DKZ69" s="532"/>
      <c r="DLA69" s="533"/>
      <c r="DLB69" s="527"/>
      <c r="DLC69" s="528"/>
      <c r="DLD69" s="529"/>
      <c r="DLE69" s="530"/>
      <c r="DLF69" s="531"/>
      <c r="DLG69" s="532"/>
      <c r="DLH69" s="533"/>
      <c r="DLI69" s="527"/>
      <c r="DLJ69" s="528"/>
      <c r="DLK69" s="529"/>
      <c r="DLL69" s="530"/>
      <c r="DLM69" s="531"/>
      <c r="DLN69" s="532"/>
      <c r="DLO69" s="533"/>
      <c r="DLP69" s="527"/>
      <c r="DLQ69" s="528"/>
      <c r="DLR69" s="529"/>
      <c r="DLS69" s="530"/>
      <c r="DLT69" s="531"/>
      <c r="DLU69" s="532"/>
      <c r="DLV69" s="533"/>
      <c r="DLW69" s="527"/>
      <c r="DLX69" s="528"/>
      <c r="DLY69" s="529"/>
      <c r="DLZ69" s="530"/>
      <c r="DMA69" s="531"/>
      <c r="DMB69" s="532"/>
      <c r="DMC69" s="533"/>
      <c r="DMD69" s="527"/>
      <c r="DME69" s="528"/>
      <c r="DMF69" s="529"/>
      <c r="DMG69" s="530"/>
      <c r="DMH69" s="531"/>
      <c r="DMI69" s="532"/>
      <c r="DMJ69" s="533"/>
      <c r="DMK69" s="527"/>
      <c r="DML69" s="528"/>
      <c r="DMM69" s="529"/>
      <c r="DMN69" s="530"/>
      <c r="DMO69" s="531"/>
      <c r="DMP69" s="532"/>
      <c r="DMQ69" s="533"/>
      <c r="DMR69" s="527"/>
      <c r="DMS69" s="528"/>
      <c r="DMT69" s="529"/>
      <c r="DMU69" s="530"/>
      <c r="DMV69" s="531"/>
      <c r="DMW69" s="532"/>
      <c r="DMX69" s="533"/>
      <c r="DMY69" s="527"/>
      <c r="DMZ69" s="528"/>
      <c r="DNA69" s="529"/>
      <c r="DNB69" s="530"/>
      <c r="DNC69" s="531"/>
      <c r="DND69" s="532"/>
      <c r="DNE69" s="533"/>
      <c r="DNF69" s="527"/>
      <c r="DNG69" s="528"/>
      <c r="DNH69" s="529"/>
      <c r="DNI69" s="530"/>
      <c r="DNJ69" s="531"/>
      <c r="DNK69" s="532"/>
      <c r="DNL69" s="533"/>
      <c r="DNM69" s="527"/>
      <c r="DNN69" s="528"/>
      <c r="DNO69" s="529"/>
      <c r="DNP69" s="530"/>
      <c r="DNQ69" s="531"/>
      <c r="DNR69" s="532"/>
      <c r="DNS69" s="533"/>
      <c r="DNT69" s="527"/>
      <c r="DNU69" s="528"/>
      <c r="DNV69" s="529"/>
      <c r="DNW69" s="530"/>
      <c r="DNX69" s="531"/>
      <c r="DNY69" s="532"/>
      <c r="DNZ69" s="533"/>
      <c r="DOA69" s="527"/>
      <c r="DOB69" s="528"/>
      <c r="DOC69" s="529"/>
      <c r="DOD69" s="530"/>
      <c r="DOE69" s="531"/>
      <c r="DOF69" s="532"/>
      <c r="DOG69" s="533"/>
      <c r="DOH69" s="527"/>
      <c r="DOI69" s="528"/>
      <c r="DOJ69" s="529"/>
      <c r="DOK69" s="530"/>
      <c r="DOL69" s="531"/>
      <c r="DOM69" s="532"/>
      <c r="DON69" s="533"/>
      <c r="DOO69" s="527"/>
      <c r="DOP69" s="528"/>
      <c r="DOQ69" s="529"/>
      <c r="DOR69" s="530"/>
      <c r="DOS69" s="531"/>
      <c r="DOT69" s="532"/>
      <c r="DOU69" s="533"/>
      <c r="DOV69" s="527"/>
      <c r="DOW69" s="528"/>
      <c r="DOX69" s="529"/>
      <c r="DOY69" s="530"/>
      <c r="DOZ69" s="531"/>
      <c r="DPA69" s="532"/>
      <c r="DPB69" s="533"/>
      <c r="DPC69" s="527"/>
      <c r="DPD69" s="528"/>
      <c r="DPE69" s="529"/>
      <c r="DPF69" s="530"/>
      <c r="DPG69" s="531"/>
      <c r="DPH69" s="532"/>
      <c r="DPI69" s="533"/>
      <c r="DPJ69" s="527"/>
      <c r="DPK69" s="528"/>
      <c r="DPL69" s="529"/>
      <c r="DPM69" s="530"/>
      <c r="DPN69" s="531"/>
      <c r="DPO69" s="532"/>
      <c r="DPP69" s="533"/>
      <c r="DPQ69" s="527"/>
      <c r="DPR69" s="528"/>
      <c r="DPS69" s="529"/>
      <c r="DPT69" s="530"/>
      <c r="DPU69" s="531"/>
      <c r="DPV69" s="532"/>
      <c r="DPW69" s="533"/>
      <c r="DPX69" s="527"/>
      <c r="DPY69" s="528"/>
      <c r="DPZ69" s="529"/>
      <c r="DQA69" s="530"/>
      <c r="DQB69" s="531"/>
      <c r="DQC69" s="532"/>
      <c r="DQD69" s="533"/>
      <c r="DQE69" s="527"/>
      <c r="DQF69" s="528"/>
      <c r="DQG69" s="529"/>
      <c r="DQH69" s="530"/>
      <c r="DQI69" s="531"/>
      <c r="DQJ69" s="532"/>
      <c r="DQK69" s="533"/>
      <c r="DQL69" s="527"/>
      <c r="DQM69" s="528"/>
      <c r="DQN69" s="529"/>
      <c r="DQO69" s="530"/>
      <c r="DQP69" s="531"/>
      <c r="DQQ69" s="532"/>
      <c r="DQR69" s="533"/>
      <c r="DQS69" s="527"/>
      <c r="DQT69" s="528"/>
      <c r="DQU69" s="529"/>
      <c r="DQV69" s="530"/>
      <c r="DQW69" s="531"/>
      <c r="DQX69" s="532"/>
      <c r="DQY69" s="533"/>
      <c r="DQZ69" s="527"/>
      <c r="DRA69" s="528"/>
      <c r="DRB69" s="529"/>
      <c r="DRC69" s="530"/>
      <c r="DRD69" s="531"/>
      <c r="DRE69" s="532"/>
      <c r="DRF69" s="533"/>
      <c r="DRG69" s="527"/>
      <c r="DRH69" s="528"/>
      <c r="DRI69" s="529"/>
      <c r="DRJ69" s="530"/>
      <c r="DRK69" s="531"/>
      <c r="DRL69" s="532"/>
      <c r="DRM69" s="533"/>
      <c r="DRN69" s="527"/>
      <c r="DRO69" s="528"/>
      <c r="DRP69" s="529"/>
      <c r="DRQ69" s="530"/>
      <c r="DRR69" s="531"/>
      <c r="DRS69" s="532"/>
      <c r="DRT69" s="533"/>
      <c r="DRU69" s="527"/>
      <c r="DRV69" s="528"/>
      <c r="DRW69" s="529"/>
      <c r="DRX69" s="530"/>
      <c r="DRY69" s="531"/>
      <c r="DRZ69" s="532"/>
      <c r="DSA69" s="533"/>
      <c r="DSB69" s="527"/>
      <c r="DSC69" s="528"/>
      <c r="DSD69" s="529"/>
      <c r="DSE69" s="530"/>
      <c r="DSF69" s="531"/>
      <c r="DSG69" s="532"/>
      <c r="DSH69" s="533"/>
      <c r="DSI69" s="527"/>
      <c r="DSJ69" s="528"/>
      <c r="DSK69" s="529"/>
      <c r="DSL69" s="530"/>
      <c r="DSM69" s="531"/>
      <c r="DSN69" s="532"/>
      <c r="DSO69" s="533"/>
      <c r="DSP69" s="527"/>
      <c r="DSQ69" s="528"/>
      <c r="DSR69" s="529"/>
      <c r="DSS69" s="530"/>
      <c r="DST69" s="531"/>
      <c r="DSU69" s="532"/>
      <c r="DSV69" s="533"/>
      <c r="DSW69" s="527"/>
      <c r="DSX69" s="528"/>
      <c r="DSY69" s="529"/>
      <c r="DSZ69" s="530"/>
      <c r="DTA69" s="531"/>
      <c r="DTB69" s="532"/>
      <c r="DTC69" s="533"/>
      <c r="DTD69" s="527"/>
      <c r="DTE69" s="528"/>
      <c r="DTF69" s="529"/>
      <c r="DTG69" s="530"/>
      <c r="DTH69" s="531"/>
      <c r="DTI69" s="532"/>
      <c r="DTJ69" s="533"/>
      <c r="DTK69" s="527"/>
      <c r="DTL69" s="528"/>
      <c r="DTM69" s="529"/>
      <c r="DTN69" s="530"/>
      <c r="DTO69" s="531"/>
      <c r="DTP69" s="532"/>
      <c r="DTQ69" s="533"/>
      <c r="DTR69" s="527"/>
      <c r="DTS69" s="528"/>
      <c r="DTT69" s="529"/>
      <c r="DTU69" s="530"/>
      <c r="DTV69" s="531"/>
      <c r="DTW69" s="532"/>
      <c r="DTX69" s="533"/>
      <c r="DTY69" s="527"/>
      <c r="DTZ69" s="528"/>
      <c r="DUA69" s="529"/>
      <c r="DUB69" s="530"/>
      <c r="DUC69" s="531"/>
      <c r="DUD69" s="532"/>
      <c r="DUE69" s="533"/>
      <c r="DUF69" s="527"/>
      <c r="DUG69" s="528"/>
      <c r="DUH69" s="529"/>
      <c r="DUI69" s="530"/>
      <c r="DUJ69" s="531"/>
      <c r="DUK69" s="532"/>
      <c r="DUL69" s="533"/>
      <c r="DUM69" s="527"/>
      <c r="DUN69" s="528"/>
      <c r="DUO69" s="529"/>
      <c r="DUP69" s="530"/>
      <c r="DUQ69" s="531"/>
      <c r="DUR69" s="532"/>
      <c r="DUS69" s="533"/>
      <c r="DUT69" s="527"/>
      <c r="DUU69" s="528"/>
      <c r="DUV69" s="529"/>
      <c r="DUW69" s="530"/>
      <c r="DUX69" s="531"/>
      <c r="DUY69" s="532"/>
      <c r="DUZ69" s="533"/>
      <c r="DVA69" s="527"/>
      <c r="DVB69" s="528"/>
      <c r="DVC69" s="529"/>
      <c r="DVD69" s="530"/>
      <c r="DVE69" s="531"/>
      <c r="DVF69" s="532"/>
      <c r="DVG69" s="533"/>
      <c r="DVH69" s="527"/>
      <c r="DVI69" s="528"/>
      <c r="DVJ69" s="529"/>
      <c r="DVK69" s="530"/>
      <c r="DVL69" s="531"/>
      <c r="DVM69" s="532"/>
      <c r="DVN69" s="533"/>
      <c r="DVO69" s="527"/>
      <c r="DVP69" s="528"/>
      <c r="DVQ69" s="529"/>
      <c r="DVR69" s="530"/>
      <c r="DVS69" s="531"/>
      <c r="DVT69" s="532"/>
      <c r="DVU69" s="533"/>
      <c r="DVV69" s="527"/>
      <c r="DVW69" s="528"/>
      <c r="DVX69" s="529"/>
      <c r="DVY69" s="530"/>
      <c r="DVZ69" s="531"/>
      <c r="DWA69" s="532"/>
      <c r="DWB69" s="533"/>
      <c r="DWC69" s="527"/>
      <c r="DWD69" s="528"/>
      <c r="DWE69" s="529"/>
      <c r="DWF69" s="530"/>
      <c r="DWG69" s="531"/>
      <c r="DWH69" s="532"/>
      <c r="DWI69" s="533"/>
      <c r="DWJ69" s="527"/>
      <c r="DWK69" s="528"/>
      <c r="DWL69" s="529"/>
      <c r="DWM69" s="530"/>
      <c r="DWN69" s="531"/>
      <c r="DWO69" s="532"/>
      <c r="DWP69" s="533"/>
      <c r="DWQ69" s="527"/>
      <c r="DWR69" s="528"/>
      <c r="DWS69" s="529"/>
      <c r="DWT69" s="530"/>
      <c r="DWU69" s="531"/>
      <c r="DWV69" s="532"/>
      <c r="DWW69" s="533"/>
      <c r="DWX69" s="527"/>
      <c r="DWY69" s="528"/>
      <c r="DWZ69" s="529"/>
      <c r="DXA69" s="530"/>
      <c r="DXB69" s="531"/>
      <c r="DXC69" s="532"/>
      <c r="DXD69" s="533"/>
      <c r="DXE69" s="527"/>
      <c r="DXF69" s="528"/>
      <c r="DXG69" s="529"/>
      <c r="DXH69" s="530"/>
      <c r="DXI69" s="531"/>
      <c r="DXJ69" s="532"/>
      <c r="DXK69" s="533"/>
      <c r="DXL69" s="527"/>
      <c r="DXM69" s="528"/>
      <c r="DXN69" s="529"/>
      <c r="DXO69" s="530"/>
      <c r="DXP69" s="531"/>
      <c r="DXQ69" s="532"/>
      <c r="DXR69" s="533"/>
      <c r="DXS69" s="527"/>
      <c r="DXT69" s="528"/>
      <c r="DXU69" s="529"/>
      <c r="DXV69" s="530"/>
      <c r="DXW69" s="531"/>
      <c r="DXX69" s="532"/>
      <c r="DXY69" s="533"/>
      <c r="DXZ69" s="527"/>
      <c r="DYA69" s="528"/>
      <c r="DYB69" s="529"/>
      <c r="DYC69" s="530"/>
      <c r="DYD69" s="531"/>
      <c r="DYE69" s="532"/>
      <c r="DYF69" s="533"/>
      <c r="DYG69" s="527"/>
      <c r="DYH69" s="528"/>
      <c r="DYI69" s="529"/>
      <c r="DYJ69" s="530"/>
      <c r="DYK69" s="531"/>
      <c r="DYL69" s="532"/>
      <c r="DYM69" s="533"/>
      <c r="DYN69" s="527"/>
      <c r="DYO69" s="528"/>
      <c r="DYP69" s="529"/>
      <c r="DYQ69" s="530"/>
      <c r="DYR69" s="531"/>
      <c r="DYS69" s="532"/>
      <c r="DYT69" s="533"/>
      <c r="DYU69" s="527"/>
      <c r="DYV69" s="528"/>
      <c r="DYW69" s="529"/>
      <c r="DYX69" s="530"/>
      <c r="DYY69" s="531"/>
      <c r="DYZ69" s="532"/>
      <c r="DZA69" s="533"/>
      <c r="DZB69" s="527"/>
      <c r="DZC69" s="528"/>
      <c r="DZD69" s="529"/>
      <c r="DZE69" s="530"/>
      <c r="DZF69" s="531"/>
      <c r="DZG69" s="532"/>
      <c r="DZH69" s="533"/>
      <c r="DZI69" s="527"/>
      <c r="DZJ69" s="528"/>
      <c r="DZK69" s="529"/>
      <c r="DZL69" s="530"/>
      <c r="DZM69" s="531"/>
      <c r="DZN69" s="532"/>
      <c r="DZO69" s="533"/>
      <c r="DZP69" s="527"/>
      <c r="DZQ69" s="528"/>
      <c r="DZR69" s="529"/>
      <c r="DZS69" s="530"/>
      <c r="DZT69" s="531"/>
      <c r="DZU69" s="532"/>
      <c r="DZV69" s="533"/>
      <c r="DZW69" s="527"/>
      <c r="DZX69" s="528"/>
      <c r="DZY69" s="529"/>
      <c r="DZZ69" s="530"/>
      <c r="EAA69" s="531"/>
      <c r="EAB69" s="532"/>
      <c r="EAC69" s="533"/>
      <c r="EAD69" s="527"/>
      <c r="EAE69" s="528"/>
      <c r="EAF69" s="529"/>
      <c r="EAG69" s="530"/>
      <c r="EAH69" s="531"/>
      <c r="EAI69" s="532"/>
      <c r="EAJ69" s="533"/>
      <c r="EAK69" s="527"/>
      <c r="EAL69" s="528"/>
      <c r="EAM69" s="529"/>
      <c r="EAN69" s="530"/>
      <c r="EAO69" s="531"/>
      <c r="EAP69" s="532"/>
      <c r="EAQ69" s="533"/>
      <c r="EAR69" s="527"/>
      <c r="EAS69" s="528"/>
      <c r="EAT69" s="529"/>
      <c r="EAU69" s="530"/>
      <c r="EAV69" s="531"/>
      <c r="EAW69" s="532"/>
      <c r="EAX69" s="533"/>
      <c r="EAY69" s="527"/>
      <c r="EAZ69" s="528"/>
      <c r="EBA69" s="529"/>
      <c r="EBB69" s="530"/>
      <c r="EBC69" s="531"/>
      <c r="EBD69" s="532"/>
      <c r="EBE69" s="533"/>
      <c r="EBF69" s="527"/>
      <c r="EBG69" s="528"/>
      <c r="EBH69" s="529"/>
      <c r="EBI69" s="530"/>
      <c r="EBJ69" s="531"/>
      <c r="EBK69" s="532"/>
      <c r="EBL69" s="533"/>
      <c r="EBM69" s="527"/>
      <c r="EBN69" s="528"/>
      <c r="EBO69" s="529"/>
      <c r="EBP69" s="530"/>
      <c r="EBQ69" s="531"/>
      <c r="EBR69" s="532"/>
      <c r="EBS69" s="533"/>
      <c r="EBT69" s="527"/>
      <c r="EBU69" s="528"/>
      <c r="EBV69" s="529"/>
      <c r="EBW69" s="530"/>
      <c r="EBX69" s="531"/>
      <c r="EBY69" s="532"/>
      <c r="EBZ69" s="533"/>
      <c r="ECA69" s="527"/>
      <c r="ECB69" s="528"/>
      <c r="ECC69" s="529"/>
      <c r="ECD69" s="530"/>
      <c r="ECE69" s="531"/>
      <c r="ECF69" s="532"/>
      <c r="ECG69" s="533"/>
      <c r="ECH69" s="527"/>
      <c r="ECI69" s="528"/>
      <c r="ECJ69" s="529"/>
      <c r="ECK69" s="530"/>
      <c r="ECL69" s="531"/>
      <c r="ECM69" s="532"/>
      <c r="ECN69" s="533"/>
      <c r="ECO69" s="527"/>
      <c r="ECP69" s="528"/>
      <c r="ECQ69" s="529"/>
      <c r="ECR69" s="530"/>
      <c r="ECS69" s="531"/>
      <c r="ECT69" s="532"/>
      <c r="ECU69" s="533"/>
      <c r="ECV69" s="527"/>
      <c r="ECW69" s="528"/>
      <c r="ECX69" s="529"/>
      <c r="ECY69" s="530"/>
      <c r="ECZ69" s="531"/>
      <c r="EDA69" s="532"/>
      <c r="EDB69" s="533"/>
      <c r="EDC69" s="527"/>
      <c r="EDD69" s="528"/>
      <c r="EDE69" s="529"/>
      <c r="EDF69" s="530"/>
      <c r="EDG69" s="531"/>
      <c r="EDH69" s="532"/>
      <c r="EDI69" s="533"/>
      <c r="EDJ69" s="527"/>
      <c r="EDK69" s="528"/>
      <c r="EDL69" s="529"/>
      <c r="EDM69" s="530"/>
      <c r="EDN69" s="531"/>
      <c r="EDO69" s="532"/>
      <c r="EDP69" s="533"/>
      <c r="EDQ69" s="527"/>
      <c r="EDR69" s="528"/>
      <c r="EDS69" s="529"/>
      <c r="EDT69" s="530"/>
      <c r="EDU69" s="531"/>
      <c r="EDV69" s="532"/>
      <c r="EDW69" s="533"/>
      <c r="EDX69" s="527"/>
      <c r="EDY69" s="528"/>
      <c r="EDZ69" s="529"/>
      <c r="EEA69" s="530"/>
      <c r="EEB69" s="531"/>
      <c r="EEC69" s="532"/>
      <c r="EED69" s="533"/>
      <c r="EEE69" s="527"/>
      <c r="EEF69" s="528"/>
      <c r="EEG69" s="529"/>
      <c r="EEH69" s="530"/>
      <c r="EEI69" s="531"/>
      <c r="EEJ69" s="532"/>
      <c r="EEK69" s="533"/>
      <c r="EEL69" s="527"/>
      <c r="EEM69" s="528"/>
      <c r="EEN69" s="529"/>
      <c r="EEO69" s="530"/>
      <c r="EEP69" s="531"/>
      <c r="EEQ69" s="532"/>
      <c r="EER69" s="533"/>
      <c r="EES69" s="527"/>
      <c r="EET69" s="528"/>
      <c r="EEU69" s="529"/>
      <c r="EEV69" s="530"/>
      <c r="EEW69" s="531"/>
      <c r="EEX69" s="532"/>
      <c r="EEY69" s="533"/>
      <c r="EEZ69" s="527"/>
      <c r="EFA69" s="528"/>
      <c r="EFB69" s="529"/>
      <c r="EFC69" s="530"/>
      <c r="EFD69" s="531"/>
      <c r="EFE69" s="532"/>
      <c r="EFF69" s="533"/>
      <c r="EFG69" s="527"/>
      <c r="EFH69" s="528"/>
      <c r="EFI69" s="529"/>
      <c r="EFJ69" s="530"/>
      <c r="EFK69" s="531"/>
      <c r="EFL69" s="532"/>
      <c r="EFM69" s="533"/>
      <c r="EFN69" s="527"/>
      <c r="EFO69" s="528"/>
      <c r="EFP69" s="529"/>
      <c r="EFQ69" s="530"/>
      <c r="EFR69" s="531"/>
      <c r="EFS69" s="532"/>
      <c r="EFT69" s="533"/>
      <c r="EFU69" s="527"/>
      <c r="EFV69" s="528"/>
      <c r="EFW69" s="529"/>
      <c r="EFX69" s="530"/>
      <c r="EFY69" s="531"/>
      <c r="EFZ69" s="532"/>
      <c r="EGA69" s="533"/>
      <c r="EGB69" s="527"/>
      <c r="EGC69" s="528"/>
      <c r="EGD69" s="529"/>
      <c r="EGE69" s="530"/>
      <c r="EGF69" s="531"/>
      <c r="EGG69" s="532"/>
      <c r="EGH69" s="533"/>
      <c r="EGI69" s="527"/>
      <c r="EGJ69" s="528"/>
      <c r="EGK69" s="529"/>
      <c r="EGL69" s="530"/>
      <c r="EGM69" s="531"/>
      <c r="EGN69" s="532"/>
      <c r="EGO69" s="533"/>
      <c r="EGP69" s="527"/>
      <c r="EGQ69" s="528"/>
      <c r="EGR69" s="529"/>
      <c r="EGS69" s="530"/>
      <c r="EGT69" s="531"/>
      <c r="EGU69" s="532"/>
      <c r="EGV69" s="533"/>
      <c r="EGW69" s="527"/>
      <c r="EGX69" s="528"/>
      <c r="EGY69" s="529"/>
      <c r="EGZ69" s="530"/>
      <c r="EHA69" s="531"/>
      <c r="EHB69" s="532"/>
      <c r="EHC69" s="533"/>
      <c r="EHD69" s="527"/>
      <c r="EHE69" s="528"/>
      <c r="EHF69" s="529"/>
      <c r="EHG69" s="530"/>
      <c r="EHH69" s="531"/>
      <c r="EHI69" s="532"/>
      <c r="EHJ69" s="533"/>
      <c r="EHK69" s="527"/>
      <c r="EHL69" s="528"/>
      <c r="EHM69" s="529"/>
      <c r="EHN69" s="530"/>
      <c r="EHO69" s="531"/>
      <c r="EHP69" s="532"/>
      <c r="EHQ69" s="533"/>
      <c r="EHR69" s="527"/>
      <c r="EHS69" s="528"/>
      <c r="EHT69" s="529"/>
      <c r="EHU69" s="530"/>
      <c r="EHV69" s="531"/>
      <c r="EHW69" s="532"/>
      <c r="EHX69" s="533"/>
      <c r="EHY69" s="527"/>
      <c r="EHZ69" s="528"/>
      <c r="EIA69" s="529"/>
      <c r="EIB69" s="530"/>
      <c r="EIC69" s="531"/>
      <c r="EID69" s="532"/>
      <c r="EIE69" s="533"/>
      <c r="EIF69" s="527"/>
      <c r="EIG69" s="528"/>
      <c r="EIH69" s="529"/>
      <c r="EII69" s="530"/>
      <c r="EIJ69" s="531"/>
      <c r="EIK69" s="532"/>
      <c r="EIL69" s="533"/>
      <c r="EIM69" s="527"/>
      <c r="EIN69" s="528"/>
      <c r="EIO69" s="529"/>
      <c r="EIP69" s="530"/>
      <c r="EIQ69" s="531"/>
      <c r="EIR69" s="532"/>
      <c r="EIS69" s="533"/>
      <c r="EIT69" s="527"/>
      <c r="EIU69" s="528"/>
      <c r="EIV69" s="529"/>
      <c r="EIW69" s="530"/>
      <c r="EIX69" s="531"/>
      <c r="EIY69" s="532"/>
      <c r="EIZ69" s="533"/>
      <c r="EJA69" s="527"/>
      <c r="EJB69" s="528"/>
      <c r="EJC69" s="529"/>
      <c r="EJD69" s="530"/>
      <c r="EJE69" s="531"/>
      <c r="EJF69" s="532"/>
      <c r="EJG69" s="533"/>
      <c r="EJH69" s="527"/>
      <c r="EJI69" s="528"/>
      <c r="EJJ69" s="529"/>
      <c r="EJK69" s="530"/>
      <c r="EJL69" s="531"/>
      <c r="EJM69" s="532"/>
      <c r="EJN69" s="533"/>
      <c r="EJO69" s="527"/>
      <c r="EJP69" s="528"/>
      <c r="EJQ69" s="529"/>
      <c r="EJR69" s="530"/>
      <c r="EJS69" s="531"/>
      <c r="EJT69" s="532"/>
      <c r="EJU69" s="533"/>
      <c r="EJV69" s="527"/>
      <c r="EJW69" s="528"/>
      <c r="EJX69" s="529"/>
      <c r="EJY69" s="530"/>
      <c r="EJZ69" s="531"/>
      <c r="EKA69" s="532"/>
      <c r="EKB69" s="533"/>
      <c r="EKC69" s="527"/>
      <c r="EKD69" s="528"/>
      <c r="EKE69" s="529"/>
      <c r="EKF69" s="530"/>
      <c r="EKG69" s="531"/>
      <c r="EKH69" s="532"/>
      <c r="EKI69" s="533"/>
      <c r="EKJ69" s="527"/>
      <c r="EKK69" s="528"/>
      <c r="EKL69" s="529"/>
      <c r="EKM69" s="530"/>
      <c r="EKN69" s="531"/>
      <c r="EKO69" s="532"/>
      <c r="EKP69" s="533"/>
      <c r="EKQ69" s="527"/>
      <c r="EKR69" s="528"/>
      <c r="EKS69" s="529"/>
      <c r="EKT69" s="530"/>
      <c r="EKU69" s="531"/>
      <c r="EKV69" s="532"/>
      <c r="EKW69" s="533"/>
      <c r="EKX69" s="527"/>
      <c r="EKY69" s="528"/>
      <c r="EKZ69" s="529"/>
      <c r="ELA69" s="530"/>
      <c r="ELB69" s="531"/>
      <c r="ELC69" s="532"/>
      <c r="ELD69" s="533"/>
      <c r="ELE69" s="527"/>
      <c r="ELF69" s="528"/>
      <c r="ELG69" s="529"/>
      <c r="ELH69" s="530"/>
      <c r="ELI69" s="531"/>
      <c r="ELJ69" s="532"/>
      <c r="ELK69" s="533"/>
      <c r="ELL69" s="527"/>
      <c r="ELM69" s="528"/>
      <c r="ELN69" s="529"/>
      <c r="ELO69" s="530"/>
      <c r="ELP69" s="531"/>
      <c r="ELQ69" s="532"/>
      <c r="ELR69" s="533"/>
      <c r="ELS69" s="527"/>
      <c r="ELT69" s="528"/>
      <c r="ELU69" s="529"/>
      <c r="ELV69" s="530"/>
      <c r="ELW69" s="531"/>
      <c r="ELX69" s="532"/>
      <c r="ELY69" s="533"/>
      <c r="ELZ69" s="527"/>
      <c r="EMA69" s="528"/>
      <c r="EMB69" s="529"/>
      <c r="EMC69" s="530"/>
      <c r="EMD69" s="531"/>
      <c r="EME69" s="532"/>
      <c r="EMF69" s="533"/>
      <c r="EMG69" s="527"/>
      <c r="EMH69" s="528"/>
      <c r="EMI69" s="529"/>
      <c r="EMJ69" s="530"/>
      <c r="EMK69" s="531"/>
      <c r="EML69" s="532"/>
      <c r="EMM69" s="533"/>
      <c r="EMN69" s="527"/>
      <c r="EMO69" s="528"/>
      <c r="EMP69" s="529"/>
      <c r="EMQ69" s="530"/>
      <c r="EMR69" s="531"/>
      <c r="EMS69" s="532"/>
      <c r="EMT69" s="533"/>
      <c r="EMU69" s="527"/>
      <c r="EMV69" s="528"/>
      <c r="EMW69" s="529"/>
      <c r="EMX69" s="530"/>
      <c r="EMY69" s="531"/>
      <c r="EMZ69" s="532"/>
      <c r="ENA69" s="533"/>
      <c r="ENB69" s="527"/>
      <c r="ENC69" s="528"/>
      <c r="END69" s="529"/>
      <c r="ENE69" s="530"/>
      <c r="ENF69" s="531"/>
      <c r="ENG69" s="532"/>
      <c r="ENH69" s="533"/>
      <c r="ENI69" s="527"/>
      <c r="ENJ69" s="528"/>
      <c r="ENK69" s="529"/>
      <c r="ENL69" s="530"/>
      <c r="ENM69" s="531"/>
      <c r="ENN69" s="532"/>
      <c r="ENO69" s="533"/>
      <c r="ENP69" s="527"/>
      <c r="ENQ69" s="528"/>
      <c r="ENR69" s="529"/>
      <c r="ENS69" s="530"/>
      <c r="ENT69" s="531"/>
      <c r="ENU69" s="532"/>
      <c r="ENV69" s="533"/>
      <c r="ENW69" s="527"/>
      <c r="ENX69" s="528"/>
      <c r="ENY69" s="529"/>
      <c r="ENZ69" s="530"/>
      <c r="EOA69" s="531"/>
      <c r="EOB69" s="532"/>
      <c r="EOC69" s="533"/>
      <c r="EOD69" s="527"/>
      <c r="EOE69" s="528"/>
      <c r="EOF69" s="529"/>
      <c r="EOG69" s="530"/>
      <c r="EOH69" s="531"/>
      <c r="EOI69" s="532"/>
      <c r="EOJ69" s="533"/>
      <c r="EOK69" s="527"/>
      <c r="EOL69" s="528"/>
      <c r="EOM69" s="529"/>
      <c r="EON69" s="530"/>
      <c r="EOO69" s="531"/>
      <c r="EOP69" s="532"/>
      <c r="EOQ69" s="533"/>
      <c r="EOR69" s="527"/>
      <c r="EOS69" s="528"/>
      <c r="EOT69" s="529"/>
      <c r="EOU69" s="530"/>
      <c r="EOV69" s="531"/>
      <c r="EOW69" s="532"/>
      <c r="EOX69" s="533"/>
      <c r="EOY69" s="527"/>
      <c r="EOZ69" s="528"/>
      <c r="EPA69" s="529"/>
      <c r="EPB69" s="530"/>
      <c r="EPC69" s="531"/>
      <c r="EPD69" s="532"/>
      <c r="EPE69" s="533"/>
      <c r="EPF69" s="527"/>
      <c r="EPG69" s="528"/>
      <c r="EPH69" s="529"/>
      <c r="EPI69" s="530"/>
      <c r="EPJ69" s="531"/>
      <c r="EPK69" s="532"/>
      <c r="EPL69" s="533"/>
      <c r="EPM69" s="527"/>
      <c r="EPN69" s="528"/>
      <c r="EPO69" s="529"/>
      <c r="EPP69" s="530"/>
      <c r="EPQ69" s="531"/>
      <c r="EPR69" s="532"/>
      <c r="EPS69" s="533"/>
      <c r="EPT69" s="527"/>
      <c r="EPU69" s="528"/>
      <c r="EPV69" s="529"/>
      <c r="EPW69" s="530"/>
      <c r="EPX69" s="531"/>
      <c r="EPY69" s="532"/>
      <c r="EPZ69" s="533"/>
      <c r="EQA69" s="527"/>
      <c r="EQB69" s="528"/>
      <c r="EQC69" s="529"/>
      <c r="EQD69" s="530"/>
      <c r="EQE69" s="531"/>
      <c r="EQF69" s="532"/>
      <c r="EQG69" s="533"/>
      <c r="EQH69" s="527"/>
      <c r="EQI69" s="528"/>
      <c r="EQJ69" s="529"/>
      <c r="EQK69" s="530"/>
      <c r="EQL69" s="531"/>
      <c r="EQM69" s="532"/>
      <c r="EQN69" s="533"/>
      <c r="EQO69" s="527"/>
      <c r="EQP69" s="528"/>
      <c r="EQQ69" s="529"/>
      <c r="EQR69" s="530"/>
      <c r="EQS69" s="531"/>
      <c r="EQT69" s="532"/>
      <c r="EQU69" s="533"/>
      <c r="EQV69" s="527"/>
      <c r="EQW69" s="528"/>
      <c r="EQX69" s="529"/>
      <c r="EQY69" s="530"/>
      <c r="EQZ69" s="531"/>
      <c r="ERA69" s="532"/>
      <c r="ERB69" s="533"/>
      <c r="ERC69" s="527"/>
      <c r="ERD69" s="528"/>
      <c r="ERE69" s="529"/>
      <c r="ERF69" s="530"/>
      <c r="ERG69" s="531"/>
      <c r="ERH69" s="532"/>
      <c r="ERI69" s="533"/>
      <c r="ERJ69" s="527"/>
      <c r="ERK69" s="528"/>
      <c r="ERL69" s="529"/>
      <c r="ERM69" s="530"/>
      <c r="ERN69" s="531"/>
      <c r="ERO69" s="532"/>
      <c r="ERP69" s="533"/>
      <c r="ERQ69" s="527"/>
      <c r="ERR69" s="528"/>
      <c r="ERS69" s="529"/>
      <c r="ERT69" s="530"/>
      <c r="ERU69" s="531"/>
      <c r="ERV69" s="532"/>
      <c r="ERW69" s="533"/>
      <c r="ERX69" s="527"/>
      <c r="ERY69" s="528"/>
      <c r="ERZ69" s="529"/>
      <c r="ESA69" s="530"/>
      <c r="ESB69" s="531"/>
      <c r="ESC69" s="532"/>
      <c r="ESD69" s="533"/>
      <c r="ESE69" s="527"/>
      <c r="ESF69" s="528"/>
      <c r="ESG69" s="529"/>
      <c r="ESH69" s="530"/>
      <c r="ESI69" s="531"/>
      <c r="ESJ69" s="532"/>
      <c r="ESK69" s="533"/>
      <c r="ESL69" s="527"/>
      <c r="ESM69" s="528"/>
      <c r="ESN69" s="529"/>
      <c r="ESO69" s="530"/>
      <c r="ESP69" s="531"/>
      <c r="ESQ69" s="532"/>
      <c r="ESR69" s="533"/>
      <c r="ESS69" s="527"/>
      <c r="EST69" s="528"/>
      <c r="ESU69" s="529"/>
      <c r="ESV69" s="530"/>
      <c r="ESW69" s="531"/>
      <c r="ESX69" s="532"/>
      <c r="ESY69" s="533"/>
      <c r="ESZ69" s="527"/>
      <c r="ETA69" s="528"/>
      <c r="ETB69" s="529"/>
      <c r="ETC69" s="530"/>
      <c r="ETD69" s="531"/>
      <c r="ETE69" s="532"/>
      <c r="ETF69" s="533"/>
      <c r="ETG69" s="527"/>
      <c r="ETH69" s="528"/>
      <c r="ETI69" s="529"/>
      <c r="ETJ69" s="530"/>
      <c r="ETK69" s="531"/>
      <c r="ETL69" s="532"/>
      <c r="ETM69" s="533"/>
      <c r="ETN69" s="527"/>
      <c r="ETO69" s="528"/>
      <c r="ETP69" s="529"/>
      <c r="ETQ69" s="530"/>
      <c r="ETR69" s="531"/>
      <c r="ETS69" s="532"/>
      <c r="ETT69" s="533"/>
      <c r="ETU69" s="527"/>
      <c r="ETV69" s="528"/>
      <c r="ETW69" s="529"/>
      <c r="ETX69" s="530"/>
      <c r="ETY69" s="531"/>
      <c r="ETZ69" s="532"/>
      <c r="EUA69" s="533"/>
      <c r="EUB69" s="527"/>
      <c r="EUC69" s="528"/>
      <c r="EUD69" s="529"/>
      <c r="EUE69" s="530"/>
      <c r="EUF69" s="531"/>
      <c r="EUG69" s="532"/>
      <c r="EUH69" s="533"/>
      <c r="EUI69" s="527"/>
      <c r="EUJ69" s="528"/>
      <c r="EUK69" s="529"/>
      <c r="EUL69" s="530"/>
      <c r="EUM69" s="531"/>
      <c r="EUN69" s="532"/>
      <c r="EUO69" s="533"/>
      <c r="EUP69" s="527"/>
      <c r="EUQ69" s="528"/>
      <c r="EUR69" s="529"/>
      <c r="EUS69" s="530"/>
      <c r="EUT69" s="531"/>
      <c r="EUU69" s="532"/>
      <c r="EUV69" s="533"/>
      <c r="EUW69" s="527"/>
      <c r="EUX69" s="528"/>
      <c r="EUY69" s="529"/>
      <c r="EUZ69" s="530"/>
      <c r="EVA69" s="531"/>
      <c r="EVB69" s="532"/>
      <c r="EVC69" s="533"/>
      <c r="EVD69" s="527"/>
      <c r="EVE69" s="528"/>
      <c r="EVF69" s="529"/>
      <c r="EVG69" s="530"/>
      <c r="EVH69" s="531"/>
      <c r="EVI69" s="532"/>
      <c r="EVJ69" s="533"/>
      <c r="EVK69" s="527"/>
      <c r="EVL69" s="528"/>
      <c r="EVM69" s="529"/>
      <c r="EVN69" s="530"/>
      <c r="EVO69" s="531"/>
      <c r="EVP69" s="532"/>
      <c r="EVQ69" s="533"/>
      <c r="EVR69" s="527"/>
      <c r="EVS69" s="528"/>
      <c r="EVT69" s="529"/>
      <c r="EVU69" s="530"/>
      <c r="EVV69" s="531"/>
      <c r="EVW69" s="532"/>
      <c r="EVX69" s="533"/>
      <c r="EVY69" s="527"/>
      <c r="EVZ69" s="528"/>
      <c r="EWA69" s="529"/>
      <c r="EWB69" s="530"/>
      <c r="EWC69" s="531"/>
      <c r="EWD69" s="532"/>
      <c r="EWE69" s="533"/>
      <c r="EWF69" s="527"/>
      <c r="EWG69" s="528"/>
      <c r="EWH69" s="529"/>
      <c r="EWI69" s="530"/>
      <c r="EWJ69" s="531"/>
      <c r="EWK69" s="532"/>
      <c r="EWL69" s="533"/>
      <c r="EWM69" s="527"/>
      <c r="EWN69" s="528"/>
      <c r="EWO69" s="529"/>
      <c r="EWP69" s="530"/>
      <c r="EWQ69" s="531"/>
      <c r="EWR69" s="532"/>
      <c r="EWS69" s="533"/>
      <c r="EWT69" s="527"/>
      <c r="EWU69" s="528"/>
      <c r="EWV69" s="529"/>
      <c r="EWW69" s="530"/>
      <c r="EWX69" s="531"/>
      <c r="EWY69" s="532"/>
      <c r="EWZ69" s="533"/>
      <c r="EXA69" s="527"/>
      <c r="EXB69" s="528"/>
      <c r="EXC69" s="529"/>
      <c r="EXD69" s="530"/>
      <c r="EXE69" s="531"/>
      <c r="EXF69" s="532"/>
      <c r="EXG69" s="533"/>
      <c r="EXH69" s="527"/>
      <c r="EXI69" s="528"/>
      <c r="EXJ69" s="529"/>
      <c r="EXK69" s="530"/>
      <c r="EXL69" s="531"/>
      <c r="EXM69" s="532"/>
      <c r="EXN69" s="533"/>
      <c r="EXO69" s="527"/>
      <c r="EXP69" s="528"/>
      <c r="EXQ69" s="529"/>
      <c r="EXR69" s="530"/>
      <c r="EXS69" s="531"/>
      <c r="EXT69" s="532"/>
      <c r="EXU69" s="533"/>
      <c r="EXV69" s="527"/>
      <c r="EXW69" s="528"/>
      <c r="EXX69" s="529"/>
      <c r="EXY69" s="530"/>
      <c r="EXZ69" s="531"/>
      <c r="EYA69" s="532"/>
      <c r="EYB69" s="533"/>
      <c r="EYC69" s="527"/>
      <c r="EYD69" s="528"/>
      <c r="EYE69" s="529"/>
      <c r="EYF69" s="530"/>
      <c r="EYG69" s="531"/>
      <c r="EYH69" s="532"/>
      <c r="EYI69" s="533"/>
      <c r="EYJ69" s="527"/>
      <c r="EYK69" s="528"/>
      <c r="EYL69" s="529"/>
      <c r="EYM69" s="530"/>
      <c r="EYN69" s="531"/>
      <c r="EYO69" s="532"/>
      <c r="EYP69" s="533"/>
      <c r="EYQ69" s="527"/>
      <c r="EYR69" s="528"/>
      <c r="EYS69" s="529"/>
      <c r="EYT69" s="530"/>
      <c r="EYU69" s="531"/>
      <c r="EYV69" s="532"/>
      <c r="EYW69" s="533"/>
      <c r="EYX69" s="527"/>
      <c r="EYY69" s="528"/>
      <c r="EYZ69" s="529"/>
      <c r="EZA69" s="530"/>
      <c r="EZB69" s="531"/>
      <c r="EZC69" s="532"/>
      <c r="EZD69" s="533"/>
      <c r="EZE69" s="527"/>
      <c r="EZF69" s="528"/>
      <c r="EZG69" s="529"/>
      <c r="EZH69" s="530"/>
      <c r="EZI69" s="531"/>
      <c r="EZJ69" s="532"/>
      <c r="EZK69" s="533"/>
      <c r="EZL69" s="527"/>
      <c r="EZM69" s="528"/>
      <c r="EZN69" s="529"/>
      <c r="EZO69" s="530"/>
      <c r="EZP69" s="531"/>
      <c r="EZQ69" s="532"/>
      <c r="EZR69" s="533"/>
      <c r="EZS69" s="527"/>
      <c r="EZT69" s="528"/>
      <c r="EZU69" s="529"/>
      <c r="EZV69" s="530"/>
      <c r="EZW69" s="531"/>
      <c r="EZX69" s="532"/>
      <c r="EZY69" s="533"/>
      <c r="EZZ69" s="527"/>
      <c r="FAA69" s="528"/>
      <c r="FAB69" s="529"/>
      <c r="FAC69" s="530"/>
      <c r="FAD69" s="531"/>
      <c r="FAE69" s="532"/>
      <c r="FAF69" s="533"/>
      <c r="FAG69" s="527"/>
      <c r="FAH69" s="528"/>
      <c r="FAI69" s="529"/>
      <c r="FAJ69" s="530"/>
      <c r="FAK69" s="531"/>
      <c r="FAL69" s="532"/>
      <c r="FAM69" s="533"/>
      <c r="FAN69" s="527"/>
      <c r="FAO69" s="528"/>
      <c r="FAP69" s="529"/>
      <c r="FAQ69" s="530"/>
      <c r="FAR69" s="531"/>
      <c r="FAS69" s="532"/>
      <c r="FAT69" s="533"/>
      <c r="FAU69" s="527"/>
      <c r="FAV69" s="528"/>
      <c r="FAW69" s="529"/>
      <c r="FAX69" s="530"/>
      <c r="FAY69" s="531"/>
      <c r="FAZ69" s="532"/>
      <c r="FBA69" s="533"/>
      <c r="FBB69" s="527"/>
      <c r="FBC69" s="528"/>
      <c r="FBD69" s="529"/>
      <c r="FBE69" s="530"/>
      <c r="FBF69" s="531"/>
      <c r="FBG69" s="532"/>
      <c r="FBH69" s="533"/>
      <c r="FBI69" s="527"/>
      <c r="FBJ69" s="528"/>
      <c r="FBK69" s="529"/>
      <c r="FBL69" s="530"/>
      <c r="FBM69" s="531"/>
      <c r="FBN69" s="532"/>
      <c r="FBO69" s="533"/>
      <c r="FBP69" s="527"/>
      <c r="FBQ69" s="528"/>
      <c r="FBR69" s="529"/>
      <c r="FBS69" s="530"/>
      <c r="FBT69" s="531"/>
      <c r="FBU69" s="532"/>
      <c r="FBV69" s="533"/>
      <c r="FBW69" s="527"/>
      <c r="FBX69" s="528"/>
      <c r="FBY69" s="529"/>
      <c r="FBZ69" s="530"/>
      <c r="FCA69" s="531"/>
      <c r="FCB69" s="532"/>
      <c r="FCC69" s="533"/>
      <c r="FCD69" s="527"/>
      <c r="FCE69" s="528"/>
      <c r="FCF69" s="529"/>
      <c r="FCG69" s="530"/>
      <c r="FCH69" s="531"/>
      <c r="FCI69" s="532"/>
      <c r="FCJ69" s="533"/>
      <c r="FCK69" s="527"/>
      <c r="FCL69" s="528"/>
      <c r="FCM69" s="529"/>
      <c r="FCN69" s="530"/>
      <c r="FCO69" s="531"/>
      <c r="FCP69" s="532"/>
      <c r="FCQ69" s="533"/>
      <c r="FCR69" s="527"/>
      <c r="FCS69" s="528"/>
      <c r="FCT69" s="529"/>
      <c r="FCU69" s="530"/>
      <c r="FCV69" s="531"/>
      <c r="FCW69" s="532"/>
      <c r="FCX69" s="533"/>
      <c r="FCY69" s="527"/>
      <c r="FCZ69" s="528"/>
      <c r="FDA69" s="529"/>
      <c r="FDB69" s="530"/>
      <c r="FDC69" s="531"/>
      <c r="FDD69" s="532"/>
      <c r="FDE69" s="533"/>
      <c r="FDF69" s="527"/>
      <c r="FDG69" s="528"/>
      <c r="FDH69" s="529"/>
      <c r="FDI69" s="530"/>
      <c r="FDJ69" s="531"/>
      <c r="FDK69" s="532"/>
      <c r="FDL69" s="533"/>
      <c r="FDM69" s="527"/>
      <c r="FDN69" s="528"/>
      <c r="FDO69" s="529"/>
      <c r="FDP69" s="530"/>
      <c r="FDQ69" s="531"/>
      <c r="FDR69" s="532"/>
      <c r="FDS69" s="533"/>
      <c r="FDT69" s="527"/>
      <c r="FDU69" s="528"/>
      <c r="FDV69" s="529"/>
      <c r="FDW69" s="530"/>
      <c r="FDX69" s="531"/>
      <c r="FDY69" s="532"/>
      <c r="FDZ69" s="533"/>
      <c r="FEA69" s="527"/>
      <c r="FEB69" s="528"/>
      <c r="FEC69" s="529"/>
      <c r="FED69" s="530"/>
      <c r="FEE69" s="531"/>
      <c r="FEF69" s="532"/>
      <c r="FEG69" s="533"/>
      <c r="FEH69" s="527"/>
      <c r="FEI69" s="528"/>
      <c r="FEJ69" s="529"/>
      <c r="FEK69" s="530"/>
      <c r="FEL69" s="531"/>
      <c r="FEM69" s="532"/>
      <c r="FEN69" s="533"/>
      <c r="FEO69" s="527"/>
      <c r="FEP69" s="528"/>
      <c r="FEQ69" s="529"/>
      <c r="FER69" s="530"/>
      <c r="FES69" s="531"/>
      <c r="FET69" s="532"/>
      <c r="FEU69" s="533"/>
      <c r="FEV69" s="527"/>
      <c r="FEW69" s="528"/>
      <c r="FEX69" s="529"/>
      <c r="FEY69" s="530"/>
      <c r="FEZ69" s="531"/>
      <c r="FFA69" s="532"/>
      <c r="FFB69" s="533"/>
      <c r="FFC69" s="527"/>
      <c r="FFD69" s="528"/>
      <c r="FFE69" s="529"/>
      <c r="FFF69" s="530"/>
      <c r="FFG69" s="531"/>
      <c r="FFH69" s="532"/>
      <c r="FFI69" s="533"/>
      <c r="FFJ69" s="527"/>
      <c r="FFK69" s="528"/>
      <c r="FFL69" s="529"/>
      <c r="FFM69" s="530"/>
      <c r="FFN69" s="531"/>
      <c r="FFO69" s="532"/>
      <c r="FFP69" s="533"/>
      <c r="FFQ69" s="527"/>
      <c r="FFR69" s="528"/>
      <c r="FFS69" s="529"/>
      <c r="FFT69" s="530"/>
      <c r="FFU69" s="531"/>
      <c r="FFV69" s="532"/>
      <c r="FFW69" s="533"/>
      <c r="FFX69" s="527"/>
      <c r="FFY69" s="528"/>
      <c r="FFZ69" s="529"/>
      <c r="FGA69" s="530"/>
      <c r="FGB69" s="531"/>
      <c r="FGC69" s="532"/>
      <c r="FGD69" s="533"/>
      <c r="FGE69" s="527"/>
      <c r="FGF69" s="528"/>
      <c r="FGG69" s="529"/>
      <c r="FGH69" s="530"/>
      <c r="FGI69" s="531"/>
      <c r="FGJ69" s="532"/>
      <c r="FGK69" s="533"/>
      <c r="FGL69" s="527"/>
      <c r="FGM69" s="528"/>
      <c r="FGN69" s="529"/>
      <c r="FGO69" s="530"/>
      <c r="FGP69" s="531"/>
      <c r="FGQ69" s="532"/>
      <c r="FGR69" s="533"/>
      <c r="FGS69" s="527"/>
      <c r="FGT69" s="528"/>
      <c r="FGU69" s="529"/>
      <c r="FGV69" s="530"/>
      <c r="FGW69" s="531"/>
      <c r="FGX69" s="532"/>
      <c r="FGY69" s="533"/>
      <c r="FGZ69" s="527"/>
      <c r="FHA69" s="528"/>
      <c r="FHB69" s="529"/>
      <c r="FHC69" s="530"/>
      <c r="FHD69" s="531"/>
      <c r="FHE69" s="532"/>
      <c r="FHF69" s="533"/>
      <c r="FHG69" s="527"/>
      <c r="FHH69" s="528"/>
      <c r="FHI69" s="529"/>
      <c r="FHJ69" s="530"/>
      <c r="FHK69" s="531"/>
      <c r="FHL69" s="532"/>
      <c r="FHM69" s="533"/>
      <c r="FHN69" s="527"/>
      <c r="FHO69" s="528"/>
      <c r="FHP69" s="529"/>
      <c r="FHQ69" s="530"/>
      <c r="FHR69" s="531"/>
      <c r="FHS69" s="532"/>
      <c r="FHT69" s="533"/>
      <c r="FHU69" s="527"/>
      <c r="FHV69" s="528"/>
      <c r="FHW69" s="529"/>
      <c r="FHX69" s="530"/>
      <c r="FHY69" s="531"/>
      <c r="FHZ69" s="532"/>
      <c r="FIA69" s="533"/>
      <c r="FIB69" s="527"/>
      <c r="FIC69" s="528"/>
      <c r="FID69" s="529"/>
      <c r="FIE69" s="530"/>
      <c r="FIF69" s="531"/>
      <c r="FIG69" s="532"/>
      <c r="FIH69" s="533"/>
      <c r="FII69" s="527"/>
      <c r="FIJ69" s="528"/>
      <c r="FIK69" s="529"/>
      <c r="FIL69" s="530"/>
      <c r="FIM69" s="531"/>
      <c r="FIN69" s="532"/>
      <c r="FIO69" s="533"/>
      <c r="FIP69" s="527"/>
      <c r="FIQ69" s="528"/>
      <c r="FIR69" s="529"/>
      <c r="FIS69" s="530"/>
      <c r="FIT69" s="531"/>
      <c r="FIU69" s="532"/>
      <c r="FIV69" s="533"/>
      <c r="FIW69" s="527"/>
      <c r="FIX69" s="528"/>
      <c r="FIY69" s="529"/>
      <c r="FIZ69" s="530"/>
      <c r="FJA69" s="531"/>
      <c r="FJB69" s="532"/>
      <c r="FJC69" s="533"/>
      <c r="FJD69" s="527"/>
      <c r="FJE69" s="528"/>
      <c r="FJF69" s="529"/>
      <c r="FJG69" s="530"/>
      <c r="FJH69" s="531"/>
      <c r="FJI69" s="532"/>
      <c r="FJJ69" s="533"/>
      <c r="FJK69" s="527"/>
      <c r="FJL69" s="528"/>
      <c r="FJM69" s="529"/>
      <c r="FJN69" s="530"/>
      <c r="FJO69" s="531"/>
      <c r="FJP69" s="532"/>
      <c r="FJQ69" s="533"/>
      <c r="FJR69" s="527"/>
      <c r="FJS69" s="528"/>
      <c r="FJT69" s="529"/>
      <c r="FJU69" s="530"/>
      <c r="FJV69" s="531"/>
      <c r="FJW69" s="532"/>
      <c r="FJX69" s="533"/>
      <c r="FJY69" s="527"/>
      <c r="FJZ69" s="528"/>
      <c r="FKA69" s="529"/>
      <c r="FKB69" s="530"/>
      <c r="FKC69" s="531"/>
      <c r="FKD69" s="532"/>
      <c r="FKE69" s="533"/>
      <c r="FKF69" s="527"/>
      <c r="FKG69" s="528"/>
      <c r="FKH69" s="529"/>
      <c r="FKI69" s="530"/>
      <c r="FKJ69" s="531"/>
      <c r="FKK69" s="532"/>
      <c r="FKL69" s="533"/>
      <c r="FKM69" s="527"/>
      <c r="FKN69" s="528"/>
      <c r="FKO69" s="529"/>
      <c r="FKP69" s="530"/>
      <c r="FKQ69" s="531"/>
      <c r="FKR69" s="532"/>
      <c r="FKS69" s="533"/>
      <c r="FKT69" s="527"/>
      <c r="FKU69" s="528"/>
      <c r="FKV69" s="529"/>
      <c r="FKW69" s="530"/>
      <c r="FKX69" s="531"/>
      <c r="FKY69" s="532"/>
      <c r="FKZ69" s="533"/>
      <c r="FLA69" s="527"/>
      <c r="FLB69" s="528"/>
      <c r="FLC69" s="529"/>
      <c r="FLD69" s="530"/>
      <c r="FLE69" s="531"/>
      <c r="FLF69" s="532"/>
      <c r="FLG69" s="533"/>
      <c r="FLH69" s="527"/>
      <c r="FLI69" s="528"/>
      <c r="FLJ69" s="529"/>
      <c r="FLK69" s="530"/>
      <c r="FLL69" s="531"/>
      <c r="FLM69" s="532"/>
      <c r="FLN69" s="533"/>
      <c r="FLO69" s="527"/>
      <c r="FLP69" s="528"/>
      <c r="FLQ69" s="529"/>
      <c r="FLR69" s="530"/>
      <c r="FLS69" s="531"/>
      <c r="FLT69" s="532"/>
      <c r="FLU69" s="533"/>
      <c r="FLV69" s="527"/>
      <c r="FLW69" s="528"/>
      <c r="FLX69" s="529"/>
      <c r="FLY69" s="530"/>
      <c r="FLZ69" s="531"/>
      <c r="FMA69" s="532"/>
      <c r="FMB69" s="533"/>
      <c r="FMC69" s="527"/>
      <c r="FMD69" s="528"/>
      <c r="FME69" s="529"/>
      <c r="FMF69" s="530"/>
      <c r="FMG69" s="531"/>
      <c r="FMH69" s="532"/>
      <c r="FMI69" s="533"/>
      <c r="FMJ69" s="527"/>
      <c r="FMK69" s="528"/>
      <c r="FML69" s="529"/>
      <c r="FMM69" s="530"/>
      <c r="FMN69" s="531"/>
      <c r="FMO69" s="532"/>
      <c r="FMP69" s="533"/>
      <c r="FMQ69" s="527"/>
      <c r="FMR69" s="528"/>
      <c r="FMS69" s="529"/>
      <c r="FMT69" s="530"/>
      <c r="FMU69" s="531"/>
      <c r="FMV69" s="532"/>
      <c r="FMW69" s="533"/>
      <c r="FMX69" s="527"/>
      <c r="FMY69" s="528"/>
      <c r="FMZ69" s="529"/>
      <c r="FNA69" s="530"/>
      <c r="FNB69" s="531"/>
      <c r="FNC69" s="532"/>
      <c r="FND69" s="533"/>
      <c r="FNE69" s="527"/>
      <c r="FNF69" s="528"/>
      <c r="FNG69" s="529"/>
      <c r="FNH69" s="530"/>
      <c r="FNI69" s="531"/>
      <c r="FNJ69" s="532"/>
      <c r="FNK69" s="533"/>
      <c r="FNL69" s="527"/>
      <c r="FNM69" s="528"/>
      <c r="FNN69" s="529"/>
      <c r="FNO69" s="530"/>
      <c r="FNP69" s="531"/>
      <c r="FNQ69" s="532"/>
      <c r="FNR69" s="533"/>
      <c r="FNS69" s="527"/>
      <c r="FNT69" s="528"/>
      <c r="FNU69" s="529"/>
      <c r="FNV69" s="530"/>
      <c r="FNW69" s="531"/>
      <c r="FNX69" s="532"/>
      <c r="FNY69" s="533"/>
      <c r="FNZ69" s="527"/>
      <c r="FOA69" s="528"/>
      <c r="FOB69" s="529"/>
      <c r="FOC69" s="530"/>
      <c r="FOD69" s="531"/>
      <c r="FOE69" s="532"/>
      <c r="FOF69" s="533"/>
      <c r="FOG69" s="527"/>
      <c r="FOH69" s="528"/>
      <c r="FOI69" s="529"/>
      <c r="FOJ69" s="530"/>
      <c r="FOK69" s="531"/>
      <c r="FOL69" s="532"/>
      <c r="FOM69" s="533"/>
      <c r="FON69" s="527"/>
      <c r="FOO69" s="528"/>
      <c r="FOP69" s="529"/>
      <c r="FOQ69" s="530"/>
      <c r="FOR69" s="531"/>
      <c r="FOS69" s="532"/>
      <c r="FOT69" s="533"/>
      <c r="FOU69" s="527"/>
      <c r="FOV69" s="528"/>
      <c r="FOW69" s="529"/>
      <c r="FOX69" s="530"/>
      <c r="FOY69" s="531"/>
      <c r="FOZ69" s="532"/>
      <c r="FPA69" s="533"/>
      <c r="FPB69" s="527"/>
      <c r="FPC69" s="528"/>
      <c r="FPD69" s="529"/>
      <c r="FPE69" s="530"/>
      <c r="FPF69" s="531"/>
      <c r="FPG69" s="532"/>
      <c r="FPH69" s="533"/>
      <c r="FPI69" s="527"/>
      <c r="FPJ69" s="528"/>
      <c r="FPK69" s="529"/>
      <c r="FPL69" s="530"/>
      <c r="FPM69" s="531"/>
      <c r="FPN69" s="532"/>
      <c r="FPO69" s="533"/>
      <c r="FPP69" s="527"/>
      <c r="FPQ69" s="528"/>
      <c r="FPR69" s="529"/>
      <c r="FPS69" s="530"/>
      <c r="FPT69" s="531"/>
      <c r="FPU69" s="532"/>
      <c r="FPV69" s="533"/>
      <c r="FPW69" s="527"/>
      <c r="FPX69" s="528"/>
      <c r="FPY69" s="529"/>
      <c r="FPZ69" s="530"/>
      <c r="FQA69" s="531"/>
      <c r="FQB69" s="532"/>
      <c r="FQC69" s="533"/>
      <c r="FQD69" s="527"/>
      <c r="FQE69" s="528"/>
      <c r="FQF69" s="529"/>
      <c r="FQG69" s="530"/>
      <c r="FQH69" s="531"/>
      <c r="FQI69" s="532"/>
      <c r="FQJ69" s="533"/>
      <c r="FQK69" s="527"/>
      <c r="FQL69" s="528"/>
      <c r="FQM69" s="529"/>
      <c r="FQN69" s="530"/>
      <c r="FQO69" s="531"/>
      <c r="FQP69" s="532"/>
      <c r="FQQ69" s="533"/>
      <c r="FQR69" s="527"/>
      <c r="FQS69" s="528"/>
      <c r="FQT69" s="529"/>
      <c r="FQU69" s="530"/>
      <c r="FQV69" s="531"/>
      <c r="FQW69" s="532"/>
      <c r="FQX69" s="533"/>
      <c r="FQY69" s="527"/>
      <c r="FQZ69" s="528"/>
      <c r="FRA69" s="529"/>
      <c r="FRB69" s="530"/>
      <c r="FRC69" s="531"/>
      <c r="FRD69" s="532"/>
      <c r="FRE69" s="533"/>
      <c r="FRF69" s="527"/>
      <c r="FRG69" s="528"/>
      <c r="FRH69" s="529"/>
      <c r="FRI69" s="530"/>
      <c r="FRJ69" s="531"/>
      <c r="FRK69" s="532"/>
      <c r="FRL69" s="533"/>
      <c r="FRM69" s="527"/>
      <c r="FRN69" s="528"/>
      <c r="FRO69" s="529"/>
      <c r="FRP69" s="530"/>
      <c r="FRQ69" s="531"/>
      <c r="FRR69" s="532"/>
      <c r="FRS69" s="533"/>
      <c r="FRT69" s="527"/>
      <c r="FRU69" s="528"/>
      <c r="FRV69" s="529"/>
      <c r="FRW69" s="530"/>
      <c r="FRX69" s="531"/>
      <c r="FRY69" s="532"/>
      <c r="FRZ69" s="533"/>
      <c r="FSA69" s="527"/>
      <c r="FSB69" s="528"/>
      <c r="FSC69" s="529"/>
      <c r="FSD69" s="530"/>
      <c r="FSE69" s="531"/>
      <c r="FSF69" s="532"/>
      <c r="FSG69" s="533"/>
      <c r="FSH69" s="527"/>
      <c r="FSI69" s="528"/>
      <c r="FSJ69" s="529"/>
      <c r="FSK69" s="530"/>
      <c r="FSL69" s="531"/>
      <c r="FSM69" s="532"/>
      <c r="FSN69" s="533"/>
      <c r="FSO69" s="527"/>
      <c r="FSP69" s="528"/>
      <c r="FSQ69" s="529"/>
      <c r="FSR69" s="530"/>
      <c r="FSS69" s="531"/>
      <c r="FST69" s="532"/>
      <c r="FSU69" s="533"/>
      <c r="FSV69" s="527"/>
      <c r="FSW69" s="528"/>
      <c r="FSX69" s="529"/>
      <c r="FSY69" s="530"/>
      <c r="FSZ69" s="531"/>
      <c r="FTA69" s="532"/>
      <c r="FTB69" s="533"/>
      <c r="FTC69" s="527"/>
      <c r="FTD69" s="528"/>
      <c r="FTE69" s="529"/>
      <c r="FTF69" s="530"/>
      <c r="FTG69" s="531"/>
      <c r="FTH69" s="532"/>
      <c r="FTI69" s="533"/>
      <c r="FTJ69" s="527"/>
      <c r="FTK69" s="528"/>
      <c r="FTL69" s="529"/>
      <c r="FTM69" s="530"/>
      <c r="FTN69" s="531"/>
      <c r="FTO69" s="532"/>
      <c r="FTP69" s="533"/>
      <c r="FTQ69" s="527"/>
      <c r="FTR69" s="528"/>
      <c r="FTS69" s="529"/>
      <c r="FTT69" s="530"/>
      <c r="FTU69" s="531"/>
      <c r="FTV69" s="532"/>
      <c r="FTW69" s="533"/>
      <c r="FTX69" s="527"/>
      <c r="FTY69" s="528"/>
      <c r="FTZ69" s="529"/>
      <c r="FUA69" s="530"/>
      <c r="FUB69" s="531"/>
      <c r="FUC69" s="532"/>
      <c r="FUD69" s="533"/>
      <c r="FUE69" s="527"/>
      <c r="FUF69" s="528"/>
      <c r="FUG69" s="529"/>
      <c r="FUH69" s="530"/>
      <c r="FUI69" s="531"/>
      <c r="FUJ69" s="532"/>
      <c r="FUK69" s="533"/>
      <c r="FUL69" s="527"/>
      <c r="FUM69" s="528"/>
      <c r="FUN69" s="529"/>
      <c r="FUO69" s="530"/>
      <c r="FUP69" s="531"/>
      <c r="FUQ69" s="532"/>
      <c r="FUR69" s="533"/>
      <c r="FUS69" s="527"/>
      <c r="FUT69" s="528"/>
      <c r="FUU69" s="529"/>
      <c r="FUV69" s="530"/>
      <c r="FUW69" s="531"/>
      <c r="FUX69" s="532"/>
      <c r="FUY69" s="533"/>
      <c r="FUZ69" s="527"/>
      <c r="FVA69" s="528"/>
      <c r="FVB69" s="529"/>
      <c r="FVC69" s="530"/>
      <c r="FVD69" s="531"/>
      <c r="FVE69" s="532"/>
      <c r="FVF69" s="533"/>
      <c r="FVG69" s="527"/>
      <c r="FVH69" s="528"/>
      <c r="FVI69" s="529"/>
      <c r="FVJ69" s="530"/>
      <c r="FVK69" s="531"/>
      <c r="FVL69" s="532"/>
      <c r="FVM69" s="533"/>
      <c r="FVN69" s="527"/>
      <c r="FVO69" s="528"/>
      <c r="FVP69" s="529"/>
      <c r="FVQ69" s="530"/>
      <c r="FVR69" s="531"/>
      <c r="FVS69" s="532"/>
      <c r="FVT69" s="533"/>
      <c r="FVU69" s="527"/>
      <c r="FVV69" s="528"/>
      <c r="FVW69" s="529"/>
      <c r="FVX69" s="530"/>
      <c r="FVY69" s="531"/>
      <c r="FVZ69" s="532"/>
      <c r="FWA69" s="533"/>
      <c r="FWB69" s="527"/>
      <c r="FWC69" s="528"/>
      <c r="FWD69" s="529"/>
      <c r="FWE69" s="530"/>
      <c r="FWF69" s="531"/>
      <c r="FWG69" s="532"/>
      <c r="FWH69" s="533"/>
      <c r="FWI69" s="527"/>
      <c r="FWJ69" s="528"/>
      <c r="FWK69" s="529"/>
      <c r="FWL69" s="530"/>
      <c r="FWM69" s="531"/>
      <c r="FWN69" s="532"/>
      <c r="FWO69" s="533"/>
      <c r="FWP69" s="527"/>
      <c r="FWQ69" s="528"/>
      <c r="FWR69" s="529"/>
      <c r="FWS69" s="530"/>
      <c r="FWT69" s="531"/>
      <c r="FWU69" s="532"/>
      <c r="FWV69" s="533"/>
      <c r="FWW69" s="527"/>
      <c r="FWX69" s="528"/>
      <c r="FWY69" s="529"/>
      <c r="FWZ69" s="530"/>
      <c r="FXA69" s="531"/>
      <c r="FXB69" s="532"/>
      <c r="FXC69" s="533"/>
      <c r="FXD69" s="527"/>
      <c r="FXE69" s="528"/>
      <c r="FXF69" s="529"/>
      <c r="FXG69" s="530"/>
      <c r="FXH69" s="531"/>
      <c r="FXI69" s="532"/>
      <c r="FXJ69" s="533"/>
      <c r="FXK69" s="527"/>
      <c r="FXL69" s="528"/>
      <c r="FXM69" s="529"/>
      <c r="FXN69" s="530"/>
      <c r="FXO69" s="531"/>
      <c r="FXP69" s="532"/>
      <c r="FXQ69" s="533"/>
      <c r="FXR69" s="527"/>
      <c r="FXS69" s="528"/>
      <c r="FXT69" s="529"/>
      <c r="FXU69" s="530"/>
      <c r="FXV69" s="531"/>
      <c r="FXW69" s="532"/>
      <c r="FXX69" s="533"/>
      <c r="FXY69" s="527"/>
      <c r="FXZ69" s="528"/>
      <c r="FYA69" s="529"/>
      <c r="FYB69" s="530"/>
      <c r="FYC69" s="531"/>
      <c r="FYD69" s="532"/>
      <c r="FYE69" s="533"/>
      <c r="FYF69" s="527"/>
      <c r="FYG69" s="528"/>
      <c r="FYH69" s="529"/>
      <c r="FYI69" s="530"/>
      <c r="FYJ69" s="531"/>
      <c r="FYK69" s="532"/>
      <c r="FYL69" s="533"/>
      <c r="FYM69" s="527"/>
      <c r="FYN69" s="528"/>
      <c r="FYO69" s="529"/>
      <c r="FYP69" s="530"/>
      <c r="FYQ69" s="531"/>
      <c r="FYR69" s="532"/>
      <c r="FYS69" s="533"/>
      <c r="FYT69" s="527"/>
      <c r="FYU69" s="528"/>
      <c r="FYV69" s="529"/>
      <c r="FYW69" s="530"/>
      <c r="FYX69" s="531"/>
      <c r="FYY69" s="532"/>
      <c r="FYZ69" s="533"/>
      <c r="FZA69" s="527"/>
      <c r="FZB69" s="528"/>
      <c r="FZC69" s="529"/>
      <c r="FZD69" s="530"/>
      <c r="FZE69" s="531"/>
      <c r="FZF69" s="532"/>
      <c r="FZG69" s="533"/>
      <c r="FZH69" s="527"/>
      <c r="FZI69" s="528"/>
      <c r="FZJ69" s="529"/>
      <c r="FZK69" s="530"/>
      <c r="FZL69" s="531"/>
      <c r="FZM69" s="532"/>
      <c r="FZN69" s="533"/>
      <c r="FZO69" s="527"/>
      <c r="FZP69" s="528"/>
      <c r="FZQ69" s="529"/>
      <c r="FZR69" s="530"/>
      <c r="FZS69" s="531"/>
      <c r="FZT69" s="532"/>
      <c r="FZU69" s="533"/>
      <c r="FZV69" s="527"/>
      <c r="FZW69" s="528"/>
      <c r="FZX69" s="529"/>
      <c r="FZY69" s="530"/>
      <c r="FZZ69" s="531"/>
      <c r="GAA69" s="532"/>
      <c r="GAB69" s="533"/>
      <c r="GAC69" s="527"/>
      <c r="GAD69" s="528"/>
      <c r="GAE69" s="529"/>
      <c r="GAF69" s="530"/>
      <c r="GAG69" s="531"/>
      <c r="GAH69" s="532"/>
      <c r="GAI69" s="533"/>
      <c r="GAJ69" s="527"/>
      <c r="GAK69" s="528"/>
      <c r="GAL69" s="529"/>
      <c r="GAM69" s="530"/>
      <c r="GAN69" s="531"/>
      <c r="GAO69" s="532"/>
      <c r="GAP69" s="533"/>
      <c r="GAQ69" s="527"/>
      <c r="GAR69" s="528"/>
      <c r="GAS69" s="529"/>
      <c r="GAT69" s="530"/>
      <c r="GAU69" s="531"/>
      <c r="GAV69" s="532"/>
      <c r="GAW69" s="533"/>
      <c r="GAX69" s="527"/>
      <c r="GAY69" s="528"/>
      <c r="GAZ69" s="529"/>
      <c r="GBA69" s="530"/>
      <c r="GBB69" s="531"/>
      <c r="GBC69" s="532"/>
      <c r="GBD69" s="533"/>
      <c r="GBE69" s="527"/>
      <c r="GBF69" s="528"/>
      <c r="GBG69" s="529"/>
      <c r="GBH69" s="530"/>
      <c r="GBI69" s="531"/>
      <c r="GBJ69" s="532"/>
      <c r="GBK69" s="533"/>
      <c r="GBL69" s="527"/>
      <c r="GBM69" s="528"/>
      <c r="GBN69" s="529"/>
      <c r="GBO69" s="530"/>
      <c r="GBP69" s="531"/>
      <c r="GBQ69" s="532"/>
      <c r="GBR69" s="533"/>
      <c r="GBS69" s="527"/>
      <c r="GBT69" s="528"/>
      <c r="GBU69" s="529"/>
      <c r="GBV69" s="530"/>
      <c r="GBW69" s="531"/>
      <c r="GBX69" s="532"/>
      <c r="GBY69" s="533"/>
      <c r="GBZ69" s="527"/>
      <c r="GCA69" s="528"/>
      <c r="GCB69" s="529"/>
      <c r="GCC69" s="530"/>
      <c r="GCD69" s="531"/>
      <c r="GCE69" s="532"/>
      <c r="GCF69" s="533"/>
      <c r="GCG69" s="527"/>
      <c r="GCH69" s="528"/>
      <c r="GCI69" s="529"/>
      <c r="GCJ69" s="530"/>
      <c r="GCK69" s="531"/>
      <c r="GCL69" s="532"/>
      <c r="GCM69" s="533"/>
      <c r="GCN69" s="527"/>
      <c r="GCO69" s="528"/>
      <c r="GCP69" s="529"/>
      <c r="GCQ69" s="530"/>
      <c r="GCR69" s="531"/>
      <c r="GCS69" s="532"/>
      <c r="GCT69" s="533"/>
      <c r="GCU69" s="527"/>
      <c r="GCV69" s="528"/>
      <c r="GCW69" s="529"/>
      <c r="GCX69" s="530"/>
      <c r="GCY69" s="531"/>
      <c r="GCZ69" s="532"/>
      <c r="GDA69" s="533"/>
      <c r="GDB69" s="527"/>
      <c r="GDC69" s="528"/>
      <c r="GDD69" s="529"/>
      <c r="GDE69" s="530"/>
      <c r="GDF69" s="531"/>
      <c r="GDG69" s="532"/>
      <c r="GDH69" s="533"/>
      <c r="GDI69" s="527"/>
      <c r="GDJ69" s="528"/>
      <c r="GDK69" s="529"/>
      <c r="GDL69" s="530"/>
      <c r="GDM69" s="531"/>
      <c r="GDN69" s="532"/>
      <c r="GDO69" s="533"/>
      <c r="GDP69" s="527"/>
      <c r="GDQ69" s="528"/>
      <c r="GDR69" s="529"/>
      <c r="GDS69" s="530"/>
      <c r="GDT69" s="531"/>
      <c r="GDU69" s="532"/>
      <c r="GDV69" s="533"/>
      <c r="GDW69" s="527"/>
      <c r="GDX69" s="528"/>
      <c r="GDY69" s="529"/>
      <c r="GDZ69" s="530"/>
      <c r="GEA69" s="531"/>
      <c r="GEB69" s="532"/>
      <c r="GEC69" s="533"/>
      <c r="GED69" s="527"/>
      <c r="GEE69" s="528"/>
      <c r="GEF69" s="529"/>
      <c r="GEG69" s="530"/>
      <c r="GEH69" s="531"/>
      <c r="GEI69" s="532"/>
      <c r="GEJ69" s="533"/>
      <c r="GEK69" s="527"/>
      <c r="GEL69" s="528"/>
      <c r="GEM69" s="529"/>
      <c r="GEN69" s="530"/>
      <c r="GEO69" s="531"/>
      <c r="GEP69" s="532"/>
      <c r="GEQ69" s="533"/>
      <c r="GER69" s="527"/>
      <c r="GES69" s="528"/>
      <c r="GET69" s="529"/>
      <c r="GEU69" s="530"/>
      <c r="GEV69" s="531"/>
      <c r="GEW69" s="532"/>
      <c r="GEX69" s="533"/>
      <c r="GEY69" s="527"/>
      <c r="GEZ69" s="528"/>
      <c r="GFA69" s="529"/>
      <c r="GFB69" s="530"/>
      <c r="GFC69" s="531"/>
      <c r="GFD69" s="532"/>
      <c r="GFE69" s="533"/>
      <c r="GFF69" s="527"/>
      <c r="GFG69" s="528"/>
      <c r="GFH69" s="529"/>
      <c r="GFI69" s="530"/>
      <c r="GFJ69" s="531"/>
      <c r="GFK69" s="532"/>
      <c r="GFL69" s="533"/>
      <c r="GFM69" s="527"/>
      <c r="GFN69" s="528"/>
      <c r="GFO69" s="529"/>
      <c r="GFP69" s="530"/>
      <c r="GFQ69" s="531"/>
      <c r="GFR69" s="532"/>
      <c r="GFS69" s="533"/>
      <c r="GFT69" s="527"/>
      <c r="GFU69" s="528"/>
      <c r="GFV69" s="529"/>
      <c r="GFW69" s="530"/>
      <c r="GFX69" s="531"/>
      <c r="GFY69" s="532"/>
      <c r="GFZ69" s="533"/>
      <c r="GGA69" s="527"/>
      <c r="GGB69" s="528"/>
      <c r="GGC69" s="529"/>
      <c r="GGD69" s="530"/>
      <c r="GGE69" s="531"/>
      <c r="GGF69" s="532"/>
      <c r="GGG69" s="533"/>
      <c r="GGH69" s="527"/>
      <c r="GGI69" s="528"/>
      <c r="GGJ69" s="529"/>
      <c r="GGK69" s="530"/>
      <c r="GGL69" s="531"/>
      <c r="GGM69" s="532"/>
      <c r="GGN69" s="533"/>
      <c r="GGO69" s="527"/>
      <c r="GGP69" s="528"/>
      <c r="GGQ69" s="529"/>
      <c r="GGR69" s="530"/>
      <c r="GGS69" s="531"/>
      <c r="GGT69" s="532"/>
      <c r="GGU69" s="533"/>
      <c r="GGV69" s="527"/>
      <c r="GGW69" s="528"/>
      <c r="GGX69" s="529"/>
      <c r="GGY69" s="530"/>
      <c r="GGZ69" s="531"/>
      <c r="GHA69" s="532"/>
      <c r="GHB69" s="533"/>
      <c r="GHC69" s="527"/>
      <c r="GHD69" s="528"/>
      <c r="GHE69" s="529"/>
      <c r="GHF69" s="530"/>
      <c r="GHG69" s="531"/>
      <c r="GHH69" s="532"/>
      <c r="GHI69" s="533"/>
      <c r="GHJ69" s="527"/>
      <c r="GHK69" s="528"/>
      <c r="GHL69" s="529"/>
      <c r="GHM69" s="530"/>
      <c r="GHN69" s="531"/>
      <c r="GHO69" s="532"/>
      <c r="GHP69" s="533"/>
      <c r="GHQ69" s="527"/>
      <c r="GHR69" s="528"/>
      <c r="GHS69" s="529"/>
      <c r="GHT69" s="530"/>
      <c r="GHU69" s="531"/>
      <c r="GHV69" s="532"/>
      <c r="GHW69" s="533"/>
      <c r="GHX69" s="527"/>
      <c r="GHY69" s="528"/>
      <c r="GHZ69" s="529"/>
      <c r="GIA69" s="530"/>
      <c r="GIB69" s="531"/>
      <c r="GIC69" s="532"/>
      <c r="GID69" s="533"/>
      <c r="GIE69" s="527"/>
      <c r="GIF69" s="528"/>
      <c r="GIG69" s="529"/>
      <c r="GIH69" s="530"/>
      <c r="GII69" s="531"/>
      <c r="GIJ69" s="532"/>
      <c r="GIK69" s="533"/>
      <c r="GIL69" s="527"/>
      <c r="GIM69" s="528"/>
      <c r="GIN69" s="529"/>
      <c r="GIO69" s="530"/>
      <c r="GIP69" s="531"/>
      <c r="GIQ69" s="532"/>
      <c r="GIR69" s="533"/>
      <c r="GIS69" s="527"/>
      <c r="GIT69" s="528"/>
      <c r="GIU69" s="529"/>
      <c r="GIV69" s="530"/>
      <c r="GIW69" s="531"/>
      <c r="GIX69" s="532"/>
      <c r="GIY69" s="533"/>
      <c r="GIZ69" s="527"/>
      <c r="GJA69" s="528"/>
      <c r="GJB69" s="529"/>
      <c r="GJC69" s="530"/>
      <c r="GJD69" s="531"/>
      <c r="GJE69" s="532"/>
      <c r="GJF69" s="533"/>
      <c r="GJG69" s="527"/>
      <c r="GJH69" s="528"/>
      <c r="GJI69" s="529"/>
      <c r="GJJ69" s="530"/>
      <c r="GJK69" s="531"/>
      <c r="GJL69" s="532"/>
      <c r="GJM69" s="533"/>
      <c r="GJN69" s="527"/>
      <c r="GJO69" s="528"/>
      <c r="GJP69" s="529"/>
      <c r="GJQ69" s="530"/>
      <c r="GJR69" s="531"/>
      <c r="GJS69" s="532"/>
      <c r="GJT69" s="533"/>
      <c r="GJU69" s="527"/>
      <c r="GJV69" s="528"/>
      <c r="GJW69" s="529"/>
      <c r="GJX69" s="530"/>
      <c r="GJY69" s="531"/>
      <c r="GJZ69" s="532"/>
      <c r="GKA69" s="533"/>
      <c r="GKB69" s="527"/>
      <c r="GKC69" s="528"/>
      <c r="GKD69" s="529"/>
      <c r="GKE69" s="530"/>
      <c r="GKF69" s="531"/>
      <c r="GKG69" s="532"/>
      <c r="GKH69" s="533"/>
      <c r="GKI69" s="527"/>
      <c r="GKJ69" s="528"/>
      <c r="GKK69" s="529"/>
      <c r="GKL69" s="530"/>
      <c r="GKM69" s="531"/>
      <c r="GKN69" s="532"/>
      <c r="GKO69" s="533"/>
      <c r="GKP69" s="527"/>
      <c r="GKQ69" s="528"/>
      <c r="GKR69" s="529"/>
      <c r="GKS69" s="530"/>
      <c r="GKT69" s="531"/>
      <c r="GKU69" s="532"/>
      <c r="GKV69" s="533"/>
      <c r="GKW69" s="527"/>
      <c r="GKX69" s="528"/>
      <c r="GKY69" s="529"/>
      <c r="GKZ69" s="530"/>
      <c r="GLA69" s="531"/>
      <c r="GLB69" s="532"/>
      <c r="GLC69" s="533"/>
      <c r="GLD69" s="527"/>
      <c r="GLE69" s="528"/>
      <c r="GLF69" s="529"/>
      <c r="GLG69" s="530"/>
      <c r="GLH69" s="531"/>
      <c r="GLI69" s="532"/>
      <c r="GLJ69" s="533"/>
      <c r="GLK69" s="527"/>
      <c r="GLL69" s="528"/>
      <c r="GLM69" s="529"/>
      <c r="GLN69" s="530"/>
      <c r="GLO69" s="531"/>
      <c r="GLP69" s="532"/>
      <c r="GLQ69" s="533"/>
      <c r="GLR69" s="527"/>
      <c r="GLS69" s="528"/>
      <c r="GLT69" s="529"/>
      <c r="GLU69" s="530"/>
      <c r="GLV69" s="531"/>
      <c r="GLW69" s="532"/>
      <c r="GLX69" s="533"/>
      <c r="GLY69" s="527"/>
      <c r="GLZ69" s="528"/>
      <c r="GMA69" s="529"/>
      <c r="GMB69" s="530"/>
      <c r="GMC69" s="531"/>
      <c r="GMD69" s="532"/>
      <c r="GME69" s="533"/>
      <c r="GMF69" s="527"/>
      <c r="GMG69" s="528"/>
      <c r="GMH69" s="529"/>
      <c r="GMI69" s="530"/>
      <c r="GMJ69" s="531"/>
      <c r="GMK69" s="532"/>
      <c r="GML69" s="533"/>
      <c r="GMM69" s="527"/>
      <c r="GMN69" s="528"/>
      <c r="GMO69" s="529"/>
      <c r="GMP69" s="530"/>
      <c r="GMQ69" s="531"/>
      <c r="GMR69" s="532"/>
      <c r="GMS69" s="533"/>
      <c r="GMT69" s="527"/>
      <c r="GMU69" s="528"/>
      <c r="GMV69" s="529"/>
      <c r="GMW69" s="530"/>
      <c r="GMX69" s="531"/>
      <c r="GMY69" s="532"/>
      <c r="GMZ69" s="533"/>
      <c r="GNA69" s="527"/>
      <c r="GNB69" s="528"/>
      <c r="GNC69" s="529"/>
      <c r="GND69" s="530"/>
      <c r="GNE69" s="531"/>
      <c r="GNF69" s="532"/>
      <c r="GNG69" s="533"/>
      <c r="GNH69" s="527"/>
      <c r="GNI69" s="528"/>
      <c r="GNJ69" s="529"/>
      <c r="GNK69" s="530"/>
      <c r="GNL69" s="531"/>
      <c r="GNM69" s="532"/>
      <c r="GNN69" s="533"/>
      <c r="GNO69" s="527"/>
      <c r="GNP69" s="528"/>
      <c r="GNQ69" s="529"/>
      <c r="GNR69" s="530"/>
      <c r="GNS69" s="531"/>
      <c r="GNT69" s="532"/>
      <c r="GNU69" s="533"/>
      <c r="GNV69" s="527"/>
      <c r="GNW69" s="528"/>
      <c r="GNX69" s="529"/>
      <c r="GNY69" s="530"/>
      <c r="GNZ69" s="531"/>
      <c r="GOA69" s="532"/>
      <c r="GOB69" s="533"/>
      <c r="GOC69" s="527"/>
      <c r="GOD69" s="528"/>
      <c r="GOE69" s="529"/>
      <c r="GOF69" s="530"/>
      <c r="GOG69" s="531"/>
      <c r="GOH69" s="532"/>
      <c r="GOI69" s="533"/>
      <c r="GOJ69" s="527"/>
      <c r="GOK69" s="528"/>
      <c r="GOL69" s="529"/>
      <c r="GOM69" s="530"/>
      <c r="GON69" s="531"/>
      <c r="GOO69" s="532"/>
      <c r="GOP69" s="533"/>
      <c r="GOQ69" s="527"/>
      <c r="GOR69" s="528"/>
      <c r="GOS69" s="529"/>
      <c r="GOT69" s="530"/>
      <c r="GOU69" s="531"/>
      <c r="GOV69" s="532"/>
      <c r="GOW69" s="533"/>
      <c r="GOX69" s="527"/>
      <c r="GOY69" s="528"/>
      <c r="GOZ69" s="529"/>
      <c r="GPA69" s="530"/>
      <c r="GPB69" s="531"/>
      <c r="GPC69" s="532"/>
      <c r="GPD69" s="533"/>
      <c r="GPE69" s="527"/>
      <c r="GPF69" s="528"/>
      <c r="GPG69" s="529"/>
      <c r="GPH69" s="530"/>
      <c r="GPI69" s="531"/>
      <c r="GPJ69" s="532"/>
      <c r="GPK69" s="533"/>
      <c r="GPL69" s="527"/>
      <c r="GPM69" s="528"/>
      <c r="GPN69" s="529"/>
      <c r="GPO69" s="530"/>
      <c r="GPP69" s="531"/>
      <c r="GPQ69" s="532"/>
      <c r="GPR69" s="533"/>
      <c r="GPS69" s="527"/>
      <c r="GPT69" s="528"/>
      <c r="GPU69" s="529"/>
      <c r="GPV69" s="530"/>
      <c r="GPW69" s="531"/>
      <c r="GPX69" s="532"/>
      <c r="GPY69" s="533"/>
      <c r="GPZ69" s="527"/>
      <c r="GQA69" s="528"/>
      <c r="GQB69" s="529"/>
      <c r="GQC69" s="530"/>
      <c r="GQD69" s="531"/>
      <c r="GQE69" s="532"/>
      <c r="GQF69" s="533"/>
      <c r="GQG69" s="527"/>
      <c r="GQH69" s="528"/>
      <c r="GQI69" s="529"/>
      <c r="GQJ69" s="530"/>
      <c r="GQK69" s="531"/>
      <c r="GQL69" s="532"/>
      <c r="GQM69" s="533"/>
      <c r="GQN69" s="527"/>
      <c r="GQO69" s="528"/>
      <c r="GQP69" s="529"/>
      <c r="GQQ69" s="530"/>
      <c r="GQR69" s="531"/>
      <c r="GQS69" s="532"/>
      <c r="GQT69" s="533"/>
      <c r="GQU69" s="527"/>
      <c r="GQV69" s="528"/>
      <c r="GQW69" s="529"/>
      <c r="GQX69" s="530"/>
      <c r="GQY69" s="531"/>
      <c r="GQZ69" s="532"/>
      <c r="GRA69" s="533"/>
      <c r="GRB69" s="527"/>
      <c r="GRC69" s="528"/>
      <c r="GRD69" s="529"/>
      <c r="GRE69" s="530"/>
      <c r="GRF69" s="531"/>
      <c r="GRG69" s="532"/>
      <c r="GRH69" s="533"/>
      <c r="GRI69" s="527"/>
      <c r="GRJ69" s="528"/>
      <c r="GRK69" s="529"/>
      <c r="GRL69" s="530"/>
      <c r="GRM69" s="531"/>
      <c r="GRN69" s="532"/>
      <c r="GRO69" s="533"/>
      <c r="GRP69" s="527"/>
      <c r="GRQ69" s="528"/>
      <c r="GRR69" s="529"/>
      <c r="GRS69" s="530"/>
      <c r="GRT69" s="531"/>
      <c r="GRU69" s="532"/>
      <c r="GRV69" s="533"/>
      <c r="GRW69" s="527"/>
      <c r="GRX69" s="528"/>
      <c r="GRY69" s="529"/>
      <c r="GRZ69" s="530"/>
      <c r="GSA69" s="531"/>
      <c r="GSB69" s="532"/>
      <c r="GSC69" s="533"/>
      <c r="GSD69" s="527"/>
      <c r="GSE69" s="528"/>
      <c r="GSF69" s="529"/>
      <c r="GSG69" s="530"/>
      <c r="GSH69" s="531"/>
      <c r="GSI69" s="532"/>
      <c r="GSJ69" s="533"/>
      <c r="GSK69" s="527"/>
      <c r="GSL69" s="528"/>
      <c r="GSM69" s="529"/>
      <c r="GSN69" s="530"/>
      <c r="GSO69" s="531"/>
      <c r="GSP69" s="532"/>
      <c r="GSQ69" s="533"/>
      <c r="GSR69" s="527"/>
      <c r="GSS69" s="528"/>
      <c r="GST69" s="529"/>
      <c r="GSU69" s="530"/>
      <c r="GSV69" s="531"/>
      <c r="GSW69" s="532"/>
      <c r="GSX69" s="533"/>
      <c r="GSY69" s="527"/>
      <c r="GSZ69" s="528"/>
      <c r="GTA69" s="529"/>
      <c r="GTB69" s="530"/>
      <c r="GTC69" s="531"/>
      <c r="GTD69" s="532"/>
      <c r="GTE69" s="533"/>
      <c r="GTF69" s="527"/>
      <c r="GTG69" s="528"/>
      <c r="GTH69" s="529"/>
      <c r="GTI69" s="530"/>
      <c r="GTJ69" s="531"/>
      <c r="GTK69" s="532"/>
      <c r="GTL69" s="533"/>
      <c r="GTM69" s="527"/>
      <c r="GTN69" s="528"/>
      <c r="GTO69" s="529"/>
      <c r="GTP69" s="530"/>
      <c r="GTQ69" s="531"/>
      <c r="GTR69" s="532"/>
      <c r="GTS69" s="533"/>
      <c r="GTT69" s="527"/>
      <c r="GTU69" s="528"/>
      <c r="GTV69" s="529"/>
      <c r="GTW69" s="530"/>
      <c r="GTX69" s="531"/>
      <c r="GTY69" s="532"/>
      <c r="GTZ69" s="533"/>
      <c r="GUA69" s="527"/>
      <c r="GUB69" s="528"/>
      <c r="GUC69" s="529"/>
      <c r="GUD69" s="530"/>
      <c r="GUE69" s="531"/>
      <c r="GUF69" s="532"/>
      <c r="GUG69" s="533"/>
      <c r="GUH69" s="527"/>
      <c r="GUI69" s="528"/>
      <c r="GUJ69" s="529"/>
      <c r="GUK69" s="530"/>
      <c r="GUL69" s="531"/>
      <c r="GUM69" s="532"/>
      <c r="GUN69" s="533"/>
      <c r="GUO69" s="527"/>
      <c r="GUP69" s="528"/>
      <c r="GUQ69" s="529"/>
      <c r="GUR69" s="530"/>
      <c r="GUS69" s="531"/>
      <c r="GUT69" s="532"/>
      <c r="GUU69" s="533"/>
      <c r="GUV69" s="527"/>
      <c r="GUW69" s="528"/>
      <c r="GUX69" s="529"/>
      <c r="GUY69" s="530"/>
      <c r="GUZ69" s="531"/>
      <c r="GVA69" s="532"/>
      <c r="GVB69" s="533"/>
      <c r="GVC69" s="527"/>
      <c r="GVD69" s="528"/>
      <c r="GVE69" s="529"/>
      <c r="GVF69" s="530"/>
      <c r="GVG69" s="531"/>
      <c r="GVH69" s="532"/>
      <c r="GVI69" s="533"/>
      <c r="GVJ69" s="527"/>
      <c r="GVK69" s="528"/>
      <c r="GVL69" s="529"/>
      <c r="GVM69" s="530"/>
      <c r="GVN69" s="531"/>
      <c r="GVO69" s="532"/>
      <c r="GVP69" s="533"/>
      <c r="GVQ69" s="527"/>
      <c r="GVR69" s="528"/>
      <c r="GVS69" s="529"/>
      <c r="GVT69" s="530"/>
      <c r="GVU69" s="531"/>
      <c r="GVV69" s="532"/>
      <c r="GVW69" s="533"/>
      <c r="GVX69" s="527"/>
      <c r="GVY69" s="528"/>
      <c r="GVZ69" s="529"/>
      <c r="GWA69" s="530"/>
      <c r="GWB69" s="531"/>
      <c r="GWC69" s="532"/>
      <c r="GWD69" s="533"/>
      <c r="GWE69" s="527"/>
      <c r="GWF69" s="528"/>
      <c r="GWG69" s="529"/>
      <c r="GWH69" s="530"/>
      <c r="GWI69" s="531"/>
      <c r="GWJ69" s="532"/>
      <c r="GWK69" s="533"/>
      <c r="GWL69" s="527"/>
      <c r="GWM69" s="528"/>
      <c r="GWN69" s="529"/>
      <c r="GWO69" s="530"/>
      <c r="GWP69" s="531"/>
      <c r="GWQ69" s="532"/>
      <c r="GWR69" s="533"/>
      <c r="GWS69" s="527"/>
      <c r="GWT69" s="528"/>
      <c r="GWU69" s="529"/>
      <c r="GWV69" s="530"/>
      <c r="GWW69" s="531"/>
      <c r="GWX69" s="532"/>
      <c r="GWY69" s="533"/>
      <c r="GWZ69" s="527"/>
      <c r="GXA69" s="528"/>
      <c r="GXB69" s="529"/>
      <c r="GXC69" s="530"/>
      <c r="GXD69" s="531"/>
      <c r="GXE69" s="532"/>
      <c r="GXF69" s="533"/>
      <c r="GXG69" s="527"/>
      <c r="GXH69" s="528"/>
      <c r="GXI69" s="529"/>
      <c r="GXJ69" s="530"/>
      <c r="GXK69" s="531"/>
      <c r="GXL69" s="532"/>
      <c r="GXM69" s="533"/>
      <c r="GXN69" s="527"/>
      <c r="GXO69" s="528"/>
      <c r="GXP69" s="529"/>
      <c r="GXQ69" s="530"/>
      <c r="GXR69" s="531"/>
      <c r="GXS69" s="532"/>
      <c r="GXT69" s="533"/>
      <c r="GXU69" s="527"/>
      <c r="GXV69" s="528"/>
      <c r="GXW69" s="529"/>
      <c r="GXX69" s="530"/>
      <c r="GXY69" s="531"/>
      <c r="GXZ69" s="532"/>
      <c r="GYA69" s="533"/>
      <c r="GYB69" s="527"/>
      <c r="GYC69" s="528"/>
      <c r="GYD69" s="529"/>
      <c r="GYE69" s="530"/>
      <c r="GYF69" s="531"/>
      <c r="GYG69" s="532"/>
      <c r="GYH69" s="533"/>
      <c r="GYI69" s="527"/>
      <c r="GYJ69" s="528"/>
      <c r="GYK69" s="529"/>
      <c r="GYL69" s="530"/>
      <c r="GYM69" s="531"/>
      <c r="GYN69" s="532"/>
      <c r="GYO69" s="533"/>
      <c r="GYP69" s="527"/>
      <c r="GYQ69" s="528"/>
      <c r="GYR69" s="529"/>
      <c r="GYS69" s="530"/>
      <c r="GYT69" s="531"/>
      <c r="GYU69" s="532"/>
      <c r="GYV69" s="533"/>
      <c r="GYW69" s="527"/>
      <c r="GYX69" s="528"/>
      <c r="GYY69" s="529"/>
      <c r="GYZ69" s="530"/>
      <c r="GZA69" s="531"/>
      <c r="GZB69" s="532"/>
      <c r="GZC69" s="533"/>
      <c r="GZD69" s="527"/>
      <c r="GZE69" s="528"/>
      <c r="GZF69" s="529"/>
      <c r="GZG69" s="530"/>
      <c r="GZH69" s="531"/>
      <c r="GZI69" s="532"/>
      <c r="GZJ69" s="533"/>
      <c r="GZK69" s="527"/>
      <c r="GZL69" s="528"/>
      <c r="GZM69" s="529"/>
      <c r="GZN69" s="530"/>
      <c r="GZO69" s="531"/>
      <c r="GZP69" s="532"/>
      <c r="GZQ69" s="533"/>
      <c r="GZR69" s="527"/>
      <c r="GZS69" s="528"/>
      <c r="GZT69" s="529"/>
      <c r="GZU69" s="530"/>
      <c r="GZV69" s="531"/>
      <c r="GZW69" s="532"/>
      <c r="GZX69" s="533"/>
      <c r="GZY69" s="527"/>
      <c r="GZZ69" s="528"/>
      <c r="HAA69" s="529"/>
      <c r="HAB69" s="530"/>
      <c r="HAC69" s="531"/>
      <c r="HAD69" s="532"/>
      <c r="HAE69" s="533"/>
      <c r="HAF69" s="527"/>
      <c r="HAG69" s="528"/>
      <c r="HAH69" s="529"/>
      <c r="HAI69" s="530"/>
      <c r="HAJ69" s="531"/>
      <c r="HAK69" s="532"/>
      <c r="HAL69" s="533"/>
      <c r="HAM69" s="527"/>
      <c r="HAN69" s="528"/>
      <c r="HAO69" s="529"/>
      <c r="HAP69" s="530"/>
      <c r="HAQ69" s="531"/>
      <c r="HAR69" s="532"/>
      <c r="HAS69" s="533"/>
      <c r="HAT69" s="527"/>
      <c r="HAU69" s="528"/>
      <c r="HAV69" s="529"/>
      <c r="HAW69" s="530"/>
      <c r="HAX69" s="531"/>
      <c r="HAY69" s="532"/>
      <c r="HAZ69" s="533"/>
      <c r="HBA69" s="527"/>
      <c r="HBB69" s="528"/>
      <c r="HBC69" s="529"/>
      <c r="HBD69" s="530"/>
      <c r="HBE69" s="531"/>
      <c r="HBF69" s="532"/>
      <c r="HBG69" s="533"/>
      <c r="HBH69" s="527"/>
      <c r="HBI69" s="528"/>
      <c r="HBJ69" s="529"/>
      <c r="HBK69" s="530"/>
      <c r="HBL69" s="531"/>
      <c r="HBM69" s="532"/>
      <c r="HBN69" s="533"/>
      <c r="HBO69" s="527"/>
      <c r="HBP69" s="528"/>
      <c r="HBQ69" s="529"/>
      <c r="HBR69" s="530"/>
      <c r="HBS69" s="531"/>
      <c r="HBT69" s="532"/>
      <c r="HBU69" s="533"/>
      <c r="HBV69" s="527"/>
      <c r="HBW69" s="528"/>
      <c r="HBX69" s="529"/>
      <c r="HBY69" s="530"/>
      <c r="HBZ69" s="531"/>
      <c r="HCA69" s="532"/>
      <c r="HCB69" s="533"/>
      <c r="HCC69" s="527"/>
      <c r="HCD69" s="528"/>
      <c r="HCE69" s="529"/>
      <c r="HCF69" s="530"/>
      <c r="HCG69" s="531"/>
      <c r="HCH69" s="532"/>
      <c r="HCI69" s="533"/>
      <c r="HCJ69" s="527"/>
      <c r="HCK69" s="528"/>
      <c r="HCL69" s="529"/>
      <c r="HCM69" s="530"/>
      <c r="HCN69" s="531"/>
      <c r="HCO69" s="532"/>
      <c r="HCP69" s="533"/>
      <c r="HCQ69" s="527"/>
      <c r="HCR69" s="528"/>
      <c r="HCS69" s="529"/>
      <c r="HCT69" s="530"/>
      <c r="HCU69" s="531"/>
      <c r="HCV69" s="532"/>
      <c r="HCW69" s="533"/>
      <c r="HCX69" s="527"/>
      <c r="HCY69" s="528"/>
      <c r="HCZ69" s="529"/>
      <c r="HDA69" s="530"/>
      <c r="HDB69" s="531"/>
      <c r="HDC69" s="532"/>
      <c r="HDD69" s="533"/>
      <c r="HDE69" s="527"/>
      <c r="HDF69" s="528"/>
      <c r="HDG69" s="529"/>
      <c r="HDH69" s="530"/>
      <c r="HDI69" s="531"/>
      <c r="HDJ69" s="532"/>
      <c r="HDK69" s="533"/>
      <c r="HDL69" s="527"/>
      <c r="HDM69" s="528"/>
      <c r="HDN69" s="529"/>
      <c r="HDO69" s="530"/>
      <c r="HDP69" s="531"/>
      <c r="HDQ69" s="532"/>
      <c r="HDR69" s="533"/>
      <c r="HDS69" s="527"/>
      <c r="HDT69" s="528"/>
      <c r="HDU69" s="529"/>
      <c r="HDV69" s="530"/>
      <c r="HDW69" s="531"/>
      <c r="HDX69" s="532"/>
      <c r="HDY69" s="533"/>
      <c r="HDZ69" s="527"/>
      <c r="HEA69" s="528"/>
      <c r="HEB69" s="529"/>
      <c r="HEC69" s="530"/>
      <c r="HED69" s="531"/>
      <c r="HEE69" s="532"/>
      <c r="HEF69" s="533"/>
      <c r="HEG69" s="527"/>
      <c r="HEH69" s="528"/>
      <c r="HEI69" s="529"/>
      <c r="HEJ69" s="530"/>
      <c r="HEK69" s="531"/>
      <c r="HEL69" s="532"/>
      <c r="HEM69" s="533"/>
      <c r="HEN69" s="527"/>
      <c r="HEO69" s="528"/>
      <c r="HEP69" s="529"/>
      <c r="HEQ69" s="530"/>
      <c r="HER69" s="531"/>
      <c r="HES69" s="532"/>
      <c r="HET69" s="533"/>
      <c r="HEU69" s="527"/>
      <c r="HEV69" s="528"/>
      <c r="HEW69" s="529"/>
      <c r="HEX69" s="530"/>
      <c r="HEY69" s="531"/>
      <c r="HEZ69" s="532"/>
      <c r="HFA69" s="533"/>
      <c r="HFB69" s="527"/>
      <c r="HFC69" s="528"/>
      <c r="HFD69" s="529"/>
      <c r="HFE69" s="530"/>
      <c r="HFF69" s="531"/>
      <c r="HFG69" s="532"/>
      <c r="HFH69" s="533"/>
      <c r="HFI69" s="527"/>
      <c r="HFJ69" s="528"/>
      <c r="HFK69" s="529"/>
      <c r="HFL69" s="530"/>
      <c r="HFM69" s="531"/>
      <c r="HFN69" s="532"/>
      <c r="HFO69" s="533"/>
      <c r="HFP69" s="527"/>
      <c r="HFQ69" s="528"/>
      <c r="HFR69" s="529"/>
      <c r="HFS69" s="530"/>
      <c r="HFT69" s="531"/>
      <c r="HFU69" s="532"/>
      <c r="HFV69" s="533"/>
      <c r="HFW69" s="527"/>
      <c r="HFX69" s="528"/>
      <c r="HFY69" s="529"/>
      <c r="HFZ69" s="530"/>
      <c r="HGA69" s="531"/>
      <c r="HGB69" s="532"/>
      <c r="HGC69" s="533"/>
      <c r="HGD69" s="527"/>
      <c r="HGE69" s="528"/>
      <c r="HGF69" s="529"/>
      <c r="HGG69" s="530"/>
      <c r="HGH69" s="531"/>
      <c r="HGI69" s="532"/>
      <c r="HGJ69" s="533"/>
      <c r="HGK69" s="527"/>
      <c r="HGL69" s="528"/>
      <c r="HGM69" s="529"/>
      <c r="HGN69" s="530"/>
      <c r="HGO69" s="531"/>
      <c r="HGP69" s="532"/>
      <c r="HGQ69" s="533"/>
      <c r="HGR69" s="527"/>
      <c r="HGS69" s="528"/>
      <c r="HGT69" s="529"/>
      <c r="HGU69" s="530"/>
      <c r="HGV69" s="531"/>
      <c r="HGW69" s="532"/>
      <c r="HGX69" s="533"/>
      <c r="HGY69" s="527"/>
      <c r="HGZ69" s="528"/>
      <c r="HHA69" s="529"/>
      <c r="HHB69" s="530"/>
      <c r="HHC69" s="531"/>
      <c r="HHD69" s="532"/>
      <c r="HHE69" s="533"/>
      <c r="HHF69" s="527"/>
      <c r="HHG69" s="528"/>
      <c r="HHH69" s="529"/>
      <c r="HHI69" s="530"/>
      <c r="HHJ69" s="531"/>
      <c r="HHK69" s="532"/>
      <c r="HHL69" s="533"/>
      <c r="HHM69" s="527"/>
      <c r="HHN69" s="528"/>
      <c r="HHO69" s="529"/>
      <c r="HHP69" s="530"/>
      <c r="HHQ69" s="531"/>
      <c r="HHR69" s="532"/>
      <c r="HHS69" s="533"/>
      <c r="HHT69" s="527"/>
      <c r="HHU69" s="528"/>
      <c r="HHV69" s="529"/>
      <c r="HHW69" s="530"/>
      <c r="HHX69" s="531"/>
      <c r="HHY69" s="532"/>
      <c r="HHZ69" s="533"/>
      <c r="HIA69" s="527"/>
      <c r="HIB69" s="528"/>
      <c r="HIC69" s="529"/>
      <c r="HID69" s="530"/>
      <c r="HIE69" s="531"/>
      <c r="HIF69" s="532"/>
      <c r="HIG69" s="533"/>
      <c r="HIH69" s="527"/>
      <c r="HII69" s="528"/>
      <c r="HIJ69" s="529"/>
      <c r="HIK69" s="530"/>
      <c r="HIL69" s="531"/>
      <c r="HIM69" s="532"/>
      <c r="HIN69" s="533"/>
      <c r="HIO69" s="527"/>
      <c r="HIP69" s="528"/>
      <c r="HIQ69" s="529"/>
      <c r="HIR69" s="530"/>
      <c r="HIS69" s="531"/>
      <c r="HIT69" s="532"/>
      <c r="HIU69" s="533"/>
      <c r="HIV69" s="527"/>
      <c r="HIW69" s="528"/>
      <c r="HIX69" s="529"/>
      <c r="HIY69" s="530"/>
      <c r="HIZ69" s="531"/>
      <c r="HJA69" s="532"/>
      <c r="HJB69" s="533"/>
      <c r="HJC69" s="527"/>
      <c r="HJD69" s="528"/>
      <c r="HJE69" s="529"/>
      <c r="HJF69" s="530"/>
      <c r="HJG69" s="531"/>
      <c r="HJH69" s="532"/>
      <c r="HJI69" s="533"/>
      <c r="HJJ69" s="527"/>
      <c r="HJK69" s="528"/>
      <c r="HJL69" s="529"/>
      <c r="HJM69" s="530"/>
      <c r="HJN69" s="531"/>
      <c r="HJO69" s="532"/>
      <c r="HJP69" s="533"/>
      <c r="HJQ69" s="527"/>
      <c r="HJR69" s="528"/>
      <c r="HJS69" s="529"/>
      <c r="HJT69" s="530"/>
      <c r="HJU69" s="531"/>
      <c r="HJV69" s="532"/>
      <c r="HJW69" s="533"/>
      <c r="HJX69" s="527"/>
      <c r="HJY69" s="528"/>
      <c r="HJZ69" s="529"/>
      <c r="HKA69" s="530"/>
      <c r="HKB69" s="531"/>
      <c r="HKC69" s="532"/>
      <c r="HKD69" s="533"/>
      <c r="HKE69" s="527"/>
      <c r="HKF69" s="528"/>
      <c r="HKG69" s="529"/>
      <c r="HKH69" s="530"/>
      <c r="HKI69" s="531"/>
      <c r="HKJ69" s="532"/>
      <c r="HKK69" s="533"/>
      <c r="HKL69" s="527"/>
      <c r="HKM69" s="528"/>
      <c r="HKN69" s="529"/>
      <c r="HKO69" s="530"/>
      <c r="HKP69" s="531"/>
      <c r="HKQ69" s="532"/>
      <c r="HKR69" s="533"/>
      <c r="HKS69" s="527"/>
      <c r="HKT69" s="528"/>
      <c r="HKU69" s="529"/>
      <c r="HKV69" s="530"/>
      <c r="HKW69" s="531"/>
      <c r="HKX69" s="532"/>
      <c r="HKY69" s="533"/>
      <c r="HKZ69" s="527"/>
      <c r="HLA69" s="528"/>
      <c r="HLB69" s="529"/>
      <c r="HLC69" s="530"/>
      <c r="HLD69" s="531"/>
      <c r="HLE69" s="532"/>
      <c r="HLF69" s="533"/>
      <c r="HLG69" s="527"/>
      <c r="HLH69" s="528"/>
      <c r="HLI69" s="529"/>
      <c r="HLJ69" s="530"/>
      <c r="HLK69" s="531"/>
      <c r="HLL69" s="532"/>
      <c r="HLM69" s="533"/>
      <c r="HLN69" s="527"/>
      <c r="HLO69" s="528"/>
      <c r="HLP69" s="529"/>
      <c r="HLQ69" s="530"/>
      <c r="HLR69" s="531"/>
      <c r="HLS69" s="532"/>
      <c r="HLT69" s="533"/>
      <c r="HLU69" s="527"/>
      <c r="HLV69" s="528"/>
      <c r="HLW69" s="529"/>
      <c r="HLX69" s="530"/>
      <c r="HLY69" s="531"/>
      <c r="HLZ69" s="532"/>
      <c r="HMA69" s="533"/>
      <c r="HMB69" s="527"/>
      <c r="HMC69" s="528"/>
      <c r="HMD69" s="529"/>
      <c r="HME69" s="530"/>
      <c r="HMF69" s="531"/>
      <c r="HMG69" s="532"/>
      <c r="HMH69" s="533"/>
      <c r="HMI69" s="527"/>
      <c r="HMJ69" s="528"/>
      <c r="HMK69" s="529"/>
      <c r="HML69" s="530"/>
      <c r="HMM69" s="531"/>
      <c r="HMN69" s="532"/>
      <c r="HMO69" s="533"/>
      <c r="HMP69" s="527"/>
      <c r="HMQ69" s="528"/>
      <c r="HMR69" s="529"/>
      <c r="HMS69" s="530"/>
      <c r="HMT69" s="531"/>
      <c r="HMU69" s="532"/>
      <c r="HMV69" s="533"/>
      <c r="HMW69" s="527"/>
      <c r="HMX69" s="528"/>
      <c r="HMY69" s="529"/>
      <c r="HMZ69" s="530"/>
      <c r="HNA69" s="531"/>
      <c r="HNB69" s="532"/>
      <c r="HNC69" s="533"/>
      <c r="HND69" s="527"/>
      <c r="HNE69" s="528"/>
      <c r="HNF69" s="529"/>
      <c r="HNG69" s="530"/>
      <c r="HNH69" s="531"/>
      <c r="HNI69" s="532"/>
      <c r="HNJ69" s="533"/>
      <c r="HNK69" s="527"/>
      <c r="HNL69" s="528"/>
      <c r="HNM69" s="529"/>
      <c r="HNN69" s="530"/>
      <c r="HNO69" s="531"/>
      <c r="HNP69" s="532"/>
      <c r="HNQ69" s="533"/>
      <c r="HNR69" s="527"/>
      <c r="HNS69" s="528"/>
      <c r="HNT69" s="529"/>
      <c r="HNU69" s="530"/>
      <c r="HNV69" s="531"/>
      <c r="HNW69" s="532"/>
      <c r="HNX69" s="533"/>
      <c r="HNY69" s="527"/>
      <c r="HNZ69" s="528"/>
      <c r="HOA69" s="529"/>
      <c r="HOB69" s="530"/>
      <c r="HOC69" s="531"/>
      <c r="HOD69" s="532"/>
      <c r="HOE69" s="533"/>
      <c r="HOF69" s="527"/>
      <c r="HOG69" s="528"/>
      <c r="HOH69" s="529"/>
      <c r="HOI69" s="530"/>
      <c r="HOJ69" s="531"/>
      <c r="HOK69" s="532"/>
      <c r="HOL69" s="533"/>
      <c r="HOM69" s="527"/>
      <c r="HON69" s="528"/>
      <c r="HOO69" s="529"/>
      <c r="HOP69" s="530"/>
      <c r="HOQ69" s="531"/>
      <c r="HOR69" s="532"/>
      <c r="HOS69" s="533"/>
      <c r="HOT69" s="527"/>
      <c r="HOU69" s="528"/>
      <c r="HOV69" s="529"/>
      <c r="HOW69" s="530"/>
      <c r="HOX69" s="531"/>
      <c r="HOY69" s="532"/>
      <c r="HOZ69" s="533"/>
      <c r="HPA69" s="527"/>
      <c r="HPB69" s="528"/>
      <c r="HPC69" s="529"/>
      <c r="HPD69" s="530"/>
      <c r="HPE69" s="531"/>
      <c r="HPF69" s="532"/>
      <c r="HPG69" s="533"/>
      <c r="HPH69" s="527"/>
      <c r="HPI69" s="528"/>
      <c r="HPJ69" s="529"/>
      <c r="HPK69" s="530"/>
      <c r="HPL69" s="531"/>
      <c r="HPM69" s="532"/>
      <c r="HPN69" s="533"/>
      <c r="HPO69" s="527"/>
      <c r="HPP69" s="528"/>
      <c r="HPQ69" s="529"/>
      <c r="HPR69" s="530"/>
      <c r="HPS69" s="531"/>
      <c r="HPT69" s="532"/>
      <c r="HPU69" s="533"/>
      <c r="HPV69" s="527"/>
      <c r="HPW69" s="528"/>
      <c r="HPX69" s="529"/>
      <c r="HPY69" s="530"/>
      <c r="HPZ69" s="531"/>
      <c r="HQA69" s="532"/>
      <c r="HQB69" s="533"/>
      <c r="HQC69" s="527"/>
      <c r="HQD69" s="528"/>
      <c r="HQE69" s="529"/>
      <c r="HQF69" s="530"/>
      <c r="HQG69" s="531"/>
      <c r="HQH69" s="532"/>
      <c r="HQI69" s="533"/>
      <c r="HQJ69" s="527"/>
      <c r="HQK69" s="528"/>
      <c r="HQL69" s="529"/>
      <c r="HQM69" s="530"/>
      <c r="HQN69" s="531"/>
      <c r="HQO69" s="532"/>
      <c r="HQP69" s="533"/>
      <c r="HQQ69" s="527"/>
      <c r="HQR69" s="528"/>
      <c r="HQS69" s="529"/>
      <c r="HQT69" s="530"/>
      <c r="HQU69" s="531"/>
      <c r="HQV69" s="532"/>
      <c r="HQW69" s="533"/>
      <c r="HQX69" s="527"/>
      <c r="HQY69" s="528"/>
      <c r="HQZ69" s="529"/>
      <c r="HRA69" s="530"/>
      <c r="HRB69" s="531"/>
      <c r="HRC69" s="532"/>
      <c r="HRD69" s="533"/>
      <c r="HRE69" s="527"/>
      <c r="HRF69" s="528"/>
      <c r="HRG69" s="529"/>
      <c r="HRH69" s="530"/>
      <c r="HRI69" s="531"/>
      <c r="HRJ69" s="532"/>
      <c r="HRK69" s="533"/>
      <c r="HRL69" s="527"/>
      <c r="HRM69" s="528"/>
      <c r="HRN69" s="529"/>
      <c r="HRO69" s="530"/>
      <c r="HRP69" s="531"/>
      <c r="HRQ69" s="532"/>
      <c r="HRR69" s="533"/>
      <c r="HRS69" s="527"/>
      <c r="HRT69" s="528"/>
      <c r="HRU69" s="529"/>
      <c r="HRV69" s="530"/>
      <c r="HRW69" s="531"/>
      <c r="HRX69" s="532"/>
      <c r="HRY69" s="533"/>
      <c r="HRZ69" s="527"/>
      <c r="HSA69" s="528"/>
      <c r="HSB69" s="529"/>
      <c r="HSC69" s="530"/>
      <c r="HSD69" s="531"/>
      <c r="HSE69" s="532"/>
      <c r="HSF69" s="533"/>
      <c r="HSG69" s="527"/>
      <c r="HSH69" s="528"/>
      <c r="HSI69" s="529"/>
      <c r="HSJ69" s="530"/>
      <c r="HSK69" s="531"/>
      <c r="HSL69" s="532"/>
      <c r="HSM69" s="533"/>
      <c r="HSN69" s="527"/>
      <c r="HSO69" s="528"/>
      <c r="HSP69" s="529"/>
      <c r="HSQ69" s="530"/>
      <c r="HSR69" s="531"/>
      <c r="HSS69" s="532"/>
      <c r="HST69" s="533"/>
      <c r="HSU69" s="527"/>
      <c r="HSV69" s="528"/>
      <c r="HSW69" s="529"/>
      <c r="HSX69" s="530"/>
      <c r="HSY69" s="531"/>
      <c r="HSZ69" s="532"/>
      <c r="HTA69" s="533"/>
      <c r="HTB69" s="527"/>
      <c r="HTC69" s="528"/>
      <c r="HTD69" s="529"/>
      <c r="HTE69" s="530"/>
      <c r="HTF69" s="531"/>
      <c r="HTG69" s="532"/>
      <c r="HTH69" s="533"/>
      <c r="HTI69" s="527"/>
      <c r="HTJ69" s="528"/>
      <c r="HTK69" s="529"/>
      <c r="HTL69" s="530"/>
      <c r="HTM69" s="531"/>
      <c r="HTN69" s="532"/>
      <c r="HTO69" s="533"/>
      <c r="HTP69" s="527"/>
      <c r="HTQ69" s="528"/>
      <c r="HTR69" s="529"/>
      <c r="HTS69" s="530"/>
      <c r="HTT69" s="531"/>
      <c r="HTU69" s="532"/>
      <c r="HTV69" s="533"/>
      <c r="HTW69" s="527"/>
      <c r="HTX69" s="528"/>
      <c r="HTY69" s="529"/>
      <c r="HTZ69" s="530"/>
      <c r="HUA69" s="531"/>
      <c r="HUB69" s="532"/>
      <c r="HUC69" s="533"/>
      <c r="HUD69" s="527"/>
      <c r="HUE69" s="528"/>
      <c r="HUF69" s="529"/>
      <c r="HUG69" s="530"/>
      <c r="HUH69" s="531"/>
      <c r="HUI69" s="532"/>
      <c r="HUJ69" s="533"/>
      <c r="HUK69" s="527"/>
      <c r="HUL69" s="528"/>
      <c r="HUM69" s="529"/>
      <c r="HUN69" s="530"/>
      <c r="HUO69" s="531"/>
      <c r="HUP69" s="532"/>
      <c r="HUQ69" s="533"/>
      <c r="HUR69" s="527"/>
      <c r="HUS69" s="528"/>
      <c r="HUT69" s="529"/>
      <c r="HUU69" s="530"/>
      <c r="HUV69" s="531"/>
      <c r="HUW69" s="532"/>
      <c r="HUX69" s="533"/>
      <c r="HUY69" s="527"/>
      <c r="HUZ69" s="528"/>
      <c r="HVA69" s="529"/>
      <c r="HVB69" s="530"/>
      <c r="HVC69" s="531"/>
      <c r="HVD69" s="532"/>
      <c r="HVE69" s="533"/>
      <c r="HVF69" s="527"/>
      <c r="HVG69" s="528"/>
      <c r="HVH69" s="529"/>
      <c r="HVI69" s="530"/>
      <c r="HVJ69" s="531"/>
      <c r="HVK69" s="532"/>
      <c r="HVL69" s="533"/>
      <c r="HVM69" s="527"/>
      <c r="HVN69" s="528"/>
      <c r="HVO69" s="529"/>
      <c r="HVP69" s="530"/>
      <c r="HVQ69" s="531"/>
      <c r="HVR69" s="532"/>
      <c r="HVS69" s="533"/>
      <c r="HVT69" s="527"/>
      <c r="HVU69" s="528"/>
      <c r="HVV69" s="529"/>
      <c r="HVW69" s="530"/>
      <c r="HVX69" s="531"/>
      <c r="HVY69" s="532"/>
      <c r="HVZ69" s="533"/>
      <c r="HWA69" s="527"/>
      <c r="HWB69" s="528"/>
      <c r="HWC69" s="529"/>
      <c r="HWD69" s="530"/>
      <c r="HWE69" s="531"/>
      <c r="HWF69" s="532"/>
      <c r="HWG69" s="533"/>
      <c r="HWH69" s="527"/>
      <c r="HWI69" s="528"/>
      <c r="HWJ69" s="529"/>
      <c r="HWK69" s="530"/>
      <c r="HWL69" s="531"/>
      <c r="HWM69" s="532"/>
      <c r="HWN69" s="533"/>
      <c r="HWO69" s="527"/>
      <c r="HWP69" s="528"/>
      <c r="HWQ69" s="529"/>
      <c r="HWR69" s="530"/>
      <c r="HWS69" s="531"/>
      <c r="HWT69" s="532"/>
      <c r="HWU69" s="533"/>
      <c r="HWV69" s="527"/>
      <c r="HWW69" s="528"/>
      <c r="HWX69" s="529"/>
      <c r="HWY69" s="530"/>
      <c r="HWZ69" s="531"/>
      <c r="HXA69" s="532"/>
      <c r="HXB69" s="533"/>
      <c r="HXC69" s="527"/>
      <c r="HXD69" s="528"/>
      <c r="HXE69" s="529"/>
      <c r="HXF69" s="530"/>
      <c r="HXG69" s="531"/>
      <c r="HXH69" s="532"/>
      <c r="HXI69" s="533"/>
      <c r="HXJ69" s="527"/>
      <c r="HXK69" s="528"/>
      <c r="HXL69" s="529"/>
      <c r="HXM69" s="530"/>
      <c r="HXN69" s="531"/>
      <c r="HXO69" s="532"/>
      <c r="HXP69" s="533"/>
      <c r="HXQ69" s="527"/>
      <c r="HXR69" s="528"/>
      <c r="HXS69" s="529"/>
      <c r="HXT69" s="530"/>
      <c r="HXU69" s="531"/>
      <c r="HXV69" s="532"/>
      <c r="HXW69" s="533"/>
      <c r="HXX69" s="527"/>
      <c r="HXY69" s="528"/>
      <c r="HXZ69" s="529"/>
      <c r="HYA69" s="530"/>
      <c r="HYB69" s="531"/>
      <c r="HYC69" s="532"/>
      <c r="HYD69" s="533"/>
      <c r="HYE69" s="527"/>
      <c r="HYF69" s="528"/>
      <c r="HYG69" s="529"/>
      <c r="HYH69" s="530"/>
      <c r="HYI69" s="531"/>
      <c r="HYJ69" s="532"/>
      <c r="HYK69" s="533"/>
      <c r="HYL69" s="527"/>
      <c r="HYM69" s="528"/>
      <c r="HYN69" s="529"/>
      <c r="HYO69" s="530"/>
      <c r="HYP69" s="531"/>
      <c r="HYQ69" s="532"/>
      <c r="HYR69" s="533"/>
      <c r="HYS69" s="527"/>
      <c r="HYT69" s="528"/>
      <c r="HYU69" s="529"/>
      <c r="HYV69" s="530"/>
      <c r="HYW69" s="531"/>
      <c r="HYX69" s="532"/>
      <c r="HYY69" s="533"/>
      <c r="HYZ69" s="527"/>
      <c r="HZA69" s="528"/>
      <c r="HZB69" s="529"/>
      <c r="HZC69" s="530"/>
      <c r="HZD69" s="531"/>
      <c r="HZE69" s="532"/>
      <c r="HZF69" s="533"/>
      <c r="HZG69" s="527"/>
      <c r="HZH69" s="528"/>
      <c r="HZI69" s="529"/>
      <c r="HZJ69" s="530"/>
      <c r="HZK69" s="531"/>
      <c r="HZL69" s="532"/>
      <c r="HZM69" s="533"/>
      <c r="HZN69" s="527"/>
      <c r="HZO69" s="528"/>
      <c r="HZP69" s="529"/>
      <c r="HZQ69" s="530"/>
      <c r="HZR69" s="531"/>
      <c r="HZS69" s="532"/>
      <c r="HZT69" s="533"/>
      <c r="HZU69" s="527"/>
      <c r="HZV69" s="528"/>
      <c r="HZW69" s="529"/>
      <c r="HZX69" s="530"/>
      <c r="HZY69" s="531"/>
      <c r="HZZ69" s="532"/>
      <c r="IAA69" s="533"/>
      <c r="IAB69" s="527"/>
      <c r="IAC69" s="528"/>
      <c r="IAD69" s="529"/>
      <c r="IAE69" s="530"/>
      <c r="IAF69" s="531"/>
      <c r="IAG69" s="532"/>
      <c r="IAH69" s="533"/>
      <c r="IAI69" s="527"/>
      <c r="IAJ69" s="528"/>
      <c r="IAK69" s="529"/>
      <c r="IAL69" s="530"/>
      <c r="IAM69" s="531"/>
      <c r="IAN69" s="532"/>
      <c r="IAO69" s="533"/>
      <c r="IAP69" s="527"/>
      <c r="IAQ69" s="528"/>
      <c r="IAR69" s="529"/>
      <c r="IAS69" s="530"/>
      <c r="IAT69" s="531"/>
      <c r="IAU69" s="532"/>
      <c r="IAV69" s="533"/>
      <c r="IAW69" s="527"/>
      <c r="IAX69" s="528"/>
      <c r="IAY69" s="529"/>
      <c r="IAZ69" s="530"/>
      <c r="IBA69" s="531"/>
      <c r="IBB69" s="532"/>
      <c r="IBC69" s="533"/>
      <c r="IBD69" s="527"/>
      <c r="IBE69" s="528"/>
      <c r="IBF69" s="529"/>
      <c r="IBG69" s="530"/>
      <c r="IBH69" s="531"/>
      <c r="IBI69" s="532"/>
      <c r="IBJ69" s="533"/>
      <c r="IBK69" s="527"/>
      <c r="IBL69" s="528"/>
      <c r="IBM69" s="529"/>
      <c r="IBN69" s="530"/>
      <c r="IBO69" s="531"/>
      <c r="IBP69" s="532"/>
      <c r="IBQ69" s="533"/>
      <c r="IBR69" s="527"/>
      <c r="IBS69" s="528"/>
      <c r="IBT69" s="529"/>
      <c r="IBU69" s="530"/>
      <c r="IBV69" s="531"/>
      <c r="IBW69" s="532"/>
      <c r="IBX69" s="533"/>
      <c r="IBY69" s="527"/>
      <c r="IBZ69" s="528"/>
      <c r="ICA69" s="529"/>
      <c r="ICB69" s="530"/>
      <c r="ICC69" s="531"/>
      <c r="ICD69" s="532"/>
      <c r="ICE69" s="533"/>
      <c r="ICF69" s="527"/>
      <c r="ICG69" s="528"/>
      <c r="ICH69" s="529"/>
      <c r="ICI69" s="530"/>
      <c r="ICJ69" s="531"/>
      <c r="ICK69" s="532"/>
      <c r="ICL69" s="533"/>
      <c r="ICM69" s="527"/>
      <c r="ICN69" s="528"/>
      <c r="ICO69" s="529"/>
      <c r="ICP69" s="530"/>
      <c r="ICQ69" s="531"/>
      <c r="ICR69" s="532"/>
      <c r="ICS69" s="533"/>
      <c r="ICT69" s="527"/>
      <c r="ICU69" s="528"/>
      <c r="ICV69" s="529"/>
      <c r="ICW69" s="530"/>
      <c r="ICX69" s="531"/>
      <c r="ICY69" s="532"/>
      <c r="ICZ69" s="533"/>
      <c r="IDA69" s="527"/>
      <c r="IDB69" s="528"/>
      <c r="IDC69" s="529"/>
      <c r="IDD69" s="530"/>
      <c r="IDE69" s="531"/>
      <c r="IDF69" s="532"/>
      <c r="IDG69" s="533"/>
      <c r="IDH69" s="527"/>
      <c r="IDI69" s="528"/>
      <c r="IDJ69" s="529"/>
      <c r="IDK69" s="530"/>
      <c r="IDL69" s="531"/>
      <c r="IDM69" s="532"/>
      <c r="IDN69" s="533"/>
      <c r="IDO69" s="527"/>
      <c r="IDP69" s="528"/>
      <c r="IDQ69" s="529"/>
      <c r="IDR69" s="530"/>
      <c r="IDS69" s="531"/>
      <c r="IDT69" s="532"/>
      <c r="IDU69" s="533"/>
      <c r="IDV69" s="527"/>
      <c r="IDW69" s="528"/>
      <c r="IDX69" s="529"/>
      <c r="IDY69" s="530"/>
      <c r="IDZ69" s="531"/>
      <c r="IEA69" s="532"/>
      <c r="IEB69" s="533"/>
      <c r="IEC69" s="527"/>
      <c r="IED69" s="528"/>
      <c r="IEE69" s="529"/>
      <c r="IEF69" s="530"/>
      <c r="IEG69" s="531"/>
      <c r="IEH69" s="532"/>
      <c r="IEI69" s="533"/>
      <c r="IEJ69" s="527"/>
      <c r="IEK69" s="528"/>
      <c r="IEL69" s="529"/>
      <c r="IEM69" s="530"/>
      <c r="IEN69" s="531"/>
      <c r="IEO69" s="532"/>
      <c r="IEP69" s="533"/>
      <c r="IEQ69" s="527"/>
      <c r="IER69" s="528"/>
      <c r="IES69" s="529"/>
      <c r="IET69" s="530"/>
      <c r="IEU69" s="531"/>
      <c r="IEV69" s="532"/>
      <c r="IEW69" s="533"/>
      <c r="IEX69" s="527"/>
      <c r="IEY69" s="528"/>
      <c r="IEZ69" s="529"/>
      <c r="IFA69" s="530"/>
      <c r="IFB69" s="531"/>
      <c r="IFC69" s="532"/>
      <c r="IFD69" s="533"/>
      <c r="IFE69" s="527"/>
      <c r="IFF69" s="528"/>
      <c r="IFG69" s="529"/>
      <c r="IFH69" s="530"/>
      <c r="IFI69" s="531"/>
      <c r="IFJ69" s="532"/>
      <c r="IFK69" s="533"/>
      <c r="IFL69" s="527"/>
      <c r="IFM69" s="528"/>
      <c r="IFN69" s="529"/>
      <c r="IFO69" s="530"/>
      <c r="IFP69" s="531"/>
      <c r="IFQ69" s="532"/>
      <c r="IFR69" s="533"/>
      <c r="IFS69" s="527"/>
      <c r="IFT69" s="528"/>
      <c r="IFU69" s="529"/>
      <c r="IFV69" s="530"/>
      <c r="IFW69" s="531"/>
      <c r="IFX69" s="532"/>
      <c r="IFY69" s="533"/>
      <c r="IFZ69" s="527"/>
      <c r="IGA69" s="528"/>
      <c r="IGB69" s="529"/>
      <c r="IGC69" s="530"/>
      <c r="IGD69" s="531"/>
      <c r="IGE69" s="532"/>
      <c r="IGF69" s="533"/>
      <c r="IGG69" s="527"/>
      <c r="IGH69" s="528"/>
      <c r="IGI69" s="529"/>
      <c r="IGJ69" s="530"/>
      <c r="IGK69" s="531"/>
      <c r="IGL69" s="532"/>
      <c r="IGM69" s="533"/>
      <c r="IGN69" s="527"/>
      <c r="IGO69" s="528"/>
      <c r="IGP69" s="529"/>
      <c r="IGQ69" s="530"/>
      <c r="IGR69" s="531"/>
      <c r="IGS69" s="532"/>
      <c r="IGT69" s="533"/>
      <c r="IGU69" s="527"/>
      <c r="IGV69" s="528"/>
      <c r="IGW69" s="529"/>
      <c r="IGX69" s="530"/>
      <c r="IGY69" s="531"/>
      <c r="IGZ69" s="532"/>
      <c r="IHA69" s="533"/>
      <c r="IHB69" s="527"/>
      <c r="IHC69" s="528"/>
      <c r="IHD69" s="529"/>
      <c r="IHE69" s="530"/>
      <c r="IHF69" s="531"/>
      <c r="IHG69" s="532"/>
      <c r="IHH69" s="533"/>
      <c r="IHI69" s="527"/>
      <c r="IHJ69" s="528"/>
      <c r="IHK69" s="529"/>
      <c r="IHL69" s="530"/>
      <c r="IHM69" s="531"/>
      <c r="IHN69" s="532"/>
      <c r="IHO69" s="533"/>
      <c r="IHP69" s="527"/>
      <c r="IHQ69" s="528"/>
      <c r="IHR69" s="529"/>
      <c r="IHS69" s="530"/>
      <c r="IHT69" s="531"/>
      <c r="IHU69" s="532"/>
      <c r="IHV69" s="533"/>
      <c r="IHW69" s="527"/>
      <c r="IHX69" s="528"/>
      <c r="IHY69" s="529"/>
      <c r="IHZ69" s="530"/>
      <c r="IIA69" s="531"/>
      <c r="IIB69" s="532"/>
      <c r="IIC69" s="533"/>
      <c r="IID69" s="527"/>
      <c r="IIE69" s="528"/>
      <c r="IIF69" s="529"/>
      <c r="IIG69" s="530"/>
      <c r="IIH69" s="531"/>
      <c r="III69" s="532"/>
      <c r="IIJ69" s="533"/>
      <c r="IIK69" s="527"/>
      <c r="IIL69" s="528"/>
      <c r="IIM69" s="529"/>
      <c r="IIN69" s="530"/>
      <c r="IIO69" s="531"/>
      <c r="IIP69" s="532"/>
      <c r="IIQ69" s="533"/>
      <c r="IIR69" s="527"/>
      <c r="IIS69" s="528"/>
      <c r="IIT69" s="529"/>
      <c r="IIU69" s="530"/>
      <c r="IIV69" s="531"/>
      <c r="IIW69" s="532"/>
      <c r="IIX69" s="533"/>
      <c r="IIY69" s="527"/>
      <c r="IIZ69" s="528"/>
      <c r="IJA69" s="529"/>
      <c r="IJB69" s="530"/>
      <c r="IJC69" s="531"/>
      <c r="IJD69" s="532"/>
      <c r="IJE69" s="533"/>
      <c r="IJF69" s="527"/>
      <c r="IJG69" s="528"/>
      <c r="IJH69" s="529"/>
      <c r="IJI69" s="530"/>
      <c r="IJJ69" s="531"/>
      <c r="IJK69" s="532"/>
      <c r="IJL69" s="533"/>
      <c r="IJM69" s="527"/>
      <c r="IJN69" s="528"/>
      <c r="IJO69" s="529"/>
      <c r="IJP69" s="530"/>
      <c r="IJQ69" s="531"/>
      <c r="IJR69" s="532"/>
      <c r="IJS69" s="533"/>
      <c r="IJT69" s="527"/>
      <c r="IJU69" s="528"/>
      <c r="IJV69" s="529"/>
      <c r="IJW69" s="530"/>
      <c r="IJX69" s="531"/>
      <c r="IJY69" s="532"/>
      <c r="IJZ69" s="533"/>
      <c r="IKA69" s="527"/>
      <c r="IKB69" s="528"/>
      <c r="IKC69" s="529"/>
      <c r="IKD69" s="530"/>
      <c r="IKE69" s="531"/>
      <c r="IKF69" s="532"/>
      <c r="IKG69" s="533"/>
      <c r="IKH69" s="527"/>
      <c r="IKI69" s="528"/>
      <c r="IKJ69" s="529"/>
      <c r="IKK69" s="530"/>
      <c r="IKL69" s="531"/>
      <c r="IKM69" s="532"/>
      <c r="IKN69" s="533"/>
      <c r="IKO69" s="527"/>
      <c r="IKP69" s="528"/>
      <c r="IKQ69" s="529"/>
      <c r="IKR69" s="530"/>
      <c r="IKS69" s="531"/>
      <c r="IKT69" s="532"/>
      <c r="IKU69" s="533"/>
      <c r="IKV69" s="527"/>
      <c r="IKW69" s="528"/>
      <c r="IKX69" s="529"/>
      <c r="IKY69" s="530"/>
      <c r="IKZ69" s="531"/>
      <c r="ILA69" s="532"/>
      <c r="ILB69" s="533"/>
      <c r="ILC69" s="527"/>
      <c r="ILD69" s="528"/>
      <c r="ILE69" s="529"/>
      <c r="ILF69" s="530"/>
      <c r="ILG69" s="531"/>
      <c r="ILH69" s="532"/>
      <c r="ILI69" s="533"/>
      <c r="ILJ69" s="527"/>
      <c r="ILK69" s="528"/>
      <c r="ILL69" s="529"/>
      <c r="ILM69" s="530"/>
      <c r="ILN69" s="531"/>
      <c r="ILO69" s="532"/>
      <c r="ILP69" s="533"/>
      <c r="ILQ69" s="527"/>
      <c r="ILR69" s="528"/>
      <c r="ILS69" s="529"/>
      <c r="ILT69" s="530"/>
      <c r="ILU69" s="531"/>
      <c r="ILV69" s="532"/>
      <c r="ILW69" s="533"/>
      <c r="ILX69" s="527"/>
      <c r="ILY69" s="528"/>
      <c r="ILZ69" s="529"/>
      <c r="IMA69" s="530"/>
      <c r="IMB69" s="531"/>
      <c r="IMC69" s="532"/>
      <c r="IMD69" s="533"/>
      <c r="IME69" s="527"/>
      <c r="IMF69" s="528"/>
      <c r="IMG69" s="529"/>
      <c r="IMH69" s="530"/>
      <c r="IMI69" s="531"/>
      <c r="IMJ69" s="532"/>
      <c r="IMK69" s="533"/>
      <c r="IML69" s="527"/>
      <c r="IMM69" s="528"/>
      <c r="IMN69" s="529"/>
      <c r="IMO69" s="530"/>
      <c r="IMP69" s="531"/>
      <c r="IMQ69" s="532"/>
      <c r="IMR69" s="533"/>
      <c r="IMS69" s="527"/>
      <c r="IMT69" s="528"/>
      <c r="IMU69" s="529"/>
      <c r="IMV69" s="530"/>
      <c r="IMW69" s="531"/>
      <c r="IMX69" s="532"/>
      <c r="IMY69" s="533"/>
      <c r="IMZ69" s="527"/>
      <c r="INA69" s="528"/>
      <c r="INB69" s="529"/>
      <c r="INC69" s="530"/>
      <c r="IND69" s="531"/>
      <c r="INE69" s="532"/>
      <c r="INF69" s="533"/>
      <c r="ING69" s="527"/>
      <c r="INH69" s="528"/>
      <c r="INI69" s="529"/>
      <c r="INJ69" s="530"/>
      <c r="INK69" s="531"/>
      <c r="INL69" s="532"/>
      <c r="INM69" s="533"/>
      <c r="INN69" s="527"/>
      <c r="INO69" s="528"/>
      <c r="INP69" s="529"/>
      <c r="INQ69" s="530"/>
      <c r="INR69" s="531"/>
      <c r="INS69" s="532"/>
      <c r="INT69" s="533"/>
      <c r="INU69" s="527"/>
      <c r="INV69" s="528"/>
      <c r="INW69" s="529"/>
      <c r="INX69" s="530"/>
      <c r="INY69" s="531"/>
      <c r="INZ69" s="532"/>
      <c r="IOA69" s="533"/>
      <c r="IOB69" s="527"/>
      <c r="IOC69" s="528"/>
      <c r="IOD69" s="529"/>
      <c r="IOE69" s="530"/>
      <c r="IOF69" s="531"/>
      <c r="IOG69" s="532"/>
      <c r="IOH69" s="533"/>
      <c r="IOI69" s="527"/>
      <c r="IOJ69" s="528"/>
      <c r="IOK69" s="529"/>
      <c r="IOL69" s="530"/>
      <c r="IOM69" s="531"/>
      <c r="ION69" s="532"/>
      <c r="IOO69" s="533"/>
      <c r="IOP69" s="527"/>
      <c r="IOQ69" s="528"/>
      <c r="IOR69" s="529"/>
      <c r="IOS69" s="530"/>
      <c r="IOT69" s="531"/>
      <c r="IOU69" s="532"/>
      <c r="IOV69" s="533"/>
      <c r="IOW69" s="527"/>
      <c r="IOX69" s="528"/>
      <c r="IOY69" s="529"/>
      <c r="IOZ69" s="530"/>
      <c r="IPA69" s="531"/>
      <c r="IPB69" s="532"/>
      <c r="IPC69" s="533"/>
      <c r="IPD69" s="527"/>
      <c r="IPE69" s="528"/>
      <c r="IPF69" s="529"/>
      <c r="IPG69" s="530"/>
      <c r="IPH69" s="531"/>
      <c r="IPI69" s="532"/>
      <c r="IPJ69" s="533"/>
      <c r="IPK69" s="527"/>
      <c r="IPL69" s="528"/>
      <c r="IPM69" s="529"/>
      <c r="IPN69" s="530"/>
      <c r="IPO69" s="531"/>
      <c r="IPP69" s="532"/>
      <c r="IPQ69" s="533"/>
      <c r="IPR69" s="527"/>
      <c r="IPS69" s="528"/>
      <c r="IPT69" s="529"/>
      <c r="IPU69" s="530"/>
      <c r="IPV69" s="531"/>
      <c r="IPW69" s="532"/>
      <c r="IPX69" s="533"/>
      <c r="IPY69" s="527"/>
      <c r="IPZ69" s="528"/>
      <c r="IQA69" s="529"/>
      <c r="IQB69" s="530"/>
      <c r="IQC69" s="531"/>
      <c r="IQD69" s="532"/>
      <c r="IQE69" s="533"/>
      <c r="IQF69" s="527"/>
      <c r="IQG69" s="528"/>
      <c r="IQH69" s="529"/>
      <c r="IQI69" s="530"/>
      <c r="IQJ69" s="531"/>
      <c r="IQK69" s="532"/>
      <c r="IQL69" s="533"/>
      <c r="IQM69" s="527"/>
      <c r="IQN69" s="528"/>
      <c r="IQO69" s="529"/>
      <c r="IQP69" s="530"/>
      <c r="IQQ69" s="531"/>
      <c r="IQR69" s="532"/>
      <c r="IQS69" s="533"/>
      <c r="IQT69" s="527"/>
      <c r="IQU69" s="528"/>
      <c r="IQV69" s="529"/>
      <c r="IQW69" s="530"/>
      <c r="IQX69" s="531"/>
      <c r="IQY69" s="532"/>
      <c r="IQZ69" s="533"/>
      <c r="IRA69" s="527"/>
      <c r="IRB69" s="528"/>
      <c r="IRC69" s="529"/>
      <c r="IRD69" s="530"/>
      <c r="IRE69" s="531"/>
      <c r="IRF69" s="532"/>
      <c r="IRG69" s="533"/>
      <c r="IRH69" s="527"/>
      <c r="IRI69" s="528"/>
      <c r="IRJ69" s="529"/>
      <c r="IRK69" s="530"/>
      <c r="IRL69" s="531"/>
      <c r="IRM69" s="532"/>
      <c r="IRN69" s="533"/>
      <c r="IRO69" s="527"/>
      <c r="IRP69" s="528"/>
      <c r="IRQ69" s="529"/>
      <c r="IRR69" s="530"/>
      <c r="IRS69" s="531"/>
      <c r="IRT69" s="532"/>
      <c r="IRU69" s="533"/>
      <c r="IRV69" s="527"/>
      <c r="IRW69" s="528"/>
      <c r="IRX69" s="529"/>
      <c r="IRY69" s="530"/>
      <c r="IRZ69" s="531"/>
      <c r="ISA69" s="532"/>
      <c r="ISB69" s="533"/>
      <c r="ISC69" s="527"/>
      <c r="ISD69" s="528"/>
      <c r="ISE69" s="529"/>
      <c r="ISF69" s="530"/>
      <c r="ISG69" s="531"/>
      <c r="ISH69" s="532"/>
      <c r="ISI69" s="533"/>
      <c r="ISJ69" s="527"/>
      <c r="ISK69" s="528"/>
      <c r="ISL69" s="529"/>
      <c r="ISM69" s="530"/>
      <c r="ISN69" s="531"/>
      <c r="ISO69" s="532"/>
      <c r="ISP69" s="533"/>
      <c r="ISQ69" s="527"/>
      <c r="ISR69" s="528"/>
      <c r="ISS69" s="529"/>
      <c r="IST69" s="530"/>
      <c r="ISU69" s="531"/>
      <c r="ISV69" s="532"/>
      <c r="ISW69" s="533"/>
      <c r="ISX69" s="527"/>
      <c r="ISY69" s="528"/>
      <c r="ISZ69" s="529"/>
      <c r="ITA69" s="530"/>
      <c r="ITB69" s="531"/>
      <c r="ITC69" s="532"/>
      <c r="ITD69" s="533"/>
      <c r="ITE69" s="527"/>
      <c r="ITF69" s="528"/>
      <c r="ITG69" s="529"/>
      <c r="ITH69" s="530"/>
      <c r="ITI69" s="531"/>
      <c r="ITJ69" s="532"/>
      <c r="ITK69" s="533"/>
      <c r="ITL69" s="527"/>
      <c r="ITM69" s="528"/>
      <c r="ITN69" s="529"/>
      <c r="ITO69" s="530"/>
      <c r="ITP69" s="531"/>
      <c r="ITQ69" s="532"/>
      <c r="ITR69" s="533"/>
      <c r="ITS69" s="527"/>
      <c r="ITT69" s="528"/>
      <c r="ITU69" s="529"/>
      <c r="ITV69" s="530"/>
      <c r="ITW69" s="531"/>
      <c r="ITX69" s="532"/>
      <c r="ITY69" s="533"/>
      <c r="ITZ69" s="527"/>
      <c r="IUA69" s="528"/>
      <c r="IUB69" s="529"/>
      <c r="IUC69" s="530"/>
      <c r="IUD69" s="531"/>
      <c r="IUE69" s="532"/>
      <c r="IUF69" s="533"/>
      <c r="IUG69" s="527"/>
      <c r="IUH69" s="528"/>
      <c r="IUI69" s="529"/>
      <c r="IUJ69" s="530"/>
      <c r="IUK69" s="531"/>
      <c r="IUL69" s="532"/>
      <c r="IUM69" s="533"/>
      <c r="IUN69" s="527"/>
      <c r="IUO69" s="528"/>
      <c r="IUP69" s="529"/>
      <c r="IUQ69" s="530"/>
      <c r="IUR69" s="531"/>
      <c r="IUS69" s="532"/>
      <c r="IUT69" s="533"/>
      <c r="IUU69" s="527"/>
      <c r="IUV69" s="528"/>
      <c r="IUW69" s="529"/>
      <c r="IUX69" s="530"/>
      <c r="IUY69" s="531"/>
      <c r="IUZ69" s="532"/>
      <c r="IVA69" s="533"/>
      <c r="IVB69" s="527"/>
      <c r="IVC69" s="528"/>
      <c r="IVD69" s="529"/>
      <c r="IVE69" s="530"/>
      <c r="IVF69" s="531"/>
      <c r="IVG69" s="532"/>
      <c r="IVH69" s="533"/>
      <c r="IVI69" s="527"/>
      <c r="IVJ69" s="528"/>
      <c r="IVK69" s="529"/>
      <c r="IVL69" s="530"/>
      <c r="IVM69" s="531"/>
      <c r="IVN69" s="532"/>
      <c r="IVO69" s="533"/>
      <c r="IVP69" s="527"/>
      <c r="IVQ69" s="528"/>
      <c r="IVR69" s="529"/>
      <c r="IVS69" s="530"/>
      <c r="IVT69" s="531"/>
      <c r="IVU69" s="532"/>
      <c r="IVV69" s="533"/>
      <c r="IVW69" s="527"/>
      <c r="IVX69" s="528"/>
      <c r="IVY69" s="529"/>
      <c r="IVZ69" s="530"/>
      <c r="IWA69" s="531"/>
      <c r="IWB69" s="532"/>
      <c r="IWC69" s="533"/>
      <c r="IWD69" s="527"/>
      <c r="IWE69" s="528"/>
      <c r="IWF69" s="529"/>
      <c r="IWG69" s="530"/>
      <c r="IWH69" s="531"/>
      <c r="IWI69" s="532"/>
      <c r="IWJ69" s="533"/>
      <c r="IWK69" s="527"/>
      <c r="IWL69" s="528"/>
      <c r="IWM69" s="529"/>
      <c r="IWN69" s="530"/>
      <c r="IWO69" s="531"/>
      <c r="IWP69" s="532"/>
      <c r="IWQ69" s="533"/>
      <c r="IWR69" s="527"/>
      <c r="IWS69" s="528"/>
      <c r="IWT69" s="529"/>
      <c r="IWU69" s="530"/>
      <c r="IWV69" s="531"/>
      <c r="IWW69" s="532"/>
      <c r="IWX69" s="533"/>
      <c r="IWY69" s="527"/>
      <c r="IWZ69" s="528"/>
      <c r="IXA69" s="529"/>
      <c r="IXB69" s="530"/>
      <c r="IXC69" s="531"/>
      <c r="IXD69" s="532"/>
      <c r="IXE69" s="533"/>
      <c r="IXF69" s="527"/>
      <c r="IXG69" s="528"/>
      <c r="IXH69" s="529"/>
      <c r="IXI69" s="530"/>
      <c r="IXJ69" s="531"/>
      <c r="IXK69" s="532"/>
      <c r="IXL69" s="533"/>
      <c r="IXM69" s="527"/>
      <c r="IXN69" s="528"/>
      <c r="IXO69" s="529"/>
      <c r="IXP69" s="530"/>
      <c r="IXQ69" s="531"/>
      <c r="IXR69" s="532"/>
      <c r="IXS69" s="533"/>
      <c r="IXT69" s="527"/>
      <c r="IXU69" s="528"/>
      <c r="IXV69" s="529"/>
      <c r="IXW69" s="530"/>
      <c r="IXX69" s="531"/>
      <c r="IXY69" s="532"/>
      <c r="IXZ69" s="533"/>
      <c r="IYA69" s="527"/>
      <c r="IYB69" s="528"/>
      <c r="IYC69" s="529"/>
      <c r="IYD69" s="530"/>
      <c r="IYE69" s="531"/>
      <c r="IYF69" s="532"/>
      <c r="IYG69" s="533"/>
      <c r="IYH69" s="527"/>
      <c r="IYI69" s="528"/>
      <c r="IYJ69" s="529"/>
      <c r="IYK69" s="530"/>
      <c r="IYL69" s="531"/>
      <c r="IYM69" s="532"/>
      <c r="IYN69" s="533"/>
      <c r="IYO69" s="527"/>
      <c r="IYP69" s="528"/>
      <c r="IYQ69" s="529"/>
      <c r="IYR69" s="530"/>
      <c r="IYS69" s="531"/>
      <c r="IYT69" s="532"/>
      <c r="IYU69" s="533"/>
      <c r="IYV69" s="527"/>
      <c r="IYW69" s="528"/>
      <c r="IYX69" s="529"/>
      <c r="IYY69" s="530"/>
      <c r="IYZ69" s="531"/>
      <c r="IZA69" s="532"/>
      <c r="IZB69" s="533"/>
      <c r="IZC69" s="527"/>
      <c r="IZD69" s="528"/>
      <c r="IZE69" s="529"/>
      <c r="IZF69" s="530"/>
      <c r="IZG69" s="531"/>
      <c r="IZH69" s="532"/>
      <c r="IZI69" s="533"/>
      <c r="IZJ69" s="527"/>
      <c r="IZK69" s="528"/>
      <c r="IZL69" s="529"/>
      <c r="IZM69" s="530"/>
      <c r="IZN69" s="531"/>
      <c r="IZO69" s="532"/>
      <c r="IZP69" s="533"/>
      <c r="IZQ69" s="527"/>
      <c r="IZR69" s="528"/>
      <c r="IZS69" s="529"/>
      <c r="IZT69" s="530"/>
      <c r="IZU69" s="531"/>
      <c r="IZV69" s="532"/>
      <c r="IZW69" s="533"/>
      <c r="IZX69" s="527"/>
      <c r="IZY69" s="528"/>
      <c r="IZZ69" s="529"/>
      <c r="JAA69" s="530"/>
      <c r="JAB69" s="531"/>
      <c r="JAC69" s="532"/>
      <c r="JAD69" s="533"/>
      <c r="JAE69" s="527"/>
      <c r="JAF69" s="528"/>
      <c r="JAG69" s="529"/>
      <c r="JAH69" s="530"/>
      <c r="JAI69" s="531"/>
      <c r="JAJ69" s="532"/>
      <c r="JAK69" s="533"/>
      <c r="JAL69" s="527"/>
      <c r="JAM69" s="528"/>
      <c r="JAN69" s="529"/>
      <c r="JAO69" s="530"/>
      <c r="JAP69" s="531"/>
      <c r="JAQ69" s="532"/>
      <c r="JAR69" s="533"/>
      <c r="JAS69" s="527"/>
      <c r="JAT69" s="528"/>
      <c r="JAU69" s="529"/>
      <c r="JAV69" s="530"/>
      <c r="JAW69" s="531"/>
      <c r="JAX69" s="532"/>
      <c r="JAY69" s="533"/>
      <c r="JAZ69" s="527"/>
      <c r="JBA69" s="528"/>
      <c r="JBB69" s="529"/>
      <c r="JBC69" s="530"/>
      <c r="JBD69" s="531"/>
      <c r="JBE69" s="532"/>
      <c r="JBF69" s="533"/>
      <c r="JBG69" s="527"/>
      <c r="JBH69" s="528"/>
      <c r="JBI69" s="529"/>
      <c r="JBJ69" s="530"/>
      <c r="JBK69" s="531"/>
      <c r="JBL69" s="532"/>
      <c r="JBM69" s="533"/>
      <c r="JBN69" s="527"/>
      <c r="JBO69" s="528"/>
      <c r="JBP69" s="529"/>
      <c r="JBQ69" s="530"/>
      <c r="JBR69" s="531"/>
      <c r="JBS69" s="532"/>
      <c r="JBT69" s="533"/>
      <c r="JBU69" s="527"/>
      <c r="JBV69" s="528"/>
      <c r="JBW69" s="529"/>
      <c r="JBX69" s="530"/>
      <c r="JBY69" s="531"/>
      <c r="JBZ69" s="532"/>
      <c r="JCA69" s="533"/>
      <c r="JCB69" s="527"/>
      <c r="JCC69" s="528"/>
      <c r="JCD69" s="529"/>
      <c r="JCE69" s="530"/>
      <c r="JCF69" s="531"/>
      <c r="JCG69" s="532"/>
      <c r="JCH69" s="533"/>
      <c r="JCI69" s="527"/>
      <c r="JCJ69" s="528"/>
      <c r="JCK69" s="529"/>
      <c r="JCL69" s="530"/>
      <c r="JCM69" s="531"/>
      <c r="JCN69" s="532"/>
      <c r="JCO69" s="533"/>
      <c r="JCP69" s="527"/>
      <c r="JCQ69" s="528"/>
      <c r="JCR69" s="529"/>
      <c r="JCS69" s="530"/>
      <c r="JCT69" s="531"/>
      <c r="JCU69" s="532"/>
      <c r="JCV69" s="533"/>
      <c r="JCW69" s="527"/>
      <c r="JCX69" s="528"/>
      <c r="JCY69" s="529"/>
      <c r="JCZ69" s="530"/>
      <c r="JDA69" s="531"/>
      <c r="JDB69" s="532"/>
      <c r="JDC69" s="533"/>
      <c r="JDD69" s="527"/>
      <c r="JDE69" s="528"/>
      <c r="JDF69" s="529"/>
      <c r="JDG69" s="530"/>
      <c r="JDH69" s="531"/>
      <c r="JDI69" s="532"/>
      <c r="JDJ69" s="533"/>
      <c r="JDK69" s="527"/>
      <c r="JDL69" s="528"/>
      <c r="JDM69" s="529"/>
      <c r="JDN69" s="530"/>
      <c r="JDO69" s="531"/>
      <c r="JDP69" s="532"/>
      <c r="JDQ69" s="533"/>
      <c r="JDR69" s="527"/>
      <c r="JDS69" s="528"/>
      <c r="JDT69" s="529"/>
      <c r="JDU69" s="530"/>
      <c r="JDV69" s="531"/>
      <c r="JDW69" s="532"/>
      <c r="JDX69" s="533"/>
      <c r="JDY69" s="527"/>
      <c r="JDZ69" s="528"/>
      <c r="JEA69" s="529"/>
      <c r="JEB69" s="530"/>
      <c r="JEC69" s="531"/>
      <c r="JED69" s="532"/>
      <c r="JEE69" s="533"/>
      <c r="JEF69" s="527"/>
      <c r="JEG69" s="528"/>
      <c r="JEH69" s="529"/>
      <c r="JEI69" s="530"/>
      <c r="JEJ69" s="531"/>
      <c r="JEK69" s="532"/>
      <c r="JEL69" s="533"/>
      <c r="JEM69" s="527"/>
      <c r="JEN69" s="528"/>
      <c r="JEO69" s="529"/>
      <c r="JEP69" s="530"/>
      <c r="JEQ69" s="531"/>
      <c r="JER69" s="532"/>
      <c r="JES69" s="533"/>
      <c r="JET69" s="527"/>
      <c r="JEU69" s="528"/>
      <c r="JEV69" s="529"/>
      <c r="JEW69" s="530"/>
      <c r="JEX69" s="531"/>
      <c r="JEY69" s="532"/>
      <c r="JEZ69" s="533"/>
      <c r="JFA69" s="527"/>
      <c r="JFB69" s="528"/>
      <c r="JFC69" s="529"/>
      <c r="JFD69" s="530"/>
      <c r="JFE69" s="531"/>
      <c r="JFF69" s="532"/>
      <c r="JFG69" s="533"/>
      <c r="JFH69" s="527"/>
      <c r="JFI69" s="528"/>
      <c r="JFJ69" s="529"/>
      <c r="JFK69" s="530"/>
      <c r="JFL69" s="531"/>
      <c r="JFM69" s="532"/>
      <c r="JFN69" s="533"/>
      <c r="JFO69" s="527"/>
      <c r="JFP69" s="528"/>
      <c r="JFQ69" s="529"/>
      <c r="JFR69" s="530"/>
      <c r="JFS69" s="531"/>
      <c r="JFT69" s="532"/>
      <c r="JFU69" s="533"/>
      <c r="JFV69" s="527"/>
      <c r="JFW69" s="528"/>
      <c r="JFX69" s="529"/>
      <c r="JFY69" s="530"/>
      <c r="JFZ69" s="531"/>
      <c r="JGA69" s="532"/>
      <c r="JGB69" s="533"/>
      <c r="JGC69" s="527"/>
      <c r="JGD69" s="528"/>
      <c r="JGE69" s="529"/>
      <c r="JGF69" s="530"/>
      <c r="JGG69" s="531"/>
      <c r="JGH69" s="532"/>
      <c r="JGI69" s="533"/>
      <c r="JGJ69" s="527"/>
      <c r="JGK69" s="528"/>
      <c r="JGL69" s="529"/>
      <c r="JGM69" s="530"/>
      <c r="JGN69" s="531"/>
      <c r="JGO69" s="532"/>
      <c r="JGP69" s="533"/>
      <c r="JGQ69" s="527"/>
      <c r="JGR69" s="528"/>
      <c r="JGS69" s="529"/>
      <c r="JGT69" s="530"/>
      <c r="JGU69" s="531"/>
      <c r="JGV69" s="532"/>
      <c r="JGW69" s="533"/>
      <c r="JGX69" s="527"/>
      <c r="JGY69" s="528"/>
      <c r="JGZ69" s="529"/>
      <c r="JHA69" s="530"/>
      <c r="JHB69" s="531"/>
      <c r="JHC69" s="532"/>
      <c r="JHD69" s="533"/>
      <c r="JHE69" s="527"/>
      <c r="JHF69" s="528"/>
      <c r="JHG69" s="529"/>
      <c r="JHH69" s="530"/>
      <c r="JHI69" s="531"/>
      <c r="JHJ69" s="532"/>
      <c r="JHK69" s="533"/>
      <c r="JHL69" s="527"/>
      <c r="JHM69" s="528"/>
      <c r="JHN69" s="529"/>
      <c r="JHO69" s="530"/>
      <c r="JHP69" s="531"/>
      <c r="JHQ69" s="532"/>
      <c r="JHR69" s="533"/>
      <c r="JHS69" s="527"/>
      <c r="JHT69" s="528"/>
      <c r="JHU69" s="529"/>
      <c r="JHV69" s="530"/>
      <c r="JHW69" s="531"/>
      <c r="JHX69" s="532"/>
      <c r="JHY69" s="533"/>
      <c r="JHZ69" s="527"/>
      <c r="JIA69" s="528"/>
      <c r="JIB69" s="529"/>
      <c r="JIC69" s="530"/>
      <c r="JID69" s="531"/>
      <c r="JIE69" s="532"/>
      <c r="JIF69" s="533"/>
      <c r="JIG69" s="527"/>
      <c r="JIH69" s="528"/>
      <c r="JII69" s="529"/>
      <c r="JIJ69" s="530"/>
      <c r="JIK69" s="531"/>
      <c r="JIL69" s="532"/>
      <c r="JIM69" s="533"/>
      <c r="JIN69" s="527"/>
      <c r="JIO69" s="528"/>
      <c r="JIP69" s="529"/>
      <c r="JIQ69" s="530"/>
      <c r="JIR69" s="531"/>
      <c r="JIS69" s="532"/>
      <c r="JIT69" s="533"/>
      <c r="JIU69" s="527"/>
      <c r="JIV69" s="528"/>
      <c r="JIW69" s="529"/>
      <c r="JIX69" s="530"/>
      <c r="JIY69" s="531"/>
      <c r="JIZ69" s="532"/>
      <c r="JJA69" s="533"/>
      <c r="JJB69" s="527"/>
      <c r="JJC69" s="528"/>
      <c r="JJD69" s="529"/>
      <c r="JJE69" s="530"/>
      <c r="JJF69" s="531"/>
      <c r="JJG69" s="532"/>
      <c r="JJH69" s="533"/>
      <c r="JJI69" s="527"/>
      <c r="JJJ69" s="528"/>
      <c r="JJK69" s="529"/>
      <c r="JJL69" s="530"/>
      <c r="JJM69" s="531"/>
      <c r="JJN69" s="532"/>
      <c r="JJO69" s="533"/>
      <c r="JJP69" s="527"/>
      <c r="JJQ69" s="528"/>
      <c r="JJR69" s="529"/>
      <c r="JJS69" s="530"/>
      <c r="JJT69" s="531"/>
      <c r="JJU69" s="532"/>
      <c r="JJV69" s="533"/>
      <c r="JJW69" s="527"/>
      <c r="JJX69" s="528"/>
      <c r="JJY69" s="529"/>
      <c r="JJZ69" s="530"/>
      <c r="JKA69" s="531"/>
      <c r="JKB69" s="532"/>
      <c r="JKC69" s="533"/>
      <c r="JKD69" s="527"/>
      <c r="JKE69" s="528"/>
      <c r="JKF69" s="529"/>
      <c r="JKG69" s="530"/>
      <c r="JKH69" s="531"/>
      <c r="JKI69" s="532"/>
      <c r="JKJ69" s="533"/>
      <c r="JKK69" s="527"/>
      <c r="JKL69" s="528"/>
      <c r="JKM69" s="529"/>
      <c r="JKN69" s="530"/>
      <c r="JKO69" s="531"/>
      <c r="JKP69" s="532"/>
      <c r="JKQ69" s="533"/>
      <c r="JKR69" s="527"/>
      <c r="JKS69" s="528"/>
      <c r="JKT69" s="529"/>
      <c r="JKU69" s="530"/>
      <c r="JKV69" s="531"/>
      <c r="JKW69" s="532"/>
      <c r="JKX69" s="533"/>
      <c r="JKY69" s="527"/>
      <c r="JKZ69" s="528"/>
      <c r="JLA69" s="529"/>
      <c r="JLB69" s="530"/>
      <c r="JLC69" s="531"/>
      <c r="JLD69" s="532"/>
      <c r="JLE69" s="533"/>
      <c r="JLF69" s="527"/>
      <c r="JLG69" s="528"/>
      <c r="JLH69" s="529"/>
      <c r="JLI69" s="530"/>
      <c r="JLJ69" s="531"/>
      <c r="JLK69" s="532"/>
      <c r="JLL69" s="533"/>
      <c r="JLM69" s="527"/>
      <c r="JLN69" s="528"/>
      <c r="JLO69" s="529"/>
      <c r="JLP69" s="530"/>
      <c r="JLQ69" s="531"/>
      <c r="JLR69" s="532"/>
      <c r="JLS69" s="533"/>
      <c r="JLT69" s="527"/>
      <c r="JLU69" s="528"/>
      <c r="JLV69" s="529"/>
      <c r="JLW69" s="530"/>
      <c r="JLX69" s="531"/>
      <c r="JLY69" s="532"/>
      <c r="JLZ69" s="533"/>
      <c r="JMA69" s="527"/>
      <c r="JMB69" s="528"/>
      <c r="JMC69" s="529"/>
      <c r="JMD69" s="530"/>
      <c r="JME69" s="531"/>
      <c r="JMF69" s="532"/>
      <c r="JMG69" s="533"/>
      <c r="JMH69" s="527"/>
      <c r="JMI69" s="528"/>
      <c r="JMJ69" s="529"/>
      <c r="JMK69" s="530"/>
      <c r="JML69" s="531"/>
      <c r="JMM69" s="532"/>
      <c r="JMN69" s="533"/>
      <c r="JMO69" s="527"/>
      <c r="JMP69" s="528"/>
      <c r="JMQ69" s="529"/>
      <c r="JMR69" s="530"/>
      <c r="JMS69" s="531"/>
      <c r="JMT69" s="532"/>
      <c r="JMU69" s="533"/>
      <c r="JMV69" s="527"/>
      <c r="JMW69" s="528"/>
      <c r="JMX69" s="529"/>
      <c r="JMY69" s="530"/>
      <c r="JMZ69" s="531"/>
      <c r="JNA69" s="532"/>
      <c r="JNB69" s="533"/>
      <c r="JNC69" s="527"/>
      <c r="JND69" s="528"/>
      <c r="JNE69" s="529"/>
      <c r="JNF69" s="530"/>
      <c r="JNG69" s="531"/>
      <c r="JNH69" s="532"/>
      <c r="JNI69" s="533"/>
      <c r="JNJ69" s="527"/>
      <c r="JNK69" s="528"/>
      <c r="JNL69" s="529"/>
      <c r="JNM69" s="530"/>
      <c r="JNN69" s="531"/>
      <c r="JNO69" s="532"/>
      <c r="JNP69" s="533"/>
      <c r="JNQ69" s="527"/>
      <c r="JNR69" s="528"/>
      <c r="JNS69" s="529"/>
      <c r="JNT69" s="530"/>
      <c r="JNU69" s="531"/>
      <c r="JNV69" s="532"/>
      <c r="JNW69" s="533"/>
      <c r="JNX69" s="527"/>
      <c r="JNY69" s="528"/>
      <c r="JNZ69" s="529"/>
      <c r="JOA69" s="530"/>
      <c r="JOB69" s="531"/>
      <c r="JOC69" s="532"/>
      <c r="JOD69" s="533"/>
      <c r="JOE69" s="527"/>
      <c r="JOF69" s="528"/>
      <c r="JOG69" s="529"/>
      <c r="JOH69" s="530"/>
      <c r="JOI69" s="531"/>
      <c r="JOJ69" s="532"/>
      <c r="JOK69" s="533"/>
      <c r="JOL69" s="527"/>
      <c r="JOM69" s="528"/>
      <c r="JON69" s="529"/>
      <c r="JOO69" s="530"/>
      <c r="JOP69" s="531"/>
      <c r="JOQ69" s="532"/>
      <c r="JOR69" s="533"/>
      <c r="JOS69" s="527"/>
      <c r="JOT69" s="528"/>
      <c r="JOU69" s="529"/>
      <c r="JOV69" s="530"/>
      <c r="JOW69" s="531"/>
      <c r="JOX69" s="532"/>
      <c r="JOY69" s="533"/>
      <c r="JOZ69" s="527"/>
      <c r="JPA69" s="528"/>
      <c r="JPB69" s="529"/>
      <c r="JPC69" s="530"/>
      <c r="JPD69" s="531"/>
      <c r="JPE69" s="532"/>
      <c r="JPF69" s="533"/>
      <c r="JPG69" s="527"/>
      <c r="JPH69" s="528"/>
      <c r="JPI69" s="529"/>
      <c r="JPJ69" s="530"/>
      <c r="JPK69" s="531"/>
      <c r="JPL69" s="532"/>
      <c r="JPM69" s="533"/>
      <c r="JPN69" s="527"/>
      <c r="JPO69" s="528"/>
      <c r="JPP69" s="529"/>
      <c r="JPQ69" s="530"/>
      <c r="JPR69" s="531"/>
      <c r="JPS69" s="532"/>
      <c r="JPT69" s="533"/>
      <c r="JPU69" s="527"/>
      <c r="JPV69" s="528"/>
      <c r="JPW69" s="529"/>
      <c r="JPX69" s="530"/>
      <c r="JPY69" s="531"/>
      <c r="JPZ69" s="532"/>
      <c r="JQA69" s="533"/>
      <c r="JQB69" s="527"/>
      <c r="JQC69" s="528"/>
      <c r="JQD69" s="529"/>
      <c r="JQE69" s="530"/>
      <c r="JQF69" s="531"/>
      <c r="JQG69" s="532"/>
      <c r="JQH69" s="533"/>
      <c r="JQI69" s="527"/>
      <c r="JQJ69" s="528"/>
      <c r="JQK69" s="529"/>
      <c r="JQL69" s="530"/>
      <c r="JQM69" s="531"/>
      <c r="JQN69" s="532"/>
      <c r="JQO69" s="533"/>
      <c r="JQP69" s="527"/>
      <c r="JQQ69" s="528"/>
      <c r="JQR69" s="529"/>
      <c r="JQS69" s="530"/>
      <c r="JQT69" s="531"/>
      <c r="JQU69" s="532"/>
      <c r="JQV69" s="533"/>
      <c r="JQW69" s="527"/>
      <c r="JQX69" s="528"/>
      <c r="JQY69" s="529"/>
      <c r="JQZ69" s="530"/>
      <c r="JRA69" s="531"/>
      <c r="JRB69" s="532"/>
      <c r="JRC69" s="533"/>
      <c r="JRD69" s="527"/>
      <c r="JRE69" s="528"/>
      <c r="JRF69" s="529"/>
      <c r="JRG69" s="530"/>
      <c r="JRH69" s="531"/>
      <c r="JRI69" s="532"/>
      <c r="JRJ69" s="533"/>
      <c r="JRK69" s="527"/>
      <c r="JRL69" s="528"/>
      <c r="JRM69" s="529"/>
      <c r="JRN69" s="530"/>
      <c r="JRO69" s="531"/>
      <c r="JRP69" s="532"/>
      <c r="JRQ69" s="533"/>
      <c r="JRR69" s="527"/>
      <c r="JRS69" s="528"/>
      <c r="JRT69" s="529"/>
      <c r="JRU69" s="530"/>
      <c r="JRV69" s="531"/>
      <c r="JRW69" s="532"/>
      <c r="JRX69" s="533"/>
      <c r="JRY69" s="527"/>
      <c r="JRZ69" s="528"/>
      <c r="JSA69" s="529"/>
      <c r="JSB69" s="530"/>
      <c r="JSC69" s="531"/>
      <c r="JSD69" s="532"/>
      <c r="JSE69" s="533"/>
      <c r="JSF69" s="527"/>
      <c r="JSG69" s="528"/>
      <c r="JSH69" s="529"/>
      <c r="JSI69" s="530"/>
      <c r="JSJ69" s="531"/>
      <c r="JSK69" s="532"/>
      <c r="JSL69" s="533"/>
      <c r="JSM69" s="527"/>
      <c r="JSN69" s="528"/>
      <c r="JSO69" s="529"/>
      <c r="JSP69" s="530"/>
      <c r="JSQ69" s="531"/>
      <c r="JSR69" s="532"/>
      <c r="JSS69" s="533"/>
      <c r="JST69" s="527"/>
      <c r="JSU69" s="528"/>
      <c r="JSV69" s="529"/>
      <c r="JSW69" s="530"/>
      <c r="JSX69" s="531"/>
      <c r="JSY69" s="532"/>
      <c r="JSZ69" s="533"/>
      <c r="JTA69" s="527"/>
      <c r="JTB69" s="528"/>
      <c r="JTC69" s="529"/>
      <c r="JTD69" s="530"/>
      <c r="JTE69" s="531"/>
      <c r="JTF69" s="532"/>
      <c r="JTG69" s="533"/>
      <c r="JTH69" s="527"/>
      <c r="JTI69" s="528"/>
      <c r="JTJ69" s="529"/>
      <c r="JTK69" s="530"/>
      <c r="JTL69" s="531"/>
      <c r="JTM69" s="532"/>
      <c r="JTN69" s="533"/>
      <c r="JTO69" s="527"/>
      <c r="JTP69" s="528"/>
      <c r="JTQ69" s="529"/>
      <c r="JTR69" s="530"/>
      <c r="JTS69" s="531"/>
      <c r="JTT69" s="532"/>
      <c r="JTU69" s="533"/>
      <c r="JTV69" s="527"/>
      <c r="JTW69" s="528"/>
      <c r="JTX69" s="529"/>
      <c r="JTY69" s="530"/>
      <c r="JTZ69" s="531"/>
      <c r="JUA69" s="532"/>
      <c r="JUB69" s="533"/>
      <c r="JUC69" s="527"/>
      <c r="JUD69" s="528"/>
      <c r="JUE69" s="529"/>
      <c r="JUF69" s="530"/>
      <c r="JUG69" s="531"/>
      <c r="JUH69" s="532"/>
      <c r="JUI69" s="533"/>
      <c r="JUJ69" s="527"/>
      <c r="JUK69" s="528"/>
      <c r="JUL69" s="529"/>
      <c r="JUM69" s="530"/>
      <c r="JUN69" s="531"/>
      <c r="JUO69" s="532"/>
      <c r="JUP69" s="533"/>
      <c r="JUQ69" s="527"/>
      <c r="JUR69" s="528"/>
      <c r="JUS69" s="529"/>
      <c r="JUT69" s="530"/>
      <c r="JUU69" s="531"/>
      <c r="JUV69" s="532"/>
      <c r="JUW69" s="533"/>
      <c r="JUX69" s="527"/>
      <c r="JUY69" s="528"/>
      <c r="JUZ69" s="529"/>
      <c r="JVA69" s="530"/>
      <c r="JVB69" s="531"/>
      <c r="JVC69" s="532"/>
      <c r="JVD69" s="533"/>
      <c r="JVE69" s="527"/>
      <c r="JVF69" s="528"/>
      <c r="JVG69" s="529"/>
      <c r="JVH69" s="530"/>
      <c r="JVI69" s="531"/>
      <c r="JVJ69" s="532"/>
      <c r="JVK69" s="533"/>
      <c r="JVL69" s="527"/>
      <c r="JVM69" s="528"/>
      <c r="JVN69" s="529"/>
      <c r="JVO69" s="530"/>
      <c r="JVP69" s="531"/>
      <c r="JVQ69" s="532"/>
      <c r="JVR69" s="533"/>
      <c r="JVS69" s="527"/>
      <c r="JVT69" s="528"/>
      <c r="JVU69" s="529"/>
      <c r="JVV69" s="530"/>
      <c r="JVW69" s="531"/>
      <c r="JVX69" s="532"/>
      <c r="JVY69" s="533"/>
      <c r="JVZ69" s="527"/>
      <c r="JWA69" s="528"/>
      <c r="JWB69" s="529"/>
      <c r="JWC69" s="530"/>
      <c r="JWD69" s="531"/>
      <c r="JWE69" s="532"/>
      <c r="JWF69" s="533"/>
      <c r="JWG69" s="527"/>
      <c r="JWH69" s="528"/>
      <c r="JWI69" s="529"/>
      <c r="JWJ69" s="530"/>
      <c r="JWK69" s="531"/>
      <c r="JWL69" s="532"/>
      <c r="JWM69" s="533"/>
      <c r="JWN69" s="527"/>
      <c r="JWO69" s="528"/>
      <c r="JWP69" s="529"/>
      <c r="JWQ69" s="530"/>
      <c r="JWR69" s="531"/>
      <c r="JWS69" s="532"/>
      <c r="JWT69" s="533"/>
      <c r="JWU69" s="527"/>
      <c r="JWV69" s="528"/>
      <c r="JWW69" s="529"/>
      <c r="JWX69" s="530"/>
      <c r="JWY69" s="531"/>
      <c r="JWZ69" s="532"/>
      <c r="JXA69" s="533"/>
      <c r="JXB69" s="527"/>
      <c r="JXC69" s="528"/>
      <c r="JXD69" s="529"/>
      <c r="JXE69" s="530"/>
      <c r="JXF69" s="531"/>
      <c r="JXG69" s="532"/>
      <c r="JXH69" s="533"/>
      <c r="JXI69" s="527"/>
      <c r="JXJ69" s="528"/>
      <c r="JXK69" s="529"/>
      <c r="JXL69" s="530"/>
      <c r="JXM69" s="531"/>
      <c r="JXN69" s="532"/>
      <c r="JXO69" s="533"/>
      <c r="JXP69" s="527"/>
      <c r="JXQ69" s="528"/>
      <c r="JXR69" s="529"/>
      <c r="JXS69" s="530"/>
      <c r="JXT69" s="531"/>
      <c r="JXU69" s="532"/>
      <c r="JXV69" s="533"/>
      <c r="JXW69" s="527"/>
      <c r="JXX69" s="528"/>
      <c r="JXY69" s="529"/>
      <c r="JXZ69" s="530"/>
      <c r="JYA69" s="531"/>
      <c r="JYB69" s="532"/>
      <c r="JYC69" s="533"/>
      <c r="JYD69" s="527"/>
      <c r="JYE69" s="528"/>
      <c r="JYF69" s="529"/>
      <c r="JYG69" s="530"/>
      <c r="JYH69" s="531"/>
      <c r="JYI69" s="532"/>
      <c r="JYJ69" s="533"/>
      <c r="JYK69" s="527"/>
      <c r="JYL69" s="528"/>
      <c r="JYM69" s="529"/>
      <c r="JYN69" s="530"/>
      <c r="JYO69" s="531"/>
      <c r="JYP69" s="532"/>
      <c r="JYQ69" s="533"/>
      <c r="JYR69" s="527"/>
      <c r="JYS69" s="528"/>
      <c r="JYT69" s="529"/>
      <c r="JYU69" s="530"/>
      <c r="JYV69" s="531"/>
      <c r="JYW69" s="532"/>
      <c r="JYX69" s="533"/>
      <c r="JYY69" s="527"/>
      <c r="JYZ69" s="528"/>
      <c r="JZA69" s="529"/>
      <c r="JZB69" s="530"/>
      <c r="JZC69" s="531"/>
      <c r="JZD69" s="532"/>
      <c r="JZE69" s="533"/>
      <c r="JZF69" s="527"/>
      <c r="JZG69" s="528"/>
      <c r="JZH69" s="529"/>
      <c r="JZI69" s="530"/>
      <c r="JZJ69" s="531"/>
      <c r="JZK69" s="532"/>
      <c r="JZL69" s="533"/>
      <c r="JZM69" s="527"/>
      <c r="JZN69" s="528"/>
      <c r="JZO69" s="529"/>
      <c r="JZP69" s="530"/>
      <c r="JZQ69" s="531"/>
      <c r="JZR69" s="532"/>
      <c r="JZS69" s="533"/>
      <c r="JZT69" s="527"/>
      <c r="JZU69" s="528"/>
      <c r="JZV69" s="529"/>
      <c r="JZW69" s="530"/>
      <c r="JZX69" s="531"/>
      <c r="JZY69" s="532"/>
      <c r="JZZ69" s="533"/>
      <c r="KAA69" s="527"/>
      <c r="KAB69" s="528"/>
      <c r="KAC69" s="529"/>
      <c r="KAD69" s="530"/>
      <c r="KAE69" s="531"/>
      <c r="KAF69" s="532"/>
      <c r="KAG69" s="533"/>
      <c r="KAH69" s="527"/>
      <c r="KAI69" s="528"/>
      <c r="KAJ69" s="529"/>
      <c r="KAK69" s="530"/>
      <c r="KAL69" s="531"/>
      <c r="KAM69" s="532"/>
      <c r="KAN69" s="533"/>
      <c r="KAO69" s="527"/>
      <c r="KAP69" s="528"/>
      <c r="KAQ69" s="529"/>
      <c r="KAR69" s="530"/>
      <c r="KAS69" s="531"/>
      <c r="KAT69" s="532"/>
      <c r="KAU69" s="533"/>
      <c r="KAV69" s="527"/>
      <c r="KAW69" s="528"/>
      <c r="KAX69" s="529"/>
      <c r="KAY69" s="530"/>
      <c r="KAZ69" s="531"/>
      <c r="KBA69" s="532"/>
      <c r="KBB69" s="533"/>
      <c r="KBC69" s="527"/>
      <c r="KBD69" s="528"/>
      <c r="KBE69" s="529"/>
      <c r="KBF69" s="530"/>
      <c r="KBG69" s="531"/>
      <c r="KBH69" s="532"/>
      <c r="KBI69" s="533"/>
      <c r="KBJ69" s="527"/>
      <c r="KBK69" s="528"/>
      <c r="KBL69" s="529"/>
      <c r="KBM69" s="530"/>
      <c r="KBN69" s="531"/>
      <c r="KBO69" s="532"/>
      <c r="KBP69" s="533"/>
      <c r="KBQ69" s="527"/>
      <c r="KBR69" s="528"/>
      <c r="KBS69" s="529"/>
      <c r="KBT69" s="530"/>
      <c r="KBU69" s="531"/>
      <c r="KBV69" s="532"/>
      <c r="KBW69" s="533"/>
      <c r="KBX69" s="527"/>
      <c r="KBY69" s="528"/>
      <c r="KBZ69" s="529"/>
      <c r="KCA69" s="530"/>
      <c r="KCB69" s="531"/>
      <c r="KCC69" s="532"/>
      <c r="KCD69" s="533"/>
      <c r="KCE69" s="527"/>
      <c r="KCF69" s="528"/>
      <c r="KCG69" s="529"/>
      <c r="KCH69" s="530"/>
      <c r="KCI69" s="531"/>
      <c r="KCJ69" s="532"/>
      <c r="KCK69" s="533"/>
      <c r="KCL69" s="527"/>
      <c r="KCM69" s="528"/>
      <c r="KCN69" s="529"/>
      <c r="KCO69" s="530"/>
      <c r="KCP69" s="531"/>
      <c r="KCQ69" s="532"/>
      <c r="KCR69" s="533"/>
      <c r="KCS69" s="527"/>
      <c r="KCT69" s="528"/>
      <c r="KCU69" s="529"/>
      <c r="KCV69" s="530"/>
      <c r="KCW69" s="531"/>
      <c r="KCX69" s="532"/>
      <c r="KCY69" s="533"/>
      <c r="KCZ69" s="527"/>
      <c r="KDA69" s="528"/>
      <c r="KDB69" s="529"/>
      <c r="KDC69" s="530"/>
      <c r="KDD69" s="531"/>
      <c r="KDE69" s="532"/>
      <c r="KDF69" s="533"/>
      <c r="KDG69" s="527"/>
      <c r="KDH69" s="528"/>
      <c r="KDI69" s="529"/>
      <c r="KDJ69" s="530"/>
      <c r="KDK69" s="531"/>
      <c r="KDL69" s="532"/>
      <c r="KDM69" s="533"/>
      <c r="KDN69" s="527"/>
      <c r="KDO69" s="528"/>
      <c r="KDP69" s="529"/>
      <c r="KDQ69" s="530"/>
      <c r="KDR69" s="531"/>
      <c r="KDS69" s="532"/>
      <c r="KDT69" s="533"/>
      <c r="KDU69" s="527"/>
      <c r="KDV69" s="528"/>
      <c r="KDW69" s="529"/>
      <c r="KDX69" s="530"/>
      <c r="KDY69" s="531"/>
      <c r="KDZ69" s="532"/>
      <c r="KEA69" s="533"/>
      <c r="KEB69" s="527"/>
      <c r="KEC69" s="528"/>
      <c r="KED69" s="529"/>
      <c r="KEE69" s="530"/>
      <c r="KEF69" s="531"/>
      <c r="KEG69" s="532"/>
      <c r="KEH69" s="533"/>
      <c r="KEI69" s="527"/>
      <c r="KEJ69" s="528"/>
      <c r="KEK69" s="529"/>
      <c r="KEL69" s="530"/>
      <c r="KEM69" s="531"/>
      <c r="KEN69" s="532"/>
      <c r="KEO69" s="533"/>
      <c r="KEP69" s="527"/>
      <c r="KEQ69" s="528"/>
      <c r="KER69" s="529"/>
      <c r="KES69" s="530"/>
      <c r="KET69" s="531"/>
      <c r="KEU69" s="532"/>
      <c r="KEV69" s="533"/>
      <c r="KEW69" s="527"/>
      <c r="KEX69" s="528"/>
      <c r="KEY69" s="529"/>
      <c r="KEZ69" s="530"/>
      <c r="KFA69" s="531"/>
      <c r="KFB69" s="532"/>
      <c r="KFC69" s="533"/>
      <c r="KFD69" s="527"/>
      <c r="KFE69" s="528"/>
      <c r="KFF69" s="529"/>
      <c r="KFG69" s="530"/>
      <c r="KFH69" s="531"/>
      <c r="KFI69" s="532"/>
      <c r="KFJ69" s="533"/>
      <c r="KFK69" s="527"/>
      <c r="KFL69" s="528"/>
      <c r="KFM69" s="529"/>
      <c r="KFN69" s="530"/>
      <c r="KFO69" s="531"/>
      <c r="KFP69" s="532"/>
      <c r="KFQ69" s="533"/>
      <c r="KFR69" s="527"/>
      <c r="KFS69" s="528"/>
      <c r="KFT69" s="529"/>
      <c r="KFU69" s="530"/>
      <c r="KFV69" s="531"/>
      <c r="KFW69" s="532"/>
      <c r="KFX69" s="533"/>
      <c r="KFY69" s="527"/>
      <c r="KFZ69" s="528"/>
      <c r="KGA69" s="529"/>
      <c r="KGB69" s="530"/>
      <c r="KGC69" s="531"/>
      <c r="KGD69" s="532"/>
      <c r="KGE69" s="533"/>
      <c r="KGF69" s="527"/>
      <c r="KGG69" s="528"/>
      <c r="KGH69" s="529"/>
      <c r="KGI69" s="530"/>
      <c r="KGJ69" s="531"/>
      <c r="KGK69" s="532"/>
      <c r="KGL69" s="533"/>
      <c r="KGM69" s="527"/>
      <c r="KGN69" s="528"/>
      <c r="KGO69" s="529"/>
      <c r="KGP69" s="530"/>
      <c r="KGQ69" s="531"/>
      <c r="KGR69" s="532"/>
      <c r="KGS69" s="533"/>
      <c r="KGT69" s="527"/>
      <c r="KGU69" s="528"/>
      <c r="KGV69" s="529"/>
      <c r="KGW69" s="530"/>
      <c r="KGX69" s="531"/>
      <c r="KGY69" s="532"/>
      <c r="KGZ69" s="533"/>
      <c r="KHA69" s="527"/>
      <c r="KHB69" s="528"/>
      <c r="KHC69" s="529"/>
      <c r="KHD69" s="530"/>
      <c r="KHE69" s="531"/>
      <c r="KHF69" s="532"/>
      <c r="KHG69" s="533"/>
      <c r="KHH69" s="527"/>
      <c r="KHI69" s="528"/>
      <c r="KHJ69" s="529"/>
      <c r="KHK69" s="530"/>
      <c r="KHL69" s="531"/>
      <c r="KHM69" s="532"/>
      <c r="KHN69" s="533"/>
      <c r="KHO69" s="527"/>
      <c r="KHP69" s="528"/>
      <c r="KHQ69" s="529"/>
      <c r="KHR69" s="530"/>
      <c r="KHS69" s="531"/>
      <c r="KHT69" s="532"/>
      <c r="KHU69" s="533"/>
      <c r="KHV69" s="527"/>
      <c r="KHW69" s="528"/>
      <c r="KHX69" s="529"/>
      <c r="KHY69" s="530"/>
      <c r="KHZ69" s="531"/>
      <c r="KIA69" s="532"/>
      <c r="KIB69" s="533"/>
      <c r="KIC69" s="527"/>
      <c r="KID69" s="528"/>
      <c r="KIE69" s="529"/>
      <c r="KIF69" s="530"/>
      <c r="KIG69" s="531"/>
      <c r="KIH69" s="532"/>
      <c r="KII69" s="533"/>
      <c r="KIJ69" s="527"/>
      <c r="KIK69" s="528"/>
      <c r="KIL69" s="529"/>
      <c r="KIM69" s="530"/>
      <c r="KIN69" s="531"/>
      <c r="KIO69" s="532"/>
      <c r="KIP69" s="533"/>
      <c r="KIQ69" s="527"/>
      <c r="KIR69" s="528"/>
      <c r="KIS69" s="529"/>
      <c r="KIT69" s="530"/>
      <c r="KIU69" s="531"/>
      <c r="KIV69" s="532"/>
      <c r="KIW69" s="533"/>
      <c r="KIX69" s="527"/>
      <c r="KIY69" s="528"/>
      <c r="KIZ69" s="529"/>
      <c r="KJA69" s="530"/>
      <c r="KJB69" s="531"/>
      <c r="KJC69" s="532"/>
      <c r="KJD69" s="533"/>
      <c r="KJE69" s="527"/>
      <c r="KJF69" s="528"/>
      <c r="KJG69" s="529"/>
      <c r="KJH69" s="530"/>
      <c r="KJI69" s="531"/>
      <c r="KJJ69" s="532"/>
      <c r="KJK69" s="533"/>
      <c r="KJL69" s="527"/>
      <c r="KJM69" s="528"/>
      <c r="KJN69" s="529"/>
      <c r="KJO69" s="530"/>
      <c r="KJP69" s="531"/>
      <c r="KJQ69" s="532"/>
      <c r="KJR69" s="533"/>
      <c r="KJS69" s="527"/>
      <c r="KJT69" s="528"/>
      <c r="KJU69" s="529"/>
      <c r="KJV69" s="530"/>
      <c r="KJW69" s="531"/>
      <c r="KJX69" s="532"/>
      <c r="KJY69" s="533"/>
      <c r="KJZ69" s="527"/>
      <c r="KKA69" s="528"/>
      <c r="KKB69" s="529"/>
      <c r="KKC69" s="530"/>
      <c r="KKD69" s="531"/>
      <c r="KKE69" s="532"/>
      <c r="KKF69" s="533"/>
      <c r="KKG69" s="527"/>
      <c r="KKH69" s="528"/>
      <c r="KKI69" s="529"/>
      <c r="KKJ69" s="530"/>
      <c r="KKK69" s="531"/>
      <c r="KKL69" s="532"/>
      <c r="KKM69" s="533"/>
      <c r="KKN69" s="527"/>
      <c r="KKO69" s="528"/>
      <c r="KKP69" s="529"/>
      <c r="KKQ69" s="530"/>
      <c r="KKR69" s="531"/>
      <c r="KKS69" s="532"/>
      <c r="KKT69" s="533"/>
      <c r="KKU69" s="527"/>
      <c r="KKV69" s="528"/>
      <c r="KKW69" s="529"/>
      <c r="KKX69" s="530"/>
      <c r="KKY69" s="531"/>
      <c r="KKZ69" s="532"/>
      <c r="KLA69" s="533"/>
      <c r="KLB69" s="527"/>
      <c r="KLC69" s="528"/>
      <c r="KLD69" s="529"/>
      <c r="KLE69" s="530"/>
      <c r="KLF69" s="531"/>
      <c r="KLG69" s="532"/>
      <c r="KLH69" s="533"/>
      <c r="KLI69" s="527"/>
      <c r="KLJ69" s="528"/>
      <c r="KLK69" s="529"/>
      <c r="KLL69" s="530"/>
      <c r="KLM69" s="531"/>
      <c r="KLN69" s="532"/>
      <c r="KLO69" s="533"/>
      <c r="KLP69" s="527"/>
      <c r="KLQ69" s="528"/>
      <c r="KLR69" s="529"/>
      <c r="KLS69" s="530"/>
      <c r="KLT69" s="531"/>
      <c r="KLU69" s="532"/>
      <c r="KLV69" s="533"/>
      <c r="KLW69" s="527"/>
      <c r="KLX69" s="528"/>
      <c r="KLY69" s="529"/>
      <c r="KLZ69" s="530"/>
      <c r="KMA69" s="531"/>
      <c r="KMB69" s="532"/>
      <c r="KMC69" s="533"/>
      <c r="KMD69" s="527"/>
      <c r="KME69" s="528"/>
      <c r="KMF69" s="529"/>
      <c r="KMG69" s="530"/>
      <c r="KMH69" s="531"/>
      <c r="KMI69" s="532"/>
      <c r="KMJ69" s="533"/>
      <c r="KMK69" s="527"/>
      <c r="KML69" s="528"/>
      <c r="KMM69" s="529"/>
      <c r="KMN69" s="530"/>
      <c r="KMO69" s="531"/>
      <c r="KMP69" s="532"/>
      <c r="KMQ69" s="533"/>
      <c r="KMR69" s="527"/>
      <c r="KMS69" s="528"/>
      <c r="KMT69" s="529"/>
      <c r="KMU69" s="530"/>
      <c r="KMV69" s="531"/>
      <c r="KMW69" s="532"/>
      <c r="KMX69" s="533"/>
      <c r="KMY69" s="527"/>
      <c r="KMZ69" s="528"/>
      <c r="KNA69" s="529"/>
      <c r="KNB69" s="530"/>
      <c r="KNC69" s="531"/>
      <c r="KND69" s="532"/>
      <c r="KNE69" s="533"/>
      <c r="KNF69" s="527"/>
      <c r="KNG69" s="528"/>
      <c r="KNH69" s="529"/>
      <c r="KNI69" s="530"/>
      <c r="KNJ69" s="531"/>
      <c r="KNK69" s="532"/>
      <c r="KNL69" s="533"/>
      <c r="KNM69" s="527"/>
      <c r="KNN69" s="528"/>
      <c r="KNO69" s="529"/>
      <c r="KNP69" s="530"/>
      <c r="KNQ69" s="531"/>
      <c r="KNR69" s="532"/>
      <c r="KNS69" s="533"/>
      <c r="KNT69" s="527"/>
      <c r="KNU69" s="528"/>
      <c r="KNV69" s="529"/>
      <c r="KNW69" s="530"/>
      <c r="KNX69" s="531"/>
      <c r="KNY69" s="532"/>
      <c r="KNZ69" s="533"/>
      <c r="KOA69" s="527"/>
      <c r="KOB69" s="528"/>
      <c r="KOC69" s="529"/>
      <c r="KOD69" s="530"/>
      <c r="KOE69" s="531"/>
      <c r="KOF69" s="532"/>
      <c r="KOG69" s="533"/>
      <c r="KOH69" s="527"/>
      <c r="KOI69" s="528"/>
      <c r="KOJ69" s="529"/>
      <c r="KOK69" s="530"/>
      <c r="KOL69" s="531"/>
      <c r="KOM69" s="532"/>
      <c r="KON69" s="533"/>
      <c r="KOO69" s="527"/>
      <c r="KOP69" s="528"/>
      <c r="KOQ69" s="529"/>
      <c r="KOR69" s="530"/>
      <c r="KOS69" s="531"/>
      <c r="KOT69" s="532"/>
      <c r="KOU69" s="533"/>
      <c r="KOV69" s="527"/>
      <c r="KOW69" s="528"/>
      <c r="KOX69" s="529"/>
      <c r="KOY69" s="530"/>
      <c r="KOZ69" s="531"/>
      <c r="KPA69" s="532"/>
      <c r="KPB69" s="533"/>
      <c r="KPC69" s="527"/>
      <c r="KPD69" s="528"/>
      <c r="KPE69" s="529"/>
      <c r="KPF69" s="530"/>
      <c r="KPG69" s="531"/>
      <c r="KPH69" s="532"/>
      <c r="KPI69" s="533"/>
      <c r="KPJ69" s="527"/>
      <c r="KPK69" s="528"/>
      <c r="KPL69" s="529"/>
      <c r="KPM69" s="530"/>
      <c r="KPN69" s="531"/>
      <c r="KPO69" s="532"/>
      <c r="KPP69" s="533"/>
      <c r="KPQ69" s="527"/>
      <c r="KPR69" s="528"/>
      <c r="KPS69" s="529"/>
      <c r="KPT69" s="530"/>
      <c r="KPU69" s="531"/>
      <c r="KPV69" s="532"/>
      <c r="KPW69" s="533"/>
      <c r="KPX69" s="527"/>
      <c r="KPY69" s="528"/>
      <c r="KPZ69" s="529"/>
      <c r="KQA69" s="530"/>
      <c r="KQB69" s="531"/>
      <c r="KQC69" s="532"/>
      <c r="KQD69" s="533"/>
      <c r="KQE69" s="527"/>
      <c r="KQF69" s="528"/>
      <c r="KQG69" s="529"/>
      <c r="KQH69" s="530"/>
      <c r="KQI69" s="531"/>
      <c r="KQJ69" s="532"/>
      <c r="KQK69" s="533"/>
      <c r="KQL69" s="527"/>
      <c r="KQM69" s="528"/>
      <c r="KQN69" s="529"/>
      <c r="KQO69" s="530"/>
      <c r="KQP69" s="531"/>
      <c r="KQQ69" s="532"/>
      <c r="KQR69" s="533"/>
      <c r="KQS69" s="527"/>
      <c r="KQT69" s="528"/>
      <c r="KQU69" s="529"/>
      <c r="KQV69" s="530"/>
      <c r="KQW69" s="531"/>
      <c r="KQX69" s="532"/>
      <c r="KQY69" s="533"/>
      <c r="KQZ69" s="527"/>
      <c r="KRA69" s="528"/>
      <c r="KRB69" s="529"/>
      <c r="KRC69" s="530"/>
      <c r="KRD69" s="531"/>
      <c r="KRE69" s="532"/>
      <c r="KRF69" s="533"/>
      <c r="KRG69" s="527"/>
      <c r="KRH69" s="528"/>
      <c r="KRI69" s="529"/>
      <c r="KRJ69" s="530"/>
      <c r="KRK69" s="531"/>
      <c r="KRL69" s="532"/>
      <c r="KRM69" s="533"/>
      <c r="KRN69" s="527"/>
      <c r="KRO69" s="528"/>
      <c r="KRP69" s="529"/>
      <c r="KRQ69" s="530"/>
      <c r="KRR69" s="531"/>
      <c r="KRS69" s="532"/>
      <c r="KRT69" s="533"/>
      <c r="KRU69" s="527"/>
      <c r="KRV69" s="528"/>
      <c r="KRW69" s="529"/>
      <c r="KRX69" s="530"/>
      <c r="KRY69" s="531"/>
      <c r="KRZ69" s="532"/>
      <c r="KSA69" s="533"/>
      <c r="KSB69" s="527"/>
      <c r="KSC69" s="528"/>
      <c r="KSD69" s="529"/>
      <c r="KSE69" s="530"/>
      <c r="KSF69" s="531"/>
      <c r="KSG69" s="532"/>
      <c r="KSH69" s="533"/>
      <c r="KSI69" s="527"/>
      <c r="KSJ69" s="528"/>
      <c r="KSK69" s="529"/>
      <c r="KSL69" s="530"/>
      <c r="KSM69" s="531"/>
      <c r="KSN69" s="532"/>
      <c r="KSO69" s="533"/>
      <c r="KSP69" s="527"/>
      <c r="KSQ69" s="528"/>
      <c r="KSR69" s="529"/>
      <c r="KSS69" s="530"/>
      <c r="KST69" s="531"/>
      <c r="KSU69" s="532"/>
      <c r="KSV69" s="533"/>
      <c r="KSW69" s="527"/>
      <c r="KSX69" s="528"/>
      <c r="KSY69" s="529"/>
      <c r="KSZ69" s="530"/>
      <c r="KTA69" s="531"/>
      <c r="KTB69" s="532"/>
      <c r="KTC69" s="533"/>
      <c r="KTD69" s="527"/>
      <c r="KTE69" s="528"/>
      <c r="KTF69" s="529"/>
      <c r="KTG69" s="530"/>
      <c r="KTH69" s="531"/>
      <c r="KTI69" s="532"/>
      <c r="KTJ69" s="533"/>
      <c r="KTK69" s="527"/>
      <c r="KTL69" s="528"/>
      <c r="KTM69" s="529"/>
      <c r="KTN69" s="530"/>
      <c r="KTO69" s="531"/>
      <c r="KTP69" s="532"/>
      <c r="KTQ69" s="533"/>
      <c r="KTR69" s="527"/>
      <c r="KTS69" s="528"/>
      <c r="KTT69" s="529"/>
      <c r="KTU69" s="530"/>
      <c r="KTV69" s="531"/>
      <c r="KTW69" s="532"/>
      <c r="KTX69" s="533"/>
      <c r="KTY69" s="527"/>
      <c r="KTZ69" s="528"/>
      <c r="KUA69" s="529"/>
      <c r="KUB69" s="530"/>
      <c r="KUC69" s="531"/>
      <c r="KUD69" s="532"/>
      <c r="KUE69" s="533"/>
      <c r="KUF69" s="527"/>
      <c r="KUG69" s="528"/>
      <c r="KUH69" s="529"/>
      <c r="KUI69" s="530"/>
      <c r="KUJ69" s="531"/>
      <c r="KUK69" s="532"/>
      <c r="KUL69" s="533"/>
      <c r="KUM69" s="527"/>
      <c r="KUN69" s="528"/>
      <c r="KUO69" s="529"/>
      <c r="KUP69" s="530"/>
      <c r="KUQ69" s="531"/>
      <c r="KUR69" s="532"/>
      <c r="KUS69" s="533"/>
      <c r="KUT69" s="527"/>
      <c r="KUU69" s="528"/>
      <c r="KUV69" s="529"/>
      <c r="KUW69" s="530"/>
      <c r="KUX69" s="531"/>
      <c r="KUY69" s="532"/>
      <c r="KUZ69" s="533"/>
      <c r="KVA69" s="527"/>
      <c r="KVB69" s="528"/>
      <c r="KVC69" s="529"/>
      <c r="KVD69" s="530"/>
      <c r="KVE69" s="531"/>
      <c r="KVF69" s="532"/>
      <c r="KVG69" s="533"/>
      <c r="KVH69" s="527"/>
      <c r="KVI69" s="528"/>
      <c r="KVJ69" s="529"/>
      <c r="KVK69" s="530"/>
      <c r="KVL69" s="531"/>
      <c r="KVM69" s="532"/>
      <c r="KVN69" s="533"/>
      <c r="KVO69" s="527"/>
      <c r="KVP69" s="528"/>
      <c r="KVQ69" s="529"/>
      <c r="KVR69" s="530"/>
      <c r="KVS69" s="531"/>
      <c r="KVT69" s="532"/>
      <c r="KVU69" s="533"/>
      <c r="KVV69" s="527"/>
      <c r="KVW69" s="528"/>
      <c r="KVX69" s="529"/>
      <c r="KVY69" s="530"/>
      <c r="KVZ69" s="531"/>
      <c r="KWA69" s="532"/>
      <c r="KWB69" s="533"/>
      <c r="KWC69" s="527"/>
      <c r="KWD69" s="528"/>
      <c r="KWE69" s="529"/>
      <c r="KWF69" s="530"/>
      <c r="KWG69" s="531"/>
      <c r="KWH69" s="532"/>
      <c r="KWI69" s="533"/>
      <c r="KWJ69" s="527"/>
      <c r="KWK69" s="528"/>
      <c r="KWL69" s="529"/>
      <c r="KWM69" s="530"/>
      <c r="KWN69" s="531"/>
      <c r="KWO69" s="532"/>
      <c r="KWP69" s="533"/>
      <c r="KWQ69" s="527"/>
      <c r="KWR69" s="528"/>
      <c r="KWS69" s="529"/>
      <c r="KWT69" s="530"/>
      <c r="KWU69" s="531"/>
      <c r="KWV69" s="532"/>
      <c r="KWW69" s="533"/>
      <c r="KWX69" s="527"/>
      <c r="KWY69" s="528"/>
      <c r="KWZ69" s="529"/>
      <c r="KXA69" s="530"/>
      <c r="KXB69" s="531"/>
      <c r="KXC69" s="532"/>
      <c r="KXD69" s="533"/>
      <c r="KXE69" s="527"/>
      <c r="KXF69" s="528"/>
      <c r="KXG69" s="529"/>
      <c r="KXH69" s="530"/>
      <c r="KXI69" s="531"/>
      <c r="KXJ69" s="532"/>
      <c r="KXK69" s="533"/>
      <c r="KXL69" s="527"/>
      <c r="KXM69" s="528"/>
      <c r="KXN69" s="529"/>
      <c r="KXO69" s="530"/>
      <c r="KXP69" s="531"/>
      <c r="KXQ69" s="532"/>
      <c r="KXR69" s="533"/>
      <c r="KXS69" s="527"/>
      <c r="KXT69" s="528"/>
      <c r="KXU69" s="529"/>
      <c r="KXV69" s="530"/>
      <c r="KXW69" s="531"/>
      <c r="KXX69" s="532"/>
      <c r="KXY69" s="533"/>
      <c r="KXZ69" s="527"/>
      <c r="KYA69" s="528"/>
      <c r="KYB69" s="529"/>
      <c r="KYC69" s="530"/>
      <c r="KYD69" s="531"/>
      <c r="KYE69" s="532"/>
      <c r="KYF69" s="533"/>
      <c r="KYG69" s="527"/>
      <c r="KYH69" s="528"/>
      <c r="KYI69" s="529"/>
      <c r="KYJ69" s="530"/>
      <c r="KYK69" s="531"/>
      <c r="KYL69" s="532"/>
      <c r="KYM69" s="533"/>
      <c r="KYN69" s="527"/>
      <c r="KYO69" s="528"/>
      <c r="KYP69" s="529"/>
      <c r="KYQ69" s="530"/>
      <c r="KYR69" s="531"/>
      <c r="KYS69" s="532"/>
      <c r="KYT69" s="533"/>
      <c r="KYU69" s="527"/>
      <c r="KYV69" s="528"/>
      <c r="KYW69" s="529"/>
      <c r="KYX69" s="530"/>
      <c r="KYY69" s="531"/>
      <c r="KYZ69" s="532"/>
      <c r="KZA69" s="533"/>
      <c r="KZB69" s="527"/>
      <c r="KZC69" s="528"/>
      <c r="KZD69" s="529"/>
      <c r="KZE69" s="530"/>
      <c r="KZF69" s="531"/>
      <c r="KZG69" s="532"/>
      <c r="KZH69" s="533"/>
      <c r="KZI69" s="527"/>
      <c r="KZJ69" s="528"/>
      <c r="KZK69" s="529"/>
      <c r="KZL69" s="530"/>
      <c r="KZM69" s="531"/>
      <c r="KZN69" s="532"/>
      <c r="KZO69" s="533"/>
      <c r="KZP69" s="527"/>
      <c r="KZQ69" s="528"/>
      <c r="KZR69" s="529"/>
      <c r="KZS69" s="530"/>
      <c r="KZT69" s="531"/>
      <c r="KZU69" s="532"/>
      <c r="KZV69" s="533"/>
      <c r="KZW69" s="527"/>
      <c r="KZX69" s="528"/>
      <c r="KZY69" s="529"/>
      <c r="KZZ69" s="530"/>
      <c r="LAA69" s="531"/>
      <c r="LAB69" s="532"/>
      <c r="LAC69" s="533"/>
      <c r="LAD69" s="527"/>
      <c r="LAE69" s="528"/>
      <c r="LAF69" s="529"/>
      <c r="LAG69" s="530"/>
      <c r="LAH69" s="531"/>
      <c r="LAI69" s="532"/>
      <c r="LAJ69" s="533"/>
      <c r="LAK69" s="527"/>
      <c r="LAL69" s="528"/>
      <c r="LAM69" s="529"/>
      <c r="LAN69" s="530"/>
      <c r="LAO69" s="531"/>
      <c r="LAP69" s="532"/>
      <c r="LAQ69" s="533"/>
      <c r="LAR69" s="527"/>
      <c r="LAS69" s="528"/>
      <c r="LAT69" s="529"/>
      <c r="LAU69" s="530"/>
      <c r="LAV69" s="531"/>
      <c r="LAW69" s="532"/>
      <c r="LAX69" s="533"/>
      <c r="LAY69" s="527"/>
      <c r="LAZ69" s="528"/>
      <c r="LBA69" s="529"/>
      <c r="LBB69" s="530"/>
      <c r="LBC69" s="531"/>
      <c r="LBD69" s="532"/>
      <c r="LBE69" s="533"/>
      <c r="LBF69" s="527"/>
      <c r="LBG69" s="528"/>
      <c r="LBH69" s="529"/>
      <c r="LBI69" s="530"/>
      <c r="LBJ69" s="531"/>
      <c r="LBK69" s="532"/>
      <c r="LBL69" s="533"/>
      <c r="LBM69" s="527"/>
      <c r="LBN69" s="528"/>
      <c r="LBO69" s="529"/>
      <c r="LBP69" s="530"/>
      <c r="LBQ69" s="531"/>
      <c r="LBR69" s="532"/>
      <c r="LBS69" s="533"/>
      <c r="LBT69" s="527"/>
      <c r="LBU69" s="528"/>
      <c r="LBV69" s="529"/>
      <c r="LBW69" s="530"/>
      <c r="LBX69" s="531"/>
      <c r="LBY69" s="532"/>
      <c r="LBZ69" s="533"/>
      <c r="LCA69" s="527"/>
      <c r="LCB69" s="528"/>
      <c r="LCC69" s="529"/>
      <c r="LCD69" s="530"/>
      <c r="LCE69" s="531"/>
      <c r="LCF69" s="532"/>
      <c r="LCG69" s="533"/>
      <c r="LCH69" s="527"/>
      <c r="LCI69" s="528"/>
      <c r="LCJ69" s="529"/>
      <c r="LCK69" s="530"/>
      <c r="LCL69" s="531"/>
      <c r="LCM69" s="532"/>
      <c r="LCN69" s="533"/>
      <c r="LCO69" s="527"/>
      <c r="LCP69" s="528"/>
      <c r="LCQ69" s="529"/>
      <c r="LCR69" s="530"/>
      <c r="LCS69" s="531"/>
      <c r="LCT69" s="532"/>
      <c r="LCU69" s="533"/>
      <c r="LCV69" s="527"/>
      <c r="LCW69" s="528"/>
      <c r="LCX69" s="529"/>
      <c r="LCY69" s="530"/>
      <c r="LCZ69" s="531"/>
      <c r="LDA69" s="532"/>
      <c r="LDB69" s="533"/>
      <c r="LDC69" s="527"/>
      <c r="LDD69" s="528"/>
      <c r="LDE69" s="529"/>
      <c r="LDF69" s="530"/>
      <c r="LDG69" s="531"/>
      <c r="LDH69" s="532"/>
      <c r="LDI69" s="533"/>
      <c r="LDJ69" s="527"/>
      <c r="LDK69" s="528"/>
      <c r="LDL69" s="529"/>
      <c r="LDM69" s="530"/>
      <c r="LDN69" s="531"/>
      <c r="LDO69" s="532"/>
      <c r="LDP69" s="533"/>
      <c r="LDQ69" s="527"/>
      <c r="LDR69" s="528"/>
      <c r="LDS69" s="529"/>
      <c r="LDT69" s="530"/>
      <c r="LDU69" s="531"/>
      <c r="LDV69" s="532"/>
      <c r="LDW69" s="533"/>
      <c r="LDX69" s="527"/>
      <c r="LDY69" s="528"/>
      <c r="LDZ69" s="529"/>
      <c r="LEA69" s="530"/>
      <c r="LEB69" s="531"/>
      <c r="LEC69" s="532"/>
      <c r="LED69" s="533"/>
      <c r="LEE69" s="527"/>
      <c r="LEF69" s="528"/>
      <c r="LEG69" s="529"/>
      <c r="LEH69" s="530"/>
      <c r="LEI69" s="531"/>
      <c r="LEJ69" s="532"/>
      <c r="LEK69" s="533"/>
      <c r="LEL69" s="527"/>
      <c r="LEM69" s="528"/>
      <c r="LEN69" s="529"/>
      <c r="LEO69" s="530"/>
      <c r="LEP69" s="531"/>
      <c r="LEQ69" s="532"/>
      <c r="LER69" s="533"/>
      <c r="LES69" s="527"/>
      <c r="LET69" s="528"/>
      <c r="LEU69" s="529"/>
      <c r="LEV69" s="530"/>
      <c r="LEW69" s="531"/>
      <c r="LEX69" s="532"/>
      <c r="LEY69" s="533"/>
      <c r="LEZ69" s="527"/>
      <c r="LFA69" s="528"/>
      <c r="LFB69" s="529"/>
      <c r="LFC69" s="530"/>
      <c r="LFD69" s="531"/>
      <c r="LFE69" s="532"/>
      <c r="LFF69" s="533"/>
      <c r="LFG69" s="527"/>
      <c r="LFH69" s="528"/>
      <c r="LFI69" s="529"/>
      <c r="LFJ69" s="530"/>
      <c r="LFK69" s="531"/>
      <c r="LFL69" s="532"/>
      <c r="LFM69" s="533"/>
      <c r="LFN69" s="527"/>
      <c r="LFO69" s="528"/>
      <c r="LFP69" s="529"/>
      <c r="LFQ69" s="530"/>
      <c r="LFR69" s="531"/>
      <c r="LFS69" s="532"/>
      <c r="LFT69" s="533"/>
      <c r="LFU69" s="527"/>
      <c r="LFV69" s="528"/>
      <c r="LFW69" s="529"/>
      <c r="LFX69" s="530"/>
      <c r="LFY69" s="531"/>
      <c r="LFZ69" s="532"/>
      <c r="LGA69" s="533"/>
      <c r="LGB69" s="527"/>
      <c r="LGC69" s="528"/>
      <c r="LGD69" s="529"/>
      <c r="LGE69" s="530"/>
      <c r="LGF69" s="531"/>
      <c r="LGG69" s="532"/>
      <c r="LGH69" s="533"/>
      <c r="LGI69" s="527"/>
      <c r="LGJ69" s="528"/>
      <c r="LGK69" s="529"/>
      <c r="LGL69" s="530"/>
      <c r="LGM69" s="531"/>
      <c r="LGN69" s="532"/>
      <c r="LGO69" s="533"/>
      <c r="LGP69" s="527"/>
      <c r="LGQ69" s="528"/>
      <c r="LGR69" s="529"/>
      <c r="LGS69" s="530"/>
      <c r="LGT69" s="531"/>
      <c r="LGU69" s="532"/>
      <c r="LGV69" s="533"/>
      <c r="LGW69" s="527"/>
      <c r="LGX69" s="528"/>
      <c r="LGY69" s="529"/>
      <c r="LGZ69" s="530"/>
      <c r="LHA69" s="531"/>
      <c r="LHB69" s="532"/>
      <c r="LHC69" s="533"/>
      <c r="LHD69" s="527"/>
      <c r="LHE69" s="528"/>
      <c r="LHF69" s="529"/>
      <c r="LHG69" s="530"/>
      <c r="LHH69" s="531"/>
      <c r="LHI69" s="532"/>
      <c r="LHJ69" s="533"/>
      <c r="LHK69" s="527"/>
      <c r="LHL69" s="528"/>
      <c r="LHM69" s="529"/>
      <c r="LHN69" s="530"/>
      <c r="LHO69" s="531"/>
      <c r="LHP69" s="532"/>
      <c r="LHQ69" s="533"/>
      <c r="LHR69" s="527"/>
      <c r="LHS69" s="528"/>
      <c r="LHT69" s="529"/>
      <c r="LHU69" s="530"/>
      <c r="LHV69" s="531"/>
      <c r="LHW69" s="532"/>
      <c r="LHX69" s="533"/>
      <c r="LHY69" s="527"/>
      <c r="LHZ69" s="528"/>
      <c r="LIA69" s="529"/>
      <c r="LIB69" s="530"/>
      <c r="LIC69" s="531"/>
      <c r="LID69" s="532"/>
      <c r="LIE69" s="533"/>
      <c r="LIF69" s="527"/>
      <c r="LIG69" s="528"/>
      <c r="LIH69" s="529"/>
      <c r="LII69" s="530"/>
      <c r="LIJ69" s="531"/>
      <c r="LIK69" s="532"/>
      <c r="LIL69" s="533"/>
      <c r="LIM69" s="527"/>
      <c r="LIN69" s="528"/>
      <c r="LIO69" s="529"/>
      <c r="LIP69" s="530"/>
      <c r="LIQ69" s="531"/>
      <c r="LIR69" s="532"/>
      <c r="LIS69" s="533"/>
      <c r="LIT69" s="527"/>
      <c r="LIU69" s="528"/>
      <c r="LIV69" s="529"/>
      <c r="LIW69" s="530"/>
      <c r="LIX69" s="531"/>
      <c r="LIY69" s="532"/>
      <c r="LIZ69" s="533"/>
      <c r="LJA69" s="527"/>
      <c r="LJB69" s="528"/>
      <c r="LJC69" s="529"/>
      <c r="LJD69" s="530"/>
      <c r="LJE69" s="531"/>
      <c r="LJF69" s="532"/>
      <c r="LJG69" s="533"/>
      <c r="LJH69" s="527"/>
      <c r="LJI69" s="528"/>
      <c r="LJJ69" s="529"/>
      <c r="LJK69" s="530"/>
      <c r="LJL69" s="531"/>
      <c r="LJM69" s="532"/>
      <c r="LJN69" s="533"/>
      <c r="LJO69" s="527"/>
      <c r="LJP69" s="528"/>
      <c r="LJQ69" s="529"/>
      <c r="LJR69" s="530"/>
      <c r="LJS69" s="531"/>
      <c r="LJT69" s="532"/>
      <c r="LJU69" s="533"/>
      <c r="LJV69" s="527"/>
      <c r="LJW69" s="528"/>
      <c r="LJX69" s="529"/>
      <c r="LJY69" s="530"/>
      <c r="LJZ69" s="531"/>
      <c r="LKA69" s="532"/>
      <c r="LKB69" s="533"/>
      <c r="LKC69" s="527"/>
      <c r="LKD69" s="528"/>
      <c r="LKE69" s="529"/>
      <c r="LKF69" s="530"/>
      <c r="LKG69" s="531"/>
      <c r="LKH69" s="532"/>
      <c r="LKI69" s="533"/>
      <c r="LKJ69" s="527"/>
      <c r="LKK69" s="528"/>
      <c r="LKL69" s="529"/>
      <c r="LKM69" s="530"/>
      <c r="LKN69" s="531"/>
      <c r="LKO69" s="532"/>
      <c r="LKP69" s="533"/>
      <c r="LKQ69" s="527"/>
      <c r="LKR69" s="528"/>
      <c r="LKS69" s="529"/>
      <c r="LKT69" s="530"/>
      <c r="LKU69" s="531"/>
      <c r="LKV69" s="532"/>
      <c r="LKW69" s="533"/>
      <c r="LKX69" s="527"/>
      <c r="LKY69" s="528"/>
      <c r="LKZ69" s="529"/>
      <c r="LLA69" s="530"/>
      <c r="LLB69" s="531"/>
      <c r="LLC69" s="532"/>
      <c r="LLD69" s="533"/>
      <c r="LLE69" s="527"/>
      <c r="LLF69" s="528"/>
      <c r="LLG69" s="529"/>
      <c r="LLH69" s="530"/>
      <c r="LLI69" s="531"/>
      <c r="LLJ69" s="532"/>
      <c r="LLK69" s="533"/>
      <c r="LLL69" s="527"/>
      <c r="LLM69" s="528"/>
      <c r="LLN69" s="529"/>
      <c r="LLO69" s="530"/>
      <c r="LLP69" s="531"/>
      <c r="LLQ69" s="532"/>
      <c r="LLR69" s="533"/>
      <c r="LLS69" s="527"/>
      <c r="LLT69" s="528"/>
      <c r="LLU69" s="529"/>
      <c r="LLV69" s="530"/>
      <c r="LLW69" s="531"/>
      <c r="LLX69" s="532"/>
      <c r="LLY69" s="533"/>
      <c r="LLZ69" s="527"/>
      <c r="LMA69" s="528"/>
      <c r="LMB69" s="529"/>
      <c r="LMC69" s="530"/>
      <c r="LMD69" s="531"/>
      <c r="LME69" s="532"/>
      <c r="LMF69" s="533"/>
      <c r="LMG69" s="527"/>
      <c r="LMH69" s="528"/>
      <c r="LMI69" s="529"/>
      <c r="LMJ69" s="530"/>
      <c r="LMK69" s="531"/>
      <c r="LML69" s="532"/>
      <c r="LMM69" s="533"/>
      <c r="LMN69" s="527"/>
      <c r="LMO69" s="528"/>
      <c r="LMP69" s="529"/>
      <c r="LMQ69" s="530"/>
      <c r="LMR69" s="531"/>
      <c r="LMS69" s="532"/>
      <c r="LMT69" s="533"/>
      <c r="LMU69" s="527"/>
      <c r="LMV69" s="528"/>
      <c r="LMW69" s="529"/>
      <c r="LMX69" s="530"/>
      <c r="LMY69" s="531"/>
      <c r="LMZ69" s="532"/>
      <c r="LNA69" s="533"/>
      <c r="LNB69" s="527"/>
      <c r="LNC69" s="528"/>
      <c r="LND69" s="529"/>
      <c r="LNE69" s="530"/>
      <c r="LNF69" s="531"/>
      <c r="LNG69" s="532"/>
      <c r="LNH69" s="533"/>
      <c r="LNI69" s="527"/>
      <c r="LNJ69" s="528"/>
      <c r="LNK69" s="529"/>
      <c r="LNL69" s="530"/>
      <c r="LNM69" s="531"/>
      <c r="LNN69" s="532"/>
      <c r="LNO69" s="533"/>
      <c r="LNP69" s="527"/>
      <c r="LNQ69" s="528"/>
      <c r="LNR69" s="529"/>
      <c r="LNS69" s="530"/>
      <c r="LNT69" s="531"/>
      <c r="LNU69" s="532"/>
      <c r="LNV69" s="533"/>
      <c r="LNW69" s="527"/>
      <c r="LNX69" s="528"/>
      <c r="LNY69" s="529"/>
      <c r="LNZ69" s="530"/>
      <c r="LOA69" s="531"/>
      <c r="LOB69" s="532"/>
      <c r="LOC69" s="533"/>
      <c r="LOD69" s="527"/>
      <c r="LOE69" s="528"/>
      <c r="LOF69" s="529"/>
      <c r="LOG69" s="530"/>
      <c r="LOH69" s="531"/>
      <c r="LOI69" s="532"/>
      <c r="LOJ69" s="533"/>
      <c r="LOK69" s="527"/>
      <c r="LOL69" s="528"/>
      <c r="LOM69" s="529"/>
      <c r="LON69" s="530"/>
      <c r="LOO69" s="531"/>
      <c r="LOP69" s="532"/>
      <c r="LOQ69" s="533"/>
      <c r="LOR69" s="527"/>
      <c r="LOS69" s="528"/>
      <c r="LOT69" s="529"/>
      <c r="LOU69" s="530"/>
      <c r="LOV69" s="531"/>
      <c r="LOW69" s="532"/>
      <c r="LOX69" s="533"/>
      <c r="LOY69" s="527"/>
      <c r="LOZ69" s="528"/>
      <c r="LPA69" s="529"/>
      <c r="LPB69" s="530"/>
      <c r="LPC69" s="531"/>
      <c r="LPD69" s="532"/>
      <c r="LPE69" s="533"/>
      <c r="LPF69" s="527"/>
      <c r="LPG69" s="528"/>
      <c r="LPH69" s="529"/>
      <c r="LPI69" s="530"/>
      <c r="LPJ69" s="531"/>
      <c r="LPK69" s="532"/>
      <c r="LPL69" s="533"/>
      <c r="LPM69" s="527"/>
      <c r="LPN69" s="528"/>
      <c r="LPO69" s="529"/>
      <c r="LPP69" s="530"/>
      <c r="LPQ69" s="531"/>
      <c r="LPR69" s="532"/>
      <c r="LPS69" s="533"/>
      <c r="LPT69" s="527"/>
      <c r="LPU69" s="528"/>
      <c r="LPV69" s="529"/>
      <c r="LPW69" s="530"/>
      <c r="LPX69" s="531"/>
      <c r="LPY69" s="532"/>
      <c r="LPZ69" s="533"/>
      <c r="LQA69" s="527"/>
      <c r="LQB69" s="528"/>
      <c r="LQC69" s="529"/>
      <c r="LQD69" s="530"/>
      <c r="LQE69" s="531"/>
      <c r="LQF69" s="532"/>
      <c r="LQG69" s="533"/>
      <c r="LQH69" s="527"/>
      <c r="LQI69" s="528"/>
      <c r="LQJ69" s="529"/>
      <c r="LQK69" s="530"/>
      <c r="LQL69" s="531"/>
      <c r="LQM69" s="532"/>
      <c r="LQN69" s="533"/>
      <c r="LQO69" s="527"/>
      <c r="LQP69" s="528"/>
      <c r="LQQ69" s="529"/>
      <c r="LQR69" s="530"/>
      <c r="LQS69" s="531"/>
      <c r="LQT69" s="532"/>
      <c r="LQU69" s="533"/>
      <c r="LQV69" s="527"/>
      <c r="LQW69" s="528"/>
      <c r="LQX69" s="529"/>
      <c r="LQY69" s="530"/>
      <c r="LQZ69" s="531"/>
      <c r="LRA69" s="532"/>
      <c r="LRB69" s="533"/>
      <c r="LRC69" s="527"/>
      <c r="LRD69" s="528"/>
      <c r="LRE69" s="529"/>
      <c r="LRF69" s="530"/>
      <c r="LRG69" s="531"/>
      <c r="LRH69" s="532"/>
      <c r="LRI69" s="533"/>
      <c r="LRJ69" s="527"/>
      <c r="LRK69" s="528"/>
      <c r="LRL69" s="529"/>
      <c r="LRM69" s="530"/>
      <c r="LRN69" s="531"/>
      <c r="LRO69" s="532"/>
      <c r="LRP69" s="533"/>
      <c r="LRQ69" s="527"/>
      <c r="LRR69" s="528"/>
      <c r="LRS69" s="529"/>
      <c r="LRT69" s="530"/>
      <c r="LRU69" s="531"/>
      <c r="LRV69" s="532"/>
      <c r="LRW69" s="533"/>
      <c r="LRX69" s="527"/>
      <c r="LRY69" s="528"/>
      <c r="LRZ69" s="529"/>
      <c r="LSA69" s="530"/>
      <c r="LSB69" s="531"/>
      <c r="LSC69" s="532"/>
      <c r="LSD69" s="533"/>
      <c r="LSE69" s="527"/>
      <c r="LSF69" s="528"/>
      <c r="LSG69" s="529"/>
      <c r="LSH69" s="530"/>
      <c r="LSI69" s="531"/>
      <c r="LSJ69" s="532"/>
      <c r="LSK69" s="533"/>
      <c r="LSL69" s="527"/>
      <c r="LSM69" s="528"/>
      <c r="LSN69" s="529"/>
      <c r="LSO69" s="530"/>
      <c r="LSP69" s="531"/>
      <c r="LSQ69" s="532"/>
      <c r="LSR69" s="533"/>
      <c r="LSS69" s="527"/>
      <c r="LST69" s="528"/>
      <c r="LSU69" s="529"/>
      <c r="LSV69" s="530"/>
      <c r="LSW69" s="531"/>
      <c r="LSX69" s="532"/>
      <c r="LSY69" s="533"/>
      <c r="LSZ69" s="527"/>
      <c r="LTA69" s="528"/>
      <c r="LTB69" s="529"/>
      <c r="LTC69" s="530"/>
      <c r="LTD69" s="531"/>
      <c r="LTE69" s="532"/>
      <c r="LTF69" s="533"/>
      <c r="LTG69" s="527"/>
      <c r="LTH69" s="528"/>
      <c r="LTI69" s="529"/>
      <c r="LTJ69" s="530"/>
      <c r="LTK69" s="531"/>
      <c r="LTL69" s="532"/>
      <c r="LTM69" s="533"/>
      <c r="LTN69" s="527"/>
      <c r="LTO69" s="528"/>
      <c r="LTP69" s="529"/>
      <c r="LTQ69" s="530"/>
      <c r="LTR69" s="531"/>
      <c r="LTS69" s="532"/>
      <c r="LTT69" s="533"/>
      <c r="LTU69" s="527"/>
      <c r="LTV69" s="528"/>
      <c r="LTW69" s="529"/>
      <c r="LTX69" s="530"/>
      <c r="LTY69" s="531"/>
      <c r="LTZ69" s="532"/>
      <c r="LUA69" s="533"/>
      <c r="LUB69" s="527"/>
      <c r="LUC69" s="528"/>
      <c r="LUD69" s="529"/>
      <c r="LUE69" s="530"/>
      <c r="LUF69" s="531"/>
      <c r="LUG69" s="532"/>
      <c r="LUH69" s="533"/>
      <c r="LUI69" s="527"/>
      <c r="LUJ69" s="528"/>
      <c r="LUK69" s="529"/>
      <c r="LUL69" s="530"/>
      <c r="LUM69" s="531"/>
      <c r="LUN69" s="532"/>
      <c r="LUO69" s="533"/>
      <c r="LUP69" s="527"/>
      <c r="LUQ69" s="528"/>
      <c r="LUR69" s="529"/>
      <c r="LUS69" s="530"/>
      <c r="LUT69" s="531"/>
      <c r="LUU69" s="532"/>
      <c r="LUV69" s="533"/>
      <c r="LUW69" s="527"/>
      <c r="LUX69" s="528"/>
      <c r="LUY69" s="529"/>
      <c r="LUZ69" s="530"/>
      <c r="LVA69" s="531"/>
      <c r="LVB69" s="532"/>
      <c r="LVC69" s="533"/>
      <c r="LVD69" s="527"/>
      <c r="LVE69" s="528"/>
      <c r="LVF69" s="529"/>
      <c r="LVG69" s="530"/>
      <c r="LVH69" s="531"/>
      <c r="LVI69" s="532"/>
      <c r="LVJ69" s="533"/>
      <c r="LVK69" s="527"/>
      <c r="LVL69" s="528"/>
      <c r="LVM69" s="529"/>
      <c r="LVN69" s="530"/>
      <c r="LVO69" s="531"/>
      <c r="LVP69" s="532"/>
      <c r="LVQ69" s="533"/>
      <c r="LVR69" s="527"/>
      <c r="LVS69" s="528"/>
      <c r="LVT69" s="529"/>
      <c r="LVU69" s="530"/>
      <c r="LVV69" s="531"/>
      <c r="LVW69" s="532"/>
      <c r="LVX69" s="533"/>
      <c r="LVY69" s="527"/>
      <c r="LVZ69" s="528"/>
      <c r="LWA69" s="529"/>
      <c r="LWB69" s="530"/>
      <c r="LWC69" s="531"/>
      <c r="LWD69" s="532"/>
      <c r="LWE69" s="533"/>
      <c r="LWF69" s="527"/>
      <c r="LWG69" s="528"/>
      <c r="LWH69" s="529"/>
      <c r="LWI69" s="530"/>
      <c r="LWJ69" s="531"/>
      <c r="LWK69" s="532"/>
      <c r="LWL69" s="533"/>
      <c r="LWM69" s="527"/>
      <c r="LWN69" s="528"/>
      <c r="LWO69" s="529"/>
      <c r="LWP69" s="530"/>
      <c r="LWQ69" s="531"/>
      <c r="LWR69" s="532"/>
      <c r="LWS69" s="533"/>
      <c r="LWT69" s="527"/>
      <c r="LWU69" s="528"/>
      <c r="LWV69" s="529"/>
      <c r="LWW69" s="530"/>
      <c r="LWX69" s="531"/>
      <c r="LWY69" s="532"/>
      <c r="LWZ69" s="533"/>
      <c r="LXA69" s="527"/>
      <c r="LXB69" s="528"/>
      <c r="LXC69" s="529"/>
      <c r="LXD69" s="530"/>
      <c r="LXE69" s="531"/>
      <c r="LXF69" s="532"/>
      <c r="LXG69" s="533"/>
      <c r="LXH69" s="527"/>
      <c r="LXI69" s="528"/>
      <c r="LXJ69" s="529"/>
      <c r="LXK69" s="530"/>
      <c r="LXL69" s="531"/>
      <c r="LXM69" s="532"/>
      <c r="LXN69" s="533"/>
      <c r="LXO69" s="527"/>
      <c r="LXP69" s="528"/>
      <c r="LXQ69" s="529"/>
      <c r="LXR69" s="530"/>
      <c r="LXS69" s="531"/>
      <c r="LXT69" s="532"/>
      <c r="LXU69" s="533"/>
      <c r="LXV69" s="527"/>
      <c r="LXW69" s="528"/>
      <c r="LXX69" s="529"/>
      <c r="LXY69" s="530"/>
      <c r="LXZ69" s="531"/>
      <c r="LYA69" s="532"/>
      <c r="LYB69" s="533"/>
      <c r="LYC69" s="527"/>
      <c r="LYD69" s="528"/>
      <c r="LYE69" s="529"/>
      <c r="LYF69" s="530"/>
      <c r="LYG69" s="531"/>
      <c r="LYH69" s="532"/>
      <c r="LYI69" s="533"/>
      <c r="LYJ69" s="527"/>
      <c r="LYK69" s="528"/>
      <c r="LYL69" s="529"/>
      <c r="LYM69" s="530"/>
      <c r="LYN69" s="531"/>
      <c r="LYO69" s="532"/>
      <c r="LYP69" s="533"/>
      <c r="LYQ69" s="527"/>
      <c r="LYR69" s="528"/>
      <c r="LYS69" s="529"/>
      <c r="LYT69" s="530"/>
      <c r="LYU69" s="531"/>
      <c r="LYV69" s="532"/>
      <c r="LYW69" s="533"/>
      <c r="LYX69" s="527"/>
      <c r="LYY69" s="528"/>
      <c r="LYZ69" s="529"/>
      <c r="LZA69" s="530"/>
      <c r="LZB69" s="531"/>
      <c r="LZC69" s="532"/>
      <c r="LZD69" s="533"/>
      <c r="LZE69" s="527"/>
      <c r="LZF69" s="528"/>
      <c r="LZG69" s="529"/>
      <c r="LZH69" s="530"/>
      <c r="LZI69" s="531"/>
      <c r="LZJ69" s="532"/>
      <c r="LZK69" s="533"/>
      <c r="LZL69" s="527"/>
      <c r="LZM69" s="528"/>
      <c r="LZN69" s="529"/>
      <c r="LZO69" s="530"/>
      <c r="LZP69" s="531"/>
      <c r="LZQ69" s="532"/>
      <c r="LZR69" s="533"/>
      <c r="LZS69" s="527"/>
      <c r="LZT69" s="528"/>
      <c r="LZU69" s="529"/>
      <c r="LZV69" s="530"/>
      <c r="LZW69" s="531"/>
      <c r="LZX69" s="532"/>
      <c r="LZY69" s="533"/>
      <c r="LZZ69" s="527"/>
      <c r="MAA69" s="528"/>
      <c r="MAB69" s="529"/>
      <c r="MAC69" s="530"/>
      <c r="MAD69" s="531"/>
      <c r="MAE69" s="532"/>
      <c r="MAF69" s="533"/>
      <c r="MAG69" s="527"/>
      <c r="MAH69" s="528"/>
      <c r="MAI69" s="529"/>
      <c r="MAJ69" s="530"/>
      <c r="MAK69" s="531"/>
      <c r="MAL69" s="532"/>
      <c r="MAM69" s="533"/>
      <c r="MAN69" s="527"/>
      <c r="MAO69" s="528"/>
      <c r="MAP69" s="529"/>
      <c r="MAQ69" s="530"/>
      <c r="MAR69" s="531"/>
      <c r="MAS69" s="532"/>
      <c r="MAT69" s="533"/>
      <c r="MAU69" s="527"/>
      <c r="MAV69" s="528"/>
      <c r="MAW69" s="529"/>
      <c r="MAX69" s="530"/>
      <c r="MAY69" s="531"/>
      <c r="MAZ69" s="532"/>
      <c r="MBA69" s="533"/>
      <c r="MBB69" s="527"/>
      <c r="MBC69" s="528"/>
      <c r="MBD69" s="529"/>
      <c r="MBE69" s="530"/>
      <c r="MBF69" s="531"/>
      <c r="MBG69" s="532"/>
      <c r="MBH69" s="533"/>
      <c r="MBI69" s="527"/>
      <c r="MBJ69" s="528"/>
      <c r="MBK69" s="529"/>
      <c r="MBL69" s="530"/>
      <c r="MBM69" s="531"/>
      <c r="MBN69" s="532"/>
      <c r="MBO69" s="533"/>
      <c r="MBP69" s="527"/>
      <c r="MBQ69" s="528"/>
      <c r="MBR69" s="529"/>
      <c r="MBS69" s="530"/>
      <c r="MBT69" s="531"/>
      <c r="MBU69" s="532"/>
      <c r="MBV69" s="533"/>
      <c r="MBW69" s="527"/>
      <c r="MBX69" s="528"/>
      <c r="MBY69" s="529"/>
      <c r="MBZ69" s="530"/>
      <c r="MCA69" s="531"/>
      <c r="MCB69" s="532"/>
      <c r="MCC69" s="533"/>
      <c r="MCD69" s="527"/>
      <c r="MCE69" s="528"/>
      <c r="MCF69" s="529"/>
      <c r="MCG69" s="530"/>
      <c r="MCH69" s="531"/>
      <c r="MCI69" s="532"/>
      <c r="MCJ69" s="533"/>
      <c r="MCK69" s="527"/>
      <c r="MCL69" s="528"/>
      <c r="MCM69" s="529"/>
      <c r="MCN69" s="530"/>
      <c r="MCO69" s="531"/>
      <c r="MCP69" s="532"/>
      <c r="MCQ69" s="533"/>
      <c r="MCR69" s="527"/>
      <c r="MCS69" s="528"/>
      <c r="MCT69" s="529"/>
      <c r="MCU69" s="530"/>
      <c r="MCV69" s="531"/>
      <c r="MCW69" s="532"/>
      <c r="MCX69" s="533"/>
      <c r="MCY69" s="527"/>
      <c r="MCZ69" s="528"/>
      <c r="MDA69" s="529"/>
      <c r="MDB69" s="530"/>
      <c r="MDC69" s="531"/>
      <c r="MDD69" s="532"/>
      <c r="MDE69" s="533"/>
      <c r="MDF69" s="527"/>
      <c r="MDG69" s="528"/>
      <c r="MDH69" s="529"/>
      <c r="MDI69" s="530"/>
      <c r="MDJ69" s="531"/>
      <c r="MDK69" s="532"/>
      <c r="MDL69" s="533"/>
      <c r="MDM69" s="527"/>
      <c r="MDN69" s="528"/>
      <c r="MDO69" s="529"/>
      <c r="MDP69" s="530"/>
      <c r="MDQ69" s="531"/>
      <c r="MDR69" s="532"/>
      <c r="MDS69" s="533"/>
      <c r="MDT69" s="527"/>
      <c r="MDU69" s="528"/>
      <c r="MDV69" s="529"/>
      <c r="MDW69" s="530"/>
      <c r="MDX69" s="531"/>
      <c r="MDY69" s="532"/>
      <c r="MDZ69" s="533"/>
      <c r="MEA69" s="527"/>
      <c r="MEB69" s="528"/>
      <c r="MEC69" s="529"/>
      <c r="MED69" s="530"/>
      <c r="MEE69" s="531"/>
      <c r="MEF69" s="532"/>
      <c r="MEG69" s="533"/>
      <c r="MEH69" s="527"/>
      <c r="MEI69" s="528"/>
      <c r="MEJ69" s="529"/>
      <c r="MEK69" s="530"/>
      <c r="MEL69" s="531"/>
      <c r="MEM69" s="532"/>
      <c r="MEN69" s="533"/>
      <c r="MEO69" s="527"/>
      <c r="MEP69" s="528"/>
      <c r="MEQ69" s="529"/>
      <c r="MER69" s="530"/>
      <c r="MES69" s="531"/>
      <c r="MET69" s="532"/>
      <c r="MEU69" s="533"/>
      <c r="MEV69" s="527"/>
      <c r="MEW69" s="528"/>
      <c r="MEX69" s="529"/>
      <c r="MEY69" s="530"/>
      <c r="MEZ69" s="531"/>
      <c r="MFA69" s="532"/>
      <c r="MFB69" s="533"/>
      <c r="MFC69" s="527"/>
      <c r="MFD69" s="528"/>
      <c r="MFE69" s="529"/>
      <c r="MFF69" s="530"/>
      <c r="MFG69" s="531"/>
      <c r="MFH69" s="532"/>
      <c r="MFI69" s="533"/>
      <c r="MFJ69" s="527"/>
      <c r="MFK69" s="528"/>
      <c r="MFL69" s="529"/>
      <c r="MFM69" s="530"/>
      <c r="MFN69" s="531"/>
      <c r="MFO69" s="532"/>
      <c r="MFP69" s="533"/>
      <c r="MFQ69" s="527"/>
      <c r="MFR69" s="528"/>
      <c r="MFS69" s="529"/>
      <c r="MFT69" s="530"/>
      <c r="MFU69" s="531"/>
      <c r="MFV69" s="532"/>
      <c r="MFW69" s="533"/>
      <c r="MFX69" s="527"/>
      <c r="MFY69" s="528"/>
      <c r="MFZ69" s="529"/>
      <c r="MGA69" s="530"/>
      <c r="MGB69" s="531"/>
      <c r="MGC69" s="532"/>
      <c r="MGD69" s="533"/>
      <c r="MGE69" s="527"/>
      <c r="MGF69" s="528"/>
      <c r="MGG69" s="529"/>
      <c r="MGH69" s="530"/>
      <c r="MGI69" s="531"/>
      <c r="MGJ69" s="532"/>
      <c r="MGK69" s="533"/>
      <c r="MGL69" s="527"/>
      <c r="MGM69" s="528"/>
      <c r="MGN69" s="529"/>
      <c r="MGO69" s="530"/>
      <c r="MGP69" s="531"/>
      <c r="MGQ69" s="532"/>
      <c r="MGR69" s="533"/>
      <c r="MGS69" s="527"/>
      <c r="MGT69" s="528"/>
      <c r="MGU69" s="529"/>
      <c r="MGV69" s="530"/>
      <c r="MGW69" s="531"/>
      <c r="MGX69" s="532"/>
      <c r="MGY69" s="533"/>
      <c r="MGZ69" s="527"/>
      <c r="MHA69" s="528"/>
      <c r="MHB69" s="529"/>
      <c r="MHC69" s="530"/>
      <c r="MHD69" s="531"/>
      <c r="MHE69" s="532"/>
      <c r="MHF69" s="533"/>
      <c r="MHG69" s="527"/>
      <c r="MHH69" s="528"/>
      <c r="MHI69" s="529"/>
      <c r="MHJ69" s="530"/>
      <c r="MHK69" s="531"/>
      <c r="MHL69" s="532"/>
      <c r="MHM69" s="533"/>
      <c r="MHN69" s="527"/>
      <c r="MHO69" s="528"/>
      <c r="MHP69" s="529"/>
      <c r="MHQ69" s="530"/>
      <c r="MHR69" s="531"/>
      <c r="MHS69" s="532"/>
      <c r="MHT69" s="533"/>
      <c r="MHU69" s="527"/>
      <c r="MHV69" s="528"/>
      <c r="MHW69" s="529"/>
      <c r="MHX69" s="530"/>
      <c r="MHY69" s="531"/>
      <c r="MHZ69" s="532"/>
      <c r="MIA69" s="533"/>
      <c r="MIB69" s="527"/>
      <c r="MIC69" s="528"/>
      <c r="MID69" s="529"/>
      <c r="MIE69" s="530"/>
      <c r="MIF69" s="531"/>
      <c r="MIG69" s="532"/>
      <c r="MIH69" s="533"/>
      <c r="MII69" s="527"/>
      <c r="MIJ69" s="528"/>
      <c r="MIK69" s="529"/>
      <c r="MIL69" s="530"/>
      <c r="MIM69" s="531"/>
      <c r="MIN69" s="532"/>
      <c r="MIO69" s="533"/>
      <c r="MIP69" s="527"/>
      <c r="MIQ69" s="528"/>
      <c r="MIR69" s="529"/>
      <c r="MIS69" s="530"/>
      <c r="MIT69" s="531"/>
      <c r="MIU69" s="532"/>
      <c r="MIV69" s="533"/>
      <c r="MIW69" s="527"/>
      <c r="MIX69" s="528"/>
      <c r="MIY69" s="529"/>
      <c r="MIZ69" s="530"/>
      <c r="MJA69" s="531"/>
      <c r="MJB69" s="532"/>
      <c r="MJC69" s="533"/>
      <c r="MJD69" s="527"/>
      <c r="MJE69" s="528"/>
      <c r="MJF69" s="529"/>
      <c r="MJG69" s="530"/>
      <c r="MJH69" s="531"/>
      <c r="MJI69" s="532"/>
      <c r="MJJ69" s="533"/>
      <c r="MJK69" s="527"/>
      <c r="MJL69" s="528"/>
      <c r="MJM69" s="529"/>
      <c r="MJN69" s="530"/>
      <c r="MJO69" s="531"/>
      <c r="MJP69" s="532"/>
      <c r="MJQ69" s="533"/>
      <c r="MJR69" s="527"/>
      <c r="MJS69" s="528"/>
      <c r="MJT69" s="529"/>
      <c r="MJU69" s="530"/>
      <c r="MJV69" s="531"/>
      <c r="MJW69" s="532"/>
      <c r="MJX69" s="533"/>
      <c r="MJY69" s="527"/>
      <c r="MJZ69" s="528"/>
      <c r="MKA69" s="529"/>
      <c r="MKB69" s="530"/>
      <c r="MKC69" s="531"/>
      <c r="MKD69" s="532"/>
      <c r="MKE69" s="533"/>
      <c r="MKF69" s="527"/>
      <c r="MKG69" s="528"/>
      <c r="MKH69" s="529"/>
      <c r="MKI69" s="530"/>
      <c r="MKJ69" s="531"/>
      <c r="MKK69" s="532"/>
      <c r="MKL69" s="533"/>
      <c r="MKM69" s="527"/>
      <c r="MKN69" s="528"/>
      <c r="MKO69" s="529"/>
      <c r="MKP69" s="530"/>
      <c r="MKQ69" s="531"/>
      <c r="MKR69" s="532"/>
      <c r="MKS69" s="533"/>
      <c r="MKT69" s="527"/>
      <c r="MKU69" s="528"/>
      <c r="MKV69" s="529"/>
      <c r="MKW69" s="530"/>
      <c r="MKX69" s="531"/>
      <c r="MKY69" s="532"/>
      <c r="MKZ69" s="533"/>
      <c r="MLA69" s="527"/>
      <c r="MLB69" s="528"/>
      <c r="MLC69" s="529"/>
      <c r="MLD69" s="530"/>
      <c r="MLE69" s="531"/>
      <c r="MLF69" s="532"/>
      <c r="MLG69" s="533"/>
      <c r="MLH69" s="527"/>
      <c r="MLI69" s="528"/>
      <c r="MLJ69" s="529"/>
      <c r="MLK69" s="530"/>
      <c r="MLL69" s="531"/>
      <c r="MLM69" s="532"/>
      <c r="MLN69" s="533"/>
      <c r="MLO69" s="527"/>
      <c r="MLP69" s="528"/>
      <c r="MLQ69" s="529"/>
      <c r="MLR69" s="530"/>
      <c r="MLS69" s="531"/>
      <c r="MLT69" s="532"/>
      <c r="MLU69" s="533"/>
      <c r="MLV69" s="527"/>
      <c r="MLW69" s="528"/>
      <c r="MLX69" s="529"/>
      <c r="MLY69" s="530"/>
      <c r="MLZ69" s="531"/>
      <c r="MMA69" s="532"/>
      <c r="MMB69" s="533"/>
      <c r="MMC69" s="527"/>
      <c r="MMD69" s="528"/>
      <c r="MME69" s="529"/>
      <c r="MMF69" s="530"/>
      <c r="MMG69" s="531"/>
      <c r="MMH69" s="532"/>
      <c r="MMI69" s="533"/>
      <c r="MMJ69" s="527"/>
      <c r="MMK69" s="528"/>
      <c r="MML69" s="529"/>
      <c r="MMM69" s="530"/>
      <c r="MMN69" s="531"/>
      <c r="MMO69" s="532"/>
      <c r="MMP69" s="533"/>
      <c r="MMQ69" s="527"/>
      <c r="MMR69" s="528"/>
      <c r="MMS69" s="529"/>
      <c r="MMT69" s="530"/>
      <c r="MMU69" s="531"/>
      <c r="MMV69" s="532"/>
      <c r="MMW69" s="533"/>
      <c r="MMX69" s="527"/>
      <c r="MMY69" s="528"/>
      <c r="MMZ69" s="529"/>
      <c r="MNA69" s="530"/>
      <c r="MNB69" s="531"/>
      <c r="MNC69" s="532"/>
      <c r="MND69" s="533"/>
      <c r="MNE69" s="527"/>
      <c r="MNF69" s="528"/>
      <c r="MNG69" s="529"/>
      <c r="MNH69" s="530"/>
      <c r="MNI69" s="531"/>
      <c r="MNJ69" s="532"/>
      <c r="MNK69" s="533"/>
      <c r="MNL69" s="527"/>
      <c r="MNM69" s="528"/>
      <c r="MNN69" s="529"/>
      <c r="MNO69" s="530"/>
      <c r="MNP69" s="531"/>
      <c r="MNQ69" s="532"/>
      <c r="MNR69" s="533"/>
      <c r="MNS69" s="527"/>
      <c r="MNT69" s="528"/>
      <c r="MNU69" s="529"/>
      <c r="MNV69" s="530"/>
      <c r="MNW69" s="531"/>
      <c r="MNX69" s="532"/>
      <c r="MNY69" s="533"/>
      <c r="MNZ69" s="527"/>
      <c r="MOA69" s="528"/>
      <c r="MOB69" s="529"/>
      <c r="MOC69" s="530"/>
      <c r="MOD69" s="531"/>
      <c r="MOE69" s="532"/>
      <c r="MOF69" s="533"/>
      <c r="MOG69" s="527"/>
      <c r="MOH69" s="528"/>
      <c r="MOI69" s="529"/>
      <c r="MOJ69" s="530"/>
      <c r="MOK69" s="531"/>
      <c r="MOL69" s="532"/>
      <c r="MOM69" s="533"/>
      <c r="MON69" s="527"/>
      <c r="MOO69" s="528"/>
      <c r="MOP69" s="529"/>
      <c r="MOQ69" s="530"/>
      <c r="MOR69" s="531"/>
      <c r="MOS69" s="532"/>
      <c r="MOT69" s="533"/>
      <c r="MOU69" s="527"/>
      <c r="MOV69" s="528"/>
      <c r="MOW69" s="529"/>
      <c r="MOX69" s="530"/>
      <c r="MOY69" s="531"/>
      <c r="MOZ69" s="532"/>
      <c r="MPA69" s="533"/>
      <c r="MPB69" s="527"/>
      <c r="MPC69" s="528"/>
      <c r="MPD69" s="529"/>
      <c r="MPE69" s="530"/>
      <c r="MPF69" s="531"/>
      <c r="MPG69" s="532"/>
      <c r="MPH69" s="533"/>
      <c r="MPI69" s="527"/>
      <c r="MPJ69" s="528"/>
      <c r="MPK69" s="529"/>
      <c r="MPL69" s="530"/>
      <c r="MPM69" s="531"/>
      <c r="MPN69" s="532"/>
      <c r="MPO69" s="533"/>
      <c r="MPP69" s="527"/>
      <c r="MPQ69" s="528"/>
      <c r="MPR69" s="529"/>
      <c r="MPS69" s="530"/>
      <c r="MPT69" s="531"/>
      <c r="MPU69" s="532"/>
      <c r="MPV69" s="533"/>
      <c r="MPW69" s="527"/>
      <c r="MPX69" s="528"/>
      <c r="MPY69" s="529"/>
      <c r="MPZ69" s="530"/>
      <c r="MQA69" s="531"/>
      <c r="MQB69" s="532"/>
      <c r="MQC69" s="533"/>
      <c r="MQD69" s="527"/>
      <c r="MQE69" s="528"/>
      <c r="MQF69" s="529"/>
      <c r="MQG69" s="530"/>
      <c r="MQH69" s="531"/>
      <c r="MQI69" s="532"/>
      <c r="MQJ69" s="533"/>
      <c r="MQK69" s="527"/>
      <c r="MQL69" s="528"/>
      <c r="MQM69" s="529"/>
      <c r="MQN69" s="530"/>
      <c r="MQO69" s="531"/>
      <c r="MQP69" s="532"/>
      <c r="MQQ69" s="533"/>
      <c r="MQR69" s="527"/>
      <c r="MQS69" s="528"/>
      <c r="MQT69" s="529"/>
      <c r="MQU69" s="530"/>
      <c r="MQV69" s="531"/>
      <c r="MQW69" s="532"/>
      <c r="MQX69" s="533"/>
      <c r="MQY69" s="527"/>
      <c r="MQZ69" s="528"/>
      <c r="MRA69" s="529"/>
      <c r="MRB69" s="530"/>
      <c r="MRC69" s="531"/>
      <c r="MRD69" s="532"/>
      <c r="MRE69" s="533"/>
      <c r="MRF69" s="527"/>
      <c r="MRG69" s="528"/>
      <c r="MRH69" s="529"/>
      <c r="MRI69" s="530"/>
      <c r="MRJ69" s="531"/>
      <c r="MRK69" s="532"/>
      <c r="MRL69" s="533"/>
      <c r="MRM69" s="527"/>
      <c r="MRN69" s="528"/>
      <c r="MRO69" s="529"/>
      <c r="MRP69" s="530"/>
      <c r="MRQ69" s="531"/>
      <c r="MRR69" s="532"/>
      <c r="MRS69" s="533"/>
      <c r="MRT69" s="527"/>
      <c r="MRU69" s="528"/>
      <c r="MRV69" s="529"/>
      <c r="MRW69" s="530"/>
      <c r="MRX69" s="531"/>
      <c r="MRY69" s="532"/>
      <c r="MRZ69" s="533"/>
      <c r="MSA69" s="527"/>
      <c r="MSB69" s="528"/>
      <c r="MSC69" s="529"/>
      <c r="MSD69" s="530"/>
      <c r="MSE69" s="531"/>
      <c r="MSF69" s="532"/>
      <c r="MSG69" s="533"/>
      <c r="MSH69" s="527"/>
      <c r="MSI69" s="528"/>
      <c r="MSJ69" s="529"/>
      <c r="MSK69" s="530"/>
      <c r="MSL69" s="531"/>
      <c r="MSM69" s="532"/>
      <c r="MSN69" s="533"/>
      <c r="MSO69" s="527"/>
      <c r="MSP69" s="528"/>
      <c r="MSQ69" s="529"/>
      <c r="MSR69" s="530"/>
      <c r="MSS69" s="531"/>
      <c r="MST69" s="532"/>
      <c r="MSU69" s="533"/>
      <c r="MSV69" s="527"/>
      <c r="MSW69" s="528"/>
      <c r="MSX69" s="529"/>
      <c r="MSY69" s="530"/>
      <c r="MSZ69" s="531"/>
      <c r="MTA69" s="532"/>
      <c r="MTB69" s="533"/>
      <c r="MTC69" s="527"/>
      <c r="MTD69" s="528"/>
      <c r="MTE69" s="529"/>
      <c r="MTF69" s="530"/>
      <c r="MTG69" s="531"/>
      <c r="MTH69" s="532"/>
      <c r="MTI69" s="533"/>
      <c r="MTJ69" s="527"/>
      <c r="MTK69" s="528"/>
      <c r="MTL69" s="529"/>
      <c r="MTM69" s="530"/>
      <c r="MTN69" s="531"/>
      <c r="MTO69" s="532"/>
      <c r="MTP69" s="533"/>
      <c r="MTQ69" s="527"/>
      <c r="MTR69" s="528"/>
      <c r="MTS69" s="529"/>
      <c r="MTT69" s="530"/>
      <c r="MTU69" s="531"/>
      <c r="MTV69" s="532"/>
      <c r="MTW69" s="533"/>
      <c r="MTX69" s="527"/>
      <c r="MTY69" s="528"/>
      <c r="MTZ69" s="529"/>
      <c r="MUA69" s="530"/>
      <c r="MUB69" s="531"/>
      <c r="MUC69" s="532"/>
      <c r="MUD69" s="533"/>
      <c r="MUE69" s="527"/>
      <c r="MUF69" s="528"/>
      <c r="MUG69" s="529"/>
      <c r="MUH69" s="530"/>
      <c r="MUI69" s="531"/>
      <c r="MUJ69" s="532"/>
      <c r="MUK69" s="533"/>
      <c r="MUL69" s="527"/>
      <c r="MUM69" s="528"/>
      <c r="MUN69" s="529"/>
      <c r="MUO69" s="530"/>
      <c r="MUP69" s="531"/>
      <c r="MUQ69" s="532"/>
      <c r="MUR69" s="533"/>
      <c r="MUS69" s="527"/>
      <c r="MUT69" s="528"/>
      <c r="MUU69" s="529"/>
      <c r="MUV69" s="530"/>
      <c r="MUW69" s="531"/>
      <c r="MUX69" s="532"/>
      <c r="MUY69" s="533"/>
      <c r="MUZ69" s="527"/>
      <c r="MVA69" s="528"/>
      <c r="MVB69" s="529"/>
      <c r="MVC69" s="530"/>
      <c r="MVD69" s="531"/>
      <c r="MVE69" s="532"/>
      <c r="MVF69" s="533"/>
      <c r="MVG69" s="527"/>
      <c r="MVH69" s="528"/>
      <c r="MVI69" s="529"/>
      <c r="MVJ69" s="530"/>
      <c r="MVK69" s="531"/>
      <c r="MVL69" s="532"/>
      <c r="MVM69" s="533"/>
      <c r="MVN69" s="527"/>
      <c r="MVO69" s="528"/>
      <c r="MVP69" s="529"/>
      <c r="MVQ69" s="530"/>
      <c r="MVR69" s="531"/>
      <c r="MVS69" s="532"/>
      <c r="MVT69" s="533"/>
      <c r="MVU69" s="527"/>
      <c r="MVV69" s="528"/>
      <c r="MVW69" s="529"/>
      <c r="MVX69" s="530"/>
      <c r="MVY69" s="531"/>
      <c r="MVZ69" s="532"/>
      <c r="MWA69" s="533"/>
      <c r="MWB69" s="527"/>
      <c r="MWC69" s="528"/>
      <c r="MWD69" s="529"/>
      <c r="MWE69" s="530"/>
      <c r="MWF69" s="531"/>
      <c r="MWG69" s="532"/>
      <c r="MWH69" s="533"/>
      <c r="MWI69" s="527"/>
      <c r="MWJ69" s="528"/>
      <c r="MWK69" s="529"/>
      <c r="MWL69" s="530"/>
      <c r="MWM69" s="531"/>
      <c r="MWN69" s="532"/>
      <c r="MWO69" s="533"/>
      <c r="MWP69" s="527"/>
      <c r="MWQ69" s="528"/>
      <c r="MWR69" s="529"/>
      <c r="MWS69" s="530"/>
      <c r="MWT69" s="531"/>
      <c r="MWU69" s="532"/>
      <c r="MWV69" s="533"/>
      <c r="MWW69" s="527"/>
      <c r="MWX69" s="528"/>
      <c r="MWY69" s="529"/>
      <c r="MWZ69" s="530"/>
      <c r="MXA69" s="531"/>
      <c r="MXB69" s="532"/>
      <c r="MXC69" s="533"/>
      <c r="MXD69" s="527"/>
      <c r="MXE69" s="528"/>
      <c r="MXF69" s="529"/>
      <c r="MXG69" s="530"/>
      <c r="MXH69" s="531"/>
      <c r="MXI69" s="532"/>
      <c r="MXJ69" s="533"/>
      <c r="MXK69" s="527"/>
      <c r="MXL69" s="528"/>
      <c r="MXM69" s="529"/>
      <c r="MXN69" s="530"/>
      <c r="MXO69" s="531"/>
      <c r="MXP69" s="532"/>
      <c r="MXQ69" s="533"/>
      <c r="MXR69" s="527"/>
      <c r="MXS69" s="528"/>
      <c r="MXT69" s="529"/>
      <c r="MXU69" s="530"/>
      <c r="MXV69" s="531"/>
      <c r="MXW69" s="532"/>
      <c r="MXX69" s="533"/>
      <c r="MXY69" s="527"/>
      <c r="MXZ69" s="528"/>
      <c r="MYA69" s="529"/>
      <c r="MYB69" s="530"/>
      <c r="MYC69" s="531"/>
      <c r="MYD69" s="532"/>
      <c r="MYE69" s="533"/>
      <c r="MYF69" s="527"/>
      <c r="MYG69" s="528"/>
      <c r="MYH69" s="529"/>
      <c r="MYI69" s="530"/>
      <c r="MYJ69" s="531"/>
      <c r="MYK69" s="532"/>
      <c r="MYL69" s="533"/>
      <c r="MYM69" s="527"/>
      <c r="MYN69" s="528"/>
      <c r="MYO69" s="529"/>
      <c r="MYP69" s="530"/>
      <c r="MYQ69" s="531"/>
      <c r="MYR69" s="532"/>
      <c r="MYS69" s="533"/>
      <c r="MYT69" s="527"/>
      <c r="MYU69" s="528"/>
      <c r="MYV69" s="529"/>
      <c r="MYW69" s="530"/>
      <c r="MYX69" s="531"/>
      <c r="MYY69" s="532"/>
      <c r="MYZ69" s="533"/>
      <c r="MZA69" s="527"/>
      <c r="MZB69" s="528"/>
      <c r="MZC69" s="529"/>
      <c r="MZD69" s="530"/>
      <c r="MZE69" s="531"/>
      <c r="MZF69" s="532"/>
      <c r="MZG69" s="533"/>
      <c r="MZH69" s="527"/>
      <c r="MZI69" s="528"/>
      <c r="MZJ69" s="529"/>
      <c r="MZK69" s="530"/>
      <c r="MZL69" s="531"/>
      <c r="MZM69" s="532"/>
      <c r="MZN69" s="533"/>
      <c r="MZO69" s="527"/>
      <c r="MZP69" s="528"/>
      <c r="MZQ69" s="529"/>
      <c r="MZR69" s="530"/>
      <c r="MZS69" s="531"/>
      <c r="MZT69" s="532"/>
      <c r="MZU69" s="533"/>
      <c r="MZV69" s="527"/>
      <c r="MZW69" s="528"/>
      <c r="MZX69" s="529"/>
      <c r="MZY69" s="530"/>
      <c r="MZZ69" s="531"/>
      <c r="NAA69" s="532"/>
      <c r="NAB69" s="533"/>
      <c r="NAC69" s="527"/>
      <c r="NAD69" s="528"/>
      <c r="NAE69" s="529"/>
      <c r="NAF69" s="530"/>
      <c r="NAG69" s="531"/>
      <c r="NAH69" s="532"/>
      <c r="NAI69" s="533"/>
      <c r="NAJ69" s="527"/>
      <c r="NAK69" s="528"/>
      <c r="NAL69" s="529"/>
      <c r="NAM69" s="530"/>
      <c r="NAN69" s="531"/>
      <c r="NAO69" s="532"/>
      <c r="NAP69" s="533"/>
      <c r="NAQ69" s="527"/>
      <c r="NAR69" s="528"/>
      <c r="NAS69" s="529"/>
      <c r="NAT69" s="530"/>
      <c r="NAU69" s="531"/>
      <c r="NAV69" s="532"/>
      <c r="NAW69" s="533"/>
      <c r="NAX69" s="527"/>
      <c r="NAY69" s="528"/>
      <c r="NAZ69" s="529"/>
      <c r="NBA69" s="530"/>
      <c r="NBB69" s="531"/>
      <c r="NBC69" s="532"/>
      <c r="NBD69" s="533"/>
      <c r="NBE69" s="527"/>
      <c r="NBF69" s="528"/>
      <c r="NBG69" s="529"/>
      <c r="NBH69" s="530"/>
      <c r="NBI69" s="531"/>
      <c r="NBJ69" s="532"/>
      <c r="NBK69" s="533"/>
      <c r="NBL69" s="527"/>
      <c r="NBM69" s="528"/>
      <c r="NBN69" s="529"/>
      <c r="NBO69" s="530"/>
      <c r="NBP69" s="531"/>
      <c r="NBQ69" s="532"/>
      <c r="NBR69" s="533"/>
      <c r="NBS69" s="527"/>
      <c r="NBT69" s="528"/>
      <c r="NBU69" s="529"/>
      <c r="NBV69" s="530"/>
      <c r="NBW69" s="531"/>
      <c r="NBX69" s="532"/>
      <c r="NBY69" s="533"/>
      <c r="NBZ69" s="527"/>
      <c r="NCA69" s="528"/>
      <c r="NCB69" s="529"/>
      <c r="NCC69" s="530"/>
      <c r="NCD69" s="531"/>
      <c r="NCE69" s="532"/>
      <c r="NCF69" s="533"/>
      <c r="NCG69" s="527"/>
      <c r="NCH69" s="528"/>
      <c r="NCI69" s="529"/>
      <c r="NCJ69" s="530"/>
      <c r="NCK69" s="531"/>
      <c r="NCL69" s="532"/>
      <c r="NCM69" s="533"/>
      <c r="NCN69" s="527"/>
      <c r="NCO69" s="528"/>
      <c r="NCP69" s="529"/>
      <c r="NCQ69" s="530"/>
      <c r="NCR69" s="531"/>
      <c r="NCS69" s="532"/>
      <c r="NCT69" s="533"/>
      <c r="NCU69" s="527"/>
      <c r="NCV69" s="528"/>
      <c r="NCW69" s="529"/>
      <c r="NCX69" s="530"/>
      <c r="NCY69" s="531"/>
      <c r="NCZ69" s="532"/>
      <c r="NDA69" s="533"/>
      <c r="NDB69" s="527"/>
      <c r="NDC69" s="528"/>
      <c r="NDD69" s="529"/>
      <c r="NDE69" s="530"/>
      <c r="NDF69" s="531"/>
      <c r="NDG69" s="532"/>
      <c r="NDH69" s="533"/>
      <c r="NDI69" s="527"/>
      <c r="NDJ69" s="528"/>
      <c r="NDK69" s="529"/>
      <c r="NDL69" s="530"/>
      <c r="NDM69" s="531"/>
      <c r="NDN69" s="532"/>
      <c r="NDO69" s="533"/>
      <c r="NDP69" s="527"/>
      <c r="NDQ69" s="528"/>
      <c r="NDR69" s="529"/>
      <c r="NDS69" s="530"/>
      <c r="NDT69" s="531"/>
      <c r="NDU69" s="532"/>
      <c r="NDV69" s="533"/>
      <c r="NDW69" s="527"/>
      <c r="NDX69" s="528"/>
      <c r="NDY69" s="529"/>
      <c r="NDZ69" s="530"/>
      <c r="NEA69" s="531"/>
      <c r="NEB69" s="532"/>
      <c r="NEC69" s="533"/>
      <c r="NED69" s="527"/>
      <c r="NEE69" s="528"/>
      <c r="NEF69" s="529"/>
      <c r="NEG69" s="530"/>
      <c r="NEH69" s="531"/>
      <c r="NEI69" s="532"/>
      <c r="NEJ69" s="533"/>
      <c r="NEK69" s="527"/>
      <c r="NEL69" s="528"/>
      <c r="NEM69" s="529"/>
      <c r="NEN69" s="530"/>
      <c r="NEO69" s="531"/>
      <c r="NEP69" s="532"/>
      <c r="NEQ69" s="533"/>
      <c r="NER69" s="527"/>
      <c r="NES69" s="528"/>
      <c r="NET69" s="529"/>
      <c r="NEU69" s="530"/>
      <c r="NEV69" s="531"/>
      <c r="NEW69" s="532"/>
      <c r="NEX69" s="533"/>
      <c r="NEY69" s="527"/>
      <c r="NEZ69" s="528"/>
      <c r="NFA69" s="529"/>
      <c r="NFB69" s="530"/>
      <c r="NFC69" s="531"/>
      <c r="NFD69" s="532"/>
      <c r="NFE69" s="533"/>
      <c r="NFF69" s="527"/>
      <c r="NFG69" s="528"/>
      <c r="NFH69" s="529"/>
      <c r="NFI69" s="530"/>
      <c r="NFJ69" s="531"/>
      <c r="NFK69" s="532"/>
      <c r="NFL69" s="533"/>
      <c r="NFM69" s="527"/>
      <c r="NFN69" s="528"/>
      <c r="NFO69" s="529"/>
      <c r="NFP69" s="530"/>
      <c r="NFQ69" s="531"/>
      <c r="NFR69" s="532"/>
      <c r="NFS69" s="533"/>
      <c r="NFT69" s="527"/>
      <c r="NFU69" s="528"/>
      <c r="NFV69" s="529"/>
      <c r="NFW69" s="530"/>
      <c r="NFX69" s="531"/>
      <c r="NFY69" s="532"/>
      <c r="NFZ69" s="533"/>
      <c r="NGA69" s="527"/>
      <c r="NGB69" s="528"/>
      <c r="NGC69" s="529"/>
      <c r="NGD69" s="530"/>
      <c r="NGE69" s="531"/>
      <c r="NGF69" s="532"/>
      <c r="NGG69" s="533"/>
      <c r="NGH69" s="527"/>
      <c r="NGI69" s="528"/>
      <c r="NGJ69" s="529"/>
      <c r="NGK69" s="530"/>
      <c r="NGL69" s="531"/>
      <c r="NGM69" s="532"/>
      <c r="NGN69" s="533"/>
      <c r="NGO69" s="527"/>
      <c r="NGP69" s="528"/>
      <c r="NGQ69" s="529"/>
      <c r="NGR69" s="530"/>
      <c r="NGS69" s="531"/>
      <c r="NGT69" s="532"/>
      <c r="NGU69" s="533"/>
      <c r="NGV69" s="527"/>
      <c r="NGW69" s="528"/>
      <c r="NGX69" s="529"/>
      <c r="NGY69" s="530"/>
      <c r="NGZ69" s="531"/>
      <c r="NHA69" s="532"/>
      <c r="NHB69" s="533"/>
      <c r="NHC69" s="527"/>
      <c r="NHD69" s="528"/>
      <c r="NHE69" s="529"/>
      <c r="NHF69" s="530"/>
      <c r="NHG69" s="531"/>
      <c r="NHH69" s="532"/>
      <c r="NHI69" s="533"/>
      <c r="NHJ69" s="527"/>
      <c r="NHK69" s="528"/>
      <c r="NHL69" s="529"/>
      <c r="NHM69" s="530"/>
      <c r="NHN69" s="531"/>
      <c r="NHO69" s="532"/>
      <c r="NHP69" s="533"/>
      <c r="NHQ69" s="527"/>
      <c r="NHR69" s="528"/>
      <c r="NHS69" s="529"/>
      <c r="NHT69" s="530"/>
      <c r="NHU69" s="531"/>
      <c r="NHV69" s="532"/>
      <c r="NHW69" s="533"/>
      <c r="NHX69" s="527"/>
      <c r="NHY69" s="528"/>
      <c r="NHZ69" s="529"/>
      <c r="NIA69" s="530"/>
      <c r="NIB69" s="531"/>
      <c r="NIC69" s="532"/>
      <c r="NID69" s="533"/>
      <c r="NIE69" s="527"/>
      <c r="NIF69" s="528"/>
      <c r="NIG69" s="529"/>
      <c r="NIH69" s="530"/>
      <c r="NII69" s="531"/>
      <c r="NIJ69" s="532"/>
      <c r="NIK69" s="533"/>
      <c r="NIL69" s="527"/>
      <c r="NIM69" s="528"/>
      <c r="NIN69" s="529"/>
      <c r="NIO69" s="530"/>
      <c r="NIP69" s="531"/>
      <c r="NIQ69" s="532"/>
      <c r="NIR69" s="533"/>
      <c r="NIS69" s="527"/>
      <c r="NIT69" s="528"/>
      <c r="NIU69" s="529"/>
      <c r="NIV69" s="530"/>
      <c r="NIW69" s="531"/>
      <c r="NIX69" s="532"/>
      <c r="NIY69" s="533"/>
      <c r="NIZ69" s="527"/>
      <c r="NJA69" s="528"/>
      <c r="NJB69" s="529"/>
      <c r="NJC69" s="530"/>
      <c r="NJD69" s="531"/>
      <c r="NJE69" s="532"/>
      <c r="NJF69" s="533"/>
      <c r="NJG69" s="527"/>
      <c r="NJH69" s="528"/>
      <c r="NJI69" s="529"/>
      <c r="NJJ69" s="530"/>
      <c r="NJK69" s="531"/>
      <c r="NJL69" s="532"/>
      <c r="NJM69" s="533"/>
      <c r="NJN69" s="527"/>
      <c r="NJO69" s="528"/>
      <c r="NJP69" s="529"/>
      <c r="NJQ69" s="530"/>
      <c r="NJR69" s="531"/>
      <c r="NJS69" s="532"/>
      <c r="NJT69" s="533"/>
      <c r="NJU69" s="527"/>
      <c r="NJV69" s="528"/>
      <c r="NJW69" s="529"/>
      <c r="NJX69" s="530"/>
      <c r="NJY69" s="531"/>
      <c r="NJZ69" s="532"/>
      <c r="NKA69" s="533"/>
      <c r="NKB69" s="527"/>
      <c r="NKC69" s="528"/>
      <c r="NKD69" s="529"/>
      <c r="NKE69" s="530"/>
      <c r="NKF69" s="531"/>
      <c r="NKG69" s="532"/>
      <c r="NKH69" s="533"/>
      <c r="NKI69" s="527"/>
      <c r="NKJ69" s="528"/>
      <c r="NKK69" s="529"/>
      <c r="NKL69" s="530"/>
      <c r="NKM69" s="531"/>
      <c r="NKN69" s="532"/>
      <c r="NKO69" s="533"/>
      <c r="NKP69" s="527"/>
      <c r="NKQ69" s="528"/>
      <c r="NKR69" s="529"/>
      <c r="NKS69" s="530"/>
      <c r="NKT69" s="531"/>
      <c r="NKU69" s="532"/>
      <c r="NKV69" s="533"/>
      <c r="NKW69" s="527"/>
      <c r="NKX69" s="528"/>
      <c r="NKY69" s="529"/>
      <c r="NKZ69" s="530"/>
      <c r="NLA69" s="531"/>
      <c r="NLB69" s="532"/>
      <c r="NLC69" s="533"/>
      <c r="NLD69" s="527"/>
      <c r="NLE69" s="528"/>
      <c r="NLF69" s="529"/>
      <c r="NLG69" s="530"/>
      <c r="NLH69" s="531"/>
      <c r="NLI69" s="532"/>
      <c r="NLJ69" s="533"/>
      <c r="NLK69" s="527"/>
      <c r="NLL69" s="528"/>
      <c r="NLM69" s="529"/>
      <c r="NLN69" s="530"/>
      <c r="NLO69" s="531"/>
      <c r="NLP69" s="532"/>
      <c r="NLQ69" s="533"/>
      <c r="NLR69" s="527"/>
      <c r="NLS69" s="528"/>
      <c r="NLT69" s="529"/>
      <c r="NLU69" s="530"/>
      <c r="NLV69" s="531"/>
      <c r="NLW69" s="532"/>
      <c r="NLX69" s="533"/>
      <c r="NLY69" s="527"/>
      <c r="NLZ69" s="528"/>
      <c r="NMA69" s="529"/>
      <c r="NMB69" s="530"/>
      <c r="NMC69" s="531"/>
      <c r="NMD69" s="532"/>
      <c r="NME69" s="533"/>
      <c r="NMF69" s="527"/>
      <c r="NMG69" s="528"/>
      <c r="NMH69" s="529"/>
      <c r="NMI69" s="530"/>
      <c r="NMJ69" s="531"/>
      <c r="NMK69" s="532"/>
      <c r="NML69" s="533"/>
      <c r="NMM69" s="527"/>
      <c r="NMN69" s="528"/>
      <c r="NMO69" s="529"/>
      <c r="NMP69" s="530"/>
      <c r="NMQ69" s="531"/>
      <c r="NMR69" s="532"/>
      <c r="NMS69" s="533"/>
      <c r="NMT69" s="527"/>
      <c r="NMU69" s="528"/>
      <c r="NMV69" s="529"/>
      <c r="NMW69" s="530"/>
      <c r="NMX69" s="531"/>
      <c r="NMY69" s="532"/>
      <c r="NMZ69" s="533"/>
      <c r="NNA69" s="527"/>
      <c r="NNB69" s="528"/>
      <c r="NNC69" s="529"/>
      <c r="NND69" s="530"/>
      <c r="NNE69" s="531"/>
      <c r="NNF69" s="532"/>
      <c r="NNG69" s="533"/>
      <c r="NNH69" s="527"/>
      <c r="NNI69" s="528"/>
      <c r="NNJ69" s="529"/>
      <c r="NNK69" s="530"/>
      <c r="NNL69" s="531"/>
      <c r="NNM69" s="532"/>
      <c r="NNN69" s="533"/>
      <c r="NNO69" s="527"/>
      <c r="NNP69" s="528"/>
      <c r="NNQ69" s="529"/>
      <c r="NNR69" s="530"/>
      <c r="NNS69" s="531"/>
      <c r="NNT69" s="532"/>
      <c r="NNU69" s="533"/>
      <c r="NNV69" s="527"/>
      <c r="NNW69" s="528"/>
      <c r="NNX69" s="529"/>
      <c r="NNY69" s="530"/>
      <c r="NNZ69" s="531"/>
      <c r="NOA69" s="532"/>
      <c r="NOB69" s="533"/>
      <c r="NOC69" s="527"/>
      <c r="NOD69" s="528"/>
      <c r="NOE69" s="529"/>
      <c r="NOF69" s="530"/>
      <c r="NOG69" s="531"/>
      <c r="NOH69" s="532"/>
      <c r="NOI69" s="533"/>
      <c r="NOJ69" s="527"/>
      <c r="NOK69" s="528"/>
      <c r="NOL69" s="529"/>
      <c r="NOM69" s="530"/>
      <c r="NON69" s="531"/>
      <c r="NOO69" s="532"/>
      <c r="NOP69" s="533"/>
      <c r="NOQ69" s="527"/>
      <c r="NOR69" s="528"/>
      <c r="NOS69" s="529"/>
      <c r="NOT69" s="530"/>
      <c r="NOU69" s="531"/>
      <c r="NOV69" s="532"/>
      <c r="NOW69" s="533"/>
      <c r="NOX69" s="527"/>
      <c r="NOY69" s="528"/>
      <c r="NOZ69" s="529"/>
      <c r="NPA69" s="530"/>
      <c r="NPB69" s="531"/>
      <c r="NPC69" s="532"/>
      <c r="NPD69" s="533"/>
      <c r="NPE69" s="527"/>
      <c r="NPF69" s="528"/>
      <c r="NPG69" s="529"/>
      <c r="NPH69" s="530"/>
      <c r="NPI69" s="531"/>
      <c r="NPJ69" s="532"/>
      <c r="NPK69" s="533"/>
      <c r="NPL69" s="527"/>
      <c r="NPM69" s="528"/>
      <c r="NPN69" s="529"/>
      <c r="NPO69" s="530"/>
      <c r="NPP69" s="531"/>
      <c r="NPQ69" s="532"/>
      <c r="NPR69" s="533"/>
      <c r="NPS69" s="527"/>
      <c r="NPT69" s="528"/>
      <c r="NPU69" s="529"/>
      <c r="NPV69" s="530"/>
      <c r="NPW69" s="531"/>
      <c r="NPX69" s="532"/>
      <c r="NPY69" s="533"/>
      <c r="NPZ69" s="527"/>
      <c r="NQA69" s="528"/>
      <c r="NQB69" s="529"/>
      <c r="NQC69" s="530"/>
      <c r="NQD69" s="531"/>
      <c r="NQE69" s="532"/>
      <c r="NQF69" s="533"/>
      <c r="NQG69" s="527"/>
      <c r="NQH69" s="528"/>
      <c r="NQI69" s="529"/>
      <c r="NQJ69" s="530"/>
      <c r="NQK69" s="531"/>
      <c r="NQL69" s="532"/>
      <c r="NQM69" s="533"/>
      <c r="NQN69" s="527"/>
      <c r="NQO69" s="528"/>
      <c r="NQP69" s="529"/>
      <c r="NQQ69" s="530"/>
      <c r="NQR69" s="531"/>
      <c r="NQS69" s="532"/>
      <c r="NQT69" s="533"/>
      <c r="NQU69" s="527"/>
      <c r="NQV69" s="528"/>
      <c r="NQW69" s="529"/>
      <c r="NQX69" s="530"/>
      <c r="NQY69" s="531"/>
      <c r="NQZ69" s="532"/>
      <c r="NRA69" s="533"/>
      <c r="NRB69" s="527"/>
      <c r="NRC69" s="528"/>
      <c r="NRD69" s="529"/>
      <c r="NRE69" s="530"/>
      <c r="NRF69" s="531"/>
      <c r="NRG69" s="532"/>
      <c r="NRH69" s="533"/>
      <c r="NRI69" s="527"/>
      <c r="NRJ69" s="528"/>
      <c r="NRK69" s="529"/>
      <c r="NRL69" s="530"/>
      <c r="NRM69" s="531"/>
      <c r="NRN69" s="532"/>
      <c r="NRO69" s="533"/>
      <c r="NRP69" s="527"/>
      <c r="NRQ69" s="528"/>
      <c r="NRR69" s="529"/>
      <c r="NRS69" s="530"/>
      <c r="NRT69" s="531"/>
      <c r="NRU69" s="532"/>
      <c r="NRV69" s="533"/>
      <c r="NRW69" s="527"/>
      <c r="NRX69" s="528"/>
      <c r="NRY69" s="529"/>
      <c r="NRZ69" s="530"/>
      <c r="NSA69" s="531"/>
      <c r="NSB69" s="532"/>
      <c r="NSC69" s="533"/>
      <c r="NSD69" s="527"/>
      <c r="NSE69" s="528"/>
      <c r="NSF69" s="529"/>
      <c r="NSG69" s="530"/>
      <c r="NSH69" s="531"/>
      <c r="NSI69" s="532"/>
      <c r="NSJ69" s="533"/>
      <c r="NSK69" s="527"/>
      <c r="NSL69" s="528"/>
      <c r="NSM69" s="529"/>
      <c r="NSN69" s="530"/>
      <c r="NSO69" s="531"/>
      <c r="NSP69" s="532"/>
      <c r="NSQ69" s="533"/>
      <c r="NSR69" s="527"/>
      <c r="NSS69" s="528"/>
      <c r="NST69" s="529"/>
      <c r="NSU69" s="530"/>
      <c r="NSV69" s="531"/>
      <c r="NSW69" s="532"/>
      <c r="NSX69" s="533"/>
      <c r="NSY69" s="527"/>
      <c r="NSZ69" s="528"/>
      <c r="NTA69" s="529"/>
      <c r="NTB69" s="530"/>
      <c r="NTC69" s="531"/>
      <c r="NTD69" s="532"/>
      <c r="NTE69" s="533"/>
      <c r="NTF69" s="527"/>
      <c r="NTG69" s="528"/>
      <c r="NTH69" s="529"/>
      <c r="NTI69" s="530"/>
      <c r="NTJ69" s="531"/>
      <c r="NTK69" s="532"/>
      <c r="NTL69" s="533"/>
      <c r="NTM69" s="527"/>
      <c r="NTN69" s="528"/>
      <c r="NTO69" s="529"/>
      <c r="NTP69" s="530"/>
      <c r="NTQ69" s="531"/>
      <c r="NTR69" s="532"/>
      <c r="NTS69" s="533"/>
      <c r="NTT69" s="527"/>
      <c r="NTU69" s="528"/>
      <c r="NTV69" s="529"/>
      <c r="NTW69" s="530"/>
      <c r="NTX69" s="531"/>
      <c r="NTY69" s="532"/>
      <c r="NTZ69" s="533"/>
      <c r="NUA69" s="527"/>
      <c r="NUB69" s="528"/>
      <c r="NUC69" s="529"/>
      <c r="NUD69" s="530"/>
      <c r="NUE69" s="531"/>
      <c r="NUF69" s="532"/>
      <c r="NUG69" s="533"/>
      <c r="NUH69" s="527"/>
      <c r="NUI69" s="528"/>
      <c r="NUJ69" s="529"/>
      <c r="NUK69" s="530"/>
      <c r="NUL69" s="531"/>
      <c r="NUM69" s="532"/>
      <c r="NUN69" s="533"/>
      <c r="NUO69" s="527"/>
      <c r="NUP69" s="528"/>
      <c r="NUQ69" s="529"/>
      <c r="NUR69" s="530"/>
      <c r="NUS69" s="531"/>
      <c r="NUT69" s="532"/>
      <c r="NUU69" s="533"/>
      <c r="NUV69" s="527"/>
      <c r="NUW69" s="528"/>
      <c r="NUX69" s="529"/>
      <c r="NUY69" s="530"/>
      <c r="NUZ69" s="531"/>
      <c r="NVA69" s="532"/>
      <c r="NVB69" s="533"/>
      <c r="NVC69" s="527"/>
      <c r="NVD69" s="528"/>
      <c r="NVE69" s="529"/>
      <c r="NVF69" s="530"/>
      <c r="NVG69" s="531"/>
      <c r="NVH69" s="532"/>
      <c r="NVI69" s="533"/>
      <c r="NVJ69" s="527"/>
      <c r="NVK69" s="528"/>
      <c r="NVL69" s="529"/>
      <c r="NVM69" s="530"/>
      <c r="NVN69" s="531"/>
      <c r="NVO69" s="532"/>
      <c r="NVP69" s="533"/>
      <c r="NVQ69" s="527"/>
      <c r="NVR69" s="528"/>
      <c r="NVS69" s="529"/>
      <c r="NVT69" s="530"/>
      <c r="NVU69" s="531"/>
      <c r="NVV69" s="532"/>
      <c r="NVW69" s="533"/>
      <c r="NVX69" s="527"/>
      <c r="NVY69" s="528"/>
      <c r="NVZ69" s="529"/>
      <c r="NWA69" s="530"/>
      <c r="NWB69" s="531"/>
      <c r="NWC69" s="532"/>
      <c r="NWD69" s="533"/>
      <c r="NWE69" s="527"/>
      <c r="NWF69" s="528"/>
      <c r="NWG69" s="529"/>
      <c r="NWH69" s="530"/>
      <c r="NWI69" s="531"/>
      <c r="NWJ69" s="532"/>
      <c r="NWK69" s="533"/>
      <c r="NWL69" s="527"/>
      <c r="NWM69" s="528"/>
      <c r="NWN69" s="529"/>
      <c r="NWO69" s="530"/>
      <c r="NWP69" s="531"/>
      <c r="NWQ69" s="532"/>
      <c r="NWR69" s="533"/>
      <c r="NWS69" s="527"/>
      <c r="NWT69" s="528"/>
      <c r="NWU69" s="529"/>
      <c r="NWV69" s="530"/>
      <c r="NWW69" s="531"/>
      <c r="NWX69" s="532"/>
      <c r="NWY69" s="533"/>
      <c r="NWZ69" s="527"/>
      <c r="NXA69" s="528"/>
      <c r="NXB69" s="529"/>
      <c r="NXC69" s="530"/>
      <c r="NXD69" s="531"/>
      <c r="NXE69" s="532"/>
      <c r="NXF69" s="533"/>
      <c r="NXG69" s="527"/>
      <c r="NXH69" s="528"/>
      <c r="NXI69" s="529"/>
      <c r="NXJ69" s="530"/>
      <c r="NXK69" s="531"/>
      <c r="NXL69" s="532"/>
      <c r="NXM69" s="533"/>
      <c r="NXN69" s="527"/>
      <c r="NXO69" s="528"/>
      <c r="NXP69" s="529"/>
      <c r="NXQ69" s="530"/>
      <c r="NXR69" s="531"/>
      <c r="NXS69" s="532"/>
      <c r="NXT69" s="533"/>
      <c r="NXU69" s="527"/>
      <c r="NXV69" s="528"/>
      <c r="NXW69" s="529"/>
      <c r="NXX69" s="530"/>
      <c r="NXY69" s="531"/>
      <c r="NXZ69" s="532"/>
      <c r="NYA69" s="533"/>
      <c r="NYB69" s="527"/>
      <c r="NYC69" s="528"/>
      <c r="NYD69" s="529"/>
      <c r="NYE69" s="530"/>
      <c r="NYF69" s="531"/>
      <c r="NYG69" s="532"/>
      <c r="NYH69" s="533"/>
      <c r="NYI69" s="527"/>
      <c r="NYJ69" s="528"/>
      <c r="NYK69" s="529"/>
      <c r="NYL69" s="530"/>
      <c r="NYM69" s="531"/>
      <c r="NYN69" s="532"/>
      <c r="NYO69" s="533"/>
      <c r="NYP69" s="527"/>
      <c r="NYQ69" s="528"/>
      <c r="NYR69" s="529"/>
      <c r="NYS69" s="530"/>
      <c r="NYT69" s="531"/>
      <c r="NYU69" s="532"/>
      <c r="NYV69" s="533"/>
      <c r="NYW69" s="527"/>
      <c r="NYX69" s="528"/>
      <c r="NYY69" s="529"/>
      <c r="NYZ69" s="530"/>
      <c r="NZA69" s="531"/>
      <c r="NZB69" s="532"/>
      <c r="NZC69" s="533"/>
      <c r="NZD69" s="527"/>
      <c r="NZE69" s="528"/>
      <c r="NZF69" s="529"/>
      <c r="NZG69" s="530"/>
      <c r="NZH69" s="531"/>
      <c r="NZI69" s="532"/>
      <c r="NZJ69" s="533"/>
      <c r="NZK69" s="527"/>
      <c r="NZL69" s="528"/>
      <c r="NZM69" s="529"/>
      <c r="NZN69" s="530"/>
      <c r="NZO69" s="531"/>
      <c r="NZP69" s="532"/>
      <c r="NZQ69" s="533"/>
      <c r="NZR69" s="527"/>
      <c r="NZS69" s="528"/>
      <c r="NZT69" s="529"/>
      <c r="NZU69" s="530"/>
      <c r="NZV69" s="531"/>
      <c r="NZW69" s="532"/>
      <c r="NZX69" s="533"/>
      <c r="NZY69" s="527"/>
      <c r="NZZ69" s="528"/>
      <c r="OAA69" s="529"/>
      <c r="OAB69" s="530"/>
      <c r="OAC69" s="531"/>
      <c r="OAD69" s="532"/>
      <c r="OAE69" s="533"/>
      <c r="OAF69" s="527"/>
      <c r="OAG69" s="528"/>
      <c r="OAH69" s="529"/>
      <c r="OAI69" s="530"/>
      <c r="OAJ69" s="531"/>
      <c r="OAK69" s="532"/>
      <c r="OAL69" s="533"/>
      <c r="OAM69" s="527"/>
      <c r="OAN69" s="528"/>
      <c r="OAO69" s="529"/>
      <c r="OAP69" s="530"/>
      <c r="OAQ69" s="531"/>
      <c r="OAR69" s="532"/>
      <c r="OAS69" s="533"/>
      <c r="OAT69" s="527"/>
      <c r="OAU69" s="528"/>
      <c r="OAV69" s="529"/>
      <c r="OAW69" s="530"/>
      <c r="OAX69" s="531"/>
      <c r="OAY69" s="532"/>
      <c r="OAZ69" s="533"/>
      <c r="OBA69" s="527"/>
      <c r="OBB69" s="528"/>
      <c r="OBC69" s="529"/>
      <c r="OBD69" s="530"/>
      <c r="OBE69" s="531"/>
      <c r="OBF69" s="532"/>
      <c r="OBG69" s="533"/>
      <c r="OBH69" s="527"/>
      <c r="OBI69" s="528"/>
      <c r="OBJ69" s="529"/>
      <c r="OBK69" s="530"/>
      <c r="OBL69" s="531"/>
      <c r="OBM69" s="532"/>
      <c r="OBN69" s="533"/>
      <c r="OBO69" s="527"/>
      <c r="OBP69" s="528"/>
      <c r="OBQ69" s="529"/>
      <c r="OBR69" s="530"/>
      <c r="OBS69" s="531"/>
      <c r="OBT69" s="532"/>
      <c r="OBU69" s="533"/>
      <c r="OBV69" s="527"/>
      <c r="OBW69" s="528"/>
      <c r="OBX69" s="529"/>
      <c r="OBY69" s="530"/>
      <c r="OBZ69" s="531"/>
      <c r="OCA69" s="532"/>
      <c r="OCB69" s="533"/>
      <c r="OCC69" s="527"/>
      <c r="OCD69" s="528"/>
      <c r="OCE69" s="529"/>
      <c r="OCF69" s="530"/>
      <c r="OCG69" s="531"/>
      <c r="OCH69" s="532"/>
      <c r="OCI69" s="533"/>
      <c r="OCJ69" s="527"/>
      <c r="OCK69" s="528"/>
      <c r="OCL69" s="529"/>
      <c r="OCM69" s="530"/>
      <c r="OCN69" s="531"/>
      <c r="OCO69" s="532"/>
      <c r="OCP69" s="533"/>
      <c r="OCQ69" s="527"/>
      <c r="OCR69" s="528"/>
      <c r="OCS69" s="529"/>
      <c r="OCT69" s="530"/>
      <c r="OCU69" s="531"/>
      <c r="OCV69" s="532"/>
      <c r="OCW69" s="533"/>
      <c r="OCX69" s="527"/>
      <c r="OCY69" s="528"/>
      <c r="OCZ69" s="529"/>
      <c r="ODA69" s="530"/>
      <c r="ODB69" s="531"/>
      <c r="ODC69" s="532"/>
      <c r="ODD69" s="533"/>
      <c r="ODE69" s="527"/>
      <c r="ODF69" s="528"/>
      <c r="ODG69" s="529"/>
      <c r="ODH69" s="530"/>
      <c r="ODI69" s="531"/>
      <c r="ODJ69" s="532"/>
      <c r="ODK69" s="533"/>
      <c r="ODL69" s="527"/>
      <c r="ODM69" s="528"/>
      <c r="ODN69" s="529"/>
      <c r="ODO69" s="530"/>
      <c r="ODP69" s="531"/>
      <c r="ODQ69" s="532"/>
      <c r="ODR69" s="533"/>
      <c r="ODS69" s="527"/>
      <c r="ODT69" s="528"/>
      <c r="ODU69" s="529"/>
      <c r="ODV69" s="530"/>
      <c r="ODW69" s="531"/>
      <c r="ODX69" s="532"/>
      <c r="ODY69" s="533"/>
      <c r="ODZ69" s="527"/>
      <c r="OEA69" s="528"/>
      <c r="OEB69" s="529"/>
      <c r="OEC69" s="530"/>
      <c r="OED69" s="531"/>
      <c r="OEE69" s="532"/>
      <c r="OEF69" s="533"/>
      <c r="OEG69" s="527"/>
      <c r="OEH69" s="528"/>
      <c r="OEI69" s="529"/>
      <c r="OEJ69" s="530"/>
      <c r="OEK69" s="531"/>
      <c r="OEL69" s="532"/>
      <c r="OEM69" s="533"/>
      <c r="OEN69" s="527"/>
      <c r="OEO69" s="528"/>
      <c r="OEP69" s="529"/>
      <c r="OEQ69" s="530"/>
      <c r="OER69" s="531"/>
      <c r="OES69" s="532"/>
      <c r="OET69" s="533"/>
      <c r="OEU69" s="527"/>
      <c r="OEV69" s="528"/>
      <c r="OEW69" s="529"/>
      <c r="OEX69" s="530"/>
      <c r="OEY69" s="531"/>
      <c r="OEZ69" s="532"/>
      <c r="OFA69" s="533"/>
      <c r="OFB69" s="527"/>
      <c r="OFC69" s="528"/>
      <c r="OFD69" s="529"/>
      <c r="OFE69" s="530"/>
      <c r="OFF69" s="531"/>
      <c r="OFG69" s="532"/>
      <c r="OFH69" s="533"/>
      <c r="OFI69" s="527"/>
      <c r="OFJ69" s="528"/>
      <c r="OFK69" s="529"/>
      <c r="OFL69" s="530"/>
      <c r="OFM69" s="531"/>
      <c r="OFN69" s="532"/>
      <c r="OFO69" s="533"/>
      <c r="OFP69" s="527"/>
      <c r="OFQ69" s="528"/>
      <c r="OFR69" s="529"/>
      <c r="OFS69" s="530"/>
      <c r="OFT69" s="531"/>
      <c r="OFU69" s="532"/>
      <c r="OFV69" s="533"/>
      <c r="OFW69" s="527"/>
      <c r="OFX69" s="528"/>
      <c r="OFY69" s="529"/>
      <c r="OFZ69" s="530"/>
      <c r="OGA69" s="531"/>
      <c r="OGB69" s="532"/>
      <c r="OGC69" s="533"/>
      <c r="OGD69" s="527"/>
      <c r="OGE69" s="528"/>
      <c r="OGF69" s="529"/>
      <c r="OGG69" s="530"/>
      <c r="OGH69" s="531"/>
      <c r="OGI69" s="532"/>
      <c r="OGJ69" s="533"/>
      <c r="OGK69" s="527"/>
      <c r="OGL69" s="528"/>
      <c r="OGM69" s="529"/>
      <c r="OGN69" s="530"/>
      <c r="OGO69" s="531"/>
      <c r="OGP69" s="532"/>
      <c r="OGQ69" s="533"/>
      <c r="OGR69" s="527"/>
      <c r="OGS69" s="528"/>
      <c r="OGT69" s="529"/>
      <c r="OGU69" s="530"/>
      <c r="OGV69" s="531"/>
      <c r="OGW69" s="532"/>
      <c r="OGX69" s="533"/>
      <c r="OGY69" s="527"/>
      <c r="OGZ69" s="528"/>
      <c r="OHA69" s="529"/>
      <c r="OHB69" s="530"/>
      <c r="OHC69" s="531"/>
      <c r="OHD69" s="532"/>
      <c r="OHE69" s="533"/>
      <c r="OHF69" s="527"/>
      <c r="OHG69" s="528"/>
      <c r="OHH69" s="529"/>
      <c r="OHI69" s="530"/>
      <c r="OHJ69" s="531"/>
      <c r="OHK69" s="532"/>
      <c r="OHL69" s="533"/>
      <c r="OHM69" s="527"/>
      <c r="OHN69" s="528"/>
      <c r="OHO69" s="529"/>
      <c r="OHP69" s="530"/>
      <c r="OHQ69" s="531"/>
      <c r="OHR69" s="532"/>
      <c r="OHS69" s="533"/>
      <c r="OHT69" s="527"/>
      <c r="OHU69" s="528"/>
      <c r="OHV69" s="529"/>
      <c r="OHW69" s="530"/>
      <c r="OHX69" s="531"/>
      <c r="OHY69" s="532"/>
      <c r="OHZ69" s="533"/>
      <c r="OIA69" s="527"/>
      <c r="OIB69" s="528"/>
      <c r="OIC69" s="529"/>
      <c r="OID69" s="530"/>
      <c r="OIE69" s="531"/>
      <c r="OIF69" s="532"/>
      <c r="OIG69" s="533"/>
      <c r="OIH69" s="527"/>
      <c r="OII69" s="528"/>
      <c r="OIJ69" s="529"/>
      <c r="OIK69" s="530"/>
      <c r="OIL69" s="531"/>
      <c r="OIM69" s="532"/>
      <c r="OIN69" s="533"/>
      <c r="OIO69" s="527"/>
      <c r="OIP69" s="528"/>
      <c r="OIQ69" s="529"/>
      <c r="OIR69" s="530"/>
      <c r="OIS69" s="531"/>
      <c r="OIT69" s="532"/>
      <c r="OIU69" s="533"/>
      <c r="OIV69" s="527"/>
      <c r="OIW69" s="528"/>
      <c r="OIX69" s="529"/>
      <c r="OIY69" s="530"/>
      <c r="OIZ69" s="531"/>
      <c r="OJA69" s="532"/>
      <c r="OJB69" s="533"/>
      <c r="OJC69" s="527"/>
      <c r="OJD69" s="528"/>
      <c r="OJE69" s="529"/>
      <c r="OJF69" s="530"/>
      <c r="OJG69" s="531"/>
      <c r="OJH69" s="532"/>
      <c r="OJI69" s="533"/>
      <c r="OJJ69" s="527"/>
      <c r="OJK69" s="528"/>
      <c r="OJL69" s="529"/>
      <c r="OJM69" s="530"/>
      <c r="OJN69" s="531"/>
      <c r="OJO69" s="532"/>
      <c r="OJP69" s="533"/>
      <c r="OJQ69" s="527"/>
      <c r="OJR69" s="528"/>
      <c r="OJS69" s="529"/>
      <c r="OJT69" s="530"/>
      <c r="OJU69" s="531"/>
      <c r="OJV69" s="532"/>
      <c r="OJW69" s="533"/>
      <c r="OJX69" s="527"/>
      <c r="OJY69" s="528"/>
      <c r="OJZ69" s="529"/>
      <c r="OKA69" s="530"/>
      <c r="OKB69" s="531"/>
      <c r="OKC69" s="532"/>
      <c r="OKD69" s="533"/>
      <c r="OKE69" s="527"/>
      <c r="OKF69" s="528"/>
      <c r="OKG69" s="529"/>
      <c r="OKH69" s="530"/>
      <c r="OKI69" s="531"/>
      <c r="OKJ69" s="532"/>
      <c r="OKK69" s="533"/>
      <c r="OKL69" s="527"/>
      <c r="OKM69" s="528"/>
      <c r="OKN69" s="529"/>
      <c r="OKO69" s="530"/>
      <c r="OKP69" s="531"/>
      <c r="OKQ69" s="532"/>
      <c r="OKR69" s="533"/>
      <c r="OKS69" s="527"/>
      <c r="OKT69" s="528"/>
      <c r="OKU69" s="529"/>
      <c r="OKV69" s="530"/>
      <c r="OKW69" s="531"/>
      <c r="OKX69" s="532"/>
      <c r="OKY69" s="533"/>
      <c r="OKZ69" s="527"/>
      <c r="OLA69" s="528"/>
      <c r="OLB69" s="529"/>
      <c r="OLC69" s="530"/>
      <c r="OLD69" s="531"/>
      <c r="OLE69" s="532"/>
      <c r="OLF69" s="533"/>
      <c r="OLG69" s="527"/>
      <c r="OLH69" s="528"/>
      <c r="OLI69" s="529"/>
      <c r="OLJ69" s="530"/>
      <c r="OLK69" s="531"/>
      <c r="OLL69" s="532"/>
      <c r="OLM69" s="533"/>
      <c r="OLN69" s="527"/>
      <c r="OLO69" s="528"/>
      <c r="OLP69" s="529"/>
      <c r="OLQ69" s="530"/>
      <c r="OLR69" s="531"/>
      <c r="OLS69" s="532"/>
      <c r="OLT69" s="533"/>
      <c r="OLU69" s="527"/>
      <c r="OLV69" s="528"/>
      <c r="OLW69" s="529"/>
      <c r="OLX69" s="530"/>
      <c r="OLY69" s="531"/>
      <c r="OLZ69" s="532"/>
      <c r="OMA69" s="533"/>
      <c r="OMB69" s="527"/>
      <c r="OMC69" s="528"/>
      <c r="OMD69" s="529"/>
      <c r="OME69" s="530"/>
      <c r="OMF69" s="531"/>
      <c r="OMG69" s="532"/>
      <c r="OMH69" s="533"/>
      <c r="OMI69" s="527"/>
      <c r="OMJ69" s="528"/>
      <c r="OMK69" s="529"/>
      <c r="OML69" s="530"/>
      <c r="OMM69" s="531"/>
      <c r="OMN69" s="532"/>
      <c r="OMO69" s="533"/>
      <c r="OMP69" s="527"/>
      <c r="OMQ69" s="528"/>
      <c r="OMR69" s="529"/>
      <c r="OMS69" s="530"/>
      <c r="OMT69" s="531"/>
      <c r="OMU69" s="532"/>
      <c r="OMV69" s="533"/>
      <c r="OMW69" s="527"/>
      <c r="OMX69" s="528"/>
      <c r="OMY69" s="529"/>
      <c r="OMZ69" s="530"/>
      <c r="ONA69" s="531"/>
      <c r="ONB69" s="532"/>
      <c r="ONC69" s="533"/>
      <c r="OND69" s="527"/>
      <c r="ONE69" s="528"/>
      <c r="ONF69" s="529"/>
      <c r="ONG69" s="530"/>
      <c r="ONH69" s="531"/>
      <c r="ONI69" s="532"/>
      <c r="ONJ69" s="533"/>
      <c r="ONK69" s="527"/>
      <c r="ONL69" s="528"/>
      <c r="ONM69" s="529"/>
      <c r="ONN69" s="530"/>
      <c r="ONO69" s="531"/>
      <c r="ONP69" s="532"/>
      <c r="ONQ69" s="533"/>
      <c r="ONR69" s="527"/>
      <c r="ONS69" s="528"/>
      <c r="ONT69" s="529"/>
      <c r="ONU69" s="530"/>
      <c r="ONV69" s="531"/>
      <c r="ONW69" s="532"/>
      <c r="ONX69" s="533"/>
      <c r="ONY69" s="527"/>
      <c r="ONZ69" s="528"/>
      <c r="OOA69" s="529"/>
      <c r="OOB69" s="530"/>
      <c r="OOC69" s="531"/>
      <c r="OOD69" s="532"/>
      <c r="OOE69" s="533"/>
      <c r="OOF69" s="527"/>
      <c r="OOG69" s="528"/>
      <c r="OOH69" s="529"/>
      <c r="OOI69" s="530"/>
      <c r="OOJ69" s="531"/>
      <c r="OOK69" s="532"/>
      <c r="OOL69" s="533"/>
      <c r="OOM69" s="527"/>
      <c r="OON69" s="528"/>
      <c r="OOO69" s="529"/>
      <c r="OOP69" s="530"/>
      <c r="OOQ69" s="531"/>
      <c r="OOR69" s="532"/>
      <c r="OOS69" s="533"/>
      <c r="OOT69" s="527"/>
      <c r="OOU69" s="528"/>
      <c r="OOV69" s="529"/>
      <c r="OOW69" s="530"/>
      <c r="OOX69" s="531"/>
      <c r="OOY69" s="532"/>
      <c r="OOZ69" s="533"/>
      <c r="OPA69" s="527"/>
      <c r="OPB69" s="528"/>
      <c r="OPC69" s="529"/>
      <c r="OPD69" s="530"/>
      <c r="OPE69" s="531"/>
      <c r="OPF69" s="532"/>
      <c r="OPG69" s="533"/>
      <c r="OPH69" s="527"/>
      <c r="OPI69" s="528"/>
      <c r="OPJ69" s="529"/>
      <c r="OPK69" s="530"/>
      <c r="OPL69" s="531"/>
      <c r="OPM69" s="532"/>
      <c r="OPN69" s="533"/>
      <c r="OPO69" s="527"/>
      <c r="OPP69" s="528"/>
      <c r="OPQ69" s="529"/>
      <c r="OPR69" s="530"/>
      <c r="OPS69" s="531"/>
      <c r="OPT69" s="532"/>
      <c r="OPU69" s="533"/>
      <c r="OPV69" s="527"/>
      <c r="OPW69" s="528"/>
      <c r="OPX69" s="529"/>
      <c r="OPY69" s="530"/>
      <c r="OPZ69" s="531"/>
      <c r="OQA69" s="532"/>
      <c r="OQB69" s="533"/>
      <c r="OQC69" s="527"/>
      <c r="OQD69" s="528"/>
      <c r="OQE69" s="529"/>
      <c r="OQF69" s="530"/>
      <c r="OQG69" s="531"/>
      <c r="OQH69" s="532"/>
      <c r="OQI69" s="533"/>
      <c r="OQJ69" s="527"/>
      <c r="OQK69" s="528"/>
      <c r="OQL69" s="529"/>
      <c r="OQM69" s="530"/>
      <c r="OQN69" s="531"/>
      <c r="OQO69" s="532"/>
      <c r="OQP69" s="533"/>
      <c r="OQQ69" s="527"/>
      <c r="OQR69" s="528"/>
      <c r="OQS69" s="529"/>
      <c r="OQT69" s="530"/>
      <c r="OQU69" s="531"/>
      <c r="OQV69" s="532"/>
      <c r="OQW69" s="533"/>
      <c r="OQX69" s="527"/>
      <c r="OQY69" s="528"/>
      <c r="OQZ69" s="529"/>
      <c r="ORA69" s="530"/>
      <c r="ORB69" s="531"/>
      <c r="ORC69" s="532"/>
      <c r="ORD69" s="533"/>
      <c r="ORE69" s="527"/>
      <c r="ORF69" s="528"/>
      <c r="ORG69" s="529"/>
      <c r="ORH69" s="530"/>
      <c r="ORI69" s="531"/>
      <c r="ORJ69" s="532"/>
      <c r="ORK69" s="533"/>
      <c r="ORL69" s="527"/>
      <c r="ORM69" s="528"/>
      <c r="ORN69" s="529"/>
      <c r="ORO69" s="530"/>
      <c r="ORP69" s="531"/>
      <c r="ORQ69" s="532"/>
      <c r="ORR69" s="533"/>
      <c r="ORS69" s="527"/>
      <c r="ORT69" s="528"/>
      <c r="ORU69" s="529"/>
      <c r="ORV69" s="530"/>
      <c r="ORW69" s="531"/>
      <c r="ORX69" s="532"/>
      <c r="ORY69" s="533"/>
      <c r="ORZ69" s="527"/>
      <c r="OSA69" s="528"/>
      <c r="OSB69" s="529"/>
      <c r="OSC69" s="530"/>
      <c r="OSD69" s="531"/>
      <c r="OSE69" s="532"/>
      <c r="OSF69" s="533"/>
      <c r="OSG69" s="527"/>
      <c r="OSH69" s="528"/>
      <c r="OSI69" s="529"/>
      <c r="OSJ69" s="530"/>
      <c r="OSK69" s="531"/>
      <c r="OSL69" s="532"/>
      <c r="OSM69" s="533"/>
      <c r="OSN69" s="527"/>
      <c r="OSO69" s="528"/>
      <c r="OSP69" s="529"/>
      <c r="OSQ69" s="530"/>
      <c r="OSR69" s="531"/>
      <c r="OSS69" s="532"/>
      <c r="OST69" s="533"/>
      <c r="OSU69" s="527"/>
      <c r="OSV69" s="528"/>
      <c r="OSW69" s="529"/>
      <c r="OSX69" s="530"/>
      <c r="OSY69" s="531"/>
      <c r="OSZ69" s="532"/>
      <c r="OTA69" s="533"/>
      <c r="OTB69" s="527"/>
      <c r="OTC69" s="528"/>
      <c r="OTD69" s="529"/>
      <c r="OTE69" s="530"/>
      <c r="OTF69" s="531"/>
      <c r="OTG69" s="532"/>
      <c r="OTH69" s="533"/>
      <c r="OTI69" s="527"/>
      <c r="OTJ69" s="528"/>
      <c r="OTK69" s="529"/>
      <c r="OTL69" s="530"/>
      <c r="OTM69" s="531"/>
      <c r="OTN69" s="532"/>
      <c r="OTO69" s="533"/>
      <c r="OTP69" s="527"/>
      <c r="OTQ69" s="528"/>
      <c r="OTR69" s="529"/>
      <c r="OTS69" s="530"/>
      <c r="OTT69" s="531"/>
      <c r="OTU69" s="532"/>
      <c r="OTV69" s="533"/>
      <c r="OTW69" s="527"/>
      <c r="OTX69" s="528"/>
      <c r="OTY69" s="529"/>
      <c r="OTZ69" s="530"/>
      <c r="OUA69" s="531"/>
      <c r="OUB69" s="532"/>
      <c r="OUC69" s="533"/>
      <c r="OUD69" s="527"/>
      <c r="OUE69" s="528"/>
      <c r="OUF69" s="529"/>
      <c r="OUG69" s="530"/>
      <c r="OUH69" s="531"/>
      <c r="OUI69" s="532"/>
      <c r="OUJ69" s="533"/>
      <c r="OUK69" s="527"/>
      <c r="OUL69" s="528"/>
      <c r="OUM69" s="529"/>
      <c r="OUN69" s="530"/>
      <c r="OUO69" s="531"/>
      <c r="OUP69" s="532"/>
      <c r="OUQ69" s="533"/>
      <c r="OUR69" s="527"/>
      <c r="OUS69" s="528"/>
      <c r="OUT69" s="529"/>
      <c r="OUU69" s="530"/>
      <c r="OUV69" s="531"/>
      <c r="OUW69" s="532"/>
      <c r="OUX69" s="533"/>
      <c r="OUY69" s="527"/>
      <c r="OUZ69" s="528"/>
      <c r="OVA69" s="529"/>
      <c r="OVB69" s="530"/>
      <c r="OVC69" s="531"/>
      <c r="OVD69" s="532"/>
      <c r="OVE69" s="533"/>
      <c r="OVF69" s="527"/>
      <c r="OVG69" s="528"/>
      <c r="OVH69" s="529"/>
      <c r="OVI69" s="530"/>
      <c r="OVJ69" s="531"/>
      <c r="OVK69" s="532"/>
      <c r="OVL69" s="533"/>
      <c r="OVM69" s="527"/>
      <c r="OVN69" s="528"/>
      <c r="OVO69" s="529"/>
      <c r="OVP69" s="530"/>
      <c r="OVQ69" s="531"/>
      <c r="OVR69" s="532"/>
      <c r="OVS69" s="533"/>
      <c r="OVT69" s="527"/>
      <c r="OVU69" s="528"/>
      <c r="OVV69" s="529"/>
      <c r="OVW69" s="530"/>
      <c r="OVX69" s="531"/>
      <c r="OVY69" s="532"/>
      <c r="OVZ69" s="533"/>
      <c r="OWA69" s="527"/>
      <c r="OWB69" s="528"/>
      <c r="OWC69" s="529"/>
      <c r="OWD69" s="530"/>
      <c r="OWE69" s="531"/>
      <c r="OWF69" s="532"/>
      <c r="OWG69" s="533"/>
      <c r="OWH69" s="527"/>
      <c r="OWI69" s="528"/>
      <c r="OWJ69" s="529"/>
      <c r="OWK69" s="530"/>
      <c r="OWL69" s="531"/>
      <c r="OWM69" s="532"/>
      <c r="OWN69" s="533"/>
      <c r="OWO69" s="527"/>
      <c r="OWP69" s="528"/>
      <c r="OWQ69" s="529"/>
      <c r="OWR69" s="530"/>
      <c r="OWS69" s="531"/>
      <c r="OWT69" s="532"/>
      <c r="OWU69" s="533"/>
      <c r="OWV69" s="527"/>
      <c r="OWW69" s="528"/>
      <c r="OWX69" s="529"/>
      <c r="OWY69" s="530"/>
      <c r="OWZ69" s="531"/>
      <c r="OXA69" s="532"/>
      <c r="OXB69" s="533"/>
      <c r="OXC69" s="527"/>
      <c r="OXD69" s="528"/>
      <c r="OXE69" s="529"/>
      <c r="OXF69" s="530"/>
      <c r="OXG69" s="531"/>
      <c r="OXH69" s="532"/>
      <c r="OXI69" s="533"/>
      <c r="OXJ69" s="527"/>
      <c r="OXK69" s="528"/>
      <c r="OXL69" s="529"/>
      <c r="OXM69" s="530"/>
      <c r="OXN69" s="531"/>
      <c r="OXO69" s="532"/>
      <c r="OXP69" s="533"/>
      <c r="OXQ69" s="527"/>
      <c r="OXR69" s="528"/>
      <c r="OXS69" s="529"/>
      <c r="OXT69" s="530"/>
      <c r="OXU69" s="531"/>
      <c r="OXV69" s="532"/>
      <c r="OXW69" s="533"/>
      <c r="OXX69" s="527"/>
      <c r="OXY69" s="528"/>
      <c r="OXZ69" s="529"/>
      <c r="OYA69" s="530"/>
      <c r="OYB69" s="531"/>
      <c r="OYC69" s="532"/>
      <c r="OYD69" s="533"/>
      <c r="OYE69" s="527"/>
      <c r="OYF69" s="528"/>
      <c r="OYG69" s="529"/>
      <c r="OYH69" s="530"/>
      <c r="OYI69" s="531"/>
      <c r="OYJ69" s="532"/>
      <c r="OYK69" s="533"/>
      <c r="OYL69" s="527"/>
      <c r="OYM69" s="528"/>
      <c r="OYN69" s="529"/>
      <c r="OYO69" s="530"/>
      <c r="OYP69" s="531"/>
      <c r="OYQ69" s="532"/>
      <c r="OYR69" s="533"/>
      <c r="OYS69" s="527"/>
      <c r="OYT69" s="528"/>
      <c r="OYU69" s="529"/>
      <c r="OYV69" s="530"/>
      <c r="OYW69" s="531"/>
      <c r="OYX69" s="532"/>
      <c r="OYY69" s="533"/>
      <c r="OYZ69" s="527"/>
      <c r="OZA69" s="528"/>
      <c r="OZB69" s="529"/>
      <c r="OZC69" s="530"/>
      <c r="OZD69" s="531"/>
      <c r="OZE69" s="532"/>
      <c r="OZF69" s="533"/>
      <c r="OZG69" s="527"/>
      <c r="OZH69" s="528"/>
      <c r="OZI69" s="529"/>
      <c r="OZJ69" s="530"/>
      <c r="OZK69" s="531"/>
      <c r="OZL69" s="532"/>
      <c r="OZM69" s="533"/>
      <c r="OZN69" s="527"/>
      <c r="OZO69" s="528"/>
      <c r="OZP69" s="529"/>
      <c r="OZQ69" s="530"/>
      <c r="OZR69" s="531"/>
      <c r="OZS69" s="532"/>
      <c r="OZT69" s="533"/>
      <c r="OZU69" s="527"/>
      <c r="OZV69" s="528"/>
      <c r="OZW69" s="529"/>
      <c r="OZX69" s="530"/>
      <c r="OZY69" s="531"/>
      <c r="OZZ69" s="532"/>
      <c r="PAA69" s="533"/>
      <c r="PAB69" s="527"/>
      <c r="PAC69" s="528"/>
      <c r="PAD69" s="529"/>
      <c r="PAE69" s="530"/>
      <c r="PAF69" s="531"/>
      <c r="PAG69" s="532"/>
      <c r="PAH69" s="533"/>
      <c r="PAI69" s="527"/>
      <c r="PAJ69" s="528"/>
      <c r="PAK69" s="529"/>
      <c r="PAL69" s="530"/>
      <c r="PAM69" s="531"/>
      <c r="PAN69" s="532"/>
      <c r="PAO69" s="533"/>
      <c r="PAP69" s="527"/>
      <c r="PAQ69" s="528"/>
      <c r="PAR69" s="529"/>
      <c r="PAS69" s="530"/>
      <c r="PAT69" s="531"/>
      <c r="PAU69" s="532"/>
      <c r="PAV69" s="533"/>
      <c r="PAW69" s="527"/>
      <c r="PAX69" s="528"/>
      <c r="PAY69" s="529"/>
      <c r="PAZ69" s="530"/>
      <c r="PBA69" s="531"/>
      <c r="PBB69" s="532"/>
      <c r="PBC69" s="533"/>
      <c r="PBD69" s="527"/>
      <c r="PBE69" s="528"/>
      <c r="PBF69" s="529"/>
      <c r="PBG69" s="530"/>
      <c r="PBH69" s="531"/>
      <c r="PBI69" s="532"/>
      <c r="PBJ69" s="533"/>
      <c r="PBK69" s="527"/>
      <c r="PBL69" s="528"/>
      <c r="PBM69" s="529"/>
      <c r="PBN69" s="530"/>
      <c r="PBO69" s="531"/>
      <c r="PBP69" s="532"/>
      <c r="PBQ69" s="533"/>
      <c r="PBR69" s="527"/>
      <c r="PBS69" s="528"/>
      <c r="PBT69" s="529"/>
      <c r="PBU69" s="530"/>
      <c r="PBV69" s="531"/>
      <c r="PBW69" s="532"/>
      <c r="PBX69" s="533"/>
      <c r="PBY69" s="527"/>
      <c r="PBZ69" s="528"/>
      <c r="PCA69" s="529"/>
      <c r="PCB69" s="530"/>
      <c r="PCC69" s="531"/>
      <c r="PCD69" s="532"/>
      <c r="PCE69" s="533"/>
      <c r="PCF69" s="527"/>
      <c r="PCG69" s="528"/>
      <c r="PCH69" s="529"/>
      <c r="PCI69" s="530"/>
      <c r="PCJ69" s="531"/>
      <c r="PCK69" s="532"/>
      <c r="PCL69" s="533"/>
      <c r="PCM69" s="527"/>
      <c r="PCN69" s="528"/>
      <c r="PCO69" s="529"/>
      <c r="PCP69" s="530"/>
      <c r="PCQ69" s="531"/>
      <c r="PCR69" s="532"/>
      <c r="PCS69" s="533"/>
      <c r="PCT69" s="527"/>
      <c r="PCU69" s="528"/>
      <c r="PCV69" s="529"/>
      <c r="PCW69" s="530"/>
      <c r="PCX69" s="531"/>
      <c r="PCY69" s="532"/>
      <c r="PCZ69" s="533"/>
      <c r="PDA69" s="527"/>
      <c r="PDB69" s="528"/>
      <c r="PDC69" s="529"/>
      <c r="PDD69" s="530"/>
      <c r="PDE69" s="531"/>
      <c r="PDF69" s="532"/>
      <c r="PDG69" s="533"/>
      <c r="PDH69" s="527"/>
      <c r="PDI69" s="528"/>
      <c r="PDJ69" s="529"/>
      <c r="PDK69" s="530"/>
      <c r="PDL69" s="531"/>
      <c r="PDM69" s="532"/>
      <c r="PDN69" s="533"/>
      <c r="PDO69" s="527"/>
      <c r="PDP69" s="528"/>
      <c r="PDQ69" s="529"/>
      <c r="PDR69" s="530"/>
      <c r="PDS69" s="531"/>
      <c r="PDT69" s="532"/>
      <c r="PDU69" s="533"/>
      <c r="PDV69" s="527"/>
      <c r="PDW69" s="528"/>
      <c r="PDX69" s="529"/>
      <c r="PDY69" s="530"/>
      <c r="PDZ69" s="531"/>
      <c r="PEA69" s="532"/>
      <c r="PEB69" s="533"/>
      <c r="PEC69" s="527"/>
      <c r="PED69" s="528"/>
      <c r="PEE69" s="529"/>
      <c r="PEF69" s="530"/>
      <c r="PEG69" s="531"/>
      <c r="PEH69" s="532"/>
      <c r="PEI69" s="533"/>
      <c r="PEJ69" s="527"/>
      <c r="PEK69" s="528"/>
      <c r="PEL69" s="529"/>
      <c r="PEM69" s="530"/>
      <c r="PEN69" s="531"/>
      <c r="PEO69" s="532"/>
      <c r="PEP69" s="533"/>
      <c r="PEQ69" s="527"/>
      <c r="PER69" s="528"/>
      <c r="PES69" s="529"/>
      <c r="PET69" s="530"/>
      <c r="PEU69" s="531"/>
      <c r="PEV69" s="532"/>
      <c r="PEW69" s="533"/>
      <c r="PEX69" s="527"/>
      <c r="PEY69" s="528"/>
      <c r="PEZ69" s="529"/>
      <c r="PFA69" s="530"/>
      <c r="PFB69" s="531"/>
      <c r="PFC69" s="532"/>
      <c r="PFD69" s="533"/>
      <c r="PFE69" s="527"/>
      <c r="PFF69" s="528"/>
      <c r="PFG69" s="529"/>
      <c r="PFH69" s="530"/>
      <c r="PFI69" s="531"/>
      <c r="PFJ69" s="532"/>
      <c r="PFK69" s="533"/>
      <c r="PFL69" s="527"/>
      <c r="PFM69" s="528"/>
      <c r="PFN69" s="529"/>
      <c r="PFO69" s="530"/>
      <c r="PFP69" s="531"/>
      <c r="PFQ69" s="532"/>
      <c r="PFR69" s="533"/>
      <c r="PFS69" s="527"/>
      <c r="PFT69" s="528"/>
      <c r="PFU69" s="529"/>
      <c r="PFV69" s="530"/>
      <c r="PFW69" s="531"/>
      <c r="PFX69" s="532"/>
      <c r="PFY69" s="533"/>
      <c r="PFZ69" s="527"/>
      <c r="PGA69" s="528"/>
      <c r="PGB69" s="529"/>
      <c r="PGC69" s="530"/>
      <c r="PGD69" s="531"/>
      <c r="PGE69" s="532"/>
      <c r="PGF69" s="533"/>
      <c r="PGG69" s="527"/>
      <c r="PGH69" s="528"/>
      <c r="PGI69" s="529"/>
      <c r="PGJ69" s="530"/>
      <c r="PGK69" s="531"/>
      <c r="PGL69" s="532"/>
      <c r="PGM69" s="533"/>
      <c r="PGN69" s="527"/>
      <c r="PGO69" s="528"/>
      <c r="PGP69" s="529"/>
      <c r="PGQ69" s="530"/>
      <c r="PGR69" s="531"/>
      <c r="PGS69" s="532"/>
      <c r="PGT69" s="533"/>
      <c r="PGU69" s="527"/>
      <c r="PGV69" s="528"/>
      <c r="PGW69" s="529"/>
      <c r="PGX69" s="530"/>
      <c r="PGY69" s="531"/>
      <c r="PGZ69" s="532"/>
      <c r="PHA69" s="533"/>
      <c r="PHB69" s="527"/>
      <c r="PHC69" s="528"/>
      <c r="PHD69" s="529"/>
      <c r="PHE69" s="530"/>
      <c r="PHF69" s="531"/>
      <c r="PHG69" s="532"/>
      <c r="PHH69" s="533"/>
      <c r="PHI69" s="527"/>
      <c r="PHJ69" s="528"/>
      <c r="PHK69" s="529"/>
      <c r="PHL69" s="530"/>
      <c r="PHM69" s="531"/>
      <c r="PHN69" s="532"/>
      <c r="PHO69" s="533"/>
      <c r="PHP69" s="527"/>
      <c r="PHQ69" s="528"/>
      <c r="PHR69" s="529"/>
      <c r="PHS69" s="530"/>
      <c r="PHT69" s="531"/>
      <c r="PHU69" s="532"/>
      <c r="PHV69" s="533"/>
      <c r="PHW69" s="527"/>
      <c r="PHX69" s="528"/>
      <c r="PHY69" s="529"/>
      <c r="PHZ69" s="530"/>
      <c r="PIA69" s="531"/>
      <c r="PIB69" s="532"/>
      <c r="PIC69" s="533"/>
      <c r="PID69" s="527"/>
      <c r="PIE69" s="528"/>
      <c r="PIF69" s="529"/>
      <c r="PIG69" s="530"/>
      <c r="PIH69" s="531"/>
      <c r="PII69" s="532"/>
      <c r="PIJ69" s="533"/>
      <c r="PIK69" s="527"/>
      <c r="PIL69" s="528"/>
      <c r="PIM69" s="529"/>
      <c r="PIN69" s="530"/>
      <c r="PIO69" s="531"/>
      <c r="PIP69" s="532"/>
      <c r="PIQ69" s="533"/>
      <c r="PIR69" s="527"/>
      <c r="PIS69" s="528"/>
      <c r="PIT69" s="529"/>
      <c r="PIU69" s="530"/>
      <c r="PIV69" s="531"/>
      <c r="PIW69" s="532"/>
      <c r="PIX69" s="533"/>
      <c r="PIY69" s="527"/>
      <c r="PIZ69" s="528"/>
      <c r="PJA69" s="529"/>
      <c r="PJB69" s="530"/>
      <c r="PJC69" s="531"/>
      <c r="PJD69" s="532"/>
      <c r="PJE69" s="533"/>
      <c r="PJF69" s="527"/>
      <c r="PJG69" s="528"/>
      <c r="PJH69" s="529"/>
      <c r="PJI69" s="530"/>
      <c r="PJJ69" s="531"/>
      <c r="PJK69" s="532"/>
      <c r="PJL69" s="533"/>
      <c r="PJM69" s="527"/>
      <c r="PJN69" s="528"/>
      <c r="PJO69" s="529"/>
      <c r="PJP69" s="530"/>
      <c r="PJQ69" s="531"/>
      <c r="PJR69" s="532"/>
      <c r="PJS69" s="533"/>
      <c r="PJT69" s="527"/>
      <c r="PJU69" s="528"/>
      <c r="PJV69" s="529"/>
      <c r="PJW69" s="530"/>
      <c r="PJX69" s="531"/>
      <c r="PJY69" s="532"/>
      <c r="PJZ69" s="533"/>
      <c r="PKA69" s="527"/>
      <c r="PKB69" s="528"/>
      <c r="PKC69" s="529"/>
      <c r="PKD69" s="530"/>
      <c r="PKE69" s="531"/>
      <c r="PKF69" s="532"/>
      <c r="PKG69" s="533"/>
      <c r="PKH69" s="527"/>
      <c r="PKI69" s="528"/>
      <c r="PKJ69" s="529"/>
      <c r="PKK69" s="530"/>
      <c r="PKL69" s="531"/>
      <c r="PKM69" s="532"/>
      <c r="PKN69" s="533"/>
      <c r="PKO69" s="527"/>
      <c r="PKP69" s="528"/>
      <c r="PKQ69" s="529"/>
      <c r="PKR69" s="530"/>
      <c r="PKS69" s="531"/>
      <c r="PKT69" s="532"/>
      <c r="PKU69" s="533"/>
      <c r="PKV69" s="527"/>
      <c r="PKW69" s="528"/>
      <c r="PKX69" s="529"/>
      <c r="PKY69" s="530"/>
      <c r="PKZ69" s="531"/>
      <c r="PLA69" s="532"/>
      <c r="PLB69" s="533"/>
      <c r="PLC69" s="527"/>
      <c r="PLD69" s="528"/>
      <c r="PLE69" s="529"/>
      <c r="PLF69" s="530"/>
      <c r="PLG69" s="531"/>
      <c r="PLH69" s="532"/>
      <c r="PLI69" s="533"/>
      <c r="PLJ69" s="527"/>
      <c r="PLK69" s="528"/>
      <c r="PLL69" s="529"/>
      <c r="PLM69" s="530"/>
      <c r="PLN69" s="531"/>
      <c r="PLO69" s="532"/>
      <c r="PLP69" s="533"/>
      <c r="PLQ69" s="527"/>
      <c r="PLR69" s="528"/>
      <c r="PLS69" s="529"/>
      <c r="PLT69" s="530"/>
      <c r="PLU69" s="531"/>
      <c r="PLV69" s="532"/>
      <c r="PLW69" s="533"/>
      <c r="PLX69" s="527"/>
      <c r="PLY69" s="528"/>
      <c r="PLZ69" s="529"/>
      <c r="PMA69" s="530"/>
      <c r="PMB69" s="531"/>
      <c r="PMC69" s="532"/>
      <c r="PMD69" s="533"/>
      <c r="PME69" s="527"/>
      <c r="PMF69" s="528"/>
      <c r="PMG69" s="529"/>
      <c r="PMH69" s="530"/>
      <c r="PMI69" s="531"/>
      <c r="PMJ69" s="532"/>
      <c r="PMK69" s="533"/>
      <c r="PML69" s="527"/>
      <c r="PMM69" s="528"/>
      <c r="PMN69" s="529"/>
      <c r="PMO69" s="530"/>
      <c r="PMP69" s="531"/>
      <c r="PMQ69" s="532"/>
      <c r="PMR69" s="533"/>
      <c r="PMS69" s="527"/>
      <c r="PMT69" s="528"/>
      <c r="PMU69" s="529"/>
      <c r="PMV69" s="530"/>
      <c r="PMW69" s="531"/>
      <c r="PMX69" s="532"/>
      <c r="PMY69" s="533"/>
      <c r="PMZ69" s="527"/>
      <c r="PNA69" s="528"/>
      <c r="PNB69" s="529"/>
      <c r="PNC69" s="530"/>
      <c r="PND69" s="531"/>
      <c r="PNE69" s="532"/>
      <c r="PNF69" s="533"/>
      <c r="PNG69" s="527"/>
      <c r="PNH69" s="528"/>
      <c r="PNI69" s="529"/>
      <c r="PNJ69" s="530"/>
      <c r="PNK69" s="531"/>
      <c r="PNL69" s="532"/>
      <c r="PNM69" s="533"/>
      <c r="PNN69" s="527"/>
      <c r="PNO69" s="528"/>
      <c r="PNP69" s="529"/>
      <c r="PNQ69" s="530"/>
      <c r="PNR69" s="531"/>
      <c r="PNS69" s="532"/>
      <c r="PNT69" s="533"/>
      <c r="PNU69" s="527"/>
      <c r="PNV69" s="528"/>
      <c r="PNW69" s="529"/>
      <c r="PNX69" s="530"/>
      <c r="PNY69" s="531"/>
      <c r="PNZ69" s="532"/>
      <c r="POA69" s="533"/>
      <c r="POB69" s="527"/>
      <c r="POC69" s="528"/>
      <c r="POD69" s="529"/>
      <c r="POE69" s="530"/>
      <c r="POF69" s="531"/>
      <c r="POG69" s="532"/>
      <c r="POH69" s="533"/>
      <c r="POI69" s="527"/>
      <c r="POJ69" s="528"/>
      <c r="POK69" s="529"/>
      <c r="POL69" s="530"/>
      <c r="POM69" s="531"/>
      <c r="PON69" s="532"/>
      <c r="POO69" s="533"/>
      <c r="POP69" s="527"/>
      <c r="POQ69" s="528"/>
      <c r="POR69" s="529"/>
      <c r="POS69" s="530"/>
      <c r="POT69" s="531"/>
      <c r="POU69" s="532"/>
      <c r="POV69" s="533"/>
      <c r="POW69" s="527"/>
      <c r="POX69" s="528"/>
      <c r="POY69" s="529"/>
      <c r="POZ69" s="530"/>
      <c r="PPA69" s="531"/>
      <c r="PPB69" s="532"/>
      <c r="PPC69" s="533"/>
      <c r="PPD69" s="527"/>
      <c r="PPE69" s="528"/>
      <c r="PPF69" s="529"/>
      <c r="PPG69" s="530"/>
      <c r="PPH69" s="531"/>
      <c r="PPI69" s="532"/>
      <c r="PPJ69" s="533"/>
      <c r="PPK69" s="527"/>
      <c r="PPL69" s="528"/>
      <c r="PPM69" s="529"/>
      <c r="PPN69" s="530"/>
      <c r="PPO69" s="531"/>
      <c r="PPP69" s="532"/>
      <c r="PPQ69" s="533"/>
      <c r="PPR69" s="527"/>
      <c r="PPS69" s="528"/>
      <c r="PPT69" s="529"/>
      <c r="PPU69" s="530"/>
      <c r="PPV69" s="531"/>
      <c r="PPW69" s="532"/>
      <c r="PPX69" s="533"/>
      <c r="PPY69" s="527"/>
      <c r="PPZ69" s="528"/>
      <c r="PQA69" s="529"/>
      <c r="PQB69" s="530"/>
      <c r="PQC69" s="531"/>
      <c r="PQD69" s="532"/>
      <c r="PQE69" s="533"/>
      <c r="PQF69" s="527"/>
      <c r="PQG69" s="528"/>
      <c r="PQH69" s="529"/>
      <c r="PQI69" s="530"/>
      <c r="PQJ69" s="531"/>
      <c r="PQK69" s="532"/>
      <c r="PQL69" s="533"/>
      <c r="PQM69" s="527"/>
      <c r="PQN69" s="528"/>
      <c r="PQO69" s="529"/>
      <c r="PQP69" s="530"/>
      <c r="PQQ69" s="531"/>
      <c r="PQR69" s="532"/>
      <c r="PQS69" s="533"/>
      <c r="PQT69" s="527"/>
      <c r="PQU69" s="528"/>
      <c r="PQV69" s="529"/>
      <c r="PQW69" s="530"/>
      <c r="PQX69" s="531"/>
      <c r="PQY69" s="532"/>
      <c r="PQZ69" s="533"/>
      <c r="PRA69" s="527"/>
      <c r="PRB69" s="528"/>
      <c r="PRC69" s="529"/>
      <c r="PRD69" s="530"/>
      <c r="PRE69" s="531"/>
      <c r="PRF69" s="532"/>
      <c r="PRG69" s="533"/>
      <c r="PRH69" s="527"/>
      <c r="PRI69" s="528"/>
      <c r="PRJ69" s="529"/>
      <c r="PRK69" s="530"/>
      <c r="PRL69" s="531"/>
      <c r="PRM69" s="532"/>
      <c r="PRN69" s="533"/>
      <c r="PRO69" s="527"/>
      <c r="PRP69" s="528"/>
      <c r="PRQ69" s="529"/>
      <c r="PRR69" s="530"/>
      <c r="PRS69" s="531"/>
      <c r="PRT69" s="532"/>
      <c r="PRU69" s="533"/>
      <c r="PRV69" s="527"/>
      <c r="PRW69" s="528"/>
      <c r="PRX69" s="529"/>
      <c r="PRY69" s="530"/>
      <c r="PRZ69" s="531"/>
      <c r="PSA69" s="532"/>
      <c r="PSB69" s="533"/>
      <c r="PSC69" s="527"/>
      <c r="PSD69" s="528"/>
      <c r="PSE69" s="529"/>
      <c r="PSF69" s="530"/>
      <c r="PSG69" s="531"/>
      <c r="PSH69" s="532"/>
      <c r="PSI69" s="533"/>
      <c r="PSJ69" s="527"/>
      <c r="PSK69" s="528"/>
      <c r="PSL69" s="529"/>
      <c r="PSM69" s="530"/>
      <c r="PSN69" s="531"/>
      <c r="PSO69" s="532"/>
      <c r="PSP69" s="533"/>
      <c r="PSQ69" s="527"/>
      <c r="PSR69" s="528"/>
      <c r="PSS69" s="529"/>
      <c r="PST69" s="530"/>
      <c r="PSU69" s="531"/>
      <c r="PSV69" s="532"/>
      <c r="PSW69" s="533"/>
      <c r="PSX69" s="527"/>
      <c r="PSY69" s="528"/>
      <c r="PSZ69" s="529"/>
      <c r="PTA69" s="530"/>
      <c r="PTB69" s="531"/>
      <c r="PTC69" s="532"/>
      <c r="PTD69" s="533"/>
      <c r="PTE69" s="527"/>
      <c r="PTF69" s="528"/>
      <c r="PTG69" s="529"/>
      <c r="PTH69" s="530"/>
      <c r="PTI69" s="531"/>
      <c r="PTJ69" s="532"/>
      <c r="PTK69" s="533"/>
      <c r="PTL69" s="527"/>
      <c r="PTM69" s="528"/>
      <c r="PTN69" s="529"/>
      <c r="PTO69" s="530"/>
      <c r="PTP69" s="531"/>
      <c r="PTQ69" s="532"/>
      <c r="PTR69" s="533"/>
      <c r="PTS69" s="527"/>
      <c r="PTT69" s="528"/>
      <c r="PTU69" s="529"/>
      <c r="PTV69" s="530"/>
      <c r="PTW69" s="531"/>
      <c r="PTX69" s="532"/>
      <c r="PTY69" s="533"/>
      <c r="PTZ69" s="527"/>
      <c r="PUA69" s="528"/>
      <c r="PUB69" s="529"/>
      <c r="PUC69" s="530"/>
      <c r="PUD69" s="531"/>
      <c r="PUE69" s="532"/>
      <c r="PUF69" s="533"/>
      <c r="PUG69" s="527"/>
      <c r="PUH69" s="528"/>
      <c r="PUI69" s="529"/>
      <c r="PUJ69" s="530"/>
      <c r="PUK69" s="531"/>
      <c r="PUL69" s="532"/>
      <c r="PUM69" s="533"/>
      <c r="PUN69" s="527"/>
      <c r="PUO69" s="528"/>
      <c r="PUP69" s="529"/>
      <c r="PUQ69" s="530"/>
      <c r="PUR69" s="531"/>
      <c r="PUS69" s="532"/>
      <c r="PUT69" s="533"/>
      <c r="PUU69" s="527"/>
      <c r="PUV69" s="528"/>
      <c r="PUW69" s="529"/>
      <c r="PUX69" s="530"/>
      <c r="PUY69" s="531"/>
      <c r="PUZ69" s="532"/>
      <c r="PVA69" s="533"/>
      <c r="PVB69" s="527"/>
      <c r="PVC69" s="528"/>
      <c r="PVD69" s="529"/>
      <c r="PVE69" s="530"/>
      <c r="PVF69" s="531"/>
      <c r="PVG69" s="532"/>
      <c r="PVH69" s="533"/>
      <c r="PVI69" s="527"/>
      <c r="PVJ69" s="528"/>
      <c r="PVK69" s="529"/>
      <c r="PVL69" s="530"/>
      <c r="PVM69" s="531"/>
      <c r="PVN69" s="532"/>
      <c r="PVO69" s="533"/>
      <c r="PVP69" s="527"/>
      <c r="PVQ69" s="528"/>
      <c r="PVR69" s="529"/>
      <c r="PVS69" s="530"/>
      <c r="PVT69" s="531"/>
      <c r="PVU69" s="532"/>
      <c r="PVV69" s="533"/>
      <c r="PVW69" s="527"/>
      <c r="PVX69" s="528"/>
      <c r="PVY69" s="529"/>
      <c r="PVZ69" s="530"/>
      <c r="PWA69" s="531"/>
      <c r="PWB69" s="532"/>
      <c r="PWC69" s="533"/>
      <c r="PWD69" s="527"/>
      <c r="PWE69" s="528"/>
      <c r="PWF69" s="529"/>
      <c r="PWG69" s="530"/>
      <c r="PWH69" s="531"/>
      <c r="PWI69" s="532"/>
      <c r="PWJ69" s="533"/>
      <c r="PWK69" s="527"/>
      <c r="PWL69" s="528"/>
      <c r="PWM69" s="529"/>
      <c r="PWN69" s="530"/>
      <c r="PWO69" s="531"/>
      <c r="PWP69" s="532"/>
      <c r="PWQ69" s="533"/>
      <c r="PWR69" s="527"/>
      <c r="PWS69" s="528"/>
      <c r="PWT69" s="529"/>
      <c r="PWU69" s="530"/>
      <c r="PWV69" s="531"/>
      <c r="PWW69" s="532"/>
      <c r="PWX69" s="533"/>
      <c r="PWY69" s="527"/>
      <c r="PWZ69" s="528"/>
      <c r="PXA69" s="529"/>
      <c r="PXB69" s="530"/>
      <c r="PXC69" s="531"/>
      <c r="PXD69" s="532"/>
      <c r="PXE69" s="533"/>
      <c r="PXF69" s="527"/>
      <c r="PXG69" s="528"/>
      <c r="PXH69" s="529"/>
      <c r="PXI69" s="530"/>
      <c r="PXJ69" s="531"/>
      <c r="PXK69" s="532"/>
      <c r="PXL69" s="533"/>
      <c r="PXM69" s="527"/>
      <c r="PXN69" s="528"/>
      <c r="PXO69" s="529"/>
      <c r="PXP69" s="530"/>
      <c r="PXQ69" s="531"/>
      <c r="PXR69" s="532"/>
      <c r="PXS69" s="533"/>
      <c r="PXT69" s="527"/>
      <c r="PXU69" s="528"/>
      <c r="PXV69" s="529"/>
      <c r="PXW69" s="530"/>
      <c r="PXX69" s="531"/>
      <c r="PXY69" s="532"/>
      <c r="PXZ69" s="533"/>
      <c r="PYA69" s="527"/>
      <c r="PYB69" s="528"/>
      <c r="PYC69" s="529"/>
      <c r="PYD69" s="530"/>
      <c r="PYE69" s="531"/>
      <c r="PYF69" s="532"/>
      <c r="PYG69" s="533"/>
      <c r="PYH69" s="527"/>
      <c r="PYI69" s="528"/>
      <c r="PYJ69" s="529"/>
      <c r="PYK69" s="530"/>
      <c r="PYL69" s="531"/>
      <c r="PYM69" s="532"/>
      <c r="PYN69" s="533"/>
      <c r="PYO69" s="527"/>
      <c r="PYP69" s="528"/>
      <c r="PYQ69" s="529"/>
      <c r="PYR69" s="530"/>
      <c r="PYS69" s="531"/>
      <c r="PYT69" s="532"/>
      <c r="PYU69" s="533"/>
      <c r="PYV69" s="527"/>
      <c r="PYW69" s="528"/>
      <c r="PYX69" s="529"/>
      <c r="PYY69" s="530"/>
      <c r="PYZ69" s="531"/>
      <c r="PZA69" s="532"/>
      <c r="PZB69" s="533"/>
      <c r="PZC69" s="527"/>
      <c r="PZD69" s="528"/>
      <c r="PZE69" s="529"/>
      <c r="PZF69" s="530"/>
      <c r="PZG69" s="531"/>
      <c r="PZH69" s="532"/>
      <c r="PZI69" s="533"/>
      <c r="PZJ69" s="527"/>
      <c r="PZK69" s="528"/>
      <c r="PZL69" s="529"/>
      <c r="PZM69" s="530"/>
      <c r="PZN69" s="531"/>
      <c r="PZO69" s="532"/>
      <c r="PZP69" s="533"/>
      <c r="PZQ69" s="527"/>
      <c r="PZR69" s="528"/>
      <c r="PZS69" s="529"/>
      <c r="PZT69" s="530"/>
      <c r="PZU69" s="531"/>
      <c r="PZV69" s="532"/>
      <c r="PZW69" s="533"/>
      <c r="PZX69" s="527"/>
      <c r="PZY69" s="528"/>
      <c r="PZZ69" s="529"/>
      <c r="QAA69" s="530"/>
      <c r="QAB69" s="531"/>
      <c r="QAC69" s="532"/>
      <c r="QAD69" s="533"/>
      <c r="QAE69" s="527"/>
      <c r="QAF69" s="528"/>
      <c r="QAG69" s="529"/>
      <c r="QAH69" s="530"/>
      <c r="QAI69" s="531"/>
      <c r="QAJ69" s="532"/>
      <c r="QAK69" s="533"/>
      <c r="QAL69" s="527"/>
      <c r="QAM69" s="528"/>
      <c r="QAN69" s="529"/>
      <c r="QAO69" s="530"/>
      <c r="QAP69" s="531"/>
      <c r="QAQ69" s="532"/>
      <c r="QAR69" s="533"/>
      <c r="QAS69" s="527"/>
      <c r="QAT69" s="528"/>
      <c r="QAU69" s="529"/>
      <c r="QAV69" s="530"/>
      <c r="QAW69" s="531"/>
      <c r="QAX69" s="532"/>
      <c r="QAY69" s="533"/>
      <c r="QAZ69" s="527"/>
      <c r="QBA69" s="528"/>
      <c r="QBB69" s="529"/>
      <c r="QBC69" s="530"/>
      <c r="QBD69" s="531"/>
      <c r="QBE69" s="532"/>
      <c r="QBF69" s="533"/>
      <c r="QBG69" s="527"/>
      <c r="QBH69" s="528"/>
      <c r="QBI69" s="529"/>
      <c r="QBJ69" s="530"/>
      <c r="QBK69" s="531"/>
      <c r="QBL69" s="532"/>
      <c r="QBM69" s="533"/>
      <c r="QBN69" s="527"/>
      <c r="QBO69" s="528"/>
      <c r="QBP69" s="529"/>
      <c r="QBQ69" s="530"/>
      <c r="QBR69" s="531"/>
      <c r="QBS69" s="532"/>
      <c r="QBT69" s="533"/>
      <c r="QBU69" s="527"/>
      <c r="QBV69" s="528"/>
      <c r="QBW69" s="529"/>
      <c r="QBX69" s="530"/>
      <c r="QBY69" s="531"/>
      <c r="QBZ69" s="532"/>
      <c r="QCA69" s="533"/>
      <c r="QCB69" s="527"/>
      <c r="QCC69" s="528"/>
      <c r="QCD69" s="529"/>
      <c r="QCE69" s="530"/>
      <c r="QCF69" s="531"/>
      <c r="QCG69" s="532"/>
      <c r="QCH69" s="533"/>
      <c r="QCI69" s="527"/>
      <c r="QCJ69" s="528"/>
      <c r="QCK69" s="529"/>
      <c r="QCL69" s="530"/>
      <c r="QCM69" s="531"/>
      <c r="QCN69" s="532"/>
      <c r="QCO69" s="533"/>
      <c r="QCP69" s="527"/>
      <c r="QCQ69" s="528"/>
      <c r="QCR69" s="529"/>
      <c r="QCS69" s="530"/>
      <c r="QCT69" s="531"/>
      <c r="QCU69" s="532"/>
      <c r="QCV69" s="533"/>
      <c r="QCW69" s="527"/>
      <c r="QCX69" s="528"/>
      <c r="QCY69" s="529"/>
      <c r="QCZ69" s="530"/>
      <c r="QDA69" s="531"/>
      <c r="QDB69" s="532"/>
      <c r="QDC69" s="533"/>
      <c r="QDD69" s="527"/>
      <c r="QDE69" s="528"/>
      <c r="QDF69" s="529"/>
      <c r="QDG69" s="530"/>
      <c r="QDH69" s="531"/>
      <c r="QDI69" s="532"/>
      <c r="QDJ69" s="533"/>
      <c r="QDK69" s="527"/>
      <c r="QDL69" s="528"/>
      <c r="QDM69" s="529"/>
      <c r="QDN69" s="530"/>
      <c r="QDO69" s="531"/>
      <c r="QDP69" s="532"/>
      <c r="QDQ69" s="533"/>
      <c r="QDR69" s="527"/>
      <c r="QDS69" s="528"/>
      <c r="QDT69" s="529"/>
      <c r="QDU69" s="530"/>
      <c r="QDV69" s="531"/>
      <c r="QDW69" s="532"/>
      <c r="QDX69" s="533"/>
      <c r="QDY69" s="527"/>
      <c r="QDZ69" s="528"/>
      <c r="QEA69" s="529"/>
      <c r="QEB69" s="530"/>
      <c r="QEC69" s="531"/>
      <c r="QED69" s="532"/>
      <c r="QEE69" s="533"/>
      <c r="QEF69" s="527"/>
      <c r="QEG69" s="528"/>
      <c r="QEH69" s="529"/>
      <c r="QEI69" s="530"/>
      <c r="QEJ69" s="531"/>
      <c r="QEK69" s="532"/>
      <c r="QEL69" s="533"/>
      <c r="QEM69" s="527"/>
      <c r="QEN69" s="528"/>
      <c r="QEO69" s="529"/>
      <c r="QEP69" s="530"/>
      <c r="QEQ69" s="531"/>
      <c r="QER69" s="532"/>
      <c r="QES69" s="533"/>
      <c r="QET69" s="527"/>
      <c r="QEU69" s="528"/>
      <c r="QEV69" s="529"/>
      <c r="QEW69" s="530"/>
      <c r="QEX69" s="531"/>
      <c r="QEY69" s="532"/>
      <c r="QEZ69" s="533"/>
      <c r="QFA69" s="527"/>
      <c r="QFB69" s="528"/>
      <c r="QFC69" s="529"/>
      <c r="QFD69" s="530"/>
      <c r="QFE69" s="531"/>
      <c r="QFF69" s="532"/>
      <c r="QFG69" s="533"/>
      <c r="QFH69" s="527"/>
      <c r="QFI69" s="528"/>
      <c r="QFJ69" s="529"/>
      <c r="QFK69" s="530"/>
      <c r="QFL69" s="531"/>
      <c r="QFM69" s="532"/>
      <c r="QFN69" s="533"/>
      <c r="QFO69" s="527"/>
      <c r="QFP69" s="528"/>
      <c r="QFQ69" s="529"/>
      <c r="QFR69" s="530"/>
      <c r="QFS69" s="531"/>
      <c r="QFT69" s="532"/>
      <c r="QFU69" s="533"/>
      <c r="QFV69" s="527"/>
      <c r="QFW69" s="528"/>
      <c r="QFX69" s="529"/>
      <c r="QFY69" s="530"/>
      <c r="QFZ69" s="531"/>
      <c r="QGA69" s="532"/>
      <c r="QGB69" s="533"/>
      <c r="QGC69" s="527"/>
      <c r="QGD69" s="528"/>
      <c r="QGE69" s="529"/>
      <c r="QGF69" s="530"/>
      <c r="QGG69" s="531"/>
      <c r="QGH69" s="532"/>
      <c r="QGI69" s="533"/>
      <c r="QGJ69" s="527"/>
      <c r="QGK69" s="528"/>
      <c r="QGL69" s="529"/>
      <c r="QGM69" s="530"/>
      <c r="QGN69" s="531"/>
      <c r="QGO69" s="532"/>
      <c r="QGP69" s="533"/>
      <c r="QGQ69" s="527"/>
      <c r="QGR69" s="528"/>
      <c r="QGS69" s="529"/>
      <c r="QGT69" s="530"/>
      <c r="QGU69" s="531"/>
      <c r="QGV69" s="532"/>
      <c r="QGW69" s="533"/>
      <c r="QGX69" s="527"/>
      <c r="QGY69" s="528"/>
      <c r="QGZ69" s="529"/>
      <c r="QHA69" s="530"/>
      <c r="QHB69" s="531"/>
      <c r="QHC69" s="532"/>
      <c r="QHD69" s="533"/>
      <c r="QHE69" s="527"/>
      <c r="QHF69" s="528"/>
      <c r="QHG69" s="529"/>
      <c r="QHH69" s="530"/>
      <c r="QHI69" s="531"/>
      <c r="QHJ69" s="532"/>
      <c r="QHK69" s="533"/>
      <c r="QHL69" s="527"/>
      <c r="QHM69" s="528"/>
      <c r="QHN69" s="529"/>
      <c r="QHO69" s="530"/>
      <c r="QHP69" s="531"/>
      <c r="QHQ69" s="532"/>
      <c r="QHR69" s="533"/>
      <c r="QHS69" s="527"/>
      <c r="QHT69" s="528"/>
      <c r="QHU69" s="529"/>
      <c r="QHV69" s="530"/>
      <c r="QHW69" s="531"/>
      <c r="QHX69" s="532"/>
      <c r="QHY69" s="533"/>
      <c r="QHZ69" s="527"/>
      <c r="QIA69" s="528"/>
      <c r="QIB69" s="529"/>
      <c r="QIC69" s="530"/>
      <c r="QID69" s="531"/>
      <c r="QIE69" s="532"/>
      <c r="QIF69" s="533"/>
      <c r="QIG69" s="527"/>
      <c r="QIH69" s="528"/>
      <c r="QII69" s="529"/>
      <c r="QIJ69" s="530"/>
      <c r="QIK69" s="531"/>
      <c r="QIL69" s="532"/>
      <c r="QIM69" s="533"/>
      <c r="QIN69" s="527"/>
      <c r="QIO69" s="528"/>
      <c r="QIP69" s="529"/>
      <c r="QIQ69" s="530"/>
      <c r="QIR69" s="531"/>
      <c r="QIS69" s="532"/>
      <c r="QIT69" s="533"/>
      <c r="QIU69" s="527"/>
      <c r="QIV69" s="528"/>
      <c r="QIW69" s="529"/>
      <c r="QIX69" s="530"/>
      <c r="QIY69" s="531"/>
      <c r="QIZ69" s="532"/>
      <c r="QJA69" s="533"/>
      <c r="QJB69" s="527"/>
      <c r="QJC69" s="528"/>
      <c r="QJD69" s="529"/>
      <c r="QJE69" s="530"/>
      <c r="QJF69" s="531"/>
      <c r="QJG69" s="532"/>
      <c r="QJH69" s="533"/>
      <c r="QJI69" s="527"/>
      <c r="QJJ69" s="528"/>
      <c r="QJK69" s="529"/>
      <c r="QJL69" s="530"/>
      <c r="QJM69" s="531"/>
      <c r="QJN69" s="532"/>
      <c r="QJO69" s="533"/>
      <c r="QJP69" s="527"/>
      <c r="QJQ69" s="528"/>
      <c r="QJR69" s="529"/>
      <c r="QJS69" s="530"/>
      <c r="QJT69" s="531"/>
      <c r="QJU69" s="532"/>
      <c r="QJV69" s="533"/>
      <c r="QJW69" s="527"/>
      <c r="QJX69" s="528"/>
      <c r="QJY69" s="529"/>
      <c r="QJZ69" s="530"/>
      <c r="QKA69" s="531"/>
      <c r="QKB69" s="532"/>
      <c r="QKC69" s="533"/>
      <c r="QKD69" s="527"/>
      <c r="QKE69" s="528"/>
      <c r="QKF69" s="529"/>
      <c r="QKG69" s="530"/>
      <c r="QKH69" s="531"/>
      <c r="QKI69" s="532"/>
      <c r="QKJ69" s="533"/>
      <c r="QKK69" s="527"/>
      <c r="QKL69" s="528"/>
      <c r="QKM69" s="529"/>
      <c r="QKN69" s="530"/>
      <c r="QKO69" s="531"/>
      <c r="QKP69" s="532"/>
      <c r="QKQ69" s="533"/>
      <c r="QKR69" s="527"/>
      <c r="QKS69" s="528"/>
      <c r="QKT69" s="529"/>
      <c r="QKU69" s="530"/>
      <c r="QKV69" s="531"/>
      <c r="QKW69" s="532"/>
      <c r="QKX69" s="533"/>
      <c r="QKY69" s="527"/>
      <c r="QKZ69" s="528"/>
      <c r="QLA69" s="529"/>
      <c r="QLB69" s="530"/>
      <c r="QLC69" s="531"/>
      <c r="QLD69" s="532"/>
      <c r="QLE69" s="533"/>
      <c r="QLF69" s="527"/>
      <c r="QLG69" s="528"/>
      <c r="QLH69" s="529"/>
      <c r="QLI69" s="530"/>
      <c r="QLJ69" s="531"/>
      <c r="QLK69" s="532"/>
      <c r="QLL69" s="533"/>
      <c r="QLM69" s="527"/>
      <c r="QLN69" s="528"/>
      <c r="QLO69" s="529"/>
      <c r="QLP69" s="530"/>
      <c r="QLQ69" s="531"/>
      <c r="QLR69" s="532"/>
      <c r="QLS69" s="533"/>
      <c r="QLT69" s="527"/>
      <c r="QLU69" s="528"/>
      <c r="QLV69" s="529"/>
      <c r="QLW69" s="530"/>
      <c r="QLX69" s="531"/>
      <c r="QLY69" s="532"/>
      <c r="QLZ69" s="533"/>
      <c r="QMA69" s="527"/>
      <c r="QMB69" s="528"/>
      <c r="QMC69" s="529"/>
      <c r="QMD69" s="530"/>
      <c r="QME69" s="531"/>
      <c r="QMF69" s="532"/>
      <c r="QMG69" s="533"/>
      <c r="QMH69" s="527"/>
      <c r="QMI69" s="528"/>
      <c r="QMJ69" s="529"/>
      <c r="QMK69" s="530"/>
      <c r="QML69" s="531"/>
      <c r="QMM69" s="532"/>
      <c r="QMN69" s="533"/>
      <c r="QMO69" s="527"/>
      <c r="QMP69" s="528"/>
      <c r="QMQ69" s="529"/>
      <c r="QMR69" s="530"/>
      <c r="QMS69" s="531"/>
      <c r="QMT69" s="532"/>
      <c r="QMU69" s="533"/>
      <c r="QMV69" s="527"/>
      <c r="QMW69" s="528"/>
      <c r="QMX69" s="529"/>
      <c r="QMY69" s="530"/>
      <c r="QMZ69" s="531"/>
      <c r="QNA69" s="532"/>
      <c r="QNB69" s="533"/>
      <c r="QNC69" s="527"/>
      <c r="QND69" s="528"/>
      <c r="QNE69" s="529"/>
      <c r="QNF69" s="530"/>
      <c r="QNG69" s="531"/>
      <c r="QNH69" s="532"/>
      <c r="QNI69" s="533"/>
      <c r="QNJ69" s="527"/>
      <c r="QNK69" s="528"/>
      <c r="QNL69" s="529"/>
      <c r="QNM69" s="530"/>
      <c r="QNN69" s="531"/>
      <c r="QNO69" s="532"/>
      <c r="QNP69" s="533"/>
      <c r="QNQ69" s="527"/>
      <c r="QNR69" s="528"/>
      <c r="QNS69" s="529"/>
      <c r="QNT69" s="530"/>
      <c r="QNU69" s="531"/>
      <c r="QNV69" s="532"/>
      <c r="QNW69" s="533"/>
      <c r="QNX69" s="527"/>
      <c r="QNY69" s="528"/>
      <c r="QNZ69" s="529"/>
      <c r="QOA69" s="530"/>
      <c r="QOB69" s="531"/>
      <c r="QOC69" s="532"/>
      <c r="QOD69" s="533"/>
      <c r="QOE69" s="527"/>
      <c r="QOF69" s="528"/>
      <c r="QOG69" s="529"/>
      <c r="QOH69" s="530"/>
      <c r="QOI69" s="531"/>
      <c r="QOJ69" s="532"/>
      <c r="QOK69" s="533"/>
      <c r="QOL69" s="527"/>
      <c r="QOM69" s="528"/>
      <c r="QON69" s="529"/>
      <c r="QOO69" s="530"/>
      <c r="QOP69" s="531"/>
      <c r="QOQ69" s="532"/>
      <c r="QOR69" s="533"/>
      <c r="QOS69" s="527"/>
      <c r="QOT69" s="528"/>
      <c r="QOU69" s="529"/>
      <c r="QOV69" s="530"/>
      <c r="QOW69" s="531"/>
      <c r="QOX69" s="532"/>
      <c r="QOY69" s="533"/>
      <c r="QOZ69" s="527"/>
      <c r="QPA69" s="528"/>
      <c r="QPB69" s="529"/>
      <c r="QPC69" s="530"/>
      <c r="QPD69" s="531"/>
      <c r="QPE69" s="532"/>
      <c r="QPF69" s="533"/>
      <c r="QPG69" s="527"/>
      <c r="QPH69" s="528"/>
      <c r="QPI69" s="529"/>
      <c r="QPJ69" s="530"/>
      <c r="QPK69" s="531"/>
      <c r="QPL69" s="532"/>
      <c r="QPM69" s="533"/>
      <c r="QPN69" s="527"/>
      <c r="QPO69" s="528"/>
      <c r="QPP69" s="529"/>
      <c r="QPQ69" s="530"/>
      <c r="QPR69" s="531"/>
      <c r="QPS69" s="532"/>
      <c r="QPT69" s="533"/>
      <c r="QPU69" s="527"/>
      <c r="QPV69" s="528"/>
      <c r="QPW69" s="529"/>
      <c r="QPX69" s="530"/>
      <c r="QPY69" s="531"/>
      <c r="QPZ69" s="532"/>
      <c r="QQA69" s="533"/>
      <c r="QQB69" s="527"/>
      <c r="QQC69" s="528"/>
      <c r="QQD69" s="529"/>
      <c r="QQE69" s="530"/>
      <c r="QQF69" s="531"/>
      <c r="QQG69" s="532"/>
      <c r="QQH69" s="533"/>
      <c r="QQI69" s="527"/>
      <c r="QQJ69" s="528"/>
      <c r="QQK69" s="529"/>
      <c r="QQL69" s="530"/>
      <c r="QQM69" s="531"/>
      <c r="QQN69" s="532"/>
      <c r="QQO69" s="533"/>
      <c r="QQP69" s="527"/>
      <c r="QQQ69" s="528"/>
      <c r="QQR69" s="529"/>
      <c r="QQS69" s="530"/>
      <c r="QQT69" s="531"/>
      <c r="QQU69" s="532"/>
      <c r="QQV69" s="533"/>
      <c r="QQW69" s="527"/>
      <c r="QQX69" s="528"/>
      <c r="QQY69" s="529"/>
      <c r="QQZ69" s="530"/>
      <c r="QRA69" s="531"/>
      <c r="QRB69" s="532"/>
      <c r="QRC69" s="533"/>
      <c r="QRD69" s="527"/>
      <c r="QRE69" s="528"/>
      <c r="QRF69" s="529"/>
      <c r="QRG69" s="530"/>
      <c r="QRH69" s="531"/>
      <c r="QRI69" s="532"/>
      <c r="QRJ69" s="533"/>
      <c r="QRK69" s="527"/>
      <c r="QRL69" s="528"/>
      <c r="QRM69" s="529"/>
      <c r="QRN69" s="530"/>
      <c r="QRO69" s="531"/>
      <c r="QRP69" s="532"/>
      <c r="QRQ69" s="533"/>
      <c r="QRR69" s="527"/>
      <c r="QRS69" s="528"/>
      <c r="QRT69" s="529"/>
      <c r="QRU69" s="530"/>
      <c r="QRV69" s="531"/>
      <c r="QRW69" s="532"/>
      <c r="QRX69" s="533"/>
      <c r="QRY69" s="527"/>
      <c r="QRZ69" s="528"/>
      <c r="QSA69" s="529"/>
      <c r="QSB69" s="530"/>
      <c r="QSC69" s="531"/>
      <c r="QSD69" s="532"/>
      <c r="QSE69" s="533"/>
      <c r="QSF69" s="527"/>
      <c r="QSG69" s="528"/>
      <c r="QSH69" s="529"/>
      <c r="QSI69" s="530"/>
      <c r="QSJ69" s="531"/>
      <c r="QSK69" s="532"/>
      <c r="QSL69" s="533"/>
      <c r="QSM69" s="527"/>
      <c r="QSN69" s="528"/>
      <c r="QSO69" s="529"/>
      <c r="QSP69" s="530"/>
      <c r="QSQ69" s="531"/>
      <c r="QSR69" s="532"/>
      <c r="QSS69" s="533"/>
      <c r="QST69" s="527"/>
      <c r="QSU69" s="528"/>
      <c r="QSV69" s="529"/>
      <c r="QSW69" s="530"/>
      <c r="QSX69" s="531"/>
      <c r="QSY69" s="532"/>
      <c r="QSZ69" s="533"/>
      <c r="QTA69" s="527"/>
      <c r="QTB69" s="528"/>
      <c r="QTC69" s="529"/>
      <c r="QTD69" s="530"/>
      <c r="QTE69" s="531"/>
      <c r="QTF69" s="532"/>
      <c r="QTG69" s="533"/>
      <c r="QTH69" s="527"/>
      <c r="QTI69" s="528"/>
      <c r="QTJ69" s="529"/>
      <c r="QTK69" s="530"/>
      <c r="QTL69" s="531"/>
      <c r="QTM69" s="532"/>
      <c r="QTN69" s="533"/>
      <c r="QTO69" s="527"/>
      <c r="QTP69" s="528"/>
      <c r="QTQ69" s="529"/>
      <c r="QTR69" s="530"/>
      <c r="QTS69" s="531"/>
      <c r="QTT69" s="532"/>
      <c r="QTU69" s="533"/>
      <c r="QTV69" s="527"/>
      <c r="QTW69" s="528"/>
      <c r="QTX69" s="529"/>
      <c r="QTY69" s="530"/>
      <c r="QTZ69" s="531"/>
      <c r="QUA69" s="532"/>
      <c r="QUB69" s="533"/>
      <c r="QUC69" s="527"/>
      <c r="QUD69" s="528"/>
      <c r="QUE69" s="529"/>
      <c r="QUF69" s="530"/>
      <c r="QUG69" s="531"/>
      <c r="QUH69" s="532"/>
      <c r="QUI69" s="533"/>
      <c r="QUJ69" s="527"/>
      <c r="QUK69" s="528"/>
      <c r="QUL69" s="529"/>
      <c r="QUM69" s="530"/>
      <c r="QUN69" s="531"/>
      <c r="QUO69" s="532"/>
      <c r="QUP69" s="533"/>
      <c r="QUQ69" s="527"/>
      <c r="QUR69" s="528"/>
      <c r="QUS69" s="529"/>
      <c r="QUT69" s="530"/>
      <c r="QUU69" s="531"/>
      <c r="QUV69" s="532"/>
      <c r="QUW69" s="533"/>
      <c r="QUX69" s="527"/>
      <c r="QUY69" s="528"/>
      <c r="QUZ69" s="529"/>
      <c r="QVA69" s="530"/>
      <c r="QVB69" s="531"/>
      <c r="QVC69" s="532"/>
      <c r="QVD69" s="533"/>
      <c r="QVE69" s="527"/>
      <c r="QVF69" s="528"/>
      <c r="QVG69" s="529"/>
      <c r="QVH69" s="530"/>
      <c r="QVI69" s="531"/>
      <c r="QVJ69" s="532"/>
      <c r="QVK69" s="533"/>
      <c r="QVL69" s="527"/>
      <c r="QVM69" s="528"/>
      <c r="QVN69" s="529"/>
      <c r="QVO69" s="530"/>
      <c r="QVP69" s="531"/>
      <c r="QVQ69" s="532"/>
      <c r="QVR69" s="533"/>
      <c r="QVS69" s="527"/>
      <c r="QVT69" s="528"/>
      <c r="QVU69" s="529"/>
      <c r="QVV69" s="530"/>
      <c r="QVW69" s="531"/>
      <c r="QVX69" s="532"/>
      <c r="QVY69" s="533"/>
      <c r="QVZ69" s="527"/>
      <c r="QWA69" s="528"/>
      <c r="QWB69" s="529"/>
      <c r="QWC69" s="530"/>
      <c r="QWD69" s="531"/>
      <c r="QWE69" s="532"/>
      <c r="QWF69" s="533"/>
      <c r="QWG69" s="527"/>
      <c r="QWH69" s="528"/>
      <c r="QWI69" s="529"/>
      <c r="QWJ69" s="530"/>
      <c r="QWK69" s="531"/>
      <c r="QWL69" s="532"/>
      <c r="QWM69" s="533"/>
      <c r="QWN69" s="527"/>
      <c r="QWO69" s="528"/>
      <c r="QWP69" s="529"/>
      <c r="QWQ69" s="530"/>
      <c r="QWR69" s="531"/>
      <c r="QWS69" s="532"/>
      <c r="QWT69" s="533"/>
      <c r="QWU69" s="527"/>
      <c r="QWV69" s="528"/>
      <c r="QWW69" s="529"/>
      <c r="QWX69" s="530"/>
      <c r="QWY69" s="531"/>
      <c r="QWZ69" s="532"/>
      <c r="QXA69" s="533"/>
      <c r="QXB69" s="527"/>
      <c r="QXC69" s="528"/>
      <c r="QXD69" s="529"/>
      <c r="QXE69" s="530"/>
      <c r="QXF69" s="531"/>
      <c r="QXG69" s="532"/>
      <c r="QXH69" s="533"/>
      <c r="QXI69" s="527"/>
      <c r="QXJ69" s="528"/>
      <c r="QXK69" s="529"/>
      <c r="QXL69" s="530"/>
      <c r="QXM69" s="531"/>
      <c r="QXN69" s="532"/>
      <c r="QXO69" s="533"/>
      <c r="QXP69" s="527"/>
      <c r="QXQ69" s="528"/>
      <c r="QXR69" s="529"/>
      <c r="QXS69" s="530"/>
      <c r="QXT69" s="531"/>
      <c r="QXU69" s="532"/>
      <c r="QXV69" s="533"/>
      <c r="QXW69" s="527"/>
      <c r="QXX69" s="528"/>
      <c r="QXY69" s="529"/>
      <c r="QXZ69" s="530"/>
      <c r="QYA69" s="531"/>
      <c r="QYB69" s="532"/>
      <c r="QYC69" s="533"/>
      <c r="QYD69" s="527"/>
      <c r="QYE69" s="528"/>
      <c r="QYF69" s="529"/>
      <c r="QYG69" s="530"/>
      <c r="QYH69" s="531"/>
      <c r="QYI69" s="532"/>
      <c r="QYJ69" s="533"/>
      <c r="QYK69" s="527"/>
      <c r="QYL69" s="528"/>
      <c r="QYM69" s="529"/>
      <c r="QYN69" s="530"/>
      <c r="QYO69" s="531"/>
      <c r="QYP69" s="532"/>
      <c r="QYQ69" s="533"/>
      <c r="QYR69" s="527"/>
      <c r="QYS69" s="528"/>
      <c r="QYT69" s="529"/>
      <c r="QYU69" s="530"/>
      <c r="QYV69" s="531"/>
      <c r="QYW69" s="532"/>
      <c r="QYX69" s="533"/>
      <c r="QYY69" s="527"/>
      <c r="QYZ69" s="528"/>
      <c r="QZA69" s="529"/>
      <c r="QZB69" s="530"/>
      <c r="QZC69" s="531"/>
      <c r="QZD69" s="532"/>
      <c r="QZE69" s="533"/>
      <c r="QZF69" s="527"/>
      <c r="QZG69" s="528"/>
      <c r="QZH69" s="529"/>
      <c r="QZI69" s="530"/>
      <c r="QZJ69" s="531"/>
      <c r="QZK69" s="532"/>
      <c r="QZL69" s="533"/>
      <c r="QZM69" s="527"/>
      <c r="QZN69" s="528"/>
      <c r="QZO69" s="529"/>
      <c r="QZP69" s="530"/>
      <c r="QZQ69" s="531"/>
      <c r="QZR69" s="532"/>
      <c r="QZS69" s="533"/>
      <c r="QZT69" s="527"/>
      <c r="QZU69" s="528"/>
      <c r="QZV69" s="529"/>
      <c r="QZW69" s="530"/>
      <c r="QZX69" s="531"/>
      <c r="QZY69" s="532"/>
      <c r="QZZ69" s="533"/>
      <c r="RAA69" s="527"/>
      <c r="RAB69" s="528"/>
      <c r="RAC69" s="529"/>
      <c r="RAD69" s="530"/>
      <c r="RAE69" s="531"/>
      <c r="RAF69" s="532"/>
      <c r="RAG69" s="533"/>
      <c r="RAH69" s="527"/>
      <c r="RAI69" s="528"/>
      <c r="RAJ69" s="529"/>
      <c r="RAK69" s="530"/>
      <c r="RAL69" s="531"/>
      <c r="RAM69" s="532"/>
      <c r="RAN69" s="533"/>
      <c r="RAO69" s="527"/>
      <c r="RAP69" s="528"/>
      <c r="RAQ69" s="529"/>
      <c r="RAR69" s="530"/>
      <c r="RAS69" s="531"/>
      <c r="RAT69" s="532"/>
      <c r="RAU69" s="533"/>
      <c r="RAV69" s="527"/>
      <c r="RAW69" s="528"/>
      <c r="RAX69" s="529"/>
      <c r="RAY69" s="530"/>
      <c r="RAZ69" s="531"/>
      <c r="RBA69" s="532"/>
      <c r="RBB69" s="533"/>
      <c r="RBC69" s="527"/>
      <c r="RBD69" s="528"/>
      <c r="RBE69" s="529"/>
      <c r="RBF69" s="530"/>
      <c r="RBG69" s="531"/>
      <c r="RBH69" s="532"/>
      <c r="RBI69" s="533"/>
      <c r="RBJ69" s="527"/>
      <c r="RBK69" s="528"/>
      <c r="RBL69" s="529"/>
      <c r="RBM69" s="530"/>
      <c r="RBN69" s="531"/>
      <c r="RBO69" s="532"/>
      <c r="RBP69" s="533"/>
      <c r="RBQ69" s="527"/>
      <c r="RBR69" s="528"/>
      <c r="RBS69" s="529"/>
      <c r="RBT69" s="530"/>
      <c r="RBU69" s="531"/>
      <c r="RBV69" s="532"/>
      <c r="RBW69" s="533"/>
      <c r="RBX69" s="527"/>
      <c r="RBY69" s="528"/>
      <c r="RBZ69" s="529"/>
      <c r="RCA69" s="530"/>
      <c r="RCB69" s="531"/>
      <c r="RCC69" s="532"/>
      <c r="RCD69" s="533"/>
      <c r="RCE69" s="527"/>
      <c r="RCF69" s="528"/>
      <c r="RCG69" s="529"/>
      <c r="RCH69" s="530"/>
      <c r="RCI69" s="531"/>
      <c r="RCJ69" s="532"/>
      <c r="RCK69" s="533"/>
      <c r="RCL69" s="527"/>
      <c r="RCM69" s="528"/>
      <c r="RCN69" s="529"/>
      <c r="RCO69" s="530"/>
      <c r="RCP69" s="531"/>
      <c r="RCQ69" s="532"/>
      <c r="RCR69" s="533"/>
      <c r="RCS69" s="527"/>
      <c r="RCT69" s="528"/>
      <c r="RCU69" s="529"/>
      <c r="RCV69" s="530"/>
      <c r="RCW69" s="531"/>
      <c r="RCX69" s="532"/>
      <c r="RCY69" s="533"/>
      <c r="RCZ69" s="527"/>
      <c r="RDA69" s="528"/>
      <c r="RDB69" s="529"/>
      <c r="RDC69" s="530"/>
      <c r="RDD69" s="531"/>
      <c r="RDE69" s="532"/>
      <c r="RDF69" s="533"/>
      <c r="RDG69" s="527"/>
      <c r="RDH69" s="528"/>
      <c r="RDI69" s="529"/>
      <c r="RDJ69" s="530"/>
      <c r="RDK69" s="531"/>
      <c r="RDL69" s="532"/>
      <c r="RDM69" s="533"/>
      <c r="RDN69" s="527"/>
      <c r="RDO69" s="528"/>
      <c r="RDP69" s="529"/>
      <c r="RDQ69" s="530"/>
      <c r="RDR69" s="531"/>
      <c r="RDS69" s="532"/>
      <c r="RDT69" s="533"/>
      <c r="RDU69" s="527"/>
      <c r="RDV69" s="528"/>
      <c r="RDW69" s="529"/>
      <c r="RDX69" s="530"/>
      <c r="RDY69" s="531"/>
      <c r="RDZ69" s="532"/>
      <c r="REA69" s="533"/>
      <c r="REB69" s="527"/>
      <c r="REC69" s="528"/>
      <c r="RED69" s="529"/>
      <c r="REE69" s="530"/>
      <c r="REF69" s="531"/>
      <c r="REG69" s="532"/>
      <c r="REH69" s="533"/>
      <c r="REI69" s="527"/>
      <c r="REJ69" s="528"/>
      <c r="REK69" s="529"/>
      <c r="REL69" s="530"/>
      <c r="REM69" s="531"/>
      <c r="REN69" s="532"/>
      <c r="REO69" s="533"/>
      <c r="REP69" s="527"/>
      <c r="REQ69" s="528"/>
      <c r="RER69" s="529"/>
      <c r="RES69" s="530"/>
      <c r="RET69" s="531"/>
      <c r="REU69" s="532"/>
      <c r="REV69" s="533"/>
      <c r="REW69" s="527"/>
      <c r="REX69" s="528"/>
      <c r="REY69" s="529"/>
      <c r="REZ69" s="530"/>
      <c r="RFA69" s="531"/>
      <c r="RFB69" s="532"/>
      <c r="RFC69" s="533"/>
      <c r="RFD69" s="527"/>
      <c r="RFE69" s="528"/>
      <c r="RFF69" s="529"/>
      <c r="RFG69" s="530"/>
      <c r="RFH69" s="531"/>
      <c r="RFI69" s="532"/>
      <c r="RFJ69" s="533"/>
      <c r="RFK69" s="527"/>
      <c r="RFL69" s="528"/>
      <c r="RFM69" s="529"/>
      <c r="RFN69" s="530"/>
      <c r="RFO69" s="531"/>
      <c r="RFP69" s="532"/>
      <c r="RFQ69" s="533"/>
      <c r="RFR69" s="527"/>
      <c r="RFS69" s="528"/>
      <c r="RFT69" s="529"/>
      <c r="RFU69" s="530"/>
      <c r="RFV69" s="531"/>
      <c r="RFW69" s="532"/>
      <c r="RFX69" s="533"/>
      <c r="RFY69" s="527"/>
      <c r="RFZ69" s="528"/>
      <c r="RGA69" s="529"/>
      <c r="RGB69" s="530"/>
      <c r="RGC69" s="531"/>
      <c r="RGD69" s="532"/>
      <c r="RGE69" s="533"/>
      <c r="RGF69" s="527"/>
      <c r="RGG69" s="528"/>
      <c r="RGH69" s="529"/>
      <c r="RGI69" s="530"/>
      <c r="RGJ69" s="531"/>
      <c r="RGK69" s="532"/>
      <c r="RGL69" s="533"/>
      <c r="RGM69" s="527"/>
      <c r="RGN69" s="528"/>
      <c r="RGO69" s="529"/>
      <c r="RGP69" s="530"/>
      <c r="RGQ69" s="531"/>
      <c r="RGR69" s="532"/>
      <c r="RGS69" s="533"/>
      <c r="RGT69" s="527"/>
      <c r="RGU69" s="528"/>
      <c r="RGV69" s="529"/>
      <c r="RGW69" s="530"/>
      <c r="RGX69" s="531"/>
      <c r="RGY69" s="532"/>
      <c r="RGZ69" s="533"/>
      <c r="RHA69" s="527"/>
      <c r="RHB69" s="528"/>
      <c r="RHC69" s="529"/>
      <c r="RHD69" s="530"/>
      <c r="RHE69" s="531"/>
      <c r="RHF69" s="532"/>
      <c r="RHG69" s="533"/>
      <c r="RHH69" s="527"/>
      <c r="RHI69" s="528"/>
      <c r="RHJ69" s="529"/>
      <c r="RHK69" s="530"/>
      <c r="RHL69" s="531"/>
      <c r="RHM69" s="532"/>
      <c r="RHN69" s="533"/>
      <c r="RHO69" s="527"/>
      <c r="RHP69" s="528"/>
      <c r="RHQ69" s="529"/>
      <c r="RHR69" s="530"/>
      <c r="RHS69" s="531"/>
      <c r="RHT69" s="532"/>
      <c r="RHU69" s="533"/>
      <c r="RHV69" s="527"/>
      <c r="RHW69" s="528"/>
      <c r="RHX69" s="529"/>
      <c r="RHY69" s="530"/>
      <c r="RHZ69" s="531"/>
      <c r="RIA69" s="532"/>
      <c r="RIB69" s="533"/>
      <c r="RIC69" s="527"/>
      <c r="RID69" s="528"/>
      <c r="RIE69" s="529"/>
      <c r="RIF69" s="530"/>
      <c r="RIG69" s="531"/>
      <c r="RIH69" s="532"/>
      <c r="RII69" s="533"/>
      <c r="RIJ69" s="527"/>
      <c r="RIK69" s="528"/>
      <c r="RIL69" s="529"/>
      <c r="RIM69" s="530"/>
      <c r="RIN69" s="531"/>
      <c r="RIO69" s="532"/>
      <c r="RIP69" s="533"/>
      <c r="RIQ69" s="527"/>
      <c r="RIR69" s="528"/>
      <c r="RIS69" s="529"/>
      <c r="RIT69" s="530"/>
      <c r="RIU69" s="531"/>
      <c r="RIV69" s="532"/>
      <c r="RIW69" s="533"/>
      <c r="RIX69" s="527"/>
      <c r="RIY69" s="528"/>
      <c r="RIZ69" s="529"/>
      <c r="RJA69" s="530"/>
      <c r="RJB69" s="531"/>
      <c r="RJC69" s="532"/>
      <c r="RJD69" s="533"/>
      <c r="RJE69" s="527"/>
      <c r="RJF69" s="528"/>
      <c r="RJG69" s="529"/>
      <c r="RJH69" s="530"/>
      <c r="RJI69" s="531"/>
      <c r="RJJ69" s="532"/>
      <c r="RJK69" s="533"/>
      <c r="RJL69" s="527"/>
      <c r="RJM69" s="528"/>
      <c r="RJN69" s="529"/>
      <c r="RJO69" s="530"/>
      <c r="RJP69" s="531"/>
      <c r="RJQ69" s="532"/>
      <c r="RJR69" s="533"/>
      <c r="RJS69" s="527"/>
      <c r="RJT69" s="528"/>
      <c r="RJU69" s="529"/>
      <c r="RJV69" s="530"/>
      <c r="RJW69" s="531"/>
      <c r="RJX69" s="532"/>
      <c r="RJY69" s="533"/>
      <c r="RJZ69" s="527"/>
      <c r="RKA69" s="528"/>
      <c r="RKB69" s="529"/>
      <c r="RKC69" s="530"/>
      <c r="RKD69" s="531"/>
      <c r="RKE69" s="532"/>
      <c r="RKF69" s="533"/>
      <c r="RKG69" s="527"/>
      <c r="RKH69" s="528"/>
      <c r="RKI69" s="529"/>
      <c r="RKJ69" s="530"/>
      <c r="RKK69" s="531"/>
      <c r="RKL69" s="532"/>
      <c r="RKM69" s="533"/>
      <c r="RKN69" s="527"/>
      <c r="RKO69" s="528"/>
      <c r="RKP69" s="529"/>
      <c r="RKQ69" s="530"/>
      <c r="RKR69" s="531"/>
      <c r="RKS69" s="532"/>
      <c r="RKT69" s="533"/>
      <c r="RKU69" s="527"/>
      <c r="RKV69" s="528"/>
      <c r="RKW69" s="529"/>
      <c r="RKX69" s="530"/>
      <c r="RKY69" s="531"/>
      <c r="RKZ69" s="532"/>
      <c r="RLA69" s="533"/>
      <c r="RLB69" s="527"/>
      <c r="RLC69" s="528"/>
      <c r="RLD69" s="529"/>
      <c r="RLE69" s="530"/>
      <c r="RLF69" s="531"/>
      <c r="RLG69" s="532"/>
      <c r="RLH69" s="533"/>
      <c r="RLI69" s="527"/>
      <c r="RLJ69" s="528"/>
      <c r="RLK69" s="529"/>
      <c r="RLL69" s="530"/>
      <c r="RLM69" s="531"/>
      <c r="RLN69" s="532"/>
      <c r="RLO69" s="533"/>
      <c r="RLP69" s="527"/>
      <c r="RLQ69" s="528"/>
      <c r="RLR69" s="529"/>
      <c r="RLS69" s="530"/>
      <c r="RLT69" s="531"/>
      <c r="RLU69" s="532"/>
      <c r="RLV69" s="533"/>
      <c r="RLW69" s="527"/>
      <c r="RLX69" s="528"/>
      <c r="RLY69" s="529"/>
      <c r="RLZ69" s="530"/>
      <c r="RMA69" s="531"/>
      <c r="RMB69" s="532"/>
      <c r="RMC69" s="533"/>
      <c r="RMD69" s="527"/>
      <c r="RME69" s="528"/>
      <c r="RMF69" s="529"/>
      <c r="RMG69" s="530"/>
      <c r="RMH69" s="531"/>
      <c r="RMI69" s="532"/>
      <c r="RMJ69" s="533"/>
      <c r="RMK69" s="527"/>
      <c r="RML69" s="528"/>
      <c r="RMM69" s="529"/>
      <c r="RMN69" s="530"/>
      <c r="RMO69" s="531"/>
      <c r="RMP69" s="532"/>
      <c r="RMQ69" s="533"/>
      <c r="RMR69" s="527"/>
      <c r="RMS69" s="528"/>
      <c r="RMT69" s="529"/>
      <c r="RMU69" s="530"/>
      <c r="RMV69" s="531"/>
      <c r="RMW69" s="532"/>
      <c r="RMX69" s="533"/>
      <c r="RMY69" s="527"/>
      <c r="RMZ69" s="528"/>
      <c r="RNA69" s="529"/>
      <c r="RNB69" s="530"/>
      <c r="RNC69" s="531"/>
      <c r="RND69" s="532"/>
      <c r="RNE69" s="533"/>
      <c r="RNF69" s="527"/>
      <c r="RNG69" s="528"/>
      <c r="RNH69" s="529"/>
      <c r="RNI69" s="530"/>
      <c r="RNJ69" s="531"/>
      <c r="RNK69" s="532"/>
      <c r="RNL69" s="533"/>
      <c r="RNM69" s="527"/>
      <c r="RNN69" s="528"/>
      <c r="RNO69" s="529"/>
      <c r="RNP69" s="530"/>
      <c r="RNQ69" s="531"/>
      <c r="RNR69" s="532"/>
      <c r="RNS69" s="533"/>
      <c r="RNT69" s="527"/>
      <c r="RNU69" s="528"/>
      <c r="RNV69" s="529"/>
      <c r="RNW69" s="530"/>
      <c r="RNX69" s="531"/>
      <c r="RNY69" s="532"/>
      <c r="RNZ69" s="533"/>
      <c r="ROA69" s="527"/>
      <c r="ROB69" s="528"/>
      <c r="ROC69" s="529"/>
      <c r="ROD69" s="530"/>
      <c r="ROE69" s="531"/>
      <c r="ROF69" s="532"/>
      <c r="ROG69" s="533"/>
      <c r="ROH69" s="527"/>
      <c r="ROI69" s="528"/>
      <c r="ROJ69" s="529"/>
      <c r="ROK69" s="530"/>
      <c r="ROL69" s="531"/>
      <c r="ROM69" s="532"/>
      <c r="RON69" s="533"/>
      <c r="ROO69" s="527"/>
      <c r="ROP69" s="528"/>
      <c r="ROQ69" s="529"/>
      <c r="ROR69" s="530"/>
      <c r="ROS69" s="531"/>
      <c r="ROT69" s="532"/>
      <c r="ROU69" s="533"/>
      <c r="ROV69" s="527"/>
      <c r="ROW69" s="528"/>
      <c r="ROX69" s="529"/>
      <c r="ROY69" s="530"/>
      <c r="ROZ69" s="531"/>
      <c r="RPA69" s="532"/>
      <c r="RPB69" s="533"/>
      <c r="RPC69" s="527"/>
      <c r="RPD69" s="528"/>
      <c r="RPE69" s="529"/>
      <c r="RPF69" s="530"/>
      <c r="RPG69" s="531"/>
      <c r="RPH69" s="532"/>
      <c r="RPI69" s="533"/>
      <c r="RPJ69" s="527"/>
      <c r="RPK69" s="528"/>
      <c r="RPL69" s="529"/>
      <c r="RPM69" s="530"/>
      <c r="RPN69" s="531"/>
      <c r="RPO69" s="532"/>
      <c r="RPP69" s="533"/>
      <c r="RPQ69" s="527"/>
      <c r="RPR69" s="528"/>
      <c r="RPS69" s="529"/>
      <c r="RPT69" s="530"/>
      <c r="RPU69" s="531"/>
      <c r="RPV69" s="532"/>
      <c r="RPW69" s="533"/>
      <c r="RPX69" s="527"/>
      <c r="RPY69" s="528"/>
      <c r="RPZ69" s="529"/>
      <c r="RQA69" s="530"/>
      <c r="RQB69" s="531"/>
      <c r="RQC69" s="532"/>
      <c r="RQD69" s="533"/>
      <c r="RQE69" s="527"/>
      <c r="RQF69" s="528"/>
      <c r="RQG69" s="529"/>
      <c r="RQH69" s="530"/>
      <c r="RQI69" s="531"/>
      <c r="RQJ69" s="532"/>
      <c r="RQK69" s="533"/>
      <c r="RQL69" s="527"/>
      <c r="RQM69" s="528"/>
      <c r="RQN69" s="529"/>
      <c r="RQO69" s="530"/>
      <c r="RQP69" s="531"/>
      <c r="RQQ69" s="532"/>
      <c r="RQR69" s="533"/>
      <c r="RQS69" s="527"/>
      <c r="RQT69" s="528"/>
      <c r="RQU69" s="529"/>
      <c r="RQV69" s="530"/>
      <c r="RQW69" s="531"/>
      <c r="RQX69" s="532"/>
      <c r="RQY69" s="533"/>
      <c r="RQZ69" s="527"/>
      <c r="RRA69" s="528"/>
      <c r="RRB69" s="529"/>
      <c r="RRC69" s="530"/>
      <c r="RRD69" s="531"/>
      <c r="RRE69" s="532"/>
      <c r="RRF69" s="533"/>
      <c r="RRG69" s="527"/>
      <c r="RRH69" s="528"/>
      <c r="RRI69" s="529"/>
      <c r="RRJ69" s="530"/>
      <c r="RRK69" s="531"/>
      <c r="RRL69" s="532"/>
      <c r="RRM69" s="533"/>
      <c r="RRN69" s="527"/>
      <c r="RRO69" s="528"/>
      <c r="RRP69" s="529"/>
      <c r="RRQ69" s="530"/>
      <c r="RRR69" s="531"/>
      <c r="RRS69" s="532"/>
      <c r="RRT69" s="533"/>
      <c r="RRU69" s="527"/>
      <c r="RRV69" s="528"/>
      <c r="RRW69" s="529"/>
      <c r="RRX69" s="530"/>
      <c r="RRY69" s="531"/>
      <c r="RRZ69" s="532"/>
      <c r="RSA69" s="533"/>
      <c r="RSB69" s="527"/>
      <c r="RSC69" s="528"/>
      <c r="RSD69" s="529"/>
      <c r="RSE69" s="530"/>
      <c r="RSF69" s="531"/>
      <c r="RSG69" s="532"/>
      <c r="RSH69" s="533"/>
      <c r="RSI69" s="527"/>
      <c r="RSJ69" s="528"/>
      <c r="RSK69" s="529"/>
      <c r="RSL69" s="530"/>
      <c r="RSM69" s="531"/>
      <c r="RSN69" s="532"/>
      <c r="RSO69" s="533"/>
      <c r="RSP69" s="527"/>
      <c r="RSQ69" s="528"/>
      <c r="RSR69" s="529"/>
      <c r="RSS69" s="530"/>
      <c r="RST69" s="531"/>
      <c r="RSU69" s="532"/>
      <c r="RSV69" s="533"/>
      <c r="RSW69" s="527"/>
      <c r="RSX69" s="528"/>
      <c r="RSY69" s="529"/>
      <c r="RSZ69" s="530"/>
      <c r="RTA69" s="531"/>
      <c r="RTB69" s="532"/>
      <c r="RTC69" s="533"/>
      <c r="RTD69" s="527"/>
      <c r="RTE69" s="528"/>
      <c r="RTF69" s="529"/>
      <c r="RTG69" s="530"/>
      <c r="RTH69" s="531"/>
      <c r="RTI69" s="532"/>
      <c r="RTJ69" s="533"/>
      <c r="RTK69" s="527"/>
      <c r="RTL69" s="528"/>
      <c r="RTM69" s="529"/>
      <c r="RTN69" s="530"/>
      <c r="RTO69" s="531"/>
      <c r="RTP69" s="532"/>
      <c r="RTQ69" s="533"/>
      <c r="RTR69" s="527"/>
      <c r="RTS69" s="528"/>
      <c r="RTT69" s="529"/>
      <c r="RTU69" s="530"/>
      <c r="RTV69" s="531"/>
      <c r="RTW69" s="532"/>
      <c r="RTX69" s="533"/>
      <c r="RTY69" s="527"/>
      <c r="RTZ69" s="528"/>
      <c r="RUA69" s="529"/>
      <c r="RUB69" s="530"/>
      <c r="RUC69" s="531"/>
      <c r="RUD69" s="532"/>
      <c r="RUE69" s="533"/>
      <c r="RUF69" s="527"/>
      <c r="RUG69" s="528"/>
      <c r="RUH69" s="529"/>
      <c r="RUI69" s="530"/>
      <c r="RUJ69" s="531"/>
      <c r="RUK69" s="532"/>
      <c r="RUL69" s="533"/>
      <c r="RUM69" s="527"/>
      <c r="RUN69" s="528"/>
      <c r="RUO69" s="529"/>
      <c r="RUP69" s="530"/>
      <c r="RUQ69" s="531"/>
      <c r="RUR69" s="532"/>
      <c r="RUS69" s="533"/>
      <c r="RUT69" s="527"/>
      <c r="RUU69" s="528"/>
      <c r="RUV69" s="529"/>
      <c r="RUW69" s="530"/>
      <c r="RUX69" s="531"/>
      <c r="RUY69" s="532"/>
      <c r="RUZ69" s="533"/>
      <c r="RVA69" s="527"/>
      <c r="RVB69" s="528"/>
      <c r="RVC69" s="529"/>
      <c r="RVD69" s="530"/>
      <c r="RVE69" s="531"/>
      <c r="RVF69" s="532"/>
      <c r="RVG69" s="533"/>
      <c r="RVH69" s="527"/>
      <c r="RVI69" s="528"/>
      <c r="RVJ69" s="529"/>
      <c r="RVK69" s="530"/>
      <c r="RVL69" s="531"/>
      <c r="RVM69" s="532"/>
      <c r="RVN69" s="533"/>
      <c r="RVO69" s="527"/>
      <c r="RVP69" s="528"/>
      <c r="RVQ69" s="529"/>
      <c r="RVR69" s="530"/>
      <c r="RVS69" s="531"/>
      <c r="RVT69" s="532"/>
      <c r="RVU69" s="533"/>
      <c r="RVV69" s="527"/>
      <c r="RVW69" s="528"/>
      <c r="RVX69" s="529"/>
      <c r="RVY69" s="530"/>
      <c r="RVZ69" s="531"/>
      <c r="RWA69" s="532"/>
      <c r="RWB69" s="533"/>
      <c r="RWC69" s="527"/>
      <c r="RWD69" s="528"/>
      <c r="RWE69" s="529"/>
      <c r="RWF69" s="530"/>
      <c r="RWG69" s="531"/>
      <c r="RWH69" s="532"/>
      <c r="RWI69" s="533"/>
      <c r="RWJ69" s="527"/>
      <c r="RWK69" s="528"/>
      <c r="RWL69" s="529"/>
      <c r="RWM69" s="530"/>
      <c r="RWN69" s="531"/>
      <c r="RWO69" s="532"/>
      <c r="RWP69" s="533"/>
      <c r="RWQ69" s="527"/>
      <c r="RWR69" s="528"/>
      <c r="RWS69" s="529"/>
      <c r="RWT69" s="530"/>
      <c r="RWU69" s="531"/>
      <c r="RWV69" s="532"/>
      <c r="RWW69" s="533"/>
      <c r="RWX69" s="527"/>
      <c r="RWY69" s="528"/>
      <c r="RWZ69" s="529"/>
      <c r="RXA69" s="530"/>
      <c r="RXB69" s="531"/>
      <c r="RXC69" s="532"/>
      <c r="RXD69" s="533"/>
      <c r="RXE69" s="527"/>
      <c r="RXF69" s="528"/>
      <c r="RXG69" s="529"/>
      <c r="RXH69" s="530"/>
      <c r="RXI69" s="531"/>
      <c r="RXJ69" s="532"/>
      <c r="RXK69" s="533"/>
      <c r="RXL69" s="527"/>
      <c r="RXM69" s="528"/>
      <c r="RXN69" s="529"/>
      <c r="RXO69" s="530"/>
      <c r="RXP69" s="531"/>
      <c r="RXQ69" s="532"/>
      <c r="RXR69" s="533"/>
      <c r="RXS69" s="527"/>
      <c r="RXT69" s="528"/>
      <c r="RXU69" s="529"/>
      <c r="RXV69" s="530"/>
      <c r="RXW69" s="531"/>
      <c r="RXX69" s="532"/>
      <c r="RXY69" s="533"/>
      <c r="RXZ69" s="527"/>
      <c r="RYA69" s="528"/>
      <c r="RYB69" s="529"/>
      <c r="RYC69" s="530"/>
      <c r="RYD69" s="531"/>
      <c r="RYE69" s="532"/>
      <c r="RYF69" s="533"/>
      <c r="RYG69" s="527"/>
      <c r="RYH69" s="528"/>
      <c r="RYI69" s="529"/>
      <c r="RYJ69" s="530"/>
      <c r="RYK69" s="531"/>
      <c r="RYL69" s="532"/>
      <c r="RYM69" s="533"/>
      <c r="RYN69" s="527"/>
      <c r="RYO69" s="528"/>
      <c r="RYP69" s="529"/>
      <c r="RYQ69" s="530"/>
      <c r="RYR69" s="531"/>
      <c r="RYS69" s="532"/>
      <c r="RYT69" s="533"/>
      <c r="RYU69" s="527"/>
      <c r="RYV69" s="528"/>
      <c r="RYW69" s="529"/>
      <c r="RYX69" s="530"/>
      <c r="RYY69" s="531"/>
      <c r="RYZ69" s="532"/>
      <c r="RZA69" s="533"/>
      <c r="RZB69" s="527"/>
      <c r="RZC69" s="528"/>
      <c r="RZD69" s="529"/>
      <c r="RZE69" s="530"/>
      <c r="RZF69" s="531"/>
      <c r="RZG69" s="532"/>
      <c r="RZH69" s="533"/>
      <c r="RZI69" s="527"/>
      <c r="RZJ69" s="528"/>
      <c r="RZK69" s="529"/>
      <c r="RZL69" s="530"/>
      <c r="RZM69" s="531"/>
      <c r="RZN69" s="532"/>
      <c r="RZO69" s="533"/>
      <c r="RZP69" s="527"/>
      <c r="RZQ69" s="528"/>
      <c r="RZR69" s="529"/>
      <c r="RZS69" s="530"/>
      <c r="RZT69" s="531"/>
      <c r="RZU69" s="532"/>
      <c r="RZV69" s="533"/>
      <c r="RZW69" s="527"/>
      <c r="RZX69" s="528"/>
      <c r="RZY69" s="529"/>
      <c r="RZZ69" s="530"/>
      <c r="SAA69" s="531"/>
      <c r="SAB69" s="532"/>
      <c r="SAC69" s="533"/>
      <c r="SAD69" s="527"/>
      <c r="SAE69" s="528"/>
      <c r="SAF69" s="529"/>
      <c r="SAG69" s="530"/>
      <c r="SAH69" s="531"/>
      <c r="SAI69" s="532"/>
      <c r="SAJ69" s="533"/>
      <c r="SAK69" s="527"/>
      <c r="SAL69" s="528"/>
      <c r="SAM69" s="529"/>
      <c r="SAN69" s="530"/>
      <c r="SAO69" s="531"/>
      <c r="SAP69" s="532"/>
      <c r="SAQ69" s="533"/>
      <c r="SAR69" s="527"/>
      <c r="SAS69" s="528"/>
      <c r="SAT69" s="529"/>
      <c r="SAU69" s="530"/>
      <c r="SAV69" s="531"/>
      <c r="SAW69" s="532"/>
      <c r="SAX69" s="533"/>
      <c r="SAY69" s="527"/>
      <c r="SAZ69" s="528"/>
      <c r="SBA69" s="529"/>
      <c r="SBB69" s="530"/>
      <c r="SBC69" s="531"/>
      <c r="SBD69" s="532"/>
      <c r="SBE69" s="533"/>
      <c r="SBF69" s="527"/>
      <c r="SBG69" s="528"/>
      <c r="SBH69" s="529"/>
      <c r="SBI69" s="530"/>
      <c r="SBJ69" s="531"/>
      <c r="SBK69" s="532"/>
      <c r="SBL69" s="533"/>
      <c r="SBM69" s="527"/>
      <c r="SBN69" s="528"/>
      <c r="SBO69" s="529"/>
      <c r="SBP69" s="530"/>
      <c r="SBQ69" s="531"/>
      <c r="SBR69" s="532"/>
      <c r="SBS69" s="533"/>
      <c r="SBT69" s="527"/>
      <c r="SBU69" s="528"/>
      <c r="SBV69" s="529"/>
      <c r="SBW69" s="530"/>
      <c r="SBX69" s="531"/>
      <c r="SBY69" s="532"/>
      <c r="SBZ69" s="533"/>
      <c r="SCA69" s="527"/>
      <c r="SCB69" s="528"/>
      <c r="SCC69" s="529"/>
      <c r="SCD69" s="530"/>
      <c r="SCE69" s="531"/>
      <c r="SCF69" s="532"/>
      <c r="SCG69" s="533"/>
      <c r="SCH69" s="527"/>
      <c r="SCI69" s="528"/>
      <c r="SCJ69" s="529"/>
      <c r="SCK69" s="530"/>
      <c r="SCL69" s="531"/>
      <c r="SCM69" s="532"/>
      <c r="SCN69" s="533"/>
      <c r="SCO69" s="527"/>
      <c r="SCP69" s="528"/>
      <c r="SCQ69" s="529"/>
      <c r="SCR69" s="530"/>
      <c r="SCS69" s="531"/>
      <c r="SCT69" s="532"/>
      <c r="SCU69" s="533"/>
      <c r="SCV69" s="527"/>
      <c r="SCW69" s="528"/>
      <c r="SCX69" s="529"/>
      <c r="SCY69" s="530"/>
      <c r="SCZ69" s="531"/>
      <c r="SDA69" s="532"/>
      <c r="SDB69" s="533"/>
      <c r="SDC69" s="527"/>
      <c r="SDD69" s="528"/>
      <c r="SDE69" s="529"/>
      <c r="SDF69" s="530"/>
      <c r="SDG69" s="531"/>
      <c r="SDH69" s="532"/>
      <c r="SDI69" s="533"/>
      <c r="SDJ69" s="527"/>
      <c r="SDK69" s="528"/>
      <c r="SDL69" s="529"/>
      <c r="SDM69" s="530"/>
      <c r="SDN69" s="531"/>
      <c r="SDO69" s="532"/>
      <c r="SDP69" s="533"/>
      <c r="SDQ69" s="527"/>
      <c r="SDR69" s="528"/>
      <c r="SDS69" s="529"/>
      <c r="SDT69" s="530"/>
      <c r="SDU69" s="531"/>
      <c r="SDV69" s="532"/>
      <c r="SDW69" s="533"/>
      <c r="SDX69" s="527"/>
      <c r="SDY69" s="528"/>
      <c r="SDZ69" s="529"/>
      <c r="SEA69" s="530"/>
      <c r="SEB69" s="531"/>
      <c r="SEC69" s="532"/>
      <c r="SED69" s="533"/>
      <c r="SEE69" s="527"/>
      <c r="SEF69" s="528"/>
      <c r="SEG69" s="529"/>
      <c r="SEH69" s="530"/>
      <c r="SEI69" s="531"/>
      <c r="SEJ69" s="532"/>
      <c r="SEK69" s="533"/>
      <c r="SEL69" s="527"/>
      <c r="SEM69" s="528"/>
      <c r="SEN69" s="529"/>
      <c r="SEO69" s="530"/>
      <c r="SEP69" s="531"/>
      <c r="SEQ69" s="532"/>
      <c r="SER69" s="533"/>
      <c r="SES69" s="527"/>
      <c r="SET69" s="528"/>
      <c r="SEU69" s="529"/>
      <c r="SEV69" s="530"/>
      <c r="SEW69" s="531"/>
      <c r="SEX69" s="532"/>
      <c r="SEY69" s="533"/>
      <c r="SEZ69" s="527"/>
      <c r="SFA69" s="528"/>
      <c r="SFB69" s="529"/>
      <c r="SFC69" s="530"/>
      <c r="SFD69" s="531"/>
      <c r="SFE69" s="532"/>
      <c r="SFF69" s="533"/>
      <c r="SFG69" s="527"/>
      <c r="SFH69" s="528"/>
      <c r="SFI69" s="529"/>
      <c r="SFJ69" s="530"/>
      <c r="SFK69" s="531"/>
      <c r="SFL69" s="532"/>
      <c r="SFM69" s="533"/>
      <c r="SFN69" s="527"/>
      <c r="SFO69" s="528"/>
      <c r="SFP69" s="529"/>
      <c r="SFQ69" s="530"/>
      <c r="SFR69" s="531"/>
      <c r="SFS69" s="532"/>
      <c r="SFT69" s="533"/>
      <c r="SFU69" s="527"/>
      <c r="SFV69" s="528"/>
      <c r="SFW69" s="529"/>
      <c r="SFX69" s="530"/>
      <c r="SFY69" s="531"/>
      <c r="SFZ69" s="532"/>
      <c r="SGA69" s="533"/>
      <c r="SGB69" s="527"/>
      <c r="SGC69" s="528"/>
      <c r="SGD69" s="529"/>
      <c r="SGE69" s="530"/>
      <c r="SGF69" s="531"/>
      <c r="SGG69" s="532"/>
      <c r="SGH69" s="533"/>
      <c r="SGI69" s="527"/>
      <c r="SGJ69" s="528"/>
      <c r="SGK69" s="529"/>
      <c r="SGL69" s="530"/>
      <c r="SGM69" s="531"/>
      <c r="SGN69" s="532"/>
      <c r="SGO69" s="533"/>
      <c r="SGP69" s="527"/>
      <c r="SGQ69" s="528"/>
      <c r="SGR69" s="529"/>
      <c r="SGS69" s="530"/>
      <c r="SGT69" s="531"/>
      <c r="SGU69" s="532"/>
      <c r="SGV69" s="533"/>
      <c r="SGW69" s="527"/>
      <c r="SGX69" s="528"/>
      <c r="SGY69" s="529"/>
      <c r="SGZ69" s="530"/>
      <c r="SHA69" s="531"/>
      <c r="SHB69" s="532"/>
      <c r="SHC69" s="533"/>
      <c r="SHD69" s="527"/>
      <c r="SHE69" s="528"/>
      <c r="SHF69" s="529"/>
      <c r="SHG69" s="530"/>
      <c r="SHH69" s="531"/>
      <c r="SHI69" s="532"/>
      <c r="SHJ69" s="533"/>
      <c r="SHK69" s="527"/>
      <c r="SHL69" s="528"/>
      <c r="SHM69" s="529"/>
      <c r="SHN69" s="530"/>
      <c r="SHO69" s="531"/>
      <c r="SHP69" s="532"/>
      <c r="SHQ69" s="533"/>
      <c r="SHR69" s="527"/>
      <c r="SHS69" s="528"/>
      <c r="SHT69" s="529"/>
      <c r="SHU69" s="530"/>
      <c r="SHV69" s="531"/>
      <c r="SHW69" s="532"/>
      <c r="SHX69" s="533"/>
      <c r="SHY69" s="527"/>
      <c r="SHZ69" s="528"/>
      <c r="SIA69" s="529"/>
      <c r="SIB69" s="530"/>
      <c r="SIC69" s="531"/>
      <c r="SID69" s="532"/>
      <c r="SIE69" s="533"/>
      <c r="SIF69" s="527"/>
      <c r="SIG69" s="528"/>
      <c r="SIH69" s="529"/>
      <c r="SII69" s="530"/>
      <c r="SIJ69" s="531"/>
      <c r="SIK69" s="532"/>
      <c r="SIL69" s="533"/>
      <c r="SIM69" s="527"/>
      <c r="SIN69" s="528"/>
      <c r="SIO69" s="529"/>
      <c r="SIP69" s="530"/>
      <c r="SIQ69" s="531"/>
      <c r="SIR69" s="532"/>
      <c r="SIS69" s="533"/>
      <c r="SIT69" s="527"/>
      <c r="SIU69" s="528"/>
      <c r="SIV69" s="529"/>
      <c r="SIW69" s="530"/>
      <c r="SIX69" s="531"/>
      <c r="SIY69" s="532"/>
      <c r="SIZ69" s="533"/>
      <c r="SJA69" s="527"/>
      <c r="SJB69" s="528"/>
      <c r="SJC69" s="529"/>
      <c r="SJD69" s="530"/>
      <c r="SJE69" s="531"/>
      <c r="SJF69" s="532"/>
      <c r="SJG69" s="533"/>
      <c r="SJH69" s="527"/>
      <c r="SJI69" s="528"/>
      <c r="SJJ69" s="529"/>
      <c r="SJK69" s="530"/>
      <c r="SJL69" s="531"/>
      <c r="SJM69" s="532"/>
      <c r="SJN69" s="533"/>
      <c r="SJO69" s="527"/>
      <c r="SJP69" s="528"/>
      <c r="SJQ69" s="529"/>
      <c r="SJR69" s="530"/>
      <c r="SJS69" s="531"/>
      <c r="SJT69" s="532"/>
      <c r="SJU69" s="533"/>
      <c r="SJV69" s="527"/>
      <c r="SJW69" s="528"/>
      <c r="SJX69" s="529"/>
      <c r="SJY69" s="530"/>
      <c r="SJZ69" s="531"/>
      <c r="SKA69" s="532"/>
      <c r="SKB69" s="533"/>
      <c r="SKC69" s="527"/>
      <c r="SKD69" s="528"/>
      <c r="SKE69" s="529"/>
      <c r="SKF69" s="530"/>
      <c r="SKG69" s="531"/>
      <c r="SKH69" s="532"/>
      <c r="SKI69" s="533"/>
      <c r="SKJ69" s="527"/>
      <c r="SKK69" s="528"/>
      <c r="SKL69" s="529"/>
      <c r="SKM69" s="530"/>
      <c r="SKN69" s="531"/>
      <c r="SKO69" s="532"/>
      <c r="SKP69" s="533"/>
      <c r="SKQ69" s="527"/>
      <c r="SKR69" s="528"/>
      <c r="SKS69" s="529"/>
      <c r="SKT69" s="530"/>
      <c r="SKU69" s="531"/>
      <c r="SKV69" s="532"/>
      <c r="SKW69" s="533"/>
      <c r="SKX69" s="527"/>
      <c r="SKY69" s="528"/>
      <c r="SKZ69" s="529"/>
      <c r="SLA69" s="530"/>
      <c r="SLB69" s="531"/>
      <c r="SLC69" s="532"/>
      <c r="SLD69" s="533"/>
      <c r="SLE69" s="527"/>
      <c r="SLF69" s="528"/>
      <c r="SLG69" s="529"/>
      <c r="SLH69" s="530"/>
      <c r="SLI69" s="531"/>
      <c r="SLJ69" s="532"/>
      <c r="SLK69" s="533"/>
      <c r="SLL69" s="527"/>
      <c r="SLM69" s="528"/>
      <c r="SLN69" s="529"/>
      <c r="SLO69" s="530"/>
      <c r="SLP69" s="531"/>
      <c r="SLQ69" s="532"/>
      <c r="SLR69" s="533"/>
      <c r="SLS69" s="527"/>
      <c r="SLT69" s="528"/>
      <c r="SLU69" s="529"/>
      <c r="SLV69" s="530"/>
      <c r="SLW69" s="531"/>
      <c r="SLX69" s="532"/>
      <c r="SLY69" s="533"/>
      <c r="SLZ69" s="527"/>
      <c r="SMA69" s="528"/>
      <c r="SMB69" s="529"/>
      <c r="SMC69" s="530"/>
      <c r="SMD69" s="531"/>
      <c r="SME69" s="532"/>
      <c r="SMF69" s="533"/>
      <c r="SMG69" s="527"/>
      <c r="SMH69" s="528"/>
      <c r="SMI69" s="529"/>
      <c r="SMJ69" s="530"/>
      <c r="SMK69" s="531"/>
      <c r="SML69" s="532"/>
      <c r="SMM69" s="533"/>
      <c r="SMN69" s="527"/>
      <c r="SMO69" s="528"/>
      <c r="SMP69" s="529"/>
      <c r="SMQ69" s="530"/>
      <c r="SMR69" s="531"/>
      <c r="SMS69" s="532"/>
      <c r="SMT69" s="533"/>
      <c r="SMU69" s="527"/>
      <c r="SMV69" s="528"/>
      <c r="SMW69" s="529"/>
      <c r="SMX69" s="530"/>
      <c r="SMY69" s="531"/>
      <c r="SMZ69" s="532"/>
      <c r="SNA69" s="533"/>
      <c r="SNB69" s="527"/>
      <c r="SNC69" s="528"/>
      <c r="SND69" s="529"/>
      <c r="SNE69" s="530"/>
      <c r="SNF69" s="531"/>
      <c r="SNG69" s="532"/>
      <c r="SNH69" s="533"/>
      <c r="SNI69" s="527"/>
      <c r="SNJ69" s="528"/>
      <c r="SNK69" s="529"/>
      <c r="SNL69" s="530"/>
      <c r="SNM69" s="531"/>
      <c r="SNN69" s="532"/>
      <c r="SNO69" s="533"/>
      <c r="SNP69" s="527"/>
      <c r="SNQ69" s="528"/>
      <c r="SNR69" s="529"/>
      <c r="SNS69" s="530"/>
      <c r="SNT69" s="531"/>
      <c r="SNU69" s="532"/>
      <c r="SNV69" s="533"/>
      <c r="SNW69" s="527"/>
      <c r="SNX69" s="528"/>
      <c r="SNY69" s="529"/>
      <c r="SNZ69" s="530"/>
      <c r="SOA69" s="531"/>
      <c r="SOB69" s="532"/>
      <c r="SOC69" s="533"/>
      <c r="SOD69" s="527"/>
      <c r="SOE69" s="528"/>
      <c r="SOF69" s="529"/>
      <c r="SOG69" s="530"/>
      <c r="SOH69" s="531"/>
      <c r="SOI69" s="532"/>
      <c r="SOJ69" s="533"/>
      <c r="SOK69" s="527"/>
      <c r="SOL69" s="528"/>
      <c r="SOM69" s="529"/>
      <c r="SON69" s="530"/>
      <c r="SOO69" s="531"/>
      <c r="SOP69" s="532"/>
      <c r="SOQ69" s="533"/>
      <c r="SOR69" s="527"/>
      <c r="SOS69" s="528"/>
      <c r="SOT69" s="529"/>
      <c r="SOU69" s="530"/>
      <c r="SOV69" s="531"/>
      <c r="SOW69" s="532"/>
      <c r="SOX69" s="533"/>
      <c r="SOY69" s="527"/>
      <c r="SOZ69" s="528"/>
      <c r="SPA69" s="529"/>
      <c r="SPB69" s="530"/>
      <c r="SPC69" s="531"/>
      <c r="SPD69" s="532"/>
      <c r="SPE69" s="533"/>
      <c r="SPF69" s="527"/>
      <c r="SPG69" s="528"/>
      <c r="SPH69" s="529"/>
      <c r="SPI69" s="530"/>
      <c r="SPJ69" s="531"/>
      <c r="SPK69" s="532"/>
      <c r="SPL69" s="533"/>
      <c r="SPM69" s="527"/>
      <c r="SPN69" s="528"/>
      <c r="SPO69" s="529"/>
      <c r="SPP69" s="530"/>
      <c r="SPQ69" s="531"/>
      <c r="SPR69" s="532"/>
      <c r="SPS69" s="533"/>
      <c r="SPT69" s="527"/>
      <c r="SPU69" s="528"/>
      <c r="SPV69" s="529"/>
      <c r="SPW69" s="530"/>
      <c r="SPX69" s="531"/>
      <c r="SPY69" s="532"/>
      <c r="SPZ69" s="533"/>
      <c r="SQA69" s="527"/>
      <c r="SQB69" s="528"/>
      <c r="SQC69" s="529"/>
      <c r="SQD69" s="530"/>
      <c r="SQE69" s="531"/>
      <c r="SQF69" s="532"/>
      <c r="SQG69" s="533"/>
      <c r="SQH69" s="527"/>
      <c r="SQI69" s="528"/>
      <c r="SQJ69" s="529"/>
      <c r="SQK69" s="530"/>
      <c r="SQL69" s="531"/>
      <c r="SQM69" s="532"/>
      <c r="SQN69" s="533"/>
      <c r="SQO69" s="527"/>
      <c r="SQP69" s="528"/>
      <c r="SQQ69" s="529"/>
      <c r="SQR69" s="530"/>
      <c r="SQS69" s="531"/>
      <c r="SQT69" s="532"/>
      <c r="SQU69" s="533"/>
      <c r="SQV69" s="527"/>
      <c r="SQW69" s="528"/>
      <c r="SQX69" s="529"/>
      <c r="SQY69" s="530"/>
      <c r="SQZ69" s="531"/>
      <c r="SRA69" s="532"/>
      <c r="SRB69" s="533"/>
      <c r="SRC69" s="527"/>
      <c r="SRD69" s="528"/>
      <c r="SRE69" s="529"/>
      <c r="SRF69" s="530"/>
      <c r="SRG69" s="531"/>
      <c r="SRH69" s="532"/>
      <c r="SRI69" s="533"/>
      <c r="SRJ69" s="527"/>
      <c r="SRK69" s="528"/>
      <c r="SRL69" s="529"/>
      <c r="SRM69" s="530"/>
      <c r="SRN69" s="531"/>
      <c r="SRO69" s="532"/>
      <c r="SRP69" s="533"/>
      <c r="SRQ69" s="527"/>
      <c r="SRR69" s="528"/>
      <c r="SRS69" s="529"/>
      <c r="SRT69" s="530"/>
      <c r="SRU69" s="531"/>
      <c r="SRV69" s="532"/>
      <c r="SRW69" s="533"/>
      <c r="SRX69" s="527"/>
      <c r="SRY69" s="528"/>
      <c r="SRZ69" s="529"/>
      <c r="SSA69" s="530"/>
      <c r="SSB69" s="531"/>
      <c r="SSC69" s="532"/>
      <c r="SSD69" s="533"/>
      <c r="SSE69" s="527"/>
      <c r="SSF69" s="528"/>
      <c r="SSG69" s="529"/>
      <c r="SSH69" s="530"/>
      <c r="SSI69" s="531"/>
      <c r="SSJ69" s="532"/>
      <c r="SSK69" s="533"/>
      <c r="SSL69" s="527"/>
      <c r="SSM69" s="528"/>
      <c r="SSN69" s="529"/>
      <c r="SSO69" s="530"/>
      <c r="SSP69" s="531"/>
      <c r="SSQ69" s="532"/>
      <c r="SSR69" s="533"/>
      <c r="SSS69" s="527"/>
      <c r="SST69" s="528"/>
      <c r="SSU69" s="529"/>
      <c r="SSV69" s="530"/>
      <c r="SSW69" s="531"/>
      <c r="SSX69" s="532"/>
      <c r="SSY69" s="533"/>
      <c r="SSZ69" s="527"/>
      <c r="STA69" s="528"/>
      <c r="STB69" s="529"/>
      <c r="STC69" s="530"/>
      <c r="STD69" s="531"/>
      <c r="STE69" s="532"/>
      <c r="STF69" s="533"/>
      <c r="STG69" s="527"/>
      <c r="STH69" s="528"/>
      <c r="STI69" s="529"/>
      <c r="STJ69" s="530"/>
      <c r="STK69" s="531"/>
      <c r="STL69" s="532"/>
      <c r="STM69" s="533"/>
      <c r="STN69" s="527"/>
      <c r="STO69" s="528"/>
      <c r="STP69" s="529"/>
      <c r="STQ69" s="530"/>
      <c r="STR69" s="531"/>
      <c r="STS69" s="532"/>
      <c r="STT69" s="533"/>
      <c r="STU69" s="527"/>
      <c r="STV69" s="528"/>
      <c r="STW69" s="529"/>
      <c r="STX69" s="530"/>
      <c r="STY69" s="531"/>
      <c r="STZ69" s="532"/>
      <c r="SUA69" s="533"/>
      <c r="SUB69" s="527"/>
      <c r="SUC69" s="528"/>
      <c r="SUD69" s="529"/>
      <c r="SUE69" s="530"/>
      <c r="SUF69" s="531"/>
      <c r="SUG69" s="532"/>
      <c r="SUH69" s="533"/>
      <c r="SUI69" s="527"/>
      <c r="SUJ69" s="528"/>
      <c r="SUK69" s="529"/>
      <c r="SUL69" s="530"/>
      <c r="SUM69" s="531"/>
      <c r="SUN69" s="532"/>
      <c r="SUO69" s="533"/>
      <c r="SUP69" s="527"/>
      <c r="SUQ69" s="528"/>
      <c r="SUR69" s="529"/>
      <c r="SUS69" s="530"/>
      <c r="SUT69" s="531"/>
      <c r="SUU69" s="532"/>
      <c r="SUV69" s="533"/>
      <c r="SUW69" s="527"/>
      <c r="SUX69" s="528"/>
      <c r="SUY69" s="529"/>
      <c r="SUZ69" s="530"/>
      <c r="SVA69" s="531"/>
      <c r="SVB69" s="532"/>
      <c r="SVC69" s="533"/>
      <c r="SVD69" s="527"/>
      <c r="SVE69" s="528"/>
      <c r="SVF69" s="529"/>
      <c r="SVG69" s="530"/>
      <c r="SVH69" s="531"/>
      <c r="SVI69" s="532"/>
      <c r="SVJ69" s="533"/>
      <c r="SVK69" s="527"/>
      <c r="SVL69" s="528"/>
      <c r="SVM69" s="529"/>
      <c r="SVN69" s="530"/>
      <c r="SVO69" s="531"/>
      <c r="SVP69" s="532"/>
      <c r="SVQ69" s="533"/>
      <c r="SVR69" s="527"/>
      <c r="SVS69" s="528"/>
      <c r="SVT69" s="529"/>
      <c r="SVU69" s="530"/>
      <c r="SVV69" s="531"/>
      <c r="SVW69" s="532"/>
      <c r="SVX69" s="533"/>
      <c r="SVY69" s="527"/>
      <c r="SVZ69" s="528"/>
      <c r="SWA69" s="529"/>
      <c r="SWB69" s="530"/>
      <c r="SWC69" s="531"/>
      <c r="SWD69" s="532"/>
      <c r="SWE69" s="533"/>
      <c r="SWF69" s="527"/>
      <c r="SWG69" s="528"/>
      <c r="SWH69" s="529"/>
      <c r="SWI69" s="530"/>
      <c r="SWJ69" s="531"/>
      <c r="SWK69" s="532"/>
      <c r="SWL69" s="533"/>
      <c r="SWM69" s="527"/>
      <c r="SWN69" s="528"/>
      <c r="SWO69" s="529"/>
      <c r="SWP69" s="530"/>
      <c r="SWQ69" s="531"/>
      <c r="SWR69" s="532"/>
      <c r="SWS69" s="533"/>
      <c r="SWT69" s="527"/>
      <c r="SWU69" s="528"/>
      <c r="SWV69" s="529"/>
      <c r="SWW69" s="530"/>
      <c r="SWX69" s="531"/>
      <c r="SWY69" s="532"/>
      <c r="SWZ69" s="533"/>
      <c r="SXA69" s="527"/>
      <c r="SXB69" s="528"/>
      <c r="SXC69" s="529"/>
      <c r="SXD69" s="530"/>
      <c r="SXE69" s="531"/>
      <c r="SXF69" s="532"/>
      <c r="SXG69" s="533"/>
      <c r="SXH69" s="527"/>
      <c r="SXI69" s="528"/>
      <c r="SXJ69" s="529"/>
      <c r="SXK69" s="530"/>
      <c r="SXL69" s="531"/>
      <c r="SXM69" s="532"/>
      <c r="SXN69" s="533"/>
      <c r="SXO69" s="527"/>
      <c r="SXP69" s="528"/>
      <c r="SXQ69" s="529"/>
      <c r="SXR69" s="530"/>
      <c r="SXS69" s="531"/>
      <c r="SXT69" s="532"/>
      <c r="SXU69" s="533"/>
      <c r="SXV69" s="527"/>
      <c r="SXW69" s="528"/>
      <c r="SXX69" s="529"/>
      <c r="SXY69" s="530"/>
      <c r="SXZ69" s="531"/>
      <c r="SYA69" s="532"/>
      <c r="SYB69" s="533"/>
      <c r="SYC69" s="527"/>
      <c r="SYD69" s="528"/>
      <c r="SYE69" s="529"/>
      <c r="SYF69" s="530"/>
      <c r="SYG69" s="531"/>
      <c r="SYH69" s="532"/>
      <c r="SYI69" s="533"/>
      <c r="SYJ69" s="527"/>
      <c r="SYK69" s="528"/>
      <c r="SYL69" s="529"/>
      <c r="SYM69" s="530"/>
      <c r="SYN69" s="531"/>
      <c r="SYO69" s="532"/>
      <c r="SYP69" s="533"/>
      <c r="SYQ69" s="527"/>
      <c r="SYR69" s="528"/>
      <c r="SYS69" s="529"/>
      <c r="SYT69" s="530"/>
      <c r="SYU69" s="531"/>
      <c r="SYV69" s="532"/>
      <c r="SYW69" s="533"/>
      <c r="SYX69" s="527"/>
      <c r="SYY69" s="528"/>
      <c r="SYZ69" s="529"/>
      <c r="SZA69" s="530"/>
      <c r="SZB69" s="531"/>
      <c r="SZC69" s="532"/>
      <c r="SZD69" s="533"/>
      <c r="SZE69" s="527"/>
      <c r="SZF69" s="528"/>
      <c r="SZG69" s="529"/>
      <c r="SZH69" s="530"/>
      <c r="SZI69" s="531"/>
      <c r="SZJ69" s="532"/>
      <c r="SZK69" s="533"/>
      <c r="SZL69" s="527"/>
      <c r="SZM69" s="528"/>
      <c r="SZN69" s="529"/>
      <c r="SZO69" s="530"/>
      <c r="SZP69" s="531"/>
      <c r="SZQ69" s="532"/>
      <c r="SZR69" s="533"/>
      <c r="SZS69" s="527"/>
      <c r="SZT69" s="528"/>
      <c r="SZU69" s="529"/>
      <c r="SZV69" s="530"/>
      <c r="SZW69" s="531"/>
      <c r="SZX69" s="532"/>
      <c r="SZY69" s="533"/>
      <c r="SZZ69" s="527"/>
      <c r="TAA69" s="528"/>
      <c r="TAB69" s="529"/>
      <c r="TAC69" s="530"/>
      <c r="TAD69" s="531"/>
      <c r="TAE69" s="532"/>
      <c r="TAF69" s="533"/>
      <c r="TAG69" s="527"/>
      <c r="TAH69" s="528"/>
      <c r="TAI69" s="529"/>
      <c r="TAJ69" s="530"/>
      <c r="TAK69" s="531"/>
      <c r="TAL69" s="532"/>
      <c r="TAM69" s="533"/>
      <c r="TAN69" s="527"/>
      <c r="TAO69" s="528"/>
      <c r="TAP69" s="529"/>
      <c r="TAQ69" s="530"/>
      <c r="TAR69" s="531"/>
      <c r="TAS69" s="532"/>
      <c r="TAT69" s="533"/>
      <c r="TAU69" s="527"/>
      <c r="TAV69" s="528"/>
      <c r="TAW69" s="529"/>
      <c r="TAX69" s="530"/>
      <c r="TAY69" s="531"/>
      <c r="TAZ69" s="532"/>
      <c r="TBA69" s="533"/>
      <c r="TBB69" s="527"/>
      <c r="TBC69" s="528"/>
      <c r="TBD69" s="529"/>
      <c r="TBE69" s="530"/>
      <c r="TBF69" s="531"/>
      <c r="TBG69" s="532"/>
      <c r="TBH69" s="533"/>
      <c r="TBI69" s="527"/>
      <c r="TBJ69" s="528"/>
      <c r="TBK69" s="529"/>
      <c r="TBL69" s="530"/>
      <c r="TBM69" s="531"/>
      <c r="TBN69" s="532"/>
      <c r="TBO69" s="533"/>
      <c r="TBP69" s="527"/>
      <c r="TBQ69" s="528"/>
      <c r="TBR69" s="529"/>
      <c r="TBS69" s="530"/>
      <c r="TBT69" s="531"/>
      <c r="TBU69" s="532"/>
      <c r="TBV69" s="533"/>
      <c r="TBW69" s="527"/>
      <c r="TBX69" s="528"/>
      <c r="TBY69" s="529"/>
      <c r="TBZ69" s="530"/>
      <c r="TCA69" s="531"/>
      <c r="TCB69" s="532"/>
      <c r="TCC69" s="533"/>
      <c r="TCD69" s="527"/>
      <c r="TCE69" s="528"/>
      <c r="TCF69" s="529"/>
      <c r="TCG69" s="530"/>
      <c r="TCH69" s="531"/>
      <c r="TCI69" s="532"/>
      <c r="TCJ69" s="533"/>
      <c r="TCK69" s="527"/>
      <c r="TCL69" s="528"/>
      <c r="TCM69" s="529"/>
      <c r="TCN69" s="530"/>
      <c r="TCO69" s="531"/>
      <c r="TCP69" s="532"/>
      <c r="TCQ69" s="533"/>
      <c r="TCR69" s="527"/>
      <c r="TCS69" s="528"/>
      <c r="TCT69" s="529"/>
      <c r="TCU69" s="530"/>
      <c r="TCV69" s="531"/>
      <c r="TCW69" s="532"/>
      <c r="TCX69" s="533"/>
      <c r="TCY69" s="527"/>
      <c r="TCZ69" s="528"/>
      <c r="TDA69" s="529"/>
      <c r="TDB69" s="530"/>
      <c r="TDC69" s="531"/>
      <c r="TDD69" s="532"/>
      <c r="TDE69" s="533"/>
      <c r="TDF69" s="527"/>
      <c r="TDG69" s="528"/>
      <c r="TDH69" s="529"/>
      <c r="TDI69" s="530"/>
      <c r="TDJ69" s="531"/>
      <c r="TDK69" s="532"/>
      <c r="TDL69" s="533"/>
      <c r="TDM69" s="527"/>
      <c r="TDN69" s="528"/>
      <c r="TDO69" s="529"/>
      <c r="TDP69" s="530"/>
      <c r="TDQ69" s="531"/>
      <c r="TDR69" s="532"/>
      <c r="TDS69" s="533"/>
      <c r="TDT69" s="527"/>
      <c r="TDU69" s="528"/>
      <c r="TDV69" s="529"/>
      <c r="TDW69" s="530"/>
      <c r="TDX69" s="531"/>
      <c r="TDY69" s="532"/>
      <c r="TDZ69" s="533"/>
      <c r="TEA69" s="527"/>
      <c r="TEB69" s="528"/>
      <c r="TEC69" s="529"/>
      <c r="TED69" s="530"/>
      <c r="TEE69" s="531"/>
      <c r="TEF69" s="532"/>
      <c r="TEG69" s="533"/>
      <c r="TEH69" s="527"/>
      <c r="TEI69" s="528"/>
      <c r="TEJ69" s="529"/>
      <c r="TEK69" s="530"/>
      <c r="TEL69" s="531"/>
      <c r="TEM69" s="532"/>
      <c r="TEN69" s="533"/>
      <c r="TEO69" s="527"/>
      <c r="TEP69" s="528"/>
      <c r="TEQ69" s="529"/>
      <c r="TER69" s="530"/>
      <c r="TES69" s="531"/>
      <c r="TET69" s="532"/>
      <c r="TEU69" s="533"/>
      <c r="TEV69" s="527"/>
      <c r="TEW69" s="528"/>
      <c r="TEX69" s="529"/>
      <c r="TEY69" s="530"/>
      <c r="TEZ69" s="531"/>
      <c r="TFA69" s="532"/>
      <c r="TFB69" s="533"/>
      <c r="TFC69" s="527"/>
      <c r="TFD69" s="528"/>
      <c r="TFE69" s="529"/>
      <c r="TFF69" s="530"/>
      <c r="TFG69" s="531"/>
      <c r="TFH69" s="532"/>
      <c r="TFI69" s="533"/>
      <c r="TFJ69" s="527"/>
      <c r="TFK69" s="528"/>
      <c r="TFL69" s="529"/>
      <c r="TFM69" s="530"/>
      <c r="TFN69" s="531"/>
      <c r="TFO69" s="532"/>
      <c r="TFP69" s="533"/>
      <c r="TFQ69" s="527"/>
      <c r="TFR69" s="528"/>
      <c r="TFS69" s="529"/>
      <c r="TFT69" s="530"/>
      <c r="TFU69" s="531"/>
      <c r="TFV69" s="532"/>
      <c r="TFW69" s="533"/>
      <c r="TFX69" s="527"/>
      <c r="TFY69" s="528"/>
      <c r="TFZ69" s="529"/>
      <c r="TGA69" s="530"/>
      <c r="TGB69" s="531"/>
      <c r="TGC69" s="532"/>
      <c r="TGD69" s="533"/>
      <c r="TGE69" s="527"/>
      <c r="TGF69" s="528"/>
      <c r="TGG69" s="529"/>
      <c r="TGH69" s="530"/>
      <c r="TGI69" s="531"/>
      <c r="TGJ69" s="532"/>
      <c r="TGK69" s="533"/>
      <c r="TGL69" s="527"/>
      <c r="TGM69" s="528"/>
      <c r="TGN69" s="529"/>
      <c r="TGO69" s="530"/>
      <c r="TGP69" s="531"/>
      <c r="TGQ69" s="532"/>
      <c r="TGR69" s="533"/>
      <c r="TGS69" s="527"/>
      <c r="TGT69" s="528"/>
      <c r="TGU69" s="529"/>
      <c r="TGV69" s="530"/>
      <c r="TGW69" s="531"/>
      <c r="TGX69" s="532"/>
      <c r="TGY69" s="533"/>
      <c r="TGZ69" s="527"/>
      <c r="THA69" s="528"/>
      <c r="THB69" s="529"/>
      <c r="THC69" s="530"/>
      <c r="THD69" s="531"/>
      <c r="THE69" s="532"/>
      <c r="THF69" s="533"/>
      <c r="THG69" s="527"/>
      <c r="THH69" s="528"/>
      <c r="THI69" s="529"/>
      <c r="THJ69" s="530"/>
      <c r="THK69" s="531"/>
      <c r="THL69" s="532"/>
      <c r="THM69" s="533"/>
      <c r="THN69" s="527"/>
      <c r="THO69" s="528"/>
      <c r="THP69" s="529"/>
      <c r="THQ69" s="530"/>
      <c r="THR69" s="531"/>
      <c r="THS69" s="532"/>
      <c r="THT69" s="533"/>
      <c r="THU69" s="527"/>
      <c r="THV69" s="528"/>
      <c r="THW69" s="529"/>
      <c r="THX69" s="530"/>
      <c r="THY69" s="531"/>
      <c r="THZ69" s="532"/>
      <c r="TIA69" s="533"/>
      <c r="TIB69" s="527"/>
      <c r="TIC69" s="528"/>
      <c r="TID69" s="529"/>
      <c r="TIE69" s="530"/>
      <c r="TIF69" s="531"/>
      <c r="TIG69" s="532"/>
      <c r="TIH69" s="533"/>
      <c r="TII69" s="527"/>
      <c r="TIJ69" s="528"/>
      <c r="TIK69" s="529"/>
      <c r="TIL69" s="530"/>
      <c r="TIM69" s="531"/>
      <c r="TIN69" s="532"/>
      <c r="TIO69" s="533"/>
      <c r="TIP69" s="527"/>
      <c r="TIQ69" s="528"/>
      <c r="TIR69" s="529"/>
      <c r="TIS69" s="530"/>
      <c r="TIT69" s="531"/>
      <c r="TIU69" s="532"/>
      <c r="TIV69" s="533"/>
      <c r="TIW69" s="527"/>
      <c r="TIX69" s="528"/>
      <c r="TIY69" s="529"/>
      <c r="TIZ69" s="530"/>
      <c r="TJA69" s="531"/>
      <c r="TJB69" s="532"/>
      <c r="TJC69" s="533"/>
      <c r="TJD69" s="527"/>
      <c r="TJE69" s="528"/>
      <c r="TJF69" s="529"/>
      <c r="TJG69" s="530"/>
      <c r="TJH69" s="531"/>
      <c r="TJI69" s="532"/>
      <c r="TJJ69" s="533"/>
      <c r="TJK69" s="527"/>
      <c r="TJL69" s="528"/>
      <c r="TJM69" s="529"/>
      <c r="TJN69" s="530"/>
      <c r="TJO69" s="531"/>
      <c r="TJP69" s="532"/>
      <c r="TJQ69" s="533"/>
      <c r="TJR69" s="527"/>
      <c r="TJS69" s="528"/>
      <c r="TJT69" s="529"/>
      <c r="TJU69" s="530"/>
      <c r="TJV69" s="531"/>
      <c r="TJW69" s="532"/>
      <c r="TJX69" s="533"/>
      <c r="TJY69" s="527"/>
      <c r="TJZ69" s="528"/>
      <c r="TKA69" s="529"/>
      <c r="TKB69" s="530"/>
      <c r="TKC69" s="531"/>
      <c r="TKD69" s="532"/>
      <c r="TKE69" s="533"/>
      <c r="TKF69" s="527"/>
      <c r="TKG69" s="528"/>
      <c r="TKH69" s="529"/>
      <c r="TKI69" s="530"/>
      <c r="TKJ69" s="531"/>
      <c r="TKK69" s="532"/>
      <c r="TKL69" s="533"/>
      <c r="TKM69" s="527"/>
      <c r="TKN69" s="528"/>
      <c r="TKO69" s="529"/>
      <c r="TKP69" s="530"/>
      <c r="TKQ69" s="531"/>
      <c r="TKR69" s="532"/>
      <c r="TKS69" s="533"/>
      <c r="TKT69" s="527"/>
      <c r="TKU69" s="528"/>
      <c r="TKV69" s="529"/>
      <c r="TKW69" s="530"/>
      <c r="TKX69" s="531"/>
      <c r="TKY69" s="532"/>
      <c r="TKZ69" s="533"/>
      <c r="TLA69" s="527"/>
      <c r="TLB69" s="528"/>
      <c r="TLC69" s="529"/>
      <c r="TLD69" s="530"/>
      <c r="TLE69" s="531"/>
      <c r="TLF69" s="532"/>
      <c r="TLG69" s="533"/>
      <c r="TLH69" s="527"/>
      <c r="TLI69" s="528"/>
      <c r="TLJ69" s="529"/>
      <c r="TLK69" s="530"/>
      <c r="TLL69" s="531"/>
      <c r="TLM69" s="532"/>
      <c r="TLN69" s="533"/>
      <c r="TLO69" s="527"/>
      <c r="TLP69" s="528"/>
      <c r="TLQ69" s="529"/>
      <c r="TLR69" s="530"/>
      <c r="TLS69" s="531"/>
      <c r="TLT69" s="532"/>
      <c r="TLU69" s="533"/>
      <c r="TLV69" s="527"/>
      <c r="TLW69" s="528"/>
      <c r="TLX69" s="529"/>
      <c r="TLY69" s="530"/>
      <c r="TLZ69" s="531"/>
      <c r="TMA69" s="532"/>
      <c r="TMB69" s="533"/>
      <c r="TMC69" s="527"/>
      <c r="TMD69" s="528"/>
      <c r="TME69" s="529"/>
      <c r="TMF69" s="530"/>
      <c r="TMG69" s="531"/>
      <c r="TMH69" s="532"/>
      <c r="TMI69" s="533"/>
      <c r="TMJ69" s="527"/>
      <c r="TMK69" s="528"/>
      <c r="TML69" s="529"/>
      <c r="TMM69" s="530"/>
      <c r="TMN69" s="531"/>
      <c r="TMO69" s="532"/>
      <c r="TMP69" s="533"/>
      <c r="TMQ69" s="527"/>
      <c r="TMR69" s="528"/>
      <c r="TMS69" s="529"/>
      <c r="TMT69" s="530"/>
      <c r="TMU69" s="531"/>
      <c r="TMV69" s="532"/>
      <c r="TMW69" s="533"/>
      <c r="TMX69" s="527"/>
      <c r="TMY69" s="528"/>
      <c r="TMZ69" s="529"/>
      <c r="TNA69" s="530"/>
      <c r="TNB69" s="531"/>
      <c r="TNC69" s="532"/>
      <c r="TND69" s="533"/>
      <c r="TNE69" s="527"/>
      <c r="TNF69" s="528"/>
      <c r="TNG69" s="529"/>
      <c r="TNH69" s="530"/>
      <c r="TNI69" s="531"/>
      <c r="TNJ69" s="532"/>
      <c r="TNK69" s="533"/>
      <c r="TNL69" s="527"/>
      <c r="TNM69" s="528"/>
      <c r="TNN69" s="529"/>
      <c r="TNO69" s="530"/>
      <c r="TNP69" s="531"/>
      <c r="TNQ69" s="532"/>
      <c r="TNR69" s="533"/>
      <c r="TNS69" s="527"/>
      <c r="TNT69" s="528"/>
      <c r="TNU69" s="529"/>
      <c r="TNV69" s="530"/>
      <c r="TNW69" s="531"/>
      <c r="TNX69" s="532"/>
      <c r="TNY69" s="533"/>
      <c r="TNZ69" s="527"/>
      <c r="TOA69" s="528"/>
      <c r="TOB69" s="529"/>
      <c r="TOC69" s="530"/>
      <c r="TOD69" s="531"/>
      <c r="TOE69" s="532"/>
      <c r="TOF69" s="533"/>
      <c r="TOG69" s="527"/>
      <c r="TOH69" s="528"/>
      <c r="TOI69" s="529"/>
      <c r="TOJ69" s="530"/>
      <c r="TOK69" s="531"/>
      <c r="TOL69" s="532"/>
      <c r="TOM69" s="533"/>
      <c r="TON69" s="527"/>
      <c r="TOO69" s="528"/>
      <c r="TOP69" s="529"/>
      <c r="TOQ69" s="530"/>
      <c r="TOR69" s="531"/>
      <c r="TOS69" s="532"/>
      <c r="TOT69" s="533"/>
      <c r="TOU69" s="527"/>
      <c r="TOV69" s="528"/>
      <c r="TOW69" s="529"/>
      <c r="TOX69" s="530"/>
      <c r="TOY69" s="531"/>
      <c r="TOZ69" s="532"/>
      <c r="TPA69" s="533"/>
      <c r="TPB69" s="527"/>
      <c r="TPC69" s="528"/>
      <c r="TPD69" s="529"/>
      <c r="TPE69" s="530"/>
      <c r="TPF69" s="531"/>
      <c r="TPG69" s="532"/>
      <c r="TPH69" s="533"/>
      <c r="TPI69" s="527"/>
      <c r="TPJ69" s="528"/>
      <c r="TPK69" s="529"/>
      <c r="TPL69" s="530"/>
      <c r="TPM69" s="531"/>
      <c r="TPN69" s="532"/>
      <c r="TPO69" s="533"/>
      <c r="TPP69" s="527"/>
      <c r="TPQ69" s="528"/>
      <c r="TPR69" s="529"/>
      <c r="TPS69" s="530"/>
      <c r="TPT69" s="531"/>
      <c r="TPU69" s="532"/>
      <c r="TPV69" s="533"/>
      <c r="TPW69" s="527"/>
      <c r="TPX69" s="528"/>
      <c r="TPY69" s="529"/>
      <c r="TPZ69" s="530"/>
      <c r="TQA69" s="531"/>
      <c r="TQB69" s="532"/>
      <c r="TQC69" s="533"/>
      <c r="TQD69" s="527"/>
      <c r="TQE69" s="528"/>
      <c r="TQF69" s="529"/>
      <c r="TQG69" s="530"/>
      <c r="TQH69" s="531"/>
      <c r="TQI69" s="532"/>
      <c r="TQJ69" s="533"/>
      <c r="TQK69" s="527"/>
      <c r="TQL69" s="528"/>
      <c r="TQM69" s="529"/>
      <c r="TQN69" s="530"/>
      <c r="TQO69" s="531"/>
      <c r="TQP69" s="532"/>
      <c r="TQQ69" s="533"/>
      <c r="TQR69" s="527"/>
      <c r="TQS69" s="528"/>
      <c r="TQT69" s="529"/>
      <c r="TQU69" s="530"/>
      <c r="TQV69" s="531"/>
      <c r="TQW69" s="532"/>
      <c r="TQX69" s="533"/>
      <c r="TQY69" s="527"/>
      <c r="TQZ69" s="528"/>
      <c r="TRA69" s="529"/>
      <c r="TRB69" s="530"/>
      <c r="TRC69" s="531"/>
      <c r="TRD69" s="532"/>
      <c r="TRE69" s="533"/>
      <c r="TRF69" s="527"/>
      <c r="TRG69" s="528"/>
      <c r="TRH69" s="529"/>
      <c r="TRI69" s="530"/>
      <c r="TRJ69" s="531"/>
      <c r="TRK69" s="532"/>
      <c r="TRL69" s="533"/>
      <c r="TRM69" s="527"/>
      <c r="TRN69" s="528"/>
      <c r="TRO69" s="529"/>
      <c r="TRP69" s="530"/>
      <c r="TRQ69" s="531"/>
      <c r="TRR69" s="532"/>
      <c r="TRS69" s="533"/>
      <c r="TRT69" s="527"/>
      <c r="TRU69" s="528"/>
      <c r="TRV69" s="529"/>
      <c r="TRW69" s="530"/>
      <c r="TRX69" s="531"/>
      <c r="TRY69" s="532"/>
      <c r="TRZ69" s="533"/>
      <c r="TSA69" s="527"/>
      <c r="TSB69" s="528"/>
      <c r="TSC69" s="529"/>
      <c r="TSD69" s="530"/>
      <c r="TSE69" s="531"/>
      <c r="TSF69" s="532"/>
      <c r="TSG69" s="533"/>
      <c r="TSH69" s="527"/>
      <c r="TSI69" s="528"/>
      <c r="TSJ69" s="529"/>
      <c r="TSK69" s="530"/>
      <c r="TSL69" s="531"/>
      <c r="TSM69" s="532"/>
      <c r="TSN69" s="533"/>
      <c r="TSO69" s="527"/>
      <c r="TSP69" s="528"/>
      <c r="TSQ69" s="529"/>
      <c r="TSR69" s="530"/>
      <c r="TSS69" s="531"/>
      <c r="TST69" s="532"/>
      <c r="TSU69" s="533"/>
      <c r="TSV69" s="527"/>
      <c r="TSW69" s="528"/>
      <c r="TSX69" s="529"/>
      <c r="TSY69" s="530"/>
      <c r="TSZ69" s="531"/>
      <c r="TTA69" s="532"/>
      <c r="TTB69" s="533"/>
      <c r="TTC69" s="527"/>
      <c r="TTD69" s="528"/>
      <c r="TTE69" s="529"/>
      <c r="TTF69" s="530"/>
      <c r="TTG69" s="531"/>
      <c r="TTH69" s="532"/>
      <c r="TTI69" s="533"/>
      <c r="TTJ69" s="527"/>
      <c r="TTK69" s="528"/>
      <c r="TTL69" s="529"/>
      <c r="TTM69" s="530"/>
      <c r="TTN69" s="531"/>
      <c r="TTO69" s="532"/>
      <c r="TTP69" s="533"/>
      <c r="TTQ69" s="527"/>
      <c r="TTR69" s="528"/>
      <c r="TTS69" s="529"/>
      <c r="TTT69" s="530"/>
      <c r="TTU69" s="531"/>
      <c r="TTV69" s="532"/>
      <c r="TTW69" s="533"/>
      <c r="TTX69" s="527"/>
      <c r="TTY69" s="528"/>
      <c r="TTZ69" s="529"/>
      <c r="TUA69" s="530"/>
      <c r="TUB69" s="531"/>
      <c r="TUC69" s="532"/>
      <c r="TUD69" s="533"/>
      <c r="TUE69" s="527"/>
      <c r="TUF69" s="528"/>
      <c r="TUG69" s="529"/>
      <c r="TUH69" s="530"/>
      <c r="TUI69" s="531"/>
      <c r="TUJ69" s="532"/>
      <c r="TUK69" s="533"/>
      <c r="TUL69" s="527"/>
      <c r="TUM69" s="528"/>
      <c r="TUN69" s="529"/>
      <c r="TUO69" s="530"/>
      <c r="TUP69" s="531"/>
      <c r="TUQ69" s="532"/>
      <c r="TUR69" s="533"/>
      <c r="TUS69" s="527"/>
      <c r="TUT69" s="528"/>
      <c r="TUU69" s="529"/>
      <c r="TUV69" s="530"/>
      <c r="TUW69" s="531"/>
      <c r="TUX69" s="532"/>
      <c r="TUY69" s="533"/>
      <c r="TUZ69" s="527"/>
      <c r="TVA69" s="528"/>
      <c r="TVB69" s="529"/>
      <c r="TVC69" s="530"/>
      <c r="TVD69" s="531"/>
      <c r="TVE69" s="532"/>
      <c r="TVF69" s="533"/>
      <c r="TVG69" s="527"/>
      <c r="TVH69" s="528"/>
      <c r="TVI69" s="529"/>
      <c r="TVJ69" s="530"/>
      <c r="TVK69" s="531"/>
      <c r="TVL69" s="532"/>
      <c r="TVM69" s="533"/>
      <c r="TVN69" s="527"/>
      <c r="TVO69" s="528"/>
      <c r="TVP69" s="529"/>
      <c r="TVQ69" s="530"/>
      <c r="TVR69" s="531"/>
      <c r="TVS69" s="532"/>
      <c r="TVT69" s="533"/>
      <c r="TVU69" s="527"/>
      <c r="TVV69" s="528"/>
      <c r="TVW69" s="529"/>
      <c r="TVX69" s="530"/>
      <c r="TVY69" s="531"/>
      <c r="TVZ69" s="532"/>
      <c r="TWA69" s="533"/>
      <c r="TWB69" s="527"/>
      <c r="TWC69" s="528"/>
      <c r="TWD69" s="529"/>
      <c r="TWE69" s="530"/>
      <c r="TWF69" s="531"/>
      <c r="TWG69" s="532"/>
      <c r="TWH69" s="533"/>
      <c r="TWI69" s="527"/>
      <c r="TWJ69" s="528"/>
      <c r="TWK69" s="529"/>
      <c r="TWL69" s="530"/>
      <c r="TWM69" s="531"/>
      <c r="TWN69" s="532"/>
      <c r="TWO69" s="533"/>
      <c r="TWP69" s="527"/>
      <c r="TWQ69" s="528"/>
      <c r="TWR69" s="529"/>
      <c r="TWS69" s="530"/>
      <c r="TWT69" s="531"/>
      <c r="TWU69" s="532"/>
      <c r="TWV69" s="533"/>
      <c r="TWW69" s="527"/>
      <c r="TWX69" s="528"/>
      <c r="TWY69" s="529"/>
      <c r="TWZ69" s="530"/>
      <c r="TXA69" s="531"/>
      <c r="TXB69" s="532"/>
      <c r="TXC69" s="533"/>
      <c r="TXD69" s="527"/>
      <c r="TXE69" s="528"/>
      <c r="TXF69" s="529"/>
      <c r="TXG69" s="530"/>
      <c r="TXH69" s="531"/>
      <c r="TXI69" s="532"/>
      <c r="TXJ69" s="533"/>
      <c r="TXK69" s="527"/>
      <c r="TXL69" s="528"/>
      <c r="TXM69" s="529"/>
      <c r="TXN69" s="530"/>
      <c r="TXO69" s="531"/>
      <c r="TXP69" s="532"/>
      <c r="TXQ69" s="533"/>
      <c r="TXR69" s="527"/>
      <c r="TXS69" s="528"/>
      <c r="TXT69" s="529"/>
      <c r="TXU69" s="530"/>
      <c r="TXV69" s="531"/>
      <c r="TXW69" s="532"/>
      <c r="TXX69" s="533"/>
      <c r="TXY69" s="527"/>
      <c r="TXZ69" s="528"/>
      <c r="TYA69" s="529"/>
      <c r="TYB69" s="530"/>
      <c r="TYC69" s="531"/>
      <c r="TYD69" s="532"/>
      <c r="TYE69" s="533"/>
      <c r="TYF69" s="527"/>
      <c r="TYG69" s="528"/>
      <c r="TYH69" s="529"/>
      <c r="TYI69" s="530"/>
      <c r="TYJ69" s="531"/>
      <c r="TYK69" s="532"/>
      <c r="TYL69" s="533"/>
      <c r="TYM69" s="527"/>
      <c r="TYN69" s="528"/>
      <c r="TYO69" s="529"/>
      <c r="TYP69" s="530"/>
      <c r="TYQ69" s="531"/>
      <c r="TYR69" s="532"/>
      <c r="TYS69" s="533"/>
      <c r="TYT69" s="527"/>
      <c r="TYU69" s="528"/>
      <c r="TYV69" s="529"/>
      <c r="TYW69" s="530"/>
      <c r="TYX69" s="531"/>
      <c r="TYY69" s="532"/>
      <c r="TYZ69" s="533"/>
      <c r="TZA69" s="527"/>
      <c r="TZB69" s="528"/>
      <c r="TZC69" s="529"/>
      <c r="TZD69" s="530"/>
      <c r="TZE69" s="531"/>
      <c r="TZF69" s="532"/>
      <c r="TZG69" s="533"/>
      <c r="TZH69" s="527"/>
      <c r="TZI69" s="528"/>
      <c r="TZJ69" s="529"/>
      <c r="TZK69" s="530"/>
      <c r="TZL69" s="531"/>
      <c r="TZM69" s="532"/>
      <c r="TZN69" s="533"/>
      <c r="TZO69" s="527"/>
      <c r="TZP69" s="528"/>
      <c r="TZQ69" s="529"/>
      <c r="TZR69" s="530"/>
      <c r="TZS69" s="531"/>
      <c r="TZT69" s="532"/>
      <c r="TZU69" s="533"/>
      <c r="TZV69" s="527"/>
      <c r="TZW69" s="528"/>
      <c r="TZX69" s="529"/>
      <c r="TZY69" s="530"/>
      <c r="TZZ69" s="531"/>
      <c r="UAA69" s="532"/>
      <c r="UAB69" s="533"/>
      <c r="UAC69" s="527"/>
      <c r="UAD69" s="528"/>
      <c r="UAE69" s="529"/>
      <c r="UAF69" s="530"/>
      <c r="UAG69" s="531"/>
      <c r="UAH69" s="532"/>
      <c r="UAI69" s="533"/>
      <c r="UAJ69" s="527"/>
      <c r="UAK69" s="528"/>
      <c r="UAL69" s="529"/>
      <c r="UAM69" s="530"/>
      <c r="UAN69" s="531"/>
      <c r="UAO69" s="532"/>
      <c r="UAP69" s="533"/>
      <c r="UAQ69" s="527"/>
      <c r="UAR69" s="528"/>
      <c r="UAS69" s="529"/>
      <c r="UAT69" s="530"/>
      <c r="UAU69" s="531"/>
      <c r="UAV69" s="532"/>
      <c r="UAW69" s="533"/>
      <c r="UAX69" s="527"/>
      <c r="UAY69" s="528"/>
      <c r="UAZ69" s="529"/>
      <c r="UBA69" s="530"/>
      <c r="UBB69" s="531"/>
      <c r="UBC69" s="532"/>
      <c r="UBD69" s="533"/>
      <c r="UBE69" s="527"/>
      <c r="UBF69" s="528"/>
      <c r="UBG69" s="529"/>
      <c r="UBH69" s="530"/>
      <c r="UBI69" s="531"/>
      <c r="UBJ69" s="532"/>
      <c r="UBK69" s="533"/>
      <c r="UBL69" s="527"/>
      <c r="UBM69" s="528"/>
      <c r="UBN69" s="529"/>
      <c r="UBO69" s="530"/>
      <c r="UBP69" s="531"/>
      <c r="UBQ69" s="532"/>
      <c r="UBR69" s="533"/>
      <c r="UBS69" s="527"/>
      <c r="UBT69" s="528"/>
      <c r="UBU69" s="529"/>
      <c r="UBV69" s="530"/>
      <c r="UBW69" s="531"/>
      <c r="UBX69" s="532"/>
      <c r="UBY69" s="533"/>
      <c r="UBZ69" s="527"/>
      <c r="UCA69" s="528"/>
      <c r="UCB69" s="529"/>
      <c r="UCC69" s="530"/>
      <c r="UCD69" s="531"/>
      <c r="UCE69" s="532"/>
      <c r="UCF69" s="533"/>
      <c r="UCG69" s="527"/>
      <c r="UCH69" s="528"/>
      <c r="UCI69" s="529"/>
      <c r="UCJ69" s="530"/>
      <c r="UCK69" s="531"/>
      <c r="UCL69" s="532"/>
      <c r="UCM69" s="533"/>
      <c r="UCN69" s="527"/>
      <c r="UCO69" s="528"/>
      <c r="UCP69" s="529"/>
      <c r="UCQ69" s="530"/>
      <c r="UCR69" s="531"/>
      <c r="UCS69" s="532"/>
      <c r="UCT69" s="533"/>
      <c r="UCU69" s="527"/>
      <c r="UCV69" s="528"/>
      <c r="UCW69" s="529"/>
      <c r="UCX69" s="530"/>
      <c r="UCY69" s="531"/>
      <c r="UCZ69" s="532"/>
      <c r="UDA69" s="533"/>
      <c r="UDB69" s="527"/>
      <c r="UDC69" s="528"/>
      <c r="UDD69" s="529"/>
      <c r="UDE69" s="530"/>
      <c r="UDF69" s="531"/>
      <c r="UDG69" s="532"/>
      <c r="UDH69" s="533"/>
      <c r="UDI69" s="527"/>
      <c r="UDJ69" s="528"/>
      <c r="UDK69" s="529"/>
      <c r="UDL69" s="530"/>
      <c r="UDM69" s="531"/>
      <c r="UDN69" s="532"/>
      <c r="UDO69" s="533"/>
      <c r="UDP69" s="527"/>
      <c r="UDQ69" s="528"/>
      <c r="UDR69" s="529"/>
      <c r="UDS69" s="530"/>
      <c r="UDT69" s="531"/>
      <c r="UDU69" s="532"/>
      <c r="UDV69" s="533"/>
      <c r="UDW69" s="527"/>
      <c r="UDX69" s="528"/>
      <c r="UDY69" s="529"/>
      <c r="UDZ69" s="530"/>
      <c r="UEA69" s="531"/>
      <c r="UEB69" s="532"/>
      <c r="UEC69" s="533"/>
      <c r="UED69" s="527"/>
      <c r="UEE69" s="528"/>
      <c r="UEF69" s="529"/>
      <c r="UEG69" s="530"/>
      <c r="UEH69" s="531"/>
      <c r="UEI69" s="532"/>
      <c r="UEJ69" s="533"/>
      <c r="UEK69" s="527"/>
      <c r="UEL69" s="528"/>
      <c r="UEM69" s="529"/>
      <c r="UEN69" s="530"/>
      <c r="UEO69" s="531"/>
      <c r="UEP69" s="532"/>
      <c r="UEQ69" s="533"/>
      <c r="UER69" s="527"/>
      <c r="UES69" s="528"/>
      <c r="UET69" s="529"/>
      <c r="UEU69" s="530"/>
      <c r="UEV69" s="531"/>
      <c r="UEW69" s="532"/>
      <c r="UEX69" s="533"/>
      <c r="UEY69" s="527"/>
      <c r="UEZ69" s="528"/>
      <c r="UFA69" s="529"/>
      <c r="UFB69" s="530"/>
      <c r="UFC69" s="531"/>
      <c r="UFD69" s="532"/>
      <c r="UFE69" s="533"/>
      <c r="UFF69" s="527"/>
      <c r="UFG69" s="528"/>
      <c r="UFH69" s="529"/>
      <c r="UFI69" s="530"/>
      <c r="UFJ69" s="531"/>
      <c r="UFK69" s="532"/>
      <c r="UFL69" s="533"/>
      <c r="UFM69" s="527"/>
      <c r="UFN69" s="528"/>
      <c r="UFO69" s="529"/>
      <c r="UFP69" s="530"/>
      <c r="UFQ69" s="531"/>
      <c r="UFR69" s="532"/>
      <c r="UFS69" s="533"/>
      <c r="UFT69" s="527"/>
      <c r="UFU69" s="528"/>
      <c r="UFV69" s="529"/>
      <c r="UFW69" s="530"/>
      <c r="UFX69" s="531"/>
      <c r="UFY69" s="532"/>
      <c r="UFZ69" s="533"/>
      <c r="UGA69" s="527"/>
      <c r="UGB69" s="528"/>
      <c r="UGC69" s="529"/>
      <c r="UGD69" s="530"/>
      <c r="UGE69" s="531"/>
      <c r="UGF69" s="532"/>
      <c r="UGG69" s="533"/>
      <c r="UGH69" s="527"/>
      <c r="UGI69" s="528"/>
      <c r="UGJ69" s="529"/>
      <c r="UGK69" s="530"/>
      <c r="UGL69" s="531"/>
      <c r="UGM69" s="532"/>
      <c r="UGN69" s="533"/>
      <c r="UGO69" s="527"/>
      <c r="UGP69" s="528"/>
      <c r="UGQ69" s="529"/>
      <c r="UGR69" s="530"/>
      <c r="UGS69" s="531"/>
      <c r="UGT69" s="532"/>
      <c r="UGU69" s="533"/>
      <c r="UGV69" s="527"/>
      <c r="UGW69" s="528"/>
      <c r="UGX69" s="529"/>
      <c r="UGY69" s="530"/>
      <c r="UGZ69" s="531"/>
      <c r="UHA69" s="532"/>
      <c r="UHB69" s="533"/>
      <c r="UHC69" s="527"/>
      <c r="UHD69" s="528"/>
      <c r="UHE69" s="529"/>
      <c r="UHF69" s="530"/>
      <c r="UHG69" s="531"/>
      <c r="UHH69" s="532"/>
      <c r="UHI69" s="533"/>
      <c r="UHJ69" s="527"/>
      <c r="UHK69" s="528"/>
      <c r="UHL69" s="529"/>
      <c r="UHM69" s="530"/>
      <c r="UHN69" s="531"/>
      <c r="UHO69" s="532"/>
      <c r="UHP69" s="533"/>
      <c r="UHQ69" s="527"/>
      <c r="UHR69" s="528"/>
      <c r="UHS69" s="529"/>
      <c r="UHT69" s="530"/>
      <c r="UHU69" s="531"/>
      <c r="UHV69" s="532"/>
      <c r="UHW69" s="533"/>
      <c r="UHX69" s="527"/>
      <c r="UHY69" s="528"/>
      <c r="UHZ69" s="529"/>
      <c r="UIA69" s="530"/>
      <c r="UIB69" s="531"/>
      <c r="UIC69" s="532"/>
      <c r="UID69" s="533"/>
      <c r="UIE69" s="527"/>
      <c r="UIF69" s="528"/>
      <c r="UIG69" s="529"/>
      <c r="UIH69" s="530"/>
      <c r="UII69" s="531"/>
      <c r="UIJ69" s="532"/>
      <c r="UIK69" s="533"/>
      <c r="UIL69" s="527"/>
      <c r="UIM69" s="528"/>
      <c r="UIN69" s="529"/>
      <c r="UIO69" s="530"/>
      <c r="UIP69" s="531"/>
      <c r="UIQ69" s="532"/>
      <c r="UIR69" s="533"/>
      <c r="UIS69" s="527"/>
      <c r="UIT69" s="528"/>
      <c r="UIU69" s="529"/>
      <c r="UIV69" s="530"/>
      <c r="UIW69" s="531"/>
      <c r="UIX69" s="532"/>
      <c r="UIY69" s="533"/>
      <c r="UIZ69" s="527"/>
      <c r="UJA69" s="528"/>
      <c r="UJB69" s="529"/>
      <c r="UJC69" s="530"/>
      <c r="UJD69" s="531"/>
      <c r="UJE69" s="532"/>
      <c r="UJF69" s="533"/>
      <c r="UJG69" s="527"/>
      <c r="UJH69" s="528"/>
      <c r="UJI69" s="529"/>
      <c r="UJJ69" s="530"/>
      <c r="UJK69" s="531"/>
      <c r="UJL69" s="532"/>
      <c r="UJM69" s="533"/>
      <c r="UJN69" s="527"/>
      <c r="UJO69" s="528"/>
      <c r="UJP69" s="529"/>
      <c r="UJQ69" s="530"/>
      <c r="UJR69" s="531"/>
      <c r="UJS69" s="532"/>
      <c r="UJT69" s="533"/>
      <c r="UJU69" s="527"/>
      <c r="UJV69" s="528"/>
      <c r="UJW69" s="529"/>
      <c r="UJX69" s="530"/>
      <c r="UJY69" s="531"/>
      <c r="UJZ69" s="532"/>
      <c r="UKA69" s="533"/>
      <c r="UKB69" s="527"/>
      <c r="UKC69" s="528"/>
      <c r="UKD69" s="529"/>
      <c r="UKE69" s="530"/>
      <c r="UKF69" s="531"/>
      <c r="UKG69" s="532"/>
      <c r="UKH69" s="533"/>
      <c r="UKI69" s="527"/>
      <c r="UKJ69" s="528"/>
      <c r="UKK69" s="529"/>
      <c r="UKL69" s="530"/>
      <c r="UKM69" s="531"/>
      <c r="UKN69" s="532"/>
      <c r="UKO69" s="533"/>
      <c r="UKP69" s="527"/>
      <c r="UKQ69" s="528"/>
      <c r="UKR69" s="529"/>
      <c r="UKS69" s="530"/>
      <c r="UKT69" s="531"/>
      <c r="UKU69" s="532"/>
      <c r="UKV69" s="533"/>
      <c r="UKW69" s="527"/>
      <c r="UKX69" s="528"/>
      <c r="UKY69" s="529"/>
      <c r="UKZ69" s="530"/>
      <c r="ULA69" s="531"/>
      <c r="ULB69" s="532"/>
      <c r="ULC69" s="533"/>
      <c r="ULD69" s="527"/>
      <c r="ULE69" s="528"/>
      <c r="ULF69" s="529"/>
      <c r="ULG69" s="530"/>
      <c r="ULH69" s="531"/>
      <c r="ULI69" s="532"/>
      <c r="ULJ69" s="533"/>
      <c r="ULK69" s="527"/>
      <c r="ULL69" s="528"/>
      <c r="ULM69" s="529"/>
      <c r="ULN69" s="530"/>
      <c r="ULO69" s="531"/>
      <c r="ULP69" s="532"/>
      <c r="ULQ69" s="533"/>
      <c r="ULR69" s="527"/>
      <c r="ULS69" s="528"/>
      <c r="ULT69" s="529"/>
      <c r="ULU69" s="530"/>
      <c r="ULV69" s="531"/>
      <c r="ULW69" s="532"/>
      <c r="ULX69" s="533"/>
      <c r="ULY69" s="527"/>
      <c r="ULZ69" s="528"/>
      <c r="UMA69" s="529"/>
      <c r="UMB69" s="530"/>
      <c r="UMC69" s="531"/>
      <c r="UMD69" s="532"/>
      <c r="UME69" s="533"/>
      <c r="UMF69" s="527"/>
      <c r="UMG69" s="528"/>
      <c r="UMH69" s="529"/>
      <c r="UMI69" s="530"/>
      <c r="UMJ69" s="531"/>
      <c r="UMK69" s="532"/>
      <c r="UML69" s="533"/>
      <c r="UMM69" s="527"/>
      <c r="UMN69" s="528"/>
      <c r="UMO69" s="529"/>
      <c r="UMP69" s="530"/>
      <c r="UMQ69" s="531"/>
      <c r="UMR69" s="532"/>
      <c r="UMS69" s="533"/>
      <c r="UMT69" s="527"/>
      <c r="UMU69" s="528"/>
      <c r="UMV69" s="529"/>
      <c r="UMW69" s="530"/>
      <c r="UMX69" s="531"/>
      <c r="UMY69" s="532"/>
      <c r="UMZ69" s="533"/>
      <c r="UNA69" s="527"/>
      <c r="UNB69" s="528"/>
      <c r="UNC69" s="529"/>
      <c r="UND69" s="530"/>
      <c r="UNE69" s="531"/>
      <c r="UNF69" s="532"/>
      <c r="UNG69" s="533"/>
      <c r="UNH69" s="527"/>
      <c r="UNI69" s="528"/>
      <c r="UNJ69" s="529"/>
      <c r="UNK69" s="530"/>
      <c r="UNL69" s="531"/>
      <c r="UNM69" s="532"/>
      <c r="UNN69" s="533"/>
      <c r="UNO69" s="527"/>
      <c r="UNP69" s="528"/>
      <c r="UNQ69" s="529"/>
      <c r="UNR69" s="530"/>
      <c r="UNS69" s="531"/>
      <c r="UNT69" s="532"/>
      <c r="UNU69" s="533"/>
      <c r="UNV69" s="527"/>
      <c r="UNW69" s="528"/>
      <c r="UNX69" s="529"/>
      <c r="UNY69" s="530"/>
      <c r="UNZ69" s="531"/>
      <c r="UOA69" s="532"/>
      <c r="UOB69" s="533"/>
      <c r="UOC69" s="527"/>
      <c r="UOD69" s="528"/>
      <c r="UOE69" s="529"/>
      <c r="UOF69" s="530"/>
      <c r="UOG69" s="531"/>
      <c r="UOH69" s="532"/>
      <c r="UOI69" s="533"/>
      <c r="UOJ69" s="527"/>
      <c r="UOK69" s="528"/>
      <c r="UOL69" s="529"/>
      <c r="UOM69" s="530"/>
      <c r="UON69" s="531"/>
      <c r="UOO69" s="532"/>
      <c r="UOP69" s="533"/>
      <c r="UOQ69" s="527"/>
      <c r="UOR69" s="528"/>
      <c r="UOS69" s="529"/>
      <c r="UOT69" s="530"/>
      <c r="UOU69" s="531"/>
      <c r="UOV69" s="532"/>
      <c r="UOW69" s="533"/>
      <c r="UOX69" s="527"/>
      <c r="UOY69" s="528"/>
      <c r="UOZ69" s="529"/>
      <c r="UPA69" s="530"/>
      <c r="UPB69" s="531"/>
      <c r="UPC69" s="532"/>
      <c r="UPD69" s="533"/>
      <c r="UPE69" s="527"/>
      <c r="UPF69" s="528"/>
      <c r="UPG69" s="529"/>
      <c r="UPH69" s="530"/>
      <c r="UPI69" s="531"/>
      <c r="UPJ69" s="532"/>
      <c r="UPK69" s="533"/>
      <c r="UPL69" s="527"/>
      <c r="UPM69" s="528"/>
      <c r="UPN69" s="529"/>
      <c r="UPO69" s="530"/>
      <c r="UPP69" s="531"/>
      <c r="UPQ69" s="532"/>
      <c r="UPR69" s="533"/>
      <c r="UPS69" s="527"/>
      <c r="UPT69" s="528"/>
      <c r="UPU69" s="529"/>
      <c r="UPV69" s="530"/>
      <c r="UPW69" s="531"/>
      <c r="UPX69" s="532"/>
      <c r="UPY69" s="533"/>
      <c r="UPZ69" s="527"/>
      <c r="UQA69" s="528"/>
      <c r="UQB69" s="529"/>
      <c r="UQC69" s="530"/>
      <c r="UQD69" s="531"/>
      <c r="UQE69" s="532"/>
      <c r="UQF69" s="533"/>
      <c r="UQG69" s="527"/>
      <c r="UQH69" s="528"/>
      <c r="UQI69" s="529"/>
      <c r="UQJ69" s="530"/>
      <c r="UQK69" s="531"/>
      <c r="UQL69" s="532"/>
      <c r="UQM69" s="533"/>
      <c r="UQN69" s="527"/>
      <c r="UQO69" s="528"/>
      <c r="UQP69" s="529"/>
      <c r="UQQ69" s="530"/>
      <c r="UQR69" s="531"/>
      <c r="UQS69" s="532"/>
      <c r="UQT69" s="533"/>
      <c r="UQU69" s="527"/>
      <c r="UQV69" s="528"/>
      <c r="UQW69" s="529"/>
      <c r="UQX69" s="530"/>
      <c r="UQY69" s="531"/>
      <c r="UQZ69" s="532"/>
      <c r="URA69" s="533"/>
      <c r="URB69" s="527"/>
      <c r="URC69" s="528"/>
      <c r="URD69" s="529"/>
      <c r="URE69" s="530"/>
      <c r="URF69" s="531"/>
      <c r="URG69" s="532"/>
      <c r="URH69" s="533"/>
      <c r="URI69" s="527"/>
      <c r="URJ69" s="528"/>
      <c r="URK69" s="529"/>
      <c r="URL69" s="530"/>
      <c r="URM69" s="531"/>
      <c r="URN69" s="532"/>
      <c r="URO69" s="533"/>
      <c r="URP69" s="527"/>
      <c r="URQ69" s="528"/>
      <c r="URR69" s="529"/>
      <c r="URS69" s="530"/>
      <c r="URT69" s="531"/>
      <c r="URU69" s="532"/>
      <c r="URV69" s="533"/>
      <c r="URW69" s="527"/>
      <c r="URX69" s="528"/>
      <c r="URY69" s="529"/>
      <c r="URZ69" s="530"/>
      <c r="USA69" s="531"/>
      <c r="USB69" s="532"/>
      <c r="USC69" s="533"/>
      <c r="USD69" s="527"/>
      <c r="USE69" s="528"/>
      <c r="USF69" s="529"/>
      <c r="USG69" s="530"/>
      <c r="USH69" s="531"/>
      <c r="USI69" s="532"/>
      <c r="USJ69" s="533"/>
      <c r="USK69" s="527"/>
      <c r="USL69" s="528"/>
      <c r="USM69" s="529"/>
      <c r="USN69" s="530"/>
      <c r="USO69" s="531"/>
      <c r="USP69" s="532"/>
      <c r="USQ69" s="533"/>
      <c r="USR69" s="527"/>
      <c r="USS69" s="528"/>
      <c r="UST69" s="529"/>
      <c r="USU69" s="530"/>
      <c r="USV69" s="531"/>
      <c r="USW69" s="532"/>
      <c r="USX69" s="533"/>
      <c r="USY69" s="527"/>
      <c r="USZ69" s="528"/>
      <c r="UTA69" s="529"/>
      <c r="UTB69" s="530"/>
      <c r="UTC69" s="531"/>
      <c r="UTD69" s="532"/>
      <c r="UTE69" s="533"/>
      <c r="UTF69" s="527"/>
      <c r="UTG69" s="528"/>
      <c r="UTH69" s="529"/>
      <c r="UTI69" s="530"/>
      <c r="UTJ69" s="531"/>
      <c r="UTK69" s="532"/>
      <c r="UTL69" s="533"/>
      <c r="UTM69" s="527"/>
      <c r="UTN69" s="528"/>
      <c r="UTO69" s="529"/>
      <c r="UTP69" s="530"/>
      <c r="UTQ69" s="531"/>
      <c r="UTR69" s="532"/>
      <c r="UTS69" s="533"/>
      <c r="UTT69" s="527"/>
      <c r="UTU69" s="528"/>
      <c r="UTV69" s="529"/>
      <c r="UTW69" s="530"/>
      <c r="UTX69" s="531"/>
      <c r="UTY69" s="532"/>
      <c r="UTZ69" s="533"/>
      <c r="UUA69" s="527"/>
      <c r="UUB69" s="528"/>
      <c r="UUC69" s="529"/>
      <c r="UUD69" s="530"/>
      <c r="UUE69" s="531"/>
      <c r="UUF69" s="532"/>
      <c r="UUG69" s="533"/>
      <c r="UUH69" s="527"/>
      <c r="UUI69" s="528"/>
      <c r="UUJ69" s="529"/>
      <c r="UUK69" s="530"/>
      <c r="UUL69" s="531"/>
      <c r="UUM69" s="532"/>
      <c r="UUN69" s="533"/>
      <c r="UUO69" s="527"/>
      <c r="UUP69" s="528"/>
      <c r="UUQ69" s="529"/>
      <c r="UUR69" s="530"/>
      <c r="UUS69" s="531"/>
      <c r="UUT69" s="532"/>
      <c r="UUU69" s="533"/>
      <c r="UUV69" s="527"/>
      <c r="UUW69" s="528"/>
      <c r="UUX69" s="529"/>
      <c r="UUY69" s="530"/>
      <c r="UUZ69" s="531"/>
      <c r="UVA69" s="532"/>
      <c r="UVB69" s="533"/>
      <c r="UVC69" s="527"/>
      <c r="UVD69" s="528"/>
      <c r="UVE69" s="529"/>
      <c r="UVF69" s="530"/>
      <c r="UVG69" s="531"/>
      <c r="UVH69" s="532"/>
      <c r="UVI69" s="533"/>
      <c r="UVJ69" s="527"/>
      <c r="UVK69" s="528"/>
      <c r="UVL69" s="529"/>
      <c r="UVM69" s="530"/>
      <c r="UVN69" s="531"/>
      <c r="UVO69" s="532"/>
      <c r="UVP69" s="533"/>
      <c r="UVQ69" s="527"/>
      <c r="UVR69" s="528"/>
      <c r="UVS69" s="529"/>
      <c r="UVT69" s="530"/>
      <c r="UVU69" s="531"/>
      <c r="UVV69" s="532"/>
      <c r="UVW69" s="533"/>
      <c r="UVX69" s="527"/>
      <c r="UVY69" s="528"/>
      <c r="UVZ69" s="529"/>
      <c r="UWA69" s="530"/>
      <c r="UWB69" s="531"/>
      <c r="UWC69" s="532"/>
      <c r="UWD69" s="533"/>
      <c r="UWE69" s="527"/>
      <c r="UWF69" s="528"/>
      <c r="UWG69" s="529"/>
      <c r="UWH69" s="530"/>
      <c r="UWI69" s="531"/>
      <c r="UWJ69" s="532"/>
      <c r="UWK69" s="533"/>
      <c r="UWL69" s="527"/>
      <c r="UWM69" s="528"/>
      <c r="UWN69" s="529"/>
      <c r="UWO69" s="530"/>
      <c r="UWP69" s="531"/>
      <c r="UWQ69" s="532"/>
      <c r="UWR69" s="533"/>
      <c r="UWS69" s="527"/>
      <c r="UWT69" s="528"/>
      <c r="UWU69" s="529"/>
      <c r="UWV69" s="530"/>
      <c r="UWW69" s="531"/>
      <c r="UWX69" s="532"/>
      <c r="UWY69" s="533"/>
      <c r="UWZ69" s="527"/>
      <c r="UXA69" s="528"/>
      <c r="UXB69" s="529"/>
      <c r="UXC69" s="530"/>
      <c r="UXD69" s="531"/>
      <c r="UXE69" s="532"/>
      <c r="UXF69" s="533"/>
      <c r="UXG69" s="527"/>
      <c r="UXH69" s="528"/>
      <c r="UXI69" s="529"/>
      <c r="UXJ69" s="530"/>
      <c r="UXK69" s="531"/>
      <c r="UXL69" s="532"/>
      <c r="UXM69" s="533"/>
      <c r="UXN69" s="527"/>
      <c r="UXO69" s="528"/>
      <c r="UXP69" s="529"/>
      <c r="UXQ69" s="530"/>
      <c r="UXR69" s="531"/>
      <c r="UXS69" s="532"/>
      <c r="UXT69" s="533"/>
      <c r="UXU69" s="527"/>
      <c r="UXV69" s="528"/>
      <c r="UXW69" s="529"/>
      <c r="UXX69" s="530"/>
      <c r="UXY69" s="531"/>
      <c r="UXZ69" s="532"/>
      <c r="UYA69" s="533"/>
      <c r="UYB69" s="527"/>
      <c r="UYC69" s="528"/>
      <c r="UYD69" s="529"/>
      <c r="UYE69" s="530"/>
      <c r="UYF69" s="531"/>
      <c r="UYG69" s="532"/>
      <c r="UYH69" s="533"/>
      <c r="UYI69" s="527"/>
      <c r="UYJ69" s="528"/>
      <c r="UYK69" s="529"/>
      <c r="UYL69" s="530"/>
      <c r="UYM69" s="531"/>
      <c r="UYN69" s="532"/>
      <c r="UYO69" s="533"/>
      <c r="UYP69" s="527"/>
      <c r="UYQ69" s="528"/>
      <c r="UYR69" s="529"/>
      <c r="UYS69" s="530"/>
      <c r="UYT69" s="531"/>
      <c r="UYU69" s="532"/>
      <c r="UYV69" s="533"/>
      <c r="UYW69" s="527"/>
      <c r="UYX69" s="528"/>
      <c r="UYY69" s="529"/>
      <c r="UYZ69" s="530"/>
      <c r="UZA69" s="531"/>
      <c r="UZB69" s="532"/>
      <c r="UZC69" s="533"/>
      <c r="UZD69" s="527"/>
      <c r="UZE69" s="528"/>
      <c r="UZF69" s="529"/>
      <c r="UZG69" s="530"/>
      <c r="UZH69" s="531"/>
      <c r="UZI69" s="532"/>
      <c r="UZJ69" s="533"/>
      <c r="UZK69" s="527"/>
      <c r="UZL69" s="528"/>
      <c r="UZM69" s="529"/>
      <c r="UZN69" s="530"/>
      <c r="UZO69" s="531"/>
      <c r="UZP69" s="532"/>
      <c r="UZQ69" s="533"/>
      <c r="UZR69" s="527"/>
      <c r="UZS69" s="528"/>
      <c r="UZT69" s="529"/>
      <c r="UZU69" s="530"/>
      <c r="UZV69" s="531"/>
      <c r="UZW69" s="532"/>
      <c r="UZX69" s="533"/>
      <c r="UZY69" s="527"/>
      <c r="UZZ69" s="528"/>
      <c r="VAA69" s="529"/>
      <c r="VAB69" s="530"/>
      <c r="VAC69" s="531"/>
      <c r="VAD69" s="532"/>
      <c r="VAE69" s="533"/>
      <c r="VAF69" s="527"/>
      <c r="VAG69" s="528"/>
      <c r="VAH69" s="529"/>
      <c r="VAI69" s="530"/>
      <c r="VAJ69" s="531"/>
      <c r="VAK69" s="532"/>
      <c r="VAL69" s="533"/>
      <c r="VAM69" s="527"/>
      <c r="VAN69" s="528"/>
      <c r="VAO69" s="529"/>
      <c r="VAP69" s="530"/>
      <c r="VAQ69" s="531"/>
      <c r="VAR69" s="532"/>
      <c r="VAS69" s="533"/>
      <c r="VAT69" s="527"/>
      <c r="VAU69" s="528"/>
      <c r="VAV69" s="529"/>
      <c r="VAW69" s="530"/>
      <c r="VAX69" s="531"/>
      <c r="VAY69" s="532"/>
      <c r="VAZ69" s="533"/>
      <c r="VBA69" s="527"/>
      <c r="VBB69" s="528"/>
      <c r="VBC69" s="529"/>
      <c r="VBD69" s="530"/>
      <c r="VBE69" s="531"/>
      <c r="VBF69" s="532"/>
      <c r="VBG69" s="533"/>
      <c r="VBH69" s="527"/>
      <c r="VBI69" s="528"/>
      <c r="VBJ69" s="529"/>
      <c r="VBK69" s="530"/>
      <c r="VBL69" s="531"/>
      <c r="VBM69" s="532"/>
      <c r="VBN69" s="533"/>
      <c r="VBO69" s="527"/>
      <c r="VBP69" s="528"/>
      <c r="VBQ69" s="529"/>
      <c r="VBR69" s="530"/>
      <c r="VBS69" s="531"/>
      <c r="VBT69" s="532"/>
      <c r="VBU69" s="533"/>
      <c r="VBV69" s="527"/>
      <c r="VBW69" s="528"/>
      <c r="VBX69" s="529"/>
      <c r="VBY69" s="530"/>
      <c r="VBZ69" s="531"/>
      <c r="VCA69" s="532"/>
      <c r="VCB69" s="533"/>
      <c r="VCC69" s="527"/>
      <c r="VCD69" s="528"/>
      <c r="VCE69" s="529"/>
      <c r="VCF69" s="530"/>
      <c r="VCG69" s="531"/>
      <c r="VCH69" s="532"/>
      <c r="VCI69" s="533"/>
      <c r="VCJ69" s="527"/>
      <c r="VCK69" s="528"/>
      <c r="VCL69" s="529"/>
      <c r="VCM69" s="530"/>
      <c r="VCN69" s="531"/>
      <c r="VCO69" s="532"/>
      <c r="VCP69" s="533"/>
      <c r="VCQ69" s="527"/>
      <c r="VCR69" s="528"/>
      <c r="VCS69" s="529"/>
      <c r="VCT69" s="530"/>
      <c r="VCU69" s="531"/>
      <c r="VCV69" s="532"/>
      <c r="VCW69" s="533"/>
      <c r="VCX69" s="527"/>
      <c r="VCY69" s="528"/>
      <c r="VCZ69" s="529"/>
      <c r="VDA69" s="530"/>
      <c r="VDB69" s="531"/>
      <c r="VDC69" s="532"/>
      <c r="VDD69" s="533"/>
      <c r="VDE69" s="527"/>
      <c r="VDF69" s="528"/>
      <c r="VDG69" s="529"/>
      <c r="VDH69" s="530"/>
      <c r="VDI69" s="531"/>
      <c r="VDJ69" s="532"/>
      <c r="VDK69" s="533"/>
      <c r="VDL69" s="527"/>
      <c r="VDM69" s="528"/>
      <c r="VDN69" s="529"/>
      <c r="VDO69" s="530"/>
      <c r="VDP69" s="531"/>
      <c r="VDQ69" s="532"/>
      <c r="VDR69" s="533"/>
      <c r="VDS69" s="527"/>
      <c r="VDT69" s="528"/>
      <c r="VDU69" s="529"/>
      <c r="VDV69" s="530"/>
      <c r="VDW69" s="531"/>
      <c r="VDX69" s="532"/>
      <c r="VDY69" s="533"/>
      <c r="VDZ69" s="527"/>
      <c r="VEA69" s="528"/>
      <c r="VEB69" s="529"/>
      <c r="VEC69" s="530"/>
      <c r="VED69" s="531"/>
      <c r="VEE69" s="532"/>
      <c r="VEF69" s="533"/>
      <c r="VEG69" s="527"/>
      <c r="VEH69" s="528"/>
      <c r="VEI69" s="529"/>
      <c r="VEJ69" s="530"/>
      <c r="VEK69" s="531"/>
      <c r="VEL69" s="532"/>
      <c r="VEM69" s="533"/>
      <c r="VEN69" s="527"/>
      <c r="VEO69" s="528"/>
      <c r="VEP69" s="529"/>
      <c r="VEQ69" s="530"/>
      <c r="VER69" s="531"/>
      <c r="VES69" s="532"/>
      <c r="VET69" s="533"/>
      <c r="VEU69" s="527"/>
      <c r="VEV69" s="528"/>
      <c r="VEW69" s="529"/>
      <c r="VEX69" s="530"/>
      <c r="VEY69" s="531"/>
      <c r="VEZ69" s="532"/>
      <c r="VFA69" s="533"/>
      <c r="VFB69" s="527"/>
      <c r="VFC69" s="528"/>
      <c r="VFD69" s="529"/>
      <c r="VFE69" s="530"/>
      <c r="VFF69" s="531"/>
      <c r="VFG69" s="532"/>
      <c r="VFH69" s="533"/>
      <c r="VFI69" s="527"/>
      <c r="VFJ69" s="528"/>
      <c r="VFK69" s="529"/>
      <c r="VFL69" s="530"/>
      <c r="VFM69" s="531"/>
      <c r="VFN69" s="532"/>
      <c r="VFO69" s="533"/>
      <c r="VFP69" s="527"/>
      <c r="VFQ69" s="528"/>
      <c r="VFR69" s="529"/>
      <c r="VFS69" s="530"/>
      <c r="VFT69" s="531"/>
      <c r="VFU69" s="532"/>
      <c r="VFV69" s="533"/>
      <c r="VFW69" s="527"/>
      <c r="VFX69" s="528"/>
      <c r="VFY69" s="529"/>
      <c r="VFZ69" s="530"/>
      <c r="VGA69" s="531"/>
      <c r="VGB69" s="532"/>
      <c r="VGC69" s="533"/>
      <c r="VGD69" s="527"/>
      <c r="VGE69" s="528"/>
      <c r="VGF69" s="529"/>
      <c r="VGG69" s="530"/>
      <c r="VGH69" s="531"/>
      <c r="VGI69" s="532"/>
      <c r="VGJ69" s="533"/>
      <c r="VGK69" s="527"/>
      <c r="VGL69" s="528"/>
      <c r="VGM69" s="529"/>
      <c r="VGN69" s="530"/>
      <c r="VGO69" s="531"/>
      <c r="VGP69" s="532"/>
      <c r="VGQ69" s="533"/>
      <c r="VGR69" s="527"/>
      <c r="VGS69" s="528"/>
      <c r="VGT69" s="529"/>
      <c r="VGU69" s="530"/>
      <c r="VGV69" s="531"/>
      <c r="VGW69" s="532"/>
      <c r="VGX69" s="533"/>
      <c r="VGY69" s="527"/>
      <c r="VGZ69" s="528"/>
      <c r="VHA69" s="529"/>
      <c r="VHB69" s="530"/>
      <c r="VHC69" s="531"/>
      <c r="VHD69" s="532"/>
      <c r="VHE69" s="533"/>
      <c r="VHF69" s="527"/>
      <c r="VHG69" s="528"/>
      <c r="VHH69" s="529"/>
      <c r="VHI69" s="530"/>
      <c r="VHJ69" s="531"/>
      <c r="VHK69" s="532"/>
      <c r="VHL69" s="533"/>
      <c r="VHM69" s="527"/>
      <c r="VHN69" s="528"/>
      <c r="VHO69" s="529"/>
      <c r="VHP69" s="530"/>
      <c r="VHQ69" s="531"/>
      <c r="VHR69" s="532"/>
      <c r="VHS69" s="533"/>
      <c r="VHT69" s="527"/>
      <c r="VHU69" s="528"/>
      <c r="VHV69" s="529"/>
      <c r="VHW69" s="530"/>
      <c r="VHX69" s="531"/>
      <c r="VHY69" s="532"/>
      <c r="VHZ69" s="533"/>
      <c r="VIA69" s="527"/>
      <c r="VIB69" s="528"/>
      <c r="VIC69" s="529"/>
      <c r="VID69" s="530"/>
      <c r="VIE69" s="531"/>
      <c r="VIF69" s="532"/>
      <c r="VIG69" s="533"/>
      <c r="VIH69" s="527"/>
      <c r="VII69" s="528"/>
      <c r="VIJ69" s="529"/>
      <c r="VIK69" s="530"/>
      <c r="VIL69" s="531"/>
      <c r="VIM69" s="532"/>
      <c r="VIN69" s="533"/>
      <c r="VIO69" s="527"/>
      <c r="VIP69" s="528"/>
      <c r="VIQ69" s="529"/>
      <c r="VIR69" s="530"/>
      <c r="VIS69" s="531"/>
      <c r="VIT69" s="532"/>
      <c r="VIU69" s="533"/>
      <c r="VIV69" s="527"/>
      <c r="VIW69" s="528"/>
      <c r="VIX69" s="529"/>
      <c r="VIY69" s="530"/>
      <c r="VIZ69" s="531"/>
      <c r="VJA69" s="532"/>
      <c r="VJB69" s="533"/>
      <c r="VJC69" s="527"/>
      <c r="VJD69" s="528"/>
      <c r="VJE69" s="529"/>
      <c r="VJF69" s="530"/>
      <c r="VJG69" s="531"/>
      <c r="VJH69" s="532"/>
      <c r="VJI69" s="533"/>
      <c r="VJJ69" s="527"/>
      <c r="VJK69" s="528"/>
      <c r="VJL69" s="529"/>
      <c r="VJM69" s="530"/>
      <c r="VJN69" s="531"/>
      <c r="VJO69" s="532"/>
      <c r="VJP69" s="533"/>
      <c r="VJQ69" s="527"/>
      <c r="VJR69" s="528"/>
      <c r="VJS69" s="529"/>
      <c r="VJT69" s="530"/>
      <c r="VJU69" s="531"/>
      <c r="VJV69" s="532"/>
      <c r="VJW69" s="533"/>
      <c r="VJX69" s="527"/>
      <c r="VJY69" s="528"/>
      <c r="VJZ69" s="529"/>
      <c r="VKA69" s="530"/>
      <c r="VKB69" s="531"/>
      <c r="VKC69" s="532"/>
      <c r="VKD69" s="533"/>
      <c r="VKE69" s="527"/>
      <c r="VKF69" s="528"/>
      <c r="VKG69" s="529"/>
      <c r="VKH69" s="530"/>
      <c r="VKI69" s="531"/>
      <c r="VKJ69" s="532"/>
      <c r="VKK69" s="533"/>
      <c r="VKL69" s="527"/>
      <c r="VKM69" s="528"/>
      <c r="VKN69" s="529"/>
      <c r="VKO69" s="530"/>
      <c r="VKP69" s="531"/>
      <c r="VKQ69" s="532"/>
      <c r="VKR69" s="533"/>
      <c r="VKS69" s="527"/>
      <c r="VKT69" s="528"/>
      <c r="VKU69" s="529"/>
      <c r="VKV69" s="530"/>
      <c r="VKW69" s="531"/>
      <c r="VKX69" s="532"/>
      <c r="VKY69" s="533"/>
      <c r="VKZ69" s="527"/>
      <c r="VLA69" s="528"/>
      <c r="VLB69" s="529"/>
      <c r="VLC69" s="530"/>
      <c r="VLD69" s="531"/>
      <c r="VLE69" s="532"/>
      <c r="VLF69" s="533"/>
      <c r="VLG69" s="527"/>
      <c r="VLH69" s="528"/>
      <c r="VLI69" s="529"/>
      <c r="VLJ69" s="530"/>
      <c r="VLK69" s="531"/>
      <c r="VLL69" s="532"/>
      <c r="VLM69" s="533"/>
      <c r="VLN69" s="527"/>
      <c r="VLO69" s="528"/>
      <c r="VLP69" s="529"/>
      <c r="VLQ69" s="530"/>
      <c r="VLR69" s="531"/>
      <c r="VLS69" s="532"/>
      <c r="VLT69" s="533"/>
      <c r="VLU69" s="527"/>
      <c r="VLV69" s="528"/>
      <c r="VLW69" s="529"/>
      <c r="VLX69" s="530"/>
      <c r="VLY69" s="531"/>
      <c r="VLZ69" s="532"/>
      <c r="VMA69" s="533"/>
      <c r="VMB69" s="527"/>
      <c r="VMC69" s="528"/>
      <c r="VMD69" s="529"/>
      <c r="VME69" s="530"/>
      <c r="VMF69" s="531"/>
      <c r="VMG69" s="532"/>
      <c r="VMH69" s="533"/>
      <c r="VMI69" s="527"/>
      <c r="VMJ69" s="528"/>
      <c r="VMK69" s="529"/>
      <c r="VML69" s="530"/>
      <c r="VMM69" s="531"/>
      <c r="VMN69" s="532"/>
      <c r="VMO69" s="533"/>
      <c r="VMP69" s="527"/>
      <c r="VMQ69" s="528"/>
      <c r="VMR69" s="529"/>
      <c r="VMS69" s="530"/>
      <c r="VMT69" s="531"/>
      <c r="VMU69" s="532"/>
      <c r="VMV69" s="533"/>
      <c r="VMW69" s="527"/>
      <c r="VMX69" s="528"/>
      <c r="VMY69" s="529"/>
      <c r="VMZ69" s="530"/>
      <c r="VNA69" s="531"/>
      <c r="VNB69" s="532"/>
      <c r="VNC69" s="533"/>
      <c r="VND69" s="527"/>
      <c r="VNE69" s="528"/>
      <c r="VNF69" s="529"/>
      <c r="VNG69" s="530"/>
      <c r="VNH69" s="531"/>
      <c r="VNI69" s="532"/>
      <c r="VNJ69" s="533"/>
      <c r="VNK69" s="527"/>
      <c r="VNL69" s="528"/>
      <c r="VNM69" s="529"/>
      <c r="VNN69" s="530"/>
      <c r="VNO69" s="531"/>
      <c r="VNP69" s="532"/>
      <c r="VNQ69" s="533"/>
      <c r="VNR69" s="527"/>
      <c r="VNS69" s="528"/>
      <c r="VNT69" s="529"/>
      <c r="VNU69" s="530"/>
      <c r="VNV69" s="531"/>
      <c r="VNW69" s="532"/>
      <c r="VNX69" s="533"/>
      <c r="VNY69" s="527"/>
      <c r="VNZ69" s="528"/>
      <c r="VOA69" s="529"/>
      <c r="VOB69" s="530"/>
      <c r="VOC69" s="531"/>
      <c r="VOD69" s="532"/>
      <c r="VOE69" s="533"/>
      <c r="VOF69" s="527"/>
      <c r="VOG69" s="528"/>
      <c r="VOH69" s="529"/>
      <c r="VOI69" s="530"/>
      <c r="VOJ69" s="531"/>
      <c r="VOK69" s="532"/>
      <c r="VOL69" s="533"/>
      <c r="VOM69" s="527"/>
      <c r="VON69" s="528"/>
      <c r="VOO69" s="529"/>
      <c r="VOP69" s="530"/>
      <c r="VOQ69" s="531"/>
      <c r="VOR69" s="532"/>
      <c r="VOS69" s="533"/>
      <c r="VOT69" s="527"/>
      <c r="VOU69" s="528"/>
      <c r="VOV69" s="529"/>
      <c r="VOW69" s="530"/>
      <c r="VOX69" s="531"/>
      <c r="VOY69" s="532"/>
      <c r="VOZ69" s="533"/>
      <c r="VPA69" s="527"/>
      <c r="VPB69" s="528"/>
      <c r="VPC69" s="529"/>
      <c r="VPD69" s="530"/>
      <c r="VPE69" s="531"/>
      <c r="VPF69" s="532"/>
      <c r="VPG69" s="533"/>
      <c r="VPH69" s="527"/>
      <c r="VPI69" s="528"/>
      <c r="VPJ69" s="529"/>
      <c r="VPK69" s="530"/>
      <c r="VPL69" s="531"/>
      <c r="VPM69" s="532"/>
      <c r="VPN69" s="533"/>
      <c r="VPO69" s="527"/>
      <c r="VPP69" s="528"/>
      <c r="VPQ69" s="529"/>
      <c r="VPR69" s="530"/>
      <c r="VPS69" s="531"/>
      <c r="VPT69" s="532"/>
      <c r="VPU69" s="533"/>
      <c r="VPV69" s="527"/>
      <c r="VPW69" s="528"/>
      <c r="VPX69" s="529"/>
      <c r="VPY69" s="530"/>
      <c r="VPZ69" s="531"/>
      <c r="VQA69" s="532"/>
      <c r="VQB69" s="533"/>
      <c r="VQC69" s="527"/>
      <c r="VQD69" s="528"/>
      <c r="VQE69" s="529"/>
      <c r="VQF69" s="530"/>
      <c r="VQG69" s="531"/>
      <c r="VQH69" s="532"/>
      <c r="VQI69" s="533"/>
      <c r="VQJ69" s="527"/>
      <c r="VQK69" s="528"/>
      <c r="VQL69" s="529"/>
      <c r="VQM69" s="530"/>
      <c r="VQN69" s="531"/>
      <c r="VQO69" s="532"/>
      <c r="VQP69" s="533"/>
      <c r="VQQ69" s="527"/>
      <c r="VQR69" s="528"/>
      <c r="VQS69" s="529"/>
      <c r="VQT69" s="530"/>
      <c r="VQU69" s="531"/>
      <c r="VQV69" s="532"/>
      <c r="VQW69" s="533"/>
      <c r="VQX69" s="527"/>
      <c r="VQY69" s="528"/>
      <c r="VQZ69" s="529"/>
      <c r="VRA69" s="530"/>
      <c r="VRB69" s="531"/>
      <c r="VRC69" s="532"/>
      <c r="VRD69" s="533"/>
      <c r="VRE69" s="527"/>
      <c r="VRF69" s="528"/>
      <c r="VRG69" s="529"/>
      <c r="VRH69" s="530"/>
      <c r="VRI69" s="531"/>
      <c r="VRJ69" s="532"/>
      <c r="VRK69" s="533"/>
      <c r="VRL69" s="527"/>
      <c r="VRM69" s="528"/>
      <c r="VRN69" s="529"/>
      <c r="VRO69" s="530"/>
      <c r="VRP69" s="531"/>
      <c r="VRQ69" s="532"/>
      <c r="VRR69" s="533"/>
      <c r="VRS69" s="527"/>
      <c r="VRT69" s="528"/>
      <c r="VRU69" s="529"/>
      <c r="VRV69" s="530"/>
      <c r="VRW69" s="531"/>
      <c r="VRX69" s="532"/>
      <c r="VRY69" s="533"/>
      <c r="VRZ69" s="527"/>
      <c r="VSA69" s="528"/>
      <c r="VSB69" s="529"/>
      <c r="VSC69" s="530"/>
      <c r="VSD69" s="531"/>
      <c r="VSE69" s="532"/>
      <c r="VSF69" s="533"/>
      <c r="VSG69" s="527"/>
      <c r="VSH69" s="528"/>
      <c r="VSI69" s="529"/>
      <c r="VSJ69" s="530"/>
      <c r="VSK69" s="531"/>
      <c r="VSL69" s="532"/>
      <c r="VSM69" s="533"/>
      <c r="VSN69" s="527"/>
      <c r="VSO69" s="528"/>
      <c r="VSP69" s="529"/>
      <c r="VSQ69" s="530"/>
      <c r="VSR69" s="531"/>
      <c r="VSS69" s="532"/>
      <c r="VST69" s="533"/>
      <c r="VSU69" s="527"/>
      <c r="VSV69" s="528"/>
      <c r="VSW69" s="529"/>
      <c r="VSX69" s="530"/>
      <c r="VSY69" s="531"/>
      <c r="VSZ69" s="532"/>
      <c r="VTA69" s="533"/>
      <c r="VTB69" s="527"/>
      <c r="VTC69" s="528"/>
      <c r="VTD69" s="529"/>
      <c r="VTE69" s="530"/>
      <c r="VTF69" s="531"/>
      <c r="VTG69" s="532"/>
      <c r="VTH69" s="533"/>
      <c r="VTI69" s="527"/>
      <c r="VTJ69" s="528"/>
      <c r="VTK69" s="529"/>
      <c r="VTL69" s="530"/>
      <c r="VTM69" s="531"/>
      <c r="VTN69" s="532"/>
      <c r="VTO69" s="533"/>
      <c r="VTP69" s="527"/>
      <c r="VTQ69" s="528"/>
      <c r="VTR69" s="529"/>
      <c r="VTS69" s="530"/>
      <c r="VTT69" s="531"/>
      <c r="VTU69" s="532"/>
      <c r="VTV69" s="533"/>
      <c r="VTW69" s="527"/>
      <c r="VTX69" s="528"/>
      <c r="VTY69" s="529"/>
      <c r="VTZ69" s="530"/>
      <c r="VUA69" s="531"/>
      <c r="VUB69" s="532"/>
      <c r="VUC69" s="533"/>
      <c r="VUD69" s="527"/>
      <c r="VUE69" s="528"/>
      <c r="VUF69" s="529"/>
      <c r="VUG69" s="530"/>
      <c r="VUH69" s="531"/>
      <c r="VUI69" s="532"/>
      <c r="VUJ69" s="533"/>
      <c r="VUK69" s="527"/>
      <c r="VUL69" s="528"/>
      <c r="VUM69" s="529"/>
      <c r="VUN69" s="530"/>
      <c r="VUO69" s="531"/>
      <c r="VUP69" s="532"/>
      <c r="VUQ69" s="533"/>
      <c r="VUR69" s="527"/>
      <c r="VUS69" s="528"/>
      <c r="VUT69" s="529"/>
      <c r="VUU69" s="530"/>
      <c r="VUV69" s="531"/>
      <c r="VUW69" s="532"/>
      <c r="VUX69" s="533"/>
      <c r="VUY69" s="527"/>
      <c r="VUZ69" s="528"/>
      <c r="VVA69" s="529"/>
      <c r="VVB69" s="530"/>
      <c r="VVC69" s="531"/>
      <c r="VVD69" s="532"/>
      <c r="VVE69" s="533"/>
      <c r="VVF69" s="527"/>
      <c r="VVG69" s="528"/>
      <c r="VVH69" s="529"/>
      <c r="VVI69" s="530"/>
      <c r="VVJ69" s="531"/>
      <c r="VVK69" s="532"/>
      <c r="VVL69" s="533"/>
      <c r="VVM69" s="527"/>
      <c r="VVN69" s="528"/>
      <c r="VVO69" s="529"/>
      <c r="VVP69" s="530"/>
      <c r="VVQ69" s="531"/>
      <c r="VVR69" s="532"/>
      <c r="VVS69" s="533"/>
      <c r="VVT69" s="527"/>
      <c r="VVU69" s="528"/>
      <c r="VVV69" s="529"/>
      <c r="VVW69" s="530"/>
      <c r="VVX69" s="531"/>
      <c r="VVY69" s="532"/>
      <c r="VVZ69" s="533"/>
      <c r="VWA69" s="527"/>
      <c r="VWB69" s="528"/>
      <c r="VWC69" s="529"/>
      <c r="VWD69" s="530"/>
      <c r="VWE69" s="531"/>
      <c r="VWF69" s="532"/>
      <c r="VWG69" s="533"/>
      <c r="VWH69" s="527"/>
      <c r="VWI69" s="528"/>
      <c r="VWJ69" s="529"/>
      <c r="VWK69" s="530"/>
      <c r="VWL69" s="531"/>
      <c r="VWM69" s="532"/>
      <c r="VWN69" s="533"/>
      <c r="VWO69" s="527"/>
      <c r="VWP69" s="528"/>
      <c r="VWQ69" s="529"/>
      <c r="VWR69" s="530"/>
      <c r="VWS69" s="531"/>
      <c r="VWT69" s="532"/>
      <c r="VWU69" s="533"/>
      <c r="VWV69" s="527"/>
      <c r="VWW69" s="528"/>
      <c r="VWX69" s="529"/>
      <c r="VWY69" s="530"/>
      <c r="VWZ69" s="531"/>
      <c r="VXA69" s="532"/>
      <c r="VXB69" s="533"/>
      <c r="VXC69" s="527"/>
      <c r="VXD69" s="528"/>
      <c r="VXE69" s="529"/>
      <c r="VXF69" s="530"/>
      <c r="VXG69" s="531"/>
      <c r="VXH69" s="532"/>
      <c r="VXI69" s="533"/>
      <c r="VXJ69" s="527"/>
      <c r="VXK69" s="528"/>
      <c r="VXL69" s="529"/>
      <c r="VXM69" s="530"/>
      <c r="VXN69" s="531"/>
      <c r="VXO69" s="532"/>
      <c r="VXP69" s="533"/>
      <c r="VXQ69" s="527"/>
      <c r="VXR69" s="528"/>
      <c r="VXS69" s="529"/>
      <c r="VXT69" s="530"/>
      <c r="VXU69" s="531"/>
      <c r="VXV69" s="532"/>
      <c r="VXW69" s="533"/>
      <c r="VXX69" s="527"/>
      <c r="VXY69" s="528"/>
      <c r="VXZ69" s="529"/>
      <c r="VYA69" s="530"/>
      <c r="VYB69" s="531"/>
      <c r="VYC69" s="532"/>
      <c r="VYD69" s="533"/>
      <c r="VYE69" s="527"/>
      <c r="VYF69" s="528"/>
      <c r="VYG69" s="529"/>
      <c r="VYH69" s="530"/>
      <c r="VYI69" s="531"/>
      <c r="VYJ69" s="532"/>
      <c r="VYK69" s="533"/>
      <c r="VYL69" s="527"/>
      <c r="VYM69" s="528"/>
      <c r="VYN69" s="529"/>
      <c r="VYO69" s="530"/>
      <c r="VYP69" s="531"/>
      <c r="VYQ69" s="532"/>
      <c r="VYR69" s="533"/>
      <c r="VYS69" s="527"/>
      <c r="VYT69" s="528"/>
      <c r="VYU69" s="529"/>
      <c r="VYV69" s="530"/>
      <c r="VYW69" s="531"/>
      <c r="VYX69" s="532"/>
      <c r="VYY69" s="533"/>
      <c r="VYZ69" s="527"/>
      <c r="VZA69" s="528"/>
      <c r="VZB69" s="529"/>
      <c r="VZC69" s="530"/>
      <c r="VZD69" s="531"/>
      <c r="VZE69" s="532"/>
      <c r="VZF69" s="533"/>
      <c r="VZG69" s="527"/>
      <c r="VZH69" s="528"/>
      <c r="VZI69" s="529"/>
      <c r="VZJ69" s="530"/>
      <c r="VZK69" s="531"/>
      <c r="VZL69" s="532"/>
      <c r="VZM69" s="533"/>
      <c r="VZN69" s="527"/>
      <c r="VZO69" s="528"/>
      <c r="VZP69" s="529"/>
      <c r="VZQ69" s="530"/>
      <c r="VZR69" s="531"/>
      <c r="VZS69" s="532"/>
      <c r="VZT69" s="533"/>
      <c r="VZU69" s="527"/>
      <c r="VZV69" s="528"/>
      <c r="VZW69" s="529"/>
      <c r="VZX69" s="530"/>
      <c r="VZY69" s="531"/>
      <c r="VZZ69" s="532"/>
      <c r="WAA69" s="533"/>
      <c r="WAB69" s="527"/>
      <c r="WAC69" s="528"/>
      <c r="WAD69" s="529"/>
      <c r="WAE69" s="530"/>
      <c r="WAF69" s="531"/>
      <c r="WAG69" s="532"/>
      <c r="WAH69" s="533"/>
      <c r="WAI69" s="527"/>
      <c r="WAJ69" s="528"/>
      <c r="WAK69" s="529"/>
      <c r="WAL69" s="530"/>
      <c r="WAM69" s="531"/>
      <c r="WAN69" s="532"/>
      <c r="WAO69" s="533"/>
      <c r="WAP69" s="527"/>
      <c r="WAQ69" s="528"/>
      <c r="WAR69" s="529"/>
      <c r="WAS69" s="530"/>
      <c r="WAT69" s="531"/>
      <c r="WAU69" s="532"/>
      <c r="WAV69" s="533"/>
      <c r="WAW69" s="527"/>
      <c r="WAX69" s="528"/>
      <c r="WAY69" s="529"/>
      <c r="WAZ69" s="530"/>
      <c r="WBA69" s="531"/>
      <c r="WBB69" s="532"/>
      <c r="WBC69" s="533"/>
      <c r="WBD69" s="527"/>
      <c r="WBE69" s="528"/>
      <c r="WBF69" s="529"/>
      <c r="WBG69" s="530"/>
      <c r="WBH69" s="531"/>
      <c r="WBI69" s="532"/>
      <c r="WBJ69" s="533"/>
      <c r="WBK69" s="527"/>
      <c r="WBL69" s="528"/>
      <c r="WBM69" s="529"/>
      <c r="WBN69" s="530"/>
      <c r="WBO69" s="531"/>
      <c r="WBP69" s="532"/>
      <c r="WBQ69" s="533"/>
      <c r="WBR69" s="527"/>
      <c r="WBS69" s="528"/>
      <c r="WBT69" s="529"/>
      <c r="WBU69" s="530"/>
      <c r="WBV69" s="531"/>
      <c r="WBW69" s="532"/>
      <c r="WBX69" s="533"/>
      <c r="WBY69" s="527"/>
      <c r="WBZ69" s="528"/>
      <c r="WCA69" s="529"/>
      <c r="WCB69" s="530"/>
      <c r="WCC69" s="531"/>
      <c r="WCD69" s="532"/>
      <c r="WCE69" s="533"/>
      <c r="WCF69" s="527"/>
      <c r="WCG69" s="528"/>
      <c r="WCH69" s="529"/>
      <c r="WCI69" s="530"/>
      <c r="WCJ69" s="531"/>
      <c r="WCK69" s="532"/>
      <c r="WCL69" s="533"/>
      <c r="WCM69" s="527"/>
      <c r="WCN69" s="528"/>
      <c r="WCO69" s="529"/>
      <c r="WCP69" s="530"/>
      <c r="WCQ69" s="531"/>
      <c r="WCR69" s="532"/>
      <c r="WCS69" s="533"/>
      <c r="WCT69" s="527"/>
      <c r="WCU69" s="528"/>
      <c r="WCV69" s="529"/>
      <c r="WCW69" s="530"/>
      <c r="WCX69" s="531"/>
      <c r="WCY69" s="532"/>
      <c r="WCZ69" s="533"/>
      <c r="WDA69" s="527"/>
      <c r="WDB69" s="528"/>
      <c r="WDC69" s="529"/>
      <c r="WDD69" s="530"/>
      <c r="WDE69" s="531"/>
      <c r="WDF69" s="532"/>
      <c r="WDG69" s="533"/>
      <c r="WDH69" s="527"/>
      <c r="WDI69" s="528"/>
      <c r="WDJ69" s="529"/>
      <c r="WDK69" s="530"/>
      <c r="WDL69" s="531"/>
      <c r="WDM69" s="532"/>
      <c r="WDN69" s="533"/>
      <c r="WDO69" s="527"/>
      <c r="WDP69" s="528"/>
      <c r="WDQ69" s="529"/>
      <c r="WDR69" s="530"/>
      <c r="WDS69" s="531"/>
      <c r="WDT69" s="532"/>
      <c r="WDU69" s="533"/>
      <c r="WDV69" s="527"/>
      <c r="WDW69" s="528"/>
      <c r="WDX69" s="529"/>
      <c r="WDY69" s="530"/>
      <c r="WDZ69" s="531"/>
      <c r="WEA69" s="532"/>
      <c r="WEB69" s="533"/>
      <c r="WEC69" s="527"/>
      <c r="WED69" s="528"/>
      <c r="WEE69" s="529"/>
      <c r="WEF69" s="530"/>
      <c r="WEG69" s="531"/>
      <c r="WEH69" s="532"/>
      <c r="WEI69" s="533"/>
      <c r="WEJ69" s="527"/>
      <c r="WEK69" s="528"/>
      <c r="WEL69" s="529"/>
      <c r="WEM69" s="530"/>
      <c r="WEN69" s="531"/>
      <c r="WEO69" s="532"/>
      <c r="WEP69" s="533"/>
      <c r="WEQ69" s="527"/>
      <c r="WER69" s="528"/>
      <c r="WES69" s="529"/>
      <c r="WET69" s="530"/>
      <c r="WEU69" s="531"/>
      <c r="WEV69" s="532"/>
      <c r="WEW69" s="533"/>
      <c r="WEX69" s="527"/>
      <c r="WEY69" s="528"/>
      <c r="WEZ69" s="529"/>
      <c r="WFA69" s="530"/>
      <c r="WFB69" s="531"/>
      <c r="WFC69" s="532"/>
      <c r="WFD69" s="533"/>
      <c r="WFE69" s="527"/>
      <c r="WFF69" s="528"/>
      <c r="WFG69" s="529"/>
      <c r="WFH69" s="530"/>
      <c r="WFI69" s="531"/>
      <c r="WFJ69" s="532"/>
      <c r="WFK69" s="533"/>
      <c r="WFL69" s="527"/>
      <c r="WFM69" s="528"/>
      <c r="WFN69" s="529"/>
      <c r="WFO69" s="530"/>
      <c r="WFP69" s="531"/>
      <c r="WFQ69" s="532"/>
      <c r="WFR69" s="533"/>
      <c r="WFS69" s="527"/>
      <c r="WFT69" s="528"/>
      <c r="WFU69" s="529"/>
      <c r="WFV69" s="530"/>
      <c r="WFW69" s="531"/>
      <c r="WFX69" s="532"/>
      <c r="WFY69" s="533"/>
      <c r="WFZ69" s="527"/>
      <c r="WGA69" s="528"/>
      <c r="WGB69" s="529"/>
      <c r="WGC69" s="530"/>
      <c r="WGD69" s="531"/>
      <c r="WGE69" s="532"/>
      <c r="WGF69" s="533"/>
      <c r="WGG69" s="527"/>
      <c r="WGH69" s="528"/>
      <c r="WGI69" s="529"/>
      <c r="WGJ69" s="530"/>
      <c r="WGK69" s="531"/>
      <c r="WGL69" s="532"/>
      <c r="WGM69" s="533"/>
      <c r="WGN69" s="527"/>
      <c r="WGO69" s="528"/>
      <c r="WGP69" s="529"/>
      <c r="WGQ69" s="530"/>
      <c r="WGR69" s="531"/>
      <c r="WGS69" s="532"/>
      <c r="WGT69" s="533"/>
      <c r="WGU69" s="527"/>
      <c r="WGV69" s="528"/>
      <c r="WGW69" s="529"/>
      <c r="WGX69" s="530"/>
      <c r="WGY69" s="531"/>
      <c r="WGZ69" s="532"/>
      <c r="WHA69" s="533"/>
      <c r="WHB69" s="527"/>
      <c r="WHC69" s="528"/>
      <c r="WHD69" s="529"/>
      <c r="WHE69" s="530"/>
      <c r="WHF69" s="531"/>
      <c r="WHG69" s="532"/>
      <c r="WHH69" s="533"/>
      <c r="WHI69" s="527"/>
      <c r="WHJ69" s="528"/>
      <c r="WHK69" s="529"/>
      <c r="WHL69" s="530"/>
      <c r="WHM69" s="531"/>
      <c r="WHN69" s="532"/>
      <c r="WHO69" s="533"/>
      <c r="WHP69" s="527"/>
      <c r="WHQ69" s="528"/>
      <c r="WHR69" s="529"/>
      <c r="WHS69" s="530"/>
      <c r="WHT69" s="531"/>
      <c r="WHU69" s="532"/>
      <c r="WHV69" s="533"/>
      <c r="WHW69" s="527"/>
      <c r="WHX69" s="528"/>
      <c r="WHY69" s="529"/>
      <c r="WHZ69" s="530"/>
      <c r="WIA69" s="531"/>
      <c r="WIB69" s="532"/>
      <c r="WIC69" s="533"/>
      <c r="WID69" s="527"/>
      <c r="WIE69" s="528"/>
      <c r="WIF69" s="529"/>
      <c r="WIG69" s="530"/>
      <c r="WIH69" s="531"/>
      <c r="WII69" s="532"/>
      <c r="WIJ69" s="533"/>
      <c r="WIK69" s="527"/>
      <c r="WIL69" s="528"/>
      <c r="WIM69" s="529"/>
      <c r="WIN69" s="530"/>
      <c r="WIO69" s="531"/>
      <c r="WIP69" s="532"/>
      <c r="WIQ69" s="533"/>
      <c r="WIR69" s="527"/>
      <c r="WIS69" s="528"/>
      <c r="WIT69" s="529"/>
      <c r="WIU69" s="530"/>
      <c r="WIV69" s="531"/>
      <c r="WIW69" s="532"/>
      <c r="WIX69" s="533"/>
      <c r="WIY69" s="527"/>
      <c r="WIZ69" s="528"/>
      <c r="WJA69" s="529"/>
      <c r="WJB69" s="530"/>
      <c r="WJC69" s="531"/>
      <c r="WJD69" s="532"/>
      <c r="WJE69" s="533"/>
      <c r="WJF69" s="527"/>
      <c r="WJG69" s="528"/>
      <c r="WJH69" s="529"/>
      <c r="WJI69" s="530"/>
      <c r="WJJ69" s="531"/>
      <c r="WJK69" s="532"/>
      <c r="WJL69" s="533"/>
      <c r="WJM69" s="527"/>
      <c r="WJN69" s="528"/>
      <c r="WJO69" s="529"/>
      <c r="WJP69" s="530"/>
      <c r="WJQ69" s="531"/>
      <c r="WJR69" s="532"/>
      <c r="WJS69" s="533"/>
      <c r="WJT69" s="527"/>
      <c r="WJU69" s="528"/>
      <c r="WJV69" s="529"/>
      <c r="WJW69" s="530"/>
      <c r="WJX69" s="531"/>
      <c r="WJY69" s="532"/>
      <c r="WJZ69" s="533"/>
      <c r="WKA69" s="527"/>
      <c r="WKB69" s="528"/>
      <c r="WKC69" s="529"/>
      <c r="WKD69" s="530"/>
      <c r="WKE69" s="531"/>
      <c r="WKF69" s="532"/>
      <c r="WKG69" s="533"/>
      <c r="WKH69" s="527"/>
      <c r="WKI69" s="528"/>
      <c r="WKJ69" s="529"/>
      <c r="WKK69" s="530"/>
      <c r="WKL69" s="531"/>
      <c r="WKM69" s="532"/>
      <c r="WKN69" s="533"/>
      <c r="WKO69" s="527"/>
      <c r="WKP69" s="528"/>
      <c r="WKQ69" s="529"/>
      <c r="WKR69" s="530"/>
      <c r="WKS69" s="531"/>
      <c r="WKT69" s="532"/>
      <c r="WKU69" s="533"/>
      <c r="WKV69" s="527"/>
      <c r="WKW69" s="528"/>
      <c r="WKX69" s="529"/>
      <c r="WKY69" s="530"/>
      <c r="WKZ69" s="531"/>
      <c r="WLA69" s="532"/>
      <c r="WLB69" s="533"/>
      <c r="WLC69" s="527"/>
      <c r="WLD69" s="528"/>
      <c r="WLE69" s="529"/>
      <c r="WLF69" s="530"/>
      <c r="WLG69" s="531"/>
      <c r="WLH69" s="532"/>
      <c r="WLI69" s="533"/>
      <c r="WLJ69" s="527"/>
      <c r="WLK69" s="528"/>
      <c r="WLL69" s="529"/>
      <c r="WLM69" s="530"/>
      <c r="WLN69" s="531"/>
      <c r="WLO69" s="532"/>
      <c r="WLP69" s="533"/>
      <c r="WLQ69" s="527"/>
      <c r="WLR69" s="528"/>
      <c r="WLS69" s="529"/>
      <c r="WLT69" s="530"/>
      <c r="WLU69" s="531"/>
      <c r="WLV69" s="532"/>
      <c r="WLW69" s="533"/>
      <c r="WLX69" s="527"/>
      <c r="WLY69" s="528"/>
      <c r="WLZ69" s="529"/>
      <c r="WMA69" s="530"/>
      <c r="WMB69" s="531"/>
      <c r="WMC69" s="532"/>
      <c r="WMD69" s="533"/>
      <c r="WME69" s="527"/>
      <c r="WMF69" s="528"/>
      <c r="WMG69" s="529"/>
      <c r="WMH69" s="530"/>
      <c r="WMI69" s="531"/>
      <c r="WMJ69" s="532"/>
      <c r="WMK69" s="533"/>
      <c r="WML69" s="527"/>
      <c r="WMM69" s="528"/>
      <c r="WMN69" s="529"/>
      <c r="WMO69" s="530"/>
      <c r="WMP69" s="531"/>
      <c r="WMQ69" s="532"/>
      <c r="WMR69" s="533"/>
      <c r="WMS69" s="527"/>
      <c r="WMT69" s="528"/>
      <c r="WMU69" s="529"/>
      <c r="WMV69" s="530"/>
      <c r="WMW69" s="531"/>
      <c r="WMX69" s="532"/>
      <c r="WMY69" s="533"/>
      <c r="WMZ69" s="527"/>
      <c r="WNA69" s="528"/>
      <c r="WNB69" s="529"/>
      <c r="WNC69" s="530"/>
      <c r="WND69" s="531"/>
      <c r="WNE69" s="532"/>
      <c r="WNF69" s="533"/>
      <c r="WNG69" s="527"/>
      <c r="WNH69" s="528"/>
      <c r="WNI69" s="529"/>
      <c r="WNJ69" s="530"/>
      <c r="WNK69" s="531"/>
      <c r="WNL69" s="532"/>
      <c r="WNM69" s="533"/>
      <c r="WNN69" s="527"/>
      <c r="WNO69" s="528"/>
      <c r="WNP69" s="529"/>
      <c r="WNQ69" s="530"/>
      <c r="WNR69" s="531"/>
      <c r="WNS69" s="532"/>
      <c r="WNT69" s="533"/>
      <c r="WNU69" s="527"/>
      <c r="WNV69" s="528"/>
      <c r="WNW69" s="529"/>
      <c r="WNX69" s="530"/>
      <c r="WNY69" s="531"/>
      <c r="WNZ69" s="532"/>
      <c r="WOA69" s="533"/>
      <c r="WOB69" s="527"/>
      <c r="WOC69" s="528"/>
      <c r="WOD69" s="529"/>
      <c r="WOE69" s="530"/>
      <c r="WOF69" s="531"/>
      <c r="WOG69" s="532"/>
      <c r="WOH69" s="533"/>
      <c r="WOI69" s="527"/>
      <c r="WOJ69" s="528"/>
      <c r="WOK69" s="529"/>
      <c r="WOL69" s="530"/>
      <c r="WOM69" s="531"/>
      <c r="WON69" s="532"/>
      <c r="WOO69" s="533"/>
      <c r="WOP69" s="527"/>
      <c r="WOQ69" s="528"/>
      <c r="WOR69" s="529"/>
      <c r="WOS69" s="530"/>
      <c r="WOT69" s="531"/>
      <c r="WOU69" s="532"/>
      <c r="WOV69" s="533"/>
      <c r="WOW69" s="527"/>
      <c r="WOX69" s="528"/>
      <c r="WOY69" s="529"/>
      <c r="WOZ69" s="530"/>
      <c r="WPA69" s="531"/>
      <c r="WPB69" s="532"/>
      <c r="WPC69" s="533"/>
      <c r="WPD69" s="527"/>
      <c r="WPE69" s="528"/>
      <c r="WPF69" s="529"/>
      <c r="WPG69" s="530"/>
      <c r="WPH69" s="531"/>
      <c r="WPI69" s="532"/>
      <c r="WPJ69" s="533"/>
      <c r="WPK69" s="527"/>
      <c r="WPL69" s="528"/>
      <c r="WPM69" s="529"/>
      <c r="WPN69" s="530"/>
      <c r="WPO69" s="531"/>
      <c r="WPP69" s="532"/>
      <c r="WPQ69" s="533"/>
      <c r="WPR69" s="527"/>
      <c r="WPS69" s="528"/>
      <c r="WPT69" s="529"/>
      <c r="WPU69" s="530"/>
      <c r="WPV69" s="531"/>
      <c r="WPW69" s="532"/>
      <c r="WPX69" s="533"/>
      <c r="WPY69" s="527"/>
      <c r="WPZ69" s="528"/>
      <c r="WQA69" s="529"/>
      <c r="WQB69" s="530"/>
      <c r="WQC69" s="531"/>
      <c r="WQD69" s="532"/>
      <c r="WQE69" s="533"/>
      <c r="WQF69" s="527"/>
      <c r="WQG69" s="528"/>
      <c r="WQH69" s="529"/>
      <c r="WQI69" s="530"/>
      <c r="WQJ69" s="531"/>
      <c r="WQK69" s="532"/>
      <c r="WQL69" s="533"/>
      <c r="WQM69" s="527"/>
      <c r="WQN69" s="528"/>
      <c r="WQO69" s="529"/>
      <c r="WQP69" s="530"/>
      <c r="WQQ69" s="531"/>
      <c r="WQR69" s="532"/>
      <c r="WQS69" s="533"/>
      <c r="WQT69" s="527"/>
      <c r="WQU69" s="528"/>
      <c r="WQV69" s="529"/>
      <c r="WQW69" s="530"/>
      <c r="WQX69" s="531"/>
      <c r="WQY69" s="532"/>
      <c r="WQZ69" s="533"/>
      <c r="WRA69" s="527"/>
      <c r="WRB69" s="528"/>
      <c r="WRC69" s="529"/>
      <c r="WRD69" s="530"/>
      <c r="WRE69" s="531"/>
      <c r="WRF69" s="532"/>
      <c r="WRG69" s="533"/>
      <c r="WRH69" s="527"/>
      <c r="WRI69" s="528"/>
      <c r="WRJ69" s="529"/>
      <c r="WRK69" s="530"/>
      <c r="WRL69" s="531"/>
      <c r="WRM69" s="532"/>
      <c r="WRN69" s="533"/>
      <c r="WRO69" s="527"/>
      <c r="WRP69" s="528"/>
      <c r="WRQ69" s="529"/>
      <c r="WRR69" s="530"/>
      <c r="WRS69" s="531"/>
      <c r="WRT69" s="532"/>
      <c r="WRU69" s="533"/>
      <c r="WRV69" s="527"/>
      <c r="WRW69" s="528"/>
      <c r="WRX69" s="529"/>
      <c r="WRY69" s="530"/>
      <c r="WRZ69" s="531"/>
      <c r="WSA69" s="532"/>
      <c r="WSB69" s="533"/>
      <c r="WSC69" s="527"/>
      <c r="WSD69" s="528"/>
      <c r="WSE69" s="529"/>
      <c r="WSF69" s="530"/>
      <c r="WSG69" s="531"/>
      <c r="WSH69" s="532"/>
      <c r="WSI69" s="533"/>
      <c r="WSJ69" s="527"/>
      <c r="WSK69" s="528"/>
      <c r="WSL69" s="529"/>
      <c r="WSM69" s="530"/>
      <c r="WSN69" s="531"/>
      <c r="WSO69" s="532"/>
      <c r="WSP69" s="533"/>
      <c r="WSQ69" s="527"/>
      <c r="WSR69" s="528"/>
      <c r="WSS69" s="529"/>
      <c r="WST69" s="530"/>
      <c r="WSU69" s="531"/>
      <c r="WSV69" s="532"/>
      <c r="WSW69" s="533"/>
      <c r="WSX69" s="527"/>
      <c r="WSY69" s="528"/>
      <c r="WSZ69" s="529"/>
      <c r="WTA69" s="530"/>
      <c r="WTB69" s="531"/>
      <c r="WTC69" s="532"/>
      <c r="WTD69" s="533"/>
      <c r="WTE69" s="527"/>
      <c r="WTF69" s="528"/>
      <c r="WTG69" s="529"/>
      <c r="WTH69" s="530"/>
      <c r="WTI69" s="531"/>
      <c r="WTJ69" s="532"/>
      <c r="WTK69" s="533"/>
      <c r="WTL69" s="527"/>
      <c r="WTM69" s="528"/>
      <c r="WTN69" s="529"/>
      <c r="WTO69" s="530"/>
      <c r="WTP69" s="531"/>
      <c r="WTQ69" s="532"/>
      <c r="WTR69" s="533"/>
      <c r="WTS69" s="527"/>
      <c r="WTT69" s="528"/>
      <c r="WTU69" s="529"/>
      <c r="WTV69" s="530"/>
      <c r="WTW69" s="531"/>
      <c r="WTX69" s="532"/>
      <c r="WTY69" s="533"/>
      <c r="WTZ69" s="527"/>
      <c r="WUA69" s="528"/>
      <c r="WUB69" s="529"/>
      <c r="WUC69" s="530"/>
      <c r="WUD69" s="531"/>
      <c r="WUE69" s="532"/>
      <c r="WUF69" s="533"/>
      <c r="WUG69" s="527"/>
      <c r="WUH69" s="528"/>
      <c r="WUI69" s="529"/>
      <c r="WUJ69" s="530"/>
      <c r="WUK69" s="531"/>
      <c r="WUL69" s="532"/>
      <c r="WUM69" s="533"/>
      <c r="WUN69" s="527"/>
      <c r="WUO69" s="528"/>
      <c r="WUP69" s="529"/>
      <c r="WUQ69" s="530"/>
      <c r="WUR69" s="531"/>
      <c r="WUS69" s="532"/>
      <c r="WUT69" s="533"/>
      <c r="WUU69" s="527"/>
      <c r="WUV69" s="528"/>
      <c r="WUW69" s="529"/>
      <c r="WUX69" s="530"/>
      <c r="WUY69" s="531"/>
      <c r="WUZ69" s="532"/>
      <c r="WVA69" s="533"/>
      <c r="WVB69" s="527"/>
      <c r="WVC69" s="528"/>
      <c r="WVD69" s="529"/>
      <c r="WVE69" s="530"/>
      <c r="WVF69" s="531"/>
      <c r="WVG69" s="532"/>
      <c r="WVH69" s="533"/>
      <c r="WVI69" s="527"/>
      <c r="WVJ69" s="528"/>
      <c r="WVK69" s="529"/>
      <c r="WVL69" s="530"/>
      <c r="WVM69" s="531"/>
      <c r="WVN69" s="532"/>
      <c r="WVO69" s="533"/>
      <c r="WVP69" s="527"/>
      <c r="WVQ69" s="528"/>
      <c r="WVR69" s="529"/>
      <c r="WVS69" s="530"/>
      <c r="WVT69" s="531"/>
      <c r="WVU69" s="532"/>
      <c r="WVV69" s="533"/>
      <c r="WVW69" s="527"/>
      <c r="WVX69" s="528"/>
      <c r="WVY69" s="529"/>
      <c r="WVZ69" s="530"/>
      <c r="WWA69" s="531"/>
      <c r="WWB69" s="532"/>
      <c r="WWC69" s="533"/>
      <c r="WWD69" s="527"/>
      <c r="WWE69" s="528"/>
      <c r="WWF69" s="529"/>
      <c r="WWG69" s="530"/>
      <c r="WWH69" s="531"/>
      <c r="WWI69" s="532"/>
      <c r="WWJ69" s="533"/>
      <c r="WWK69" s="527"/>
      <c r="WWL69" s="528"/>
      <c r="WWM69" s="529"/>
      <c r="WWN69" s="530"/>
      <c r="WWO69" s="531"/>
      <c r="WWP69" s="532"/>
      <c r="WWQ69" s="533"/>
      <c r="WWR69" s="527"/>
      <c r="WWS69" s="528"/>
      <c r="WWT69" s="529"/>
      <c r="WWU69" s="530"/>
      <c r="WWV69" s="531"/>
      <c r="WWW69" s="532"/>
      <c r="WWX69" s="533"/>
      <c r="WWY69" s="527"/>
      <c r="WWZ69" s="528"/>
      <c r="WXA69" s="529"/>
      <c r="WXB69" s="530"/>
      <c r="WXC69" s="531"/>
      <c r="WXD69" s="532"/>
      <c r="WXE69" s="533"/>
      <c r="WXF69" s="527"/>
      <c r="WXG69" s="528"/>
      <c r="WXH69" s="529"/>
      <c r="WXI69" s="530"/>
      <c r="WXJ69" s="531"/>
      <c r="WXK69" s="532"/>
      <c r="WXL69" s="533"/>
      <c r="WXM69" s="527"/>
      <c r="WXN69" s="528"/>
      <c r="WXO69" s="529"/>
      <c r="WXP69" s="530"/>
      <c r="WXQ69" s="531"/>
      <c r="WXR69" s="532"/>
      <c r="WXS69" s="533"/>
      <c r="WXT69" s="527"/>
      <c r="WXU69" s="528"/>
      <c r="WXV69" s="529"/>
      <c r="WXW69" s="530"/>
      <c r="WXX69" s="531"/>
      <c r="WXY69" s="532"/>
      <c r="WXZ69" s="533"/>
      <c r="WYA69" s="527"/>
      <c r="WYB69" s="528"/>
      <c r="WYC69" s="529"/>
      <c r="WYD69" s="530"/>
      <c r="WYE69" s="531"/>
      <c r="WYF69" s="532"/>
      <c r="WYG69" s="533"/>
      <c r="WYH69" s="527"/>
      <c r="WYI69" s="528"/>
      <c r="WYJ69" s="529"/>
      <c r="WYK69" s="530"/>
      <c r="WYL69" s="531"/>
      <c r="WYM69" s="532"/>
      <c r="WYN69" s="533"/>
      <c r="WYO69" s="527"/>
      <c r="WYP69" s="528"/>
      <c r="WYQ69" s="529"/>
      <c r="WYR69" s="530"/>
      <c r="WYS69" s="531"/>
      <c r="WYT69" s="532"/>
      <c r="WYU69" s="533"/>
      <c r="WYV69" s="527"/>
      <c r="WYW69" s="528"/>
      <c r="WYX69" s="529"/>
      <c r="WYY69" s="530"/>
      <c r="WYZ69" s="531"/>
      <c r="WZA69" s="532"/>
      <c r="WZB69" s="533"/>
      <c r="WZC69" s="527"/>
      <c r="WZD69" s="528"/>
      <c r="WZE69" s="529"/>
      <c r="WZF69" s="530"/>
      <c r="WZG69" s="531"/>
      <c r="WZH69" s="532"/>
      <c r="WZI69" s="533"/>
      <c r="WZJ69" s="527"/>
      <c r="WZK69" s="528"/>
      <c r="WZL69" s="529"/>
      <c r="WZM69" s="530"/>
      <c r="WZN69" s="531"/>
      <c r="WZO69" s="532"/>
      <c r="WZP69" s="533"/>
      <c r="WZQ69" s="527"/>
      <c r="WZR69" s="528"/>
      <c r="WZS69" s="529"/>
      <c r="WZT69" s="530"/>
      <c r="WZU69" s="531"/>
      <c r="WZV69" s="532"/>
      <c r="WZW69" s="533"/>
      <c r="WZX69" s="527"/>
      <c r="WZY69" s="528"/>
      <c r="WZZ69" s="529"/>
      <c r="XAA69" s="530"/>
      <c r="XAB69" s="531"/>
      <c r="XAC69" s="532"/>
      <c r="XAD69" s="533"/>
      <c r="XAE69" s="527"/>
      <c r="XAF69" s="528"/>
      <c r="XAG69" s="529"/>
      <c r="XAH69" s="530"/>
      <c r="XAI69" s="531"/>
      <c r="XAJ69" s="532"/>
      <c r="XAK69" s="533"/>
      <c r="XAL69" s="527"/>
      <c r="XAM69" s="528"/>
      <c r="XAN69" s="529"/>
      <c r="XAO69" s="530"/>
      <c r="XAP69" s="531"/>
      <c r="XAQ69" s="532"/>
      <c r="XAR69" s="533"/>
      <c r="XAS69" s="527"/>
      <c r="XAT69" s="528"/>
      <c r="XAU69" s="529"/>
      <c r="XAV69" s="530"/>
      <c r="XAW69" s="531"/>
      <c r="XAX69" s="532"/>
      <c r="XAY69" s="533"/>
      <c r="XAZ69" s="527"/>
      <c r="XBA69" s="528"/>
      <c r="XBB69" s="529"/>
      <c r="XBC69" s="530"/>
      <c r="XBD69" s="531"/>
      <c r="XBE69" s="532"/>
      <c r="XBF69" s="533"/>
      <c r="XBG69" s="527"/>
      <c r="XBH69" s="528"/>
      <c r="XBI69" s="529"/>
      <c r="XBJ69" s="530"/>
      <c r="XBK69" s="531"/>
      <c r="XBL69" s="532"/>
      <c r="XBM69" s="533"/>
      <c r="XBN69" s="527"/>
      <c r="XBO69" s="528"/>
      <c r="XBP69" s="529"/>
      <c r="XBQ69" s="530"/>
      <c r="XBR69" s="531"/>
      <c r="XBS69" s="532"/>
      <c r="XBT69" s="533"/>
      <c r="XBU69" s="527"/>
      <c r="XBV69" s="528"/>
      <c r="XBW69" s="529"/>
      <c r="XBX69" s="530"/>
      <c r="XBY69" s="531"/>
      <c r="XBZ69" s="532"/>
      <c r="XCA69" s="533"/>
      <c r="XCB69" s="527"/>
      <c r="XCC69" s="528"/>
      <c r="XCD69" s="529"/>
      <c r="XCE69" s="530"/>
      <c r="XCF69" s="531"/>
      <c r="XCG69" s="532"/>
      <c r="XCH69" s="533"/>
      <c r="XCI69" s="527"/>
      <c r="XCJ69" s="528"/>
      <c r="XCK69" s="529"/>
      <c r="XCL69" s="530"/>
      <c r="XCM69" s="531"/>
      <c r="XCN69" s="532"/>
      <c r="XCO69" s="533"/>
      <c r="XCP69" s="527"/>
      <c r="XCQ69" s="528"/>
      <c r="XCR69" s="529"/>
      <c r="XCS69" s="530"/>
      <c r="XCT69" s="531"/>
      <c r="XCU69" s="532"/>
      <c r="XCV69" s="533"/>
      <c r="XCW69" s="527"/>
      <c r="XCX69" s="528"/>
      <c r="XCY69" s="529"/>
      <c r="XCZ69" s="530"/>
      <c r="XDA69" s="531"/>
      <c r="XDB69" s="532"/>
      <c r="XDC69" s="533"/>
      <c r="XDD69" s="527"/>
      <c r="XDE69" s="528"/>
      <c r="XDF69" s="529"/>
      <c r="XDG69" s="530"/>
      <c r="XDH69" s="531"/>
      <c r="XDI69" s="532"/>
      <c r="XDJ69" s="533"/>
      <c r="XDK69" s="527"/>
      <c r="XDL69" s="528"/>
      <c r="XDM69" s="529"/>
      <c r="XDN69" s="530"/>
      <c r="XDO69" s="531"/>
      <c r="XDP69" s="532"/>
      <c r="XDQ69" s="533"/>
      <c r="XDR69" s="527"/>
      <c r="XDS69" s="528"/>
      <c r="XDT69" s="529"/>
      <c r="XDU69" s="530"/>
      <c r="XDV69" s="531"/>
      <c r="XDW69" s="532"/>
      <c r="XDX69" s="533"/>
      <c r="XDY69" s="527"/>
      <c r="XDZ69" s="528"/>
      <c r="XEA69" s="529"/>
      <c r="XEB69" s="530"/>
      <c r="XEC69" s="531"/>
      <c r="XED69" s="532"/>
      <c r="XEE69" s="533"/>
      <c r="XEF69" s="527"/>
      <c r="XEG69" s="528"/>
      <c r="XEH69" s="529"/>
      <c r="XEI69" s="530"/>
      <c r="XEJ69" s="531"/>
      <c r="XEK69" s="532"/>
      <c r="XEL69" s="533"/>
      <c r="XEM69" s="527"/>
      <c r="XEN69" s="528"/>
      <c r="XEO69" s="529"/>
      <c r="XEP69" s="530"/>
      <c r="XEQ69" s="531"/>
      <c r="XER69" s="532"/>
      <c r="XES69" s="533"/>
      <c r="XET69" s="527"/>
      <c r="XEU69" s="528"/>
      <c r="XEV69" s="529"/>
      <c r="XEW69" s="530"/>
      <c r="XEX69" s="531"/>
      <c r="XEY69" s="532"/>
      <c r="XEZ69" s="533"/>
      <c r="XFA69" s="527"/>
      <c r="XFB69" s="528"/>
      <c r="XFC69" s="529"/>
      <c r="XFD69" s="530"/>
    </row>
    <row r="70" spans="1:16384" s="10" customFormat="1" ht="90" x14ac:dyDescent="0.2">
      <c r="A70" s="688"/>
      <c r="B70" s="502" t="s">
        <v>1043</v>
      </c>
      <c r="C70" s="513">
        <v>28000000</v>
      </c>
      <c r="D70" s="513"/>
      <c r="E70" s="505">
        <f t="shared" si="6"/>
        <v>28000000</v>
      </c>
      <c r="F70" s="514">
        <v>42577</v>
      </c>
      <c r="G70" s="502" t="s">
        <v>928</v>
      </c>
      <c r="H70" s="527"/>
      <c r="I70" s="528"/>
      <c r="J70" s="529"/>
      <c r="K70" s="530"/>
      <c r="L70" s="531"/>
      <c r="M70" s="532"/>
      <c r="N70" s="533"/>
      <c r="O70" s="527"/>
      <c r="P70" s="528"/>
      <c r="Q70" s="529"/>
      <c r="R70" s="530"/>
      <c r="S70" s="531"/>
      <c r="T70" s="532"/>
      <c r="U70" s="533"/>
      <c r="V70" s="527"/>
      <c r="W70" s="528"/>
      <c r="X70" s="529"/>
      <c r="Y70" s="530"/>
      <c r="Z70" s="531"/>
      <c r="AA70" s="532"/>
      <c r="AB70" s="533"/>
      <c r="AC70" s="527"/>
      <c r="AD70" s="528"/>
      <c r="AE70" s="529"/>
      <c r="AF70" s="530"/>
      <c r="AG70" s="531"/>
      <c r="AH70" s="532"/>
      <c r="AI70" s="533"/>
      <c r="AJ70" s="527"/>
      <c r="AK70" s="528"/>
      <c r="AL70" s="529"/>
      <c r="AM70" s="530"/>
      <c r="AN70" s="531"/>
      <c r="AO70" s="532"/>
      <c r="AP70" s="533"/>
      <c r="AQ70" s="527"/>
      <c r="AR70" s="528"/>
      <c r="AS70" s="529"/>
      <c r="AT70" s="530"/>
      <c r="AU70" s="531"/>
      <c r="AV70" s="532"/>
      <c r="AW70" s="533"/>
      <c r="AX70" s="527"/>
      <c r="AY70" s="528"/>
      <c r="AZ70" s="529"/>
      <c r="BA70" s="530"/>
      <c r="BB70" s="531"/>
      <c r="BC70" s="532"/>
      <c r="BD70" s="533"/>
      <c r="BE70" s="527"/>
      <c r="BF70" s="528"/>
      <c r="BG70" s="529"/>
      <c r="BH70" s="530"/>
      <c r="BI70" s="531"/>
      <c r="BJ70" s="532"/>
      <c r="BK70" s="533"/>
      <c r="BL70" s="527"/>
      <c r="BM70" s="528"/>
      <c r="BN70" s="529"/>
      <c r="BO70" s="530"/>
      <c r="BP70" s="531"/>
      <c r="BQ70" s="532"/>
      <c r="BR70" s="533"/>
      <c r="BS70" s="527"/>
      <c r="BT70" s="528"/>
      <c r="BU70" s="529"/>
      <c r="BV70" s="530"/>
      <c r="BW70" s="531"/>
      <c r="BX70" s="532"/>
      <c r="BY70" s="533"/>
      <c r="BZ70" s="527"/>
      <c r="CA70" s="528"/>
      <c r="CB70" s="529"/>
      <c r="CC70" s="530"/>
      <c r="CD70" s="531"/>
      <c r="CE70" s="532"/>
      <c r="CF70" s="533"/>
      <c r="CG70" s="527"/>
      <c r="CH70" s="528"/>
      <c r="CI70" s="529"/>
      <c r="CJ70" s="530"/>
      <c r="CK70" s="531"/>
      <c r="CL70" s="532"/>
      <c r="CM70" s="533"/>
      <c r="CN70" s="527"/>
      <c r="CO70" s="528"/>
      <c r="CP70" s="529"/>
      <c r="CQ70" s="530"/>
      <c r="CR70" s="531"/>
      <c r="CS70" s="532"/>
      <c r="CT70" s="533"/>
      <c r="CU70" s="527"/>
      <c r="CV70" s="528"/>
      <c r="CW70" s="529"/>
      <c r="CX70" s="530"/>
      <c r="CY70" s="531"/>
      <c r="CZ70" s="532"/>
      <c r="DA70" s="533"/>
      <c r="DB70" s="527"/>
      <c r="DC70" s="528"/>
      <c r="DD70" s="529"/>
      <c r="DE70" s="530"/>
      <c r="DF70" s="531"/>
      <c r="DG70" s="532"/>
      <c r="DH70" s="533"/>
      <c r="DI70" s="527"/>
      <c r="DJ70" s="528"/>
      <c r="DK70" s="529"/>
      <c r="DL70" s="530"/>
      <c r="DM70" s="531"/>
      <c r="DN70" s="532"/>
      <c r="DO70" s="533"/>
      <c r="DP70" s="527"/>
      <c r="DQ70" s="528"/>
      <c r="DR70" s="529"/>
      <c r="DS70" s="530"/>
      <c r="DT70" s="531"/>
      <c r="DU70" s="532"/>
      <c r="DV70" s="533"/>
      <c r="DW70" s="527"/>
      <c r="DX70" s="528"/>
      <c r="DY70" s="529"/>
      <c r="DZ70" s="530"/>
      <c r="EA70" s="531"/>
      <c r="EB70" s="532"/>
      <c r="EC70" s="533"/>
      <c r="ED70" s="527"/>
      <c r="EE70" s="528"/>
      <c r="EF70" s="529"/>
      <c r="EG70" s="530"/>
      <c r="EH70" s="531"/>
      <c r="EI70" s="532"/>
      <c r="EJ70" s="533"/>
      <c r="EK70" s="527"/>
      <c r="EL70" s="528"/>
      <c r="EM70" s="529"/>
      <c r="EN70" s="530"/>
      <c r="EO70" s="531"/>
      <c r="EP70" s="532"/>
      <c r="EQ70" s="533"/>
      <c r="ER70" s="527"/>
      <c r="ES70" s="528"/>
      <c r="ET70" s="529"/>
      <c r="EU70" s="530"/>
      <c r="EV70" s="531"/>
      <c r="EW70" s="532"/>
      <c r="EX70" s="533"/>
      <c r="EY70" s="527"/>
      <c r="EZ70" s="528"/>
      <c r="FA70" s="529"/>
      <c r="FB70" s="530"/>
      <c r="FC70" s="531"/>
      <c r="FD70" s="532"/>
      <c r="FE70" s="533"/>
      <c r="FF70" s="527"/>
      <c r="FG70" s="528"/>
      <c r="FH70" s="529"/>
      <c r="FI70" s="530"/>
      <c r="FJ70" s="531"/>
      <c r="FK70" s="532"/>
      <c r="FL70" s="533"/>
      <c r="FM70" s="527"/>
      <c r="FN70" s="528"/>
      <c r="FO70" s="529"/>
      <c r="FP70" s="530"/>
      <c r="FQ70" s="531"/>
      <c r="FR70" s="532"/>
      <c r="FS70" s="533"/>
      <c r="FT70" s="527"/>
      <c r="FU70" s="528"/>
      <c r="FV70" s="529"/>
      <c r="FW70" s="530"/>
      <c r="FX70" s="531"/>
      <c r="FY70" s="532"/>
      <c r="FZ70" s="533"/>
      <c r="GA70" s="527"/>
      <c r="GB70" s="528"/>
      <c r="GC70" s="529"/>
      <c r="GD70" s="530"/>
      <c r="GE70" s="531"/>
      <c r="GF70" s="532"/>
      <c r="GG70" s="533"/>
      <c r="GH70" s="527"/>
      <c r="GI70" s="528"/>
      <c r="GJ70" s="529"/>
      <c r="GK70" s="530"/>
      <c r="GL70" s="531"/>
      <c r="GM70" s="532"/>
      <c r="GN70" s="533"/>
      <c r="GO70" s="527"/>
      <c r="GP70" s="528"/>
      <c r="GQ70" s="529"/>
      <c r="GR70" s="530"/>
      <c r="GS70" s="531"/>
      <c r="GT70" s="532"/>
      <c r="GU70" s="533"/>
      <c r="GV70" s="527"/>
      <c r="GW70" s="528"/>
      <c r="GX70" s="529"/>
      <c r="GY70" s="530"/>
      <c r="GZ70" s="531"/>
      <c r="HA70" s="532"/>
      <c r="HB70" s="533"/>
      <c r="HC70" s="527"/>
      <c r="HD70" s="528"/>
      <c r="HE70" s="529"/>
      <c r="HF70" s="530"/>
      <c r="HG70" s="531"/>
      <c r="HH70" s="532"/>
      <c r="HI70" s="533"/>
      <c r="HJ70" s="527"/>
      <c r="HK70" s="528"/>
      <c r="HL70" s="529"/>
      <c r="HM70" s="530"/>
      <c r="HN70" s="531"/>
      <c r="HO70" s="532"/>
      <c r="HP70" s="533"/>
      <c r="HQ70" s="527"/>
      <c r="HR70" s="528"/>
      <c r="HS70" s="529"/>
      <c r="HT70" s="530"/>
      <c r="HU70" s="531"/>
      <c r="HV70" s="532"/>
      <c r="HW70" s="533"/>
      <c r="HX70" s="527"/>
      <c r="HY70" s="528"/>
      <c r="HZ70" s="529"/>
      <c r="IA70" s="530"/>
      <c r="IB70" s="531"/>
      <c r="IC70" s="532"/>
      <c r="ID70" s="533"/>
      <c r="IE70" s="527"/>
      <c r="IF70" s="528"/>
      <c r="IG70" s="529"/>
      <c r="IH70" s="530"/>
      <c r="II70" s="531"/>
      <c r="IJ70" s="532"/>
      <c r="IK70" s="533"/>
      <c r="IL70" s="527"/>
      <c r="IM70" s="528"/>
      <c r="IN70" s="529"/>
      <c r="IO70" s="530"/>
      <c r="IP70" s="531"/>
      <c r="IQ70" s="532"/>
      <c r="IR70" s="533"/>
      <c r="IS70" s="527"/>
      <c r="IT70" s="528"/>
      <c r="IU70" s="529"/>
      <c r="IV70" s="530"/>
      <c r="IW70" s="531"/>
      <c r="IX70" s="532"/>
      <c r="IY70" s="533"/>
      <c r="IZ70" s="527"/>
      <c r="JA70" s="528"/>
      <c r="JB70" s="529"/>
      <c r="JC70" s="530"/>
      <c r="JD70" s="531"/>
      <c r="JE70" s="532"/>
      <c r="JF70" s="533"/>
      <c r="JG70" s="527"/>
      <c r="JH70" s="528"/>
      <c r="JI70" s="529"/>
      <c r="JJ70" s="530"/>
      <c r="JK70" s="531"/>
      <c r="JL70" s="532"/>
      <c r="JM70" s="533"/>
      <c r="JN70" s="527"/>
      <c r="JO70" s="528"/>
      <c r="JP70" s="529"/>
      <c r="JQ70" s="530"/>
      <c r="JR70" s="531"/>
      <c r="JS70" s="532"/>
      <c r="JT70" s="533"/>
      <c r="JU70" s="527"/>
      <c r="JV70" s="528"/>
      <c r="JW70" s="529"/>
      <c r="JX70" s="530"/>
      <c r="JY70" s="531"/>
      <c r="JZ70" s="532"/>
      <c r="KA70" s="533"/>
      <c r="KB70" s="527"/>
      <c r="KC70" s="528"/>
      <c r="KD70" s="529"/>
      <c r="KE70" s="530"/>
      <c r="KF70" s="531"/>
      <c r="KG70" s="532"/>
      <c r="KH70" s="533"/>
      <c r="KI70" s="527"/>
      <c r="KJ70" s="528"/>
      <c r="KK70" s="529"/>
      <c r="KL70" s="530"/>
      <c r="KM70" s="531"/>
      <c r="KN70" s="532"/>
      <c r="KO70" s="533"/>
      <c r="KP70" s="527"/>
      <c r="KQ70" s="528"/>
      <c r="KR70" s="529"/>
      <c r="KS70" s="530"/>
      <c r="KT70" s="531"/>
      <c r="KU70" s="532"/>
      <c r="KV70" s="533"/>
      <c r="KW70" s="527"/>
      <c r="KX70" s="528"/>
      <c r="KY70" s="529"/>
      <c r="KZ70" s="530"/>
      <c r="LA70" s="531"/>
      <c r="LB70" s="532"/>
      <c r="LC70" s="533"/>
      <c r="LD70" s="527"/>
      <c r="LE70" s="528"/>
      <c r="LF70" s="529"/>
      <c r="LG70" s="530"/>
      <c r="LH70" s="531"/>
      <c r="LI70" s="532"/>
      <c r="LJ70" s="533"/>
      <c r="LK70" s="527"/>
      <c r="LL70" s="528"/>
      <c r="LM70" s="529"/>
      <c r="LN70" s="530"/>
      <c r="LO70" s="531"/>
      <c r="LP70" s="532"/>
      <c r="LQ70" s="533"/>
      <c r="LR70" s="527"/>
      <c r="LS70" s="528"/>
      <c r="LT70" s="529"/>
      <c r="LU70" s="530"/>
      <c r="LV70" s="531"/>
      <c r="LW70" s="532"/>
      <c r="LX70" s="533"/>
      <c r="LY70" s="527"/>
      <c r="LZ70" s="528"/>
      <c r="MA70" s="529"/>
      <c r="MB70" s="530"/>
      <c r="MC70" s="531"/>
      <c r="MD70" s="532"/>
      <c r="ME70" s="533"/>
      <c r="MF70" s="527"/>
      <c r="MG70" s="528"/>
      <c r="MH70" s="529"/>
      <c r="MI70" s="530"/>
      <c r="MJ70" s="531"/>
      <c r="MK70" s="532"/>
      <c r="ML70" s="533"/>
      <c r="MM70" s="527"/>
      <c r="MN70" s="528"/>
      <c r="MO70" s="529"/>
      <c r="MP70" s="530"/>
      <c r="MQ70" s="531"/>
      <c r="MR70" s="532"/>
      <c r="MS70" s="533"/>
      <c r="MT70" s="527"/>
      <c r="MU70" s="528"/>
      <c r="MV70" s="529"/>
      <c r="MW70" s="530"/>
      <c r="MX70" s="531"/>
      <c r="MY70" s="532"/>
      <c r="MZ70" s="533"/>
      <c r="NA70" s="527"/>
      <c r="NB70" s="528"/>
      <c r="NC70" s="529"/>
      <c r="ND70" s="530"/>
      <c r="NE70" s="531"/>
      <c r="NF70" s="532"/>
      <c r="NG70" s="533"/>
      <c r="NH70" s="527"/>
      <c r="NI70" s="528"/>
      <c r="NJ70" s="529"/>
      <c r="NK70" s="530"/>
      <c r="NL70" s="531"/>
      <c r="NM70" s="532"/>
      <c r="NN70" s="533"/>
      <c r="NO70" s="527"/>
      <c r="NP70" s="528"/>
      <c r="NQ70" s="529"/>
      <c r="NR70" s="530"/>
      <c r="NS70" s="531"/>
      <c r="NT70" s="532"/>
      <c r="NU70" s="533"/>
      <c r="NV70" s="527"/>
      <c r="NW70" s="528"/>
      <c r="NX70" s="529"/>
      <c r="NY70" s="530"/>
      <c r="NZ70" s="531"/>
      <c r="OA70" s="532"/>
      <c r="OB70" s="533"/>
      <c r="OC70" s="527"/>
      <c r="OD70" s="528"/>
      <c r="OE70" s="529"/>
      <c r="OF70" s="530"/>
      <c r="OG70" s="531"/>
      <c r="OH70" s="532"/>
      <c r="OI70" s="533"/>
      <c r="OJ70" s="527"/>
      <c r="OK70" s="528"/>
      <c r="OL70" s="529"/>
      <c r="OM70" s="530"/>
      <c r="ON70" s="531"/>
      <c r="OO70" s="532"/>
      <c r="OP70" s="533"/>
      <c r="OQ70" s="527"/>
      <c r="OR70" s="528"/>
      <c r="OS70" s="529"/>
      <c r="OT70" s="530"/>
      <c r="OU70" s="531"/>
      <c r="OV70" s="532"/>
      <c r="OW70" s="533"/>
      <c r="OX70" s="527"/>
      <c r="OY70" s="528"/>
      <c r="OZ70" s="529"/>
      <c r="PA70" s="530"/>
      <c r="PB70" s="531"/>
      <c r="PC70" s="532"/>
      <c r="PD70" s="533"/>
      <c r="PE70" s="527"/>
      <c r="PF70" s="528"/>
      <c r="PG70" s="529"/>
      <c r="PH70" s="530"/>
      <c r="PI70" s="531"/>
      <c r="PJ70" s="532"/>
      <c r="PK70" s="533"/>
      <c r="PL70" s="527"/>
      <c r="PM70" s="528"/>
      <c r="PN70" s="529"/>
      <c r="PO70" s="530"/>
      <c r="PP70" s="531"/>
      <c r="PQ70" s="532"/>
      <c r="PR70" s="533"/>
      <c r="PS70" s="527"/>
      <c r="PT70" s="528"/>
      <c r="PU70" s="529"/>
      <c r="PV70" s="530"/>
      <c r="PW70" s="531"/>
      <c r="PX70" s="532"/>
      <c r="PY70" s="533"/>
      <c r="PZ70" s="527"/>
      <c r="QA70" s="528"/>
      <c r="QB70" s="529"/>
      <c r="QC70" s="530"/>
      <c r="QD70" s="531"/>
      <c r="QE70" s="532"/>
      <c r="QF70" s="533"/>
      <c r="QG70" s="527"/>
      <c r="QH70" s="528"/>
      <c r="QI70" s="529"/>
      <c r="QJ70" s="530"/>
      <c r="QK70" s="531"/>
      <c r="QL70" s="532"/>
      <c r="QM70" s="533"/>
      <c r="QN70" s="527"/>
      <c r="QO70" s="528"/>
      <c r="QP70" s="529"/>
      <c r="QQ70" s="530"/>
      <c r="QR70" s="531"/>
      <c r="QS70" s="532"/>
      <c r="QT70" s="533"/>
      <c r="QU70" s="527"/>
      <c r="QV70" s="528"/>
      <c r="QW70" s="529"/>
      <c r="QX70" s="530"/>
      <c r="QY70" s="531"/>
      <c r="QZ70" s="532"/>
      <c r="RA70" s="533"/>
      <c r="RB70" s="527"/>
      <c r="RC70" s="528"/>
      <c r="RD70" s="529"/>
      <c r="RE70" s="530"/>
      <c r="RF70" s="531"/>
      <c r="RG70" s="532"/>
      <c r="RH70" s="533"/>
      <c r="RI70" s="527"/>
      <c r="RJ70" s="528"/>
      <c r="RK70" s="529"/>
      <c r="RL70" s="530"/>
      <c r="RM70" s="531"/>
      <c r="RN70" s="532"/>
      <c r="RO70" s="533"/>
      <c r="RP70" s="527"/>
      <c r="RQ70" s="528"/>
      <c r="RR70" s="529"/>
      <c r="RS70" s="530"/>
      <c r="RT70" s="531"/>
      <c r="RU70" s="532"/>
      <c r="RV70" s="533"/>
      <c r="RW70" s="527"/>
      <c r="RX70" s="528"/>
      <c r="RY70" s="529"/>
      <c r="RZ70" s="530"/>
      <c r="SA70" s="531"/>
      <c r="SB70" s="532"/>
      <c r="SC70" s="533"/>
      <c r="SD70" s="527"/>
      <c r="SE70" s="528"/>
      <c r="SF70" s="529"/>
      <c r="SG70" s="530"/>
      <c r="SH70" s="531"/>
      <c r="SI70" s="532"/>
      <c r="SJ70" s="533"/>
      <c r="SK70" s="527"/>
      <c r="SL70" s="528"/>
      <c r="SM70" s="529"/>
      <c r="SN70" s="530"/>
      <c r="SO70" s="531"/>
      <c r="SP70" s="532"/>
      <c r="SQ70" s="533"/>
      <c r="SR70" s="527"/>
      <c r="SS70" s="528"/>
      <c r="ST70" s="529"/>
      <c r="SU70" s="530"/>
      <c r="SV70" s="531"/>
      <c r="SW70" s="532"/>
      <c r="SX70" s="533"/>
      <c r="SY70" s="527"/>
      <c r="SZ70" s="528"/>
      <c r="TA70" s="529"/>
      <c r="TB70" s="530"/>
      <c r="TC70" s="531"/>
      <c r="TD70" s="532"/>
      <c r="TE70" s="533"/>
      <c r="TF70" s="527"/>
      <c r="TG70" s="528"/>
      <c r="TH70" s="529"/>
      <c r="TI70" s="530"/>
      <c r="TJ70" s="531"/>
      <c r="TK70" s="532"/>
      <c r="TL70" s="533"/>
      <c r="TM70" s="527"/>
      <c r="TN70" s="528"/>
      <c r="TO70" s="529"/>
      <c r="TP70" s="530"/>
      <c r="TQ70" s="531"/>
      <c r="TR70" s="532"/>
      <c r="TS70" s="533"/>
      <c r="TT70" s="527"/>
      <c r="TU70" s="528"/>
      <c r="TV70" s="529"/>
      <c r="TW70" s="530"/>
      <c r="TX70" s="531"/>
      <c r="TY70" s="532"/>
      <c r="TZ70" s="533"/>
      <c r="UA70" s="527"/>
      <c r="UB70" s="528"/>
      <c r="UC70" s="529"/>
      <c r="UD70" s="530"/>
      <c r="UE70" s="531"/>
      <c r="UF70" s="532"/>
      <c r="UG70" s="533"/>
      <c r="UH70" s="527"/>
      <c r="UI70" s="528"/>
      <c r="UJ70" s="529"/>
      <c r="UK70" s="530"/>
      <c r="UL70" s="531"/>
      <c r="UM70" s="532"/>
      <c r="UN70" s="533"/>
      <c r="UO70" s="527"/>
      <c r="UP70" s="528"/>
      <c r="UQ70" s="529"/>
      <c r="UR70" s="530"/>
      <c r="US70" s="531"/>
      <c r="UT70" s="532"/>
      <c r="UU70" s="533"/>
      <c r="UV70" s="527"/>
      <c r="UW70" s="528"/>
      <c r="UX70" s="529"/>
      <c r="UY70" s="530"/>
      <c r="UZ70" s="531"/>
      <c r="VA70" s="532"/>
      <c r="VB70" s="533"/>
      <c r="VC70" s="527"/>
      <c r="VD70" s="528"/>
      <c r="VE70" s="529"/>
      <c r="VF70" s="530"/>
      <c r="VG70" s="531"/>
      <c r="VH70" s="532"/>
      <c r="VI70" s="533"/>
      <c r="VJ70" s="527"/>
      <c r="VK70" s="528"/>
      <c r="VL70" s="529"/>
      <c r="VM70" s="530"/>
      <c r="VN70" s="531"/>
      <c r="VO70" s="532"/>
      <c r="VP70" s="533"/>
      <c r="VQ70" s="527"/>
      <c r="VR70" s="528"/>
      <c r="VS70" s="529"/>
      <c r="VT70" s="530"/>
      <c r="VU70" s="531"/>
      <c r="VV70" s="532"/>
      <c r="VW70" s="533"/>
      <c r="VX70" s="527"/>
      <c r="VY70" s="528"/>
      <c r="VZ70" s="529"/>
      <c r="WA70" s="530"/>
      <c r="WB70" s="531"/>
      <c r="WC70" s="532"/>
      <c r="WD70" s="533"/>
      <c r="WE70" s="527"/>
      <c r="WF70" s="528"/>
      <c r="WG70" s="529"/>
      <c r="WH70" s="530"/>
      <c r="WI70" s="531"/>
      <c r="WJ70" s="532"/>
      <c r="WK70" s="533"/>
      <c r="WL70" s="527"/>
      <c r="WM70" s="528"/>
      <c r="WN70" s="529"/>
      <c r="WO70" s="530"/>
      <c r="WP70" s="531"/>
      <c r="WQ70" s="532"/>
      <c r="WR70" s="533"/>
      <c r="WS70" s="527"/>
      <c r="WT70" s="528"/>
      <c r="WU70" s="529"/>
      <c r="WV70" s="530"/>
      <c r="WW70" s="531"/>
      <c r="WX70" s="532"/>
      <c r="WY70" s="533"/>
      <c r="WZ70" s="527"/>
      <c r="XA70" s="528"/>
      <c r="XB70" s="529"/>
      <c r="XC70" s="530"/>
      <c r="XD70" s="531"/>
      <c r="XE70" s="532"/>
      <c r="XF70" s="533"/>
      <c r="XG70" s="527"/>
      <c r="XH70" s="528"/>
      <c r="XI70" s="529"/>
      <c r="XJ70" s="530"/>
      <c r="XK70" s="531"/>
      <c r="XL70" s="532"/>
      <c r="XM70" s="533"/>
      <c r="XN70" s="527"/>
      <c r="XO70" s="528"/>
      <c r="XP70" s="529"/>
      <c r="XQ70" s="530"/>
      <c r="XR70" s="531"/>
      <c r="XS70" s="532"/>
      <c r="XT70" s="533"/>
      <c r="XU70" s="527"/>
      <c r="XV70" s="528"/>
      <c r="XW70" s="529"/>
      <c r="XX70" s="530"/>
      <c r="XY70" s="531"/>
      <c r="XZ70" s="532"/>
      <c r="YA70" s="533"/>
      <c r="YB70" s="527"/>
      <c r="YC70" s="528"/>
      <c r="YD70" s="529"/>
      <c r="YE70" s="530"/>
      <c r="YF70" s="531"/>
      <c r="YG70" s="532"/>
      <c r="YH70" s="533"/>
      <c r="YI70" s="527"/>
      <c r="YJ70" s="528"/>
      <c r="YK70" s="529"/>
      <c r="YL70" s="530"/>
      <c r="YM70" s="531"/>
      <c r="YN70" s="532"/>
      <c r="YO70" s="533"/>
      <c r="YP70" s="527"/>
      <c r="YQ70" s="528"/>
      <c r="YR70" s="529"/>
      <c r="YS70" s="530"/>
      <c r="YT70" s="531"/>
      <c r="YU70" s="532"/>
      <c r="YV70" s="533"/>
      <c r="YW70" s="527"/>
      <c r="YX70" s="528"/>
      <c r="YY70" s="529"/>
      <c r="YZ70" s="530"/>
      <c r="ZA70" s="531"/>
      <c r="ZB70" s="532"/>
      <c r="ZC70" s="533"/>
      <c r="ZD70" s="527"/>
      <c r="ZE70" s="528"/>
      <c r="ZF70" s="529"/>
      <c r="ZG70" s="530"/>
      <c r="ZH70" s="531"/>
      <c r="ZI70" s="532"/>
      <c r="ZJ70" s="533"/>
      <c r="ZK70" s="527"/>
      <c r="ZL70" s="528"/>
      <c r="ZM70" s="529"/>
      <c r="ZN70" s="530"/>
      <c r="ZO70" s="531"/>
      <c r="ZP70" s="532"/>
      <c r="ZQ70" s="533"/>
      <c r="ZR70" s="527"/>
      <c r="ZS70" s="528"/>
      <c r="ZT70" s="529"/>
      <c r="ZU70" s="530"/>
      <c r="ZV70" s="531"/>
      <c r="ZW70" s="532"/>
      <c r="ZX70" s="533"/>
      <c r="ZY70" s="527"/>
      <c r="ZZ70" s="528"/>
      <c r="AAA70" s="529"/>
      <c r="AAB70" s="530"/>
      <c r="AAC70" s="531"/>
      <c r="AAD70" s="532"/>
      <c r="AAE70" s="533"/>
      <c r="AAF70" s="527"/>
      <c r="AAG70" s="528"/>
      <c r="AAH70" s="529"/>
      <c r="AAI70" s="530"/>
      <c r="AAJ70" s="531"/>
      <c r="AAK70" s="532"/>
      <c r="AAL70" s="533"/>
      <c r="AAM70" s="527"/>
      <c r="AAN70" s="528"/>
      <c r="AAO70" s="529"/>
      <c r="AAP70" s="530"/>
      <c r="AAQ70" s="531"/>
      <c r="AAR70" s="532"/>
      <c r="AAS70" s="533"/>
      <c r="AAT70" s="527"/>
      <c r="AAU70" s="528"/>
      <c r="AAV70" s="529"/>
      <c r="AAW70" s="530"/>
      <c r="AAX70" s="531"/>
      <c r="AAY70" s="532"/>
      <c r="AAZ70" s="533"/>
      <c r="ABA70" s="527"/>
      <c r="ABB70" s="528"/>
      <c r="ABC70" s="529"/>
      <c r="ABD70" s="530"/>
      <c r="ABE70" s="531"/>
      <c r="ABF70" s="532"/>
      <c r="ABG70" s="533"/>
      <c r="ABH70" s="527"/>
      <c r="ABI70" s="528"/>
      <c r="ABJ70" s="529"/>
      <c r="ABK70" s="530"/>
      <c r="ABL70" s="531"/>
      <c r="ABM70" s="532"/>
      <c r="ABN70" s="533"/>
      <c r="ABO70" s="527"/>
      <c r="ABP70" s="528"/>
      <c r="ABQ70" s="529"/>
      <c r="ABR70" s="530"/>
      <c r="ABS70" s="531"/>
      <c r="ABT70" s="532"/>
      <c r="ABU70" s="533"/>
      <c r="ABV70" s="527"/>
      <c r="ABW70" s="528"/>
      <c r="ABX70" s="529"/>
      <c r="ABY70" s="530"/>
      <c r="ABZ70" s="531"/>
      <c r="ACA70" s="532"/>
      <c r="ACB70" s="533"/>
      <c r="ACC70" s="527"/>
      <c r="ACD70" s="528"/>
      <c r="ACE70" s="529"/>
      <c r="ACF70" s="530"/>
      <c r="ACG70" s="531"/>
      <c r="ACH70" s="532"/>
      <c r="ACI70" s="533"/>
      <c r="ACJ70" s="527"/>
      <c r="ACK70" s="528"/>
      <c r="ACL70" s="529"/>
      <c r="ACM70" s="530"/>
      <c r="ACN70" s="531"/>
      <c r="ACO70" s="532"/>
      <c r="ACP70" s="533"/>
      <c r="ACQ70" s="527"/>
      <c r="ACR70" s="528"/>
      <c r="ACS70" s="529"/>
      <c r="ACT70" s="530"/>
      <c r="ACU70" s="531"/>
      <c r="ACV70" s="532"/>
      <c r="ACW70" s="533"/>
      <c r="ACX70" s="527"/>
      <c r="ACY70" s="528"/>
      <c r="ACZ70" s="529"/>
      <c r="ADA70" s="530"/>
      <c r="ADB70" s="531"/>
      <c r="ADC70" s="532"/>
      <c r="ADD70" s="533"/>
      <c r="ADE70" s="527"/>
      <c r="ADF70" s="528"/>
      <c r="ADG70" s="529"/>
      <c r="ADH70" s="530"/>
      <c r="ADI70" s="531"/>
      <c r="ADJ70" s="532"/>
      <c r="ADK70" s="533"/>
      <c r="ADL70" s="527"/>
      <c r="ADM70" s="528"/>
      <c r="ADN70" s="529"/>
      <c r="ADO70" s="530"/>
      <c r="ADP70" s="531"/>
      <c r="ADQ70" s="532"/>
      <c r="ADR70" s="533"/>
      <c r="ADS70" s="527"/>
      <c r="ADT70" s="528"/>
      <c r="ADU70" s="529"/>
      <c r="ADV70" s="530"/>
      <c r="ADW70" s="531"/>
      <c r="ADX70" s="532"/>
      <c r="ADY70" s="533"/>
      <c r="ADZ70" s="527"/>
      <c r="AEA70" s="528"/>
      <c r="AEB70" s="529"/>
      <c r="AEC70" s="530"/>
      <c r="AED70" s="531"/>
      <c r="AEE70" s="532"/>
      <c r="AEF70" s="533"/>
      <c r="AEG70" s="527"/>
      <c r="AEH70" s="528"/>
      <c r="AEI70" s="529"/>
      <c r="AEJ70" s="530"/>
      <c r="AEK70" s="531"/>
      <c r="AEL70" s="532"/>
      <c r="AEM70" s="533"/>
      <c r="AEN70" s="527"/>
      <c r="AEO70" s="528"/>
      <c r="AEP70" s="529"/>
      <c r="AEQ70" s="530"/>
      <c r="AER70" s="531"/>
      <c r="AES70" s="532"/>
      <c r="AET70" s="533"/>
      <c r="AEU70" s="527"/>
      <c r="AEV70" s="528"/>
      <c r="AEW70" s="529"/>
      <c r="AEX70" s="530"/>
      <c r="AEY70" s="531"/>
      <c r="AEZ70" s="532"/>
      <c r="AFA70" s="533"/>
      <c r="AFB70" s="527"/>
      <c r="AFC70" s="528"/>
      <c r="AFD70" s="529"/>
      <c r="AFE70" s="530"/>
      <c r="AFF70" s="531"/>
      <c r="AFG70" s="532"/>
      <c r="AFH70" s="533"/>
      <c r="AFI70" s="527"/>
      <c r="AFJ70" s="528"/>
      <c r="AFK70" s="529"/>
      <c r="AFL70" s="530"/>
      <c r="AFM70" s="531"/>
      <c r="AFN70" s="532"/>
      <c r="AFO70" s="533"/>
      <c r="AFP70" s="527"/>
      <c r="AFQ70" s="528"/>
      <c r="AFR70" s="529"/>
      <c r="AFS70" s="530"/>
      <c r="AFT70" s="531"/>
      <c r="AFU70" s="532"/>
      <c r="AFV70" s="533"/>
      <c r="AFW70" s="527"/>
      <c r="AFX70" s="528"/>
      <c r="AFY70" s="529"/>
      <c r="AFZ70" s="530"/>
      <c r="AGA70" s="531"/>
      <c r="AGB70" s="532"/>
      <c r="AGC70" s="533"/>
      <c r="AGD70" s="527"/>
      <c r="AGE70" s="528"/>
      <c r="AGF70" s="529"/>
      <c r="AGG70" s="530"/>
      <c r="AGH70" s="531"/>
      <c r="AGI70" s="532"/>
      <c r="AGJ70" s="533"/>
      <c r="AGK70" s="527"/>
      <c r="AGL70" s="528"/>
      <c r="AGM70" s="529"/>
      <c r="AGN70" s="530"/>
      <c r="AGO70" s="531"/>
      <c r="AGP70" s="532"/>
      <c r="AGQ70" s="533"/>
      <c r="AGR70" s="527"/>
      <c r="AGS70" s="528"/>
      <c r="AGT70" s="529"/>
      <c r="AGU70" s="530"/>
      <c r="AGV70" s="531"/>
      <c r="AGW70" s="532"/>
      <c r="AGX70" s="533"/>
      <c r="AGY70" s="527"/>
      <c r="AGZ70" s="528"/>
      <c r="AHA70" s="529"/>
      <c r="AHB70" s="530"/>
      <c r="AHC70" s="531"/>
      <c r="AHD70" s="532"/>
      <c r="AHE70" s="533"/>
      <c r="AHF70" s="527"/>
      <c r="AHG70" s="528"/>
      <c r="AHH70" s="529"/>
      <c r="AHI70" s="530"/>
      <c r="AHJ70" s="531"/>
      <c r="AHK70" s="532"/>
      <c r="AHL70" s="533"/>
      <c r="AHM70" s="527"/>
      <c r="AHN70" s="528"/>
      <c r="AHO70" s="529"/>
      <c r="AHP70" s="530"/>
      <c r="AHQ70" s="531"/>
      <c r="AHR70" s="532"/>
      <c r="AHS70" s="533"/>
      <c r="AHT70" s="527"/>
      <c r="AHU70" s="528"/>
      <c r="AHV70" s="529"/>
      <c r="AHW70" s="530"/>
      <c r="AHX70" s="531"/>
      <c r="AHY70" s="532"/>
      <c r="AHZ70" s="533"/>
      <c r="AIA70" s="527"/>
      <c r="AIB70" s="528"/>
      <c r="AIC70" s="529"/>
      <c r="AID70" s="530"/>
      <c r="AIE70" s="531"/>
      <c r="AIF70" s="532"/>
      <c r="AIG70" s="533"/>
      <c r="AIH70" s="527"/>
      <c r="AII70" s="528"/>
      <c r="AIJ70" s="529"/>
      <c r="AIK70" s="530"/>
      <c r="AIL70" s="531"/>
      <c r="AIM70" s="532"/>
      <c r="AIN70" s="533"/>
      <c r="AIO70" s="527"/>
      <c r="AIP70" s="528"/>
      <c r="AIQ70" s="529"/>
      <c r="AIR70" s="530"/>
      <c r="AIS70" s="531"/>
      <c r="AIT70" s="532"/>
      <c r="AIU70" s="533"/>
      <c r="AIV70" s="527"/>
      <c r="AIW70" s="528"/>
      <c r="AIX70" s="529"/>
      <c r="AIY70" s="530"/>
      <c r="AIZ70" s="531"/>
      <c r="AJA70" s="532"/>
      <c r="AJB70" s="533"/>
      <c r="AJC70" s="527"/>
      <c r="AJD70" s="528"/>
      <c r="AJE70" s="529"/>
      <c r="AJF70" s="530"/>
      <c r="AJG70" s="531"/>
      <c r="AJH70" s="532"/>
      <c r="AJI70" s="533"/>
      <c r="AJJ70" s="527"/>
      <c r="AJK70" s="528"/>
      <c r="AJL70" s="529"/>
      <c r="AJM70" s="530"/>
      <c r="AJN70" s="531"/>
      <c r="AJO70" s="532"/>
      <c r="AJP70" s="533"/>
      <c r="AJQ70" s="527"/>
      <c r="AJR70" s="528"/>
      <c r="AJS70" s="529"/>
      <c r="AJT70" s="530"/>
      <c r="AJU70" s="531"/>
      <c r="AJV70" s="532"/>
      <c r="AJW70" s="533"/>
      <c r="AJX70" s="527"/>
      <c r="AJY70" s="528"/>
      <c r="AJZ70" s="529"/>
      <c r="AKA70" s="530"/>
      <c r="AKB70" s="531"/>
      <c r="AKC70" s="532"/>
      <c r="AKD70" s="533"/>
      <c r="AKE70" s="527"/>
      <c r="AKF70" s="528"/>
      <c r="AKG70" s="529"/>
      <c r="AKH70" s="530"/>
      <c r="AKI70" s="531"/>
      <c r="AKJ70" s="532"/>
      <c r="AKK70" s="533"/>
      <c r="AKL70" s="527"/>
      <c r="AKM70" s="528"/>
      <c r="AKN70" s="529"/>
      <c r="AKO70" s="530"/>
      <c r="AKP70" s="531"/>
      <c r="AKQ70" s="532"/>
      <c r="AKR70" s="533"/>
      <c r="AKS70" s="527"/>
      <c r="AKT70" s="528"/>
      <c r="AKU70" s="529"/>
      <c r="AKV70" s="530"/>
      <c r="AKW70" s="531"/>
      <c r="AKX70" s="532"/>
      <c r="AKY70" s="533"/>
      <c r="AKZ70" s="527"/>
      <c r="ALA70" s="528"/>
      <c r="ALB70" s="529"/>
      <c r="ALC70" s="530"/>
      <c r="ALD70" s="531"/>
      <c r="ALE70" s="532"/>
      <c r="ALF70" s="533"/>
      <c r="ALG70" s="527"/>
      <c r="ALH70" s="528"/>
      <c r="ALI70" s="529"/>
      <c r="ALJ70" s="530"/>
      <c r="ALK70" s="531"/>
      <c r="ALL70" s="532"/>
      <c r="ALM70" s="533"/>
      <c r="ALN70" s="527"/>
      <c r="ALO70" s="528"/>
      <c r="ALP70" s="529"/>
      <c r="ALQ70" s="530"/>
      <c r="ALR70" s="531"/>
      <c r="ALS70" s="532"/>
      <c r="ALT70" s="533"/>
      <c r="ALU70" s="527"/>
      <c r="ALV70" s="528"/>
      <c r="ALW70" s="529"/>
      <c r="ALX70" s="530"/>
      <c r="ALY70" s="531"/>
      <c r="ALZ70" s="532"/>
      <c r="AMA70" s="533"/>
      <c r="AMB70" s="527"/>
      <c r="AMC70" s="528"/>
      <c r="AMD70" s="529"/>
      <c r="AME70" s="530"/>
      <c r="AMF70" s="531"/>
      <c r="AMG70" s="532"/>
      <c r="AMH70" s="533"/>
      <c r="AMI70" s="527"/>
      <c r="AMJ70" s="528"/>
      <c r="AMK70" s="529"/>
      <c r="AML70" s="530"/>
      <c r="AMM70" s="531"/>
      <c r="AMN70" s="532"/>
      <c r="AMO70" s="533"/>
      <c r="AMP70" s="527"/>
      <c r="AMQ70" s="528"/>
      <c r="AMR70" s="529"/>
      <c r="AMS70" s="530"/>
      <c r="AMT70" s="531"/>
      <c r="AMU70" s="532"/>
      <c r="AMV70" s="533"/>
      <c r="AMW70" s="527"/>
      <c r="AMX70" s="528"/>
      <c r="AMY70" s="529"/>
      <c r="AMZ70" s="530"/>
      <c r="ANA70" s="531"/>
      <c r="ANB70" s="532"/>
      <c r="ANC70" s="533"/>
      <c r="AND70" s="527"/>
      <c r="ANE70" s="528"/>
      <c r="ANF70" s="529"/>
      <c r="ANG70" s="530"/>
      <c r="ANH70" s="531"/>
      <c r="ANI70" s="532"/>
      <c r="ANJ70" s="533"/>
      <c r="ANK70" s="527"/>
      <c r="ANL70" s="528"/>
      <c r="ANM70" s="529"/>
      <c r="ANN70" s="530"/>
      <c r="ANO70" s="531"/>
      <c r="ANP70" s="532"/>
      <c r="ANQ70" s="533"/>
      <c r="ANR70" s="527"/>
      <c r="ANS70" s="528"/>
      <c r="ANT70" s="529"/>
      <c r="ANU70" s="530"/>
      <c r="ANV70" s="531"/>
      <c r="ANW70" s="532"/>
      <c r="ANX70" s="533"/>
      <c r="ANY70" s="527"/>
      <c r="ANZ70" s="528"/>
      <c r="AOA70" s="529"/>
      <c r="AOB70" s="530"/>
      <c r="AOC70" s="531"/>
      <c r="AOD70" s="532"/>
      <c r="AOE70" s="533"/>
      <c r="AOF70" s="527"/>
      <c r="AOG70" s="528"/>
      <c r="AOH70" s="529"/>
      <c r="AOI70" s="530"/>
      <c r="AOJ70" s="531"/>
      <c r="AOK70" s="532"/>
      <c r="AOL70" s="533"/>
      <c r="AOM70" s="527"/>
      <c r="AON70" s="528"/>
      <c r="AOO70" s="529"/>
      <c r="AOP70" s="530"/>
      <c r="AOQ70" s="531"/>
      <c r="AOR70" s="532"/>
      <c r="AOS70" s="533"/>
      <c r="AOT70" s="527"/>
      <c r="AOU70" s="528"/>
      <c r="AOV70" s="529"/>
      <c r="AOW70" s="530"/>
      <c r="AOX70" s="531"/>
      <c r="AOY70" s="532"/>
      <c r="AOZ70" s="533"/>
      <c r="APA70" s="527"/>
      <c r="APB70" s="528"/>
      <c r="APC70" s="529"/>
      <c r="APD70" s="530"/>
      <c r="APE70" s="531"/>
      <c r="APF70" s="532"/>
      <c r="APG70" s="533"/>
      <c r="APH70" s="527"/>
      <c r="API70" s="528"/>
      <c r="APJ70" s="529"/>
      <c r="APK70" s="530"/>
      <c r="APL70" s="531"/>
      <c r="APM70" s="532"/>
      <c r="APN70" s="533"/>
      <c r="APO70" s="527"/>
      <c r="APP70" s="528"/>
      <c r="APQ70" s="529"/>
      <c r="APR70" s="530"/>
      <c r="APS70" s="531"/>
      <c r="APT70" s="532"/>
      <c r="APU70" s="533"/>
      <c r="APV70" s="527"/>
      <c r="APW70" s="528"/>
      <c r="APX70" s="529"/>
      <c r="APY70" s="530"/>
      <c r="APZ70" s="531"/>
      <c r="AQA70" s="532"/>
      <c r="AQB70" s="533"/>
      <c r="AQC70" s="527"/>
      <c r="AQD70" s="528"/>
      <c r="AQE70" s="529"/>
      <c r="AQF70" s="530"/>
      <c r="AQG70" s="531"/>
      <c r="AQH70" s="532"/>
      <c r="AQI70" s="533"/>
      <c r="AQJ70" s="527"/>
      <c r="AQK70" s="528"/>
      <c r="AQL70" s="529"/>
      <c r="AQM70" s="530"/>
      <c r="AQN70" s="531"/>
      <c r="AQO70" s="532"/>
      <c r="AQP70" s="533"/>
      <c r="AQQ70" s="527"/>
      <c r="AQR70" s="528"/>
      <c r="AQS70" s="529"/>
      <c r="AQT70" s="530"/>
      <c r="AQU70" s="531"/>
      <c r="AQV70" s="532"/>
      <c r="AQW70" s="533"/>
      <c r="AQX70" s="527"/>
      <c r="AQY70" s="528"/>
      <c r="AQZ70" s="529"/>
      <c r="ARA70" s="530"/>
      <c r="ARB70" s="531"/>
      <c r="ARC70" s="532"/>
      <c r="ARD70" s="533"/>
      <c r="ARE70" s="527"/>
      <c r="ARF70" s="528"/>
      <c r="ARG70" s="529"/>
      <c r="ARH70" s="530"/>
      <c r="ARI70" s="531"/>
      <c r="ARJ70" s="532"/>
      <c r="ARK70" s="533"/>
      <c r="ARL70" s="527"/>
      <c r="ARM70" s="528"/>
      <c r="ARN70" s="529"/>
      <c r="ARO70" s="530"/>
      <c r="ARP70" s="531"/>
      <c r="ARQ70" s="532"/>
      <c r="ARR70" s="533"/>
      <c r="ARS70" s="527"/>
      <c r="ART70" s="528"/>
      <c r="ARU70" s="529"/>
      <c r="ARV70" s="530"/>
      <c r="ARW70" s="531"/>
      <c r="ARX70" s="532"/>
      <c r="ARY70" s="533"/>
      <c r="ARZ70" s="527"/>
      <c r="ASA70" s="528"/>
      <c r="ASB70" s="529"/>
      <c r="ASC70" s="530"/>
      <c r="ASD70" s="531"/>
      <c r="ASE70" s="532"/>
      <c r="ASF70" s="533"/>
      <c r="ASG70" s="527"/>
      <c r="ASH70" s="528"/>
      <c r="ASI70" s="529"/>
      <c r="ASJ70" s="530"/>
      <c r="ASK70" s="531"/>
      <c r="ASL70" s="532"/>
      <c r="ASM70" s="533"/>
      <c r="ASN70" s="527"/>
      <c r="ASO70" s="528"/>
      <c r="ASP70" s="529"/>
      <c r="ASQ70" s="530"/>
      <c r="ASR70" s="531"/>
      <c r="ASS70" s="532"/>
      <c r="AST70" s="533"/>
      <c r="ASU70" s="527"/>
      <c r="ASV70" s="528"/>
      <c r="ASW70" s="529"/>
      <c r="ASX70" s="530"/>
      <c r="ASY70" s="531"/>
      <c r="ASZ70" s="532"/>
      <c r="ATA70" s="533"/>
      <c r="ATB70" s="527"/>
      <c r="ATC70" s="528"/>
      <c r="ATD70" s="529"/>
      <c r="ATE70" s="530"/>
      <c r="ATF70" s="531"/>
      <c r="ATG70" s="532"/>
      <c r="ATH70" s="533"/>
      <c r="ATI70" s="527"/>
      <c r="ATJ70" s="528"/>
      <c r="ATK70" s="529"/>
      <c r="ATL70" s="530"/>
      <c r="ATM70" s="531"/>
      <c r="ATN70" s="532"/>
      <c r="ATO70" s="533"/>
      <c r="ATP70" s="527"/>
      <c r="ATQ70" s="528"/>
      <c r="ATR70" s="529"/>
      <c r="ATS70" s="530"/>
      <c r="ATT70" s="531"/>
      <c r="ATU70" s="532"/>
      <c r="ATV70" s="533"/>
      <c r="ATW70" s="527"/>
      <c r="ATX70" s="528"/>
      <c r="ATY70" s="529"/>
      <c r="ATZ70" s="530"/>
      <c r="AUA70" s="531"/>
      <c r="AUB70" s="532"/>
      <c r="AUC70" s="533"/>
      <c r="AUD70" s="527"/>
      <c r="AUE70" s="528"/>
      <c r="AUF70" s="529"/>
      <c r="AUG70" s="530"/>
      <c r="AUH70" s="531"/>
      <c r="AUI70" s="532"/>
      <c r="AUJ70" s="533"/>
      <c r="AUK70" s="527"/>
      <c r="AUL70" s="528"/>
      <c r="AUM70" s="529"/>
      <c r="AUN70" s="530"/>
      <c r="AUO70" s="531"/>
      <c r="AUP70" s="532"/>
      <c r="AUQ70" s="533"/>
      <c r="AUR70" s="527"/>
      <c r="AUS70" s="528"/>
      <c r="AUT70" s="529"/>
      <c r="AUU70" s="530"/>
      <c r="AUV70" s="531"/>
      <c r="AUW70" s="532"/>
      <c r="AUX70" s="533"/>
      <c r="AUY70" s="527"/>
      <c r="AUZ70" s="528"/>
      <c r="AVA70" s="529"/>
      <c r="AVB70" s="530"/>
      <c r="AVC70" s="531"/>
      <c r="AVD70" s="532"/>
      <c r="AVE70" s="533"/>
      <c r="AVF70" s="527"/>
      <c r="AVG70" s="528"/>
      <c r="AVH70" s="529"/>
      <c r="AVI70" s="530"/>
      <c r="AVJ70" s="531"/>
      <c r="AVK70" s="532"/>
      <c r="AVL70" s="533"/>
      <c r="AVM70" s="527"/>
      <c r="AVN70" s="528"/>
      <c r="AVO70" s="529"/>
      <c r="AVP70" s="530"/>
      <c r="AVQ70" s="531"/>
      <c r="AVR70" s="532"/>
      <c r="AVS70" s="533"/>
      <c r="AVT70" s="527"/>
      <c r="AVU70" s="528"/>
      <c r="AVV70" s="529"/>
      <c r="AVW70" s="530"/>
      <c r="AVX70" s="531"/>
      <c r="AVY70" s="532"/>
      <c r="AVZ70" s="533"/>
      <c r="AWA70" s="527"/>
      <c r="AWB70" s="528"/>
      <c r="AWC70" s="529"/>
      <c r="AWD70" s="530"/>
      <c r="AWE70" s="531"/>
      <c r="AWF70" s="532"/>
      <c r="AWG70" s="533"/>
      <c r="AWH70" s="527"/>
      <c r="AWI70" s="528"/>
      <c r="AWJ70" s="529"/>
      <c r="AWK70" s="530"/>
      <c r="AWL70" s="531"/>
      <c r="AWM70" s="532"/>
      <c r="AWN70" s="533"/>
      <c r="AWO70" s="527"/>
      <c r="AWP70" s="528"/>
      <c r="AWQ70" s="529"/>
      <c r="AWR70" s="530"/>
      <c r="AWS70" s="531"/>
      <c r="AWT70" s="532"/>
      <c r="AWU70" s="533"/>
      <c r="AWV70" s="527"/>
      <c r="AWW70" s="528"/>
      <c r="AWX70" s="529"/>
      <c r="AWY70" s="530"/>
      <c r="AWZ70" s="531"/>
      <c r="AXA70" s="532"/>
      <c r="AXB70" s="533"/>
      <c r="AXC70" s="527"/>
      <c r="AXD70" s="528"/>
      <c r="AXE70" s="529"/>
      <c r="AXF70" s="530"/>
      <c r="AXG70" s="531"/>
      <c r="AXH70" s="532"/>
      <c r="AXI70" s="533"/>
      <c r="AXJ70" s="527"/>
      <c r="AXK70" s="528"/>
      <c r="AXL70" s="529"/>
      <c r="AXM70" s="530"/>
      <c r="AXN70" s="531"/>
      <c r="AXO70" s="532"/>
      <c r="AXP70" s="533"/>
      <c r="AXQ70" s="527"/>
      <c r="AXR70" s="528"/>
      <c r="AXS70" s="529"/>
      <c r="AXT70" s="530"/>
      <c r="AXU70" s="531"/>
      <c r="AXV70" s="532"/>
      <c r="AXW70" s="533"/>
      <c r="AXX70" s="527"/>
      <c r="AXY70" s="528"/>
      <c r="AXZ70" s="529"/>
      <c r="AYA70" s="530"/>
      <c r="AYB70" s="531"/>
      <c r="AYC70" s="532"/>
      <c r="AYD70" s="533"/>
      <c r="AYE70" s="527"/>
      <c r="AYF70" s="528"/>
      <c r="AYG70" s="529"/>
      <c r="AYH70" s="530"/>
      <c r="AYI70" s="531"/>
      <c r="AYJ70" s="532"/>
      <c r="AYK70" s="533"/>
      <c r="AYL70" s="527"/>
      <c r="AYM70" s="528"/>
      <c r="AYN70" s="529"/>
      <c r="AYO70" s="530"/>
      <c r="AYP70" s="531"/>
      <c r="AYQ70" s="532"/>
      <c r="AYR70" s="533"/>
      <c r="AYS70" s="527"/>
      <c r="AYT70" s="528"/>
      <c r="AYU70" s="529"/>
      <c r="AYV70" s="530"/>
      <c r="AYW70" s="531"/>
      <c r="AYX70" s="532"/>
      <c r="AYY70" s="533"/>
      <c r="AYZ70" s="527"/>
      <c r="AZA70" s="528"/>
      <c r="AZB70" s="529"/>
      <c r="AZC70" s="530"/>
      <c r="AZD70" s="531"/>
      <c r="AZE70" s="532"/>
      <c r="AZF70" s="533"/>
      <c r="AZG70" s="527"/>
      <c r="AZH70" s="528"/>
      <c r="AZI70" s="529"/>
      <c r="AZJ70" s="530"/>
      <c r="AZK70" s="531"/>
      <c r="AZL70" s="532"/>
      <c r="AZM70" s="533"/>
      <c r="AZN70" s="527"/>
      <c r="AZO70" s="528"/>
      <c r="AZP70" s="529"/>
      <c r="AZQ70" s="530"/>
      <c r="AZR70" s="531"/>
      <c r="AZS70" s="532"/>
      <c r="AZT70" s="533"/>
      <c r="AZU70" s="527"/>
      <c r="AZV70" s="528"/>
      <c r="AZW70" s="529"/>
      <c r="AZX70" s="530"/>
      <c r="AZY70" s="531"/>
      <c r="AZZ70" s="532"/>
      <c r="BAA70" s="533"/>
      <c r="BAB70" s="527"/>
      <c r="BAC70" s="528"/>
      <c r="BAD70" s="529"/>
      <c r="BAE70" s="530"/>
      <c r="BAF70" s="531"/>
      <c r="BAG70" s="532"/>
      <c r="BAH70" s="533"/>
      <c r="BAI70" s="527"/>
      <c r="BAJ70" s="528"/>
      <c r="BAK70" s="529"/>
      <c r="BAL70" s="530"/>
      <c r="BAM70" s="531"/>
      <c r="BAN70" s="532"/>
      <c r="BAO70" s="533"/>
      <c r="BAP70" s="527"/>
      <c r="BAQ70" s="528"/>
      <c r="BAR70" s="529"/>
      <c r="BAS70" s="530"/>
      <c r="BAT70" s="531"/>
      <c r="BAU70" s="532"/>
      <c r="BAV70" s="533"/>
      <c r="BAW70" s="527"/>
      <c r="BAX70" s="528"/>
      <c r="BAY70" s="529"/>
      <c r="BAZ70" s="530"/>
      <c r="BBA70" s="531"/>
      <c r="BBB70" s="532"/>
      <c r="BBC70" s="533"/>
      <c r="BBD70" s="527"/>
      <c r="BBE70" s="528"/>
      <c r="BBF70" s="529"/>
      <c r="BBG70" s="530"/>
      <c r="BBH70" s="531"/>
      <c r="BBI70" s="532"/>
      <c r="BBJ70" s="533"/>
      <c r="BBK70" s="527"/>
      <c r="BBL70" s="528"/>
      <c r="BBM70" s="529"/>
      <c r="BBN70" s="530"/>
      <c r="BBO70" s="531"/>
      <c r="BBP70" s="532"/>
      <c r="BBQ70" s="533"/>
      <c r="BBR70" s="527"/>
      <c r="BBS70" s="528"/>
      <c r="BBT70" s="529"/>
      <c r="BBU70" s="530"/>
      <c r="BBV70" s="531"/>
      <c r="BBW70" s="532"/>
      <c r="BBX70" s="533"/>
      <c r="BBY70" s="527"/>
      <c r="BBZ70" s="528"/>
      <c r="BCA70" s="529"/>
      <c r="BCB70" s="530"/>
      <c r="BCC70" s="531"/>
      <c r="BCD70" s="532"/>
      <c r="BCE70" s="533"/>
      <c r="BCF70" s="527"/>
      <c r="BCG70" s="528"/>
      <c r="BCH70" s="529"/>
      <c r="BCI70" s="530"/>
      <c r="BCJ70" s="531"/>
      <c r="BCK70" s="532"/>
      <c r="BCL70" s="533"/>
      <c r="BCM70" s="527"/>
      <c r="BCN70" s="528"/>
      <c r="BCO70" s="529"/>
      <c r="BCP70" s="530"/>
      <c r="BCQ70" s="531"/>
      <c r="BCR70" s="532"/>
      <c r="BCS70" s="533"/>
      <c r="BCT70" s="527"/>
      <c r="BCU70" s="528"/>
      <c r="BCV70" s="529"/>
      <c r="BCW70" s="530"/>
      <c r="BCX70" s="531"/>
      <c r="BCY70" s="532"/>
      <c r="BCZ70" s="533"/>
      <c r="BDA70" s="527"/>
      <c r="BDB70" s="528"/>
      <c r="BDC70" s="529"/>
      <c r="BDD70" s="530"/>
      <c r="BDE70" s="531"/>
      <c r="BDF70" s="532"/>
      <c r="BDG70" s="533"/>
      <c r="BDH70" s="527"/>
      <c r="BDI70" s="528"/>
      <c r="BDJ70" s="529"/>
      <c r="BDK70" s="530"/>
      <c r="BDL70" s="531"/>
      <c r="BDM70" s="532"/>
      <c r="BDN70" s="533"/>
      <c r="BDO70" s="527"/>
      <c r="BDP70" s="528"/>
      <c r="BDQ70" s="529"/>
      <c r="BDR70" s="530"/>
      <c r="BDS70" s="531"/>
      <c r="BDT70" s="532"/>
      <c r="BDU70" s="533"/>
      <c r="BDV70" s="527"/>
      <c r="BDW70" s="528"/>
      <c r="BDX70" s="529"/>
      <c r="BDY70" s="530"/>
      <c r="BDZ70" s="531"/>
      <c r="BEA70" s="532"/>
      <c r="BEB70" s="533"/>
      <c r="BEC70" s="527"/>
      <c r="BED70" s="528"/>
      <c r="BEE70" s="529"/>
      <c r="BEF70" s="530"/>
      <c r="BEG70" s="531"/>
      <c r="BEH70" s="532"/>
      <c r="BEI70" s="533"/>
      <c r="BEJ70" s="527"/>
      <c r="BEK70" s="528"/>
      <c r="BEL70" s="529"/>
      <c r="BEM70" s="530"/>
      <c r="BEN70" s="531"/>
      <c r="BEO70" s="532"/>
      <c r="BEP70" s="533"/>
      <c r="BEQ70" s="527"/>
      <c r="BER70" s="528"/>
      <c r="BES70" s="529"/>
      <c r="BET70" s="530"/>
      <c r="BEU70" s="531"/>
      <c r="BEV70" s="532"/>
      <c r="BEW70" s="533"/>
      <c r="BEX70" s="527"/>
      <c r="BEY70" s="528"/>
      <c r="BEZ70" s="529"/>
      <c r="BFA70" s="530"/>
      <c r="BFB70" s="531"/>
      <c r="BFC70" s="532"/>
      <c r="BFD70" s="533"/>
      <c r="BFE70" s="527"/>
      <c r="BFF70" s="528"/>
      <c r="BFG70" s="529"/>
      <c r="BFH70" s="530"/>
      <c r="BFI70" s="531"/>
      <c r="BFJ70" s="532"/>
      <c r="BFK70" s="533"/>
      <c r="BFL70" s="527"/>
      <c r="BFM70" s="528"/>
      <c r="BFN70" s="529"/>
      <c r="BFO70" s="530"/>
      <c r="BFP70" s="531"/>
      <c r="BFQ70" s="532"/>
      <c r="BFR70" s="533"/>
      <c r="BFS70" s="527"/>
      <c r="BFT70" s="528"/>
      <c r="BFU70" s="529"/>
      <c r="BFV70" s="530"/>
      <c r="BFW70" s="531"/>
      <c r="BFX70" s="532"/>
      <c r="BFY70" s="533"/>
      <c r="BFZ70" s="527"/>
      <c r="BGA70" s="528"/>
      <c r="BGB70" s="529"/>
      <c r="BGC70" s="530"/>
      <c r="BGD70" s="531"/>
      <c r="BGE70" s="532"/>
      <c r="BGF70" s="533"/>
      <c r="BGG70" s="527"/>
      <c r="BGH70" s="528"/>
      <c r="BGI70" s="529"/>
      <c r="BGJ70" s="530"/>
      <c r="BGK70" s="531"/>
      <c r="BGL70" s="532"/>
      <c r="BGM70" s="533"/>
      <c r="BGN70" s="527"/>
      <c r="BGO70" s="528"/>
      <c r="BGP70" s="529"/>
      <c r="BGQ70" s="530"/>
      <c r="BGR70" s="531"/>
      <c r="BGS70" s="532"/>
      <c r="BGT70" s="533"/>
      <c r="BGU70" s="527"/>
      <c r="BGV70" s="528"/>
      <c r="BGW70" s="529"/>
      <c r="BGX70" s="530"/>
      <c r="BGY70" s="531"/>
      <c r="BGZ70" s="532"/>
      <c r="BHA70" s="533"/>
      <c r="BHB70" s="527"/>
      <c r="BHC70" s="528"/>
      <c r="BHD70" s="529"/>
      <c r="BHE70" s="530"/>
      <c r="BHF70" s="531"/>
      <c r="BHG70" s="532"/>
      <c r="BHH70" s="533"/>
      <c r="BHI70" s="527"/>
      <c r="BHJ70" s="528"/>
      <c r="BHK70" s="529"/>
      <c r="BHL70" s="530"/>
      <c r="BHM70" s="531"/>
      <c r="BHN70" s="532"/>
      <c r="BHO70" s="533"/>
      <c r="BHP70" s="527"/>
      <c r="BHQ70" s="528"/>
      <c r="BHR70" s="529"/>
      <c r="BHS70" s="530"/>
      <c r="BHT70" s="531"/>
      <c r="BHU70" s="532"/>
      <c r="BHV70" s="533"/>
      <c r="BHW70" s="527"/>
      <c r="BHX70" s="528"/>
      <c r="BHY70" s="529"/>
      <c r="BHZ70" s="530"/>
      <c r="BIA70" s="531"/>
      <c r="BIB70" s="532"/>
      <c r="BIC70" s="533"/>
      <c r="BID70" s="527"/>
      <c r="BIE70" s="528"/>
      <c r="BIF70" s="529"/>
      <c r="BIG70" s="530"/>
      <c r="BIH70" s="531"/>
      <c r="BII70" s="532"/>
      <c r="BIJ70" s="533"/>
      <c r="BIK70" s="527"/>
      <c r="BIL70" s="528"/>
      <c r="BIM70" s="529"/>
      <c r="BIN70" s="530"/>
      <c r="BIO70" s="531"/>
      <c r="BIP70" s="532"/>
      <c r="BIQ70" s="533"/>
      <c r="BIR70" s="527"/>
      <c r="BIS70" s="528"/>
      <c r="BIT70" s="529"/>
      <c r="BIU70" s="530"/>
      <c r="BIV70" s="531"/>
      <c r="BIW70" s="532"/>
      <c r="BIX70" s="533"/>
      <c r="BIY70" s="527"/>
      <c r="BIZ70" s="528"/>
      <c r="BJA70" s="529"/>
      <c r="BJB70" s="530"/>
      <c r="BJC70" s="531"/>
      <c r="BJD70" s="532"/>
      <c r="BJE70" s="533"/>
      <c r="BJF70" s="527"/>
      <c r="BJG70" s="528"/>
      <c r="BJH70" s="529"/>
      <c r="BJI70" s="530"/>
      <c r="BJJ70" s="531"/>
      <c r="BJK70" s="532"/>
      <c r="BJL70" s="533"/>
      <c r="BJM70" s="527"/>
      <c r="BJN70" s="528"/>
      <c r="BJO70" s="529"/>
      <c r="BJP70" s="530"/>
      <c r="BJQ70" s="531"/>
      <c r="BJR70" s="532"/>
      <c r="BJS70" s="533"/>
      <c r="BJT70" s="527"/>
      <c r="BJU70" s="528"/>
      <c r="BJV70" s="529"/>
      <c r="BJW70" s="530"/>
      <c r="BJX70" s="531"/>
      <c r="BJY70" s="532"/>
      <c r="BJZ70" s="533"/>
      <c r="BKA70" s="527"/>
      <c r="BKB70" s="528"/>
      <c r="BKC70" s="529"/>
      <c r="BKD70" s="530"/>
      <c r="BKE70" s="531"/>
      <c r="BKF70" s="532"/>
      <c r="BKG70" s="533"/>
      <c r="BKH70" s="527"/>
      <c r="BKI70" s="528"/>
      <c r="BKJ70" s="529"/>
      <c r="BKK70" s="530"/>
      <c r="BKL70" s="531"/>
      <c r="BKM70" s="532"/>
      <c r="BKN70" s="533"/>
      <c r="BKO70" s="527"/>
      <c r="BKP70" s="528"/>
      <c r="BKQ70" s="529"/>
      <c r="BKR70" s="530"/>
      <c r="BKS70" s="531"/>
      <c r="BKT70" s="532"/>
      <c r="BKU70" s="533"/>
      <c r="BKV70" s="527"/>
      <c r="BKW70" s="528"/>
      <c r="BKX70" s="529"/>
      <c r="BKY70" s="530"/>
      <c r="BKZ70" s="531"/>
      <c r="BLA70" s="532"/>
      <c r="BLB70" s="533"/>
      <c r="BLC70" s="527"/>
      <c r="BLD70" s="528"/>
      <c r="BLE70" s="529"/>
      <c r="BLF70" s="530"/>
      <c r="BLG70" s="531"/>
      <c r="BLH70" s="532"/>
      <c r="BLI70" s="533"/>
      <c r="BLJ70" s="527"/>
      <c r="BLK70" s="528"/>
      <c r="BLL70" s="529"/>
      <c r="BLM70" s="530"/>
      <c r="BLN70" s="531"/>
      <c r="BLO70" s="532"/>
      <c r="BLP70" s="533"/>
      <c r="BLQ70" s="527"/>
      <c r="BLR70" s="528"/>
      <c r="BLS70" s="529"/>
      <c r="BLT70" s="530"/>
      <c r="BLU70" s="531"/>
      <c r="BLV70" s="532"/>
      <c r="BLW70" s="533"/>
      <c r="BLX70" s="527"/>
      <c r="BLY70" s="528"/>
      <c r="BLZ70" s="529"/>
      <c r="BMA70" s="530"/>
      <c r="BMB70" s="531"/>
      <c r="BMC70" s="532"/>
      <c r="BMD70" s="533"/>
      <c r="BME70" s="527"/>
      <c r="BMF70" s="528"/>
      <c r="BMG70" s="529"/>
      <c r="BMH70" s="530"/>
      <c r="BMI70" s="531"/>
      <c r="BMJ70" s="532"/>
      <c r="BMK70" s="533"/>
      <c r="BML70" s="527"/>
      <c r="BMM70" s="528"/>
      <c r="BMN70" s="529"/>
      <c r="BMO70" s="530"/>
      <c r="BMP70" s="531"/>
      <c r="BMQ70" s="532"/>
      <c r="BMR70" s="533"/>
      <c r="BMS70" s="527"/>
      <c r="BMT70" s="528"/>
      <c r="BMU70" s="529"/>
      <c r="BMV70" s="530"/>
      <c r="BMW70" s="531"/>
      <c r="BMX70" s="532"/>
      <c r="BMY70" s="533"/>
      <c r="BMZ70" s="527"/>
      <c r="BNA70" s="528"/>
      <c r="BNB70" s="529"/>
      <c r="BNC70" s="530"/>
      <c r="BND70" s="531"/>
      <c r="BNE70" s="532"/>
      <c r="BNF70" s="533"/>
      <c r="BNG70" s="527"/>
      <c r="BNH70" s="528"/>
      <c r="BNI70" s="529"/>
      <c r="BNJ70" s="530"/>
      <c r="BNK70" s="531"/>
      <c r="BNL70" s="532"/>
      <c r="BNM70" s="533"/>
      <c r="BNN70" s="527"/>
      <c r="BNO70" s="528"/>
      <c r="BNP70" s="529"/>
      <c r="BNQ70" s="530"/>
      <c r="BNR70" s="531"/>
      <c r="BNS70" s="532"/>
      <c r="BNT70" s="533"/>
      <c r="BNU70" s="527"/>
      <c r="BNV70" s="528"/>
      <c r="BNW70" s="529"/>
      <c r="BNX70" s="530"/>
      <c r="BNY70" s="531"/>
      <c r="BNZ70" s="532"/>
      <c r="BOA70" s="533"/>
      <c r="BOB70" s="527"/>
      <c r="BOC70" s="528"/>
      <c r="BOD70" s="529"/>
      <c r="BOE70" s="530"/>
      <c r="BOF70" s="531"/>
      <c r="BOG70" s="532"/>
      <c r="BOH70" s="533"/>
      <c r="BOI70" s="527"/>
      <c r="BOJ70" s="528"/>
      <c r="BOK70" s="529"/>
      <c r="BOL70" s="530"/>
      <c r="BOM70" s="531"/>
      <c r="BON70" s="532"/>
      <c r="BOO70" s="533"/>
      <c r="BOP70" s="527"/>
      <c r="BOQ70" s="528"/>
      <c r="BOR70" s="529"/>
      <c r="BOS70" s="530"/>
      <c r="BOT70" s="531"/>
      <c r="BOU70" s="532"/>
      <c r="BOV70" s="533"/>
      <c r="BOW70" s="527"/>
      <c r="BOX70" s="528"/>
      <c r="BOY70" s="529"/>
      <c r="BOZ70" s="530"/>
      <c r="BPA70" s="531"/>
      <c r="BPB70" s="532"/>
      <c r="BPC70" s="533"/>
      <c r="BPD70" s="527"/>
      <c r="BPE70" s="528"/>
      <c r="BPF70" s="529"/>
      <c r="BPG70" s="530"/>
      <c r="BPH70" s="531"/>
      <c r="BPI70" s="532"/>
      <c r="BPJ70" s="533"/>
      <c r="BPK70" s="527"/>
      <c r="BPL70" s="528"/>
      <c r="BPM70" s="529"/>
      <c r="BPN70" s="530"/>
      <c r="BPO70" s="531"/>
      <c r="BPP70" s="532"/>
      <c r="BPQ70" s="533"/>
      <c r="BPR70" s="527"/>
      <c r="BPS70" s="528"/>
      <c r="BPT70" s="529"/>
      <c r="BPU70" s="530"/>
      <c r="BPV70" s="531"/>
      <c r="BPW70" s="532"/>
      <c r="BPX70" s="533"/>
      <c r="BPY70" s="527"/>
      <c r="BPZ70" s="528"/>
      <c r="BQA70" s="529"/>
      <c r="BQB70" s="530"/>
      <c r="BQC70" s="531"/>
      <c r="BQD70" s="532"/>
      <c r="BQE70" s="533"/>
      <c r="BQF70" s="527"/>
      <c r="BQG70" s="528"/>
      <c r="BQH70" s="529"/>
      <c r="BQI70" s="530"/>
      <c r="BQJ70" s="531"/>
      <c r="BQK70" s="532"/>
      <c r="BQL70" s="533"/>
      <c r="BQM70" s="527"/>
      <c r="BQN70" s="528"/>
      <c r="BQO70" s="529"/>
      <c r="BQP70" s="530"/>
      <c r="BQQ70" s="531"/>
      <c r="BQR70" s="532"/>
      <c r="BQS70" s="533"/>
      <c r="BQT70" s="527"/>
      <c r="BQU70" s="528"/>
      <c r="BQV70" s="529"/>
      <c r="BQW70" s="530"/>
      <c r="BQX70" s="531"/>
      <c r="BQY70" s="532"/>
      <c r="BQZ70" s="533"/>
      <c r="BRA70" s="527"/>
      <c r="BRB70" s="528"/>
      <c r="BRC70" s="529"/>
      <c r="BRD70" s="530"/>
      <c r="BRE70" s="531"/>
      <c r="BRF70" s="532"/>
      <c r="BRG70" s="533"/>
      <c r="BRH70" s="527"/>
      <c r="BRI70" s="528"/>
      <c r="BRJ70" s="529"/>
      <c r="BRK70" s="530"/>
      <c r="BRL70" s="531"/>
      <c r="BRM70" s="532"/>
      <c r="BRN70" s="533"/>
      <c r="BRO70" s="527"/>
      <c r="BRP70" s="528"/>
      <c r="BRQ70" s="529"/>
      <c r="BRR70" s="530"/>
      <c r="BRS70" s="531"/>
      <c r="BRT70" s="532"/>
      <c r="BRU70" s="533"/>
      <c r="BRV70" s="527"/>
      <c r="BRW70" s="528"/>
      <c r="BRX70" s="529"/>
      <c r="BRY70" s="530"/>
      <c r="BRZ70" s="531"/>
      <c r="BSA70" s="532"/>
      <c r="BSB70" s="533"/>
      <c r="BSC70" s="527"/>
      <c r="BSD70" s="528"/>
      <c r="BSE70" s="529"/>
      <c r="BSF70" s="530"/>
      <c r="BSG70" s="531"/>
      <c r="BSH70" s="532"/>
      <c r="BSI70" s="533"/>
      <c r="BSJ70" s="527"/>
      <c r="BSK70" s="528"/>
      <c r="BSL70" s="529"/>
      <c r="BSM70" s="530"/>
      <c r="BSN70" s="531"/>
      <c r="BSO70" s="532"/>
      <c r="BSP70" s="533"/>
      <c r="BSQ70" s="527"/>
      <c r="BSR70" s="528"/>
      <c r="BSS70" s="529"/>
      <c r="BST70" s="530"/>
      <c r="BSU70" s="531"/>
      <c r="BSV70" s="532"/>
      <c r="BSW70" s="533"/>
      <c r="BSX70" s="527"/>
      <c r="BSY70" s="528"/>
      <c r="BSZ70" s="529"/>
      <c r="BTA70" s="530"/>
      <c r="BTB70" s="531"/>
      <c r="BTC70" s="532"/>
      <c r="BTD70" s="533"/>
      <c r="BTE70" s="527"/>
      <c r="BTF70" s="528"/>
      <c r="BTG70" s="529"/>
      <c r="BTH70" s="530"/>
      <c r="BTI70" s="531"/>
      <c r="BTJ70" s="532"/>
      <c r="BTK70" s="533"/>
      <c r="BTL70" s="527"/>
      <c r="BTM70" s="528"/>
      <c r="BTN70" s="529"/>
      <c r="BTO70" s="530"/>
      <c r="BTP70" s="531"/>
      <c r="BTQ70" s="532"/>
      <c r="BTR70" s="533"/>
      <c r="BTS70" s="527"/>
      <c r="BTT70" s="528"/>
      <c r="BTU70" s="529"/>
      <c r="BTV70" s="530"/>
      <c r="BTW70" s="531"/>
      <c r="BTX70" s="532"/>
      <c r="BTY70" s="533"/>
      <c r="BTZ70" s="527"/>
      <c r="BUA70" s="528"/>
      <c r="BUB70" s="529"/>
      <c r="BUC70" s="530"/>
      <c r="BUD70" s="531"/>
      <c r="BUE70" s="532"/>
      <c r="BUF70" s="533"/>
      <c r="BUG70" s="527"/>
      <c r="BUH70" s="528"/>
      <c r="BUI70" s="529"/>
      <c r="BUJ70" s="530"/>
      <c r="BUK70" s="531"/>
      <c r="BUL70" s="532"/>
      <c r="BUM70" s="533"/>
      <c r="BUN70" s="527"/>
      <c r="BUO70" s="528"/>
      <c r="BUP70" s="529"/>
      <c r="BUQ70" s="530"/>
      <c r="BUR70" s="531"/>
      <c r="BUS70" s="532"/>
      <c r="BUT70" s="533"/>
      <c r="BUU70" s="527"/>
      <c r="BUV70" s="528"/>
      <c r="BUW70" s="529"/>
      <c r="BUX70" s="530"/>
      <c r="BUY70" s="531"/>
      <c r="BUZ70" s="532"/>
      <c r="BVA70" s="533"/>
      <c r="BVB70" s="527"/>
      <c r="BVC70" s="528"/>
      <c r="BVD70" s="529"/>
      <c r="BVE70" s="530"/>
      <c r="BVF70" s="531"/>
      <c r="BVG70" s="532"/>
      <c r="BVH70" s="533"/>
      <c r="BVI70" s="527"/>
      <c r="BVJ70" s="528"/>
      <c r="BVK70" s="529"/>
      <c r="BVL70" s="530"/>
      <c r="BVM70" s="531"/>
      <c r="BVN70" s="532"/>
      <c r="BVO70" s="533"/>
      <c r="BVP70" s="527"/>
      <c r="BVQ70" s="528"/>
      <c r="BVR70" s="529"/>
      <c r="BVS70" s="530"/>
      <c r="BVT70" s="531"/>
      <c r="BVU70" s="532"/>
      <c r="BVV70" s="533"/>
      <c r="BVW70" s="527"/>
      <c r="BVX70" s="528"/>
      <c r="BVY70" s="529"/>
      <c r="BVZ70" s="530"/>
      <c r="BWA70" s="531"/>
      <c r="BWB70" s="532"/>
      <c r="BWC70" s="533"/>
      <c r="BWD70" s="527"/>
      <c r="BWE70" s="528"/>
      <c r="BWF70" s="529"/>
      <c r="BWG70" s="530"/>
      <c r="BWH70" s="531"/>
      <c r="BWI70" s="532"/>
      <c r="BWJ70" s="533"/>
      <c r="BWK70" s="527"/>
      <c r="BWL70" s="528"/>
      <c r="BWM70" s="529"/>
      <c r="BWN70" s="530"/>
      <c r="BWO70" s="531"/>
      <c r="BWP70" s="532"/>
      <c r="BWQ70" s="533"/>
      <c r="BWR70" s="527"/>
      <c r="BWS70" s="528"/>
      <c r="BWT70" s="529"/>
      <c r="BWU70" s="530"/>
      <c r="BWV70" s="531"/>
      <c r="BWW70" s="532"/>
      <c r="BWX70" s="533"/>
      <c r="BWY70" s="527"/>
      <c r="BWZ70" s="528"/>
      <c r="BXA70" s="529"/>
      <c r="BXB70" s="530"/>
      <c r="BXC70" s="531"/>
      <c r="BXD70" s="532"/>
      <c r="BXE70" s="533"/>
      <c r="BXF70" s="527"/>
      <c r="BXG70" s="528"/>
      <c r="BXH70" s="529"/>
      <c r="BXI70" s="530"/>
      <c r="BXJ70" s="531"/>
      <c r="BXK70" s="532"/>
      <c r="BXL70" s="533"/>
      <c r="BXM70" s="527"/>
      <c r="BXN70" s="528"/>
      <c r="BXO70" s="529"/>
      <c r="BXP70" s="530"/>
      <c r="BXQ70" s="531"/>
      <c r="BXR70" s="532"/>
      <c r="BXS70" s="533"/>
      <c r="BXT70" s="527"/>
      <c r="BXU70" s="528"/>
      <c r="BXV70" s="529"/>
      <c r="BXW70" s="530"/>
      <c r="BXX70" s="531"/>
      <c r="BXY70" s="532"/>
      <c r="BXZ70" s="533"/>
      <c r="BYA70" s="527"/>
      <c r="BYB70" s="528"/>
      <c r="BYC70" s="529"/>
      <c r="BYD70" s="530"/>
      <c r="BYE70" s="531"/>
      <c r="BYF70" s="532"/>
      <c r="BYG70" s="533"/>
      <c r="BYH70" s="527"/>
      <c r="BYI70" s="528"/>
      <c r="BYJ70" s="529"/>
      <c r="BYK70" s="530"/>
      <c r="BYL70" s="531"/>
      <c r="BYM70" s="532"/>
      <c r="BYN70" s="533"/>
      <c r="BYO70" s="527"/>
      <c r="BYP70" s="528"/>
      <c r="BYQ70" s="529"/>
      <c r="BYR70" s="530"/>
      <c r="BYS70" s="531"/>
      <c r="BYT70" s="532"/>
      <c r="BYU70" s="533"/>
      <c r="BYV70" s="527"/>
      <c r="BYW70" s="528"/>
      <c r="BYX70" s="529"/>
      <c r="BYY70" s="530"/>
      <c r="BYZ70" s="531"/>
      <c r="BZA70" s="532"/>
      <c r="BZB70" s="533"/>
      <c r="BZC70" s="527"/>
      <c r="BZD70" s="528"/>
      <c r="BZE70" s="529"/>
      <c r="BZF70" s="530"/>
      <c r="BZG70" s="531"/>
      <c r="BZH70" s="532"/>
      <c r="BZI70" s="533"/>
      <c r="BZJ70" s="527"/>
      <c r="BZK70" s="528"/>
      <c r="BZL70" s="529"/>
      <c r="BZM70" s="530"/>
      <c r="BZN70" s="531"/>
      <c r="BZO70" s="532"/>
      <c r="BZP70" s="533"/>
      <c r="BZQ70" s="527"/>
      <c r="BZR70" s="528"/>
      <c r="BZS70" s="529"/>
      <c r="BZT70" s="530"/>
      <c r="BZU70" s="531"/>
      <c r="BZV70" s="532"/>
      <c r="BZW70" s="533"/>
      <c r="BZX70" s="527"/>
      <c r="BZY70" s="528"/>
      <c r="BZZ70" s="529"/>
      <c r="CAA70" s="530"/>
      <c r="CAB70" s="531"/>
      <c r="CAC70" s="532"/>
      <c r="CAD70" s="533"/>
      <c r="CAE70" s="527"/>
      <c r="CAF70" s="528"/>
      <c r="CAG70" s="529"/>
      <c r="CAH70" s="530"/>
      <c r="CAI70" s="531"/>
      <c r="CAJ70" s="532"/>
      <c r="CAK70" s="533"/>
      <c r="CAL70" s="527"/>
      <c r="CAM70" s="528"/>
      <c r="CAN70" s="529"/>
      <c r="CAO70" s="530"/>
      <c r="CAP70" s="531"/>
      <c r="CAQ70" s="532"/>
      <c r="CAR70" s="533"/>
      <c r="CAS70" s="527"/>
      <c r="CAT70" s="528"/>
      <c r="CAU70" s="529"/>
      <c r="CAV70" s="530"/>
      <c r="CAW70" s="531"/>
      <c r="CAX70" s="532"/>
      <c r="CAY70" s="533"/>
      <c r="CAZ70" s="527"/>
      <c r="CBA70" s="528"/>
      <c r="CBB70" s="529"/>
      <c r="CBC70" s="530"/>
      <c r="CBD70" s="531"/>
      <c r="CBE70" s="532"/>
      <c r="CBF70" s="533"/>
      <c r="CBG70" s="527"/>
      <c r="CBH70" s="528"/>
      <c r="CBI70" s="529"/>
      <c r="CBJ70" s="530"/>
      <c r="CBK70" s="531"/>
      <c r="CBL70" s="532"/>
      <c r="CBM70" s="533"/>
      <c r="CBN70" s="527"/>
      <c r="CBO70" s="528"/>
      <c r="CBP70" s="529"/>
      <c r="CBQ70" s="530"/>
      <c r="CBR70" s="531"/>
      <c r="CBS70" s="532"/>
      <c r="CBT70" s="533"/>
      <c r="CBU70" s="527"/>
      <c r="CBV70" s="528"/>
      <c r="CBW70" s="529"/>
      <c r="CBX70" s="530"/>
      <c r="CBY70" s="531"/>
      <c r="CBZ70" s="532"/>
      <c r="CCA70" s="533"/>
      <c r="CCB70" s="527"/>
      <c r="CCC70" s="528"/>
      <c r="CCD70" s="529"/>
      <c r="CCE70" s="530"/>
      <c r="CCF70" s="531"/>
      <c r="CCG70" s="532"/>
      <c r="CCH70" s="533"/>
      <c r="CCI70" s="527"/>
      <c r="CCJ70" s="528"/>
      <c r="CCK70" s="529"/>
      <c r="CCL70" s="530"/>
      <c r="CCM70" s="531"/>
      <c r="CCN70" s="532"/>
      <c r="CCO70" s="533"/>
      <c r="CCP70" s="527"/>
      <c r="CCQ70" s="528"/>
      <c r="CCR70" s="529"/>
      <c r="CCS70" s="530"/>
      <c r="CCT70" s="531"/>
      <c r="CCU70" s="532"/>
      <c r="CCV70" s="533"/>
      <c r="CCW70" s="527"/>
      <c r="CCX70" s="528"/>
      <c r="CCY70" s="529"/>
      <c r="CCZ70" s="530"/>
      <c r="CDA70" s="531"/>
      <c r="CDB70" s="532"/>
      <c r="CDC70" s="533"/>
      <c r="CDD70" s="527"/>
      <c r="CDE70" s="528"/>
      <c r="CDF70" s="529"/>
      <c r="CDG70" s="530"/>
      <c r="CDH70" s="531"/>
      <c r="CDI70" s="532"/>
      <c r="CDJ70" s="533"/>
      <c r="CDK70" s="527"/>
      <c r="CDL70" s="528"/>
      <c r="CDM70" s="529"/>
      <c r="CDN70" s="530"/>
      <c r="CDO70" s="531"/>
      <c r="CDP70" s="532"/>
      <c r="CDQ70" s="533"/>
      <c r="CDR70" s="527"/>
      <c r="CDS70" s="528"/>
      <c r="CDT70" s="529"/>
      <c r="CDU70" s="530"/>
      <c r="CDV70" s="531"/>
      <c r="CDW70" s="532"/>
      <c r="CDX70" s="533"/>
      <c r="CDY70" s="527"/>
      <c r="CDZ70" s="528"/>
      <c r="CEA70" s="529"/>
      <c r="CEB70" s="530"/>
      <c r="CEC70" s="531"/>
      <c r="CED70" s="532"/>
      <c r="CEE70" s="533"/>
      <c r="CEF70" s="527"/>
      <c r="CEG70" s="528"/>
      <c r="CEH70" s="529"/>
      <c r="CEI70" s="530"/>
      <c r="CEJ70" s="531"/>
      <c r="CEK70" s="532"/>
      <c r="CEL70" s="533"/>
      <c r="CEM70" s="527"/>
      <c r="CEN70" s="528"/>
      <c r="CEO70" s="529"/>
      <c r="CEP70" s="530"/>
      <c r="CEQ70" s="531"/>
      <c r="CER70" s="532"/>
      <c r="CES70" s="533"/>
      <c r="CET70" s="527"/>
      <c r="CEU70" s="528"/>
      <c r="CEV70" s="529"/>
      <c r="CEW70" s="530"/>
      <c r="CEX70" s="531"/>
      <c r="CEY70" s="532"/>
      <c r="CEZ70" s="533"/>
      <c r="CFA70" s="527"/>
      <c r="CFB70" s="528"/>
      <c r="CFC70" s="529"/>
      <c r="CFD70" s="530"/>
      <c r="CFE70" s="531"/>
      <c r="CFF70" s="532"/>
      <c r="CFG70" s="533"/>
      <c r="CFH70" s="527"/>
      <c r="CFI70" s="528"/>
      <c r="CFJ70" s="529"/>
      <c r="CFK70" s="530"/>
      <c r="CFL70" s="531"/>
      <c r="CFM70" s="532"/>
      <c r="CFN70" s="533"/>
      <c r="CFO70" s="527"/>
      <c r="CFP70" s="528"/>
      <c r="CFQ70" s="529"/>
      <c r="CFR70" s="530"/>
      <c r="CFS70" s="531"/>
      <c r="CFT70" s="532"/>
      <c r="CFU70" s="533"/>
      <c r="CFV70" s="527"/>
      <c r="CFW70" s="528"/>
      <c r="CFX70" s="529"/>
      <c r="CFY70" s="530"/>
      <c r="CFZ70" s="531"/>
      <c r="CGA70" s="532"/>
      <c r="CGB70" s="533"/>
      <c r="CGC70" s="527"/>
      <c r="CGD70" s="528"/>
      <c r="CGE70" s="529"/>
      <c r="CGF70" s="530"/>
      <c r="CGG70" s="531"/>
      <c r="CGH70" s="532"/>
      <c r="CGI70" s="533"/>
      <c r="CGJ70" s="527"/>
      <c r="CGK70" s="528"/>
      <c r="CGL70" s="529"/>
      <c r="CGM70" s="530"/>
      <c r="CGN70" s="531"/>
      <c r="CGO70" s="532"/>
      <c r="CGP70" s="533"/>
      <c r="CGQ70" s="527"/>
      <c r="CGR70" s="528"/>
      <c r="CGS70" s="529"/>
      <c r="CGT70" s="530"/>
      <c r="CGU70" s="531"/>
      <c r="CGV70" s="532"/>
      <c r="CGW70" s="533"/>
      <c r="CGX70" s="527"/>
      <c r="CGY70" s="528"/>
      <c r="CGZ70" s="529"/>
      <c r="CHA70" s="530"/>
      <c r="CHB70" s="531"/>
      <c r="CHC70" s="532"/>
      <c r="CHD70" s="533"/>
      <c r="CHE70" s="527"/>
      <c r="CHF70" s="528"/>
      <c r="CHG70" s="529"/>
      <c r="CHH70" s="530"/>
      <c r="CHI70" s="531"/>
      <c r="CHJ70" s="532"/>
      <c r="CHK70" s="533"/>
      <c r="CHL70" s="527"/>
      <c r="CHM70" s="528"/>
      <c r="CHN70" s="529"/>
      <c r="CHO70" s="530"/>
      <c r="CHP70" s="531"/>
      <c r="CHQ70" s="532"/>
      <c r="CHR70" s="533"/>
      <c r="CHS70" s="527"/>
      <c r="CHT70" s="528"/>
      <c r="CHU70" s="529"/>
      <c r="CHV70" s="530"/>
      <c r="CHW70" s="531"/>
      <c r="CHX70" s="532"/>
      <c r="CHY70" s="533"/>
      <c r="CHZ70" s="527"/>
      <c r="CIA70" s="528"/>
      <c r="CIB70" s="529"/>
      <c r="CIC70" s="530"/>
      <c r="CID70" s="531"/>
      <c r="CIE70" s="532"/>
      <c r="CIF70" s="533"/>
      <c r="CIG70" s="527"/>
      <c r="CIH70" s="528"/>
      <c r="CII70" s="529"/>
      <c r="CIJ70" s="530"/>
      <c r="CIK70" s="531"/>
      <c r="CIL70" s="532"/>
      <c r="CIM70" s="533"/>
      <c r="CIN70" s="527"/>
      <c r="CIO70" s="528"/>
      <c r="CIP70" s="529"/>
      <c r="CIQ70" s="530"/>
      <c r="CIR70" s="531"/>
      <c r="CIS70" s="532"/>
      <c r="CIT70" s="533"/>
      <c r="CIU70" s="527"/>
      <c r="CIV70" s="528"/>
      <c r="CIW70" s="529"/>
      <c r="CIX70" s="530"/>
      <c r="CIY70" s="531"/>
      <c r="CIZ70" s="532"/>
      <c r="CJA70" s="533"/>
      <c r="CJB70" s="527"/>
      <c r="CJC70" s="528"/>
      <c r="CJD70" s="529"/>
      <c r="CJE70" s="530"/>
      <c r="CJF70" s="531"/>
      <c r="CJG70" s="532"/>
      <c r="CJH70" s="533"/>
      <c r="CJI70" s="527"/>
      <c r="CJJ70" s="528"/>
      <c r="CJK70" s="529"/>
      <c r="CJL70" s="530"/>
      <c r="CJM70" s="531"/>
      <c r="CJN70" s="532"/>
      <c r="CJO70" s="533"/>
      <c r="CJP70" s="527"/>
      <c r="CJQ70" s="528"/>
      <c r="CJR70" s="529"/>
      <c r="CJS70" s="530"/>
      <c r="CJT70" s="531"/>
      <c r="CJU70" s="532"/>
      <c r="CJV70" s="533"/>
      <c r="CJW70" s="527"/>
      <c r="CJX70" s="528"/>
      <c r="CJY70" s="529"/>
      <c r="CJZ70" s="530"/>
      <c r="CKA70" s="531"/>
      <c r="CKB70" s="532"/>
      <c r="CKC70" s="533"/>
      <c r="CKD70" s="527"/>
      <c r="CKE70" s="528"/>
      <c r="CKF70" s="529"/>
      <c r="CKG70" s="530"/>
      <c r="CKH70" s="531"/>
      <c r="CKI70" s="532"/>
      <c r="CKJ70" s="533"/>
      <c r="CKK70" s="527"/>
      <c r="CKL70" s="528"/>
      <c r="CKM70" s="529"/>
      <c r="CKN70" s="530"/>
      <c r="CKO70" s="531"/>
      <c r="CKP70" s="532"/>
      <c r="CKQ70" s="533"/>
      <c r="CKR70" s="527"/>
      <c r="CKS70" s="528"/>
      <c r="CKT70" s="529"/>
      <c r="CKU70" s="530"/>
      <c r="CKV70" s="531"/>
      <c r="CKW70" s="532"/>
      <c r="CKX70" s="533"/>
      <c r="CKY70" s="527"/>
      <c r="CKZ70" s="528"/>
      <c r="CLA70" s="529"/>
      <c r="CLB70" s="530"/>
      <c r="CLC70" s="531"/>
      <c r="CLD70" s="532"/>
      <c r="CLE70" s="533"/>
      <c r="CLF70" s="527"/>
      <c r="CLG70" s="528"/>
      <c r="CLH70" s="529"/>
      <c r="CLI70" s="530"/>
      <c r="CLJ70" s="531"/>
      <c r="CLK70" s="532"/>
      <c r="CLL70" s="533"/>
      <c r="CLM70" s="527"/>
      <c r="CLN70" s="528"/>
      <c r="CLO70" s="529"/>
      <c r="CLP70" s="530"/>
      <c r="CLQ70" s="531"/>
      <c r="CLR70" s="532"/>
      <c r="CLS70" s="533"/>
      <c r="CLT70" s="527"/>
      <c r="CLU70" s="528"/>
      <c r="CLV70" s="529"/>
      <c r="CLW70" s="530"/>
      <c r="CLX70" s="531"/>
      <c r="CLY70" s="532"/>
      <c r="CLZ70" s="533"/>
      <c r="CMA70" s="527"/>
      <c r="CMB70" s="528"/>
      <c r="CMC70" s="529"/>
      <c r="CMD70" s="530"/>
      <c r="CME70" s="531"/>
      <c r="CMF70" s="532"/>
      <c r="CMG70" s="533"/>
      <c r="CMH70" s="527"/>
      <c r="CMI70" s="528"/>
      <c r="CMJ70" s="529"/>
      <c r="CMK70" s="530"/>
      <c r="CML70" s="531"/>
      <c r="CMM70" s="532"/>
      <c r="CMN70" s="533"/>
      <c r="CMO70" s="527"/>
      <c r="CMP70" s="528"/>
      <c r="CMQ70" s="529"/>
      <c r="CMR70" s="530"/>
      <c r="CMS70" s="531"/>
      <c r="CMT70" s="532"/>
      <c r="CMU70" s="533"/>
      <c r="CMV70" s="527"/>
      <c r="CMW70" s="528"/>
      <c r="CMX70" s="529"/>
      <c r="CMY70" s="530"/>
      <c r="CMZ70" s="531"/>
      <c r="CNA70" s="532"/>
      <c r="CNB70" s="533"/>
      <c r="CNC70" s="527"/>
      <c r="CND70" s="528"/>
      <c r="CNE70" s="529"/>
      <c r="CNF70" s="530"/>
      <c r="CNG70" s="531"/>
      <c r="CNH70" s="532"/>
      <c r="CNI70" s="533"/>
      <c r="CNJ70" s="527"/>
      <c r="CNK70" s="528"/>
      <c r="CNL70" s="529"/>
      <c r="CNM70" s="530"/>
      <c r="CNN70" s="531"/>
      <c r="CNO70" s="532"/>
      <c r="CNP70" s="533"/>
      <c r="CNQ70" s="527"/>
      <c r="CNR70" s="528"/>
      <c r="CNS70" s="529"/>
      <c r="CNT70" s="530"/>
      <c r="CNU70" s="531"/>
      <c r="CNV70" s="532"/>
      <c r="CNW70" s="533"/>
      <c r="CNX70" s="527"/>
      <c r="CNY70" s="528"/>
      <c r="CNZ70" s="529"/>
      <c r="COA70" s="530"/>
      <c r="COB70" s="531"/>
      <c r="COC70" s="532"/>
      <c r="COD70" s="533"/>
      <c r="COE70" s="527"/>
      <c r="COF70" s="528"/>
      <c r="COG70" s="529"/>
      <c r="COH70" s="530"/>
      <c r="COI70" s="531"/>
      <c r="COJ70" s="532"/>
      <c r="COK70" s="533"/>
      <c r="COL70" s="527"/>
      <c r="COM70" s="528"/>
      <c r="CON70" s="529"/>
      <c r="COO70" s="530"/>
      <c r="COP70" s="531"/>
      <c r="COQ70" s="532"/>
      <c r="COR70" s="533"/>
      <c r="COS70" s="527"/>
      <c r="COT70" s="528"/>
      <c r="COU70" s="529"/>
      <c r="COV70" s="530"/>
      <c r="COW70" s="531"/>
      <c r="COX70" s="532"/>
      <c r="COY70" s="533"/>
      <c r="COZ70" s="527"/>
      <c r="CPA70" s="528"/>
      <c r="CPB70" s="529"/>
      <c r="CPC70" s="530"/>
      <c r="CPD70" s="531"/>
      <c r="CPE70" s="532"/>
      <c r="CPF70" s="533"/>
      <c r="CPG70" s="527"/>
      <c r="CPH70" s="528"/>
      <c r="CPI70" s="529"/>
      <c r="CPJ70" s="530"/>
      <c r="CPK70" s="531"/>
      <c r="CPL70" s="532"/>
      <c r="CPM70" s="533"/>
      <c r="CPN70" s="527"/>
      <c r="CPO70" s="528"/>
      <c r="CPP70" s="529"/>
      <c r="CPQ70" s="530"/>
      <c r="CPR70" s="531"/>
      <c r="CPS70" s="532"/>
      <c r="CPT70" s="533"/>
      <c r="CPU70" s="527"/>
      <c r="CPV70" s="528"/>
      <c r="CPW70" s="529"/>
      <c r="CPX70" s="530"/>
      <c r="CPY70" s="531"/>
      <c r="CPZ70" s="532"/>
      <c r="CQA70" s="533"/>
      <c r="CQB70" s="527"/>
      <c r="CQC70" s="528"/>
      <c r="CQD70" s="529"/>
      <c r="CQE70" s="530"/>
      <c r="CQF70" s="531"/>
      <c r="CQG70" s="532"/>
      <c r="CQH70" s="533"/>
      <c r="CQI70" s="527"/>
      <c r="CQJ70" s="528"/>
      <c r="CQK70" s="529"/>
      <c r="CQL70" s="530"/>
      <c r="CQM70" s="531"/>
      <c r="CQN70" s="532"/>
      <c r="CQO70" s="533"/>
      <c r="CQP70" s="527"/>
      <c r="CQQ70" s="528"/>
      <c r="CQR70" s="529"/>
      <c r="CQS70" s="530"/>
      <c r="CQT70" s="531"/>
      <c r="CQU70" s="532"/>
      <c r="CQV70" s="533"/>
      <c r="CQW70" s="527"/>
      <c r="CQX70" s="528"/>
      <c r="CQY70" s="529"/>
      <c r="CQZ70" s="530"/>
      <c r="CRA70" s="531"/>
      <c r="CRB70" s="532"/>
      <c r="CRC70" s="533"/>
      <c r="CRD70" s="527"/>
      <c r="CRE70" s="528"/>
      <c r="CRF70" s="529"/>
      <c r="CRG70" s="530"/>
      <c r="CRH70" s="531"/>
      <c r="CRI70" s="532"/>
      <c r="CRJ70" s="533"/>
      <c r="CRK70" s="527"/>
      <c r="CRL70" s="528"/>
      <c r="CRM70" s="529"/>
      <c r="CRN70" s="530"/>
      <c r="CRO70" s="531"/>
      <c r="CRP70" s="532"/>
      <c r="CRQ70" s="533"/>
      <c r="CRR70" s="527"/>
      <c r="CRS70" s="528"/>
      <c r="CRT70" s="529"/>
      <c r="CRU70" s="530"/>
      <c r="CRV70" s="531"/>
      <c r="CRW70" s="532"/>
      <c r="CRX70" s="533"/>
      <c r="CRY70" s="527"/>
      <c r="CRZ70" s="528"/>
      <c r="CSA70" s="529"/>
      <c r="CSB70" s="530"/>
      <c r="CSC70" s="531"/>
      <c r="CSD70" s="532"/>
      <c r="CSE70" s="533"/>
      <c r="CSF70" s="527"/>
      <c r="CSG70" s="528"/>
      <c r="CSH70" s="529"/>
      <c r="CSI70" s="530"/>
      <c r="CSJ70" s="531"/>
      <c r="CSK70" s="532"/>
      <c r="CSL70" s="533"/>
      <c r="CSM70" s="527"/>
      <c r="CSN70" s="528"/>
      <c r="CSO70" s="529"/>
      <c r="CSP70" s="530"/>
      <c r="CSQ70" s="531"/>
      <c r="CSR70" s="532"/>
      <c r="CSS70" s="533"/>
      <c r="CST70" s="527"/>
      <c r="CSU70" s="528"/>
      <c r="CSV70" s="529"/>
      <c r="CSW70" s="530"/>
      <c r="CSX70" s="531"/>
      <c r="CSY70" s="532"/>
      <c r="CSZ70" s="533"/>
      <c r="CTA70" s="527"/>
      <c r="CTB70" s="528"/>
      <c r="CTC70" s="529"/>
      <c r="CTD70" s="530"/>
      <c r="CTE70" s="531"/>
      <c r="CTF70" s="532"/>
      <c r="CTG70" s="533"/>
      <c r="CTH70" s="527"/>
      <c r="CTI70" s="528"/>
      <c r="CTJ70" s="529"/>
      <c r="CTK70" s="530"/>
      <c r="CTL70" s="531"/>
      <c r="CTM70" s="532"/>
      <c r="CTN70" s="533"/>
      <c r="CTO70" s="527"/>
      <c r="CTP70" s="528"/>
      <c r="CTQ70" s="529"/>
      <c r="CTR70" s="530"/>
      <c r="CTS70" s="531"/>
      <c r="CTT70" s="532"/>
      <c r="CTU70" s="533"/>
      <c r="CTV70" s="527"/>
      <c r="CTW70" s="528"/>
      <c r="CTX70" s="529"/>
      <c r="CTY70" s="530"/>
      <c r="CTZ70" s="531"/>
      <c r="CUA70" s="532"/>
      <c r="CUB70" s="533"/>
      <c r="CUC70" s="527"/>
      <c r="CUD70" s="528"/>
      <c r="CUE70" s="529"/>
      <c r="CUF70" s="530"/>
      <c r="CUG70" s="531"/>
      <c r="CUH70" s="532"/>
      <c r="CUI70" s="533"/>
      <c r="CUJ70" s="527"/>
      <c r="CUK70" s="528"/>
      <c r="CUL70" s="529"/>
      <c r="CUM70" s="530"/>
      <c r="CUN70" s="531"/>
      <c r="CUO70" s="532"/>
      <c r="CUP70" s="533"/>
      <c r="CUQ70" s="527"/>
      <c r="CUR70" s="528"/>
      <c r="CUS70" s="529"/>
      <c r="CUT70" s="530"/>
      <c r="CUU70" s="531"/>
      <c r="CUV70" s="532"/>
      <c r="CUW70" s="533"/>
      <c r="CUX70" s="527"/>
      <c r="CUY70" s="528"/>
      <c r="CUZ70" s="529"/>
      <c r="CVA70" s="530"/>
      <c r="CVB70" s="531"/>
      <c r="CVC70" s="532"/>
      <c r="CVD70" s="533"/>
      <c r="CVE70" s="527"/>
      <c r="CVF70" s="528"/>
      <c r="CVG70" s="529"/>
      <c r="CVH70" s="530"/>
      <c r="CVI70" s="531"/>
      <c r="CVJ70" s="532"/>
      <c r="CVK70" s="533"/>
      <c r="CVL70" s="527"/>
      <c r="CVM70" s="528"/>
      <c r="CVN70" s="529"/>
      <c r="CVO70" s="530"/>
      <c r="CVP70" s="531"/>
      <c r="CVQ70" s="532"/>
      <c r="CVR70" s="533"/>
      <c r="CVS70" s="527"/>
      <c r="CVT70" s="528"/>
      <c r="CVU70" s="529"/>
      <c r="CVV70" s="530"/>
      <c r="CVW70" s="531"/>
      <c r="CVX70" s="532"/>
      <c r="CVY70" s="533"/>
      <c r="CVZ70" s="527"/>
      <c r="CWA70" s="528"/>
      <c r="CWB70" s="529"/>
      <c r="CWC70" s="530"/>
      <c r="CWD70" s="531"/>
      <c r="CWE70" s="532"/>
      <c r="CWF70" s="533"/>
      <c r="CWG70" s="527"/>
      <c r="CWH70" s="528"/>
      <c r="CWI70" s="529"/>
      <c r="CWJ70" s="530"/>
      <c r="CWK70" s="531"/>
      <c r="CWL70" s="532"/>
      <c r="CWM70" s="533"/>
      <c r="CWN70" s="527"/>
      <c r="CWO70" s="528"/>
      <c r="CWP70" s="529"/>
      <c r="CWQ70" s="530"/>
      <c r="CWR70" s="531"/>
      <c r="CWS70" s="532"/>
      <c r="CWT70" s="533"/>
      <c r="CWU70" s="527"/>
      <c r="CWV70" s="528"/>
      <c r="CWW70" s="529"/>
      <c r="CWX70" s="530"/>
      <c r="CWY70" s="531"/>
      <c r="CWZ70" s="532"/>
      <c r="CXA70" s="533"/>
      <c r="CXB70" s="527"/>
      <c r="CXC70" s="528"/>
      <c r="CXD70" s="529"/>
      <c r="CXE70" s="530"/>
      <c r="CXF70" s="531"/>
      <c r="CXG70" s="532"/>
      <c r="CXH70" s="533"/>
      <c r="CXI70" s="527"/>
      <c r="CXJ70" s="528"/>
      <c r="CXK70" s="529"/>
      <c r="CXL70" s="530"/>
      <c r="CXM70" s="531"/>
      <c r="CXN70" s="532"/>
      <c r="CXO70" s="533"/>
      <c r="CXP70" s="527"/>
      <c r="CXQ70" s="528"/>
      <c r="CXR70" s="529"/>
      <c r="CXS70" s="530"/>
      <c r="CXT70" s="531"/>
      <c r="CXU70" s="532"/>
      <c r="CXV70" s="533"/>
      <c r="CXW70" s="527"/>
      <c r="CXX70" s="528"/>
      <c r="CXY70" s="529"/>
      <c r="CXZ70" s="530"/>
      <c r="CYA70" s="531"/>
      <c r="CYB70" s="532"/>
      <c r="CYC70" s="533"/>
      <c r="CYD70" s="527"/>
      <c r="CYE70" s="528"/>
      <c r="CYF70" s="529"/>
      <c r="CYG70" s="530"/>
      <c r="CYH70" s="531"/>
      <c r="CYI70" s="532"/>
      <c r="CYJ70" s="533"/>
      <c r="CYK70" s="527"/>
      <c r="CYL70" s="528"/>
      <c r="CYM70" s="529"/>
      <c r="CYN70" s="530"/>
      <c r="CYO70" s="531"/>
      <c r="CYP70" s="532"/>
      <c r="CYQ70" s="533"/>
      <c r="CYR70" s="527"/>
      <c r="CYS70" s="528"/>
      <c r="CYT70" s="529"/>
      <c r="CYU70" s="530"/>
      <c r="CYV70" s="531"/>
      <c r="CYW70" s="532"/>
      <c r="CYX70" s="533"/>
      <c r="CYY70" s="527"/>
      <c r="CYZ70" s="528"/>
      <c r="CZA70" s="529"/>
      <c r="CZB70" s="530"/>
      <c r="CZC70" s="531"/>
      <c r="CZD70" s="532"/>
      <c r="CZE70" s="533"/>
      <c r="CZF70" s="527"/>
      <c r="CZG70" s="528"/>
      <c r="CZH70" s="529"/>
      <c r="CZI70" s="530"/>
      <c r="CZJ70" s="531"/>
      <c r="CZK70" s="532"/>
      <c r="CZL70" s="533"/>
      <c r="CZM70" s="527"/>
      <c r="CZN70" s="528"/>
      <c r="CZO70" s="529"/>
      <c r="CZP70" s="530"/>
      <c r="CZQ70" s="531"/>
      <c r="CZR70" s="532"/>
      <c r="CZS70" s="533"/>
      <c r="CZT70" s="527"/>
      <c r="CZU70" s="528"/>
      <c r="CZV70" s="529"/>
      <c r="CZW70" s="530"/>
      <c r="CZX70" s="531"/>
      <c r="CZY70" s="532"/>
      <c r="CZZ70" s="533"/>
      <c r="DAA70" s="527"/>
      <c r="DAB70" s="528"/>
      <c r="DAC70" s="529"/>
      <c r="DAD70" s="530"/>
      <c r="DAE70" s="531"/>
      <c r="DAF70" s="532"/>
      <c r="DAG70" s="533"/>
      <c r="DAH70" s="527"/>
      <c r="DAI70" s="528"/>
      <c r="DAJ70" s="529"/>
      <c r="DAK70" s="530"/>
      <c r="DAL70" s="531"/>
      <c r="DAM70" s="532"/>
      <c r="DAN70" s="533"/>
      <c r="DAO70" s="527"/>
      <c r="DAP70" s="528"/>
      <c r="DAQ70" s="529"/>
      <c r="DAR70" s="530"/>
      <c r="DAS70" s="531"/>
      <c r="DAT70" s="532"/>
      <c r="DAU70" s="533"/>
      <c r="DAV70" s="527"/>
      <c r="DAW70" s="528"/>
      <c r="DAX70" s="529"/>
      <c r="DAY70" s="530"/>
      <c r="DAZ70" s="531"/>
      <c r="DBA70" s="532"/>
      <c r="DBB70" s="533"/>
      <c r="DBC70" s="527"/>
      <c r="DBD70" s="528"/>
      <c r="DBE70" s="529"/>
      <c r="DBF70" s="530"/>
      <c r="DBG70" s="531"/>
      <c r="DBH70" s="532"/>
      <c r="DBI70" s="533"/>
      <c r="DBJ70" s="527"/>
      <c r="DBK70" s="528"/>
      <c r="DBL70" s="529"/>
      <c r="DBM70" s="530"/>
      <c r="DBN70" s="531"/>
      <c r="DBO70" s="532"/>
      <c r="DBP70" s="533"/>
      <c r="DBQ70" s="527"/>
      <c r="DBR70" s="528"/>
      <c r="DBS70" s="529"/>
      <c r="DBT70" s="530"/>
      <c r="DBU70" s="531"/>
      <c r="DBV70" s="532"/>
      <c r="DBW70" s="533"/>
      <c r="DBX70" s="527"/>
      <c r="DBY70" s="528"/>
      <c r="DBZ70" s="529"/>
      <c r="DCA70" s="530"/>
      <c r="DCB70" s="531"/>
      <c r="DCC70" s="532"/>
      <c r="DCD70" s="533"/>
      <c r="DCE70" s="527"/>
      <c r="DCF70" s="528"/>
      <c r="DCG70" s="529"/>
      <c r="DCH70" s="530"/>
      <c r="DCI70" s="531"/>
      <c r="DCJ70" s="532"/>
      <c r="DCK70" s="533"/>
      <c r="DCL70" s="527"/>
      <c r="DCM70" s="528"/>
      <c r="DCN70" s="529"/>
      <c r="DCO70" s="530"/>
      <c r="DCP70" s="531"/>
      <c r="DCQ70" s="532"/>
      <c r="DCR70" s="533"/>
      <c r="DCS70" s="527"/>
      <c r="DCT70" s="528"/>
      <c r="DCU70" s="529"/>
      <c r="DCV70" s="530"/>
      <c r="DCW70" s="531"/>
      <c r="DCX70" s="532"/>
      <c r="DCY70" s="533"/>
      <c r="DCZ70" s="527"/>
      <c r="DDA70" s="528"/>
      <c r="DDB70" s="529"/>
      <c r="DDC70" s="530"/>
      <c r="DDD70" s="531"/>
      <c r="DDE70" s="532"/>
      <c r="DDF70" s="533"/>
      <c r="DDG70" s="527"/>
      <c r="DDH70" s="528"/>
      <c r="DDI70" s="529"/>
      <c r="DDJ70" s="530"/>
      <c r="DDK70" s="531"/>
      <c r="DDL70" s="532"/>
      <c r="DDM70" s="533"/>
      <c r="DDN70" s="527"/>
      <c r="DDO70" s="528"/>
      <c r="DDP70" s="529"/>
      <c r="DDQ70" s="530"/>
      <c r="DDR70" s="531"/>
      <c r="DDS70" s="532"/>
      <c r="DDT70" s="533"/>
      <c r="DDU70" s="527"/>
      <c r="DDV70" s="528"/>
      <c r="DDW70" s="529"/>
      <c r="DDX70" s="530"/>
      <c r="DDY70" s="531"/>
      <c r="DDZ70" s="532"/>
      <c r="DEA70" s="533"/>
      <c r="DEB70" s="527"/>
      <c r="DEC70" s="528"/>
      <c r="DED70" s="529"/>
      <c r="DEE70" s="530"/>
      <c r="DEF70" s="531"/>
      <c r="DEG70" s="532"/>
      <c r="DEH70" s="533"/>
      <c r="DEI70" s="527"/>
      <c r="DEJ70" s="528"/>
      <c r="DEK70" s="529"/>
      <c r="DEL70" s="530"/>
      <c r="DEM70" s="531"/>
      <c r="DEN70" s="532"/>
      <c r="DEO70" s="533"/>
      <c r="DEP70" s="527"/>
      <c r="DEQ70" s="528"/>
      <c r="DER70" s="529"/>
      <c r="DES70" s="530"/>
      <c r="DET70" s="531"/>
      <c r="DEU70" s="532"/>
      <c r="DEV70" s="533"/>
      <c r="DEW70" s="527"/>
      <c r="DEX70" s="528"/>
      <c r="DEY70" s="529"/>
      <c r="DEZ70" s="530"/>
      <c r="DFA70" s="531"/>
      <c r="DFB70" s="532"/>
      <c r="DFC70" s="533"/>
      <c r="DFD70" s="527"/>
      <c r="DFE70" s="528"/>
      <c r="DFF70" s="529"/>
      <c r="DFG70" s="530"/>
      <c r="DFH70" s="531"/>
      <c r="DFI70" s="532"/>
      <c r="DFJ70" s="533"/>
      <c r="DFK70" s="527"/>
      <c r="DFL70" s="528"/>
      <c r="DFM70" s="529"/>
      <c r="DFN70" s="530"/>
      <c r="DFO70" s="531"/>
      <c r="DFP70" s="532"/>
      <c r="DFQ70" s="533"/>
      <c r="DFR70" s="527"/>
      <c r="DFS70" s="528"/>
      <c r="DFT70" s="529"/>
      <c r="DFU70" s="530"/>
      <c r="DFV70" s="531"/>
      <c r="DFW70" s="532"/>
      <c r="DFX70" s="533"/>
      <c r="DFY70" s="527"/>
      <c r="DFZ70" s="528"/>
      <c r="DGA70" s="529"/>
      <c r="DGB70" s="530"/>
      <c r="DGC70" s="531"/>
      <c r="DGD70" s="532"/>
      <c r="DGE70" s="533"/>
      <c r="DGF70" s="527"/>
      <c r="DGG70" s="528"/>
      <c r="DGH70" s="529"/>
      <c r="DGI70" s="530"/>
      <c r="DGJ70" s="531"/>
      <c r="DGK70" s="532"/>
      <c r="DGL70" s="533"/>
      <c r="DGM70" s="527"/>
      <c r="DGN70" s="528"/>
      <c r="DGO70" s="529"/>
      <c r="DGP70" s="530"/>
      <c r="DGQ70" s="531"/>
      <c r="DGR70" s="532"/>
      <c r="DGS70" s="533"/>
      <c r="DGT70" s="527"/>
      <c r="DGU70" s="528"/>
      <c r="DGV70" s="529"/>
      <c r="DGW70" s="530"/>
      <c r="DGX70" s="531"/>
      <c r="DGY70" s="532"/>
      <c r="DGZ70" s="533"/>
      <c r="DHA70" s="527"/>
      <c r="DHB70" s="528"/>
      <c r="DHC70" s="529"/>
      <c r="DHD70" s="530"/>
      <c r="DHE70" s="531"/>
      <c r="DHF70" s="532"/>
      <c r="DHG70" s="533"/>
      <c r="DHH70" s="527"/>
      <c r="DHI70" s="528"/>
      <c r="DHJ70" s="529"/>
      <c r="DHK70" s="530"/>
      <c r="DHL70" s="531"/>
      <c r="DHM70" s="532"/>
      <c r="DHN70" s="533"/>
      <c r="DHO70" s="527"/>
      <c r="DHP70" s="528"/>
      <c r="DHQ70" s="529"/>
      <c r="DHR70" s="530"/>
      <c r="DHS70" s="531"/>
      <c r="DHT70" s="532"/>
      <c r="DHU70" s="533"/>
      <c r="DHV70" s="527"/>
      <c r="DHW70" s="528"/>
      <c r="DHX70" s="529"/>
      <c r="DHY70" s="530"/>
      <c r="DHZ70" s="531"/>
      <c r="DIA70" s="532"/>
      <c r="DIB70" s="533"/>
      <c r="DIC70" s="527"/>
      <c r="DID70" s="528"/>
      <c r="DIE70" s="529"/>
      <c r="DIF70" s="530"/>
      <c r="DIG70" s="531"/>
      <c r="DIH70" s="532"/>
      <c r="DII70" s="533"/>
      <c r="DIJ70" s="527"/>
      <c r="DIK70" s="528"/>
      <c r="DIL70" s="529"/>
      <c r="DIM70" s="530"/>
      <c r="DIN70" s="531"/>
      <c r="DIO70" s="532"/>
      <c r="DIP70" s="533"/>
      <c r="DIQ70" s="527"/>
      <c r="DIR70" s="528"/>
      <c r="DIS70" s="529"/>
      <c r="DIT70" s="530"/>
      <c r="DIU70" s="531"/>
      <c r="DIV70" s="532"/>
      <c r="DIW70" s="533"/>
      <c r="DIX70" s="527"/>
      <c r="DIY70" s="528"/>
      <c r="DIZ70" s="529"/>
      <c r="DJA70" s="530"/>
      <c r="DJB70" s="531"/>
      <c r="DJC70" s="532"/>
      <c r="DJD70" s="533"/>
      <c r="DJE70" s="527"/>
      <c r="DJF70" s="528"/>
      <c r="DJG70" s="529"/>
      <c r="DJH70" s="530"/>
      <c r="DJI70" s="531"/>
      <c r="DJJ70" s="532"/>
      <c r="DJK70" s="533"/>
      <c r="DJL70" s="527"/>
      <c r="DJM70" s="528"/>
      <c r="DJN70" s="529"/>
      <c r="DJO70" s="530"/>
      <c r="DJP70" s="531"/>
      <c r="DJQ70" s="532"/>
      <c r="DJR70" s="533"/>
      <c r="DJS70" s="527"/>
      <c r="DJT70" s="528"/>
      <c r="DJU70" s="529"/>
      <c r="DJV70" s="530"/>
      <c r="DJW70" s="531"/>
      <c r="DJX70" s="532"/>
      <c r="DJY70" s="533"/>
      <c r="DJZ70" s="527"/>
      <c r="DKA70" s="528"/>
      <c r="DKB70" s="529"/>
      <c r="DKC70" s="530"/>
      <c r="DKD70" s="531"/>
      <c r="DKE70" s="532"/>
      <c r="DKF70" s="533"/>
      <c r="DKG70" s="527"/>
      <c r="DKH70" s="528"/>
      <c r="DKI70" s="529"/>
      <c r="DKJ70" s="530"/>
      <c r="DKK70" s="531"/>
      <c r="DKL70" s="532"/>
      <c r="DKM70" s="533"/>
      <c r="DKN70" s="527"/>
      <c r="DKO70" s="528"/>
      <c r="DKP70" s="529"/>
      <c r="DKQ70" s="530"/>
      <c r="DKR70" s="531"/>
      <c r="DKS70" s="532"/>
      <c r="DKT70" s="533"/>
      <c r="DKU70" s="527"/>
      <c r="DKV70" s="528"/>
      <c r="DKW70" s="529"/>
      <c r="DKX70" s="530"/>
      <c r="DKY70" s="531"/>
      <c r="DKZ70" s="532"/>
      <c r="DLA70" s="533"/>
      <c r="DLB70" s="527"/>
      <c r="DLC70" s="528"/>
      <c r="DLD70" s="529"/>
      <c r="DLE70" s="530"/>
      <c r="DLF70" s="531"/>
      <c r="DLG70" s="532"/>
      <c r="DLH70" s="533"/>
      <c r="DLI70" s="527"/>
      <c r="DLJ70" s="528"/>
      <c r="DLK70" s="529"/>
      <c r="DLL70" s="530"/>
      <c r="DLM70" s="531"/>
      <c r="DLN70" s="532"/>
      <c r="DLO70" s="533"/>
      <c r="DLP70" s="527"/>
      <c r="DLQ70" s="528"/>
      <c r="DLR70" s="529"/>
      <c r="DLS70" s="530"/>
      <c r="DLT70" s="531"/>
      <c r="DLU70" s="532"/>
      <c r="DLV70" s="533"/>
      <c r="DLW70" s="527"/>
      <c r="DLX70" s="528"/>
      <c r="DLY70" s="529"/>
      <c r="DLZ70" s="530"/>
      <c r="DMA70" s="531"/>
      <c r="DMB70" s="532"/>
      <c r="DMC70" s="533"/>
      <c r="DMD70" s="527"/>
      <c r="DME70" s="528"/>
      <c r="DMF70" s="529"/>
      <c r="DMG70" s="530"/>
      <c r="DMH70" s="531"/>
      <c r="DMI70" s="532"/>
      <c r="DMJ70" s="533"/>
      <c r="DMK70" s="527"/>
      <c r="DML70" s="528"/>
      <c r="DMM70" s="529"/>
      <c r="DMN70" s="530"/>
      <c r="DMO70" s="531"/>
      <c r="DMP70" s="532"/>
      <c r="DMQ70" s="533"/>
      <c r="DMR70" s="527"/>
      <c r="DMS70" s="528"/>
      <c r="DMT70" s="529"/>
      <c r="DMU70" s="530"/>
      <c r="DMV70" s="531"/>
      <c r="DMW70" s="532"/>
      <c r="DMX70" s="533"/>
      <c r="DMY70" s="527"/>
      <c r="DMZ70" s="528"/>
      <c r="DNA70" s="529"/>
      <c r="DNB70" s="530"/>
      <c r="DNC70" s="531"/>
      <c r="DND70" s="532"/>
      <c r="DNE70" s="533"/>
      <c r="DNF70" s="527"/>
      <c r="DNG70" s="528"/>
      <c r="DNH70" s="529"/>
      <c r="DNI70" s="530"/>
      <c r="DNJ70" s="531"/>
      <c r="DNK70" s="532"/>
      <c r="DNL70" s="533"/>
      <c r="DNM70" s="527"/>
      <c r="DNN70" s="528"/>
      <c r="DNO70" s="529"/>
      <c r="DNP70" s="530"/>
      <c r="DNQ70" s="531"/>
      <c r="DNR70" s="532"/>
      <c r="DNS70" s="533"/>
      <c r="DNT70" s="527"/>
      <c r="DNU70" s="528"/>
      <c r="DNV70" s="529"/>
      <c r="DNW70" s="530"/>
      <c r="DNX70" s="531"/>
      <c r="DNY70" s="532"/>
      <c r="DNZ70" s="533"/>
      <c r="DOA70" s="527"/>
      <c r="DOB70" s="528"/>
      <c r="DOC70" s="529"/>
      <c r="DOD70" s="530"/>
      <c r="DOE70" s="531"/>
      <c r="DOF70" s="532"/>
      <c r="DOG70" s="533"/>
      <c r="DOH70" s="527"/>
      <c r="DOI70" s="528"/>
      <c r="DOJ70" s="529"/>
      <c r="DOK70" s="530"/>
      <c r="DOL70" s="531"/>
      <c r="DOM70" s="532"/>
      <c r="DON70" s="533"/>
      <c r="DOO70" s="527"/>
      <c r="DOP70" s="528"/>
      <c r="DOQ70" s="529"/>
      <c r="DOR70" s="530"/>
      <c r="DOS70" s="531"/>
      <c r="DOT70" s="532"/>
      <c r="DOU70" s="533"/>
      <c r="DOV70" s="527"/>
      <c r="DOW70" s="528"/>
      <c r="DOX70" s="529"/>
      <c r="DOY70" s="530"/>
      <c r="DOZ70" s="531"/>
      <c r="DPA70" s="532"/>
      <c r="DPB70" s="533"/>
      <c r="DPC70" s="527"/>
      <c r="DPD70" s="528"/>
      <c r="DPE70" s="529"/>
      <c r="DPF70" s="530"/>
      <c r="DPG70" s="531"/>
      <c r="DPH70" s="532"/>
      <c r="DPI70" s="533"/>
      <c r="DPJ70" s="527"/>
      <c r="DPK70" s="528"/>
      <c r="DPL70" s="529"/>
      <c r="DPM70" s="530"/>
      <c r="DPN70" s="531"/>
      <c r="DPO70" s="532"/>
      <c r="DPP70" s="533"/>
      <c r="DPQ70" s="527"/>
      <c r="DPR70" s="528"/>
      <c r="DPS70" s="529"/>
      <c r="DPT70" s="530"/>
      <c r="DPU70" s="531"/>
      <c r="DPV70" s="532"/>
      <c r="DPW70" s="533"/>
      <c r="DPX70" s="527"/>
      <c r="DPY70" s="528"/>
      <c r="DPZ70" s="529"/>
      <c r="DQA70" s="530"/>
      <c r="DQB70" s="531"/>
      <c r="DQC70" s="532"/>
      <c r="DQD70" s="533"/>
      <c r="DQE70" s="527"/>
      <c r="DQF70" s="528"/>
      <c r="DQG70" s="529"/>
      <c r="DQH70" s="530"/>
      <c r="DQI70" s="531"/>
      <c r="DQJ70" s="532"/>
      <c r="DQK70" s="533"/>
      <c r="DQL70" s="527"/>
      <c r="DQM70" s="528"/>
      <c r="DQN70" s="529"/>
      <c r="DQO70" s="530"/>
      <c r="DQP70" s="531"/>
      <c r="DQQ70" s="532"/>
      <c r="DQR70" s="533"/>
      <c r="DQS70" s="527"/>
      <c r="DQT70" s="528"/>
      <c r="DQU70" s="529"/>
      <c r="DQV70" s="530"/>
      <c r="DQW70" s="531"/>
      <c r="DQX70" s="532"/>
      <c r="DQY70" s="533"/>
      <c r="DQZ70" s="527"/>
      <c r="DRA70" s="528"/>
      <c r="DRB70" s="529"/>
      <c r="DRC70" s="530"/>
      <c r="DRD70" s="531"/>
      <c r="DRE70" s="532"/>
      <c r="DRF70" s="533"/>
      <c r="DRG70" s="527"/>
      <c r="DRH70" s="528"/>
      <c r="DRI70" s="529"/>
      <c r="DRJ70" s="530"/>
      <c r="DRK70" s="531"/>
      <c r="DRL70" s="532"/>
      <c r="DRM70" s="533"/>
      <c r="DRN70" s="527"/>
      <c r="DRO70" s="528"/>
      <c r="DRP70" s="529"/>
      <c r="DRQ70" s="530"/>
      <c r="DRR70" s="531"/>
      <c r="DRS70" s="532"/>
      <c r="DRT70" s="533"/>
      <c r="DRU70" s="527"/>
      <c r="DRV70" s="528"/>
      <c r="DRW70" s="529"/>
      <c r="DRX70" s="530"/>
      <c r="DRY70" s="531"/>
      <c r="DRZ70" s="532"/>
      <c r="DSA70" s="533"/>
      <c r="DSB70" s="527"/>
      <c r="DSC70" s="528"/>
      <c r="DSD70" s="529"/>
      <c r="DSE70" s="530"/>
      <c r="DSF70" s="531"/>
      <c r="DSG70" s="532"/>
      <c r="DSH70" s="533"/>
      <c r="DSI70" s="527"/>
      <c r="DSJ70" s="528"/>
      <c r="DSK70" s="529"/>
      <c r="DSL70" s="530"/>
      <c r="DSM70" s="531"/>
      <c r="DSN70" s="532"/>
      <c r="DSO70" s="533"/>
      <c r="DSP70" s="527"/>
      <c r="DSQ70" s="528"/>
      <c r="DSR70" s="529"/>
      <c r="DSS70" s="530"/>
      <c r="DST70" s="531"/>
      <c r="DSU70" s="532"/>
      <c r="DSV70" s="533"/>
      <c r="DSW70" s="527"/>
      <c r="DSX70" s="528"/>
      <c r="DSY70" s="529"/>
      <c r="DSZ70" s="530"/>
      <c r="DTA70" s="531"/>
      <c r="DTB70" s="532"/>
      <c r="DTC70" s="533"/>
      <c r="DTD70" s="527"/>
      <c r="DTE70" s="528"/>
      <c r="DTF70" s="529"/>
      <c r="DTG70" s="530"/>
      <c r="DTH70" s="531"/>
      <c r="DTI70" s="532"/>
      <c r="DTJ70" s="533"/>
      <c r="DTK70" s="527"/>
      <c r="DTL70" s="528"/>
      <c r="DTM70" s="529"/>
      <c r="DTN70" s="530"/>
      <c r="DTO70" s="531"/>
      <c r="DTP70" s="532"/>
      <c r="DTQ70" s="533"/>
      <c r="DTR70" s="527"/>
      <c r="DTS70" s="528"/>
      <c r="DTT70" s="529"/>
      <c r="DTU70" s="530"/>
      <c r="DTV70" s="531"/>
      <c r="DTW70" s="532"/>
      <c r="DTX70" s="533"/>
      <c r="DTY70" s="527"/>
      <c r="DTZ70" s="528"/>
      <c r="DUA70" s="529"/>
      <c r="DUB70" s="530"/>
      <c r="DUC70" s="531"/>
      <c r="DUD70" s="532"/>
      <c r="DUE70" s="533"/>
      <c r="DUF70" s="527"/>
      <c r="DUG70" s="528"/>
      <c r="DUH70" s="529"/>
      <c r="DUI70" s="530"/>
      <c r="DUJ70" s="531"/>
      <c r="DUK70" s="532"/>
      <c r="DUL70" s="533"/>
      <c r="DUM70" s="527"/>
      <c r="DUN70" s="528"/>
      <c r="DUO70" s="529"/>
      <c r="DUP70" s="530"/>
      <c r="DUQ70" s="531"/>
      <c r="DUR70" s="532"/>
      <c r="DUS70" s="533"/>
      <c r="DUT70" s="527"/>
      <c r="DUU70" s="528"/>
      <c r="DUV70" s="529"/>
      <c r="DUW70" s="530"/>
      <c r="DUX70" s="531"/>
      <c r="DUY70" s="532"/>
      <c r="DUZ70" s="533"/>
      <c r="DVA70" s="527"/>
      <c r="DVB70" s="528"/>
      <c r="DVC70" s="529"/>
      <c r="DVD70" s="530"/>
      <c r="DVE70" s="531"/>
      <c r="DVF70" s="532"/>
      <c r="DVG70" s="533"/>
      <c r="DVH70" s="527"/>
      <c r="DVI70" s="528"/>
      <c r="DVJ70" s="529"/>
      <c r="DVK70" s="530"/>
      <c r="DVL70" s="531"/>
      <c r="DVM70" s="532"/>
      <c r="DVN70" s="533"/>
      <c r="DVO70" s="527"/>
      <c r="DVP70" s="528"/>
      <c r="DVQ70" s="529"/>
      <c r="DVR70" s="530"/>
      <c r="DVS70" s="531"/>
      <c r="DVT70" s="532"/>
      <c r="DVU70" s="533"/>
      <c r="DVV70" s="527"/>
      <c r="DVW70" s="528"/>
      <c r="DVX70" s="529"/>
      <c r="DVY70" s="530"/>
      <c r="DVZ70" s="531"/>
      <c r="DWA70" s="532"/>
      <c r="DWB70" s="533"/>
      <c r="DWC70" s="527"/>
      <c r="DWD70" s="528"/>
      <c r="DWE70" s="529"/>
      <c r="DWF70" s="530"/>
      <c r="DWG70" s="531"/>
      <c r="DWH70" s="532"/>
      <c r="DWI70" s="533"/>
      <c r="DWJ70" s="527"/>
      <c r="DWK70" s="528"/>
      <c r="DWL70" s="529"/>
      <c r="DWM70" s="530"/>
      <c r="DWN70" s="531"/>
      <c r="DWO70" s="532"/>
      <c r="DWP70" s="533"/>
      <c r="DWQ70" s="527"/>
      <c r="DWR70" s="528"/>
      <c r="DWS70" s="529"/>
      <c r="DWT70" s="530"/>
      <c r="DWU70" s="531"/>
      <c r="DWV70" s="532"/>
      <c r="DWW70" s="533"/>
      <c r="DWX70" s="527"/>
      <c r="DWY70" s="528"/>
      <c r="DWZ70" s="529"/>
      <c r="DXA70" s="530"/>
      <c r="DXB70" s="531"/>
      <c r="DXC70" s="532"/>
      <c r="DXD70" s="533"/>
      <c r="DXE70" s="527"/>
      <c r="DXF70" s="528"/>
      <c r="DXG70" s="529"/>
      <c r="DXH70" s="530"/>
      <c r="DXI70" s="531"/>
      <c r="DXJ70" s="532"/>
      <c r="DXK70" s="533"/>
      <c r="DXL70" s="527"/>
      <c r="DXM70" s="528"/>
      <c r="DXN70" s="529"/>
      <c r="DXO70" s="530"/>
      <c r="DXP70" s="531"/>
      <c r="DXQ70" s="532"/>
      <c r="DXR70" s="533"/>
      <c r="DXS70" s="527"/>
      <c r="DXT70" s="528"/>
      <c r="DXU70" s="529"/>
      <c r="DXV70" s="530"/>
      <c r="DXW70" s="531"/>
      <c r="DXX70" s="532"/>
      <c r="DXY70" s="533"/>
      <c r="DXZ70" s="527"/>
      <c r="DYA70" s="528"/>
      <c r="DYB70" s="529"/>
      <c r="DYC70" s="530"/>
      <c r="DYD70" s="531"/>
      <c r="DYE70" s="532"/>
      <c r="DYF70" s="533"/>
      <c r="DYG70" s="527"/>
      <c r="DYH70" s="528"/>
      <c r="DYI70" s="529"/>
      <c r="DYJ70" s="530"/>
      <c r="DYK70" s="531"/>
      <c r="DYL70" s="532"/>
      <c r="DYM70" s="533"/>
      <c r="DYN70" s="527"/>
      <c r="DYO70" s="528"/>
      <c r="DYP70" s="529"/>
      <c r="DYQ70" s="530"/>
      <c r="DYR70" s="531"/>
      <c r="DYS70" s="532"/>
      <c r="DYT70" s="533"/>
      <c r="DYU70" s="527"/>
      <c r="DYV70" s="528"/>
      <c r="DYW70" s="529"/>
      <c r="DYX70" s="530"/>
      <c r="DYY70" s="531"/>
      <c r="DYZ70" s="532"/>
      <c r="DZA70" s="533"/>
      <c r="DZB70" s="527"/>
      <c r="DZC70" s="528"/>
      <c r="DZD70" s="529"/>
      <c r="DZE70" s="530"/>
      <c r="DZF70" s="531"/>
      <c r="DZG70" s="532"/>
      <c r="DZH70" s="533"/>
      <c r="DZI70" s="527"/>
      <c r="DZJ70" s="528"/>
      <c r="DZK70" s="529"/>
      <c r="DZL70" s="530"/>
      <c r="DZM70" s="531"/>
      <c r="DZN70" s="532"/>
      <c r="DZO70" s="533"/>
      <c r="DZP70" s="527"/>
      <c r="DZQ70" s="528"/>
      <c r="DZR70" s="529"/>
      <c r="DZS70" s="530"/>
      <c r="DZT70" s="531"/>
      <c r="DZU70" s="532"/>
      <c r="DZV70" s="533"/>
      <c r="DZW70" s="527"/>
      <c r="DZX70" s="528"/>
      <c r="DZY70" s="529"/>
      <c r="DZZ70" s="530"/>
      <c r="EAA70" s="531"/>
      <c r="EAB70" s="532"/>
      <c r="EAC70" s="533"/>
      <c r="EAD70" s="527"/>
      <c r="EAE70" s="528"/>
      <c r="EAF70" s="529"/>
      <c r="EAG70" s="530"/>
      <c r="EAH70" s="531"/>
      <c r="EAI70" s="532"/>
      <c r="EAJ70" s="533"/>
      <c r="EAK70" s="527"/>
      <c r="EAL70" s="528"/>
      <c r="EAM70" s="529"/>
      <c r="EAN70" s="530"/>
      <c r="EAO70" s="531"/>
      <c r="EAP70" s="532"/>
      <c r="EAQ70" s="533"/>
      <c r="EAR70" s="527"/>
      <c r="EAS70" s="528"/>
      <c r="EAT70" s="529"/>
      <c r="EAU70" s="530"/>
      <c r="EAV70" s="531"/>
      <c r="EAW70" s="532"/>
      <c r="EAX70" s="533"/>
      <c r="EAY70" s="527"/>
      <c r="EAZ70" s="528"/>
      <c r="EBA70" s="529"/>
      <c r="EBB70" s="530"/>
      <c r="EBC70" s="531"/>
      <c r="EBD70" s="532"/>
      <c r="EBE70" s="533"/>
      <c r="EBF70" s="527"/>
      <c r="EBG70" s="528"/>
      <c r="EBH70" s="529"/>
      <c r="EBI70" s="530"/>
      <c r="EBJ70" s="531"/>
      <c r="EBK70" s="532"/>
      <c r="EBL70" s="533"/>
      <c r="EBM70" s="527"/>
      <c r="EBN70" s="528"/>
      <c r="EBO70" s="529"/>
      <c r="EBP70" s="530"/>
      <c r="EBQ70" s="531"/>
      <c r="EBR70" s="532"/>
      <c r="EBS70" s="533"/>
      <c r="EBT70" s="527"/>
      <c r="EBU70" s="528"/>
      <c r="EBV70" s="529"/>
      <c r="EBW70" s="530"/>
      <c r="EBX70" s="531"/>
      <c r="EBY70" s="532"/>
      <c r="EBZ70" s="533"/>
      <c r="ECA70" s="527"/>
      <c r="ECB70" s="528"/>
      <c r="ECC70" s="529"/>
      <c r="ECD70" s="530"/>
      <c r="ECE70" s="531"/>
      <c r="ECF70" s="532"/>
      <c r="ECG70" s="533"/>
      <c r="ECH70" s="527"/>
      <c r="ECI70" s="528"/>
      <c r="ECJ70" s="529"/>
      <c r="ECK70" s="530"/>
      <c r="ECL70" s="531"/>
      <c r="ECM70" s="532"/>
      <c r="ECN70" s="533"/>
      <c r="ECO70" s="527"/>
      <c r="ECP70" s="528"/>
      <c r="ECQ70" s="529"/>
      <c r="ECR70" s="530"/>
      <c r="ECS70" s="531"/>
      <c r="ECT70" s="532"/>
      <c r="ECU70" s="533"/>
      <c r="ECV70" s="527"/>
      <c r="ECW70" s="528"/>
      <c r="ECX70" s="529"/>
      <c r="ECY70" s="530"/>
      <c r="ECZ70" s="531"/>
      <c r="EDA70" s="532"/>
      <c r="EDB70" s="533"/>
      <c r="EDC70" s="527"/>
      <c r="EDD70" s="528"/>
      <c r="EDE70" s="529"/>
      <c r="EDF70" s="530"/>
      <c r="EDG70" s="531"/>
      <c r="EDH70" s="532"/>
      <c r="EDI70" s="533"/>
      <c r="EDJ70" s="527"/>
      <c r="EDK70" s="528"/>
      <c r="EDL70" s="529"/>
      <c r="EDM70" s="530"/>
      <c r="EDN70" s="531"/>
      <c r="EDO70" s="532"/>
      <c r="EDP70" s="533"/>
      <c r="EDQ70" s="527"/>
      <c r="EDR70" s="528"/>
      <c r="EDS70" s="529"/>
      <c r="EDT70" s="530"/>
      <c r="EDU70" s="531"/>
      <c r="EDV70" s="532"/>
      <c r="EDW70" s="533"/>
      <c r="EDX70" s="527"/>
      <c r="EDY70" s="528"/>
      <c r="EDZ70" s="529"/>
      <c r="EEA70" s="530"/>
      <c r="EEB70" s="531"/>
      <c r="EEC70" s="532"/>
      <c r="EED70" s="533"/>
      <c r="EEE70" s="527"/>
      <c r="EEF70" s="528"/>
      <c r="EEG70" s="529"/>
      <c r="EEH70" s="530"/>
      <c r="EEI70" s="531"/>
      <c r="EEJ70" s="532"/>
      <c r="EEK70" s="533"/>
      <c r="EEL70" s="527"/>
      <c r="EEM70" s="528"/>
      <c r="EEN70" s="529"/>
      <c r="EEO70" s="530"/>
      <c r="EEP70" s="531"/>
      <c r="EEQ70" s="532"/>
      <c r="EER70" s="533"/>
      <c r="EES70" s="527"/>
      <c r="EET70" s="528"/>
      <c r="EEU70" s="529"/>
      <c r="EEV70" s="530"/>
      <c r="EEW70" s="531"/>
      <c r="EEX70" s="532"/>
      <c r="EEY70" s="533"/>
      <c r="EEZ70" s="527"/>
      <c r="EFA70" s="528"/>
      <c r="EFB70" s="529"/>
      <c r="EFC70" s="530"/>
      <c r="EFD70" s="531"/>
      <c r="EFE70" s="532"/>
      <c r="EFF70" s="533"/>
      <c r="EFG70" s="527"/>
      <c r="EFH70" s="528"/>
      <c r="EFI70" s="529"/>
      <c r="EFJ70" s="530"/>
      <c r="EFK70" s="531"/>
      <c r="EFL70" s="532"/>
      <c r="EFM70" s="533"/>
      <c r="EFN70" s="527"/>
      <c r="EFO70" s="528"/>
      <c r="EFP70" s="529"/>
      <c r="EFQ70" s="530"/>
      <c r="EFR70" s="531"/>
      <c r="EFS70" s="532"/>
      <c r="EFT70" s="533"/>
      <c r="EFU70" s="527"/>
      <c r="EFV70" s="528"/>
      <c r="EFW70" s="529"/>
      <c r="EFX70" s="530"/>
      <c r="EFY70" s="531"/>
      <c r="EFZ70" s="532"/>
      <c r="EGA70" s="533"/>
      <c r="EGB70" s="527"/>
      <c r="EGC70" s="528"/>
      <c r="EGD70" s="529"/>
      <c r="EGE70" s="530"/>
      <c r="EGF70" s="531"/>
      <c r="EGG70" s="532"/>
      <c r="EGH70" s="533"/>
      <c r="EGI70" s="527"/>
      <c r="EGJ70" s="528"/>
      <c r="EGK70" s="529"/>
      <c r="EGL70" s="530"/>
      <c r="EGM70" s="531"/>
      <c r="EGN70" s="532"/>
      <c r="EGO70" s="533"/>
      <c r="EGP70" s="527"/>
      <c r="EGQ70" s="528"/>
      <c r="EGR70" s="529"/>
      <c r="EGS70" s="530"/>
      <c r="EGT70" s="531"/>
      <c r="EGU70" s="532"/>
      <c r="EGV70" s="533"/>
      <c r="EGW70" s="527"/>
      <c r="EGX70" s="528"/>
      <c r="EGY70" s="529"/>
      <c r="EGZ70" s="530"/>
      <c r="EHA70" s="531"/>
      <c r="EHB70" s="532"/>
      <c r="EHC70" s="533"/>
      <c r="EHD70" s="527"/>
      <c r="EHE70" s="528"/>
      <c r="EHF70" s="529"/>
      <c r="EHG70" s="530"/>
      <c r="EHH70" s="531"/>
      <c r="EHI70" s="532"/>
      <c r="EHJ70" s="533"/>
      <c r="EHK70" s="527"/>
      <c r="EHL70" s="528"/>
      <c r="EHM70" s="529"/>
      <c r="EHN70" s="530"/>
      <c r="EHO70" s="531"/>
      <c r="EHP70" s="532"/>
      <c r="EHQ70" s="533"/>
      <c r="EHR70" s="527"/>
      <c r="EHS70" s="528"/>
      <c r="EHT70" s="529"/>
      <c r="EHU70" s="530"/>
      <c r="EHV70" s="531"/>
      <c r="EHW70" s="532"/>
      <c r="EHX70" s="533"/>
      <c r="EHY70" s="527"/>
      <c r="EHZ70" s="528"/>
      <c r="EIA70" s="529"/>
      <c r="EIB70" s="530"/>
      <c r="EIC70" s="531"/>
      <c r="EID70" s="532"/>
      <c r="EIE70" s="533"/>
      <c r="EIF70" s="527"/>
      <c r="EIG70" s="528"/>
      <c r="EIH70" s="529"/>
      <c r="EII70" s="530"/>
      <c r="EIJ70" s="531"/>
      <c r="EIK70" s="532"/>
      <c r="EIL70" s="533"/>
      <c r="EIM70" s="527"/>
      <c r="EIN70" s="528"/>
      <c r="EIO70" s="529"/>
      <c r="EIP70" s="530"/>
      <c r="EIQ70" s="531"/>
      <c r="EIR70" s="532"/>
      <c r="EIS70" s="533"/>
      <c r="EIT70" s="527"/>
      <c r="EIU70" s="528"/>
      <c r="EIV70" s="529"/>
      <c r="EIW70" s="530"/>
      <c r="EIX70" s="531"/>
      <c r="EIY70" s="532"/>
      <c r="EIZ70" s="533"/>
      <c r="EJA70" s="527"/>
      <c r="EJB70" s="528"/>
      <c r="EJC70" s="529"/>
      <c r="EJD70" s="530"/>
      <c r="EJE70" s="531"/>
      <c r="EJF70" s="532"/>
      <c r="EJG70" s="533"/>
      <c r="EJH70" s="527"/>
      <c r="EJI70" s="528"/>
      <c r="EJJ70" s="529"/>
      <c r="EJK70" s="530"/>
      <c r="EJL70" s="531"/>
      <c r="EJM70" s="532"/>
      <c r="EJN70" s="533"/>
      <c r="EJO70" s="527"/>
      <c r="EJP70" s="528"/>
      <c r="EJQ70" s="529"/>
      <c r="EJR70" s="530"/>
      <c r="EJS70" s="531"/>
      <c r="EJT70" s="532"/>
      <c r="EJU70" s="533"/>
      <c r="EJV70" s="527"/>
      <c r="EJW70" s="528"/>
      <c r="EJX70" s="529"/>
      <c r="EJY70" s="530"/>
      <c r="EJZ70" s="531"/>
      <c r="EKA70" s="532"/>
      <c r="EKB70" s="533"/>
      <c r="EKC70" s="527"/>
      <c r="EKD70" s="528"/>
      <c r="EKE70" s="529"/>
      <c r="EKF70" s="530"/>
      <c r="EKG70" s="531"/>
      <c r="EKH70" s="532"/>
      <c r="EKI70" s="533"/>
      <c r="EKJ70" s="527"/>
      <c r="EKK70" s="528"/>
      <c r="EKL70" s="529"/>
      <c r="EKM70" s="530"/>
      <c r="EKN70" s="531"/>
      <c r="EKO70" s="532"/>
      <c r="EKP70" s="533"/>
      <c r="EKQ70" s="527"/>
      <c r="EKR70" s="528"/>
      <c r="EKS70" s="529"/>
      <c r="EKT70" s="530"/>
      <c r="EKU70" s="531"/>
      <c r="EKV70" s="532"/>
      <c r="EKW70" s="533"/>
      <c r="EKX70" s="527"/>
      <c r="EKY70" s="528"/>
      <c r="EKZ70" s="529"/>
      <c r="ELA70" s="530"/>
      <c r="ELB70" s="531"/>
      <c r="ELC70" s="532"/>
      <c r="ELD70" s="533"/>
      <c r="ELE70" s="527"/>
      <c r="ELF70" s="528"/>
      <c r="ELG70" s="529"/>
      <c r="ELH70" s="530"/>
      <c r="ELI70" s="531"/>
      <c r="ELJ70" s="532"/>
      <c r="ELK70" s="533"/>
      <c r="ELL70" s="527"/>
      <c r="ELM70" s="528"/>
      <c r="ELN70" s="529"/>
      <c r="ELO70" s="530"/>
      <c r="ELP70" s="531"/>
      <c r="ELQ70" s="532"/>
      <c r="ELR70" s="533"/>
      <c r="ELS70" s="527"/>
      <c r="ELT70" s="528"/>
      <c r="ELU70" s="529"/>
      <c r="ELV70" s="530"/>
      <c r="ELW70" s="531"/>
      <c r="ELX70" s="532"/>
      <c r="ELY70" s="533"/>
      <c r="ELZ70" s="527"/>
      <c r="EMA70" s="528"/>
      <c r="EMB70" s="529"/>
      <c r="EMC70" s="530"/>
      <c r="EMD70" s="531"/>
      <c r="EME70" s="532"/>
      <c r="EMF70" s="533"/>
      <c r="EMG70" s="527"/>
      <c r="EMH70" s="528"/>
      <c r="EMI70" s="529"/>
      <c r="EMJ70" s="530"/>
      <c r="EMK70" s="531"/>
      <c r="EML70" s="532"/>
      <c r="EMM70" s="533"/>
      <c r="EMN70" s="527"/>
      <c r="EMO70" s="528"/>
      <c r="EMP70" s="529"/>
      <c r="EMQ70" s="530"/>
      <c r="EMR70" s="531"/>
      <c r="EMS70" s="532"/>
      <c r="EMT70" s="533"/>
      <c r="EMU70" s="527"/>
      <c r="EMV70" s="528"/>
      <c r="EMW70" s="529"/>
      <c r="EMX70" s="530"/>
      <c r="EMY70" s="531"/>
      <c r="EMZ70" s="532"/>
      <c r="ENA70" s="533"/>
      <c r="ENB70" s="527"/>
      <c r="ENC70" s="528"/>
      <c r="END70" s="529"/>
      <c r="ENE70" s="530"/>
      <c r="ENF70" s="531"/>
      <c r="ENG70" s="532"/>
      <c r="ENH70" s="533"/>
      <c r="ENI70" s="527"/>
      <c r="ENJ70" s="528"/>
      <c r="ENK70" s="529"/>
      <c r="ENL70" s="530"/>
      <c r="ENM70" s="531"/>
      <c r="ENN70" s="532"/>
      <c r="ENO70" s="533"/>
      <c r="ENP70" s="527"/>
      <c r="ENQ70" s="528"/>
      <c r="ENR70" s="529"/>
      <c r="ENS70" s="530"/>
      <c r="ENT70" s="531"/>
      <c r="ENU70" s="532"/>
      <c r="ENV70" s="533"/>
      <c r="ENW70" s="527"/>
      <c r="ENX70" s="528"/>
      <c r="ENY70" s="529"/>
      <c r="ENZ70" s="530"/>
      <c r="EOA70" s="531"/>
      <c r="EOB70" s="532"/>
      <c r="EOC70" s="533"/>
      <c r="EOD70" s="527"/>
      <c r="EOE70" s="528"/>
      <c r="EOF70" s="529"/>
      <c r="EOG70" s="530"/>
      <c r="EOH70" s="531"/>
      <c r="EOI70" s="532"/>
      <c r="EOJ70" s="533"/>
      <c r="EOK70" s="527"/>
      <c r="EOL70" s="528"/>
      <c r="EOM70" s="529"/>
      <c r="EON70" s="530"/>
      <c r="EOO70" s="531"/>
      <c r="EOP70" s="532"/>
      <c r="EOQ70" s="533"/>
      <c r="EOR70" s="527"/>
      <c r="EOS70" s="528"/>
      <c r="EOT70" s="529"/>
      <c r="EOU70" s="530"/>
      <c r="EOV70" s="531"/>
      <c r="EOW70" s="532"/>
      <c r="EOX70" s="533"/>
      <c r="EOY70" s="527"/>
      <c r="EOZ70" s="528"/>
      <c r="EPA70" s="529"/>
      <c r="EPB70" s="530"/>
      <c r="EPC70" s="531"/>
      <c r="EPD70" s="532"/>
      <c r="EPE70" s="533"/>
      <c r="EPF70" s="527"/>
      <c r="EPG70" s="528"/>
      <c r="EPH70" s="529"/>
      <c r="EPI70" s="530"/>
      <c r="EPJ70" s="531"/>
      <c r="EPK70" s="532"/>
      <c r="EPL70" s="533"/>
      <c r="EPM70" s="527"/>
      <c r="EPN70" s="528"/>
      <c r="EPO70" s="529"/>
      <c r="EPP70" s="530"/>
      <c r="EPQ70" s="531"/>
      <c r="EPR70" s="532"/>
      <c r="EPS70" s="533"/>
      <c r="EPT70" s="527"/>
      <c r="EPU70" s="528"/>
      <c r="EPV70" s="529"/>
      <c r="EPW70" s="530"/>
      <c r="EPX70" s="531"/>
      <c r="EPY70" s="532"/>
      <c r="EPZ70" s="533"/>
      <c r="EQA70" s="527"/>
      <c r="EQB70" s="528"/>
      <c r="EQC70" s="529"/>
      <c r="EQD70" s="530"/>
      <c r="EQE70" s="531"/>
      <c r="EQF70" s="532"/>
      <c r="EQG70" s="533"/>
      <c r="EQH70" s="527"/>
      <c r="EQI70" s="528"/>
      <c r="EQJ70" s="529"/>
      <c r="EQK70" s="530"/>
      <c r="EQL70" s="531"/>
      <c r="EQM70" s="532"/>
      <c r="EQN70" s="533"/>
      <c r="EQO70" s="527"/>
      <c r="EQP70" s="528"/>
      <c r="EQQ70" s="529"/>
      <c r="EQR70" s="530"/>
      <c r="EQS70" s="531"/>
      <c r="EQT70" s="532"/>
      <c r="EQU70" s="533"/>
      <c r="EQV70" s="527"/>
      <c r="EQW70" s="528"/>
      <c r="EQX70" s="529"/>
      <c r="EQY70" s="530"/>
      <c r="EQZ70" s="531"/>
      <c r="ERA70" s="532"/>
      <c r="ERB70" s="533"/>
      <c r="ERC70" s="527"/>
      <c r="ERD70" s="528"/>
      <c r="ERE70" s="529"/>
      <c r="ERF70" s="530"/>
      <c r="ERG70" s="531"/>
      <c r="ERH70" s="532"/>
      <c r="ERI70" s="533"/>
      <c r="ERJ70" s="527"/>
      <c r="ERK70" s="528"/>
      <c r="ERL70" s="529"/>
      <c r="ERM70" s="530"/>
      <c r="ERN70" s="531"/>
      <c r="ERO70" s="532"/>
      <c r="ERP70" s="533"/>
      <c r="ERQ70" s="527"/>
      <c r="ERR70" s="528"/>
      <c r="ERS70" s="529"/>
      <c r="ERT70" s="530"/>
      <c r="ERU70" s="531"/>
      <c r="ERV70" s="532"/>
      <c r="ERW70" s="533"/>
      <c r="ERX70" s="527"/>
      <c r="ERY70" s="528"/>
      <c r="ERZ70" s="529"/>
      <c r="ESA70" s="530"/>
      <c r="ESB70" s="531"/>
      <c r="ESC70" s="532"/>
      <c r="ESD70" s="533"/>
      <c r="ESE70" s="527"/>
      <c r="ESF70" s="528"/>
      <c r="ESG70" s="529"/>
      <c r="ESH70" s="530"/>
      <c r="ESI70" s="531"/>
      <c r="ESJ70" s="532"/>
      <c r="ESK70" s="533"/>
      <c r="ESL70" s="527"/>
      <c r="ESM70" s="528"/>
      <c r="ESN70" s="529"/>
      <c r="ESO70" s="530"/>
      <c r="ESP70" s="531"/>
      <c r="ESQ70" s="532"/>
      <c r="ESR70" s="533"/>
      <c r="ESS70" s="527"/>
      <c r="EST70" s="528"/>
      <c r="ESU70" s="529"/>
      <c r="ESV70" s="530"/>
      <c r="ESW70" s="531"/>
      <c r="ESX70" s="532"/>
      <c r="ESY70" s="533"/>
      <c r="ESZ70" s="527"/>
      <c r="ETA70" s="528"/>
      <c r="ETB70" s="529"/>
      <c r="ETC70" s="530"/>
      <c r="ETD70" s="531"/>
      <c r="ETE70" s="532"/>
      <c r="ETF70" s="533"/>
      <c r="ETG70" s="527"/>
      <c r="ETH70" s="528"/>
      <c r="ETI70" s="529"/>
      <c r="ETJ70" s="530"/>
      <c r="ETK70" s="531"/>
      <c r="ETL70" s="532"/>
      <c r="ETM70" s="533"/>
      <c r="ETN70" s="527"/>
      <c r="ETO70" s="528"/>
      <c r="ETP70" s="529"/>
      <c r="ETQ70" s="530"/>
      <c r="ETR70" s="531"/>
      <c r="ETS70" s="532"/>
      <c r="ETT70" s="533"/>
      <c r="ETU70" s="527"/>
      <c r="ETV70" s="528"/>
      <c r="ETW70" s="529"/>
      <c r="ETX70" s="530"/>
      <c r="ETY70" s="531"/>
      <c r="ETZ70" s="532"/>
      <c r="EUA70" s="533"/>
      <c r="EUB70" s="527"/>
      <c r="EUC70" s="528"/>
      <c r="EUD70" s="529"/>
      <c r="EUE70" s="530"/>
      <c r="EUF70" s="531"/>
      <c r="EUG70" s="532"/>
      <c r="EUH70" s="533"/>
      <c r="EUI70" s="527"/>
      <c r="EUJ70" s="528"/>
      <c r="EUK70" s="529"/>
      <c r="EUL70" s="530"/>
      <c r="EUM70" s="531"/>
      <c r="EUN70" s="532"/>
      <c r="EUO70" s="533"/>
      <c r="EUP70" s="527"/>
      <c r="EUQ70" s="528"/>
      <c r="EUR70" s="529"/>
      <c r="EUS70" s="530"/>
      <c r="EUT70" s="531"/>
      <c r="EUU70" s="532"/>
      <c r="EUV70" s="533"/>
      <c r="EUW70" s="527"/>
      <c r="EUX70" s="528"/>
      <c r="EUY70" s="529"/>
      <c r="EUZ70" s="530"/>
      <c r="EVA70" s="531"/>
      <c r="EVB70" s="532"/>
      <c r="EVC70" s="533"/>
      <c r="EVD70" s="527"/>
      <c r="EVE70" s="528"/>
      <c r="EVF70" s="529"/>
      <c r="EVG70" s="530"/>
      <c r="EVH70" s="531"/>
      <c r="EVI70" s="532"/>
      <c r="EVJ70" s="533"/>
      <c r="EVK70" s="527"/>
      <c r="EVL70" s="528"/>
      <c r="EVM70" s="529"/>
      <c r="EVN70" s="530"/>
      <c r="EVO70" s="531"/>
      <c r="EVP70" s="532"/>
      <c r="EVQ70" s="533"/>
      <c r="EVR70" s="527"/>
      <c r="EVS70" s="528"/>
      <c r="EVT70" s="529"/>
      <c r="EVU70" s="530"/>
      <c r="EVV70" s="531"/>
      <c r="EVW70" s="532"/>
      <c r="EVX70" s="533"/>
      <c r="EVY70" s="527"/>
      <c r="EVZ70" s="528"/>
      <c r="EWA70" s="529"/>
      <c r="EWB70" s="530"/>
      <c r="EWC70" s="531"/>
      <c r="EWD70" s="532"/>
      <c r="EWE70" s="533"/>
      <c r="EWF70" s="527"/>
      <c r="EWG70" s="528"/>
      <c r="EWH70" s="529"/>
      <c r="EWI70" s="530"/>
      <c r="EWJ70" s="531"/>
      <c r="EWK70" s="532"/>
      <c r="EWL70" s="533"/>
      <c r="EWM70" s="527"/>
      <c r="EWN70" s="528"/>
      <c r="EWO70" s="529"/>
      <c r="EWP70" s="530"/>
      <c r="EWQ70" s="531"/>
      <c r="EWR70" s="532"/>
      <c r="EWS70" s="533"/>
      <c r="EWT70" s="527"/>
      <c r="EWU70" s="528"/>
      <c r="EWV70" s="529"/>
      <c r="EWW70" s="530"/>
      <c r="EWX70" s="531"/>
      <c r="EWY70" s="532"/>
      <c r="EWZ70" s="533"/>
      <c r="EXA70" s="527"/>
      <c r="EXB70" s="528"/>
      <c r="EXC70" s="529"/>
      <c r="EXD70" s="530"/>
      <c r="EXE70" s="531"/>
      <c r="EXF70" s="532"/>
      <c r="EXG70" s="533"/>
      <c r="EXH70" s="527"/>
      <c r="EXI70" s="528"/>
      <c r="EXJ70" s="529"/>
      <c r="EXK70" s="530"/>
      <c r="EXL70" s="531"/>
      <c r="EXM70" s="532"/>
      <c r="EXN70" s="533"/>
      <c r="EXO70" s="527"/>
      <c r="EXP70" s="528"/>
      <c r="EXQ70" s="529"/>
      <c r="EXR70" s="530"/>
      <c r="EXS70" s="531"/>
      <c r="EXT70" s="532"/>
      <c r="EXU70" s="533"/>
      <c r="EXV70" s="527"/>
      <c r="EXW70" s="528"/>
      <c r="EXX70" s="529"/>
      <c r="EXY70" s="530"/>
      <c r="EXZ70" s="531"/>
      <c r="EYA70" s="532"/>
      <c r="EYB70" s="533"/>
      <c r="EYC70" s="527"/>
      <c r="EYD70" s="528"/>
      <c r="EYE70" s="529"/>
      <c r="EYF70" s="530"/>
      <c r="EYG70" s="531"/>
      <c r="EYH70" s="532"/>
      <c r="EYI70" s="533"/>
      <c r="EYJ70" s="527"/>
      <c r="EYK70" s="528"/>
      <c r="EYL70" s="529"/>
      <c r="EYM70" s="530"/>
      <c r="EYN70" s="531"/>
      <c r="EYO70" s="532"/>
      <c r="EYP70" s="533"/>
      <c r="EYQ70" s="527"/>
      <c r="EYR70" s="528"/>
      <c r="EYS70" s="529"/>
      <c r="EYT70" s="530"/>
      <c r="EYU70" s="531"/>
      <c r="EYV70" s="532"/>
      <c r="EYW70" s="533"/>
      <c r="EYX70" s="527"/>
      <c r="EYY70" s="528"/>
      <c r="EYZ70" s="529"/>
      <c r="EZA70" s="530"/>
      <c r="EZB70" s="531"/>
      <c r="EZC70" s="532"/>
      <c r="EZD70" s="533"/>
      <c r="EZE70" s="527"/>
      <c r="EZF70" s="528"/>
      <c r="EZG70" s="529"/>
      <c r="EZH70" s="530"/>
      <c r="EZI70" s="531"/>
      <c r="EZJ70" s="532"/>
      <c r="EZK70" s="533"/>
      <c r="EZL70" s="527"/>
      <c r="EZM70" s="528"/>
      <c r="EZN70" s="529"/>
      <c r="EZO70" s="530"/>
      <c r="EZP70" s="531"/>
      <c r="EZQ70" s="532"/>
      <c r="EZR70" s="533"/>
      <c r="EZS70" s="527"/>
      <c r="EZT70" s="528"/>
      <c r="EZU70" s="529"/>
      <c r="EZV70" s="530"/>
      <c r="EZW70" s="531"/>
      <c r="EZX70" s="532"/>
      <c r="EZY70" s="533"/>
      <c r="EZZ70" s="527"/>
      <c r="FAA70" s="528"/>
      <c r="FAB70" s="529"/>
      <c r="FAC70" s="530"/>
      <c r="FAD70" s="531"/>
      <c r="FAE70" s="532"/>
      <c r="FAF70" s="533"/>
      <c r="FAG70" s="527"/>
      <c r="FAH70" s="528"/>
      <c r="FAI70" s="529"/>
      <c r="FAJ70" s="530"/>
      <c r="FAK70" s="531"/>
      <c r="FAL70" s="532"/>
      <c r="FAM70" s="533"/>
      <c r="FAN70" s="527"/>
      <c r="FAO70" s="528"/>
      <c r="FAP70" s="529"/>
      <c r="FAQ70" s="530"/>
      <c r="FAR70" s="531"/>
      <c r="FAS70" s="532"/>
      <c r="FAT70" s="533"/>
      <c r="FAU70" s="527"/>
      <c r="FAV70" s="528"/>
      <c r="FAW70" s="529"/>
      <c r="FAX70" s="530"/>
      <c r="FAY70" s="531"/>
      <c r="FAZ70" s="532"/>
      <c r="FBA70" s="533"/>
      <c r="FBB70" s="527"/>
      <c r="FBC70" s="528"/>
      <c r="FBD70" s="529"/>
      <c r="FBE70" s="530"/>
      <c r="FBF70" s="531"/>
      <c r="FBG70" s="532"/>
      <c r="FBH70" s="533"/>
      <c r="FBI70" s="527"/>
      <c r="FBJ70" s="528"/>
      <c r="FBK70" s="529"/>
      <c r="FBL70" s="530"/>
      <c r="FBM70" s="531"/>
      <c r="FBN70" s="532"/>
      <c r="FBO70" s="533"/>
      <c r="FBP70" s="527"/>
      <c r="FBQ70" s="528"/>
      <c r="FBR70" s="529"/>
      <c r="FBS70" s="530"/>
      <c r="FBT70" s="531"/>
      <c r="FBU70" s="532"/>
      <c r="FBV70" s="533"/>
      <c r="FBW70" s="527"/>
      <c r="FBX70" s="528"/>
      <c r="FBY70" s="529"/>
      <c r="FBZ70" s="530"/>
      <c r="FCA70" s="531"/>
      <c r="FCB70" s="532"/>
      <c r="FCC70" s="533"/>
      <c r="FCD70" s="527"/>
      <c r="FCE70" s="528"/>
      <c r="FCF70" s="529"/>
      <c r="FCG70" s="530"/>
      <c r="FCH70" s="531"/>
      <c r="FCI70" s="532"/>
      <c r="FCJ70" s="533"/>
      <c r="FCK70" s="527"/>
      <c r="FCL70" s="528"/>
      <c r="FCM70" s="529"/>
      <c r="FCN70" s="530"/>
      <c r="FCO70" s="531"/>
      <c r="FCP70" s="532"/>
      <c r="FCQ70" s="533"/>
      <c r="FCR70" s="527"/>
      <c r="FCS70" s="528"/>
      <c r="FCT70" s="529"/>
      <c r="FCU70" s="530"/>
      <c r="FCV70" s="531"/>
      <c r="FCW70" s="532"/>
      <c r="FCX70" s="533"/>
      <c r="FCY70" s="527"/>
      <c r="FCZ70" s="528"/>
      <c r="FDA70" s="529"/>
      <c r="FDB70" s="530"/>
      <c r="FDC70" s="531"/>
      <c r="FDD70" s="532"/>
      <c r="FDE70" s="533"/>
      <c r="FDF70" s="527"/>
      <c r="FDG70" s="528"/>
      <c r="FDH70" s="529"/>
      <c r="FDI70" s="530"/>
      <c r="FDJ70" s="531"/>
      <c r="FDK70" s="532"/>
      <c r="FDL70" s="533"/>
      <c r="FDM70" s="527"/>
      <c r="FDN70" s="528"/>
      <c r="FDO70" s="529"/>
      <c r="FDP70" s="530"/>
      <c r="FDQ70" s="531"/>
      <c r="FDR70" s="532"/>
      <c r="FDS70" s="533"/>
      <c r="FDT70" s="527"/>
      <c r="FDU70" s="528"/>
      <c r="FDV70" s="529"/>
      <c r="FDW70" s="530"/>
      <c r="FDX70" s="531"/>
      <c r="FDY70" s="532"/>
      <c r="FDZ70" s="533"/>
      <c r="FEA70" s="527"/>
      <c r="FEB70" s="528"/>
      <c r="FEC70" s="529"/>
      <c r="FED70" s="530"/>
      <c r="FEE70" s="531"/>
      <c r="FEF70" s="532"/>
      <c r="FEG70" s="533"/>
      <c r="FEH70" s="527"/>
      <c r="FEI70" s="528"/>
      <c r="FEJ70" s="529"/>
      <c r="FEK70" s="530"/>
      <c r="FEL70" s="531"/>
      <c r="FEM70" s="532"/>
      <c r="FEN70" s="533"/>
      <c r="FEO70" s="527"/>
      <c r="FEP70" s="528"/>
      <c r="FEQ70" s="529"/>
      <c r="FER70" s="530"/>
      <c r="FES70" s="531"/>
      <c r="FET70" s="532"/>
      <c r="FEU70" s="533"/>
      <c r="FEV70" s="527"/>
      <c r="FEW70" s="528"/>
      <c r="FEX70" s="529"/>
      <c r="FEY70" s="530"/>
      <c r="FEZ70" s="531"/>
      <c r="FFA70" s="532"/>
      <c r="FFB70" s="533"/>
      <c r="FFC70" s="527"/>
      <c r="FFD70" s="528"/>
      <c r="FFE70" s="529"/>
      <c r="FFF70" s="530"/>
      <c r="FFG70" s="531"/>
      <c r="FFH70" s="532"/>
      <c r="FFI70" s="533"/>
      <c r="FFJ70" s="527"/>
      <c r="FFK70" s="528"/>
      <c r="FFL70" s="529"/>
      <c r="FFM70" s="530"/>
      <c r="FFN70" s="531"/>
      <c r="FFO70" s="532"/>
      <c r="FFP70" s="533"/>
      <c r="FFQ70" s="527"/>
      <c r="FFR70" s="528"/>
      <c r="FFS70" s="529"/>
      <c r="FFT70" s="530"/>
      <c r="FFU70" s="531"/>
      <c r="FFV70" s="532"/>
      <c r="FFW70" s="533"/>
      <c r="FFX70" s="527"/>
      <c r="FFY70" s="528"/>
      <c r="FFZ70" s="529"/>
      <c r="FGA70" s="530"/>
      <c r="FGB70" s="531"/>
      <c r="FGC70" s="532"/>
      <c r="FGD70" s="533"/>
      <c r="FGE70" s="527"/>
      <c r="FGF70" s="528"/>
      <c r="FGG70" s="529"/>
      <c r="FGH70" s="530"/>
      <c r="FGI70" s="531"/>
      <c r="FGJ70" s="532"/>
      <c r="FGK70" s="533"/>
      <c r="FGL70" s="527"/>
      <c r="FGM70" s="528"/>
      <c r="FGN70" s="529"/>
      <c r="FGO70" s="530"/>
      <c r="FGP70" s="531"/>
      <c r="FGQ70" s="532"/>
      <c r="FGR70" s="533"/>
      <c r="FGS70" s="527"/>
      <c r="FGT70" s="528"/>
      <c r="FGU70" s="529"/>
      <c r="FGV70" s="530"/>
      <c r="FGW70" s="531"/>
      <c r="FGX70" s="532"/>
      <c r="FGY70" s="533"/>
      <c r="FGZ70" s="527"/>
      <c r="FHA70" s="528"/>
      <c r="FHB70" s="529"/>
      <c r="FHC70" s="530"/>
      <c r="FHD70" s="531"/>
      <c r="FHE70" s="532"/>
      <c r="FHF70" s="533"/>
      <c r="FHG70" s="527"/>
      <c r="FHH70" s="528"/>
      <c r="FHI70" s="529"/>
      <c r="FHJ70" s="530"/>
      <c r="FHK70" s="531"/>
      <c r="FHL70" s="532"/>
      <c r="FHM70" s="533"/>
      <c r="FHN70" s="527"/>
      <c r="FHO70" s="528"/>
      <c r="FHP70" s="529"/>
      <c r="FHQ70" s="530"/>
      <c r="FHR70" s="531"/>
      <c r="FHS70" s="532"/>
      <c r="FHT70" s="533"/>
      <c r="FHU70" s="527"/>
      <c r="FHV70" s="528"/>
      <c r="FHW70" s="529"/>
      <c r="FHX70" s="530"/>
      <c r="FHY70" s="531"/>
      <c r="FHZ70" s="532"/>
      <c r="FIA70" s="533"/>
      <c r="FIB70" s="527"/>
      <c r="FIC70" s="528"/>
      <c r="FID70" s="529"/>
      <c r="FIE70" s="530"/>
      <c r="FIF70" s="531"/>
      <c r="FIG70" s="532"/>
      <c r="FIH70" s="533"/>
      <c r="FII70" s="527"/>
      <c r="FIJ70" s="528"/>
      <c r="FIK70" s="529"/>
      <c r="FIL70" s="530"/>
      <c r="FIM70" s="531"/>
      <c r="FIN70" s="532"/>
      <c r="FIO70" s="533"/>
      <c r="FIP70" s="527"/>
      <c r="FIQ70" s="528"/>
      <c r="FIR70" s="529"/>
      <c r="FIS70" s="530"/>
      <c r="FIT70" s="531"/>
      <c r="FIU70" s="532"/>
      <c r="FIV70" s="533"/>
      <c r="FIW70" s="527"/>
      <c r="FIX70" s="528"/>
      <c r="FIY70" s="529"/>
      <c r="FIZ70" s="530"/>
      <c r="FJA70" s="531"/>
      <c r="FJB70" s="532"/>
      <c r="FJC70" s="533"/>
      <c r="FJD70" s="527"/>
      <c r="FJE70" s="528"/>
      <c r="FJF70" s="529"/>
      <c r="FJG70" s="530"/>
      <c r="FJH70" s="531"/>
      <c r="FJI70" s="532"/>
      <c r="FJJ70" s="533"/>
      <c r="FJK70" s="527"/>
      <c r="FJL70" s="528"/>
      <c r="FJM70" s="529"/>
      <c r="FJN70" s="530"/>
      <c r="FJO70" s="531"/>
      <c r="FJP70" s="532"/>
      <c r="FJQ70" s="533"/>
      <c r="FJR70" s="527"/>
      <c r="FJS70" s="528"/>
      <c r="FJT70" s="529"/>
      <c r="FJU70" s="530"/>
      <c r="FJV70" s="531"/>
      <c r="FJW70" s="532"/>
      <c r="FJX70" s="533"/>
      <c r="FJY70" s="527"/>
      <c r="FJZ70" s="528"/>
      <c r="FKA70" s="529"/>
      <c r="FKB70" s="530"/>
      <c r="FKC70" s="531"/>
      <c r="FKD70" s="532"/>
      <c r="FKE70" s="533"/>
      <c r="FKF70" s="527"/>
      <c r="FKG70" s="528"/>
      <c r="FKH70" s="529"/>
      <c r="FKI70" s="530"/>
      <c r="FKJ70" s="531"/>
      <c r="FKK70" s="532"/>
      <c r="FKL70" s="533"/>
      <c r="FKM70" s="527"/>
      <c r="FKN70" s="528"/>
      <c r="FKO70" s="529"/>
      <c r="FKP70" s="530"/>
      <c r="FKQ70" s="531"/>
      <c r="FKR70" s="532"/>
      <c r="FKS70" s="533"/>
      <c r="FKT70" s="527"/>
      <c r="FKU70" s="528"/>
      <c r="FKV70" s="529"/>
      <c r="FKW70" s="530"/>
      <c r="FKX70" s="531"/>
      <c r="FKY70" s="532"/>
      <c r="FKZ70" s="533"/>
      <c r="FLA70" s="527"/>
      <c r="FLB70" s="528"/>
      <c r="FLC70" s="529"/>
      <c r="FLD70" s="530"/>
      <c r="FLE70" s="531"/>
      <c r="FLF70" s="532"/>
      <c r="FLG70" s="533"/>
      <c r="FLH70" s="527"/>
      <c r="FLI70" s="528"/>
      <c r="FLJ70" s="529"/>
      <c r="FLK70" s="530"/>
      <c r="FLL70" s="531"/>
      <c r="FLM70" s="532"/>
      <c r="FLN70" s="533"/>
      <c r="FLO70" s="527"/>
      <c r="FLP70" s="528"/>
      <c r="FLQ70" s="529"/>
      <c r="FLR70" s="530"/>
      <c r="FLS70" s="531"/>
      <c r="FLT70" s="532"/>
      <c r="FLU70" s="533"/>
      <c r="FLV70" s="527"/>
      <c r="FLW70" s="528"/>
      <c r="FLX70" s="529"/>
      <c r="FLY70" s="530"/>
      <c r="FLZ70" s="531"/>
      <c r="FMA70" s="532"/>
      <c r="FMB70" s="533"/>
      <c r="FMC70" s="527"/>
      <c r="FMD70" s="528"/>
      <c r="FME70" s="529"/>
      <c r="FMF70" s="530"/>
      <c r="FMG70" s="531"/>
      <c r="FMH70" s="532"/>
      <c r="FMI70" s="533"/>
      <c r="FMJ70" s="527"/>
      <c r="FMK70" s="528"/>
      <c r="FML70" s="529"/>
      <c r="FMM70" s="530"/>
      <c r="FMN70" s="531"/>
      <c r="FMO70" s="532"/>
      <c r="FMP70" s="533"/>
      <c r="FMQ70" s="527"/>
      <c r="FMR70" s="528"/>
      <c r="FMS70" s="529"/>
      <c r="FMT70" s="530"/>
      <c r="FMU70" s="531"/>
      <c r="FMV70" s="532"/>
      <c r="FMW70" s="533"/>
      <c r="FMX70" s="527"/>
      <c r="FMY70" s="528"/>
      <c r="FMZ70" s="529"/>
      <c r="FNA70" s="530"/>
      <c r="FNB70" s="531"/>
      <c r="FNC70" s="532"/>
      <c r="FND70" s="533"/>
      <c r="FNE70" s="527"/>
      <c r="FNF70" s="528"/>
      <c r="FNG70" s="529"/>
      <c r="FNH70" s="530"/>
      <c r="FNI70" s="531"/>
      <c r="FNJ70" s="532"/>
      <c r="FNK70" s="533"/>
      <c r="FNL70" s="527"/>
      <c r="FNM70" s="528"/>
      <c r="FNN70" s="529"/>
      <c r="FNO70" s="530"/>
      <c r="FNP70" s="531"/>
      <c r="FNQ70" s="532"/>
      <c r="FNR70" s="533"/>
      <c r="FNS70" s="527"/>
      <c r="FNT70" s="528"/>
      <c r="FNU70" s="529"/>
      <c r="FNV70" s="530"/>
      <c r="FNW70" s="531"/>
      <c r="FNX70" s="532"/>
      <c r="FNY70" s="533"/>
      <c r="FNZ70" s="527"/>
      <c r="FOA70" s="528"/>
      <c r="FOB70" s="529"/>
      <c r="FOC70" s="530"/>
      <c r="FOD70" s="531"/>
      <c r="FOE70" s="532"/>
      <c r="FOF70" s="533"/>
      <c r="FOG70" s="527"/>
      <c r="FOH70" s="528"/>
      <c r="FOI70" s="529"/>
      <c r="FOJ70" s="530"/>
      <c r="FOK70" s="531"/>
      <c r="FOL70" s="532"/>
      <c r="FOM70" s="533"/>
      <c r="FON70" s="527"/>
      <c r="FOO70" s="528"/>
      <c r="FOP70" s="529"/>
      <c r="FOQ70" s="530"/>
      <c r="FOR70" s="531"/>
      <c r="FOS70" s="532"/>
      <c r="FOT70" s="533"/>
      <c r="FOU70" s="527"/>
      <c r="FOV70" s="528"/>
      <c r="FOW70" s="529"/>
      <c r="FOX70" s="530"/>
      <c r="FOY70" s="531"/>
      <c r="FOZ70" s="532"/>
      <c r="FPA70" s="533"/>
      <c r="FPB70" s="527"/>
      <c r="FPC70" s="528"/>
      <c r="FPD70" s="529"/>
      <c r="FPE70" s="530"/>
      <c r="FPF70" s="531"/>
      <c r="FPG70" s="532"/>
      <c r="FPH70" s="533"/>
      <c r="FPI70" s="527"/>
      <c r="FPJ70" s="528"/>
      <c r="FPK70" s="529"/>
      <c r="FPL70" s="530"/>
      <c r="FPM70" s="531"/>
      <c r="FPN70" s="532"/>
      <c r="FPO70" s="533"/>
      <c r="FPP70" s="527"/>
      <c r="FPQ70" s="528"/>
      <c r="FPR70" s="529"/>
      <c r="FPS70" s="530"/>
      <c r="FPT70" s="531"/>
      <c r="FPU70" s="532"/>
      <c r="FPV70" s="533"/>
      <c r="FPW70" s="527"/>
      <c r="FPX70" s="528"/>
      <c r="FPY70" s="529"/>
      <c r="FPZ70" s="530"/>
      <c r="FQA70" s="531"/>
      <c r="FQB70" s="532"/>
      <c r="FQC70" s="533"/>
      <c r="FQD70" s="527"/>
      <c r="FQE70" s="528"/>
      <c r="FQF70" s="529"/>
      <c r="FQG70" s="530"/>
      <c r="FQH70" s="531"/>
      <c r="FQI70" s="532"/>
      <c r="FQJ70" s="533"/>
      <c r="FQK70" s="527"/>
      <c r="FQL70" s="528"/>
      <c r="FQM70" s="529"/>
      <c r="FQN70" s="530"/>
      <c r="FQO70" s="531"/>
      <c r="FQP70" s="532"/>
      <c r="FQQ70" s="533"/>
      <c r="FQR70" s="527"/>
      <c r="FQS70" s="528"/>
      <c r="FQT70" s="529"/>
      <c r="FQU70" s="530"/>
      <c r="FQV70" s="531"/>
      <c r="FQW70" s="532"/>
      <c r="FQX70" s="533"/>
      <c r="FQY70" s="527"/>
      <c r="FQZ70" s="528"/>
      <c r="FRA70" s="529"/>
      <c r="FRB70" s="530"/>
      <c r="FRC70" s="531"/>
      <c r="FRD70" s="532"/>
      <c r="FRE70" s="533"/>
      <c r="FRF70" s="527"/>
      <c r="FRG70" s="528"/>
      <c r="FRH70" s="529"/>
      <c r="FRI70" s="530"/>
      <c r="FRJ70" s="531"/>
      <c r="FRK70" s="532"/>
      <c r="FRL70" s="533"/>
      <c r="FRM70" s="527"/>
      <c r="FRN70" s="528"/>
      <c r="FRO70" s="529"/>
      <c r="FRP70" s="530"/>
      <c r="FRQ70" s="531"/>
      <c r="FRR70" s="532"/>
      <c r="FRS70" s="533"/>
      <c r="FRT70" s="527"/>
      <c r="FRU70" s="528"/>
      <c r="FRV70" s="529"/>
      <c r="FRW70" s="530"/>
      <c r="FRX70" s="531"/>
      <c r="FRY70" s="532"/>
      <c r="FRZ70" s="533"/>
      <c r="FSA70" s="527"/>
      <c r="FSB70" s="528"/>
      <c r="FSC70" s="529"/>
      <c r="FSD70" s="530"/>
      <c r="FSE70" s="531"/>
      <c r="FSF70" s="532"/>
      <c r="FSG70" s="533"/>
      <c r="FSH70" s="527"/>
      <c r="FSI70" s="528"/>
      <c r="FSJ70" s="529"/>
      <c r="FSK70" s="530"/>
      <c r="FSL70" s="531"/>
      <c r="FSM70" s="532"/>
      <c r="FSN70" s="533"/>
      <c r="FSO70" s="527"/>
      <c r="FSP70" s="528"/>
      <c r="FSQ70" s="529"/>
      <c r="FSR70" s="530"/>
      <c r="FSS70" s="531"/>
      <c r="FST70" s="532"/>
      <c r="FSU70" s="533"/>
      <c r="FSV70" s="527"/>
      <c r="FSW70" s="528"/>
      <c r="FSX70" s="529"/>
      <c r="FSY70" s="530"/>
      <c r="FSZ70" s="531"/>
      <c r="FTA70" s="532"/>
      <c r="FTB70" s="533"/>
      <c r="FTC70" s="527"/>
      <c r="FTD70" s="528"/>
      <c r="FTE70" s="529"/>
      <c r="FTF70" s="530"/>
      <c r="FTG70" s="531"/>
      <c r="FTH70" s="532"/>
      <c r="FTI70" s="533"/>
      <c r="FTJ70" s="527"/>
      <c r="FTK70" s="528"/>
      <c r="FTL70" s="529"/>
      <c r="FTM70" s="530"/>
      <c r="FTN70" s="531"/>
      <c r="FTO70" s="532"/>
      <c r="FTP70" s="533"/>
      <c r="FTQ70" s="527"/>
      <c r="FTR70" s="528"/>
      <c r="FTS70" s="529"/>
      <c r="FTT70" s="530"/>
      <c r="FTU70" s="531"/>
      <c r="FTV70" s="532"/>
      <c r="FTW70" s="533"/>
      <c r="FTX70" s="527"/>
      <c r="FTY70" s="528"/>
      <c r="FTZ70" s="529"/>
      <c r="FUA70" s="530"/>
      <c r="FUB70" s="531"/>
      <c r="FUC70" s="532"/>
      <c r="FUD70" s="533"/>
      <c r="FUE70" s="527"/>
      <c r="FUF70" s="528"/>
      <c r="FUG70" s="529"/>
      <c r="FUH70" s="530"/>
      <c r="FUI70" s="531"/>
      <c r="FUJ70" s="532"/>
      <c r="FUK70" s="533"/>
      <c r="FUL70" s="527"/>
      <c r="FUM70" s="528"/>
      <c r="FUN70" s="529"/>
      <c r="FUO70" s="530"/>
      <c r="FUP70" s="531"/>
      <c r="FUQ70" s="532"/>
      <c r="FUR70" s="533"/>
      <c r="FUS70" s="527"/>
      <c r="FUT70" s="528"/>
      <c r="FUU70" s="529"/>
      <c r="FUV70" s="530"/>
      <c r="FUW70" s="531"/>
      <c r="FUX70" s="532"/>
      <c r="FUY70" s="533"/>
      <c r="FUZ70" s="527"/>
      <c r="FVA70" s="528"/>
      <c r="FVB70" s="529"/>
      <c r="FVC70" s="530"/>
      <c r="FVD70" s="531"/>
      <c r="FVE70" s="532"/>
      <c r="FVF70" s="533"/>
      <c r="FVG70" s="527"/>
      <c r="FVH70" s="528"/>
      <c r="FVI70" s="529"/>
      <c r="FVJ70" s="530"/>
      <c r="FVK70" s="531"/>
      <c r="FVL70" s="532"/>
      <c r="FVM70" s="533"/>
      <c r="FVN70" s="527"/>
      <c r="FVO70" s="528"/>
      <c r="FVP70" s="529"/>
      <c r="FVQ70" s="530"/>
      <c r="FVR70" s="531"/>
      <c r="FVS70" s="532"/>
      <c r="FVT70" s="533"/>
      <c r="FVU70" s="527"/>
      <c r="FVV70" s="528"/>
      <c r="FVW70" s="529"/>
      <c r="FVX70" s="530"/>
      <c r="FVY70" s="531"/>
      <c r="FVZ70" s="532"/>
      <c r="FWA70" s="533"/>
      <c r="FWB70" s="527"/>
      <c r="FWC70" s="528"/>
      <c r="FWD70" s="529"/>
      <c r="FWE70" s="530"/>
      <c r="FWF70" s="531"/>
      <c r="FWG70" s="532"/>
      <c r="FWH70" s="533"/>
      <c r="FWI70" s="527"/>
      <c r="FWJ70" s="528"/>
      <c r="FWK70" s="529"/>
      <c r="FWL70" s="530"/>
      <c r="FWM70" s="531"/>
      <c r="FWN70" s="532"/>
      <c r="FWO70" s="533"/>
      <c r="FWP70" s="527"/>
      <c r="FWQ70" s="528"/>
      <c r="FWR70" s="529"/>
      <c r="FWS70" s="530"/>
      <c r="FWT70" s="531"/>
      <c r="FWU70" s="532"/>
      <c r="FWV70" s="533"/>
      <c r="FWW70" s="527"/>
      <c r="FWX70" s="528"/>
      <c r="FWY70" s="529"/>
      <c r="FWZ70" s="530"/>
      <c r="FXA70" s="531"/>
      <c r="FXB70" s="532"/>
      <c r="FXC70" s="533"/>
      <c r="FXD70" s="527"/>
      <c r="FXE70" s="528"/>
      <c r="FXF70" s="529"/>
      <c r="FXG70" s="530"/>
      <c r="FXH70" s="531"/>
      <c r="FXI70" s="532"/>
      <c r="FXJ70" s="533"/>
      <c r="FXK70" s="527"/>
      <c r="FXL70" s="528"/>
      <c r="FXM70" s="529"/>
      <c r="FXN70" s="530"/>
      <c r="FXO70" s="531"/>
      <c r="FXP70" s="532"/>
      <c r="FXQ70" s="533"/>
      <c r="FXR70" s="527"/>
      <c r="FXS70" s="528"/>
      <c r="FXT70" s="529"/>
      <c r="FXU70" s="530"/>
      <c r="FXV70" s="531"/>
      <c r="FXW70" s="532"/>
      <c r="FXX70" s="533"/>
      <c r="FXY70" s="527"/>
      <c r="FXZ70" s="528"/>
      <c r="FYA70" s="529"/>
      <c r="FYB70" s="530"/>
      <c r="FYC70" s="531"/>
      <c r="FYD70" s="532"/>
      <c r="FYE70" s="533"/>
      <c r="FYF70" s="527"/>
      <c r="FYG70" s="528"/>
      <c r="FYH70" s="529"/>
      <c r="FYI70" s="530"/>
      <c r="FYJ70" s="531"/>
      <c r="FYK70" s="532"/>
      <c r="FYL70" s="533"/>
      <c r="FYM70" s="527"/>
      <c r="FYN70" s="528"/>
      <c r="FYO70" s="529"/>
      <c r="FYP70" s="530"/>
      <c r="FYQ70" s="531"/>
      <c r="FYR70" s="532"/>
      <c r="FYS70" s="533"/>
      <c r="FYT70" s="527"/>
      <c r="FYU70" s="528"/>
      <c r="FYV70" s="529"/>
      <c r="FYW70" s="530"/>
      <c r="FYX70" s="531"/>
      <c r="FYY70" s="532"/>
      <c r="FYZ70" s="533"/>
      <c r="FZA70" s="527"/>
      <c r="FZB70" s="528"/>
      <c r="FZC70" s="529"/>
      <c r="FZD70" s="530"/>
      <c r="FZE70" s="531"/>
      <c r="FZF70" s="532"/>
      <c r="FZG70" s="533"/>
      <c r="FZH70" s="527"/>
      <c r="FZI70" s="528"/>
      <c r="FZJ70" s="529"/>
      <c r="FZK70" s="530"/>
      <c r="FZL70" s="531"/>
      <c r="FZM70" s="532"/>
      <c r="FZN70" s="533"/>
      <c r="FZO70" s="527"/>
      <c r="FZP70" s="528"/>
      <c r="FZQ70" s="529"/>
      <c r="FZR70" s="530"/>
      <c r="FZS70" s="531"/>
      <c r="FZT70" s="532"/>
      <c r="FZU70" s="533"/>
      <c r="FZV70" s="527"/>
      <c r="FZW70" s="528"/>
      <c r="FZX70" s="529"/>
      <c r="FZY70" s="530"/>
      <c r="FZZ70" s="531"/>
      <c r="GAA70" s="532"/>
      <c r="GAB70" s="533"/>
      <c r="GAC70" s="527"/>
      <c r="GAD70" s="528"/>
      <c r="GAE70" s="529"/>
      <c r="GAF70" s="530"/>
      <c r="GAG70" s="531"/>
      <c r="GAH70" s="532"/>
      <c r="GAI70" s="533"/>
      <c r="GAJ70" s="527"/>
      <c r="GAK70" s="528"/>
      <c r="GAL70" s="529"/>
      <c r="GAM70" s="530"/>
      <c r="GAN70" s="531"/>
      <c r="GAO70" s="532"/>
      <c r="GAP70" s="533"/>
      <c r="GAQ70" s="527"/>
      <c r="GAR70" s="528"/>
      <c r="GAS70" s="529"/>
      <c r="GAT70" s="530"/>
      <c r="GAU70" s="531"/>
      <c r="GAV70" s="532"/>
      <c r="GAW70" s="533"/>
      <c r="GAX70" s="527"/>
      <c r="GAY70" s="528"/>
      <c r="GAZ70" s="529"/>
      <c r="GBA70" s="530"/>
      <c r="GBB70" s="531"/>
      <c r="GBC70" s="532"/>
      <c r="GBD70" s="533"/>
      <c r="GBE70" s="527"/>
      <c r="GBF70" s="528"/>
      <c r="GBG70" s="529"/>
      <c r="GBH70" s="530"/>
      <c r="GBI70" s="531"/>
      <c r="GBJ70" s="532"/>
      <c r="GBK70" s="533"/>
      <c r="GBL70" s="527"/>
      <c r="GBM70" s="528"/>
      <c r="GBN70" s="529"/>
      <c r="GBO70" s="530"/>
      <c r="GBP70" s="531"/>
      <c r="GBQ70" s="532"/>
      <c r="GBR70" s="533"/>
      <c r="GBS70" s="527"/>
      <c r="GBT70" s="528"/>
      <c r="GBU70" s="529"/>
      <c r="GBV70" s="530"/>
      <c r="GBW70" s="531"/>
      <c r="GBX70" s="532"/>
      <c r="GBY70" s="533"/>
      <c r="GBZ70" s="527"/>
      <c r="GCA70" s="528"/>
      <c r="GCB70" s="529"/>
      <c r="GCC70" s="530"/>
      <c r="GCD70" s="531"/>
      <c r="GCE70" s="532"/>
      <c r="GCF70" s="533"/>
      <c r="GCG70" s="527"/>
      <c r="GCH70" s="528"/>
      <c r="GCI70" s="529"/>
      <c r="GCJ70" s="530"/>
      <c r="GCK70" s="531"/>
      <c r="GCL70" s="532"/>
      <c r="GCM70" s="533"/>
      <c r="GCN70" s="527"/>
      <c r="GCO70" s="528"/>
      <c r="GCP70" s="529"/>
      <c r="GCQ70" s="530"/>
      <c r="GCR70" s="531"/>
      <c r="GCS70" s="532"/>
      <c r="GCT70" s="533"/>
      <c r="GCU70" s="527"/>
      <c r="GCV70" s="528"/>
      <c r="GCW70" s="529"/>
      <c r="GCX70" s="530"/>
      <c r="GCY70" s="531"/>
      <c r="GCZ70" s="532"/>
      <c r="GDA70" s="533"/>
      <c r="GDB70" s="527"/>
      <c r="GDC70" s="528"/>
      <c r="GDD70" s="529"/>
      <c r="GDE70" s="530"/>
      <c r="GDF70" s="531"/>
      <c r="GDG70" s="532"/>
      <c r="GDH70" s="533"/>
      <c r="GDI70" s="527"/>
      <c r="GDJ70" s="528"/>
      <c r="GDK70" s="529"/>
      <c r="GDL70" s="530"/>
      <c r="GDM70" s="531"/>
      <c r="GDN70" s="532"/>
      <c r="GDO70" s="533"/>
      <c r="GDP70" s="527"/>
      <c r="GDQ70" s="528"/>
      <c r="GDR70" s="529"/>
      <c r="GDS70" s="530"/>
      <c r="GDT70" s="531"/>
      <c r="GDU70" s="532"/>
      <c r="GDV70" s="533"/>
      <c r="GDW70" s="527"/>
      <c r="GDX70" s="528"/>
      <c r="GDY70" s="529"/>
      <c r="GDZ70" s="530"/>
      <c r="GEA70" s="531"/>
      <c r="GEB70" s="532"/>
      <c r="GEC70" s="533"/>
      <c r="GED70" s="527"/>
      <c r="GEE70" s="528"/>
      <c r="GEF70" s="529"/>
      <c r="GEG70" s="530"/>
      <c r="GEH70" s="531"/>
      <c r="GEI70" s="532"/>
      <c r="GEJ70" s="533"/>
      <c r="GEK70" s="527"/>
      <c r="GEL70" s="528"/>
      <c r="GEM70" s="529"/>
      <c r="GEN70" s="530"/>
      <c r="GEO70" s="531"/>
      <c r="GEP70" s="532"/>
      <c r="GEQ70" s="533"/>
      <c r="GER70" s="527"/>
      <c r="GES70" s="528"/>
      <c r="GET70" s="529"/>
      <c r="GEU70" s="530"/>
      <c r="GEV70" s="531"/>
      <c r="GEW70" s="532"/>
      <c r="GEX70" s="533"/>
      <c r="GEY70" s="527"/>
      <c r="GEZ70" s="528"/>
      <c r="GFA70" s="529"/>
      <c r="GFB70" s="530"/>
      <c r="GFC70" s="531"/>
      <c r="GFD70" s="532"/>
      <c r="GFE70" s="533"/>
      <c r="GFF70" s="527"/>
      <c r="GFG70" s="528"/>
      <c r="GFH70" s="529"/>
      <c r="GFI70" s="530"/>
      <c r="GFJ70" s="531"/>
      <c r="GFK70" s="532"/>
      <c r="GFL70" s="533"/>
      <c r="GFM70" s="527"/>
      <c r="GFN70" s="528"/>
      <c r="GFO70" s="529"/>
      <c r="GFP70" s="530"/>
      <c r="GFQ70" s="531"/>
      <c r="GFR70" s="532"/>
      <c r="GFS70" s="533"/>
      <c r="GFT70" s="527"/>
      <c r="GFU70" s="528"/>
      <c r="GFV70" s="529"/>
      <c r="GFW70" s="530"/>
      <c r="GFX70" s="531"/>
      <c r="GFY70" s="532"/>
      <c r="GFZ70" s="533"/>
      <c r="GGA70" s="527"/>
      <c r="GGB70" s="528"/>
      <c r="GGC70" s="529"/>
      <c r="GGD70" s="530"/>
      <c r="GGE70" s="531"/>
      <c r="GGF70" s="532"/>
      <c r="GGG70" s="533"/>
      <c r="GGH70" s="527"/>
      <c r="GGI70" s="528"/>
      <c r="GGJ70" s="529"/>
      <c r="GGK70" s="530"/>
      <c r="GGL70" s="531"/>
      <c r="GGM70" s="532"/>
      <c r="GGN70" s="533"/>
      <c r="GGO70" s="527"/>
      <c r="GGP70" s="528"/>
      <c r="GGQ70" s="529"/>
      <c r="GGR70" s="530"/>
      <c r="GGS70" s="531"/>
      <c r="GGT70" s="532"/>
      <c r="GGU70" s="533"/>
      <c r="GGV70" s="527"/>
      <c r="GGW70" s="528"/>
      <c r="GGX70" s="529"/>
      <c r="GGY70" s="530"/>
      <c r="GGZ70" s="531"/>
      <c r="GHA70" s="532"/>
      <c r="GHB70" s="533"/>
      <c r="GHC70" s="527"/>
      <c r="GHD70" s="528"/>
      <c r="GHE70" s="529"/>
      <c r="GHF70" s="530"/>
      <c r="GHG70" s="531"/>
      <c r="GHH70" s="532"/>
      <c r="GHI70" s="533"/>
      <c r="GHJ70" s="527"/>
      <c r="GHK70" s="528"/>
      <c r="GHL70" s="529"/>
      <c r="GHM70" s="530"/>
      <c r="GHN70" s="531"/>
      <c r="GHO70" s="532"/>
      <c r="GHP70" s="533"/>
      <c r="GHQ70" s="527"/>
      <c r="GHR70" s="528"/>
      <c r="GHS70" s="529"/>
      <c r="GHT70" s="530"/>
      <c r="GHU70" s="531"/>
      <c r="GHV70" s="532"/>
      <c r="GHW70" s="533"/>
      <c r="GHX70" s="527"/>
      <c r="GHY70" s="528"/>
      <c r="GHZ70" s="529"/>
      <c r="GIA70" s="530"/>
      <c r="GIB70" s="531"/>
      <c r="GIC70" s="532"/>
      <c r="GID70" s="533"/>
      <c r="GIE70" s="527"/>
      <c r="GIF70" s="528"/>
      <c r="GIG70" s="529"/>
      <c r="GIH70" s="530"/>
      <c r="GII70" s="531"/>
      <c r="GIJ70" s="532"/>
      <c r="GIK70" s="533"/>
      <c r="GIL70" s="527"/>
      <c r="GIM70" s="528"/>
      <c r="GIN70" s="529"/>
      <c r="GIO70" s="530"/>
      <c r="GIP70" s="531"/>
      <c r="GIQ70" s="532"/>
      <c r="GIR70" s="533"/>
      <c r="GIS70" s="527"/>
      <c r="GIT70" s="528"/>
      <c r="GIU70" s="529"/>
      <c r="GIV70" s="530"/>
      <c r="GIW70" s="531"/>
      <c r="GIX70" s="532"/>
      <c r="GIY70" s="533"/>
      <c r="GIZ70" s="527"/>
      <c r="GJA70" s="528"/>
      <c r="GJB70" s="529"/>
      <c r="GJC70" s="530"/>
      <c r="GJD70" s="531"/>
      <c r="GJE70" s="532"/>
      <c r="GJF70" s="533"/>
      <c r="GJG70" s="527"/>
      <c r="GJH70" s="528"/>
      <c r="GJI70" s="529"/>
      <c r="GJJ70" s="530"/>
      <c r="GJK70" s="531"/>
      <c r="GJL70" s="532"/>
      <c r="GJM70" s="533"/>
      <c r="GJN70" s="527"/>
      <c r="GJO70" s="528"/>
      <c r="GJP70" s="529"/>
      <c r="GJQ70" s="530"/>
      <c r="GJR70" s="531"/>
      <c r="GJS70" s="532"/>
      <c r="GJT70" s="533"/>
      <c r="GJU70" s="527"/>
      <c r="GJV70" s="528"/>
      <c r="GJW70" s="529"/>
      <c r="GJX70" s="530"/>
      <c r="GJY70" s="531"/>
      <c r="GJZ70" s="532"/>
      <c r="GKA70" s="533"/>
      <c r="GKB70" s="527"/>
      <c r="GKC70" s="528"/>
      <c r="GKD70" s="529"/>
      <c r="GKE70" s="530"/>
      <c r="GKF70" s="531"/>
      <c r="GKG70" s="532"/>
      <c r="GKH70" s="533"/>
      <c r="GKI70" s="527"/>
      <c r="GKJ70" s="528"/>
      <c r="GKK70" s="529"/>
      <c r="GKL70" s="530"/>
      <c r="GKM70" s="531"/>
      <c r="GKN70" s="532"/>
      <c r="GKO70" s="533"/>
      <c r="GKP70" s="527"/>
      <c r="GKQ70" s="528"/>
      <c r="GKR70" s="529"/>
      <c r="GKS70" s="530"/>
      <c r="GKT70" s="531"/>
      <c r="GKU70" s="532"/>
      <c r="GKV70" s="533"/>
      <c r="GKW70" s="527"/>
      <c r="GKX70" s="528"/>
      <c r="GKY70" s="529"/>
      <c r="GKZ70" s="530"/>
      <c r="GLA70" s="531"/>
      <c r="GLB70" s="532"/>
      <c r="GLC70" s="533"/>
      <c r="GLD70" s="527"/>
      <c r="GLE70" s="528"/>
      <c r="GLF70" s="529"/>
      <c r="GLG70" s="530"/>
      <c r="GLH70" s="531"/>
      <c r="GLI70" s="532"/>
      <c r="GLJ70" s="533"/>
      <c r="GLK70" s="527"/>
      <c r="GLL70" s="528"/>
      <c r="GLM70" s="529"/>
      <c r="GLN70" s="530"/>
      <c r="GLO70" s="531"/>
      <c r="GLP70" s="532"/>
      <c r="GLQ70" s="533"/>
      <c r="GLR70" s="527"/>
      <c r="GLS70" s="528"/>
      <c r="GLT70" s="529"/>
      <c r="GLU70" s="530"/>
      <c r="GLV70" s="531"/>
      <c r="GLW70" s="532"/>
      <c r="GLX70" s="533"/>
      <c r="GLY70" s="527"/>
      <c r="GLZ70" s="528"/>
      <c r="GMA70" s="529"/>
      <c r="GMB70" s="530"/>
      <c r="GMC70" s="531"/>
      <c r="GMD70" s="532"/>
      <c r="GME70" s="533"/>
      <c r="GMF70" s="527"/>
      <c r="GMG70" s="528"/>
      <c r="GMH70" s="529"/>
      <c r="GMI70" s="530"/>
      <c r="GMJ70" s="531"/>
      <c r="GMK70" s="532"/>
      <c r="GML70" s="533"/>
      <c r="GMM70" s="527"/>
      <c r="GMN70" s="528"/>
      <c r="GMO70" s="529"/>
      <c r="GMP70" s="530"/>
      <c r="GMQ70" s="531"/>
      <c r="GMR70" s="532"/>
      <c r="GMS70" s="533"/>
      <c r="GMT70" s="527"/>
      <c r="GMU70" s="528"/>
      <c r="GMV70" s="529"/>
      <c r="GMW70" s="530"/>
      <c r="GMX70" s="531"/>
      <c r="GMY70" s="532"/>
      <c r="GMZ70" s="533"/>
      <c r="GNA70" s="527"/>
      <c r="GNB70" s="528"/>
      <c r="GNC70" s="529"/>
      <c r="GND70" s="530"/>
      <c r="GNE70" s="531"/>
      <c r="GNF70" s="532"/>
      <c r="GNG70" s="533"/>
      <c r="GNH70" s="527"/>
      <c r="GNI70" s="528"/>
      <c r="GNJ70" s="529"/>
      <c r="GNK70" s="530"/>
      <c r="GNL70" s="531"/>
      <c r="GNM70" s="532"/>
      <c r="GNN70" s="533"/>
      <c r="GNO70" s="527"/>
      <c r="GNP70" s="528"/>
      <c r="GNQ70" s="529"/>
      <c r="GNR70" s="530"/>
      <c r="GNS70" s="531"/>
      <c r="GNT70" s="532"/>
      <c r="GNU70" s="533"/>
      <c r="GNV70" s="527"/>
      <c r="GNW70" s="528"/>
      <c r="GNX70" s="529"/>
      <c r="GNY70" s="530"/>
      <c r="GNZ70" s="531"/>
      <c r="GOA70" s="532"/>
      <c r="GOB70" s="533"/>
      <c r="GOC70" s="527"/>
      <c r="GOD70" s="528"/>
      <c r="GOE70" s="529"/>
      <c r="GOF70" s="530"/>
      <c r="GOG70" s="531"/>
      <c r="GOH70" s="532"/>
      <c r="GOI70" s="533"/>
      <c r="GOJ70" s="527"/>
      <c r="GOK70" s="528"/>
      <c r="GOL70" s="529"/>
      <c r="GOM70" s="530"/>
      <c r="GON70" s="531"/>
      <c r="GOO70" s="532"/>
      <c r="GOP70" s="533"/>
      <c r="GOQ70" s="527"/>
      <c r="GOR70" s="528"/>
      <c r="GOS70" s="529"/>
      <c r="GOT70" s="530"/>
      <c r="GOU70" s="531"/>
      <c r="GOV70" s="532"/>
      <c r="GOW70" s="533"/>
      <c r="GOX70" s="527"/>
      <c r="GOY70" s="528"/>
      <c r="GOZ70" s="529"/>
      <c r="GPA70" s="530"/>
      <c r="GPB70" s="531"/>
      <c r="GPC70" s="532"/>
      <c r="GPD70" s="533"/>
      <c r="GPE70" s="527"/>
      <c r="GPF70" s="528"/>
      <c r="GPG70" s="529"/>
      <c r="GPH70" s="530"/>
      <c r="GPI70" s="531"/>
      <c r="GPJ70" s="532"/>
      <c r="GPK70" s="533"/>
      <c r="GPL70" s="527"/>
      <c r="GPM70" s="528"/>
      <c r="GPN70" s="529"/>
      <c r="GPO70" s="530"/>
      <c r="GPP70" s="531"/>
      <c r="GPQ70" s="532"/>
      <c r="GPR70" s="533"/>
      <c r="GPS70" s="527"/>
      <c r="GPT70" s="528"/>
      <c r="GPU70" s="529"/>
      <c r="GPV70" s="530"/>
      <c r="GPW70" s="531"/>
      <c r="GPX70" s="532"/>
      <c r="GPY70" s="533"/>
      <c r="GPZ70" s="527"/>
      <c r="GQA70" s="528"/>
      <c r="GQB70" s="529"/>
      <c r="GQC70" s="530"/>
      <c r="GQD70" s="531"/>
      <c r="GQE70" s="532"/>
      <c r="GQF70" s="533"/>
      <c r="GQG70" s="527"/>
      <c r="GQH70" s="528"/>
      <c r="GQI70" s="529"/>
      <c r="GQJ70" s="530"/>
      <c r="GQK70" s="531"/>
      <c r="GQL70" s="532"/>
      <c r="GQM70" s="533"/>
      <c r="GQN70" s="527"/>
      <c r="GQO70" s="528"/>
      <c r="GQP70" s="529"/>
      <c r="GQQ70" s="530"/>
      <c r="GQR70" s="531"/>
      <c r="GQS70" s="532"/>
      <c r="GQT70" s="533"/>
      <c r="GQU70" s="527"/>
      <c r="GQV70" s="528"/>
      <c r="GQW70" s="529"/>
      <c r="GQX70" s="530"/>
      <c r="GQY70" s="531"/>
      <c r="GQZ70" s="532"/>
      <c r="GRA70" s="533"/>
      <c r="GRB70" s="527"/>
      <c r="GRC70" s="528"/>
      <c r="GRD70" s="529"/>
      <c r="GRE70" s="530"/>
      <c r="GRF70" s="531"/>
      <c r="GRG70" s="532"/>
      <c r="GRH70" s="533"/>
      <c r="GRI70" s="527"/>
      <c r="GRJ70" s="528"/>
      <c r="GRK70" s="529"/>
      <c r="GRL70" s="530"/>
      <c r="GRM70" s="531"/>
      <c r="GRN70" s="532"/>
      <c r="GRO70" s="533"/>
      <c r="GRP70" s="527"/>
      <c r="GRQ70" s="528"/>
      <c r="GRR70" s="529"/>
      <c r="GRS70" s="530"/>
      <c r="GRT70" s="531"/>
      <c r="GRU70" s="532"/>
      <c r="GRV70" s="533"/>
      <c r="GRW70" s="527"/>
      <c r="GRX70" s="528"/>
      <c r="GRY70" s="529"/>
      <c r="GRZ70" s="530"/>
      <c r="GSA70" s="531"/>
      <c r="GSB70" s="532"/>
      <c r="GSC70" s="533"/>
      <c r="GSD70" s="527"/>
      <c r="GSE70" s="528"/>
      <c r="GSF70" s="529"/>
      <c r="GSG70" s="530"/>
      <c r="GSH70" s="531"/>
      <c r="GSI70" s="532"/>
      <c r="GSJ70" s="533"/>
      <c r="GSK70" s="527"/>
      <c r="GSL70" s="528"/>
      <c r="GSM70" s="529"/>
      <c r="GSN70" s="530"/>
      <c r="GSO70" s="531"/>
      <c r="GSP70" s="532"/>
      <c r="GSQ70" s="533"/>
      <c r="GSR70" s="527"/>
      <c r="GSS70" s="528"/>
      <c r="GST70" s="529"/>
      <c r="GSU70" s="530"/>
      <c r="GSV70" s="531"/>
      <c r="GSW70" s="532"/>
      <c r="GSX70" s="533"/>
      <c r="GSY70" s="527"/>
      <c r="GSZ70" s="528"/>
      <c r="GTA70" s="529"/>
      <c r="GTB70" s="530"/>
      <c r="GTC70" s="531"/>
      <c r="GTD70" s="532"/>
      <c r="GTE70" s="533"/>
      <c r="GTF70" s="527"/>
      <c r="GTG70" s="528"/>
      <c r="GTH70" s="529"/>
      <c r="GTI70" s="530"/>
      <c r="GTJ70" s="531"/>
      <c r="GTK70" s="532"/>
      <c r="GTL70" s="533"/>
      <c r="GTM70" s="527"/>
      <c r="GTN70" s="528"/>
      <c r="GTO70" s="529"/>
      <c r="GTP70" s="530"/>
      <c r="GTQ70" s="531"/>
      <c r="GTR70" s="532"/>
      <c r="GTS70" s="533"/>
      <c r="GTT70" s="527"/>
      <c r="GTU70" s="528"/>
      <c r="GTV70" s="529"/>
      <c r="GTW70" s="530"/>
      <c r="GTX70" s="531"/>
      <c r="GTY70" s="532"/>
      <c r="GTZ70" s="533"/>
      <c r="GUA70" s="527"/>
      <c r="GUB70" s="528"/>
      <c r="GUC70" s="529"/>
      <c r="GUD70" s="530"/>
      <c r="GUE70" s="531"/>
      <c r="GUF70" s="532"/>
      <c r="GUG70" s="533"/>
      <c r="GUH70" s="527"/>
      <c r="GUI70" s="528"/>
      <c r="GUJ70" s="529"/>
      <c r="GUK70" s="530"/>
      <c r="GUL70" s="531"/>
      <c r="GUM70" s="532"/>
      <c r="GUN70" s="533"/>
      <c r="GUO70" s="527"/>
      <c r="GUP70" s="528"/>
      <c r="GUQ70" s="529"/>
      <c r="GUR70" s="530"/>
      <c r="GUS70" s="531"/>
      <c r="GUT70" s="532"/>
      <c r="GUU70" s="533"/>
      <c r="GUV70" s="527"/>
      <c r="GUW70" s="528"/>
      <c r="GUX70" s="529"/>
      <c r="GUY70" s="530"/>
      <c r="GUZ70" s="531"/>
      <c r="GVA70" s="532"/>
      <c r="GVB70" s="533"/>
      <c r="GVC70" s="527"/>
      <c r="GVD70" s="528"/>
      <c r="GVE70" s="529"/>
      <c r="GVF70" s="530"/>
      <c r="GVG70" s="531"/>
      <c r="GVH70" s="532"/>
      <c r="GVI70" s="533"/>
      <c r="GVJ70" s="527"/>
      <c r="GVK70" s="528"/>
      <c r="GVL70" s="529"/>
      <c r="GVM70" s="530"/>
      <c r="GVN70" s="531"/>
      <c r="GVO70" s="532"/>
      <c r="GVP70" s="533"/>
      <c r="GVQ70" s="527"/>
      <c r="GVR70" s="528"/>
      <c r="GVS70" s="529"/>
      <c r="GVT70" s="530"/>
      <c r="GVU70" s="531"/>
      <c r="GVV70" s="532"/>
      <c r="GVW70" s="533"/>
      <c r="GVX70" s="527"/>
      <c r="GVY70" s="528"/>
      <c r="GVZ70" s="529"/>
      <c r="GWA70" s="530"/>
      <c r="GWB70" s="531"/>
      <c r="GWC70" s="532"/>
      <c r="GWD70" s="533"/>
      <c r="GWE70" s="527"/>
      <c r="GWF70" s="528"/>
      <c r="GWG70" s="529"/>
      <c r="GWH70" s="530"/>
      <c r="GWI70" s="531"/>
      <c r="GWJ70" s="532"/>
      <c r="GWK70" s="533"/>
      <c r="GWL70" s="527"/>
      <c r="GWM70" s="528"/>
      <c r="GWN70" s="529"/>
      <c r="GWO70" s="530"/>
      <c r="GWP70" s="531"/>
      <c r="GWQ70" s="532"/>
      <c r="GWR70" s="533"/>
      <c r="GWS70" s="527"/>
      <c r="GWT70" s="528"/>
      <c r="GWU70" s="529"/>
      <c r="GWV70" s="530"/>
      <c r="GWW70" s="531"/>
      <c r="GWX70" s="532"/>
      <c r="GWY70" s="533"/>
      <c r="GWZ70" s="527"/>
      <c r="GXA70" s="528"/>
      <c r="GXB70" s="529"/>
      <c r="GXC70" s="530"/>
      <c r="GXD70" s="531"/>
      <c r="GXE70" s="532"/>
      <c r="GXF70" s="533"/>
      <c r="GXG70" s="527"/>
      <c r="GXH70" s="528"/>
      <c r="GXI70" s="529"/>
      <c r="GXJ70" s="530"/>
      <c r="GXK70" s="531"/>
      <c r="GXL70" s="532"/>
      <c r="GXM70" s="533"/>
      <c r="GXN70" s="527"/>
      <c r="GXO70" s="528"/>
      <c r="GXP70" s="529"/>
      <c r="GXQ70" s="530"/>
      <c r="GXR70" s="531"/>
      <c r="GXS70" s="532"/>
      <c r="GXT70" s="533"/>
      <c r="GXU70" s="527"/>
      <c r="GXV70" s="528"/>
      <c r="GXW70" s="529"/>
      <c r="GXX70" s="530"/>
      <c r="GXY70" s="531"/>
      <c r="GXZ70" s="532"/>
      <c r="GYA70" s="533"/>
      <c r="GYB70" s="527"/>
      <c r="GYC70" s="528"/>
      <c r="GYD70" s="529"/>
      <c r="GYE70" s="530"/>
      <c r="GYF70" s="531"/>
      <c r="GYG70" s="532"/>
      <c r="GYH70" s="533"/>
      <c r="GYI70" s="527"/>
      <c r="GYJ70" s="528"/>
      <c r="GYK70" s="529"/>
      <c r="GYL70" s="530"/>
      <c r="GYM70" s="531"/>
      <c r="GYN70" s="532"/>
      <c r="GYO70" s="533"/>
      <c r="GYP70" s="527"/>
      <c r="GYQ70" s="528"/>
      <c r="GYR70" s="529"/>
      <c r="GYS70" s="530"/>
      <c r="GYT70" s="531"/>
      <c r="GYU70" s="532"/>
      <c r="GYV70" s="533"/>
      <c r="GYW70" s="527"/>
      <c r="GYX70" s="528"/>
      <c r="GYY70" s="529"/>
      <c r="GYZ70" s="530"/>
      <c r="GZA70" s="531"/>
      <c r="GZB70" s="532"/>
      <c r="GZC70" s="533"/>
      <c r="GZD70" s="527"/>
      <c r="GZE70" s="528"/>
      <c r="GZF70" s="529"/>
      <c r="GZG70" s="530"/>
      <c r="GZH70" s="531"/>
      <c r="GZI70" s="532"/>
      <c r="GZJ70" s="533"/>
      <c r="GZK70" s="527"/>
      <c r="GZL70" s="528"/>
      <c r="GZM70" s="529"/>
      <c r="GZN70" s="530"/>
      <c r="GZO70" s="531"/>
      <c r="GZP70" s="532"/>
      <c r="GZQ70" s="533"/>
      <c r="GZR70" s="527"/>
      <c r="GZS70" s="528"/>
      <c r="GZT70" s="529"/>
      <c r="GZU70" s="530"/>
      <c r="GZV70" s="531"/>
      <c r="GZW70" s="532"/>
      <c r="GZX70" s="533"/>
      <c r="GZY70" s="527"/>
      <c r="GZZ70" s="528"/>
      <c r="HAA70" s="529"/>
      <c r="HAB70" s="530"/>
      <c r="HAC70" s="531"/>
      <c r="HAD70" s="532"/>
      <c r="HAE70" s="533"/>
      <c r="HAF70" s="527"/>
      <c r="HAG70" s="528"/>
      <c r="HAH70" s="529"/>
      <c r="HAI70" s="530"/>
      <c r="HAJ70" s="531"/>
      <c r="HAK70" s="532"/>
      <c r="HAL70" s="533"/>
      <c r="HAM70" s="527"/>
      <c r="HAN70" s="528"/>
      <c r="HAO70" s="529"/>
      <c r="HAP70" s="530"/>
      <c r="HAQ70" s="531"/>
      <c r="HAR70" s="532"/>
      <c r="HAS70" s="533"/>
      <c r="HAT70" s="527"/>
      <c r="HAU70" s="528"/>
      <c r="HAV70" s="529"/>
      <c r="HAW70" s="530"/>
      <c r="HAX70" s="531"/>
      <c r="HAY70" s="532"/>
      <c r="HAZ70" s="533"/>
      <c r="HBA70" s="527"/>
      <c r="HBB70" s="528"/>
      <c r="HBC70" s="529"/>
      <c r="HBD70" s="530"/>
      <c r="HBE70" s="531"/>
      <c r="HBF70" s="532"/>
      <c r="HBG70" s="533"/>
      <c r="HBH70" s="527"/>
      <c r="HBI70" s="528"/>
      <c r="HBJ70" s="529"/>
      <c r="HBK70" s="530"/>
      <c r="HBL70" s="531"/>
      <c r="HBM70" s="532"/>
      <c r="HBN70" s="533"/>
      <c r="HBO70" s="527"/>
      <c r="HBP70" s="528"/>
      <c r="HBQ70" s="529"/>
      <c r="HBR70" s="530"/>
      <c r="HBS70" s="531"/>
      <c r="HBT70" s="532"/>
      <c r="HBU70" s="533"/>
      <c r="HBV70" s="527"/>
      <c r="HBW70" s="528"/>
      <c r="HBX70" s="529"/>
      <c r="HBY70" s="530"/>
      <c r="HBZ70" s="531"/>
      <c r="HCA70" s="532"/>
      <c r="HCB70" s="533"/>
      <c r="HCC70" s="527"/>
      <c r="HCD70" s="528"/>
      <c r="HCE70" s="529"/>
      <c r="HCF70" s="530"/>
      <c r="HCG70" s="531"/>
      <c r="HCH70" s="532"/>
      <c r="HCI70" s="533"/>
      <c r="HCJ70" s="527"/>
      <c r="HCK70" s="528"/>
      <c r="HCL70" s="529"/>
      <c r="HCM70" s="530"/>
      <c r="HCN70" s="531"/>
      <c r="HCO70" s="532"/>
      <c r="HCP70" s="533"/>
      <c r="HCQ70" s="527"/>
      <c r="HCR70" s="528"/>
      <c r="HCS70" s="529"/>
      <c r="HCT70" s="530"/>
      <c r="HCU70" s="531"/>
      <c r="HCV70" s="532"/>
      <c r="HCW70" s="533"/>
      <c r="HCX70" s="527"/>
      <c r="HCY70" s="528"/>
      <c r="HCZ70" s="529"/>
      <c r="HDA70" s="530"/>
      <c r="HDB70" s="531"/>
      <c r="HDC70" s="532"/>
      <c r="HDD70" s="533"/>
      <c r="HDE70" s="527"/>
      <c r="HDF70" s="528"/>
      <c r="HDG70" s="529"/>
      <c r="HDH70" s="530"/>
      <c r="HDI70" s="531"/>
      <c r="HDJ70" s="532"/>
      <c r="HDK70" s="533"/>
      <c r="HDL70" s="527"/>
      <c r="HDM70" s="528"/>
      <c r="HDN70" s="529"/>
      <c r="HDO70" s="530"/>
      <c r="HDP70" s="531"/>
      <c r="HDQ70" s="532"/>
      <c r="HDR70" s="533"/>
      <c r="HDS70" s="527"/>
      <c r="HDT70" s="528"/>
      <c r="HDU70" s="529"/>
      <c r="HDV70" s="530"/>
      <c r="HDW70" s="531"/>
      <c r="HDX70" s="532"/>
      <c r="HDY70" s="533"/>
      <c r="HDZ70" s="527"/>
      <c r="HEA70" s="528"/>
      <c r="HEB70" s="529"/>
      <c r="HEC70" s="530"/>
      <c r="HED70" s="531"/>
      <c r="HEE70" s="532"/>
      <c r="HEF70" s="533"/>
      <c r="HEG70" s="527"/>
      <c r="HEH70" s="528"/>
      <c r="HEI70" s="529"/>
      <c r="HEJ70" s="530"/>
      <c r="HEK70" s="531"/>
      <c r="HEL70" s="532"/>
      <c r="HEM70" s="533"/>
      <c r="HEN70" s="527"/>
      <c r="HEO70" s="528"/>
      <c r="HEP70" s="529"/>
      <c r="HEQ70" s="530"/>
      <c r="HER70" s="531"/>
      <c r="HES70" s="532"/>
      <c r="HET70" s="533"/>
      <c r="HEU70" s="527"/>
      <c r="HEV70" s="528"/>
      <c r="HEW70" s="529"/>
      <c r="HEX70" s="530"/>
      <c r="HEY70" s="531"/>
      <c r="HEZ70" s="532"/>
      <c r="HFA70" s="533"/>
      <c r="HFB70" s="527"/>
      <c r="HFC70" s="528"/>
      <c r="HFD70" s="529"/>
      <c r="HFE70" s="530"/>
      <c r="HFF70" s="531"/>
      <c r="HFG70" s="532"/>
      <c r="HFH70" s="533"/>
      <c r="HFI70" s="527"/>
      <c r="HFJ70" s="528"/>
      <c r="HFK70" s="529"/>
      <c r="HFL70" s="530"/>
      <c r="HFM70" s="531"/>
      <c r="HFN70" s="532"/>
      <c r="HFO70" s="533"/>
      <c r="HFP70" s="527"/>
      <c r="HFQ70" s="528"/>
      <c r="HFR70" s="529"/>
      <c r="HFS70" s="530"/>
      <c r="HFT70" s="531"/>
      <c r="HFU70" s="532"/>
      <c r="HFV70" s="533"/>
      <c r="HFW70" s="527"/>
      <c r="HFX70" s="528"/>
      <c r="HFY70" s="529"/>
      <c r="HFZ70" s="530"/>
      <c r="HGA70" s="531"/>
      <c r="HGB70" s="532"/>
      <c r="HGC70" s="533"/>
      <c r="HGD70" s="527"/>
      <c r="HGE70" s="528"/>
      <c r="HGF70" s="529"/>
      <c r="HGG70" s="530"/>
      <c r="HGH70" s="531"/>
      <c r="HGI70" s="532"/>
      <c r="HGJ70" s="533"/>
      <c r="HGK70" s="527"/>
      <c r="HGL70" s="528"/>
      <c r="HGM70" s="529"/>
      <c r="HGN70" s="530"/>
      <c r="HGO70" s="531"/>
      <c r="HGP70" s="532"/>
      <c r="HGQ70" s="533"/>
      <c r="HGR70" s="527"/>
      <c r="HGS70" s="528"/>
      <c r="HGT70" s="529"/>
      <c r="HGU70" s="530"/>
      <c r="HGV70" s="531"/>
      <c r="HGW70" s="532"/>
      <c r="HGX70" s="533"/>
      <c r="HGY70" s="527"/>
      <c r="HGZ70" s="528"/>
      <c r="HHA70" s="529"/>
      <c r="HHB70" s="530"/>
      <c r="HHC70" s="531"/>
      <c r="HHD70" s="532"/>
      <c r="HHE70" s="533"/>
      <c r="HHF70" s="527"/>
      <c r="HHG70" s="528"/>
      <c r="HHH70" s="529"/>
      <c r="HHI70" s="530"/>
      <c r="HHJ70" s="531"/>
      <c r="HHK70" s="532"/>
      <c r="HHL70" s="533"/>
      <c r="HHM70" s="527"/>
      <c r="HHN70" s="528"/>
      <c r="HHO70" s="529"/>
      <c r="HHP70" s="530"/>
      <c r="HHQ70" s="531"/>
      <c r="HHR70" s="532"/>
      <c r="HHS70" s="533"/>
      <c r="HHT70" s="527"/>
      <c r="HHU70" s="528"/>
      <c r="HHV70" s="529"/>
      <c r="HHW70" s="530"/>
      <c r="HHX70" s="531"/>
      <c r="HHY70" s="532"/>
      <c r="HHZ70" s="533"/>
      <c r="HIA70" s="527"/>
      <c r="HIB70" s="528"/>
      <c r="HIC70" s="529"/>
      <c r="HID70" s="530"/>
      <c r="HIE70" s="531"/>
      <c r="HIF70" s="532"/>
      <c r="HIG70" s="533"/>
      <c r="HIH70" s="527"/>
      <c r="HII70" s="528"/>
      <c r="HIJ70" s="529"/>
      <c r="HIK70" s="530"/>
      <c r="HIL70" s="531"/>
      <c r="HIM70" s="532"/>
      <c r="HIN70" s="533"/>
      <c r="HIO70" s="527"/>
      <c r="HIP70" s="528"/>
      <c r="HIQ70" s="529"/>
      <c r="HIR70" s="530"/>
      <c r="HIS70" s="531"/>
      <c r="HIT70" s="532"/>
      <c r="HIU70" s="533"/>
      <c r="HIV70" s="527"/>
      <c r="HIW70" s="528"/>
      <c r="HIX70" s="529"/>
      <c r="HIY70" s="530"/>
      <c r="HIZ70" s="531"/>
      <c r="HJA70" s="532"/>
      <c r="HJB70" s="533"/>
      <c r="HJC70" s="527"/>
      <c r="HJD70" s="528"/>
      <c r="HJE70" s="529"/>
      <c r="HJF70" s="530"/>
      <c r="HJG70" s="531"/>
      <c r="HJH70" s="532"/>
      <c r="HJI70" s="533"/>
      <c r="HJJ70" s="527"/>
      <c r="HJK70" s="528"/>
      <c r="HJL70" s="529"/>
      <c r="HJM70" s="530"/>
      <c r="HJN70" s="531"/>
      <c r="HJO70" s="532"/>
      <c r="HJP70" s="533"/>
      <c r="HJQ70" s="527"/>
      <c r="HJR70" s="528"/>
      <c r="HJS70" s="529"/>
      <c r="HJT70" s="530"/>
      <c r="HJU70" s="531"/>
      <c r="HJV70" s="532"/>
      <c r="HJW70" s="533"/>
      <c r="HJX70" s="527"/>
      <c r="HJY70" s="528"/>
      <c r="HJZ70" s="529"/>
      <c r="HKA70" s="530"/>
      <c r="HKB70" s="531"/>
      <c r="HKC70" s="532"/>
      <c r="HKD70" s="533"/>
      <c r="HKE70" s="527"/>
      <c r="HKF70" s="528"/>
      <c r="HKG70" s="529"/>
      <c r="HKH70" s="530"/>
      <c r="HKI70" s="531"/>
      <c r="HKJ70" s="532"/>
      <c r="HKK70" s="533"/>
      <c r="HKL70" s="527"/>
      <c r="HKM70" s="528"/>
      <c r="HKN70" s="529"/>
      <c r="HKO70" s="530"/>
      <c r="HKP70" s="531"/>
      <c r="HKQ70" s="532"/>
      <c r="HKR70" s="533"/>
      <c r="HKS70" s="527"/>
      <c r="HKT70" s="528"/>
      <c r="HKU70" s="529"/>
      <c r="HKV70" s="530"/>
      <c r="HKW70" s="531"/>
      <c r="HKX70" s="532"/>
      <c r="HKY70" s="533"/>
      <c r="HKZ70" s="527"/>
      <c r="HLA70" s="528"/>
      <c r="HLB70" s="529"/>
      <c r="HLC70" s="530"/>
      <c r="HLD70" s="531"/>
      <c r="HLE70" s="532"/>
      <c r="HLF70" s="533"/>
      <c r="HLG70" s="527"/>
      <c r="HLH70" s="528"/>
      <c r="HLI70" s="529"/>
      <c r="HLJ70" s="530"/>
      <c r="HLK70" s="531"/>
      <c r="HLL70" s="532"/>
      <c r="HLM70" s="533"/>
      <c r="HLN70" s="527"/>
      <c r="HLO70" s="528"/>
      <c r="HLP70" s="529"/>
      <c r="HLQ70" s="530"/>
      <c r="HLR70" s="531"/>
      <c r="HLS70" s="532"/>
      <c r="HLT70" s="533"/>
      <c r="HLU70" s="527"/>
      <c r="HLV70" s="528"/>
      <c r="HLW70" s="529"/>
      <c r="HLX70" s="530"/>
      <c r="HLY70" s="531"/>
      <c r="HLZ70" s="532"/>
      <c r="HMA70" s="533"/>
      <c r="HMB70" s="527"/>
      <c r="HMC70" s="528"/>
      <c r="HMD70" s="529"/>
      <c r="HME70" s="530"/>
      <c r="HMF70" s="531"/>
      <c r="HMG70" s="532"/>
      <c r="HMH70" s="533"/>
      <c r="HMI70" s="527"/>
      <c r="HMJ70" s="528"/>
      <c r="HMK70" s="529"/>
      <c r="HML70" s="530"/>
      <c r="HMM70" s="531"/>
      <c r="HMN70" s="532"/>
      <c r="HMO70" s="533"/>
      <c r="HMP70" s="527"/>
      <c r="HMQ70" s="528"/>
      <c r="HMR70" s="529"/>
      <c r="HMS70" s="530"/>
      <c r="HMT70" s="531"/>
      <c r="HMU70" s="532"/>
      <c r="HMV70" s="533"/>
      <c r="HMW70" s="527"/>
      <c r="HMX70" s="528"/>
      <c r="HMY70" s="529"/>
      <c r="HMZ70" s="530"/>
      <c r="HNA70" s="531"/>
      <c r="HNB70" s="532"/>
      <c r="HNC70" s="533"/>
      <c r="HND70" s="527"/>
      <c r="HNE70" s="528"/>
      <c r="HNF70" s="529"/>
      <c r="HNG70" s="530"/>
      <c r="HNH70" s="531"/>
      <c r="HNI70" s="532"/>
      <c r="HNJ70" s="533"/>
      <c r="HNK70" s="527"/>
      <c r="HNL70" s="528"/>
      <c r="HNM70" s="529"/>
      <c r="HNN70" s="530"/>
      <c r="HNO70" s="531"/>
      <c r="HNP70" s="532"/>
      <c r="HNQ70" s="533"/>
      <c r="HNR70" s="527"/>
      <c r="HNS70" s="528"/>
      <c r="HNT70" s="529"/>
      <c r="HNU70" s="530"/>
      <c r="HNV70" s="531"/>
      <c r="HNW70" s="532"/>
      <c r="HNX70" s="533"/>
      <c r="HNY70" s="527"/>
      <c r="HNZ70" s="528"/>
      <c r="HOA70" s="529"/>
      <c r="HOB70" s="530"/>
      <c r="HOC70" s="531"/>
      <c r="HOD70" s="532"/>
      <c r="HOE70" s="533"/>
      <c r="HOF70" s="527"/>
      <c r="HOG70" s="528"/>
      <c r="HOH70" s="529"/>
      <c r="HOI70" s="530"/>
      <c r="HOJ70" s="531"/>
      <c r="HOK70" s="532"/>
      <c r="HOL70" s="533"/>
      <c r="HOM70" s="527"/>
      <c r="HON70" s="528"/>
      <c r="HOO70" s="529"/>
      <c r="HOP70" s="530"/>
      <c r="HOQ70" s="531"/>
      <c r="HOR70" s="532"/>
      <c r="HOS70" s="533"/>
      <c r="HOT70" s="527"/>
      <c r="HOU70" s="528"/>
      <c r="HOV70" s="529"/>
      <c r="HOW70" s="530"/>
      <c r="HOX70" s="531"/>
      <c r="HOY70" s="532"/>
      <c r="HOZ70" s="533"/>
      <c r="HPA70" s="527"/>
      <c r="HPB70" s="528"/>
      <c r="HPC70" s="529"/>
      <c r="HPD70" s="530"/>
      <c r="HPE70" s="531"/>
      <c r="HPF70" s="532"/>
      <c r="HPG70" s="533"/>
      <c r="HPH70" s="527"/>
      <c r="HPI70" s="528"/>
      <c r="HPJ70" s="529"/>
      <c r="HPK70" s="530"/>
      <c r="HPL70" s="531"/>
      <c r="HPM70" s="532"/>
      <c r="HPN70" s="533"/>
      <c r="HPO70" s="527"/>
      <c r="HPP70" s="528"/>
      <c r="HPQ70" s="529"/>
      <c r="HPR70" s="530"/>
      <c r="HPS70" s="531"/>
      <c r="HPT70" s="532"/>
      <c r="HPU70" s="533"/>
      <c r="HPV70" s="527"/>
      <c r="HPW70" s="528"/>
      <c r="HPX70" s="529"/>
      <c r="HPY70" s="530"/>
      <c r="HPZ70" s="531"/>
      <c r="HQA70" s="532"/>
      <c r="HQB70" s="533"/>
      <c r="HQC70" s="527"/>
      <c r="HQD70" s="528"/>
      <c r="HQE70" s="529"/>
      <c r="HQF70" s="530"/>
      <c r="HQG70" s="531"/>
      <c r="HQH70" s="532"/>
      <c r="HQI70" s="533"/>
      <c r="HQJ70" s="527"/>
      <c r="HQK70" s="528"/>
      <c r="HQL70" s="529"/>
      <c r="HQM70" s="530"/>
      <c r="HQN70" s="531"/>
      <c r="HQO70" s="532"/>
      <c r="HQP70" s="533"/>
      <c r="HQQ70" s="527"/>
      <c r="HQR70" s="528"/>
      <c r="HQS70" s="529"/>
      <c r="HQT70" s="530"/>
      <c r="HQU70" s="531"/>
      <c r="HQV70" s="532"/>
      <c r="HQW70" s="533"/>
      <c r="HQX70" s="527"/>
      <c r="HQY70" s="528"/>
      <c r="HQZ70" s="529"/>
      <c r="HRA70" s="530"/>
      <c r="HRB70" s="531"/>
      <c r="HRC70" s="532"/>
      <c r="HRD70" s="533"/>
      <c r="HRE70" s="527"/>
      <c r="HRF70" s="528"/>
      <c r="HRG70" s="529"/>
      <c r="HRH70" s="530"/>
      <c r="HRI70" s="531"/>
      <c r="HRJ70" s="532"/>
      <c r="HRK70" s="533"/>
      <c r="HRL70" s="527"/>
      <c r="HRM70" s="528"/>
      <c r="HRN70" s="529"/>
      <c r="HRO70" s="530"/>
      <c r="HRP70" s="531"/>
      <c r="HRQ70" s="532"/>
      <c r="HRR70" s="533"/>
      <c r="HRS70" s="527"/>
      <c r="HRT70" s="528"/>
      <c r="HRU70" s="529"/>
      <c r="HRV70" s="530"/>
      <c r="HRW70" s="531"/>
      <c r="HRX70" s="532"/>
      <c r="HRY70" s="533"/>
      <c r="HRZ70" s="527"/>
      <c r="HSA70" s="528"/>
      <c r="HSB70" s="529"/>
      <c r="HSC70" s="530"/>
      <c r="HSD70" s="531"/>
      <c r="HSE70" s="532"/>
      <c r="HSF70" s="533"/>
      <c r="HSG70" s="527"/>
      <c r="HSH70" s="528"/>
      <c r="HSI70" s="529"/>
      <c r="HSJ70" s="530"/>
      <c r="HSK70" s="531"/>
      <c r="HSL70" s="532"/>
      <c r="HSM70" s="533"/>
      <c r="HSN70" s="527"/>
      <c r="HSO70" s="528"/>
      <c r="HSP70" s="529"/>
      <c r="HSQ70" s="530"/>
      <c r="HSR70" s="531"/>
      <c r="HSS70" s="532"/>
      <c r="HST70" s="533"/>
      <c r="HSU70" s="527"/>
      <c r="HSV70" s="528"/>
      <c r="HSW70" s="529"/>
      <c r="HSX70" s="530"/>
      <c r="HSY70" s="531"/>
      <c r="HSZ70" s="532"/>
      <c r="HTA70" s="533"/>
      <c r="HTB70" s="527"/>
      <c r="HTC70" s="528"/>
      <c r="HTD70" s="529"/>
      <c r="HTE70" s="530"/>
      <c r="HTF70" s="531"/>
      <c r="HTG70" s="532"/>
      <c r="HTH70" s="533"/>
      <c r="HTI70" s="527"/>
      <c r="HTJ70" s="528"/>
      <c r="HTK70" s="529"/>
      <c r="HTL70" s="530"/>
      <c r="HTM70" s="531"/>
      <c r="HTN70" s="532"/>
      <c r="HTO70" s="533"/>
      <c r="HTP70" s="527"/>
      <c r="HTQ70" s="528"/>
      <c r="HTR70" s="529"/>
      <c r="HTS70" s="530"/>
      <c r="HTT70" s="531"/>
      <c r="HTU70" s="532"/>
      <c r="HTV70" s="533"/>
      <c r="HTW70" s="527"/>
      <c r="HTX70" s="528"/>
      <c r="HTY70" s="529"/>
      <c r="HTZ70" s="530"/>
      <c r="HUA70" s="531"/>
      <c r="HUB70" s="532"/>
      <c r="HUC70" s="533"/>
      <c r="HUD70" s="527"/>
      <c r="HUE70" s="528"/>
      <c r="HUF70" s="529"/>
      <c r="HUG70" s="530"/>
      <c r="HUH70" s="531"/>
      <c r="HUI70" s="532"/>
      <c r="HUJ70" s="533"/>
      <c r="HUK70" s="527"/>
      <c r="HUL70" s="528"/>
      <c r="HUM70" s="529"/>
      <c r="HUN70" s="530"/>
      <c r="HUO70" s="531"/>
      <c r="HUP70" s="532"/>
      <c r="HUQ70" s="533"/>
      <c r="HUR70" s="527"/>
      <c r="HUS70" s="528"/>
      <c r="HUT70" s="529"/>
      <c r="HUU70" s="530"/>
      <c r="HUV70" s="531"/>
      <c r="HUW70" s="532"/>
      <c r="HUX70" s="533"/>
      <c r="HUY70" s="527"/>
      <c r="HUZ70" s="528"/>
      <c r="HVA70" s="529"/>
      <c r="HVB70" s="530"/>
      <c r="HVC70" s="531"/>
      <c r="HVD70" s="532"/>
      <c r="HVE70" s="533"/>
      <c r="HVF70" s="527"/>
      <c r="HVG70" s="528"/>
      <c r="HVH70" s="529"/>
      <c r="HVI70" s="530"/>
      <c r="HVJ70" s="531"/>
      <c r="HVK70" s="532"/>
      <c r="HVL70" s="533"/>
      <c r="HVM70" s="527"/>
      <c r="HVN70" s="528"/>
      <c r="HVO70" s="529"/>
      <c r="HVP70" s="530"/>
      <c r="HVQ70" s="531"/>
      <c r="HVR70" s="532"/>
      <c r="HVS70" s="533"/>
      <c r="HVT70" s="527"/>
      <c r="HVU70" s="528"/>
      <c r="HVV70" s="529"/>
      <c r="HVW70" s="530"/>
      <c r="HVX70" s="531"/>
      <c r="HVY70" s="532"/>
      <c r="HVZ70" s="533"/>
      <c r="HWA70" s="527"/>
      <c r="HWB70" s="528"/>
      <c r="HWC70" s="529"/>
      <c r="HWD70" s="530"/>
      <c r="HWE70" s="531"/>
      <c r="HWF70" s="532"/>
      <c r="HWG70" s="533"/>
      <c r="HWH70" s="527"/>
      <c r="HWI70" s="528"/>
      <c r="HWJ70" s="529"/>
      <c r="HWK70" s="530"/>
      <c r="HWL70" s="531"/>
      <c r="HWM70" s="532"/>
      <c r="HWN70" s="533"/>
      <c r="HWO70" s="527"/>
      <c r="HWP70" s="528"/>
      <c r="HWQ70" s="529"/>
      <c r="HWR70" s="530"/>
      <c r="HWS70" s="531"/>
      <c r="HWT70" s="532"/>
      <c r="HWU70" s="533"/>
      <c r="HWV70" s="527"/>
      <c r="HWW70" s="528"/>
      <c r="HWX70" s="529"/>
      <c r="HWY70" s="530"/>
      <c r="HWZ70" s="531"/>
      <c r="HXA70" s="532"/>
      <c r="HXB70" s="533"/>
      <c r="HXC70" s="527"/>
      <c r="HXD70" s="528"/>
      <c r="HXE70" s="529"/>
      <c r="HXF70" s="530"/>
      <c r="HXG70" s="531"/>
      <c r="HXH70" s="532"/>
      <c r="HXI70" s="533"/>
      <c r="HXJ70" s="527"/>
      <c r="HXK70" s="528"/>
      <c r="HXL70" s="529"/>
      <c r="HXM70" s="530"/>
      <c r="HXN70" s="531"/>
      <c r="HXO70" s="532"/>
      <c r="HXP70" s="533"/>
      <c r="HXQ70" s="527"/>
      <c r="HXR70" s="528"/>
      <c r="HXS70" s="529"/>
      <c r="HXT70" s="530"/>
      <c r="HXU70" s="531"/>
      <c r="HXV70" s="532"/>
      <c r="HXW70" s="533"/>
      <c r="HXX70" s="527"/>
      <c r="HXY70" s="528"/>
      <c r="HXZ70" s="529"/>
      <c r="HYA70" s="530"/>
      <c r="HYB70" s="531"/>
      <c r="HYC70" s="532"/>
      <c r="HYD70" s="533"/>
      <c r="HYE70" s="527"/>
      <c r="HYF70" s="528"/>
      <c r="HYG70" s="529"/>
      <c r="HYH70" s="530"/>
      <c r="HYI70" s="531"/>
      <c r="HYJ70" s="532"/>
      <c r="HYK70" s="533"/>
      <c r="HYL70" s="527"/>
      <c r="HYM70" s="528"/>
      <c r="HYN70" s="529"/>
      <c r="HYO70" s="530"/>
      <c r="HYP70" s="531"/>
      <c r="HYQ70" s="532"/>
      <c r="HYR70" s="533"/>
      <c r="HYS70" s="527"/>
      <c r="HYT70" s="528"/>
      <c r="HYU70" s="529"/>
      <c r="HYV70" s="530"/>
      <c r="HYW70" s="531"/>
      <c r="HYX70" s="532"/>
      <c r="HYY70" s="533"/>
      <c r="HYZ70" s="527"/>
      <c r="HZA70" s="528"/>
      <c r="HZB70" s="529"/>
      <c r="HZC70" s="530"/>
      <c r="HZD70" s="531"/>
      <c r="HZE70" s="532"/>
      <c r="HZF70" s="533"/>
      <c r="HZG70" s="527"/>
      <c r="HZH70" s="528"/>
      <c r="HZI70" s="529"/>
      <c r="HZJ70" s="530"/>
      <c r="HZK70" s="531"/>
      <c r="HZL70" s="532"/>
      <c r="HZM70" s="533"/>
      <c r="HZN70" s="527"/>
      <c r="HZO70" s="528"/>
      <c r="HZP70" s="529"/>
      <c r="HZQ70" s="530"/>
      <c r="HZR70" s="531"/>
      <c r="HZS70" s="532"/>
      <c r="HZT70" s="533"/>
      <c r="HZU70" s="527"/>
      <c r="HZV70" s="528"/>
      <c r="HZW70" s="529"/>
      <c r="HZX70" s="530"/>
      <c r="HZY70" s="531"/>
      <c r="HZZ70" s="532"/>
      <c r="IAA70" s="533"/>
      <c r="IAB70" s="527"/>
      <c r="IAC70" s="528"/>
      <c r="IAD70" s="529"/>
      <c r="IAE70" s="530"/>
      <c r="IAF70" s="531"/>
      <c r="IAG70" s="532"/>
      <c r="IAH70" s="533"/>
      <c r="IAI70" s="527"/>
      <c r="IAJ70" s="528"/>
      <c r="IAK70" s="529"/>
      <c r="IAL70" s="530"/>
      <c r="IAM70" s="531"/>
      <c r="IAN70" s="532"/>
      <c r="IAO70" s="533"/>
      <c r="IAP70" s="527"/>
      <c r="IAQ70" s="528"/>
      <c r="IAR70" s="529"/>
      <c r="IAS70" s="530"/>
      <c r="IAT70" s="531"/>
      <c r="IAU70" s="532"/>
      <c r="IAV70" s="533"/>
      <c r="IAW70" s="527"/>
      <c r="IAX70" s="528"/>
      <c r="IAY70" s="529"/>
      <c r="IAZ70" s="530"/>
      <c r="IBA70" s="531"/>
      <c r="IBB70" s="532"/>
      <c r="IBC70" s="533"/>
      <c r="IBD70" s="527"/>
      <c r="IBE70" s="528"/>
      <c r="IBF70" s="529"/>
      <c r="IBG70" s="530"/>
      <c r="IBH70" s="531"/>
      <c r="IBI70" s="532"/>
      <c r="IBJ70" s="533"/>
      <c r="IBK70" s="527"/>
      <c r="IBL70" s="528"/>
      <c r="IBM70" s="529"/>
      <c r="IBN70" s="530"/>
      <c r="IBO70" s="531"/>
      <c r="IBP70" s="532"/>
      <c r="IBQ70" s="533"/>
      <c r="IBR70" s="527"/>
      <c r="IBS70" s="528"/>
      <c r="IBT70" s="529"/>
      <c r="IBU70" s="530"/>
      <c r="IBV70" s="531"/>
      <c r="IBW70" s="532"/>
      <c r="IBX70" s="533"/>
      <c r="IBY70" s="527"/>
      <c r="IBZ70" s="528"/>
      <c r="ICA70" s="529"/>
      <c r="ICB70" s="530"/>
      <c r="ICC70" s="531"/>
      <c r="ICD70" s="532"/>
      <c r="ICE70" s="533"/>
      <c r="ICF70" s="527"/>
      <c r="ICG70" s="528"/>
      <c r="ICH70" s="529"/>
      <c r="ICI70" s="530"/>
      <c r="ICJ70" s="531"/>
      <c r="ICK70" s="532"/>
      <c r="ICL70" s="533"/>
      <c r="ICM70" s="527"/>
      <c r="ICN70" s="528"/>
      <c r="ICO70" s="529"/>
      <c r="ICP70" s="530"/>
      <c r="ICQ70" s="531"/>
      <c r="ICR70" s="532"/>
      <c r="ICS70" s="533"/>
      <c r="ICT70" s="527"/>
      <c r="ICU70" s="528"/>
      <c r="ICV70" s="529"/>
      <c r="ICW70" s="530"/>
      <c r="ICX70" s="531"/>
      <c r="ICY70" s="532"/>
      <c r="ICZ70" s="533"/>
      <c r="IDA70" s="527"/>
      <c r="IDB70" s="528"/>
      <c r="IDC70" s="529"/>
      <c r="IDD70" s="530"/>
      <c r="IDE70" s="531"/>
      <c r="IDF70" s="532"/>
      <c r="IDG70" s="533"/>
      <c r="IDH70" s="527"/>
      <c r="IDI70" s="528"/>
      <c r="IDJ70" s="529"/>
      <c r="IDK70" s="530"/>
      <c r="IDL70" s="531"/>
      <c r="IDM70" s="532"/>
      <c r="IDN70" s="533"/>
      <c r="IDO70" s="527"/>
      <c r="IDP70" s="528"/>
      <c r="IDQ70" s="529"/>
      <c r="IDR70" s="530"/>
      <c r="IDS70" s="531"/>
      <c r="IDT70" s="532"/>
      <c r="IDU70" s="533"/>
      <c r="IDV70" s="527"/>
      <c r="IDW70" s="528"/>
      <c r="IDX70" s="529"/>
      <c r="IDY70" s="530"/>
      <c r="IDZ70" s="531"/>
      <c r="IEA70" s="532"/>
      <c r="IEB70" s="533"/>
      <c r="IEC70" s="527"/>
      <c r="IED70" s="528"/>
      <c r="IEE70" s="529"/>
      <c r="IEF70" s="530"/>
      <c r="IEG70" s="531"/>
      <c r="IEH70" s="532"/>
      <c r="IEI70" s="533"/>
      <c r="IEJ70" s="527"/>
      <c r="IEK70" s="528"/>
      <c r="IEL70" s="529"/>
      <c r="IEM70" s="530"/>
      <c r="IEN70" s="531"/>
      <c r="IEO70" s="532"/>
      <c r="IEP70" s="533"/>
      <c r="IEQ70" s="527"/>
      <c r="IER70" s="528"/>
      <c r="IES70" s="529"/>
      <c r="IET70" s="530"/>
      <c r="IEU70" s="531"/>
      <c r="IEV70" s="532"/>
      <c r="IEW70" s="533"/>
      <c r="IEX70" s="527"/>
      <c r="IEY70" s="528"/>
      <c r="IEZ70" s="529"/>
      <c r="IFA70" s="530"/>
      <c r="IFB70" s="531"/>
      <c r="IFC70" s="532"/>
      <c r="IFD70" s="533"/>
      <c r="IFE70" s="527"/>
      <c r="IFF70" s="528"/>
      <c r="IFG70" s="529"/>
      <c r="IFH70" s="530"/>
      <c r="IFI70" s="531"/>
      <c r="IFJ70" s="532"/>
      <c r="IFK70" s="533"/>
      <c r="IFL70" s="527"/>
      <c r="IFM70" s="528"/>
      <c r="IFN70" s="529"/>
      <c r="IFO70" s="530"/>
      <c r="IFP70" s="531"/>
      <c r="IFQ70" s="532"/>
      <c r="IFR70" s="533"/>
      <c r="IFS70" s="527"/>
      <c r="IFT70" s="528"/>
      <c r="IFU70" s="529"/>
      <c r="IFV70" s="530"/>
      <c r="IFW70" s="531"/>
      <c r="IFX70" s="532"/>
      <c r="IFY70" s="533"/>
      <c r="IFZ70" s="527"/>
      <c r="IGA70" s="528"/>
      <c r="IGB70" s="529"/>
      <c r="IGC70" s="530"/>
      <c r="IGD70" s="531"/>
      <c r="IGE70" s="532"/>
      <c r="IGF70" s="533"/>
      <c r="IGG70" s="527"/>
      <c r="IGH70" s="528"/>
      <c r="IGI70" s="529"/>
      <c r="IGJ70" s="530"/>
      <c r="IGK70" s="531"/>
      <c r="IGL70" s="532"/>
      <c r="IGM70" s="533"/>
      <c r="IGN70" s="527"/>
      <c r="IGO70" s="528"/>
      <c r="IGP70" s="529"/>
      <c r="IGQ70" s="530"/>
      <c r="IGR70" s="531"/>
      <c r="IGS70" s="532"/>
      <c r="IGT70" s="533"/>
      <c r="IGU70" s="527"/>
      <c r="IGV70" s="528"/>
      <c r="IGW70" s="529"/>
      <c r="IGX70" s="530"/>
      <c r="IGY70" s="531"/>
      <c r="IGZ70" s="532"/>
      <c r="IHA70" s="533"/>
      <c r="IHB70" s="527"/>
      <c r="IHC70" s="528"/>
      <c r="IHD70" s="529"/>
      <c r="IHE70" s="530"/>
      <c r="IHF70" s="531"/>
      <c r="IHG70" s="532"/>
      <c r="IHH70" s="533"/>
      <c r="IHI70" s="527"/>
      <c r="IHJ70" s="528"/>
      <c r="IHK70" s="529"/>
      <c r="IHL70" s="530"/>
      <c r="IHM70" s="531"/>
      <c r="IHN70" s="532"/>
      <c r="IHO70" s="533"/>
      <c r="IHP70" s="527"/>
      <c r="IHQ70" s="528"/>
      <c r="IHR70" s="529"/>
      <c r="IHS70" s="530"/>
      <c r="IHT70" s="531"/>
      <c r="IHU70" s="532"/>
      <c r="IHV70" s="533"/>
      <c r="IHW70" s="527"/>
      <c r="IHX70" s="528"/>
      <c r="IHY70" s="529"/>
      <c r="IHZ70" s="530"/>
      <c r="IIA70" s="531"/>
      <c r="IIB70" s="532"/>
      <c r="IIC70" s="533"/>
      <c r="IID70" s="527"/>
      <c r="IIE70" s="528"/>
      <c r="IIF70" s="529"/>
      <c r="IIG70" s="530"/>
      <c r="IIH70" s="531"/>
      <c r="III70" s="532"/>
      <c r="IIJ70" s="533"/>
      <c r="IIK70" s="527"/>
      <c r="IIL70" s="528"/>
      <c r="IIM70" s="529"/>
      <c r="IIN70" s="530"/>
      <c r="IIO70" s="531"/>
      <c r="IIP70" s="532"/>
      <c r="IIQ70" s="533"/>
      <c r="IIR70" s="527"/>
      <c r="IIS70" s="528"/>
      <c r="IIT70" s="529"/>
      <c r="IIU70" s="530"/>
      <c r="IIV70" s="531"/>
      <c r="IIW70" s="532"/>
      <c r="IIX70" s="533"/>
      <c r="IIY70" s="527"/>
      <c r="IIZ70" s="528"/>
      <c r="IJA70" s="529"/>
      <c r="IJB70" s="530"/>
      <c r="IJC70" s="531"/>
      <c r="IJD70" s="532"/>
      <c r="IJE70" s="533"/>
      <c r="IJF70" s="527"/>
      <c r="IJG70" s="528"/>
      <c r="IJH70" s="529"/>
      <c r="IJI70" s="530"/>
      <c r="IJJ70" s="531"/>
      <c r="IJK70" s="532"/>
      <c r="IJL70" s="533"/>
      <c r="IJM70" s="527"/>
      <c r="IJN70" s="528"/>
      <c r="IJO70" s="529"/>
      <c r="IJP70" s="530"/>
      <c r="IJQ70" s="531"/>
      <c r="IJR70" s="532"/>
      <c r="IJS70" s="533"/>
      <c r="IJT70" s="527"/>
      <c r="IJU70" s="528"/>
      <c r="IJV70" s="529"/>
      <c r="IJW70" s="530"/>
      <c r="IJX70" s="531"/>
      <c r="IJY70" s="532"/>
      <c r="IJZ70" s="533"/>
      <c r="IKA70" s="527"/>
      <c r="IKB70" s="528"/>
      <c r="IKC70" s="529"/>
      <c r="IKD70" s="530"/>
      <c r="IKE70" s="531"/>
      <c r="IKF70" s="532"/>
      <c r="IKG70" s="533"/>
      <c r="IKH70" s="527"/>
      <c r="IKI70" s="528"/>
      <c r="IKJ70" s="529"/>
      <c r="IKK70" s="530"/>
      <c r="IKL70" s="531"/>
      <c r="IKM70" s="532"/>
      <c r="IKN70" s="533"/>
      <c r="IKO70" s="527"/>
      <c r="IKP70" s="528"/>
      <c r="IKQ70" s="529"/>
      <c r="IKR70" s="530"/>
      <c r="IKS70" s="531"/>
      <c r="IKT70" s="532"/>
      <c r="IKU70" s="533"/>
      <c r="IKV70" s="527"/>
      <c r="IKW70" s="528"/>
      <c r="IKX70" s="529"/>
      <c r="IKY70" s="530"/>
      <c r="IKZ70" s="531"/>
      <c r="ILA70" s="532"/>
      <c r="ILB70" s="533"/>
      <c r="ILC70" s="527"/>
      <c r="ILD70" s="528"/>
      <c r="ILE70" s="529"/>
      <c r="ILF70" s="530"/>
      <c r="ILG70" s="531"/>
      <c r="ILH70" s="532"/>
      <c r="ILI70" s="533"/>
      <c r="ILJ70" s="527"/>
      <c r="ILK70" s="528"/>
      <c r="ILL70" s="529"/>
      <c r="ILM70" s="530"/>
      <c r="ILN70" s="531"/>
      <c r="ILO70" s="532"/>
      <c r="ILP70" s="533"/>
      <c r="ILQ70" s="527"/>
      <c r="ILR70" s="528"/>
      <c r="ILS70" s="529"/>
      <c r="ILT70" s="530"/>
      <c r="ILU70" s="531"/>
      <c r="ILV70" s="532"/>
      <c r="ILW70" s="533"/>
      <c r="ILX70" s="527"/>
      <c r="ILY70" s="528"/>
      <c r="ILZ70" s="529"/>
      <c r="IMA70" s="530"/>
      <c r="IMB70" s="531"/>
      <c r="IMC70" s="532"/>
      <c r="IMD70" s="533"/>
      <c r="IME70" s="527"/>
      <c r="IMF70" s="528"/>
      <c r="IMG70" s="529"/>
      <c r="IMH70" s="530"/>
      <c r="IMI70" s="531"/>
      <c r="IMJ70" s="532"/>
      <c r="IMK70" s="533"/>
      <c r="IML70" s="527"/>
      <c r="IMM70" s="528"/>
      <c r="IMN70" s="529"/>
      <c r="IMO70" s="530"/>
      <c r="IMP70" s="531"/>
      <c r="IMQ70" s="532"/>
      <c r="IMR70" s="533"/>
      <c r="IMS70" s="527"/>
      <c r="IMT70" s="528"/>
      <c r="IMU70" s="529"/>
      <c r="IMV70" s="530"/>
      <c r="IMW70" s="531"/>
      <c r="IMX70" s="532"/>
      <c r="IMY70" s="533"/>
      <c r="IMZ70" s="527"/>
      <c r="INA70" s="528"/>
      <c r="INB70" s="529"/>
      <c r="INC70" s="530"/>
      <c r="IND70" s="531"/>
      <c r="INE70" s="532"/>
      <c r="INF70" s="533"/>
      <c r="ING70" s="527"/>
      <c r="INH70" s="528"/>
      <c r="INI70" s="529"/>
      <c r="INJ70" s="530"/>
      <c r="INK70" s="531"/>
      <c r="INL70" s="532"/>
      <c r="INM70" s="533"/>
      <c r="INN70" s="527"/>
      <c r="INO70" s="528"/>
      <c r="INP70" s="529"/>
      <c r="INQ70" s="530"/>
      <c r="INR70" s="531"/>
      <c r="INS70" s="532"/>
      <c r="INT70" s="533"/>
      <c r="INU70" s="527"/>
      <c r="INV70" s="528"/>
      <c r="INW70" s="529"/>
      <c r="INX70" s="530"/>
      <c r="INY70" s="531"/>
      <c r="INZ70" s="532"/>
      <c r="IOA70" s="533"/>
      <c r="IOB70" s="527"/>
      <c r="IOC70" s="528"/>
      <c r="IOD70" s="529"/>
      <c r="IOE70" s="530"/>
      <c r="IOF70" s="531"/>
      <c r="IOG70" s="532"/>
      <c r="IOH70" s="533"/>
      <c r="IOI70" s="527"/>
      <c r="IOJ70" s="528"/>
      <c r="IOK70" s="529"/>
      <c r="IOL70" s="530"/>
      <c r="IOM70" s="531"/>
      <c r="ION70" s="532"/>
      <c r="IOO70" s="533"/>
      <c r="IOP70" s="527"/>
      <c r="IOQ70" s="528"/>
      <c r="IOR70" s="529"/>
      <c r="IOS70" s="530"/>
      <c r="IOT70" s="531"/>
      <c r="IOU70" s="532"/>
      <c r="IOV70" s="533"/>
      <c r="IOW70" s="527"/>
      <c r="IOX70" s="528"/>
      <c r="IOY70" s="529"/>
      <c r="IOZ70" s="530"/>
      <c r="IPA70" s="531"/>
      <c r="IPB70" s="532"/>
      <c r="IPC70" s="533"/>
      <c r="IPD70" s="527"/>
      <c r="IPE70" s="528"/>
      <c r="IPF70" s="529"/>
      <c r="IPG70" s="530"/>
      <c r="IPH70" s="531"/>
      <c r="IPI70" s="532"/>
      <c r="IPJ70" s="533"/>
      <c r="IPK70" s="527"/>
      <c r="IPL70" s="528"/>
      <c r="IPM70" s="529"/>
      <c r="IPN70" s="530"/>
      <c r="IPO70" s="531"/>
      <c r="IPP70" s="532"/>
      <c r="IPQ70" s="533"/>
      <c r="IPR70" s="527"/>
      <c r="IPS70" s="528"/>
      <c r="IPT70" s="529"/>
      <c r="IPU70" s="530"/>
      <c r="IPV70" s="531"/>
      <c r="IPW70" s="532"/>
      <c r="IPX70" s="533"/>
      <c r="IPY70" s="527"/>
      <c r="IPZ70" s="528"/>
      <c r="IQA70" s="529"/>
      <c r="IQB70" s="530"/>
      <c r="IQC70" s="531"/>
      <c r="IQD70" s="532"/>
      <c r="IQE70" s="533"/>
      <c r="IQF70" s="527"/>
      <c r="IQG70" s="528"/>
      <c r="IQH70" s="529"/>
      <c r="IQI70" s="530"/>
      <c r="IQJ70" s="531"/>
      <c r="IQK70" s="532"/>
      <c r="IQL70" s="533"/>
      <c r="IQM70" s="527"/>
      <c r="IQN70" s="528"/>
      <c r="IQO70" s="529"/>
      <c r="IQP70" s="530"/>
      <c r="IQQ70" s="531"/>
      <c r="IQR70" s="532"/>
      <c r="IQS70" s="533"/>
      <c r="IQT70" s="527"/>
      <c r="IQU70" s="528"/>
      <c r="IQV70" s="529"/>
      <c r="IQW70" s="530"/>
      <c r="IQX70" s="531"/>
      <c r="IQY70" s="532"/>
      <c r="IQZ70" s="533"/>
      <c r="IRA70" s="527"/>
      <c r="IRB70" s="528"/>
      <c r="IRC70" s="529"/>
      <c r="IRD70" s="530"/>
      <c r="IRE70" s="531"/>
      <c r="IRF70" s="532"/>
      <c r="IRG70" s="533"/>
      <c r="IRH70" s="527"/>
      <c r="IRI70" s="528"/>
      <c r="IRJ70" s="529"/>
      <c r="IRK70" s="530"/>
      <c r="IRL70" s="531"/>
      <c r="IRM70" s="532"/>
      <c r="IRN70" s="533"/>
      <c r="IRO70" s="527"/>
      <c r="IRP70" s="528"/>
      <c r="IRQ70" s="529"/>
      <c r="IRR70" s="530"/>
      <c r="IRS70" s="531"/>
      <c r="IRT70" s="532"/>
      <c r="IRU70" s="533"/>
      <c r="IRV70" s="527"/>
      <c r="IRW70" s="528"/>
      <c r="IRX70" s="529"/>
      <c r="IRY70" s="530"/>
      <c r="IRZ70" s="531"/>
      <c r="ISA70" s="532"/>
      <c r="ISB70" s="533"/>
      <c r="ISC70" s="527"/>
      <c r="ISD70" s="528"/>
      <c r="ISE70" s="529"/>
      <c r="ISF70" s="530"/>
      <c r="ISG70" s="531"/>
      <c r="ISH70" s="532"/>
      <c r="ISI70" s="533"/>
      <c r="ISJ70" s="527"/>
      <c r="ISK70" s="528"/>
      <c r="ISL70" s="529"/>
      <c r="ISM70" s="530"/>
      <c r="ISN70" s="531"/>
      <c r="ISO70" s="532"/>
      <c r="ISP70" s="533"/>
      <c r="ISQ70" s="527"/>
      <c r="ISR70" s="528"/>
      <c r="ISS70" s="529"/>
      <c r="IST70" s="530"/>
      <c r="ISU70" s="531"/>
      <c r="ISV70" s="532"/>
      <c r="ISW70" s="533"/>
      <c r="ISX70" s="527"/>
      <c r="ISY70" s="528"/>
      <c r="ISZ70" s="529"/>
      <c r="ITA70" s="530"/>
      <c r="ITB70" s="531"/>
      <c r="ITC70" s="532"/>
      <c r="ITD70" s="533"/>
      <c r="ITE70" s="527"/>
      <c r="ITF70" s="528"/>
      <c r="ITG70" s="529"/>
      <c r="ITH70" s="530"/>
      <c r="ITI70" s="531"/>
      <c r="ITJ70" s="532"/>
      <c r="ITK70" s="533"/>
      <c r="ITL70" s="527"/>
      <c r="ITM70" s="528"/>
      <c r="ITN70" s="529"/>
      <c r="ITO70" s="530"/>
      <c r="ITP70" s="531"/>
      <c r="ITQ70" s="532"/>
      <c r="ITR70" s="533"/>
      <c r="ITS70" s="527"/>
      <c r="ITT70" s="528"/>
      <c r="ITU70" s="529"/>
      <c r="ITV70" s="530"/>
      <c r="ITW70" s="531"/>
      <c r="ITX70" s="532"/>
      <c r="ITY70" s="533"/>
      <c r="ITZ70" s="527"/>
      <c r="IUA70" s="528"/>
      <c r="IUB70" s="529"/>
      <c r="IUC70" s="530"/>
      <c r="IUD70" s="531"/>
      <c r="IUE70" s="532"/>
      <c r="IUF70" s="533"/>
      <c r="IUG70" s="527"/>
      <c r="IUH70" s="528"/>
      <c r="IUI70" s="529"/>
      <c r="IUJ70" s="530"/>
      <c r="IUK70" s="531"/>
      <c r="IUL70" s="532"/>
      <c r="IUM70" s="533"/>
      <c r="IUN70" s="527"/>
      <c r="IUO70" s="528"/>
      <c r="IUP70" s="529"/>
      <c r="IUQ70" s="530"/>
      <c r="IUR70" s="531"/>
      <c r="IUS70" s="532"/>
      <c r="IUT70" s="533"/>
      <c r="IUU70" s="527"/>
      <c r="IUV70" s="528"/>
      <c r="IUW70" s="529"/>
      <c r="IUX70" s="530"/>
      <c r="IUY70" s="531"/>
      <c r="IUZ70" s="532"/>
      <c r="IVA70" s="533"/>
      <c r="IVB70" s="527"/>
      <c r="IVC70" s="528"/>
      <c r="IVD70" s="529"/>
      <c r="IVE70" s="530"/>
      <c r="IVF70" s="531"/>
      <c r="IVG70" s="532"/>
      <c r="IVH70" s="533"/>
      <c r="IVI70" s="527"/>
      <c r="IVJ70" s="528"/>
      <c r="IVK70" s="529"/>
      <c r="IVL70" s="530"/>
      <c r="IVM70" s="531"/>
      <c r="IVN70" s="532"/>
      <c r="IVO70" s="533"/>
      <c r="IVP70" s="527"/>
      <c r="IVQ70" s="528"/>
      <c r="IVR70" s="529"/>
      <c r="IVS70" s="530"/>
      <c r="IVT70" s="531"/>
      <c r="IVU70" s="532"/>
      <c r="IVV70" s="533"/>
      <c r="IVW70" s="527"/>
      <c r="IVX70" s="528"/>
      <c r="IVY70" s="529"/>
      <c r="IVZ70" s="530"/>
      <c r="IWA70" s="531"/>
      <c r="IWB70" s="532"/>
      <c r="IWC70" s="533"/>
      <c r="IWD70" s="527"/>
      <c r="IWE70" s="528"/>
      <c r="IWF70" s="529"/>
      <c r="IWG70" s="530"/>
      <c r="IWH70" s="531"/>
      <c r="IWI70" s="532"/>
      <c r="IWJ70" s="533"/>
      <c r="IWK70" s="527"/>
      <c r="IWL70" s="528"/>
      <c r="IWM70" s="529"/>
      <c r="IWN70" s="530"/>
      <c r="IWO70" s="531"/>
      <c r="IWP70" s="532"/>
      <c r="IWQ70" s="533"/>
      <c r="IWR70" s="527"/>
      <c r="IWS70" s="528"/>
      <c r="IWT70" s="529"/>
      <c r="IWU70" s="530"/>
      <c r="IWV70" s="531"/>
      <c r="IWW70" s="532"/>
      <c r="IWX70" s="533"/>
      <c r="IWY70" s="527"/>
      <c r="IWZ70" s="528"/>
      <c r="IXA70" s="529"/>
      <c r="IXB70" s="530"/>
      <c r="IXC70" s="531"/>
      <c r="IXD70" s="532"/>
      <c r="IXE70" s="533"/>
      <c r="IXF70" s="527"/>
      <c r="IXG70" s="528"/>
      <c r="IXH70" s="529"/>
      <c r="IXI70" s="530"/>
      <c r="IXJ70" s="531"/>
      <c r="IXK70" s="532"/>
      <c r="IXL70" s="533"/>
      <c r="IXM70" s="527"/>
      <c r="IXN70" s="528"/>
      <c r="IXO70" s="529"/>
      <c r="IXP70" s="530"/>
      <c r="IXQ70" s="531"/>
      <c r="IXR70" s="532"/>
      <c r="IXS70" s="533"/>
      <c r="IXT70" s="527"/>
      <c r="IXU70" s="528"/>
      <c r="IXV70" s="529"/>
      <c r="IXW70" s="530"/>
      <c r="IXX70" s="531"/>
      <c r="IXY70" s="532"/>
      <c r="IXZ70" s="533"/>
      <c r="IYA70" s="527"/>
      <c r="IYB70" s="528"/>
      <c r="IYC70" s="529"/>
      <c r="IYD70" s="530"/>
      <c r="IYE70" s="531"/>
      <c r="IYF70" s="532"/>
      <c r="IYG70" s="533"/>
      <c r="IYH70" s="527"/>
      <c r="IYI70" s="528"/>
      <c r="IYJ70" s="529"/>
      <c r="IYK70" s="530"/>
      <c r="IYL70" s="531"/>
      <c r="IYM70" s="532"/>
      <c r="IYN70" s="533"/>
      <c r="IYO70" s="527"/>
      <c r="IYP70" s="528"/>
      <c r="IYQ70" s="529"/>
      <c r="IYR70" s="530"/>
      <c r="IYS70" s="531"/>
      <c r="IYT70" s="532"/>
      <c r="IYU70" s="533"/>
      <c r="IYV70" s="527"/>
      <c r="IYW70" s="528"/>
      <c r="IYX70" s="529"/>
      <c r="IYY70" s="530"/>
      <c r="IYZ70" s="531"/>
      <c r="IZA70" s="532"/>
      <c r="IZB70" s="533"/>
      <c r="IZC70" s="527"/>
      <c r="IZD70" s="528"/>
      <c r="IZE70" s="529"/>
      <c r="IZF70" s="530"/>
      <c r="IZG70" s="531"/>
      <c r="IZH70" s="532"/>
      <c r="IZI70" s="533"/>
      <c r="IZJ70" s="527"/>
      <c r="IZK70" s="528"/>
      <c r="IZL70" s="529"/>
      <c r="IZM70" s="530"/>
      <c r="IZN70" s="531"/>
      <c r="IZO70" s="532"/>
      <c r="IZP70" s="533"/>
      <c r="IZQ70" s="527"/>
      <c r="IZR70" s="528"/>
      <c r="IZS70" s="529"/>
      <c r="IZT70" s="530"/>
      <c r="IZU70" s="531"/>
      <c r="IZV70" s="532"/>
      <c r="IZW70" s="533"/>
      <c r="IZX70" s="527"/>
      <c r="IZY70" s="528"/>
      <c r="IZZ70" s="529"/>
      <c r="JAA70" s="530"/>
      <c r="JAB70" s="531"/>
      <c r="JAC70" s="532"/>
      <c r="JAD70" s="533"/>
      <c r="JAE70" s="527"/>
      <c r="JAF70" s="528"/>
      <c r="JAG70" s="529"/>
      <c r="JAH70" s="530"/>
      <c r="JAI70" s="531"/>
      <c r="JAJ70" s="532"/>
      <c r="JAK70" s="533"/>
      <c r="JAL70" s="527"/>
      <c r="JAM70" s="528"/>
      <c r="JAN70" s="529"/>
      <c r="JAO70" s="530"/>
      <c r="JAP70" s="531"/>
      <c r="JAQ70" s="532"/>
      <c r="JAR70" s="533"/>
      <c r="JAS70" s="527"/>
      <c r="JAT70" s="528"/>
      <c r="JAU70" s="529"/>
      <c r="JAV70" s="530"/>
      <c r="JAW70" s="531"/>
      <c r="JAX70" s="532"/>
      <c r="JAY70" s="533"/>
      <c r="JAZ70" s="527"/>
      <c r="JBA70" s="528"/>
      <c r="JBB70" s="529"/>
      <c r="JBC70" s="530"/>
      <c r="JBD70" s="531"/>
      <c r="JBE70" s="532"/>
      <c r="JBF70" s="533"/>
      <c r="JBG70" s="527"/>
      <c r="JBH70" s="528"/>
      <c r="JBI70" s="529"/>
      <c r="JBJ70" s="530"/>
      <c r="JBK70" s="531"/>
      <c r="JBL70" s="532"/>
      <c r="JBM70" s="533"/>
      <c r="JBN70" s="527"/>
      <c r="JBO70" s="528"/>
      <c r="JBP70" s="529"/>
      <c r="JBQ70" s="530"/>
      <c r="JBR70" s="531"/>
      <c r="JBS70" s="532"/>
      <c r="JBT70" s="533"/>
      <c r="JBU70" s="527"/>
      <c r="JBV70" s="528"/>
      <c r="JBW70" s="529"/>
      <c r="JBX70" s="530"/>
      <c r="JBY70" s="531"/>
      <c r="JBZ70" s="532"/>
      <c r="JCA70" s="533"/>
      <c r="JCB70" s="527"/>
      <c r="JCC70" s="528"/>
      <c r="JCD70" s="529"/>
      <c r="JCE70" s="530"/>
      <c r="JCF70" s="531"/>
      <c r="JCG70" s="532"/>
      <c r="JCH70" s="533"/>
      <c r="JCI70" s="527"/>
      <c r="JCJ70" s="528"/>
      <c r="JCK70" s="529"/>
      <c r="JCL70" s="530"/>
      <c r="JCM70" s="531"/>
      <c r="JCN70" s="532"/>
      <c r="JCO70" s="533"/>
      <c r="JCP70" s="527"/>
      <c r="JCQ70" s="528"/>
      <c r="JCR70" s="529"/>
      <c r="JCS70" s="530"/>
      <c r="JCT70" s="531"/>
      <c r="JCU70" s="532"/>
      <c r="JCV70" s="533"/>
      <c r="JCW70" s="527"/>
      <c r="JCX70" s="528"/>
      <c r="JCY70" s="529"/>
      <c r="JCZ70" s="530"/>
      <c r="JDA70" s="531"/>
      <c r="JDB70" s="532"/>
      <c r="JDC70" s="533"/>
      <c r="JDD70" s="527"/>
      <c r="JDE70" s="528"/>
      <c r="JDF70" s="529"/>
      <c r="JDG70" s="530"/>
      <c r="JDH70" s="531"/>
      <c r="JDI70" s="532"/>
      <c r="JDJ70" s="533"/>
      <c r="JDK70" s="527"/>
      <c r="JDL70" s="528"/>
      <c r="JDM70" s="529"/>
      <c r="JDN70" s="530"/>
      <c r="JDO70" s="531"/>
      <c r="JDP70" s="532"/>
      <c r="JDQ70" s="533"/>
      <c r="JDR70" s="527"/>
      <c r="JDS70" s="528"/>
      <c r="JDT70" s="529"/>
      <c r="JDU70" s="530"/>
      <c r="JDV70" s="531"/>
      <c r="JDW70" s="532"/>
      <c r="JDX70" s="533"/>
      <c r="JDY70" s="527"/>
      <c r="JDZ70" s="528"/>
      <c r="JEA70" s="529"/>
      <c r="JEB70" s="530"/>
      <c r="JEC70" s="531"/>
      <c r="JED70" s="532"/>
      <c r="JEE70" s="533"/>
      <c r="JEF70" s="527"/>
      <c r="JEG70" s="528"/>
      <c r="JEH70" s="529"/>
      <c r="JEI70" s="530"/>
      <c r="JEJ70" s="531"/>
      <c r="JEK70" s="532"/>
      <c r="JEL70" s="533"/>
      <c r="JEM70" s="527"/>
      <c r="JEN70" s="528"/>
      <c r="JEO70" s="529"/>
      <c r="JEP70" s="530"/>
      <c r="JEQ70" s="531"/>
      <c r="JER70" s="532"/>
      <c r="JES70" s="533"/>
      <c r="JET70" s="527"/>
      <c r="JEU70" s="528"/>
      <c r="JEV70" s="529"/>
      <c r="JEW70" s="530"/>
      <c r="JEX70" s="531"/>
      <c r="JEY70" s="532"/>
      <c r="JEZ70" s="533"/>
      <c r="JFA70" s="527"/>
      <c r="JFB70" s="528"/>
      <c r="JFC70" s="529"/>
      <c r="JFD70" s="530"/>
      <c r="JFE70" s="531"/>
      <c r="JFF70" s="532"/>
      <c r="JFG70" s="533"/>
      <c r="JFH70" s="527"/>
      <c r="JFI70" s="528"/>
      <c r="JFJ70" s="529"/>
      <c r="JFK70" s="530"/>
      <c r="JFL70" s="531"/>
      <c r="JFM70" s="532"/>
      <c r="JFN70" s="533"/>
      <c r="JFO70" s="527"/>
      <c r="JFP70" s="528"/>
      <c r="JFQ70" s="529"/>
      <c r="JFR70" s="530"/>
      <c r="JFS70" s="531"/>
      <c r="JFT70" s="532"/>
      <c r="JFU70" s="533"/>
      <c r="JFV70" s="527"/>
      <c r="JFW70" s="528"/>
      <c r="JFX70" s="529"/>
      <c r="JFY70" s="530"/>
      <c r="JFZ70" s="531"/>
      <c r="JGA70" s="532"/>
      <c r="JGB70" s="533"/>
      <c r="JGC70" s="527"/>
      <c r="JGD70" s="528"/>
      <c r="JGE70" s="529"/>
      <c r="JGF70" s="530"/>
      <c r="JGG70" s="531"/>
      <c r="JGH70" s="532"/>
      <c r="JGI70" s="533"/>
      <c r="JGJ70" s="527"/>
      <c r="JGK70" s="528"/>
      <c r="JGL70" s="529"/>
      <c r="JGM70" s="530"/>
      <c r="JGN70" s="531"/>
      <c r="JGO70" s="532"/>
      <c r="JGP70" s="533"/>
      <c r="JGQ70" s="527"/>
      <c r="JGR70" s="528"/>
      <c r="JGS70" s="529"/>
      <c r="JGT70" s="530"/>
      <c r="JGU70" s="531"/>
      <c r="JGV70" s="532"/>
      <c r="JGW70" s="533"/>
      <c r="JGX70" s="527"/>
      <c r="JGY70" s="528"/>
      <c r="JGZ70" s="529"/>
      <c r="JHA70" s="530"/>
      <c r="JHB70" s="531"/>
      <c r="JHC70" s="532"/>
      <c r="JHD70" s="533"/>
      <c r="JHE70" s="527"/>
      <c r="JHF70" s="528"/>
      <c r="JHG70" s="529"/>
      <c r="JHH70" s="530"/>
      <c r="JHI70" s="531"/>
      <c r="JHJ70" s="532"/>
      <c r="JHK70" s="533"/>
      <c r="JHL70" s="527"/>
      <c r="JHM70" s="528"/>
      <c r="JHN70" s="529"/>
      <c r="JHO70" s="530"/>
      <c r="JHP70" s="531"/>
      <c r="JHQ70" s="532"/>
      <c r="JHR70" s="533"/>
      <c r="JHS70" s="527"/>
      <c r="JHT70" s="528"/>
      <c r="JHU70" s="529"/>
      <c r="JHV70" s="530"/>
      <c r="JHW70" s="531"/>
      <c r="JHX70" s="532"/>
      <c r="JHY70" s="533"/>
      <c r="JHZ70" s="527"/>
      <c r="JIA70" s="528"/>
      <c r="JIB70" s="529"/>
      <c r="JIC70" s="530"/>
      <c r="JID70" s="531"/>
      <c r="JIE70" s="532"/>
      <c r="JIF70" s="533"/>
      <c r="JIG70" s="527"/>
      <c r="JIH70" s="528"/>
      <c r="JII70" s="529"/>
      <c r="JIJ70" s="530"/>
      <c r="JIK70" s="531"/>
      <c r="JIL70" s="532"/>
      <c r="JIM70" s="533"/>
      <c r="JIN70" s="527"/>
      <c r="JIO70" s="528"/>
      <c r="JIP70" s="529"/>
      <c r="JIQ70" s="530"/>
      <c r="JIR70" s="531"/>
      <c r="JIS70" s="532"/>
      <c r="JIT70" s="533"/>
      <c r="JIU70" s="527"/>
      <c r="JIV70" s="528"/>
      <c r="JIW70" s="529"/>
      <c r="JIX70" s="530"/>
      <c r="JIY70" s="531"/>
      <c r="JIZ70" s="532"/>
      <c r="JJA70" s="533"/>
      <c r="JJB70" s="527"/>
      <c r="JJC70" s="528"/>
      <c r="JJD70" s="529"/>
      <c r="JJE70" s="530"/>
      <c r="JJF70" s="531"/>
      <c r="JJG70" s="532"/>
      <c r="JJH70" s="533"/>
      <c r="JJI70" s="527"/>
      <c r="JJJ70" s="528"/>
      <c r="JJK70" s="529"/>
      <c r="JJL70" s="530"/>
      <c r="JJM70" s="531"/>
      <c r="JJN70" s="532"/>
      <c r="JJO70" s="533"/>
      <c r="JJP70" s="527"/>
      <c r="JJQ70" s="528"/>
      <c r="JJR70" s="529"/>
      <c r="JJS70" s="530"/>
      <c r="JJT70" s="531"/>
      <c r="JJU70" s="532"/>
      <c r="JJV70" s="533"/>
      <c r="JJW70" s="527"/>
      <c r="JJX70" s="528"/>
      <c r="JJY70" s="529"/>
      <c r="JJZ70" s="530"/>
      <c r="JKA70" s="531"/>
      <c r="JKB70" s="532"/>
      <c r="JKC70" s="533"/>
      <c r="JKD70" s="527"/>
      <c r="JKE70" s="528"/>
      <c r="JKF70" s="529"/>
      <c r="JKG70" s="530"/>
      <c r="JKH70" s="531"/>
      <c r="JKI70" s="532"/>
      <c r="JKJ70" s="533"/>
      <c r="JKK70" s="527"/>
      <c r="JKL70" s="528"/>
      <c r="JKM70" s="529"/>
      <c r="JKN70" s="530"/>
      <c r="JKO70" s="531"/>
      <c r="JKP70" s="532"/>
      <c r="JKQ70" s="533"/>
      <c r="JKR70" s="527"/>
      <c r="JKS70" s="528"/>
      <c r="JKT70" s="529"/>
      <c r="JKU70" s="530"/>
      <c r="JKV70" s="531"/>
      <c r="JKW70" s="532"/>
      <c r="JKX70" s="533"/>
      <c r="JKY70" s="527"/>
      <c r="JKZ70" s="528"/>
      <c r="JLA70" s="529"/>
      <c r="JLB70" s="530"/>
      <c r="JLC70" s="531"/>
      <c r="JLD70" s="532"/>
      <c r="JLE70" s="533"/>
      <c r="JLF70" s="527"/>
      <c r="JLG70" s="528"/>
      <c r="JLH70" s="529"/>
      <c r="JLI70" s="530"/>
      <c r="JLJ70" s="531"/>
      <c r="JLK70" s="532"/>
      <c r="JLL70" s="533"/>
      <c r="JLM70" s="527"/>
      <c r="JLN70" s="528"/>
      <c r="JLO70" s="529"/>
      <c r="JLP70" s="530"/>
      <c r="JLQ70" s="531"/>
      <c r="JLR70" s="532"/>
      <c r="JLS70" s="533"/>
      <c r="JLT70" s="527"/>
      <c r="JLU70" s="528"/>
      <c r="JLV70" s="529"/>
      <c r="JLW70" s="530"/>
      <c r="JLX70" s="531"/>
      <c r="JLY70" s="532"/>
      <c r="JLZ70" s="533"/>
      <c r="JMA70" s="527"/>
      <c r="JMB70" s="528"/>
      <c r="JMC70" s="529"/>
      <c r="JMD70" s="530"/>
      <c r="JME70" s="531"/>
      <c r="JMF70" s="532"/>
      <c r="JMG70" s="533"/>
      <c r="JMH70" s="527"/>
      <c r="JMI70" s="528"/>
      <c r="JMJ70" s="529"/>
      <c r="JMK70" s="530"/>
      <c r="JML70" s="531"/>
      <c r="JMM70" s="532"/>
      <c r="JMN70" s="533"/>
      <c r="JMO70" s="527"/>
      <c r="JMP70" s="528"/>
      <c r="JMQ70" s="529"/>
      <c r="JMR70" s="530"/>
      <c r="JMS70" s="531"/>
      <c r="JMT70" s="532"/>
      <c r="JMU70" s="533"/>
      <c r="JMV70" s="527"/>
      <c r="JMW70" s="528"/>
      <c r="JMX70" s="529"/>
      <c r="JMY70" s="530"/>
      <c r="JMZ70" s="531"/>
      <c r="JNA70" s="532"/>
      <c r="JNB70" s="533"/>
      <c r="JNC70" s="527"/>
      <c r="JND70" s="528"/>
      <c r="JNE70" s="529"/>
      <c r="JNF70" s="530"/>
      <c r="JNG70" s="531"/>
      <c r="JNH70" s="532"/>
      <c r="JNI70" s="533"/>
      <c r="JNJ70" s="527"/>
      <c r="JNK70" s="528"/>
      <c r="JNL70" s="529"/>
      <c r="JNM70" s="530"/>
      <c r="JNN70" s="531"/>
      <c r="JNO70" s="532"/>
      <c r="JNP70" s="533"/>
      <c r="JNQ70" s="527"/>
      <c r="JNR70" s="528"/>
      <c r="JNS70" s="529"/>
      <c r="JNT70" s="530"/>
      <c r="JNU70" s="531"/>
      <c r="JNV70" s="532"/>
      <c r="JNW70" s="533"/>
      <c r="JNX70" s="527"/>
      <c r="JNY70" s="528"/>
      <c r="JNZ70" s="529"/>
      <c r="JOA70" s="530"/>
      <c r="JOB70" s="531"/>
      <c r="JOC70" s="532"/>
      <c r="JOD70" s="533"/>
      <c r="JOE70" s="527"/>
      <c r="JOF70" s="528"/>
      <c r="JOG70" s="529"/>
      <c r="JOH70" s="530"/>
      <c r="JOI70" s="531"/>
      <c r="JOJ70" s="532"/>
      <c r="JOK70" s="533"/>
      <c r="JOL70" s="527"/>
      <c r="JOM70" s="528"/>
      <c r="JON70" s="529"/>
      <c r="JOO70" s="530"/>
      <c r="JOP70" s="531"/>
      <c r="JOQ70" s="532"/>
      <c r="JOR70" s="533"/>
      <c r="JOS70" s="527"/>
      <c r="JOT70" s="528"/>
      <c r="JOU70" s="529"/>
      <c r="JOV70" s="530"/>
      <c r="JOW70" s="531"/>
      <c r="JOX70" s="532"/>
      <c r="JOY70" s="533"/>
      <c r="JOZ70" s="527"/>
      <c r="JPA70" s="528"/>
      <c r="JPB70" s="529"/>
      <c r="JPC70" s="530"/>
      <c r="JPD70" s="531"/>
      <c r="JPE70" s="532"/>
      <c r="JPF70" s="533"/>
      <c r="JPG70" s="527"/>
      <c r="JPH70" s="528"/>
      <c r="JPI70" s="529"/>
      <c r="JPJ70" s="530"/>
      <c r="JPK70" s="531"/>
      <c r="JPL70" s="532"/>
      <c r="JPM70" s="533"/>
      <c r="JPN70" s="527"/>
      <c r="JPO70" s="528"/>
      <c r="JPP70" s="529"/>
      <c r="JPQ70" s="530"/>
      <c r="JPR70" s="531"/>
      <c r="JPS70" s="532"/>
      <c r="JPT70" s="533"/>
      <c r="JPU70" s="527"/>
      <c r="JPV70" s="528"/>
      <c r="JPW70" s="529"/>
      <c r="JPX70" s="530"/>
      <c r="JPY70" s="531"/>
      <c r="JPZ70" s="532"/>
      <c r="JQA70" s="533"/>
      <c r="JQB70" s="527"/>
      <c r="JQC70" s="528"/>
      <c r="JQD70" s="529"/>
      <c r="JQE70" s="530"/>
      <c r="JQF70" s="531"/>
      <c r="JQG70" s="532"/>
      <c r="JQH70" s="533"/>
      <c r="JQI70" s="527"/>
      <c r="JQJ70" s="528"/>
      <c r="JQK70" s="529"/>
      <c r="JQL70" s="530"/>
      <c r="JQM70" s="531"/>
      <c r="JQN70" s="532"/>
      <c r="JQO70" s="533"/>
      <c r="JQP70" s="527"/>
      <c r="JQQ70" s="528"/>
      <c r="JQR70" s="529"/>
      <c r="JQS70" s="530"/>
      <c r="JQT70" s="531"/>
      <c r="JQU70" s="532"/>
      <c r="JQV70" s="533"/>
      <c r="JQW70" s="527"/>
      <c r="JQX70" s="528"/>
      <c r="JQY70" s="529"/>
      <c r="JQZ70" s="530"/>
      <c r="JRA70" s="531"/>
      <c r="JRB70" s="532"/>
      <c r="JRC70" s="533"/>
      <c r="JRD70" s="527"/>
      <c r="JRE70" s="528"/>
      <c r="JRF70" s="529"/>
      <c r="JRG70" s="530"/>
      <c r="JRH70" s="531"/>
      <c r="JRI70" s="532"/>
      <c r="JRJ70" s="533"/>
      <c r="JRK70" s="527"/>
      <c r="JRL70" s="528"/>
      <c r="JRM70" s="529"/>
      <c r="JRN70" s="530"/>
      <c r="JRO70" s="531"/>
      <c r="JRP70" s="532"/>
      <c r="JRQ70" s="533"/>
      <c r="JRR70" s="527"/>
      <c r="JRS70" s="528"/>
      <c r="JRT70" s="529"/>
      <c r="JRU70" s="530"/>
      <c r="JRV70" s="531"/>
      <c r="JRW70" s="532"/>
      <c r="JRX70" s="533"/>
      <c r="JRY70" s="527"/>
      <c r="JRZ70" s="528"/>
      <c r="JSA70" s="529"/>
      <c r="JSB70" s="530"/>
      <c r="JSC70" s="531"/>
      <c r="JSD70" s="532"/>
      <c r="JSE70" s="533"/>
      <c r="JSF70" s="527"/>
      <c r="JSG70" s="528"/>
      <c r="JSH70" s="529"/>
      <c r="JSI70" s="530"/>
      <c r="JSJ70" s="531"/>
      <c r="JSK70" s="532"/>
      <c r="JSL70" s="533"/>
      <c r="JSM70" s="527"/>
      <c r="JSN70" s="528"/>
      <c r="JSO70" s="529"/>
      <c r="JSP70" s="530"/>
      <c r="JSQ70" s="531"/>
      <c r="JSR70" s="532"/>
      <c r="JSS70" s="533"/>
      <c r="JST70" s="527"/>
      <c r="JSU70" s="528"/>
      <c r="JSV70" s="529"/>
      <c r="JSW70" s="530"/>
      <c r="JSX70" s="531"/>
      <c r="JSY70" s="532"/>
      <c r="JSZ70" s="533"/>
      <c r="JTA70" s="527"/>
      <c r="JTB70" s="528"/>
      <c r="JTC70" s="529"/>
      <c r="JTD70" s="530"/>
      <c r="JTE70" s="531"/>
      <c r="JTF70" s="532"/>
      <c r="JTG70" s="533"/>
      <c r="JTH70" s="527"/>
      <c r="JTI70" s="528"/>
      <c r="JTJ70" s="529"/>
      <c r="JTK70" s="530"/>
      <c r="JTL70" s="531"/>
      <c r="JTM70" s="532"/>
      <c r="JTN70" s="533"/>
      <c r="JTO70" s="527"/>
      <c r="JTP70" s="528"/>
      <c r="JTQ70" s="529"/>
      <c r="JTR70" s="530"/>
      <c r="JTS70" s="531"/>
      <c r="JTT70" s="532"/>
      <c r="JTU70" s="533"/>
      <c r="JTV70" s="527"/>
      <c r="JTW70" s="528"/>
      <c r="JTX70" s="529"/>
      <c r="JTY70" s="530"/>
      <c r="JTZ70" s="531"/>
      <c r="JUA70" s="532"/>
      <c r="JUB70" s="533"/>
      <c r="JUC70" s="527"/>
      <c r="JUD70" s="528"/>
      <c r="JUE70" s="529"/>
      <c r="JUF70" s="530"/>
      <c r="JUG70" s="531"/>
      <c r="JUH70" s="532"/>
      <c r="JUI70" s="533"/>
      <c r="JUJ70" s="527"/>
      <c r="JUK70" s="528"/>
      <c r="JUL70" s="529"/>
      <c r="JUM70" s="530"/>
      <c r="JUN70" s="531"/>
      <c r="JUO70" s="532"/>
      <c r="JUP70" s="533"/>
      <c r="JUQ70" s="527"/>
      <c r="JUR70" s="528"/>
      <c r="JUS70" s="529"/>
      <c r="JUT70" s="530"/>
      <c r="JUU70" s="531"/>
      <c r="JUV70" s="532"/>
      <c r="JUW70" s="533"/>
      <c r="JUX70" s="527"/>
      <c r="JUY70" s="528"/>
      <c r="JUZ70" s="529"/>
      <c r="JVA70" s="530"/>
      <c r="JVB70" s="531"/>
      <c r="JVC70" s="532"/>
      <c r="JVD70" s="533"/>
      <c r="JVE70" s="527"/>
      <c r="JVF70" s="528"/>
      <c r="JVG70" s="529"/>
      <c r="JVH70" s="530"/>
      <c r="JVI70" s="531"/>
      <c r="JVJ70" s="532"/>
      <c r="JVK70" s="533"/>
      <c r="JVL70" s="527"/>
      <c r="JVM70" s="528"/>
      <c r="JVN70" s="529"/>
      <c r="JVO70" s="530"/>
      <c r="JVP70" s="531"/>
      <c r="JVQ70" s="532"/>
      <c r="JVR70" s="533"/>
      <c r="JVS70" s="527"/>
      <c r="JVT70" s="528"/>
      <c r="JVU70" s="529"/>
      <c r="JVV70" s="530"/>
      <c r="JVW70" s="531"/>
      <c r="JVX70" s="532"/>
      <c r="JVY70" s="533"/>
      <c r="JVZ70" s="527"/>
      <c r="JWA70" s="528"/>
      <c r="JWB70" s="529"/>
      <c r="JWC70" s="530"/>
      <c r="JWD70" s="531"/>
      <c r="JWE70" s="532"/>
      <c r="JWF70" s="533"/>
      <c r="JWG70" s="527"/>
      <c r="JWH70" s="528"/>
      <c r="JWI70" s="529"/>
      <c r="JWJ70" s="530"/>
      <c r="JWK70" s="531"/>
      <c r="JWL70" s="532"/>
      <c r="JWM70" s="533"/>
      <c r="JWN70" s="527"/>
      <c r="JWO70" s="528"/>
      <c r="JWP70" s="529"/>
      <c r="JWQ70" s="530"/>
      <c r="JWR70" s="531"/>
      <c r="JWS70" s="532"/>
      <c r="JWT70" s="533"/>
      <c r="JWU70" s="527"/>
      <c r="JWV70" s="528"/>
      <c r="JWW70" s="529"/>
      <c r="JWX70" s="530"/>
      <c r="JWY70" s="531"/>
      <c r="JWZ70" s="532"/>
      <c r="JXA70" s="533"/>
      <c r="JXB70" s="527"/>
      <c r="JXC70" s="528"/>
      <c r="JXD70" s="529"/>
      <c r="JXE70" s="530"/>
      <c r="JXF70" s="531"/>
      <c r="JXG70" s="532"/>
      <c r="JXH70" s="533"/>
      <c r="JXI70" s="527"/>
      <c r="JXJ70" s="528"/>
      <c r="JXK70" s="529"/>
      <c r="JXL70" s="530"/>
      <c r="JXM70" s="531"/>
      <c r="JXN70" s="532"/>
      <c r="JXO70" s="533"/>
      <c r="JXP70" s="527"/>
      <c r="JXQ70" s="528"/>
      <c r="JXR70" s="529"/>
      <c r="JXS70" s="530"/>
      <c r="JXT70" s="531"/>
      <c r="JXU70" s="532"/>
      <c r="JXV70" s="533"/>
      <c r="JXW70" s="527"/>
      <c r="JXX70" s="528"/>
      <c r="JXY70" s="529"/>
      <c r="JXZ70" s="530"/>
      <c r="JYA70" s="531"/>
      <c r="JYB70" s="532"/>
      <c r="JYC70" s="533"/>
      <c r="JYD70" s="527"/>
      <c r="JYE70" s="528"/>
      <c r="JYF70" s="529"/>
      <c r="JYG70" s="530"/>
      <c r="JYH70" s="531"/>
      <c r="JYI70" s="532"/>
      <c r="JYJ70" s="533"/>
      <c r="JYK70" s="527"/>
      <c r="JYL70" s="528"/>
      <c r="JYM70" s="529"/>
      <c r="JYN70" s="530"/>
      <c r="JYO70" s="531"/>
      <c r="JYP70" s="532"/>
      <c r="JYQ70" s="533"/>
      <c r="JYR70" s="527"/>
      <c r="JYS70" s="528"/>
      <c r="JYT70" s="529"/>
      <c r="JYU70" s="530"/>
      <c r="JYV70" s="531"/>
      <c r="JYW70" s="532"/>
      <c r="JYX70" s="533"/>
      <c r="JYY70" s="527"/>
      <c r="JYZ70" s="528"/>
      <c r="JZA70" s="529"/>
      <c r="JZB70" s="530"/>
      <c r="JZC70" s="531"/>
      <c r="JZD70" s="532"/>
      <c r="JZE70" s="533"/>
      <c r="JZF70" s="527"/>
      <c r="JZG70" s="528"/>
      <c r="JZH70" s="529"/>
      <c r="JZI70" s="530"/>
      <c r="JZJ70" s="531"/>
      <c r="JZK70" s="532"/>
      <c r="JZL70" s="533"/>
      <c r="JZM70" s="527"/>
      <c r="JZN70" s="528"/>
      <c r="JZO70" s="529"/>
      <c r="JZP70" s="530"/>
      <c r="JZQ70" s="531"/>
      <c r="JZR70" s="532"/>
      <c r="JZS70" s="533"/>
      <c r="JZT70" s="527"/>
      <c r="JZU70" s="528"/>
      <c r="JZV70" s="529"/>
      <c r="JZW70" s="530"/>
      <c r="JZX70" s="531"/>
      <c r="JZY70" s="532"/>
      <c r="JZZ70" s="533"/>
      <c r="KAA70" s="527"/>
      <c r="KAB70" s="528"/>
      <c r="KAC70" s="529"/>
      <c r="KAD70" s="530"/>
      <c r="KAE70" s="531"/>
      <c r="KAF70" s="532"/>
      <c r="KAG70" s="533"/>
      <c r="KAH70" s="527"/>
      <c r="KAI70" s="528"/>
      <c r="KAJ70" s="529"/>
      <c r="KAK70" s="530"/>
      <c r="KAL70" s="531"/>
      <c r="KAM70" s="532"/>
      <c r="KAN70" s="533"/>
      <c r="KAO70" s="527"/>
      <c r="KAP70" s="528"/>
      <c r="KAQ70" s="529"/>
      <c r="KAR70" s="530"/>
      <c r="KAS70" s="531"/>
      <c r="KAT70" s="532"/>
      <c r="KAU70" s="533"/>
      <c r="KAV70" s="527"/>
      <c r="KAW70" s="528"/>
      <c r="KAX70" s="529"/>
      <c r="KAY70" s="530"/>
      <c r="KAZ70" s="531"/>
      <c r="KBA70" s="532"/>
      <c r="KBB70" s="533"/>
      <c r="KBC70" s="527"/>
      <c r="KBD70" s="528"/>
      <c r="KBE70" s="529"/>
      <c r="KBF70" s="530"/>
      <c r="KBG70" s="531"/>
      <c r="KBH70" s="532"/>
      <c r="KBI70" s="533"/>
      <c r="KBJ70" s="527"/>
      <c r="KBK70" s="528"/>
      <c r="KBL70" s="529"/>
      <c r="KBM70" s="530"/>
      <c r="KBN70" s="531"/>
      <c r="KBO70" s="532"/>
      <c r="KBP70" s="533"/>
      <c r="KBQ70" s="527"/>
      <c r="KBR70" s="528"/>
      <c r="KBS70" s="529"/>
      <c r="KBT70" s="530"/>
      <c r="KBU70" s="531"/>
      <c r="KBV70" s="532"/>
      <c r="KBW70" s="533"/>
      <c r="KBX70" s="527"/>
      <c r="KBY70" s="528"/>
      <c r="KBZ70" s="529"/>
      <c r="KCA70" s="530"/>
      <c r="KCB70" s="531"/>
      <c r="KCC70" s="532"/>
      <c r="KCD70" s="533"/>
      <c r="KCE70" s="527"/>
      <c r="KCF70" s="528"/>
      <c r="KCG70" s="529"/>
      <c r="KCH70" s="530"/>
      <c r="KCI70" s="531"/>
      <c r="KCJ70" s="532"/>
      <c r="KCK70" s="533"/>
      <c r="KCL70" s="527"/>
      <c r="KCM70" s="528"/>
      <c r="KCN70" s="529"/>
      <c r="KCO70" s="530"/>
      <c r="KCP70" s="531"/>
      <c r="KCQ70" s="532"/>
      <c r="KCR70" s="533"/>
      <c r="KCS70" s="527"/>
      <c r="KCT70" s="528"/>
      <c r="KCU70" s="529"/>
      <c r="KCV70" s="530"/>
      <c r="KCW70" s="531"/>
      <c r="KCX70" s="532"/>
      <c r="KCY70" s="533"/>
      <c r="KCZ70" s="527"/>
      <c r="KDA70" s="528"/>
      <c r="KDB70" s="529"/>
      <c r="KDC70" s="530"/>
      <c r="KDD70" s="531"/>
      <c r="KDE70" s="532"/>
      <c r="KDF70" s="533"/>
      <c r="KDG70" s="527"/>
      <c r="KDH70" s="528"/>
      <c r="KDI70" s="529"/>
      <c r="KDJ70" s="530"/>
      <c r="KDK70" s="531"/>
      <c r="KDL70" s="532"/>
      <c r="KDM70" s="533"/>
      <c r="KDN70" s="527"/>
      <c r="KDO70" s="528"/>
      <c r="KDP70" s="529"/>
      <c r="KDQ70" s="530"/>
      <c r="KDR70" s="531"/>
      <c r="KDS70" s="532"/>
      <c r="KDT70" s="533"/>
      <c r="KDU70" s="527"/>
      <c r="KDV70" s="528"/>
      <c r="KDW70" s="529"/>
      <c r="KDX70" s="530"/>
      <c r="KDY70" s="531"/>
      <c r="KDZ70" s="532"/>
      <c r="KEA70" s="533"/>
      <c r="KEB70" s="527"/>
      <c r="KEC70" s="528"/>
      <c r="KED70" s="529"/>
      <c r="KEE70" s="530"/>
      <c r="KEF70" s="531"/>
      <c r="KEG70" s="532"/>
      <c r="KEH70" s="533"/>
      <c r="KEI70" s="527"/>
      <c r="KEJ70" s="528"/>
      <c r="KEK70" s="529"/>
      <c r="KEL70" s="530"/>
      <c r="KEM70" s="531"/>
      <c r="KEN70" s="532"/>
      <c r="KEO70" s="533"/>
      <c r="KEP70" s="527"/>
      <c r="KEQ70" s="528"/>
      <c r="KER70" s="529"/>
      <c r="KES70" s="530"/>
      <c r="KET70" s="531"/>
      <c r="KEU70" s="532"/>
      <c r="KEV70" s="533"/>
      <c r="KEW70" s="527"/>
      <c r="KEX70" s="528"/>
      <c r="KEY70" s="529"/>
      <c r="KEZ70" s="530"/>
      <c r="KFA70" s="531"/>
      <c r="KFB70" s="532"/>
      <c r="KFC70" s="533"/>
      <c r="KFD70" s="527"/>
      <c r="KFE70" s="528"/>
      <c r="KFF70" s="529"/>
      <c r="KFG70" s="530"/>
      <c r="KFH70" s="531"/>
      <c r="KFI70" s="532"/>
      <c r="KFJ70" s="533"/>
      <c r="KFK70" s="527"/>
      <c r="KFL70" s="528"/>
      <c r="KFM70" s="529"/>
      <c r="KFN70" s="530"/>
      <c r="KFO70" s="531"/>
      <c r="KFP70" s="532"/>
      <c r="KFQ70" s="533"/>
      <c r="KFR70" s="527"/>
      <c r="KFS70" s="528"/>
      <c r="KFT70" s="529"/>
      <c r="KFU70" s="530"/>
      <c r="KFV70" s="531"/>
      <c r="KFW70" s="532"/>
      <c r="KFX70" s="533"/>
      <c r="KFY70" s="527"/>
      <c r="KFZ70" s="528"/>
      <c r="KGA70" s="529"/>
      <c r="KGB70" s="530"/>
      <c r="KGC70" s="531"/>
      <c r="KGD70" s="532"/>
      <c r="KGE70" s="533"/>
      <c r="KGF70" s="527"/>
      <c r="KGG70" s="528"/>
      <c r="KGH70" s="529"/>
      <c r="KGI70" s="530"/>
      <c r="KGJ70" s="531"/>
      <c r="KGK70" s="532"/>
      <c r="KGL70" s="533"/>
      <c r="KGM70" s="527"/>
      <c r="KGN70" s="528"/>
      <c r="KGO70" s="529"/>
      <c r="KGP70" s="530"/>
      <c r="KGQ70" s="531"/>
      <c r="KGR70" s="532"/>
      <c r="KGS70" s="533"/>
      <c r="KGT70" s="527"/>
      <c r="KGU70" s="528"/>
      <c r="KGV70" s="529"/>
      <c r="KGW70" s="530"/>
      <c r="KGX70" s="531"/>
      <c r="KGY70" s="532"/>
      <c r="KGZ70" s="533"/>
      <c r="KHA70" s="527"/>
      <c r="KHB70" s="528"/>
      <c r="KHC70" s="529"/>
      <c r="KHD70" s="530"/>
      <c r="KHE70" s="531"/>
      <c r="KHF70" s="532"/>
      <c r="KHG70" s="533"/>
      <c r="KHH70" s="527"/>
      <c r="KHI70" s="528"/>
      <c r="KHJ70" s="529"/>
      <c r="KHK70" s="530"/>
      <c r="KHL70" s="531"/>
      <c r="KHM70" s="532"/>
      <c r="KHN70" s="533"/>
      <c r="KHO70" s="527"/>
      <c r="KHP70" s="528"/>
      <c r="KHQ70" s="529"/>
      <c r="KHR70" s="530"/>
      <c r="KHS70" s="531"/>
      <c r="KHT70" s="532"/>
      <c r="KHU70" s="533"/>
      <c r="KHV70" s="527"/>
      <c r="KHW70" s="528"/>
      <c r="KHX70" s="529"/>
      <c r="KHY70" s="530"/>
      <c r="KHZ70" s="531"/>
      <c r="KIA70" s="532"/>
      <c r="KIB70" s="533"/>
      <c r="KIC70" s="527"/>
      <c r="KID70" s="528"/>
      <c r="KIE70" s="529"/>
      <c r="KIF70" s="530"/>
      <c r="KIG70" s="531"/>
      <c r="KIH70" s="532"/>
      <c r="KII70" s="533"/>
      <c r="KIJ70" s="527"/>
      <c r="KIK70" s="528"/>
      <c r="KIL70" s="529"/>
      <c r="KIM70" s="530"/>
      <c r="KIN70" s="531"/>
      <c r="KIO70" s="532"/>
      <c r="KIP70" s="533"/>
      <c r="KIQ70" s="527"/>
      <c r="KIR70" s="528"/>
      <c r="KIS70" s="529"/>
      <c r="KIT70" s="530"/>
      <c r="KIU70" s="531"/>
      <c r="KIV70" s="532"/>
      <c r="KIW70" s="533"/>
      <c r="KIX70" s="527"/>
      <c r="KIY70" s="528"/>
      <c r="KIZ70" s="529"/>
      <c r="KJA70" s="530"/>
      <c r="KJB70" s="531"/>
      <c r="KJC70" s="532"/>
      <c r="KJD70" s="533"/>
      <c r="KJE70" s="527"/>
      <c r="KJF70" s="528"/>
      <c r="KJG70" s="529"/>
      <c r="KJH70" s="530"/>
      <c r="KJI70" s="531"/>
      <c r="KJJ70" s="532"/>
      <c r="KJK70" s="533"/>
      <c r="KJL70" s="527"/>
      <c r="KJM70" s="528"/>
      <c r="KJN70" s="529"/>
      <c r="KJO70" s="530"/>
      <c r="KJP70" s="531"/>
      <c r="KJQ70" s="532"/>
      <c r="KJR70" s="533"/>
      <c r="KJS70" s="527"/>
      <c r="KJT70" s="528"/>
      <c r="KJU70" s="529"/>
      <c r="KJV70" s="530"/>
      <c r="KJW70" s="531"/>
      <c r="KJX70" s="532"/>
      <c r="KJY70" s="533"/>
      <c r="KJZ70" s="527"/>
      <c r="KKA70" s="528"/>
      <c r="KKB70" s="529"/>
      <c r="KKC70" s="530"/>
      <c r="KKD70" s="531"/>
      <c r="KKE70" s="532"/>
      <c r="KKF70" s="533"/>
      <c r="KKG70" s="527"/>
      <c r="KKH70" s="528"/>
      <c r="KKI70" s="529"/>
      <c r="KKJ70" s="530"/>
      <c r="KKK70" s="531"/>
      <c r="KKL70" s="532"/>
      <c r="KKM70" s="533"/>
      <c r="KKN70" s="527"/>
      <c r="KKO70" s="528"/>
      <c r="KKP70" s="529"/>
      <c r="KKQ70" s="530"/>
      <c r="KKR70" s="531"/>
      <c r="KKS70" s="532"/>
      <c r="KKT70" s="533"/>
      <c r="KKU70" s="527"/>
      <c r="KKV70" s="528"/>
      <c r="KKW70" s="529"/>
      <c r="KKX70" s="530"/>
      <c r="KKY70" s="531"/>
      <c r="KKZ70" s="532"/>
      <c r="KLA70" s="533"/>
      <c r="KLB70" s="527"/>
      <c r="KLC70" s="528"/>
      <c r="KLD70" s="529"/>
      <c r="KLE70" s="530"/>
      <c r="KLF70" s="531"/>
      <c r="KLG70" s="532"/>
      <c r="KLH70" s="533"/>
      <c r="KLI70" s="527"/>
      <c r="KLJ70" s="528"/>
      <c r="KLK70" s="529"/>
      <c r="KLL70" s="530"/>
      <c r="KLM70" s="531"/>
      <c r="KLN70" s="532"/>
      <c r="KLO70" s="533"/>
      <c r="KLP70" s="527"/>
      <c r="KLQ70" s="528"/>
      <c r="KLR70" s="529"/>
      <c r="KLS70" s="530"/>
      <c r="KLT70" s="531"/>
      <c r="KLU70" s="532"/>
      <c r="KLV70" s="533"/>
      <c r="KLW70" s="527"/>
      <c r="KLX70" s="528"/>
      <c r="KLY70" s="529"/>
      <c r="KLZ70" s="530"/>
      <c r="KMA70" s="531"/>
      <c r="KMB70" s="532"/>
      <c r="KMC70" s="533"/>
      <c r="KMD70" s="527"/>
      <c r="KME70" s="528"/>
      <c r="KMF70" s="529"/>
      <c r="KMG70" s="530"/>
      <c r="KMH70" s="531"/>
      <c r="KMI70" s="532"/>
      <c r="KMJ70" s="533"/>
      <c r="KMK70" s="527"/>
      <c r="KML70" s="528"/>
      <c r="KMM70" s="529"/>
      <c r="KMN70" s="530"/>
      <c r="KMO70" s="531"/>
      <c r="KMP70" s="532"/>
      <c r="KMQ70" s="533"/>
      <c r="KMR70" s="527"/>
      <c r="KMS70" s="528"/>
      <c r="KMT70" s="529"/>
      <c r="KMU70" s="530"/>
      <c r="KMV70" s="531"/>
      <c r="KMW70" s="532"/>
      <c r="KMX70" s="533"/>
      <c r="KMY70" s="527"/>
      <c r="KMZ70" s="528"/>
      <c r="KNA70" s="529"/>
      <c r="KNB70" s="530"/>
      <c r="KNC70" s="531"/>
      <c r="KND70" s="532"/>
      <c r="KNE70" s="533"/>
      <c r="KNF70" s="527"/>
      <c r="KNG70" s="528"/>
      <c r="KNH70" s="529"/>
      <c r="KNI70" s="530"/>
      <c r="KNJ70" s="531"/>
      <c r="KNK70" s="532"/>
      <c r="KNL70" s="533"/>
      <c r="KNM70" s="527"/>
      <c r="KNN70" s="528"/>
      <c r="KNO70" s="529"/>
      <c r="KNP70" s="530"/>
      <c r="KNQ70" s="531"/>
      <c r="KNR70" s="532"/>
      <c r="KNS70" s="533"/>
      <c r="KNT70" s="527"/>
      <c r="KNU70" s="528"/>
      <c r="KNV70" s="529"/>
      <c r="KNW70" s="530"/>
      <c r="KNX70" s="531"/>
      <c r="KNY70" s="532"/>
      <c r="KNZ70" s="533"/>
      <c r="KOA70" s="527"/>
      <c r="KOB70" s="528"/>
      <c r="KOC70" s="529"/>
      <c r="KOD70" s="530"/>
      <c r="KOE70" s="531"/>
      <c r="KOF70" s="532"/>
      <c r="KOG70" s="533"/>
      <c r="KOH70" s="527"/>
      <c r="KOI70" s="528"/>
      <c r="KOJ70" s="529"/>
      <c r="KOK70" s="530"/>
      <c r="KOL70" s="531"/>
      <c r="KOM70" s="532"/>
      <c r="KON70" s="533"/>
      <c r="KOO70" s="527"/>
      <c r="KOP70" s="528"/>
      <c r="KOQ70" s="529"/>
      <c r="KOR70" s="530"/>
      <c r="KOS70" s="531"/>
      <c r="KOT70" s="532"/>
      <c r="KOU70" s="533"/>
      <c r="KOV70" s="527"/>
      <c r="KOW70" s="528"/>
      <c r="KOX70" s="529"/>
      <c r="KOY70" s="530"/>
      <c r="KOZ70" s="531"/>
      <c r="KPA70" s="532"/>
      <c r="KPB70" s="533"/>
      <c r="KPC70" s="527"/>
      <c r="KPD70" s="528"/>
      <c r="KPE70" s="529"/>
      <c r="KPF70" s="530"/>
      <c r="KPG70" s="531"/>
      <c r="KPH70" s="532"/>
      <c r="KPI70" s="533"/>
      <c r="KPJ70" s="527"/>
      <c r="KPK70" s="528"/>
      <c r="KPL70" s="529"/>
      <c r="KPM70" s="530"/>
      <c r="KPN70" s="531"/>
      <c r="KPO70" s="532"/>
      <c r="KPP70" s="533"/>
      <c r="KPQ70" s="527"/>
      <c r="KPR70" s="528"/>
      <c r="KPS70" s="529"/>
      <c r="KPT70" s="530"/>
      <c r="KPU70" s="531"/>
      <c r="KPV70" s="532"/>
      <c r="KPW70" s="533"/>
      <c r="KPX70" s="527"/>
      <c r="KPY70" s="528"/>
      <c r="KPZ70" s="529"/>
      <c r="KQA70" s="530"/>
      <c r="KQB70" s="531"/>
      <c r="KQC70" s="532"/>
      <c r="KQD70" s="533"/>
      <c r="KQE70" s="527"/>
      <c r="KQF70" s="528"/>
      <c r="KQG70" s="529"/>
      <c r="KQH70" s="530"/>
      <c r="KQI70" s="531"/>
      <c r="KQJ70" s="532"/>
      <c r="KQK70" s="533"/>
      <c r="KQL70" s="527"/>
      <c r="KQM70" s="528"/>
      <c r="KQN70" s="529"/>
      <c r="KQO70" s="530"/>
      <c r="KQP70" s="531"/>
      <c r="KQQ70" s="532"/>
      <c r="KQR70" s="533"/>
      <c r="KQS70" s="527"/>
      <c r="KQT70" s="528"/>
      <c r="KQU70" s="529"/>
      <c r="KQV70" s="530"/>
      <c r="KQW70" s="531"/>
      <c r="KQX70" s="532"/>
      <c r="KQY70" s="533"/>
      <c r="KQZ70" s="527"/>
      <c r="KRA70" s="528"/>
      <c r="KRB70" s="529"/>
      <c r="KRC70" s="530"/>
      <c r="KRD70" s="531"/>
      <c r="KRE70" s="532"/>
      <c r="KRF70" s="533"/>
      <c r="KRG70" s="527"/>
      <c r="KRH70" s="528"/>
      <c r="KRI70" s="529"/>
      <c r="KRJ70" s="530"/>
      <c r="KRK70" s="531"/>
      <c r="KRL70" s="532"/>
      <c r="KRM70" s="533"/>
      <c r="KRN70" s="527"/>
      <c r="KRO70" s="528"/>
      <c r="KRP70" s="529"/>
      <c r="KRQ70" s="530"/>
      <c r="KRR70" s="531"/>
      <c r="KRS70" s="532"/>
      <c r="KRT70" s="533"/>
      <c r="KRU70" s="527"/>
      <c r="KRV70" s="528"/>
      <c r="KRW70" s="529"/>
      <c r="KRX70" s="530"/>
      <c r="KRY70" s="531"/>
      <c r="KRZ70" s="532"/>
      <c r="KSA70" s="533"/>
      <c r="KSB70" s="527"/>
      <c r="KSC70" s="528"/>
      <c r="KSD70" s="529"/>
      <c r="KSE70" s="530"/>
      <c r="KSF70" s="531"/>
      <c r="KSG70" s="532"/>
      <c r="KSH70" s="533"/>
      <c r="KSI70" s="527"/>
      <c r="KSJ70" s="528"/>
      <c r="KSK70" s="529"/>
      <c r="KSL70" s="530"/>
      <c r="KSM70" s="531"/>
      <c r="KSN70" s="532"/>
      <c r="KSO70" s="533"/>
      <c r="KSP70" s="527"/>
      <c r="KSQ70" s="528"/>
      <c r="KSR70" s="529"/>
      <c r="KSS70" s="530"/>
      <c r="KST70" s="531"/>
      <c r="KSU70" s="532"/>
      <c r="KSV70" s="533"/>
      <c r="KSW70" s="527"/>
      <c r="KSX70" s="528"/>
      <c r="KSY70" s="529"/>
      <c r="KSZ70" s="530"/>
      <c r="KTA70" s="531"/>
      <c r="KTB70" s="532"/>
      <c r="KTC70" s="533"/>
      <c r="KTD70" s="527"/>
      <c r="KTE70" s="528"/>
      <c r="KTF70" s="529"/>
      <c r="KTG70" s="530"/>
      <c r="KTH70" s="531"/>
      <c r="KTI70" s="532"/>
      <c r="KTJ70" s="533"/>
      <c r="KTK70" s="527"/>
      <c r="KTL70" s="528"/>
      <c r="KTM70" s="529"/>
      <c r="KTN70" s="530"/>
      <c r="KTO70" s="531"/>
      <c r="KTP70" s="532"/>
      <c r="KTQ70" s="533"/>
      <c r="KTR70" s="527"/>
      <c r="KTS70" s="528"/>
      <c r="KTT70" s="529"/>
      <c r="KTU70" s="530"/>
      <c r="KTV70" s="531"/>
      <c r="KTW70" s="532"/>
      <c r="KTX70" s="533"/>
      <c r="KTY70" s="527"/>
      <c r="KTZ70" s="528"/>
      <c r="KUA70" s="529"/>
      <c r="KUB70" s="530"/>
      <c r="KUC70" s="531"/>
      <c r="KUD70" s="532"/>
      <c r="KUE70" s="533"/>
      <c r="KUF70" s="527"/>
      <c r="KUG70" s="528"/>
      <c r="KUH70" s="529"/>
      <c r="KUI70" s="530"/>
      <c r="KUJ70" s="531"/>
      <c r="KUK70" s="532"/>
      <c r="KUL70" s="533"/>
      <c r="KUM70" s="527"/>
      <c r="KUN70" s="528"/>
      <c r="KUO70" s="529"/>
      <c r="KUP70" s="530"/>
      <c r="KUQ70" s="531"/>
      <c r="KUR70" s="532"/>
      <c r="KUS70" s="533"/>
      <c r="KUT70" s="527"/>
      <c r="KUU70" s="528"/>
      <c r="KUV70" s="529"/>
      <c r="KUW70" s="530"/>
      <c r="KUX70" s="531"/>
      <c r="KUY70" s="532"/>
      <c r="KUZ70" s="533"/>
      <c r="KVA70" s="527"/>
      <c r="KVB70" s="528"/>
      <c r="KVC70" s="529"/>
      <c r="KVD70" s="530"/>
      <c r="KVE70" s="531"/>
      <c r="KVF70" s="532"/>
      <c r="KVG70" s="533"/>
      <c r="KVH70" s="527"/>
      <c r="KVI70" s="528"/>
      <c r="KVJ70" s="529"/>
      <c r="KVK70" s="530"/>
      <c r="KVL70" s="531"/>
      <c r="KVM70" s="532"/>
      <c r="KVN70" s="533"/>
      <c r="KVO70" s="527"/>
      <c r="KVP70" s="528"/>
      <c r="KVQ70" s="529"/>
      <c r="KVR70" s="530"/>
      <c r="KVS70" s="531"/>
      <c r="KVT70" s="532"/>
      <c r="KVU70" s="533"/>
      <c r="KVV70" s="527"/>
      <c r="KVW70" s="528"/>
      <c r="KVX70" s="529"/>
      <c r="KVY70" s="530"/>
      <c r="KVZ70" s="531"/>
      <c r="KWA70" s="532"/>
      <c r="KWB70" s="533"/>
      <c r="KWC70" s="527"/>
      <c r="KWD70" s="528"/>
      <c r="KWE70" s="529"/>
      <c r="KWF70" s="530"/>
      <c r="KWG70" s="531"/>
      <c r="KWH70" s="532"/>
      <c r="KWI70" s="533"/>
      <c r="KWJ70" s="527"/>
      <c r="KWK70" s="528"/>
      <c r="KWL70" s="529"/>
      <c r="KWM70" s="530"/>
      <c r="KWN70" s="531"/>
      <c r="KWO70" s="532"/>
      <c r="KWP70" s="533"/>
      <c r="KWQ70" s="527"/>
      <c r="KWR70" s="528"/>
      <c r="KWS70" s="529"/>
      <c r="KWT70" s="530"/>
      <c r="KWU70" s="531"/>
      <c r="KWV70" s="532"/>
      <c r="KWW70" s="533"/>
      <c r="KWX70" s="527"/>
      <c r="KWY70" s="528"/>
      <c r="KWZ70" s="529"/>
      <c r="KXA70" s="530"/>
      <c r="KXB70" s="531"/>
      <c r="KXC70" s="532"/>
      <c r="KXD70" s="533"/>
      <c r="KXE70" s="527"/>
      <c r="KXF70" s="528"/>
      <c r="KXG70" s="529"/>
      <c r="KXH70" s="530"/>
      <c r="KXI70" s="531"/>
      <c r="KXJ70" s="532"/>
      <c r="KXK70" s="533"/>
      <c r="KXL70" s="527"/>
      <c r="KXM70" s="528"/>
      <c r="KXN70" s="529"/>
      <c r="KXO70" s="530"/>
      <c r="KXP70" s="531"/>
      <c r="KXQ70" s="532"/>
      <c r="KXR70" s="533"/>
      <c r="KXS70" s="527"/>
      <c r="KXT70" s="528"/>
      <c r="KXU70" s="529"/>
      <c r="KXV70" s="530"/>
      <c r="KXW70" s="531"/>
      <c r="KXX70" s="532"/>
      <c r="KXY70" s="533"/>
      <c r="KXZ70" s="527"/>
      <c r="KYA70" s="528"/>
      <c r="KYB70" s="529"/>
      <c r="KYC70" s="530"/>
      <c r="KYD70" s="531"/>
      <c r="KYE70" s="532"/>
      <c r="KYF70" s="533"/>
      <c r="KYG70" s="527"/>
      <c r="KYH70" s="528"/>
      <c r="KYI70" s="529"/>
      <c r="KYJ70" s="530"/>
      <c r="KYK70" s="531"/>
      <c r="KYL70" s="532"/>
      <c r="KYM70" s="533"/>
      <c r="KYN70" s="527"/>
      <c r="KYO70" s="528"/>
      <c r="KYP70" s="529"/>
      <c r="KYQ70" s="530"/>
      <c r="KYR70" s="531"/>
      <c r="KYS70" s="532"/>
      <c r="KYT70" s="533"/>
      <c r="KYU70" s="527"/>
      <c r="KYV70" s="528"/>
      <c r="KYW70" s="529"/>
      <c r="KYX70" s="530"/>
      <c r="KYY70" s="531"/>
      <c r="KYZ70" s="532"/>
      <c r="KZA70" s="533"/>
      <c r="KZB70" s="527"/>
      <c r="KZC70" s="528"/>
      <c r="KZD70" s="529"/>
      <c r="KZE70" s="530"/>
      <c r="KZF70" s="531"/>
      <c r="KZG70" s="532"/>
      <c r="KZH70" s="533"/>
      <c r="KZI70" s="527"/>
      <c r="KZJ70" s="528"/>
      <c r="KZK70" s="529"/>
      <c r="KZL70" s="530"/>
      <c r="KZM70" s="531"/>
      <c r="KZN70" s="532"/>
      <c r="KZO70" s="533"/>
      <c r="KZP70" s="527"/>
      <c r="KZQ70" s="528"/>
      <c r="KZR70" s="529"/>
      <c r="KZS70" s="530"/>
      <c r="KZT70" s="531"/>
      <c r="KZU70" s="532"/>
      <c r="KZV70" s="533"/>
      <c r="KZW70" s="527"/>
      <c r="KZX70" s="528"/>
      <c r="KZY70" s="529"/>
      <c r="KZZ70" s="530"/>
      <c r="LAA70" s="531"/>
      <c r="LAB70" s="532"/>
      <c r="LAC70" s="533"/>
      <c r="LAD70" s="527"/>
      <c r="LAE70" s="528"/>
      <c r="LAF70" s="529"/>
      <c r="LAG70" s="530"/>
      <c r="LAH70" s="531"/>
      <c r="LAI70" s="532"/>
      <c r="LAJ70" s="533"/>
      <c r="LAK70" s="527"/>
      <c r="LAL70" s="528"/>
      <c r="LAM70" s="529"/>
      <c r="LAN70" s="530"/>
      <c r="LAO70" s="531"/>
      <c r="LAP70" s="532"/>
      <c r="LAQ70" s="533"/>
      <c r="LAR70" s="527"/>
      <c r="LAS70" s="528"/>
      <c r="LAT70" s="529"/>
      <c r="LAU70" s="530"/>
      <c r="LAV70" s="531"/>
      <c r="LAW70" s="532"/>
      <c r="LAX70" s="533"/>
      <c r="LAY70" s="527"/>
      <c r="LAZ70" s="528"/>
      <c r="LBA70" s="529"/>
      <c r="LBB70" s="530"/>
      <c r="LBC70" s="531"/>
      <c r="LBD70" s="532"/>
      <c r="LBE70" s="533"/>
      <c r="LBF70" s="527"/>
      <c r="LBG70" s="528"/>
      <c r="LBH70" s="529"/>
      <c r="LBI70" s="530"/>
      <c r="LBJ70" s="531"/>
      <c r="LBK70" s="532"/>
      <c r="LBL70" s="533"/>
      <c r="LBM70" s="527"/>
      <c r="LBN70" s="528"/>
      <c r="LBO70" s="529"/>
      <c r="LBP70" s="530"/>
      <c r="LBQ70" s="531"/>
      <c r="LBR70" s="532"/>
      <c r="LBS70" s="533"/>
      <c r="LBT70" s="527"/>
      <c r="LBU70" s="528"/>
      <c r="LBV70" s="529"/>
      <c r="LBW70" s="530"/>
      <c r="LBX70" s="531"/>
      <c r="LBY70" s="532"/>
      <c r="LBZ70" s="533"/>
      <c r="LCA70" s="527"/>
      <c r="LCB70" s="528"/>
      <c r="LCC70" s="529"/>
      <c r="LCD70" s="530"/>
      <c r="LCE70" s="531"/>
      <c r="LCF70" s="532"/>
      <c r="LCG70" s="533"/>
      <c r="LCH70" s="527"/>
      <c r="LCI70" s="528"/>
      <c r="LCJ70" s="529"/>
      <c r="LCK70" s="530"/>
      <c r="LCL70" s="531"/>
      <c r="LCM70" s="532"/>
      <c r="LCN70" s="533"/>
      <c r="LCO70" s="527"/>
      <c r="LCP70" s="528"/>
      <c r="LCQ70" s="529"/>
      <c r="LCR70" s="530"/>
      <c r="LCS70" s="531"/>
      <c r="LCT70" s="532"/>
      <c r="LCU70" s="533"/>
      <c r="LCV70" s="527"/>
      <c r="LCW70" s="528"/>
      <c r="LCX70" s="529"/>
      <c r="LCY70" s="530"/>
      <c r="LCZ70" s="531"/>
      <c r="LDA70" s="532"/>
      <c r="LDB70" s="533"/>
      <c r="LDC70" s="527"/>
      <c r="LDD70" s="528"/>
      <c r="LDE70" s="529"/>
      <c r="LDF70" s="530"/>
      <c r="LDG70" s="531"/>
      <c r="LDH70" s="532"/>
      <c r="LDI70" s="533"/>
      <c r="LDJ70" s="527"/>
      <c r="LDK70" s="528"/>
      <c r="LDL70" s="529"/>
      <c r="LDM70" s="530"/>
      <c r="LDN70" s="531"/>
      <c r="LDO70" s="532"/>
      <c r="LDP70" s="533"/>
      <c r="LDQ70" s="527"/>
      <c r="LDR70" s="528"/>
      <c r="LDS70" s="529"/>
      <c r="LDT70" s="530"/>
      <c r="LDU70" s="531"/>
      <c r="LDV70" s="532"/>
      <c r="LDW70" s="533"/>
      <c r="LDX70" s="527"/>
      <c r="LDY70" s="528"/>
      <c r="LDZ70" s="529"/>
      <c r="LEA70" s="530"/>
      <c r="LEB70" s="531"/>
      <c r="LEC70" s="532"/>
      <c r="LED70" s="533"/>
      <c r="LEE70" s="527"/>
      <c r="LEF70" s="528"/>
      <c r="LEG70" s="529"/>
      <c r="LEH70" s="530"/>
      <c r="LEI70" s="531"/>
      <c r="LEJ70" s="532"/>
      <c r="LEK70" s="533"/>
      <c r="LEL70" s="527"/>
      <c r="LEM70" s="528"/>
      <c r="LEN70" s="529"/>
      <c r="LEO70" s="530"/>
      <c r="LEP70" s="531"/>
      <c r="LEQ70" s="532"/>
      <c r="LER70" s="533"/>
      <c r="LES70" s="527"/>
      <c r="LET70" s="528"/>
      <c r="LEU70" s="529"/>
      <c r="LEV70" s="530"/>
      <c r="LEW70" s="531"/>
      <c r="LEX70" s="532"/>
      <c r="LEY70" s="533"/>
      <c r="LEZ70" s="527"/>
      <c r="LFA70" s="528"/>
      <c r="LFB70" s="529"/>
      <c r="LFC70" s="530"/>
      <c r="LFD70" s="531"/>
      <c r="LFE70" s="532"/>
      <c r="LFF70" s="533"/>
      <c r="LFG70" s="527"/>
      <c r="LFH70" s="528"/>
      <c r="LFI70" s="529"/>
      <c r="LFJ70" s="530"/>
      <c r="LFK70" s="531"/>
      <c r="LFL70" s="532"/>
      <c r="LFM70" s="533"/>
      <c r="LFN70" s="527"/>
      <c r="LFO70" s="528"/>
      <c r="LFP70" s="529"/>
      <c r="LFQ70" s="530"/>
      <c r="LFR70" s="531"/>
      <c r="LFS70" s="532"/>
      <c r="LFT70" s="533"/>
      <c r="LFU70" s="527"/>
      <c r="LFV70" s="528"/>
      <c r="LFW70" s="529"/>
      <c r="LFX70" s="530"/>
      <c r="LFY70" s="531"/>
      <c r="LFZ70" s="532"/>
      <c r="LGA70" s="533"/>
      <c r="LGB70" s="527"/>
      <c r="LGC70" s="528"/>
      <c r="LGD70" s="529"/>
      <c r="LGE70" s="530"/>
      <c r="LGF70" s="531"/>
      <c r="LGG70" s="532"/>
      <c r="LGH70" s="533"/>
      <c r="LGI70" s="527"/>
      <c r="LGJ70" s="528"/>
      <c r="LGK70" s="529"/>
      <c r="LGL70" s="530"/>
      <c r="LGM70" s="531"/>
      <c r="LGN70" s="532"/>
      <c r="LGO70" s="533"/>
      <c r="LGP70" s="527"/>
      <c r="LGQ70" s="528"/>
      <c r="LGR70" s="529"/>
      <c r="LGS70" s="530"/>
      <c r="LGT70" s="531"/>
      <c r="LGU70" s="532"/>
      <c r="LGV70" s="533"/>
      <c r="LGW70" s="527"/>
      <c r="LGX70" s="528"/>
      <c r="LGY70" s="529"/>
      <c r="LGZ70" s="530"/>
      <c r="LHA70" s="531"/>
      <c r="LHB70" s="532"/>
      <c r="LHC70" s="533"/>
      <c r="LHD70" s="527"/>
      <c r="LHE70" s="528"/>
      <c r="LHF70" s="529"/>
      <c r="LHG70" s="530"/>
      <c r="LHH70" s="531"/>
      <c r="LHI70" s="532"/>
      <c r="LHJ70" s="533"/>
      <c r="LHK70" s="527"/>
      <c r="LHL70" s="528"/>
      <c r="LHM70" s="529"/>
      <c r="LHN70" s="530"/>
      <c r="LHO70" s="531"/>
      <c r="LHP70" s="532"/>
      <c r="LHQ70" s="533"/>
      <c r="LHR70" s="527"/>
      <c r="LHS70" s="528"/>
      <c r="LHT70" s="529"/>
      <c r="LHU70" s="530"/>
      <c r="LHV70" s="531"/>
      <c r="LHW70" s="532"/>
      <c r="LHX70" s="533"/>
      <c r="LHY70" s="527"/>
      <c r="LHZ70" s="528"/>
      <c r="LIA70" s="529"/>
      <c r="LIB70" s="530"/>
      <c r="LIC70" s="531"/>
      <c r="LID70" s="532"/>
      <c r="LIE70" s="533"/>
      <c r="LIF70" s="527"/>
      <c r="LIG70" s="528"/>
      <c r="LIH70" s="529"/>
      <c r="LII70" s="530"/>
      <c r="LIJ70" s="531"/>
      <c r="LIK70" s="532"/>
      <c r="LIL70" s="533"/>
      <c r="LIM70" s="527"/>
      <c r="LIN70" s="528"/>
      <c r="LIO70" s="529"/>
      <c r="LIP70" s="530"/>
      <c r="LIQ70" s="531"/>
      <c r="LIR70" s="532"/>
      <c r="LIS70" s="533"/>
      <c r="LIT70" s="527"/>
      <c r="LIU70" s="528"/>
      <c r="LIV70" s="529"/>
      <c r="LIW70" s="530"/>
      <c r="LIX70" s="531"/>
      <c r="LIY70" s="532"/>
      <c r="LIZ70" s="533"/>
      <c r="LJA70" s="527"/>
      <c r="LJB70" s="528"/>
      <c r="LJC70" s="529"/>
      <c r="LJD70" s="530"/>
      <c r="LJE70" s="531"/>
      <c r="LJF70" s="532"/>
      <c r="LJG70" s="533"/>
      <c r="LJH70" s="527"/>
      <c r="LJI70" s="528"/>
      <c r="LJJ70" s="529"/>
      <c r="LJK70" s="530"/>
      <c r="LJL70" s="531"/>
      <c r="LJM70" s="532"/>
      <c r="LJN70" s="533"/>
      <c r="LJO70" s="527"/>
      <c r="LJP70" s="528"/>
      <c r="LJQ70" s="529"/>
      <c r="LJR70" s="530"/>
      <c r="LJS70" s="531"/>
      <c r="LJT70" s="532"/>
      <c r="LJU70" s="533"/>
      <c r="LJV70" s="527"/>
      <c r="LJW70" s="528"/>
      <c r="LJX70" s="529"/>
      <c r="LJY70" s="530"/>
      <c r="LJZ70" s="531"/>
      <c r="LKA70" s="532"/>
      <c r="LKB70" s="533"/>
      <c r="LKC70" s="527"/>
      <c r="LKD70" s="528"/>
      <c r="LKE70" s="529"/>
      <c r="LKF70" s="530"/>
      <c r="LKG70" s="531"/>
      <c r="LKH70" s="532"/>
      <c r="LKI70" s="533"/>
      <c r="LKJ70" s="527"/>
      <c r="LKK70" s="528"/>
      <c r="LKL70" s="529"/>
      <c r="LKM70" s="530"/>
      <c r="LKN70" s="531"/>
      <c r="LKO70" s="532"/>
      <c r="LKP70" s="533"/>
      <c r="LKQ70" s="527"/>
      <c r="LKR70" s="528"/>
      <c r="LKS70" s="529"/>
      <c r="LKT70" s="530"/>
      <c r="LKU70" s="531"/>
      <c r="LKV70" s="532"/>
      <c r="LKW70" s="533"/>
      <c r="LKX70" s="527"/>
      <c r="LKY70" s="528"/>
      <c r="LKZ70" s="529"/>
      <c r="LLA70" s="530"/>
      <c r="LLB70" s="531"/>
      <c r="LLC70" s="532"/>
      <c r="LLD70" s="533"/>
      <c r="LLE70" s="527"/>
      <c r="LLF70" s="528"/>
      <c r="LLG70" s="529"/>
      <c r="LLH70" s="530"/>
      <c r="LLI70" s="531"/>
      <c r="LLJ70" s="532"/>
      <c r="LLK70" s="533"/>
      <c r="LLL70" s="527"/>
      <c r="LLM70" s="528"/>
      <c r="LLN70" s="529"/>
      <c r="LLO70" s="530"/>
      <c r="LLP70" s="531"/>
      <c r="LLQ70" s="532"/>
      <c r="LLR70" s="533"/>
      <c r="LLS70" s="527"/>
      <c r="LLT70" s="528"/>
      <c r="LLU70" s="529"/>
      <c r="LLV70" s="530"/>
      <c r="LLW70" s="531"/>
      <c r="LLX70" s="532"/>
      <c r="LLY70" s="533"/>
      <c r="LLZ70" s="527"/>
      <c r="LMA70" s="528"/>
      <c r="LMB70" s="529"/>
      <c r="LMC70" s="530"/>
      <c r="LMD70" s="531"/>
      <c r="LME70" s="532"/>
      <c r="LMF70" s="533"/>
      <c r="LMG70" s="527"/>
      <c r="LMH70" s="528"/>
      <c r="LMI70" s="529"/>
      <c r="LMJ70" s="530"/>
      <c r="LMK70" s="531"/>
      <c r="LML70" s="532"/>
      <c r="LMM70" s="533"/>
      <c r="LMN70" s="527"/>
      <c r="LMO70" s="528"/>
      <c r="LMP70" s="529"/>
      <c r="LMQ70" s="530"/>
      <c r="LMR70" s="531"/>
      <c r="LMS70" s="532"/>
      <c r="LMT70" s="533"/>
      <c r="LMU70" s="527"/>
      <c r="LMV70" s="528"/>
      <c r="LMW70" s="529"/>
      <c r="LMX70" s="530"/>
      <c r="LMY70" s="531"/>
      <c r="LMZ70" s="532"/>
      <c r="LNA70" s="533"/>
      <c r="LNB70" s="527"/>
      <c r="LNC70" s="528"/>
      <c r="LND70" s="529"/>
      <c r="LNE70" s="530"/>
      <c r="LNF70" s="531"/>
      <c r="LNG70" s="532"/>
      <c r="LNH70" s="533"/>
      <c r="LNI70" s="527"/>
      <c r="LNJ70" s="528"/>
      <c r="LNK70" s="529"/>
      <c r="LNL70" s="530"/>
      <c r="LNM70" s="531"/>
      <c r="LNN70" s="532"/>
      <c r="LNO70" s="533"/>
      <c r="LNP70" s="527"/>
      <c r="LNQ70" s="528"/>
      <c r="LNR70" s="529"/>
      <c r="LNS70" s="530"/>
      <c r="LNT70" s="531"/>
      <c r="LNU70" s="532"/>
      <c r="LNV70" s="533"/>
      <c r="LNW70" s="527"/>
      <c r="LNX70" s="528"/>
      <c r="LNY70" s="529"/>
      <c r="LNZ70" s="530"/>
      <c r="LOA70" s="531"/>
      <c r="LOB70" s="532"/>
      <c r="LOC70" s="533"/>
      <c r="LOD70" s="527"/>
      <c r="LOE70" s="528"/>
      <c r="LOF70" s="529"/>
      <c r="LOG70" s="530"/>
      <c r="LOH70" s="531"/>
      <c r="LOI70" s="532"/>
      <c r="LOJ70" s="533"/>
      <c r="LOK70" s="527"/>
      <c r="LOL70" s="528"/>
      <c r="LOM70" s="529"/>
      <c r="LON70" s="530"/>
      <c r="LOO70" s="531"/>
      <c r="LOP70" s="532"/>
      <c r="LOQ70" s="533"/>
      <c r="LOR70" s="527"/>
      <c r="LOS70" s="528"/>
      <c r="LOT70" s="529"/>
      <c r="LOU70" s="530"/>
      <c r="LOV70" s="531"/>
      <c r="LOW70" s="532"/>
      <c r="LOX70" s="533"/>
      <c r="LOY70" s="527"/>
      <c r="LOZ70" s="528"/>
      <c r="LPA70" s="529"/>
      <c r="LPB70" s="530"/>
      <c r="LPC70" s="531"/>
      <c r="LPD70" s="532"/>
      <c r="LPE70" s="533"/>
      <c r="LPF70" s="527"/>
      <c r="LPG70" s="528"/>
      <c r="LPH70" s="529"/>
      <c r="LPI70" s="530"/>
      <c r="LPJ70" s="531"/>
      <c r="LPK70" s="532"/>
      <c r="LPL70" s="533"/>
      <c r="LPM70" s="527"/>
      <c r="LPN70" s="528"/>
      <c r="LPO70" s="529"/>
      <c r="LPP70" s="530"/>
      <c r="LPQ70" s="531"/>
      <c r="LPR70" s="532"/>
      <c r="LPS70" s="533"/>
      <c r="LPT70" s="527"/>
      <c r="LPU70" s="528"/>
      <c r="LPV70" s="529"/>
      <c r="LPW70" s="530"/>
      <c r="LPX70" s="531"/>
      <c r="LPY70" s="532"/>
      <c r="LPZ70" s="533"/>
      <c r="LQA70" s="527"/>
      <c r="LQB70" s="528"/>
      <c r="LQC70" s="529"/>
      <c r="LQD70" s="530"/>
      <c r="LQE70" s="531"/>
      <c r="LQF70" s="532"/>
      <c r="LQG70" s="533"/>
      <c r="LQH70" s="527"/>
      <c r="LQI70" s="528"/>
      <c r="LQJ70" s="529"/>
      <c r="LQK70" s="530"/>
      <c r="LQL70" s="531"/>
      <c r="LQM70" s="532"/>
      <c r="LQN70" s="533"/>
      <c r="LQO70" s="527"/>
      <c r="LQP70" s="528"/>
      <c r="LQQ70" s="529"/>
      <c r="LQR70" s="530"/>
      <c r="LQS70" s="531"/>
      <c r="LQT70" s="532"/>
      <c r="LQU70" s="533"/>
      <c r="LQV70" s="527"/>
      <c r="LQW70" s="528"/>
      <c r="LQX70" s="529"/>
      <c r="LQY70" s="530"/>
      <c r="LQZ70" s="531"/>
      <c r="LRA70" s="532"/>
      <c r="LRB70" s="533"/>
      <c r="LRC70" s="527"/>
      <c r="LRD70" s="528"/>
      <c r="LRE70" s="529"/>
      <c r="LRF70" s="530"/>
      <c r="LRG70" s="531"/>
      <c r="LRH70" s="532"/>
      <c r="LRI70" s="533"/>
      <c r="LRJ70" s="527"/>
      <c r="LRK70" s="528"/>
      <c r="LRL70" s="529"/>
      <c r="LRM70" s="530"/>
      <c r="LRN70" s="531"/>
      <c r="LRO70" s="532"/>
      <c r="LRP70" s="533"/>
      <c r="LRQ70" s="527"/>
      <c r="LRR70" s="528"/>
      <c r="LRS70" s="529"/>
      <c r="LRT70" s="530"/>
      <c r="LRU70" s="531"/>
      <c r="LRV70" s="532"/>
      <c r="LRW70" s="533"/>
      <c r="LRX70" s="527"/>
      <c r="LRY70" s="528"/>
      <c r="LRZ70" s="529"/>
      <c r="LSA70" s="530"/>
      <c r="LSB70" s="531"/>
      <c r="LSC70" s="532"/>
      <c r="LSD70" s="533"/>
      <c r="LSE70" s="527"/>
      <c r="LSF70" s="528"/>
      <c r="LSG70" s="529"/>
      <c r="LSH70" s="530"/>
      <c r="LSI70" s="531"/>
      <c r="LSJ70" s="532"/>
      <c r="LSK70" s="533"/>
      <c r="LSL70" s="527"/>
      <c r="LSM70" s="528"/>
      <c r="LSN70" s="529"/>
      <c r="LSO70" s="530"/>
      <c r="LSP70" s="531"/>
      <c r="LSQ70" s="532"/>
      <c r="LSR70" s="533"/>
      <c r="LSS70" s="527"/>
      <c r="LST70" s="528"/>
      <c r="LSU70" s="529"/>
      <c r="LSV70" s="530"/>
      <c r="LSW70" s="531"/>
      <c r="LSX70" s="532"/>
      <c r="LSY70" s="533"/>
      <c r="LSZ70" s="527"/>
      <c r="LTA70" s="528"/>
      <c r="LTB70" s="529"/>
      <c r="LTC70" s="530"/>
      <c r="LTD70" s="531"/>
      <c r="LTE70" s="532"/>
      <c r="LTF70" s="533"/>
      <c r="LTG70" s="527"/>
      <c r="LTH70" s="528"/>
      <c r="LTI70" s="529"/>
      <c r="LTJ70" s="530"/>
      <c r="LTK70" s="531"/>
      <c r="LTL70" s="532"/>
      <c r="LTM70" s="533"/>
      <c r="LTN70" s="527"/>
      <c r="LTO70" s="528"/>
      <c r="LTP70" s="529"/>
      <c r="LTQ70" s="530"/>
      <c r="LTR70" s="531"/>
      <c r="LTS70" s="532"/>
      <c r="LTT70" s="533"/>
      <c r="LTU70" s="527"/>
      <c r="LTV70" s="528"/>
      <c r="LTW70" s="529"/>
      <c r="LTX70" s="530"/>
      <c r="LTY70" s="531"/>
      <c r="LTZ70" s="532"/>
      <c r="LUA70" s="533"/>
      <c r="LUB70" s="527"/>
      <c r="LUC70" s="528"/>
      <c r="LUD70" s="529"/>
      <c r="LUE70" s="530"/>
      <c r="LUF70" s="531"/>
      <c r="LUG70" s="532"/>
      <c r="LUH70" s="533"/>
      <c r="LUI70" s="527"/>
      <c r="LUJ70" s="528"/>
      <c r="LUK70" s="529"/>
      <c r="LUL70" s="530"/>
      <c r="LUM70" s="531"/>
      <c r="LUN70" s="532"/>
      <c r="LUO70" s="533"/>
      <c r="LUP70" s="527"/>
      <c r="LUQ70" s="528"/>
      <c r="LUR70" s="529"/>
      <c r="LUS70" s="530"/>
      <c r="LUT70" s="531"/>
      <c r="LUU70" s="532"/>
      <c r="LUV70" s="533"/>
      <c r="LUW70" s="527"/>
      <c r="LUX70" s="528"/>
      <c r="LUY70" s="529"/>
      <c r="LUZ70" s="530"/>
      <c r="LVA70" s="531"/>
      <c r="LVB70" s="532"/>
      <c r="LVC70" s="533"/>
      <c r="LVD70" s="527"/>
      <c r="LVE70" s="528"/>
      <c r="LVF70" s="529"/>
      <c r="LVG70" s="530"/>
      <c r="LVH70" s="531"/>
      <c r="LVI70" s="532"/>
      <c r="LVJ70" s="533"/>
      <c r="LVK70" s="527"/>
      <c r="LVL70" s="528"/>
      <c r="LVM70" s="529"/>
      <c r="LVN70" s="530"/>
      <c r="LVO70" s="531"/>
      <c r="LVP70" s="532"/>
      <c r="LVQ70" s="533"/>
      <c r="LVR70" s="527"/>
      <c r="LVS70" s="528"/>
      <c r="LVT70" s="529"/>
      <c r="LVU70" s="530"/>
      <c r="LVV70" s="531"/>
      <c r="LVW70" s="532"/>
      <c r="LVX70" s="533"/>
      <c r="LVY70" s="527"/>
      <c r="LVZ70" s="528"/>
      <c r="LWA70" s="529"/>
      <c r="LWB70" s="530"/>
      <c r="LWC70" s="531"/>
      <c r="LWD70" s="532"/>
      <c r="LWE70" s="533"/>
      <c r="LWF70" s="527"/>
      <c r="LWG70" s="528"/>
      <c r="LWH70" s="529"/>
      <c r="LWI70" s="530"/>
      <c r="LWJ70" s="531"/>
      <c r="LWK70" s="532"/>
      <c r="LWL70" s="533"/>
      <c r="LWM70" s="527"/>
      <c r="LWN70" s="528"/>
      <c r="LWO70" s="529"/>
      <c r="LWP70" s="530"/>
      <c r="LWQ70" s="531"/>
      <c r="LWR70" s="532"/>
      <c r="LWS70" s="533"/>
      <c r="LWT70" s="527"/>
      <c r="LWU70" s="528"/>
      <c r="LWV70" s="529"/>
      <c r="LWW70" s="530"/>
      <c r="LWX70" s="531"/>
      <c r="LWY70" s="532"/>
      <c r="LWZ70" s="533"/>
      <c r="LXA70" s="527"/>
      <c r="LXB70" s="528"/>
      <c r="LXC70" s="529"/>
      <c r="LXD70" s="530"/>
      <c r="LXE70" s="531"/>
      <c r="LXF70" s="532"/>
      <c r="LXG70" s="533"/>
      <c r="LXH70" s="527"/>
      <c r="LXI70" s="528"/>
      <c r="LXJ70" s="529"/>
      <c r="LXK70" s="530"/>
      <c r="LXL70" s="531"/>
      <c r="LXM70" s="532"/>
      <c r="LXN70" s="533"/>
      <c r="LXO70" s="527"/>
      <c r="LXP70" s="528"/>
      <c r="LXQ70" s="529"/>
      <c r="LXR70" s="530"/>
      <c r="LXS70" s="531"/>
      <c r="LXT70" s="532"/>
      <c r="LXU70" s="533"/>
      <c r="LXV70" s="527"/>
      <c r="LXW70" s="528"/>
      <c r="LXX70" s="529"/>
      <c r="LXY70" s="530"/>
      <c r="LXZ70" s="531"/>
      <c r="LYA70" s="532"/>
      <c r="LYB70" s="533"/>
      <c r="LYC70" s="527"/>
      <c r="LYD70" s="528"/>
      <c r="LYE70" s="529"/>
      <c r="LYF70" s="530"/>
      <c r="LYG70" s="531"/>
      <c r="LYH70" s="532"/>
      <c r="LYI70" s="533"/>
      <c r="LYJ70" s="527"/>
      <c r="LYK70" s="528"/>
      <c r="LYL70" s="529"/>
      <c r="LYM70" s="530"/>
      <c r="LYN70" s="531"/>
      <c r="LYO70" s="532"/>
      <c r="LYP70" s="533"/>
      <c r="LYQ70" s="527"/>
      <c r="LYR70" s="528"/>
      <c r="LYS70" s="529"/>
      <c r="LYT70" s="530"/>
      <c r="LYU70" s="531"/>
      <c r="LYV70" s="532"/>
      <c r="LYW70" s="533"/>
      <c r="LYX70" s="527"/>
      <c r="LYY70" s="528"/>
      <c r="LYZ70" s="529"/>
      <c r="LZA70" s="530"/>
      <c r="LZB70" s="531"/>
      <c r="LZC70" s="532"/>
      <c r="LZD70" s="533"/>
      <c r="LZE70" s="527"/>
      <c r="LZF70" s="528"/>
      <c r="LZG70" s="529"/>
      <c r="LZH70" s="530"/>
      <c r="LZI70" s="531"/>
      <c r="LZJ70" s="532"/>
      <c r="LZK70" s="533"/>
      <c r="LZL70" s="527"/>
      <c r="LZM70" s="528"/>
      <c r="LZN70" s="529"/>
      <c r="LZO70" s="530"/>
      <c r="LZP70" s="531"/>
      <c r="LZQ70" s="532"/>
      <c r="LZR70" s="533"/>
      <c r="LZS70" s="527"/>
      <c r="LZT70" s="528"/>
      <c r="LZU70" s="529"/>
      <c r="LZV70" s="530"/>
      <c r="LZW70" s="531"/>
      <c r="LZX70" s="532"/>
      <c r="LZY70" s="533"/>
      <c r="LZZ70" s="527"/>
      <c r="MAA70" s="528"/>
      <c r="MAB70" s="529"/>
      <c r="MAC70" s="530"/>
      <c r="MAD70" s="531"/>
      <c r="MAE70" s="532"/>
      <c r="MAF70" s="533"/>
      <c r="MAG70" s="527"/>
      <c r="MAH70" s="528"/>
      <c r="MAI70" s="529"/>
      <c r="MAJ70" s="530"/>
      <c r="MAK70" s="531"/>
      <c r="MAL70" s="532"/>
      <c r="MAM70" s="533"/>
      <c r="MAN70" s="527"/>
      <c r="MAO70" s="528"/>
      <c r="MAP70" s="529"/>
      <c r="MAQ70" s="530"/>
      <c r="MAR70" s="531"/>
      <c r="MAS70" s="532"/>
      <c r="MAT70" s="533"/>
      <c r="MAU70" s="527"/>
      <c r="MAV70" s="528"/>
      <c r="MAW70" s="529"/>
      <c r="MAX70" s="530"/>
      <c r="MAY70" s="531"/>
      <c r="MAZ70" s="532"/>
      <c r="MBA70" s="533"/>
      <c r="MBB70" s="527"/>
      <c r="MBC70" s="528"/>
      <c r="MBD70" s="529"/>
      <c r="MBE70" s="530"/>
      <c r="MBF70" s="531"/>
      <c r="MBG70" s="532"/>
      <c r="MBH70" s="533"/>
      <c r="MBI70" s="527"/>
      <c r="MBJ70" s="528"/>
      <c r="MBK70" s="529"/>
      <c r="MBL70" s="530"/>
      <c r="MBM70" s="531"/>
      <c r="MBN70" s="532"/>
      <c r="MBO70" s="533"/>
      <c r="MBP70" s="527"/>
      <c r="MBQ70" s="528"/>
      <c r="MBR70" s="529"/>
      <c r="MBS70" s="530"/>
      <c r="MBT70" s="531"/>
      <c r="MBU70" s="532"/>
      <c r="MBV70" s="533"/>
      <c r="MBW70" s="527"/>
      <c r="MBX70" s="528"/>
      <c r="MBY70" s="529"/>
      <c r="MBZ70" s="530"/>
      <c r="MCA70" s="531"/>
      <c r="MCB70" s="532"/>
      <c r="MCC70" s="533"/>
      <c r="MCD70" s="527"/>
      <c r="MCE70" s="528"/>
      <c r="MCF70" s="529"/>
      <c r="MCG70" s="530"/>
      <c r="MCH70" s="531"/>
      <c r="MCI70" s="532"/>
      <c r="MCJ70" s="533"/>
      <c r="MCK70" s="527"/>
      <c r="MCL70" s="528"/>
      <c r="MCM70" s="529"/>
      <c r="MCN70" s="530"/>
      <c r="MCO70" s="531"/>
      <c r="MCP70" s="532"/>
      <c r="MCQ70" s="533"/>
      <c r="MCR70" s="527"/>
      <c r="MCS70" s="528"/>
      <c r="MCT70" s="529"/>
      <c r="MCU70" s="530"/>
      <c r="MCV70" s="531"/>
      <c r="MCW70" s="532"/>
      <c r="MCX70" s="533"/>
      <c r="MCY70" s="527"/>
      <c r="MCZ70" s="528"/>
      <c r="MDA70" s="529"/>
      <c r="MDB70" s="530"/>
      <c r="MDC70" s="531"/>
      <c r="MDD70" s="532"/>
      <c r="MDE70" s="533"/>
      <c r="MDF70" s="527"/>
      <c r="MDG70" s="528"/>
      <c r="MDH70" s="529"/>
      <c r="MDI70" s="530"/>
      <c r="MDJ70" s="531"/>
      <c r="MDK70" s="532"/>
      <c r="MDL70" s="533"/>
      <c r="MDM70" s="527"/>
      <c r="MDN70" s="528"/>
      <c r="MDO70" s="529"/>
      <c r="MDP70" s="530"/>
      <c r="MDQ70" s="531"/>
      <c r="MDR70" s="532"/>
      <c r="MDS70" s="533"/>
      <c r="MDT70" s="527"/>
      <c r="MDU70" s="528"/>
      <c r="MDV70" s="529"/>
      <c r="MDW70" s="530"/>
      <c r="MDX70" s="531"/>
      <c r="MDY70" s="532"/>
      <c r="MDZ70" s="533"/>
      <c r="MEA70" s="527"/>
      <c r="MEB70" s="528"/>
      <c r="MEC70" s="529"/>
      <c r="MED70" s="530"/>
      <c r="MEE70" s="531"/>
      <c r="MEF70" s="532"/>
      <c r="MEG70" s="533"/>
      <c r="MEH70" s="527"/>
      <c r="MEI70" s="528"/>
      <c r="MEJ70" s="529"/>
      <c r="MEK70" s="530"/>
      <c r="MEL70" s="531"/>
      <c r="MEM70" s="532"/>
      <c r="MEN70" s="533"/>
      <c r="MEO70" s="527"/>
      <c r="MEP70" s="528"/>
      <c r="MEQ70" s="529"/>
      <c r="MER70" s="530"/>
      <c r="MES70" s="531"/>
      <c r="MET70" s="532"/>
      <c r="MEU70" s="533"/>
      <c r="MEV70" s="527"/>
      <c r="MEW70" s="528"/>
      <c r="MEX70" s="529"/>
      <c r="MEY70" s="530"/>
      <c r="MEZ70" s="531"/>
      <c r="MFA70" s="532"/>
      <c r="MFB70" s="533"/>
      <c r="MFC70" s="527"/>
      <c r="MFD70" s="528"/>
      <c r="MFE70" s="529"/>
      <c r="MFF70" s="530"/>
      <c r="MFG70" s="531"/>
      <c r="MFH70" s="532"/>
      <c r="MFI70" s="533"/>
      <c r="MFJ70" s="527"/>
      <c r="MFK70" s="528"/>
      <c r="MFL70" s="529"/>
      <c r="MFM70" s="530"/>
      <c r="MFN70" s="531"/>
      <c r="MFO70" s="532"/>
      <c r="MFP70" s="533"/>
      <c r="MFQ70" s="527"/>
      <c r="MFR70" s="528"/>
      <c r="MFS70" s="529"/>
      <c r="MFT70" s="530"/>
      <c r="MFU70" s="531"/>
      <c r="MFV70" s="532"/>
      <c r="MFW70" s="533"/>
      <c r="MFX70" s="527"/>
      <c r="MFY70" s="528"/>
      <c r="MFZ70" s="529"/>
      <c r="MGA70" s="530"/>
      <c r="MGB70" s="531"/>
      <c r="MGC70" s="532"/>
      <c r="MGD70" s="533"/>
      <c r="MGE70" s="527"/>
      <c r="MGF70" s="528"/>
      <c r="MGG70" s="529"/>
      <c r="MGH70" s="530"/>
      <c r="MGI70" s="531"/>
      <c r="MGJ70" s="532"/>
      <c r="MGK70" s="533"/>
      <c r="MGL70" s="527"/>
      <c r="MGM70" s="528"/>
      <c r="MGN70" s="529"/>
      <c r="MGO70" s="530"/>
      <c r="MGP70" s="531"/>
      <c r="MGQ70" s="532"/>
      <c r="MGR70" s="533"/>
      <c r="MGS70" s="527"/>
      <c r="MGT70" s="528"/>
      <c r="MGU70" s="529"/>
      <c r="MGV70" s="530"/>
      <c r="MGW70" s="531"/>
      <c r="MGX70" s="532"/>
      <c r="MGY70" s="533"/>
      <c r="MGZ70" s="527"/>
      <c r="MHA70" s="528"/>
      <c r="MHB70" s="529"/>
      <c r="MHC70" s="530"/>
      <c r="MHD70" s="531"/>
      <c r="MHE70" s="532"/>
      <c r="MHF70" s="533"/>
      <c r="MHG70" s="527"/>
      <c r="MHH70" s="528"/>
      <c r="MHI70" s="529"/>
      <c r="MHJ70" s="530"/>
      <c r="MHK70" s="531"/>
      <c r="MHL70" s="532"/>
      <c r="MHM70" s="533"/>
      <c r="MHN70" s="527"/>
      <c r="MHO70" s="528"/>
      <c r="MHP70" s="529"/>
      <c r="MHQ70" s="530"/>
      <c r="MHR70" s="531"/>
      <c r="MHS70" s="532"/>
      <c r="MHT70" s="533"/>
      <c r="MHU70" s="527"/>
      <c r="MHV70" s="528"/>
      <c r="MHW70" s="529"/>
      <c r="MHX70" s="530"/>
      <c r="MHY70" s="531"/>
      <c r="MHZ70" s="532"/>
      <c r="MIA70" s="533"/>
      <c r="MIB70" s="527"/>
      <c r="MIC70" s="528"/>
      <c r="MID70" s="529"/>
      <c r="MIE70" s="530"/>
      <c r="MIF70" s="531"/>
      <c r="MIG70" s="532"/>
      <c r="MIH70" s="533"/>
      <c r="MII70" s="527"/>
      <c r="MIJ70" s="528"/>
      <c r="MIK70" s="529"/>
      <c r="MIL70" s="530"/>
      <c r="MIM70" s="531"/>
      <c r="MIN70" s="532"/>
      <c r="MIO70" s="533"/>
      <c r="MIP70" s="527"/>
      <c r="MIQ70" s="528"/>
      <c r="MIR70" s="529"/>
      <c r="MIS70" s="530"/>
      <c r="MIT70" s="531"/>
      <c r="MIU70" s="532"/>
      <c r="MIV70" s="533"/>
      <c r="MIW70" s="527"/>
      <c r="MIX70" s="528"/>
      <c r="MIY70" s="529"/>
      <c r="MIZ70" s="530"/>
      <c r="MJA70" s="531"/>
      <c r="MJB70" s="532"/>
      <c r="MJC70" s="533"/>
      <c r="MJD70" s="527"/>
      <c r="MJE70" s="528"/>
      <c r="MJF70" s="529"/>
      <c r="MJG70" s="530"/>
      <c r="MJH70" s="531"/>
      <c r="MJI70" s="532"/>
      <c r="MJJ70" s="533"/>
      <c r="MJK70" s="527"/>
      <c r="MJL70" s="528"/>
      <c r="MJM70" s="529"/>
      <c r="MJN70" s="530"/>
      <c r="MJO70" s="531"/>
      <c r="MJP70" s="532"/>
      <c r="MJQ70" s="533"/>
      <c r="MJR70" s="527"/>
      <c r="MJS70" s="528"/>
      <c r="MJT70" s="529"/>
      <c r="MJU70" s="530"/>
      <c r="MJV70" s="531"/>
      <c r="MJW70" s="532"/>
      <c r="MJX70" s="533"/>
      <c r="MJY70" s="527"/>
      <c r="MJZ70" s="528"/>
      <c r="MKA70" s="529"/>
      <c r="MKB70" s="530"/>
      <c r="MKC70" s="531"/>
      <c r="MKD70" s="532"/>
      <c r="MKE70" s="533"/>
      <c r="MKF70" s="527"/>
      <c r="MKG70" s="528"/>
      <c r="MKH70" s="529"/>
      <c r="MKI70" s="530"/>
      <c r="MKJ70" s="531"/>
      <c r="MKK70" s="532"/>
      <c r="MKL70" s="533"/>
      <c r="MKM70" s="527"/>
      <c r="MKN70" s="528"/>
      <c r="MKO70" s="529"/>
      <c r="MKP70" s="530"/>
      <c r="MKQ70" s="531"/>
      <c r="MKR70" s="532"/>
      <c r="MKS70" s="533"/>
      <c r="MKT70" s="527"/>
      <c r="MKU70" s="528"/>
      <c r="MKV70" s="529"/>
      <c r="MKW70" s="530"/>
      <c r="MKX70" s="531"/>
      <c r="MKY70" s="532"/>
      <c r="MKZ70" s="533"/>
      <c r="MLA70" s="527"/>
      <c r="MLB70" s="528"/>
      <c r="MLC70" s="529"/>
      <c r="MLD70" s="530"/>
      <c r="MLE70" s="531"/>
      <c r="MLF70" s="532"/>
      <c r="MLG70" s="533"/>
      <c r="MLH70" s="527"/>
      <c r="MLI70" s="528"/>
      <c r="MLJ70" s="529"/>
      <c r="MLK70" s="530"/>
      <c r="MLL70" s="531"/>
      <c r="MLM70" s="532"/>
      <c r="MLN70" s="533"/>
      <c r="MLO70" s="527"/>
      <c r="MLP70" s="528"/>
      <c r="MLQ70" s="529"/>
      <c r="MLR70" s="530"/>
      <c r="MLS70" s="531"/>
      <c r="MLT70" s="532"/>
      <c r="MLU70" s="533"/>
      <c r="MLV70" s="527"/>
      <c r="MLW70" s="528"/>
      <c r="MLX70" s="529"/>
      <c r="MLY70" s="530"/>
      <c r="MLZ70" s="531"/>
      <c r="MMA70" s="532"/>
      <c r="MMB70" s="533"/>
      <c r="MMC70" s="527"/>
      <c r="MMD70" s="528"/>
      <c r="MME70" s="529"/>
      <c r="MMF70" s="530"/>
      <c r="MMG70" s="531"/>
      <c r="MMH70" s="532"/>
      <c r="MMI70" s="533"/>
      <c r="MMJ70" s="527"/>
      <c r="MMK70" s="528"/>
      <c r="MML70" s="529"/>
      <c r="MMM70" s="530"/>
      <c r="MMN70" s="531"/>
      <c r="MMO70" s="532"/>
      <c r="MMP70" s="533"/>
      <c r="MMQ70" s="527"/>
      <c r="MMR70" s="528"/>
      <c r="MMS70" s="529"/>
      <c r="MMT70" s="530"/>
      <c r="MMU70" s="531"/>
      <c r="MMV70" s="532"/>
      <c r="MMW70" s="533"/>
      <c r="MMX70" s="527"/>
      <c r="MMY70" s="528"/>
      <c r="MMZ70" s="529"/>
      <c r="MNA70" s="530"/>
      <c r="MNB70" s="531"/>
      <c r="MNC70" s="532"/>
      <c r="MND70" s="533"/>
      <c r="MNE70" s="527"/>
      <c r="MNF70" s="528"/>
      <c r="MNG70" s="529"/>
      <c r="MNH70" s="530"/>
      <c r="MNI70" s="531"/>
      <c r="MNJ70" s="532"/>
      <c r="MNK70" s="533"/>
      <c r="MNL70" s="527"/>
      <c r="MNM70" s="528"/>
      <c r="MNN70" s="529"/>
      <c r="MNO70" s="530"/>
      <c r="MNP70" s="531"/>
      <c r="MNQ70" s="532"/>
      <c r="MNR70" s="533"/>
      <c r="MNS70" s="527"/>
      <c r="MNT70" s="528"/>
      <c r="MNU70" s="529"/>
      <c r="MNV70" s="530"/>
      <c r="MNW70" s="531"/>
      <c r="MNX70" s="532"/>
      <c r="MNY70" s="533"/>
      <c r="MNZ70" s="527"/>
      <c r="MOA70" s="528"/>
      <c r="MOB70" s="529"/>
      <c r="MOC70" s="530"/>
      <c r="MOD70" s="531"/>
      <c r="MOE70" s="532"/>
      <c r="MOF70" s="533"/>
      <c r="MOG70" s="527"/>
      <c r="MOH70" s="528"/>
      <c r="MOI70" s="529"/>
      <c r="MOJ70" s="530"/>
      <c r="MOK70" s="531"/>
      <c r="MOL70" s="532"/>
      <c r="MOM70" s="533"/>
      <c r="MON70" s="527"/>
      <c r="MOO70" s="528"/>
      <c r="MOP70" s="529"/>
      <c r="MOQ70" s="530"/>
      <c r="MOR70" s="531"/>
      <c r="MOS70" s="532"/>
      <c r="MOT70" s="533"/>
      <c r="MOU70" s="527"/>
      <c r="MOV70" s="528"/>
      <c r="MOW70" s="529"/>
      <c r="MOX70" s="530"/>
      <c r="MOY70" s="531"/>
      <c r="MOZ70" s="532"/>
      <c r="MPA70" s="533"/>
      <c r="MPB70" s="527"/>
      <c r="MPC70" s="528"/>
      <c r="MPD70" s="529"/>
      <c r="MPE70" s="530"/>
      <c r="MPF70" s="531"/>
      <c r="MPG70" s="532"/>
      <c r="MPH70" s="533"/>
      <c r="MPI70" s="527"/>
      <c r="MPJ70" s="528"/>
      <c r="MPK70" s="529"/>
      <c r="MPL70" s="530"/>
      <c r="MPM70" s="531"/>
      <c r="MPN70" s="532"/>
      <c r="MPO70" s="533"/>
      <c r="MPP70" s="527"/>
      <c r="MPQ70" s="528"/>
      <c r="MPR70" s="529"/>
      <c r="MPS70" s="530"/>
      <c r="MPT70" s="531"/>
      <c r="MPU70" s="532"/>
      <c r="MPV70" s="533"/>
      <c r="MPW70" s="527"/>
      <c r="MPX70" s="528"/>
      <c r="MPY70" s="529"/>
      <c r="MPZ70" s="530"/>
      <c r="MQA70" s="531"/>
      <c r="MQB70" s="532"/>
      <c r="MQC70" s="533"/>
      <c r="MQD70" s="527"/>
      <c r="MQE70" s="528"/>
      <c r="MQF70" s="529"/>
      <c r="MQG70" s="530"/>
      <c r="MQH70" s="531"/>
      <c r="MQI70" s="532"/>
      <c r="MQJ70" s="533"/>
      <c r="MQK70" s="527"/>
      <c r="MQL70" s="528"/>
      <c r="MQM70" s="529"/>
      <c r="MQN70" s="530"/>
      <c r="MQO70" s="531"/>
      <c r="MQP70" s="532"/>
      <c r="MQQ70" s="533"/>
      <c r="MQR70" s="527"/>
      <c r="MQS70" s="528"/>
      <c r="MQT70" s="529"/>
      <c r="MQU70" s="530"/>
      <c r="MQV70" s="531"/>
      <c r="MQW70" s="532"/>
      <c r="MQX70" s="533"/>
      <c r="MQY70" s="527"/>
      <c r="MQZ70" s="528"/>
      <c r="MRA70" s="529"/>
      <c r="MRB70" s="530"/>
      <c r="MRC70" s="531"/>
      <c r="MRD70" s="532"/>
      <c r="MRE70" s="533"/>
      <c r="MRF70" s="527"/>
      <c r="MRG70" s="528"/>
      <c r="MRH70" s="529"/>
      <c r="MRI70" s="530"/>
      <c r="MRJ70" s="531"/>
      <c r="MRK70" s="532"/>
      <c r="MRL70" s="533"/>
      <c r="MRM70" s="527"/>
      <c r="MRN70" s="528"/>
      <c r="MRO70" s="529"/>
      <c r="MRP70" s="530"/>
      <c r="MRQ70" s="531"/>
      <c r="MRR70" s="532"/>
      <c r="MRS70" s="533"/>
      <c r="MRT70" s="527"/>
      <c r="MRU70" s="528"/>
      <c r="MRV70" s="529"/>
      <c r="MRW70" s="530"/>
      <c r="MRX70" s="531"/>
      <c r="MRY70" s="532"/>
      <c r="MRZ70" s="533"/>
      <c r="MSA70" s="527"/>
      <c r="MSB70" s="528"/>
      <c r="MSC70" s="529"/>
      <c r="MSD70" s="530"/>
      <c r="MSE70" s="531"/>
      <c r="MSF70" s="532"/>
      <c r="MSG70" s="533"/>
      <c r="MSH70" s="527"/>
      <c r="MSI70" s="528"/>
      <c r="MSJ70" s="529"/>
      <c r="MSK70" s="530"/>
      <c r="MSL70" s="531"/>
      <c r="MSM70" s="532"/>
      <c r="MSN70" s="533"/>
      <c r="MSO70" s="527"/>
      <c r="MSP70" s="528"/>
      <c r="MSQ70" s="529"/>
      <c r="MSR70" s="530"/>
      <c r="MSS70" s="531"/>
      <c r="MST70" s="532"/>
      <c r="MSU70" s="533"/>
      <c r="MSV70" s="527"/>
      <c r="MSW70" s="528"/>
      <c r="MSX70" s="529"/>
      <c r="MSY70" s="530"/>
      <c r="MSZ70" s="531"/>
      <c r="MTA70" s="532"/>
      <c r="MTB70" s="533"/>
      <c r="MTC70" s="527"/>
      <c r="MTD70" s="528"/>
      <c r="MTE70" s="529"/>
      <c r="MTF70" s="530"/>
      <c r="MTG70" s="531"/>
      <c r="MTH70" s="532"/>
      <c r="MTI70" s="533"/>
      <c r="MTJ70" s="527"/>
      <c r="MTK70" s="528"/>
      <c r="MTL70" s="529"/>
      <c r="MTM70" s="530"/>
      <c r="MTN70" s="531"/>
      <c r="MTO70" s="532"/>
      <c r="MTP70" s="533"/>
      <c r="MTQ70" s="527"/>
      <c r="MTR70" s="528"/>
      <c r="MTS70" s="529"/>
      <c r="MTT70" s="530"/>
      <c r="MTU70" s="531"/>
      <c r="MTV70" s="532"/>
      <c r="MTW70" s="533"/>
      <c r="MTX70" s="527"/>
      <c r="MTY70" s="528"/>
      <c r="MTZ70" s="529"/>
      <c r="MUA70" s="530"/>
      <c r="MUB70" s="531"/>
      <c r="MUC70" s="532"/>
      <c r="MUD70" s="533"/>
      <c r="MUE70" s="527"/>
      <c r="MUF70" s="528"/>
      <c r="MUG70" s="529"/>
      <c r="MUH70" s="530"/>
      <c r="MUI70" s="531"/>
      <c r="MUJ70" s="532"/>
      <c r="MUK70" s="533"/>
      <c r="MUL70" s="527"/>
      <c r="MUM70" s="528"/>
      <c r="MUN70" s="529"/>
      <c r="MUO70" s="530"/>
      <c r="MUP70" s="531"/>
      <c r="MUQ70" s="532"/>
      <c r="MUR70" s="533"/>
      <c r="MUS70" s="527"/>
      <c r="MUT70" s="528"/>
      <c r="MUU70" s="529"/>
      <c r="MUV70" s="530"/>
      <c r="MUW70" s="531"/>
      <c r="MUX70" s="532"/>
      <c r="MUY70" s="533"/>
      <c r="MUZ70" s="527"/>
      <c r="MVA70" s="528"/>
      <c r="MVB70" s="529"/>
      <c r="MVC70" s="530"/>
      <c r="MVD70" s="531"/>
      <c r="MVE70" s="532"/>
      <c r="MVF70" s="533"/>
      <c r="MVG70" s="527"/>
      <c r="MVH70" s="528"/>
      <c r="MVI70" s="529"/>
      <c r="MVJ70" s="530"/>
      <c r="MVK70" s="531"/>
      <c r="MVL70" s="532"/>
      <c r="MVM70" s="533"/>
      <c r="MVN70" s="527"/>
      <c r="MVO70" s="528"/>
      <c r="MVP70" s="529"/>
      <c r="MVQ70" s="530"/>
      <c r="MVR70" s="531"/>
      <c r="MVS70" s="532"/>
      <c r="MVT70" s="533"/>
      <c r="MVU70" s="527"/>
      <c r="MVV70" s="528"/>
      <c r="MVW70" s="529"/>
      <c r="MVX70" s="530"/>
      <c r="MVY70" s="531"/>
      <c r="MVZ70" s="532"/>
      <c r="MWA70" s="533"/>
      <c r="MWB70" s="527"/>
      <c r="MWC70" s="528"/>
      <c r="MWD70" s="529"/>
      <c r="MWE70" s="530"/>
      <c r="MWF70" s="531"/>
      <c r="MWG70" s="532"/>
      <c r="MWH70" s="533"/>
      <c r="MWI70" s="527"/>
      <c r="MWJ70" s="528"/>
      <c r="MWK70" s="529"/>
      <c r="MWL70" s="530"/>
      <c r="MWM70" s="531"/>
      <c r="MWN70" s="532"/>
      <c r="MWO70" s="533"/>
      <c r="MWP70" s="527"/>
      <c r="MWQ70" s="528"/>
      <c r="MWR70" s="529"/>
      <c r="MWS70" s="530"/>
      <c r="MWT70" s="531"/>
      <c r="MWU70" s="532"/>
      <c r="MWV70" s="533"/>
      <c r="MWW70" s="527"/>
      <c r="MWX70" s="528"/>
      <c r="MWY70" s="529"/>
      <c r="MWZ70" s="530"/>
      <c r="MXA70" s="531"/>
      <c r="MXB70" s="532"/>
      <c r="MXC70" s="533"/>
      <c r="MXD70" s="527"/>
      <c r="MXE70" s="528"/>
      <c r="MXF70" s="529"/>
      <c r="MXG70" s="530"/>
      <c r="MXH70" s="531"/>
      <c r="MXI70" s="532"/>
      <c r="MXJ70" s="533"/>
      <c r="MXK70" s="527"/>
      <c r="MXL70" s="528"/>
      <c r="MXM70" s="529"/>
      <c r="MXN70" s="530"/>
      <c r="MXO70" s="531"/>
      <c r="MXP70" s="532"/>
      <c r="MXQ70" s="533"/>
      <c r="MXR70" s="527"/>
      <c r="MXS70" s="528"/>
      <c r="MXT70" s="529"/>
      <c r="MXU70" s="530"/>
      <c r="MXV70" s="531"/>
      <c r="MXW70" s="532"/>
      <c r="MXX70" s="533"/>
      <c r="MXY70" s="527"/>
      <c r="MXZ70" s="528"/>
      <c r="MYA70" s="529"/>
      <c r="MYB70" s="530"/>
      <c r="MYC70" s="531"/>
      <c r="MYD70" s="532"/>
      <c r="MYE70" s="533"/>
      <c r="MYF70" s="527"/>
      <c r="MYG70" s="528"/>
      <c r="MYH70" s="529"/>
      <c r="MYI70" s="530"/>
      <c r="MYJ70" s="531"/>
      <c r="MYK70" s="532"/>
      <c r="MYL70" s="533"/>
      <c r="MYM70" s="527"/>
      <c r="MYN70" s="528"/>
      <c r="MYO70" s="529"/>
      <c r="MYP70" s="530"/>
      <c r="MYQ70" s="531"/>
      <c r="MYR70" s="532"/>
      <c r="MYS70" s="533"/>
      <c r="MYT70" s="527"/>
      <c r="MYU70" s="528"/>
      <c r="MYV70" s="529"/>
      <c r="MYW70" s="530"/>
      <c r="MYX70" s="531"/>
      <c r="MYY70" s="532"/>
      <c r="MYZ70" s="533"/>
      <c r="MZA70" s="527"/>
      <c r="MZB70" s="528"/>
      <c r="MZC70" s="529"/>
      <c r="MZD70" s="530"/>
      <c r="MZE70" s="531"/>
      <c r="MZF70" s="532"/>
      <c r="MZG70" s="533"/>
      <c r="MZH70" s="527"/>
      <c r="MZI70" s="528"/>
      <c r="MZJ70" s="529"/>
      <c r="MZK70" s="530"/>
      <c r="MZL70" s="531"/>
      <c r="MZM70" s="532"/>
      <c r="MZN70" s="533"/>
      <c r="MZO70" s="527"/>
      <c r="MZP70" s="528"/>
      <c r="MZQ70" s="529"/>
      <c r="MZR70" s="530"/>
      <c r="MZS70" s="531"/>
      <c r="MZT70" s="532"/>
      <c r="MZU70" s="533"/>
      <c r="MZV70" s="527"/>
      <c r="MZW70" s="528"/>
      <c r="MZX70" s="529"/>
      <c r="MZY70" s="530"/>
      <c r="MZZ70" s="531"/>
      <c r="NAA70" s="532"/>
      <c r="NAB70" s="533"/>
      <c r="NAC70" s="527"/>
      <c r="NAD70" s="528"/>
      <c r="NAE70" s="529"/>
      <c r="NAF70" s="530"/>
      <c r="NAG70" s="531"/>
      <c r="NAH70" s="532"/>
      <c r="NAI70" s="533"/>
      <c r="NAJ70" s="527"/>
      <c r="NAK70" s="528"/>
      <c r="NAL70" s="529"/>
      <c r="NAM70" s="530"/>
      <c r="NAN70" s="531"/>
      <c r="NAO70" s="532"/>
      <c r="NAP70" s="533"/>
      <c r="NAQ70" s="527"/>
      <c r="NAR70" s="528"/>
      <c r="NAS70" s="529"/>
      <c r="NAT70" s="530"/>
      <c r="NAU70" s="531"/>
      <c r="NAV70" s="532"/>
      <c r="NAW70" s="533"/>
      <c r="NAX70" s="527"/>
      <c r="NAY70" s="528"/>
      <c r="NAZ70" s="529"/>
      <c r="NBA70" s="530"/>
      <c r="NBB70" s="531"/>
      <c r="NBC70" s="532"/>
      <c r="NBD70" s="533"/>
      <c r="NBE70" s="527"/>
      <c r="NBF70" s="528"/>
      <c r="NBG70" s="529"/>
      <c r="NBH70" s="530"/>
      <c r="NBI70" s="531"/>
      <c r="NBJ70" s="532"/>
      <c r="NBK70" s="533"/>
      <c r="NBL70" s="527"/>
      <c r="NBM70" s="528"/>
      <c r="NBN70" s="529"/>
      <c r="NBO70" s="530"/>
      <c r="NBP70" s="531"/>
      <c r="NBQ70" s="532"/>
      <c r="NBR70" s="533"/>
      <c r="NBS70" s="527"/>
      <c r="NBT70" s="528"/>
      <c r="NBU70" s="529"/>
      <c r="NBV70" s="530"/>
      <c r="NBW70" s="531"/>
      <c r="NBX70" s="532"/>
      <c r="NBY70" s="533"/>
      <c r="NBZ70" s="527"/>
      <c r="NCA70" s="528"/>
      <c r="NCB70" s="529"/>
      <c r="NCC70" s="530"/>
      <c r="NCD70" s="531"/>
      <c r="NCE70" s="532"/>
      <c r="NCF70" s="533"/>
      <c r="NCG70" s="527"/>
      <c r="NCH70" s="528"/>
      <c r="NCI70" s="529"/>
      <c r="NCJ70" s="530"/>
      <c r="NCK70" s="531"/>
      <c r="NCL70" s="532"/>
      <c r="NCM70" s="533"/>
      <c r="NCN70" s="527"/>
      <c r="NCO70" s="528"/>
      <c r="NCP70" s="529"/>
      <c r="NCQ70" s="530"/>
      <c r="NCR70" s="531"/>
      <c r="NCS70" s="532"/>
      <c r="NCT70" s="533"/>
      <c r="NCU70" s="527"/>
      <c r="NCV70" s="528"/>
      <c r="NCW70" s="529"/>
      <c r="NCX70" s="530"/>
      <c r="NCY70" s="531"/>
      <c r="NCZ70" s="532"/>
      <c r="NDA70" s="533"/>
      <c r="NDB70" s="527"/>
      <c r="NDC70" s="528"/>
      <c r="NDD70" s="529"/>
      <c r="NDE70" s="530"/>
      <c r="NDF70" s="531"/>
      <c r="NDG70" s="532"/>
      <c r="NDH70" s="533"/>
      <c r="NDI70" s="527"/>
      <c r="NDJ70" s="528"/>
      <c r="NDK70" s="529"/>
      <c r="NDL70" s="530"/>
      <c r="NDM70" s="531"/>
      <c r="NDN70" s="532"/>
      <c r="NDO70" s="533"/>
      <c r="NDP70" s="527"/>
      <c r="NDQ70" s="528"/>
      <c r="NDR70" s="529"/>
      <c r="NDS70" s="530"/>
      <c r="NDT70" s="531"/>
      <c r="NDU70" s="532"/>
      <c r="NDV70" s="533"/>
      <c r="NDW70" s="527"/>
      <c r="NDX70" s="528"/>
      <c r="NDY70" s="529"/>
      <c r="NDZ70" s="530"/>
      <c r="NEA70" s="531"/>
      <c r="NEB70" s="532"/>
      <c r="NEC70" s="533"/>
      <c r="NED70" s="527"/>
      <c r="NEE70" s="528"/>
      <c r="NEF70" s="529"/>
      <c r="NEG70" s="530"/>
      <c r="NEH70" s="531"/>
      <c r="NEI70" s="532"/>
      <c r="NEJ70" s="533"/>
      <c r="NEK70" s="527"/>
      <c r="NEL70" s="528"/>
      <c r="NEM70" s="529"/>
      <c r="NEN70" s="530"/>
      <c r="NEO70" s="531"/>
      <c r="NEP70" s="532"/>
      <c r="NEQ70" s="533"/>
      <c r="NER70" s="527"/>
      <c r="NES70" s="528"/>
      <c r="NET70" s="529"/>
      <c r="NEU70" s="530"/>
      <c r="NEV70" s="531"/>
      <c r="NEW70" s="532"/>
      <c r="NEX70" s="533"/>
      <c r="NEY70" s="527"/>
      <c r="NEZ70" s="528"/>
      <c r="NFA70" s="529"/>
      <c r="NFB70" s="530"/>
      <c r="NFC70" s="531"/>
      <c r="NFD70" s="532"/>
      <c r="NFE70" s="533"/>
      <c r="NFF70" s="527"/>
      <c r="NFG70" s="528"/>
      <c r="NFH70" s="529"/>
      <c r="NFI70" s="530"/>
      <c r="NFJ70" s="531"/>
      <c r="NFK70" s="532"/>
      <c r="NFL70" s="533"/>
      <c r="NFM70" s="527"/>
      <c r="NFN70" s="528"/>
      <c r="NFO70" s="529"/>
      <c r="NFP70" s="530"/>
      <c r="NFQ70" s="531"/>
      <c r="NFR70" s="532"/>
      <c r="NFS70" s="533"/>
      <c r="NFT70" s="527"/>
      <c r="NFU70" s="528"/>
      <c r="NFV70" s="529"/>
      <c r="NFW70" s="530"/>
      <c r="NFX70" s="531"/>
      <c r="NFY70" s="532"/>
      <c r="NFZ70" s="533"/>
      <c r="NGA70" s="527"/>
      <c r="NGB70" s="528"/>
      <c r="NGC70" s="529"/>
      <c r="NGD70" s="530"/>
      <c r="NGE70" s="531"/>
      <c r="NGF70" s="532"/>
      <c r="NGG70" s="533"/>
      <c r="NGH70" s="527"/>
      <c r="NGI70" s="528"/>
      <c r="NGJ70" s="529"/>
      <c r="NGK70" s="530"/>
      <c r="NGL70" s="531"/>
      <c r="NGM70" s="532"/>
      <c r="NGN70" s="533"/>
      <c r="NGO70" s="527"/>
      <c r="NGP70" s="528"/>
      <c r="NGQ70" s="529"/>
      <c r="NGR70" s="530"/>
      <c r="NGS70" s="531"/>
      <c r="NGT70" s="532"/>
      <c r="NGU70" s="533"/>
      <c r="NGV70" s="527"/>
      <c r="NGW70" s="528"/>
      <c r="NGX70" s="529"/>
      <c r="NGY70" s="530"/>
      <c r="NGZ70" s="531"/>
      <c r="NHA70" s="532"/>
      <c r="NHB70" s="533"/>
      <c r="NHC70" s="527"/>
      <c r="NHD70" s="528"/>
      <c r="NHE70" s="529"/>
      <c r="NHF70" s="530"/>
      <c r="NHG70" s="531"/>
      <c r="NHH70" s="532"/>
      <c r="NHI70" s="533"/>
      <c r="NHJ70" s="527"/>
      <c r="NHK70" s="528"/>
      <c r="NHL70" s="529"/>
      <c r="NHM70" s="530"/>
      <c r="NHN70" s="531"/>
      <c r="NHO70" s="532"/>
      <c r="NHP70" s="533"/>
      <c r="NHQ70" s="527"/>
      <c r="NHR70" s="528"/>
      <c r="NHS70" s="529"/>
      <c r="NHT70" s="530"/>
      <c r="NHU70" s="531"/>
      <c r="NHV70" s="532"/>
      <c r="NHW70" s="533"/>
      <c r="NHX70" s="527"/>
      <c r="NHY70" s="528"/>
      <c r="NHZ70" s="529"/>
      <c r="NIA70" s="530"/>
      <c r="NIB70" s="531"/>
      <c r="NIC70" s="532"/>
      <c r="NID70" s="533"/>
      <c r="NIE70" s="527"/>
      <c r="NIF70" s="528"/>
      <c r="NIG70" s="529"/>
      <c r="NIH70" s="530"/>
      <c r="NII70" s="531"/>
      <c r="NIJ70" s="532"/>
      <c r="NIK70" s="533"/>
      <c r="NIL70" s="527"/>
      <c r="NIM70" s="528"/>
      <c r="NIN70" s="529"/>
      <c r="NIO70" s="530"/>
      <c r="NIP70" s="531"/>
      <c r="NIQ70" s="532"/>
      <c r="NIR70" s="533"/>
      <c r="NIS70" s="527"/>
      <c r="NIT70" s="528"/>
      <c r="NIU70" s="529"/>
      <c r="NIV70" s="530"/>
      <c r="NIW70" s="531"/>
      <c r="NIX70" s="532"/>
      <c r="NIY70" s="533"/>
      <c r="NIZ70" s="527"/>
      <c r="NJA70" s="528"/>
      <c r="NJB70" s="529"/>
      <c r="NJC70" s="530"/>
      <c r="NJD70" s="531"/>
      <c r="NJE70" s="532"/>
      <c r="NJF70" s="533"/>
      <c r="NJG70" s="527"/>
      <c r="NJH70" s="528"/>
      <c r="NJI70" s="529"/>
      <c r="NJJ70" s="530"/>
      <c r="NJK70" s="531"/>
      <c r="NJL70" s="532"/>
      <c r="NJM70" s="533"/>
      <c r="NJN70" s="527"/>
      <c r="NJO70" s="528"/>
      <c r="NJP70" s="529"/>
      <c r="NJQ70" s="530"/>
      <c r="NJR70" s="531"/>
      <c r="NJS70" s="532"/>
      <c r="NJT70" s="533"/>
      <c r="NJU70" s="527"/>
      <c r="NJV70" s="528"/>
      <c r="NJW70" s="529"/>
      <c r="NJX70" s="530"/>
      <c r="NJY70" s="531"/>
      <c r="NJZ70" s="532"/>
      <c r="NKA70" s="533"/>
      <c r="NKB70" s="527"/>
      <c r="NKC70" s="528"/>
      <c r="NKD70" s="529"/>
      <c r="NKE70" s="530"/>
      <c r="NKF70" s="531"/>
      <c r="NKG70" s="532"/>
      <c r="NKH70" s="533"/>
      <c r="NKI70" s="527"/>
      <c r="NKJ70" s="528"/>
      <c r="NKK70" s="529"/>
      <c r="NKL70" s="530"/>
      <c r="NKM70" s="531"/>
      <c r="NKN70" s="532"/>
      <c r="NKO70" s="533"/>
      <c r="NKP70" s="527"/>
      <c r="NKQ70" s="528"/>
      <c r="NKR70" s="529"/>
      <c r="NKS70" s="530"/>
      <c r="NKT70" s="531"/>
      <c r="NKU70" s="532"/>
      <c r="NKV70" s="533"/>
      <c r="NKW70" s="527"/>
      <c r="NKX70" s="528"/>
      <c r="NKY70" s="529"/>
      <c r="NKZ70" s="530"/>
      <c r="NLA70" s="531"/>
      <c r="NLB70" s="532"/>
      <c r="NLC70" s="533"/>
      <c r="NLD70" s="527"/>
      <c r="NLE70" s="528"/>
      <c r="NLF70" s="529"/>
      <c r="NLG70" s="530"/>
      <c r="NLH70" s="531"/>
      <c r="NLI70" s="532"/>
      <c r="NLJ70" s="533"/>
      <c r="NLK70" s="527"/>
      <c r="NLL70" s="528"/>
      <c r="NLM70" s="529"/>
      <c r="NLN70" s="530"/>
      <c r="NLO70" s="531"/>
      <c r="NLP70" s="532"/>
      <c r="NLQ70" s="533"/>
      <c r="NLR70" s="527"/>
      <c r="NLS70" s="528"/>
      <c r="NLT70" s="529"/>
      <c r="NLU70" s="530"/>
      <c r="NLV70" s="531"/>
      <c r="NLW70" s="532"/>
      <c r="NLX70" s="533"/>
      <c r="NLY70" s="527"/>
      <c r="NLZ70" s="528"/>
      <c r="NMA70" s="529"/>
      <c r="NMB70" s="530"/>
      <c r="NMC70" s="531"/>
      <c r="NMD70" s="532"/>
      <c r="NME70" s="533"/>
      <c r="NMF70" s="527"/>
      <c r="NMG70" s="528"/>
      <c r="NMH70" s="529"/>
      <c r="NMI70" s="530"/>
      <c r="NMJ70" s="531"/>
      <c r="NMK70" s="532"/>
      <c r="NML70" s="533"/>
      <c r="NMM70" s="527"/>
      <c r="NMN70" s="528"/>
      <c r="NMO70" s="529"/>
      <c r="NMP70" s="530"/>
      <c r="NMQ70" s="531"/>
      <c r="NMR70" s="532"/>
      <c r="NMS70" s="533"/>
      <c r="NMT70" s="527"/>
      <c r="NMU70" s="528"/>
      <c r="NMV70" s="529"/>
      <c r="NMW70" s="530"/>
      <c r="NMX70" s="531"/>
      <c r="NMY70" s="532"/>
      <c r="NMZ70" s="533"/>
      <c r="NNA70" s="527"/>
      <c r="NNB70" s="528"/>
      <c r="NNC70" s="529"/>
      <c r="NND70" s="530"/>
      <c r="NNE70" s="531"/>
      <c r="NNF70" s="532"/>
      <c r="NNG70" s="533"/>
      <c r="NNH70" s="527"/>
      <c r="NNI70" s="528"/>
      <c r="NNJ70" s="529"/>
      <c r="NNK70" s="530"/>
      <c r="NNL70" s="531"/>
      <c r="NNM70" s="532"/>
      <c r="NNN70" s="533"/>
      <c r="NNO70" s="527"/>
      <c r="NNP70" s="528"/>
      <c r="NNQ70" s="529"/>
      <c r="NNR70" s="530"/>
      <c r="NNS70" s="531"/>
      <c r="NNT70" s="532"/>
      <c r="NNU70" s="533"/>
      <c r="NNV70" s="527"/>
      <c r="NNW70" s="528"/>
      <c r="NNX70" s="529"/>
      <c r="NNY70" s="530"/>
      <c r="NNZ70" s="531"/>
      <c r="NOA70" s="532"/>
      <c r="NOB70" s="533"/>
      <c r="NOC70" s="527"/>
      <c r="NOD70" s="528"/>
      <c r="NOE70" s="529"/>
      <c r="NOF70" s="530"/>
      <c r="NOG70" s="531"/>
      <c r="NOH70" s="532"/>
      <c r="NOI70" s="533"/>
      <c r="NOJ70" s="527"/>
      <c r="NOK70" s="528"/>
      <c r="NOL70" s="529"/>
      <c r="NOM70" s="530"/>
      <c r="NON70" s="531"/>
      <c r="NOO70" s="532"/>
      <c r="NOP70" s="533"/>
      <c r="NOQ70" s="527"/>
      <c r="NOR70" s="528"/>
      <c r="NOS70" s="529"/>
      <c r="NOT70" s="530"/>
      <c r="NOU70" s="531"/>
      <c r="NOV70" s="532"/>
      <c r="NOW70" s="533"/>
      <c r="NOX70" s="527"/>
      <c r="NOY70" s="528"/>
      <c r="NOZ70" s="529"/>
      <c r="NPA70" s="530"/>
      <c r="NPB70" s="531"/>
      <c r="NPC70" s="532"/>
      <c r="NPD70" s="533"/>
      <c r="NPE70" s="527"/>
      <c r="NPF70" s="528"/>
      <c r="NPG70" s="529"/>
      <c r="NPH70" s="530"/>
      <c r="NPI70" s="531"/>
      <c r="NPJ70" s="532"/>
      <c r="NPK70" s="533"/>
      <c r="NPL70" s="527"/>
      <c r="NPM70" s="528"/>
      <c r="NPN70" s="529"/>
      <c r="NPO70" s="530"/>
      <c r="NPP70" s="531"/>
      <c r="NPQ70" s="532"/>
      <c r="NPR70" s="533"/>
      <c r="NPS70" s="527"/>
      <c r="NPT70" s="528"/>
      <c r="NPU70" s="529"/>
      <c r="NPV70" s="530"/>
      <c r="NPW70" s="531"/>
      <c r="NPX70" s="532"/>
      <c r="NPY70" s="533"/>
      <c r="NPZ70" s="527"/>
      <c r="NQA70" s="528"/>
      <c r="NQB70" s="529"/>
      <c r="NQC70" s="530"/>
      <c r="NQD70" s="531"/>
      <c r="NQE70" s="532"/>
      <c r="NQF70" s="533"/>
      <c r="NQG70" s="527"/>
      <c r="NQH70" s="528"/>
      <c r="NQI70" s="529"/>
      <c r="NQJ70" s="530"/>
      <c r="NQK70" s="531"/>
      <c r="NQL70" s="532"/>
      <c r="NQM70" s="533"/>
      <c r="NQN70" s="527"/>
      <c r="NQO70" s="528"/>
      <c r="NQP70" s="529"/>
      <c r="NQQ70" s="530"/>
      <c r="NQR70" s="531"/>
      <c r="NQS70" s="532"/>
      <c r="NQT70" s="533"/>
      <c r="NQU70" s="527"/>
      <c r="NQV70" s="528"/>
      <c r="NQW70" s="529"/>
      <c r="NQX70" s="530"/>
      <c r="NQY70" s="531"/>
      <c r="NQZ70" s="532"/>
      <c r="NRA70" s="533"/>
      <c r="NRB70" s="527"/>
      <c r="NRC70" s="528"/>
      <c r="NRD70" s="529"/>
      <c r="NRE70" s="530"/>
      <c r="NRF70" s="531"/>
      <c r="NRG70" s="532"/>
      <c r="NRH70" s="533"/>
      <c r="NRI70" s="527"/>
      <c r="NRJ70" s="528"/>
      <c r="NRK70" s="529"/>
      <c r="NRL70" s="530"/>
      <c r="NRM70" s="531"/>
      <c r="NRN70" s="532"/>
      <c r="NRO70" s="533"/>
      <c r="NRP70" s="527"/>
      <c r="NRQ70" s="528"/>
      <c r="NRR70" s="529"/>
      <c r="NRS70" s="530"/>
      <c r="NRT70" s="531"/>
      <c r="NRU70" s="532"/>
      <c r="NRV70" s="533"/>
      <c r="NRW70" s="527"/>
      <c r="NRX70" s="528"/>
      <c r="NRY70" s="529"/>
      <c r="NRZ70" s="530"/>
      <c r="NSA70" s="531"/>
      <c r="NSB70" s="532"/>
      <c r="NSC70" s="533"/>
      <c r="NSD70" s="527"/>
      <c r="NSE70" s="528"/>
      <c r="NSF70" s="529"/>
      <c r="NSG70" s="530"/>
      <c r="NSH70" s="531"/>
      <c r="NSI70" s="532"/>
      <c r="NSJ70" s="533"/>
      <c r="NSK70" s="527"/>
      <c r="NSL70" s="528"/>
      <c r="NSM70" s="529"/>
      <c r="NSN70" s="530"/>
      <c r="NSO70" s="531"/>
      <c r="NSP70" s="532"/>
      <c r="NSQ70" s="533"/>
      <c r="NSR70" s="527"/>
      <c r="NSS70" s="528"/>
      <c r="NST70" s="529"/>
      <c r="NSU70" s="530"/>
      <c r="NSV70" s="531"/>
      <c r="NSW70" s="532"/>
      <c r="NSX70" s="533"/>
      <c r="NSY70" s="527"/>
      <c r="NSZ70" s="528"/>
      <c r="NTA70" s="529"/>
      <c r="NTB70" s="530"/>
      <c r="NTC70" s="531"/>
      <c r="NTD70" s="532"/>
      <c r="NTE70" s="533"/>
      <c r="NTF70" s="527"/>
      <c r="NTG70" s="528"/>
      <c r="NTH70" s="529"/>
      <c r="NTI70" s="530"/>
      <c r="NTJ70" s="531"/>
      <c r="NTK70" s="532"/>
      <c r="NTL70" s="533"/>
      <c r="NTM70" s="527"/>
      <c r="NTN70" s="528"/>
      <c r="NTO70" s="529"/>
      <c r="NTP70" s="530"/>
      <c r="NTQ70" s="531"/>
      <c r="NTR70" s="532"/>
      <c r="NTS70" s="533"/>
      <c r="NTT70" s="527"/>
      <c r="NTU70" s="528"/>
      <c r="NTV70" s="529"/>
      <c r="NTW70" s="530"/>
      <c r="NTX70" s="531"/>
      <c r="NTY70" s="532"/>
      <c r="NTZ70" s="533"/>
      <c r="NUA70" s="527"/>
      <c r="NUB70" s="528"/>
      <c r="NUC70" s="529"/>
      <c r="NUD70" s="530"/>
      <c r="NUE70" s="531"/>
      <c r="NUF70" s="532"/>
      <c r="NUG70" s="533"/>
      <c r="NUH70" s="527"/>
      <c r="NUI70" s="528"/>
      <c r="NUJ70" s="529"/>
      <c r="NUK70" s="530"/>
      <c r="NUL70" s="531"/>
      <c r="NUM70" s="532"/>
      <c r="NUN70" s="533"/>
      <c r="NUO70" s="527"/>
      <c r="NUP70" s="528"/>
      <c r="NUQ70" s="529"/>
      <c r="NUR70" s="530"/>
      <c r="NUS70" s="531"/>
      <c r="NUT70" s="532"/>
      <c r="NUU70" s="533"/>
      <c r="NUV70" s="527"/>
      <c r="NUW70" s="528"/>
      <c r="NUX70" s="529"/>
      <c r="NUY70" s="530"/>
      <c r="NUZ70" s="531"/>
      <c r="NVA70" s="532"/>
      <c r="NVB70" s="533"/>
      <c r="NVC70" s="527"/>
      <c r="NVD70" s="528"/>
      <c r="NVE70" s="529"/>
      <c r="NVF70" s="530"/>
      <c r="NVG70" s="531"/>
      <c r="NVH70" s="532"/>
      <c r="NVI70" s="533"/>
      <c r="NVJ70" s="527"/>
      <c r="NVK70" s="528"/>
      <c r="NVL70" s="529"/>
      <c r="NVM70" s="530"/>
      <c r="NVN70" s="531"/>
      <c r="NVO70" s="532"/>
      <c r="NVP70" s="533"/>
      <c r="NVQ70" s="527"/>
      <c r="NVR70" s="528"/>
      <c r="NVS70" s="529"/>
      <c r="NVT70" s="530"/>
      <c r="NVU70" s="531"/>
      <c r="NVV70" s="532"/>
      <c r="NVW70" s="533"/>
      <c r="NVX70" s="527"/>
      <c r="NVY70" s="528"/>
      <c r="NVZ70" s="529"/>
      <c r="NWA70" s="530"/>
      <c r="NWB70" s="531"/>
      <c r="NWC70" s="532"/>
      <c r="NWD70" s="533"/>
      <c r="NWE70" s="527"/>
      <c r="NWF70" s="528"/>
      <c r="NWG70" s="529"/>
      <c r="NWH70" s="530"/>
      <c r="NWI70" s="531"/>
      <c r="NWJ70" s="532"/>
      <c r="NWK70" s="533"/>
      <c r="NWL70" s="527"/>
      <c r="NWM70" s="528"/>
      <c r="NWN70" s="529"/>
      <c r="NWO70" s="530"/>
      <c r="NWP70" s="531"/>
      <c r="NWQ70" s="532"/>
      <c r="NWR70" s="533"/>
      <c r="NWS70" s="527"/>
      <c r="NWT70" s="528"/>
      <c r="NWU70" s="529"/>
      <c r="NWV70" s="530"/>
      <c r="NWW70" s="531"/>
      <c r="NWX70" s="532"/>
      <c r="NWY70" s="533"/>
      <c r="NWZ70" s="527"/>
      <c r="NXA70" s="528"/>
      <c r="NXB70" s="529"/>
      <c r="NXC70" s="530"/>
      <c r="NXD70" s="531"/>
      <c r="NXE70" s="532"/>
      <c r="NXF70" s="533"/>
      <c r="NXG70" s="527"/>
      <c r="NXH70" s="528"/>
      <c r="NXI70" s="529"/>
      <c r="NXJ70" s="530"/>
      <c r="NXK70" s="531"/>
      <c r="NXL70" s="532"/>
      <c r="NXM70" s="533"/>
      <c r="NXN70" s="527"/>
      <c r="NXO70" s="528"/>
      <c r="NXP70" s="529"/>
      <c r="NXQ70" s="530"/>
      <c r="NXR70" s="531"/>
      <c r="NXS70" s="532"/>
      <c r="NXT70" s="533"/>
      <c r="NXU70" s="527"/>
      <c r="NXV70" s="528"/>
      <c r="NXW70" s="529"/>
      <c r="NXX70" s="530"/>
      <c r="NXY70" s="531"/>
      <c r="NXZ70" s="532"/>
      <c r="NYA70" s="533"/>
      <c r="NYB70" s="527"/>
      <c r="NYC70" s="528"/>
      <c r="NYD70" s="529"/>
      <c r="NYE70" s="530"/>
      <c r="NYF70" s="531"/>
      <c r="NYG70" s="532"/>
      <c r="NYH70" s="533"/>
      <c r="NYI70" s="527"/>
      <c r="NYJ70" s="528"/>
      <c r="NYK70" s="529"/>
      <c r="NYL70" s="530"/>
      <c r="NYM70" s="531"/>
      <c r="NYN70" s="532"/>
      <c r="NYO70" s="533"/>
      <c r="NYP70" s="527"/>
      <c r="NYQ70" s="528"/>
      <c r="NYR70" s="529"/>
      <c r="NYS70" s="530"/>
      <c r="NYT70" s="531"/>
      <c r="NYU70" s="532"/>
      <c r="NYV70" s="533"/>
      <c r="NYW70" s="527"/>
      <c r="NYX70" s="528"/>
      <c r="NYY70" s="529"/>
      <c r="NYZ70" s="530"/>
      <c r="NZA70" s="531"/>
      <c r="NZB70" s="532"/>
      <c r="NZC70" s="533"/>
      <c r="NZD70" s="527"/>
      <c r="NZE70" s="528"/>
      <c r="NZF70" s="529"/>
      <c r="NZG70" s="530"/>
      <c r="NZH70" s="531"/>
      <c r="NZI70" s="532"/>
      <c r="NZJ70" s="533"/>
      <c r="NZK70" s="527"/>
      <c r="NZL70" s="528"/>
      <c r="NZM70" s="529"/>
      <c r="NZN70" s="530"/>
      <c r="NZO70" s="531"/>
      <c r="NZP70" s="532"/>
      <c r="NZQ70" s="533"/>
      <c r="NZR70" s="527"/>
      <c r="NZS70" s="528"/>
      <c r="NZT70" s="529"/>
      <c r="NZU70" s="530"/>
      <c r="NZV70" s="531"/>
      <c r="NZW70" s="532"/>
      <c r="NZX70" s="533"/>
      <c r="NZY70" s="527"/>
      <c r="NZZ70" s="528"/>
      <c r="OAA70" s="529"/>
      <c r="OAB70" s="530"/>
      <c r="OAC70" s="531"/>
      <c r="OAD70" s="532"/>
      <c r="OAE70" s="533"/>
      <c r="OAF70" s="527"/>
      <c r="OAG70" s="528"/>
      <c r="OAH70" s="529"/>
      <c r="OAI70" s="530"/>
      <c r="OAJ70" s="531"/>
      <c r="OAK70" s="532"/>
      <c r="OAL70" s="533"/>
      <c r="OAM70" s="527"/>
      <c r="OAN70" s="528"/>
      <c r="OAO70" s="529"/>
      <c r="OAP70" s="530"/>
      <c r="OAQ70" s="531"/>
      <c r="OAR70" s="532"/>
      <c r="OAS70" s="533"/>
      <c r="OAT70" s="527"/>
      <c r="OAU70" s="528"/>
      <c r="OAV70" s="529"/>
      <c r="OAW70" s="530"/>
      <c r="OAX70" s="531"/>
      <c r="OAY70" s="532"/>
      <c r="OAZ70" s="533"/>
      <c r="OBA70" s="527"/>
      <c r="OBB70" s="528"/>
      <c r="OBC70" s="529"/>
      <c r="OBD70" s="530"/>
      <c r="OBE70" s="531"/>
      <c r="OBF70" s="532"/>
      <c r="OBG70" s="533"/>
      <c r="OBH70" s="527"/>
      <c r="OBI70" s="528"/>
      <c r="OBJ70" s="529"/>
      <c r="OBK70" s="530"/>
      <c r="OBL70" s="531"/>
      <c r="OBM70" s="532"/>
      <c r="OBN70" s="533"/>
      <c r="OBO70" s="527"/>
      <c r="OBP70" s="528"/>
      <c r="OBQ70" s="529"/>
      <c r="OBR70" s="530"/>
      <c r="OBS70" s="531"/>
      <c r="OBT70" s="532"/>
      <c r="OBU70" s="533"/>
      <c r="OBV70" s="527"/>
      <c r="OBW70" s="528"/>
      <c r="OBX70" s="529"/>
      <c r="OBY70" s="530"/>
      <c r="OBZ70" s="531"/>
      <c r="OCA70" s="532"/>
      <c r="OCB70" s="533"/>
      <c r="OCC70" s="527"/>
      <c r="OCD70" s="528"/>
      <c r="OCE70" s="529"/>
      <c r="OCF70" s="530"/>
      <c r="OCG70" s="531"/>
      <c r="OCH70" s="532"/>
      <c r="OCI70" s="533"/>
      <c r="OCJ70" s="527"/>
      <c r="OCK70" s="528"/>
      <c r="OCL70" s="529"/>
      <c r="OCM70" s="530"/>
      <c r="OCN70" s="531"/>
      <c r="OCO70" s="532"/>
      <c r="OCP70" s="533"/>
      <c r="OCQ70" s="527"/>
      <c r="OCR70" s="528"/>
      <c r="OCS70" s="529"/>
      <c r="OCT70" s="530"/>
      <c r="OCU70" s="531"/>
      <c r="OCV70" s="532"/>
      <c r="OCW70" s="533"/>
      <c r="OCX70" s="527"/>
      <c r="OCY70" s="528"/>
      <c r="OCZ70" s="529"/>
      <c r="ODA70" s="530"/>
      <c r="ODB70" s="531"/>
      <c r="ODC70" s="532"/>
      <c r="ODD70" s="533"/>
      <c r="ODE70" s="527"/>
      <c r="ODF70" s="528"/>
      <c r="ODG70" s="529"/>
      <c r="ODH70" s="530"/>
      <c r="ODI70" s="531"/>
      <c r="ODJ70" s="532"/>
      <c r="ODK70" s="533"/>
      <c r="ODL70" s="527"/>
      <c r="ODM70" s="528"/>
      <c r="ODN70" s="529"/>
      <c r="ODO70" s="530"/>
      <c r="ODP70" s="531"/>
      <c r="ODQ70" s="532"/>
      <c r="ODR70" s="533"/>
      <c r="ODS70" s="527"/>
      <c r="ODT70" s="528"/>
      <c r="ODU70" s="529"/>
      <c r="ODV70" s="530"/>
      <c r="ODW70" s="531"/>
      <c r="ODX70" s="532"/>
      <c r="ODY70" s="533"/>
      <c r="ODZ70" s="527"/>
      <c r="OEA70" s="528"/>
      <c r="OEB70" s="529"/>
      <c r="OEC70" s="530"/>
      <c r="OED70" s="531"/>
      <c r="OEE70" s="532"/>
      <c r="OEF70" s="533"/>
      <c r="OEG70" s="527"/>
      <c r="OEH70" s="528"/>
      <c r="OEI70" s="529"/>
      <c r="OEJ70" s="530"/>
      <c r="OEK70" s="531"/>
      <c r="OEL70" s="532"/>
      <c r="OEM70" s="533"/>
      <c r="OEN70" s="527"/>
      <c r="OEO70" s="528"/>
      <c r="OEP70" s="529"/>
      <c r="OEQ70" s="530"/>
      <c r="OER70" s="531"/>
      <c r="OES70" s="532"/>
      <c r="OET70" s="533"/>
      <c r="OEU70" s="527"/>
      <c r="OEV70" s="528"/>
      <c r="OEW70" s="529"/>
      <c r="OEX70" s="530"/>
      <c r="OEY70" s="531"/>
      <c r="OEZ70" s="532"/>
      <c r="OFA70" s="533"/>
      <c r="OFB70" s="527"/>
      <c r="OFC70" s="528"/>
      <c r="OFD70" s="529"/>
      <c r="OFE70" s="530"/>
      <c r="OFF70" s="531"/>
      <c r="OFG70" s="532"/>
      <c r="OFH70" s="533"/>
      <c r="OFI70" s="527"/>
      <c r="OFJ70" s="528"/>
      <c r="OFK70" s="529"/>
      <c r="OFL70" s="530"/>
      <c r="OFM70" s="531"/>
      <c r="OFN70" s="532"/>
      <c r="OFO70" s="533"/>
      <c r="OFP70" s="527"/>
      <c r="OFQ70" s="528"/>
      <c r="OFR70" s="529"/>
      <c r="OFS70" s="530"/>
      <c r="OFT70" s="531"/>
      <c r="OFU70" s="532"/>
      <c r="OFV70" s="533"/>
      <c r="OFW70" s="527"/>
      <c r="OFX70" s="528"/>
      <c r="OFY70" s="529"/>
      <c r="OFZ70" s="530"/>
      <c r="OGA70" s="531"/>
      <c r="OGB70" s="532"/>
      <c r="OGC70" s="533"/>
      <c r="OGD70" s="527"/>
      <c r="OGE70" s="528"/>
      <c r="OGF70" s="529"/>
      <c r="OGG70" s="530"/>
      <c r="OGH70" s="531"/>
      <c r="OGI70" s="532"/>
      <c r="OGJ70" s="533"/>
      <c r="OGK70" s="527"/>
      <c r="OGL70" s="528"/>
      <c r="OGM70" s="529"/>
      <c r="OGN70" s="530"/>
      <c r="OGO70" s="531"/>
      <c r="OGP70" s="532"/>
      <c r="OGQ70" s="533"/>
      <c r="OGR70" s="527"/>
      <c r="OGS70" s="528"/>
      <c r="OGT70" s="529"/>
      <c r="OGU70" s="530"/>
      <c r="OGV70" s="531"/>
      <c r="OGW70" s="532"/>
      <c r="OGX70" s="533"/>
      <c r="OGY70" s="527"/>
      <c r="OGZ70" s="528"/>
      <c r="OHA70" s="529"/>
      <c r="OHB70" s="530"/>
      <c r="OHC70" s="531"/>
      <c r="OHD70" s="532"/>
      <c r="OHE70" s="533"/>
      <c r="OHF70" s="527"/>
      <c r="OHG70" s="528"/>
      <c r="OHH70" s="529"/>
      <c r="OHI70" s="530"/>
      <c r="OHJ70" s="531"/>
      <c r="OHK70" s="532"/>
      <c r="OHL70" s="533"/>
      <c r="OHM70" s="527"/>
      <c r="OHN70" s="528"/>
      <c r="OHO70" s="529"/>
      <c r="OHP70" s="530"/>
      <c r="OHQ70" s="531"/>
      <c r="OHR70" s="532"/>
      <c r="OHS70" s="533"/>
      <c r="OHT70" s="527"/>
      <c r="OHU70" s="528"/>
      <c r="OHV70" s="529"/>
      <c r="OHW70" s="530"/>
      <c r="OHX70" s="531"/>
      <c r="OHY70" s="532"/>
      <c r="OHZ70" s="533"/>
      <c r="OIA70" s="527"/>
      <c r="OIB70" s="528"/>
      <c r="OIC70" s="529"/>
      <c r="OID70" s="530"/>
      <c r="OIE70" s="531"/>
      <c r="OIF70" s="532"/>
      <c r="OIG70" s="533"/>
      <c r="OIH70" s="527"/>
      <c r="OII70" s="528"/>
      <c r="OIJ70" s="529"/>
      <c r="OIK70" s="530"/>
      <c r="OIL70" s="531"/>
      <c r="OIM70" s="532"/>
      <c r="OIN70" s="533"/>
      <c r="OIO70" s="527"/>
      <c r="OIP70" s="528"/>
      <c r="OIQ70" s="529"/>
      <c r="OIR70" s="530"/>
      <c r="OIS70" s="531"/>
      <c r="OIT70" s="532"/>
      <c r="OIU70" s="533"/>
      <c r="OIV70" s="527"/>
      <c r="OIW70" s="528"/>
      <c r="OIX70" s="529"/>
      <c r="OIY70" s="530"/>
      <c r="OIZ70" s="531"/>
      <c r="OJA70" s="532"/>
      <c r="OJB70" s="533"/>
      <c r="OJC70" s="527"/>
      <c r="OJD70" s="528"/>
      <c r="OJE70" s="529"/>
      <c r="OJF70" s="530"/>
      <c r="OJG70" s="531"/>
      <c r="OJH70" s="532"/>
      <c r="OJI70" s="533"/>
      <c r="OJJ70" s="527"/>
      <c r="OJK70" s="528"/>
      <c r="OJL70" s="529"/>
      <c r="OJM70" s="530"/>
      <c r="OJN70" s="531"/>
      <c r="OJO70" s="532"/>
      <c r="OJP70" s="533"/>
      <c r="OJQ70" s="527"/>
      <c r="OJR70" s="528"/>
      <c r="OJS70" s="529"/>
      <c r="OJT70" s="530"/>
      <c r="OJU70" s="531"/>
      <c r="OJV70" s="532"/>
      <c r="OJW70" s="533"/>
      <c r="OJX70" s="527"/>
      <c r="OJY70" s="528"/>
      <c r="OJZ70" s="529"/>
      <c r="OKA70" s="530"/>
      <c r="OKB70" s="531"/>
      <c r="OKC70" s="532"/>
      <c r="OKD70" s="533"/>
      <c r="OKE70" s="527"/>
      <c r="OKF70" s="528"/>
      <c r="OKG70" s="529"/>
      <c r="OKH70" s="530"/>
      <c r="OKI70" s="531"/>
      <c r="OKJ70" s="532"/>
      <c r="OKK70" s="533"/>
      <c r="OKL70" s="527"/>
      <c r="OKM70" s="528"/>
      <c r="OKN70" s="529"/>
      <c r="OKO70" s="530"/>
      <c r="OKP70" s="531"/>
      <c r="OKQ70" s="532"/>
      <c r="OKR70" s="533"/>
      <c r="OKS70" s="527"/>
      <c r="OKT70" s="528"/>
      <c r="OKU70" s="529"/>
      <c r="OKV70" s="530"/>
      <c r="OKW70" s="531"/>
      <c r="OKX70" s="532"/>
      <c r="OKY70" s="533"/>
      <c r="OKZ70" s="527"/>
      <c r="OLA70" s="528"/>
      <c r="OLB70" s="529"/>
      <c r="OLC70" s="530"/>
      <c r="OLD70" s="531"/>
      <c r="OLE70" s="532"/>
      <c r="OLF70" s="533"/>
      <c r="OLG70" s="527"/>
      <c r="OLH70" s="528"/>
      <c r="OLI70" s="529"/>
      <c r="OLJ70" s="530"/>
      <c r="OLK70" s="531"/>
      <c r="OLL70" s="532"/>
      <c r="OLM70" s="533"/>
      <c r="OLN70" s="527"/>
      <c r="OLO70" s="528"/>
      <c r="OLP70" s="529"/>
      <c r="OLQ70" s="530"/>
      <c r="OLR70" s="531"/>
      <c r="OLS70" s="532"/>
      <c r="OLT70" s="533"/>
      <c r="OLU70" s="527"/>
      <c r="OLV70" s="528"/>
      <c r="OLW70" s="529"/>
      <c r="OLX70" s="530"/>
      <c r="OLY70" s="531"/>
      <c r="OLZ70" s="532"/>
      <c r="OMA70" s="533"/>
      <c r="OMB70" s="527"/>
      <c r="OMC70" s="528"/>
      <c r="OMD70" s="529"/>
      <c r="OME70" s="530"/>
      <c r="OMF70" s="531"/>
      <c r="OMG70" s="532"/>
      <c r="OMH70" s="533"/>
      <c r="OMI70" s="527"/>
      <c r="OMJ70" s="528"/>
      <c r="OMK70" s="529"/>
      <c r="OML70" s="530"/>
      <c r="OMM70" s="531"/>
      <c r="OMN70" s="532"/>
      <c r="OMO70" s="533"/>
      <c r="OMP70" s="527"/>
      <c r="OMQ70" s="528"/>
      <c r="OMR70" s="529"/>
      <c r="OMS70" s="530"/>
      <c r="OMT70" s="531"/>
      <c r="OMU70" s="532"/>
      <c r="OMV70" s="533"/>
      <c r="OMW70" s="527"/>
      <c r="OMX70" s="528"/>
      <c r="OMY70" s="529"/>
      <c r="OMZ70" s="530"/>
      <c r="ONA70" s="531"/>
      <c r="ONB70" s="532"/>
      <c r="ONC70" s="533"/>
      <c r="OND70" s="527"/>
      <c r="ONE70" s="528"/>
      <c r="ONF70" s="529"/>
      <c r="ONG70" s="530"/>
      <c r="ONH70" s="531"/>
      <c r="ONI70" s="532"/>
      <c r="ONJ70" s="533"/>
      <c r="ONK70" s="527"/>
      <c r="ONL70" s="528"/>
      <c r="ONM70" s="529"/>
      <c r="ONN70" s="530"/>
      <c r="ONO70" s="531"/>
      <c r="ONP70" s="532"/>
      <c r="ONQ70" s="533"/>
      <c r="ONR70" s="527"/>
      <c r="ONS70" s="528"/>
      <c r="ONT70" s="529"/>
      <c r="ONU70" s="530"/>
      <c r="ONV70" s="531"/>
      <c r="ONW70" s="532"/>
      <c r="ONX70" s="533"/>
      <c r="ONY70" s="527"/>
      <c r="ONZ70" s="528"/>
      <c r="OOA70" s="529"/>
      <c r="OOB70" s="530"/>
      <c r="OOC70" s="531"/>
      <c r="OOD70" s="532"/>
      <c r="OOE70" s="533"/>
      <c r="OOF70" s="527"/>
      <c r="OOG70" s="528"/>
      <c r="OOH70" s="529"/>
      <c r="OOI70" s="530"/>
      <c r="OOJ70" s="531"/>
      <c r="OOK70" s="532"/>
      <c r="OOL70" s="533"/>
      <c r="OOM70" s="527"/>
      <c r="OON70" s="528"/>
      <c r="OOO70" s="529"/>
      <c r="OOP70" s="530"/>
      <c r="OOQ70" s="531"/>
      <c r="OOR70" s="532"/>
      <c r="OOS70" s="533"/>
      <c r="OOT70" s="527"/>
      <c r="OOU70" s="528"/>
      <c r="OOV70" s="529"/>
      <c r="OOW70" s="530"/>
      <c r="OOX70" s="531"/>
      <c r="OOY70" s="532"/>
      <c r="OOZ70" s="533"/>
      <c r="OPA70" s="527"/>
      <c r="OPB70" s="528"/>
      <c r="OPC70" s="529"/>
      <c r="OPD70" s="530"/>
      <c r="OPE70" s="531"/>
      <c r="OPF70" s="532"/>
      <c r="OPG70" s="533"/>
      <c r="OPH70" s="527"/>
      <c r="OPI70" s="528"/>
      <c r="OPJ70" s="529"/>
      <c r="OPK70" s="530"/>
      <c r="OPL70" s="531"/>
      <c r="OPM70" s="532"/>
      <c r="OPN70" s="533"/>
      <c r="OPO70" s="527"/>
      <c r="OPP70" s="528"/>
      <c r="OPQ70" s="529"/>
      <c r="OPR70" s="530"/>
      <c r="OPS70" s="531"/>
      <c r="OPT70" s="532"/>
      <c r="OPU70" s="533"/>
      <c r="OPV70" s="527"/>
      <c r="OPW70" s="528"/>
      <c r="OPX70" s="529"/>
      <c r="OPY70" s="530"/>
      <c r="OPZ70" s="531"/>
      <c r="OQA70" s="532"/>
      <c r="OQB70" s="533"/>
      <c r="OQC70" s="527"/>
      <c r="OQD70" s="528"/>
      <c r="OQE70" s="529"/>
      <c r="OQF70" s="530"/>
      <c r="OQG70" s="531"/>
      <c r="OQH70" s="532"/>
      <c r="OQI70" s="533"/>
      <c r="OQJ70" s="527"/>
      <c r="OQK70" s="528"/>
      <c r="OQL70" s="529"/>
      <c r="OQM70" s="530"/>
      <c r="OQN70" s="531"/>
      <c r="OQO70" s="532"/>
      <c r="OQP70" s="533"/>
      <c r="OQQ70" s="527"/>
      <c r="OQR70" s="528"/>
      <c r="OQS70" s="529"/>
      <c r="OQT70" s="530"/>
      <c r="OQU70" s="531"/>
      <c r="OQV70" s="532"/>
      <c r="OQW70" s="533"/>
      <c r="OQX70" s="527"/>
      <c r="OQY70" s="528"/>
      <c r="OQZ70" s="529"/>
      <c r="ORA70" s="530"/>
      <c r="ORB70" s="531"/>
      <c r="ORC70" s="532"/>
      <c r="ORD70" s="533"/>
      <c r="ORE70" s="527"/>
      <c r="ORF70" s="528"/>
      <c r="ORG70" s="529"/>
      <c r="ORH70" s="530"/>
      <c r="ORI70" s="531"/>
      <c r="ORJ70" s="532"/>
      <c r="ORK70" s="533"/>
      <c r="ORL70" s="527"/>
      <c r="ORM70" s="528"/>
      <c r="ORN70" s="529"/>
      <c r="ORO70" s="530"/>
      <c r="ORP70" s="531"/>
      <c r="ORQ70" s="532"/>
      <c r="ORR70" s="533"/>
      <c r="ORS70" s="527"/>
      <c r="ORT70" s="528"/>
      <c r="ORU70" s="529"/>
      <c r="ORV70" s="530"/>
      <c r="ORW70" s="531"/>
      <c r="ORX70" s="532"/>
      <c r="ORY70" s="533"/>
      <c r="ORZ70" s="527"/>
      <c r="OSA70" s="528"/>
      <c r="OSB70" s="529"/>
      <c r="OSC70" s="530"/>
      <c r="OSD70" s="531"/>
      <c r="OSE70" s="532"/>
      <c r="OSF70" s="533"/>
      <c r="OSG70" s="527"/>
      <c r="OSH70" s="528"/>
      <c r="OSI70" s="529"/>
      <c r="OSJ70" s="530"/>
      <c r="OSK70" s="531"/>
      <c r="OSL70" s="532"/>
      <c r="OSM70" s="533"/>
      <c r="OSN70" s="527"/>
      <c r="OSO70" s="528"/>
      <c r="OSP70" s="529"/>
      <c r="OSQ70" s="530"/>
      <c r="OSR70" s="531"/>
      <c r="OSS70" s="532"/>
      <c r="OST70" s="533"/>
      <c r="OSU70" s="527"/>
      <c r="OSV70" s="528"/>
      <c r="OSW70" s="529"/>
      <c r="OSX70" s="530"/>
      <c r="OSY70" s="531"/>
      <c r="OSZ70" s="532"/>
      <c r="OTA70" s="533"/>
      <c r="OTB70" s="527"/>
      <c r="OTC70" s="528"/>
      <c r="OTD70" s="529"/>
      <c r="OTE70" s="530"/>
      <c r="OTF70" s="531"/>
      <c r="OTG70" s="532"/>
      <c r="OTH70" s="533"/>
      <c r="OTI70" s="527"/>
      <c r="OTJ70" s="528"/>
      <c r="OTK70" s="529"/>
      <c r="OTL70" s="530"/>
      <c r="OTM70" s="531"/>
      <c r="OTN70" s="532"/>
      <c r="OTO70" s="533"/>
      <c r="OTP70" s="527"/>
      <c r="OTQ70" s="528"/>
      <c r="OTR70" s="529"/>
      <c r="OTS70" s="530"/>
      <c r="OTT70" s="531"/>
      <c r="OTU70" s="532"/>
      <c r="OTV70" s="533"/>
      <c r="OTW70" s="527"/>
      <c r="OTX70" s="528"/>
      <c r="OTY70" s="529"/>
      <c r="OTZ70" s="530"/>
      <c r="OUA70" s="531"/>
      <c r="OUB70" s="532"/>
      <c r="OUC70" s="533"/>
      <c r="OUD70" s="527"/>
      <c r="OUE70" s="528"/>
      <c r="OUF70" s="529"/>
      <c r="OUG70" s="530"/>
      <c r="OUH70" s="531"/>
      <c r="OUI70" s="532"/>
      <c r="OUJ70" s="533"/>
      <c r="OUK70" s="527"/>
      <c r="OUL70" s="528"/>
      <c r="OUM70" s="529"/>
      <c r="OUN70" s="530"/>
      <c r="OUO70" s="531"/>
      <c r="OUP70" s="532"/>
      <c r="OUQ70" s="533"/>
      <c r="OUR70" s="527"/>
      <c r="OUS70" s="528"/>
      <c r="OUT70" s="529"/>
      <c r="OUU70" s="530"/>
      <c r="OUV70" s="531"/>
      <c r="OUW70" s="532"/>
      <c r="OUX70" s="533"/>
      <c r="OUY70" s="527"/>
      <c r="OUZ70" s="528"/>
      <c r="OVA70" s="529"/>
      <c r="OVB70" s="530"/>
      <c r="OVC70" s="531"/>
      <c r="OVD70" s="532"/>
      <c r="OVE70" s="533"/>
      <c r="OVF70" s="527"/>
      <c r="OVG70" s="528"/>
      <c r="OVH70" s="529"/>
      <c r="OVI70" s="530"/>
      <c r="OVJ70" s="531"/>
      <c r="OVK70" s="532"/>
      <c r="OVL70" s="533"/>
      <c r="OVM70" s="527"/>
      <c r="OVN70" s="528"/>
      <c r="OVO70" s="529"/>
      <c r="OVP70" s="530"/>
      <c r="OVQ70" s="531"/>
      <c r="OVR70" s="532"/>
      <c r="OVS70" s="533"/>
      <c r="OVT70" s="527"/>
      <c r="OVU70" s="528"/>
      <c r="OVV70" s="529"/>
      <c r="OVW70" s="530"/>
      <c r="OVX70" s="531"/>
      <c r="OVY70" s="532"/>
      <c r="OVZ70" s="533"/>
      <c r="OWA70" s="527"/>
      <c r="OWB70" s="528"/>
      <c r="OWC70" s="529"/>
      <c r="OWD70" s="530"/>
      <c r="OWE70" s="531"/>
      <c r="OWF70" s="532"/>
      <c r="OWG70" s="533"/>
      <c r="OWH70" s="527"/>
      <c r="OWI70" s="528"/>
      <c r="OWJ70" s="529"/>
      <c r="OWK70" s="530"/>
      <c r="OWL70" s="531"/>
      <c r="OWM70" s="532"/>
      <c r="OWN70" s="533"/>
      <c r="OWO70" s="527"/>
      <c r="OWP70" s="528"/>
      <c r="OWQ70" s="529"/>
      <c r="OWR70" s="530"/>
      <c r="OWS70" s="531"/>
      <c r="OWT70" s="532"/>
      <c r="OWU70" s="533"/>
      <c r="OWV70" s="527"/>
      <c r="OWW70" s="528"/>
      <c r="OWX70" s="529"/>
      <c r="OWY70" s="530"/>
      <c r="OWZ70" s="531"/>
      <c r="OXA70" s="532"/>
      <c r="OXB70" s="533"/>
      <c r="OXC70" s="527"/>
      <c r="OXD70" s="528"/>
      <c r="OXE70" s="529"/>
      <c r="OXF70" s="530"/>
      <c r="OXG70" s="531"/>
      <c r="OXH70" s="532"/>
      <c r="OXI70" s="533"/>
      <c r="OXJ70" s="527"/>
      <c r="OXK70" s="528"/>
      <c r="OXL70" s="529"/>
      <c r="OXM70" s="530"/>
      <c r="OXN70" s="531"/>
      <c r="OXO70" s="532"/>
      <c r="OXP70" s="533"/>
      <c r="OXQ70" s="527"/>
      <c r="OXR70" s="528"/>
      <c r="OXS70" s="529"/>
      <c r="OXT70" s="530"/>
      <c r="OXU70" s="531"/>
      <c r="OXV70" s="532"/>
      <c r="OXW70" s="533"/>
      <c r="OXX70" s="527"/>
      <c r="OXY70" s="528"/>
      <c r="OXZ70" s="529"/>
      <c r="OYA70" s="530"/>
      <c r="OYB70" s="531"/>
      <c r="OYC70" s="532"/>
      <c r="OYD70" s="533"/>
      <c r="OYE70" s="527"/>
      <c r="OYF70" s="528"/>
      <c r="OYG70" s="529"/>
      <c r="OYH70" s="530"/>
      <c r="OYI70" s="531"/>
      <c r="OYJ70" s="532"/>
      <c r="OYK70" s="533"/>
      <c r="OYL70" s="527"/>
      <c r="OYM70" s="528"/>
      <c r="OYN70" s="529"/>
      <c r="OYO70" s="530"/>
      <c r="OYP70" s="531"/>
      <c r="OYQ70" s="532"/>
      <c r="OYR70" s="533"/>
      <c r="OYS70" s="527"/>
      <c r="OYT70" s="528"/>
      <c r="OYU70" s="529"/>
      <c r="OYV70" s="530"/>
      <c r="OYW70" s="531"/>
      <c r="OYX70" s="532"/>
      <c r="OYY70" s="533"/>
      <c r="OYZ70" s="527"/>
      <c r="OZA70" s="528"/>
      <c r="OZB70" s="529"/>
      <c r="OZC70" s="530"/>
      <c r="OZD70" s="531"/>
      <c r="OZE70" s="532"/>
      <c r="OZF70" s="533"/>
      <c r="OZG70" s="527"/>
      <c r="OZH70" s="528"/>
      <c r="OZI70" s="529"/>
      <c r="OZJ70" s="530"/>
      <c r="OZK70" s="531"/>
      <c r="OZL70" s="532"/>
      <c r="OZM70" s="533"/>
      <c r="OZN70" s="527"/>
      <c r="OZO70" s="528"/>
      <c r="OZP70" s="529"/>
      <c r="OZQ70" s="530"/>
      <c r="OZR70" s="531"/>
      <c r="OZS70" s="532"/>
      <c r="OZT70" s="533"/>
      <c r="OZU70" s="527"/>
      <c r="OZV70" s="528"/>
      <c r="OZW70" s="529"/>
      <c r="OZX70" s="530"/>
      <c r="OZY70" s="531"/>
      <c r="OZZ70" s="532"/>
      <c r="PAA70" s="533"/>
      <c r="PAB70" s="527"/>
      <c r="PAC70" s="528"/>
      <c r="PAD70" s="529"/>
      <c r="PAE70" s="530"/>
      <c r="PAF70" s="531"/>
      <c r="PAG70" s="532"/>
      <c r="PAH70" s="533"/>
      <c r="PAI70" s="527"/>
      <c r="PAJ70" s="528"/>
      <c r="PAK70" s="529"/>
      <c r="PAL70" s="530"/>
      <c r="PAM70" s="531"/>
      <c r="PAN70" s="532"/>
      <c r="PAO70" s="533"/>
      <c r="PAP70" s="527"/>
      <c r="PAQ70" s="528"/>
      <c r="PAR70" s="529"/>
      <c r="PAS70" s="530"/>
      <c r="PAT70" s="531"/>
      <c r="PAU70" s="532"/>
      <c r="PAV70" s="533"/>
      <c r="PAW70" s="527"/>
      <c r="PAX70" s="528"/>
      <c r="PAY70" s="529"/>
      <c r="PAZ70" s="530"/>
      <c r="PBA70" s="531"/>
      <c r="PBB70" s="532"/>
      <c r="PBC70" s="533"/>
      <c r="PBD70" s="527"/>
      <c r="PBE70" s="528"/>
      <c r="PBF70" s="529"/>
      <c r="PBG70" s="530"/>
      <c r="PBH70" s="531"/>
      <c r="PBI70" s="532"/>
      <c r="PBJ70" s="533"/>
      <c r="PBK70" s="527"/>
      <c r="PBL70" s="528"/>
      <c r="PBM70" s="529"/>
      <c r="PBN70" s="530"/>
      <c r="PBO70" s="531"/>
      <c r="PBP70" s="532"/>
      <c r="PBQ70" s="533"/>
      <c r="PBR70" s="527"/>
      <c r="PBS70" s="528"/>
      <c r="PBT70" s="529"/>
      <c r="PBU70" s="530"/>
      <c r="PBV70" s="531"/>
      <c r="PBW70" s="532"/>
      <c r="PBX70" s="533"/>
      <c r="PBY70" s="527"/>
      <c r="PBZ70" s="528"/>
      <c r="PCA70" s="529"/>
      <c r="PCB70" s="530"/>
      <c r="PCC70" s="531"/>
      <c r="PCD70" s="532"/>
      <c r="PCE70" s="533"/>
      <c r="PCF70" s="527"/>
      <c r="PCG70" s="528"/>
      <c r="PCH70" s="529"/>
      <c r="PCI70" s="530"/>
      <c r="PCJ70" s="531"/>
      <c r="PCK70" s="532"/>
      <c r="PCL70" s="533"/>
      <c r="PCM70" s="527"/>
      <c r="PCN70" s="528"/>
      <c r="PCO70" s="529"/>
      <c r="PCP70" s="530"/>
      <c r="PCQ70" s="531"/>
      <c r="PCR70" s="532"/>
      <c r="PCS70" s="533"/>
      <c r="PCT70" s="527"/>
      <c r="PCU70" s="528"/>
      <c r="PCV70" s="529"/>
      <c r="PCW70" s="530"/>
      <c r="PCX70" s="531"/>
      <c r="PCY70" s="532"/>
      <c r="PCZ70" s="533"/>
      <c r="PDA70" s="527"/>
      <c r="PDB70" s="528"/>
      <c r="PDC70" s="529"/>
      <c r="PDD70" s="530"/>
      <c r="PDE70" s="531"/>
      <c r="PDF70" s="532"/>
      <c r="PDG70" s="533"/>
      <c r="PDH70" s="527"/>
      <c r="PDI70" s="528"/>
      <c r="PDJ70" s="529"/>
      <c r="PDK70" s="530"/>
      <c r="PDL70" s="531"/>
      <c r="PDM70" s="532"/>
      <c r="PDN70" s="533"/>
      <c r="PDO70" s="527"/>
      <c r="PDP70" s="528"/>
      <c r="PDQ70" s="529"/>
      <c r="PDR70" s="530"/>
      <c r="PDS70" s="531"/>
      <c r="PDT70" s="532"/>
      <c r="PDU70" s="533"/>
      <c r="PDV70" s="527"/>
      <c r="PDW70" s="528"/>
      <c r="PDX70" s="529"/>
      <c r="PDY70" s="530"/>
      <c r="PDZ70" s="531"/>
      <c r="PEA70" s="532"/>
      <c r="PEB70" s="533"/>
      <c r="PEC70" s="527"/>
      <c r="PED70" s="528"/>
      <c r="PEE70" s="529"/>
      <c r="PEF70" s="530"/>
      <c r="PEG70" s="531"/>
      <c r="PEH70" s="532"/>
      <c r="PEI70" s="533"/>
      <c r="PEJ70" s="527"/>
      <c r="PEK70" s="528"/>
      <c r="PEL70" s="529"/>
      <c r="PEM70" s="530"/>
      <c r="PEN70" s="531"/>
      <c r="PEO70" s="532"/>
      <c r="PEP70" s="533"/>
      <c r="PEQ70" s="527"/>
      <c r="PER70" s="528"/>
      <c r="PES70" s="529"/>
      <c r="PET70" s="530"/>
      <c r="PEU70" s="531"/>
      <c r="PEV70" s="532"/>
      <c r="PEW70" s="533"/>
      <c r="PEX70" s="527"/>
      <c r="PEY70" s="528"/>
      <c r="PEZ70" s="529"/>
      <c r="PFA70" s="530"/>
      <c r="PFB70" s="531"/>
      <c r="PFC70" s="532"/>
      <c r="PFD70" s="533"/>
      <c r="PFE70" s="527"/>
      <c r="PFF70" s="528"/>
      <c r="PFG70" s="529"/>
      <c r="PFH70" s="530"/>
      <c r="PFI70" s="531"/>
      <c r="PFJ70" s="532"/>
      <c r="PFK70" s="533"/>
      <c r="PFL70" s="527"/>
      <c r="PFM70" s="528"/>
      <c r="PFN70" s="529"/>
      <c r="PFO70" s="530"/>
      <c r="PFP70" s="531"/>
      <c r="PFQ70" s="532"/>
      <c r="PFR70" s="533"/>
      <c r="PFS70" s="527"/>
      <c r="PFT70" s="528"/>
      <c r="PFU70" s="529"/>
      <c r="PFV70" s="530"/>
      <c r="PFW70" s="531"/>
      <c r="PFX70" s="532"/>
      <c r="PFY70" s="533"/>
      <c r="PFZ70" s="527"/>
      <c r="PGA70" s="528"/>
      <c r="PGB70" s="529"/>
      <c r="PGC70" s="530"/>
      <c r="PGD70" s="531"/>
      <c r="PGE70" s="532"/>
      <c r="PGF70" s="533"/>
      <c r="PGG70" s="527"/>
      <c r="PGH70" s="528"/>
      <c r="PGI70" s="529"/>
      <c r="PGJ70" s="530"/>
      <c r="PGK70" s="531"/>
      <c r="PGL70" s="532"/>
      <c r="PGM70" s="533"/>
      <c r="PGN70" s="527"/>
      <c r="PGO70" s="528"/>
      <c r="PGP70" s="529"/>
      <c r="PGQ70" s="530"/>
      <c r="PGR70" s="531"/>
      <c r="PGS70" s="532"/>
      <c r="PGT70" s="533"/>
      <c r="PGU70" s="527"/>
      <c r="PGV70" s="528"/>
      <c r="PGW70" s="529"/>
      <c r="PGX70" s="530"/>
      <c r="PGY70" s="531"/>
      <c r="PGZ70" s="532"/>
      <c r="PHA70" s="533"/>
      <c r="PHB70" s="527"/>
      <c r="PHC70" s="528"/>
      <c r="PHD70" s="529"/>
      <c r="PHE70" s="530"/>
      <c r="PHF70" s="531"/>
      <c r="PHG70" s="532"/>
      <c r="PHH70" s="533"/>
      <c r="PHI70" s="527"/>
      <c r="PHJ70" s="528"/>
      <c r="PHK70" s="529"/>
      <c r="PHL70" s="530"/>
      <c r="PHM70" s="531"/>
      <c r="PHN70" s="532"/>
      <c r="PHO70" s="533"/>
      <c r="PHP70" s="527"/>
      <c r="PHQ70" s="528"/>
      <c r="PHR70" s="529"/>
      <c r="PHS70" s="530"/>
      <c r="PHT70" s="531"/>
      <c r="PHU70" s="532"/>
      <c r="PHV70" s="533"/>
      <c r="PHW70" s="527"/>
      <c r="PHX70" s="528"/>
      <c r="PHY70" s="529"/>
      <c r="PHZ70" s="530"/>
      <c r="PIA70" s="531"/>
      <c r="PIB70" s="532"/>
      <c r="PIC70" s="533"/>
      <c r="PID70" s="527"/>
      <c r="PIE70" s="528"/>
      <c r="PIF70" s="529"/>
      <c r="PIG70" s="530"/>
      <c r="PIH70" s="531"/>
      <c r="PII70" s="532"/>
      <c r="PIJ70" s="533"/>
      <c r="PIK70" s="527"/>
      <c r="PIL70" s="528"/>
      <c r="PIM70" s="529"/>
      <c r="PIN70" s="530"/>
      <c r="PIO70" s="531"/>
      <c r="PIP70" s="532"/>
      <c r="PIQ70" s="533"/>
      <c r="PIR70" s="527"/>
      <c r="PIS70" s="528"/>
      <c r="PIT70" s="529"/>
      <c r="PIU70" s="530"/>
      <c r="PIV70" s="531"/>
      <c r="PIW70" s="532"/>
      <c r="PIX70" s="533"/>
      <c r="PIY70" s="527"/>
      <c r="PIZ70" s="528"/>
      <c r="PJA70" s="529"/>
      <c r="PJB70" s="530"/>
      <c r="PJC70" s="531"/>
      <c r="PJD70" s="532"/>
      <c r="PJE70" s="533"/>
      <c r="PJF70" s="527"/>
      <c r="PJG70" s="528"/>
      <c r="PJH70" s="529"/>
      <c r="PJI70" s="530"/>
      <c r="PJJ70" s="531"/>
      <c r="PJK70" s="532"/>
      <c r="PJL70" s="533"/>
      <c r="PJM70" s="527"/>
      <c r="PJN70" s="528"/>
      <c r="PJO70" s="529"/>
      <c r="PJP70" s="530"/>
      <c r="PJQ70" s="531"/>
      <c r="PJR70" s="532"/>
      <c r="PJS70" s="533"/>
      <c r="PJT70" s="527"/>
      <c r="PJU70" s="528"/>
      <c r="PJV70" s="529"/>
      <c r="PJW70" s="530"/>
      <c r="PJX70" s="531"/>
      <c r="PJY70" s="532"/>
      <c r="PJZ70" s="533"/>
      <c r="PKA70" s="527"/>
      <c r="PKB70" s="528"/>
      <c r="PKC70" s="529"/>
      <c r="PKD70" s="530"/>
      <c r="PKE70" s="531"/>
      <c r="PKF70" s="532"/>
      <c r="PKG70" s="533"/>
      <c r="PKH70" s="527"/>
      <c r="PKI70" s="528"/>
      <c r="PKJ70" s="529"/>
      <c r="PKK70" s="530"/>
      <c r="PKL70" s="531"/>
      <c r="PKM70" s="532"/>
      <c r="PKN70" s="533"/>
      <c r="PKO70" s="527"/>
      <c r="PKP70" s="528"/>
      <c r="PKQ70" s="529"/>
      <c r="PKR70" s="530"/>
      <c r="PKS70" s="531"/>
      <c r="PKT70" s="532"/>
      <c r="PKU70" s="533"/>
      <c r="PKV70" s="527"/>
      <c r="PKW70" s="528"/>
      <c r="PKX70" s="529"/>
      <c r="PKY70" s="530"/>
      <c r="PKZ70" s="531"/>
      <c r="PLA70" s="532"/>
      <c r="PLB70" s="533"/>
      <c r="PLC70" s="527"/>
      <c r="PLD70" s="528"/>
      <c r="PLE70" s="529"/>
      <c r="PLF70" s="530"/>
      <c r="PLG70" s="531"/>
      <c r="PLH70" s="532"/>
      <c r="PLI70" s="533"/>
      <c r="PLJ70" s="527"/>
      <c r="PLK70" s="528"/>
      <c r="PLL70" s="529"/>
      <c r="PLM70" s="530"/>
      <c r="PLN70" s="531"/>
      <c r="PLO70" s="532"/>
      <c r="PLP70" s="533"/>
      <c r="PLQ70" s="527"/>
      <c r="PLR70" s="528"/>
      <c r="PLS70" s="529"/>
      <c r="PLT70" s="530"/>
      <c r="PLU70" s="531"/>
      <c r="PLV70" s="532"/>
      <c r="PLW70" s="533"/>
      <c r="PLX70" s="527"/>
      <c r="PLY70" s="528"/>
      <c r="PLZ70" s="529"/>
      <c r="PMA70" s="530"/>
      <c r="PMB70" s="531"/>
      <c r="PMC70" s="532"/>
      <c r="PMD70" s="533"/>
      <c r="PME70" s="527"/>
      <c r="PMF70" s="528"/>
      <c r="PMG70" s="529"/>
      <c r="PMH70" s="530"/>
      <c r="PMI70" s="531"/>
      <c r="PMJ70" s="532"/>
      <c r="PMK70" s="533"/>
      <c r="PML70" s="527"/>
      <c r="PMM70" s="528"/>
      <c r="PMN70" s="529"/>
      <c r="PMO70" s="530"/>
      <c r="PMP70" s="531"/>
      <c r="PMQ70" s="532"/>
      <c r="PMR70" s="533"/>
      <c r="PMS70" s="527"/>
      <c r="PMT70" s="528"/>
      <c r="PMU70" s="529"/>
      <c r="PMV70" s="530"/>
      <c r="PMW70" s="531"/>
      <c r="PMX70" s="532"/>
      <c r="PMY70" s="533"/>
      <c r="PMZ70" s="527"/>
      <c r="PNA70" s="528"/>
      <c r="PNB70" s="529"/>
      <c r="PNC70" s="530"/>
      <c r="PND70" s="531"/>
      <c r="PNE70" s="532"/>
      <c r="PNF70" s="533"/>
      <c r="PNG70" s="527"/>
      <c r="PNH70" s="528"/>
      <c r="PNI70" s="529"/>
      <c r="PNJ70" s="530"/>
      <c r="PNK70" s="531"/>
      <c r="PNL70" s="532"/>
      <c r="PNM70" s="533"/>
      <c r="PNN70" s="527"/>
      <c r="PNO70" s="528"/>
      <c r="PNP70" s="529"/>
      <c r="PNQ70" s="530"/>
      <c r="PNR70" s="531"/>
      <c r="PNS70" s="532"/>
      <c r="PNT70" s="533"/>
      <c r="PNU70" s="527"/>
      <c r="PNV70" s="528"/>
      <c r="PNW70" s="529"/>
      <c r="PNX70" s="530"/>
      <c r="PNY70" s="531"/>
      <c r="PNZ70" s="532"/>
      <c r="POA70" s="533"/>
      <c r="POB70" s="527"/>
      <c r="POC70" s="528"/>
      <c r="POD70" s="529"/>
      <c r="POE70" s="530"/>
      <c r="POF70" s="531"/>
      <c r="POG70" s="532"/>
      <c r="POH70" s="533"/>
      <c r="POI70" s="527"/>
      <c r="POJ70" s="528"/>
      <c r="POK70" s="529"/>
      <c r="POL70" s="530"/>
      <c r="POM70" s="531"/>
      <c r="PON70" s="532"/>
      <c r="POO70" s="533"/>
      <c r="POP70" s="527"/>
      <c r="POQ70" s="528"/>
      <c r="POR70" s="529"/>
      <c r="POS70" s="530"/>
      <c r="POT70" s="531"/>
      <c r="POU70" s="532"/>
      <c r="POV70" s="533"/>
      <c r="POW70" s="527"/>
      <c r="POX70" s="528"/>
      <c r="POY70" s="529"/>
      <c r="POZ70" s="530"/>
      <c r="PPA70" s="531"/>
      <c r="PPB70" s="532"/>
      <c r="PPC70" s="533"/>
      <c r="PPD70" s="527"/>
      <c r="PPE70" s="528"/>
      <c r="PPF70" s="529"/>
      <c r="PPG70" s="530"/>
      <c r="PPH70" s="531"/>
      <c r="PPI70" s="532"/>
      <c r="PPJ70" s="533"/>
      <c r="PPK70" s="527"/>
      <c r="PPL70" s="528"/>
      <c r="PPM70" s="529"/>
      <c r="PPN70" s="530"/>
      <c r="PPO70" s="531"/>
      <c r="PPP70" s="532"/>
      <c r="PPQ70" s="533"/>
      <c r="PPR70" s="527"/>
      <c r="PPS70" s="528"/>
      <c r="PPT70" s="529"/>
      <c r="PPU70" s="530"/>
      <c r="PPV70" s="531"/>
      <c r="PPW70" s="532"/>
      <c r="PPX70" s="533"/>
      <c r="PPY70" s="527"/>
      <c r="PPZ70" s="528"/>
      <c r="PQA70" s="529"/>
      <c r="PQB70" s="530"/>
      <c r="PQC70" s="531"/>
      <c r="PQD70" s="532"/>
      <c r="PQE70" s="533"/>
      <c r="PQF70" s="527"/>
      <c r="PQG70" s="528"/>
      <c r="PQH70" s="529"/>
      <c r="PQI70" s="530"/>
      <c r="PQJ70" s="531"/>
      <c r="PQK70" s="532"/>
      <c r="PQL70" s="533"/>
      <c r="PQM70" s="527"/>
      <c r="PQN70" s="528"/>
      <c r="PQO70" s="529"/>
      <c r="PQP70" s="530"/>
      <c r="PQQ70" s="531"/>
      <c r="PQR70" s="532"/>
      <c r="PQS70" s="533"/>
      <c r="PQT70" s="527"/>
      <c r="PQU70" s="528"/>
      <c r="PQV70" s="529"/>
      <c r="PQW70" s="530"/>
      <c r="PQX70" s="531"/>
      <c r="PQY70" s="532"/>
      <c r="PQZ70" s="533"/>
      <c r="PRA70" s="527"/>
      <c r="PRB70" s="528"/>
      <c r="PRC70" s="529"/>
      <c r="PRD70" s="530"/>
      <c r="PRE70" s="531"/>
      <c r="PRF70" s="532"/>
      <c r="PRG70" s="533"/>
      <c r="PRH70" s="527"/>
      <c r="PRI70" s="528"/>
      <c r="PRJ70" s="529"/>
      <c r="PRK70" s="530"/>
      <c r="PRL70" s="531"/>
      <c r="PRM70" s="532"/>
      <c r="PRN70" s="533"/>
      <c r="PRO70" s="527"/>
      <c r="PRP70" s="528"/>
      <c r="PRQ70" s="529"/>
      <c r="PRR70" s="530"/>
      <c r="PRS70" s="531"/>
      <c r="PRT70" s="532"/>
      <c r="PRU70" s="533"/>
      <c r="PRV70" s="527"/>
      <c r="PRW70" s="528"/>
      <c r="PRX70" s="529"/>
      <c r="PRY70" s="530"/>
      <c r="PRZ70" s="531"/>
      <c r="PSA70" s="532"/>
      <c r="PSB70" s="533"/>
      <c r="PSC70" s="527"/>
      <c r="PSD70" s="528"/>
      <c r="PSE70" s="529"/>
      <c r="PSF70" s="530"/>
      <c r="PSG70" s="531"/>
      <c r="PSH70" s="532"/>
      <c r="PSI70" s="533"/>
      <c r="PSJ70" s="527"/>
      <c r="PSK70" s="528"/>
      <c r="PSL70" s="529"/>
      <c r="PSM70" s="530"/>
      <c r="PSN70" s="531"/>
      <c r="PSO70" s="532"/>
      <c r="PSP70" s="533"/>
      <c r="PSQ70" s="527"/>
      <c r="PSR70" s="528"/>
      <c r="PSS70" s="529"/>
      <c r="PST70" s="530"/>
      <c r="PSU70" s="531"/>
      <c r="PSV70" s="532"/>
      <c r="PSW70" s="533"/>
      <c r="PSX70" s="527"/>
      <c r="PSY70" s="528"/>
      <c r="PSZ70" s="529"/>
      <c r="PTA70" s="530"/>
      <c r="PTB70" s="531"/>
      <c r="PTC70" s="532"/>
      <c r="PTD70" s="533"/>
      <c r="PTE70" s="527"/>
      <c r="PTF70" s="528"/>
      <c r="PTG70" s="529"/>
      <c r="PTH70" s="530"/>
      <c r="PTI70" s="531"/>
      <c r="PTJ70" s="532"/>
      <c r="PTK70" s="533"/>
      <c r="PTL70" s="527"/>
      <c r="PTM70" s="528"/>
      <c r="PTN70" s="529"/>
      <c r="PTO70" s="530"/>
      <c r="PTP70" s="531"/>
      <c r="PTQ70" s="532"/>
      <c r="PTR70" s="533"/>
      <c r="PTS70" s="527"/>
      <c r="PTT70" s="528"/>
      <c r="PTU70" s="529"/>
      <c r="PTV70" s="530"/>
      <c r="PTW70" s="531"/>
      <c r="PTX70" s="532"/>
      <c r="PTY70" s="533"/>
      <c r="PTZ70" s="527"/>
      <c r="PUA70" s="528"/>
      <c r="PUB70" s="529"/>
      <c r="PUC70" s="530"/>
      <c r="PUD70" s="531"/>
      <c r="PUE70" s="532"/>
      <c r="PUF70" s="533"/>
      <c r="PUG70" s="527"/>
      <c r="PUH70" s="528"/>
      <c r="PUI70" s="529"/>
      <c r="PUJ70" s="530"/>
      <c r="PUK70" s="531"/>
      <c r="PUL70" s="532"/>
      <c r="PUM70" s="533"/>
      <c r="PUN70" s="527"/>
      <c r="PUO70" s="528"/>
      <c r="PUP70" s="529"/>
      <c r="PUQ70" s="530"/>
      <c r="PUR70" s="531"/>
      <c r="PUS70" s="532"/>
      <c r="PUT70" s="533"/>
      <c r="PUU70" s="527"/>
      <c r="PUV70" s="528"/>
      <c r="PUW70" s="529"/>
      <c r="PUX70" s="530"/>
      <c r="PUY70" s="531"/>
      <c r="PUZ70" s="532"/>
      <c r="PVA70" s="533"/>
      <c r="PVB70" s="527"/>
      <c r="PVC70" s="528"/>
      <c r="PVD70" s="529"/>
      <c r="PVE70" s="530"/>
      <c r="PVF70" s="531"/>
      <c r="PVG70" s="532"/>
      <c r="PVH70" s="533"/>
      <c r="PVI70" s="527"/>
      <c r="PVJ70" s="528"/>
      <c r="PVK70" s="529"/>
      <c r="PVL70" s="530"/>
      <c r="PVM70" s="531"/>
      <c r="PVN70" s="532"/>
      <c r="PVO70" s="533"/>
      <c r="PVP70" s="527"/>
      <c r="PVQ70" s="528"/>
      <c r="PVR70" s="529"/>
      <c r="PVS70" s="530"/>
      <c r="PVT70" s="531"/>
      <c r="PVU70" s="532"/>
      <c r="PVV70" s="533"/>
      <c r="PVW70" s="527"/>
      <c r="PVX70" s="528"/>
      <c r="PVY70" s="529"/>
      <c r="PVZ70" s="530"/>
      <c r="PWA70" s="531"/>
      <c r="PWB70" s="532"/>
      <c r="PWC70" s="533"/>
      <c r="PWD70" s="527"/>
      <c r="PWE70" s="528"/>
      <c r="PWF70" s="529"/>
      <c r="PWG70" s="530"/>
      <c r="PWH70" s="531"/>
      <c r="PWI70" s="532"/>
      <c r="PWJ70" s="533"/>
      <c r="PWK70" s="527"/>
      <c r="PWL70" s="528"/>
      <c r="PWM70" s="529"/>
      <c r="PWN70" s="530"/>
      <c r="PWO70" s="531"/>
      <c r="PWP70" s="532"/>
      <c r="PWQ70" s="533"/>
      <c r="PWR70" s="527"/>
      <c r="PWS70" s="528"/>
      <c r="PWT70" s="529"/>
      <c r="PWU70" s="530"/>
      <c r="PWV70" s="531"/>
      <c r="PWW70" s="532"/>
      <c r="PWX70" s="533"/>
      <c r="PWY70" s="527"/>
      <c r="PWZ70" s="528"/>
      <c r="PXA70" s="529"/>
      <c r="PXB70" s="530"/>
      <c r="PXC70" s="531"/>
      <c r="PXD70" s="532"/>
      <c r="PXE70" s="533"/>
      <c r="PXF70" s="527"/>
      <c r="PXG70" s="528"/>
      <c r="PXH70" s="529"/>
      <c r="PXI70" s="530"/>
      <c r="PXJ70" s="531"/>
      <c r="PXK70" s="532"/>
      <c r="PXL70" s="533"/>
      <c r="PXM70" s="527"/>
      <c r="PXN70" s="528"/>
      <c r="PXO70" s="529"/>
      <c r="PXP70" s="530"/>
      <c r="PXQ70" s="531"/>
      <c r="PXR70" s="532"/>
      <c r="PXS70" s="533"/>
      <c r="PXT70" s="527"/>
      <c r="PXU70" s="528"/>
      <c r="PXV70" s="529"/>
      <c r="PXW70" s="530"/>
      <c r="PXX70" s="531"/>
      <c r="PXY70" s="532"/>
      <c r="PXZ70" s="533"/>
      <c r="PYA70" s="527"/>
      <c r="PYB70" s="528"/>
      <c r="PYC70" s="529"/>
      <c r="PYD70" s="530"/>
      <c r="PYE70" s="531"/>
      <c r="PYF70" s="532"/>
      <c r="PYG70" s="533"/>
      <c r="PYH70" s="527"/>
      <c r="PYI70" s="528"/>
      <c r="PYJ70" s="529"/>
      <c r="PYK70" s="530"/>
      <c r="PYL70" s="531"/>
      <c r="PYM70" s="532"/>
      <c r="PYN70" s="533"/>
      <c r="PYO70" s="527"/>
      <c r="PYP70" s="528"/>
      <c r="PYQ70" s="529"/>
      <c r="PYR70" s="530"/>
      <c r="PYS70" s="531"/>
      <c r="PYT70" s="532"/>
      <c r="PYU70" s="533"/>
      <c r="PYV70" s="527"/>
      <c r="PYW70" s="528"/>
      <c r="PYX70" s="529"/>
      <c r="PYY70" s="530"/>
      <c r="PYZ70" s="531"/>
      <c r="PZA70" s="532"/>
      <c r="PZB70" s="533"/>
      <c r="PZC70" s="527"/>
      <c r="PZD70" s="528"/>
      <c r="PZE70" s="529"/>
      <c r="PZF70" s="530"/>
      <c r="PZG70" s="531"/>
      <c r="PZH70" s="532"/>
      <c r="PZI70" s="533"/>
      <c r="PZJ70" s="527"/>
      <c r="PZK70" s="528"/>
      <c r="PZL70" s="529"/>
      <c r="PZM70" s="530"/>
      <c r="PZN70" s="531"/>
      <c r="PZO70" s="532"/>
      <c r="PZP70" s="533"/>
      <c r="PZQ70" s="527"/>
      <c r="PZR70" s="528"/>
      <c r="PZS70" s="529"/>
      <c r="PZT70" s="530"/>
      <c r="PZU70" s="531"/>
      <c r="PZV70" s="532"/>
      <c r="PZW70" s="533"/>
      <c r="PZX70" s="527"/>
      <c r="PZY70" s="528"/>
      <c r="PZZ70" s="529"/>
      <c r="QAA70" s="530"/>
      <c r="QAB70" s="531"/>
      <c r="QAC70" s="532"/>
      <c r="QAD70" s="533"/>
      <c r="QAE70" s="527"/>
      <c r="QAF70" s="528"/>
      <c r="QAG70" s="529"/>
      <c r="QAH70" s="530"/>
      <c r="QAI70" s="531"/>
      <c r="QAJ70" s="532"/>
      <c r="QAK70" s="533"/>
      <c r="QAL70" s="527"/>
      <c r="QAM70" s="528"/>
      <c r="QAN70" s="529"/>
      <c r="QAO70" s="530"/>
      <c r="QAP70" s="531"/>
      <c r="QAQ70" s="532"/>
      <c r="QAR70" s="533"/>
      <c r="QAS70" s="527"/>
      <c r="QAT70" s="528"/>
      <c r="QAU70" s="529"/>
      <c r="QAV70" s="530"/>
      <c r="QAW70" s="531"/>
      <c r="QAX70" s="532"/>
      <c r="QAY70" s="533"/>
      <c r="QAZ70" s="527"/>
      <c r="QBA70" s="528"/>
      <c r="QBB70" s="529"/>
      <c r="QBC70" s="530"/>
      <c r="QBD70" s="531"/>
      <c r="QBE70" s="532"/>
      <c r="QBF70" s="533"/>
      <c r="QBG70" s="527"/>
      <c r="QBH70" s="528"/>
      <c r="QBI70" s="529"/>
      <c r="QBJ70" s="530"/>
      <c r="QBK70" s="531"/>
      <c r="QBL70" s="532"/>
      <c r="QBM70" s="533"/>
      <c r="QBN70" s="527"/>
      <c r="QBO70" s="528"/>
      <c r="QBP70" s="529"/>
      <c r="QBQ70" s="530"/>
      <c r="QBR70" s="531"/>
      <c r="QBS70" s="532"/>
      <c r="QBT70" s="533"/>
      <c r="QBU70" s="527"/>
      <c r="QBV70" s="528"/>
      <c r="QBW70" s="529"/>
      <c r="QBX70" s="530"/>
      <c r="QBY70" s="531"/>
      <c r="QBZ70" s="532"/>
      <c r="QCA70" s="533"/>
      <c r="QCB70" s="527"/>
      <c r="QCC70" s="528"/>
      <c r="QCD70" s="529"/>
      <c r="QCE70" s="530"/>
      <c r="QCF70" s="531"/>
      <c r="QCG70" s="532"/>
      <c r="QCH70" s="533"/>
      <c r="QCI70" s="527"/>
      <c r="QCJ70" s="528"/>
      <c r="QCK70" s="529"/>
      <c r="QCL70" s="530"/>
      <c r="QCM70" s="531"/>
      <c r="QCN70" s="532"/>
      <c r="QCO70" s="533"/>
      <c r="QCP70" s="527"/>
      <c r="QCQ70" s="528"/>
      <c r="QCR70" s="529"/>
      <c r="QCS70" s="530"/>
      <c r="QCT70" s="531"/>
      <c r="QCU70" s="532"/>
      <c r="QCV70" s="533"/>
      <c r="QCW70" s="527"/>
      <c r="QCX70" s="528"/>
      <c r="QCY70" s="529"/>
      <c r="QCZ70" s="530"/>
      <c r="QDA70" s="531"/>
      <c r="QDB70" s="532"/>
      <c r="QDC70" s="533"/>
      <c r="QDD70" s="527"/>
      <c r="QDE70" s="528"/>
      <c r="QDF70" s="529"/>
      <c r="QDG70" s="530"/>
      <c r="QDH70" s="531"/>
      <c r="QDI70" s="532"/>
      <c r="QDJ70" s="533"/>
      <c r="QDK70" s="527"/>
      <c r="QDL70" s="528"/>
      <c r="QDM70" s="529"/>
      <c r="QDN70" s="530"/>
      <c r="QDO70" s="531"/>
      <c r="QDP70" s="532"/>
      <c r="QDQ70" s="533"/>
      <c r="QDR70" s="527"/>
      <c r="QDS70" s="528"/>
      <c r="QDT70" s="529"/>
      <c r="QDU70" s="530"/>
      <c r="QDV70" s="531"/>
      <c r="QDW70" s="532"/>
      <c r="QDX70" s="533"/>
      <c r="QDY70" s="527"/>
      <c r="QDZ70" s="528"/>
      <c r="QEA70" s="529"/>
      <c r="QEB70" s="530"/>
      <c r="QEC70" s="531"/>
      <c r="QED70" s="532"/>
      <c r="QEE70" s="533"/>
      <c r="QEF70" s="527"/>
      <c r="QEG70" s="528"/>
      <c r="QEH70" s="529"/>
      <c r="QEI70" s="530"/>
      <c r="QEJ70" s="531"/>
      <c r="QEK70" s="532"/>
      <c r="QEL70" s="533"/>
      <c r="QEM70" s="527"/>
      <c r="QEN70" s="528"/>
      <c r="QEO70" s="529"/>
      <c r="QEP70" s="530"/>
      <c r="QEQ70" s="531"/>
      <c r="QER70" s="532"/>
      <c r="QES70" s="533"/>
      <c r="QET70" s="527"/>
      <c r="QEU70" s="528"/>
      <c r="QEV70" s="529"/>
      <c r="QEW70" s="530"/>
      <c r="QEX70" s="531"/>
      <c r="QEY70" s="532"/>
      <c r="QEZ70" s="533"/>
      <c r="QFA70" s="527"/>
      <c r="QFB70" s="528"/>
      <c r="QFC70" s="529"/>
      <c r="QFD70" s="530"/>
      <c r="QFE70" s="531"/>
      <c r="QFF70" s="532"/>
      <c r="QFG70" s="533"/>
      <c r="QFH70" s="527"/>
      <c r="QFI70" s="528"/>
      <c r="QFJ70" s="529"/>
      <c r="QFK70" s="530"/>
      <c r="QFL70" s="531"/>
      <c r="QFM70" s="532"/>
      <c r="QFN70" s="533"/>
      <c r="QFO70" s="527"/>
      <c r="QFP70" s="528"/>
      <c r="QFQ70" s="529"/>
      <c r="QFR70" s="530"/>
      <c r="QFS70" s="531"/>
      <c r="QFT70" s="532"/>
      <c r="QFU70" s="533"/>
      <c r="QFV70" s="527"/>
      <c r="QFW70" s="528"/>
      <c r="QFX70" s="529"/>
      <c r="QFY70" s="530"/>
      <c r="QFZ70" s="531"/>
      <c r="QGA70" s="532"/>
      <c r="QGB70" s="533"/>
      <c r="QGC70" s="527"/>
      <c r="QGD70" s="528"/>
      <c r="QGE70" s="529"/>
      <c r="QGF70" s="530"/>
      <c r="QGG70" s="531"/>
      <c r="QGH70" s="532"/>
      <c r="QGI70" s="533"/>
      <c r="QGJ70" s="527"/>
      <c r="QGK70" s="528"/>
      <c r="QGL70" s="529"/>
      <c r="QGM70" s="530"/>
      <c r="QGN70" s="531"/>
      <c r="QGO70" s="532"/>
      <c r="QGP70" s="533"/>
      <c r="QGQ70" s="527"/>
      <c r="QGR70" s="528"/>
      <c r="QGS70" s="529"/>
      <c r="QGT70" s="530"/>
      <c r="QGU70" s="531"/>
      <c r="QGV70" s="532"/>
      <c r="QGW70" s="533"/>
      <c r="QGX70" s="527"/>
      <c r="QGY70" s="528"/>
      <c r="QGZ70" s="529"/>
      <c r="QHA70" s="530"/>
      <c r="QHB70" s="531"/>
      <c r="QHC70" s="532"/>
      <c r="QHD70" s="533"/>
      <c r="QHE70" s="527"/>
      <c r="QHF70" s="528"/>
      <c r="QHG70" s="529"/>
      <c r="QHH70" s="530"/>
      <c r="QHI70" s="531"/>
      <c r="QHJ70" s="532"/>
      <c r="QHK70" s="533"/>
      <c r="QHL70" s="527"/>
      <c r="QHM70" s="528"/>
      <c r="QHN70" s="529"/>
      <c r="QHO70" s="530"/>
      <c r="QHP70" s="531"/>
      <c r="QHQ70" s="532"/>
      <c r="QHR70" s="533"/>
      <c r="QHS70" s="527"/>
      <c r="QHT70" s="528"/>
      <c r="QHU70" s="529"/>
      <c r="QHV70" s="530"/>
      <c r="QHW70" s="531"/>
      <c r="QHX70" s="532"/>
      <c r="QHY70" s="533"/>
      <c r="QHZ70" s="527"/>
      <c r="QIA70" s="528"/>
      <c r="QIB70" s="529"/>
      <c r="QIC70" s="530"/>
      <c r="QID70" s="531"/>
      <c r="QIE70" s="532"/>
      <c r="QIF70" s="533"/>
      <c r="QIG70" s="527"/>
      <c r="QIH70" s="528"/>
      <c r="QII70" s="529"/>
      <c r="QIJ70" s="530"/>
      <c r="QIK70" s="531"/>
      <c r="QIL70" s="532"/>
      <c r="QIM70" s="533"/>
      <c r="QIN70" s="527"/>
      <c r="QIO70" s="528"/>
      <c r="QIP70" s="529"/>
      <c r="QIQ70" s="530"/>
      <c r="QIR70" s="531"/>
      <c r="QIS70" s="532"/>
      <c r="QIT70" s="533"/>
      <c r="QIU70" s="527"/>
      <c r="QIV70" s="528"/>
      <c r="QIW70" s="529"/>
      <c r="QIX70" s="530"/>
      <c r="QIY70" s="531"/>
      <c r="QIZ70" s="532"/>
      <c r="QJA70" s="533"/>
      <c r="QJB70" s="527"/>
      <c r="QJC70" s="528"/>
      <c r="QJD70" s="529"/>
      <c r="QJE70" s="530"/>
      <c r="QJF70" s="531"/>
      <c r="QJG70" s="532"/>
      <c r="QJH70" s="533"/>
      <c r="QJI70" s="527"/>
      <c r="QJJ70" s="528"/>
      <c r="QJK70" s="529"/>
      <c r="QJL70" s="530"/>
      <c r="QJM70" s="531"/>
      <c r="QJN70" s="532"/>
      <c r="QJO70" s="533"/>
      <c r="QJP70" s="527"/>
      <c r="QJQ70" s="528"/>
      <c r="QJR70" s="529"/>
      <c r="QJS70" s="530"/>
      <c r="QJT70" s="531"/>
      <c r="QJU70" s="532"/>
      <c r="QJV70" s="533"/>
      <c r="QJW70" s="527"/>
      <c r="QJX70" s="528"/>
      <c r="QJY70" s="529"/>
      <c r="QJZ70" s="530"/>
      <c r="QKA70" s="531"/>
      <c r="QKB70" s="532"/>
      <c r="QKC70" s="533"/>
      <c r="QKD70" s="527"/>
      <c r="QKE70" s="528"/>
      <c r="QKF70" s="529"/>
      <c r="QKG70" s="530"/>
      <c r="QKH70" s="531"/>
      <c r="QKI70" s="532"/>
      <c r="QKJ70" s="533"/>
      <c r="QKK70" s="527"/>
      <c r="QKL70" s="528"/>
      <c r="QKM70" s="529"/>
      <c r="QKN70" s="530"/>
      <c r="QKO70" s="531"/>
      <c r="QKP70" s="532"/>
      <c r="QKQ70" s="533"/>
      <c r="QKR70" s="527"/>
      <c r="QKS70" s="528"/>
      <c r="QKT70" s="529"/>
      <c r="QKU70" s="530"/>
      <c r="QKV70" s="531"/>
      <c r="QKW70" s="532"/>
      <c r="QKX70" s="533"/>
      <c r="QKY70" s="527"/>
      <c r="QKZ70" s="528"/>
      <c r="QLA70" s="529"/>
      <c r="QLB70" s="530"/>
      <c r="QLC70" s="531"/>
      <c r="QLD70" s="532"/>
      <c r="QLE70" s="533"/>
      <c r="QLF70" s="527"/>
      <c r="QLG70" s="528"/>
      <c r="QLH70" s="529"/>
      <c r="QLI70" s="530"/>
      <c r="QLJ70" s="531"/>
      <c r="QLK70" s="532"/>
      <c r="QLL70" s="533"/>
      <c r="QLM70" s="527"/>
      <c r="QLN70" s="528"/>
      <c r="QLO70" s="529"/>
      <c r="QLP70" s="530"/>
      <c r="QLQ70" s="531"/>
      <c r="QLR70" s="532"/>
      <c r="QLS70" s="533"/>
      <c r="QLT70" s="527"/>
      <c r="QLU70" s="528"/>
      <c r="QLV70" s="529"/>
      <c r="QLW70" s="530"/>
      <c r="QLX70" s="531"/>
      <c r="QLY70" s="532"/>
      <c r="QLZ70" s="533"/>
      <c r="QMA70" s="527"/>
      <c r="QMB70" s="528"/>
      <c r="QMC70" s="529"/>
      <c r="QMD70" s="530"/>
      <c r="QME70" s="531"/>
      <c r="QMF70" s="532"/>
      <c r="QMG70" s="533"/>
      <c r="QMH70" s="527"/>
      <c r="QMI70" s="528"/>
      <c r="QMJ70" s="529"/>
      <c r="QMK70" s="530"/>
      <c r="QML70" s="531"/>
      <c r="QMM70" s="532"/>
      <c r="QMN70" s="533"/>
      <c r="QMO70" s="527"/>
      <c r="QMP70" s="528"/>
      <c r="QMQ70" s="529"/>
      <c r="QMR70" s="530"/>
      <c r="QMS70" s="531"/>
      <c r="QMT70" s="532"/>
      <c r="QMU70" s="533"/>
      <c r="QMV70" s="527"/>
      <c r="QMW70" s="528"/>
      <c r="QMX70" s="529"/>
      <c r="QMY70" s="530"/>
      <c r="QMZ70" s="531"/>
      <c r="QNA70" s="532"/>
      <c r="QNB70" s="533"/>
      <c r="QNC70" s="527"/>
      <c r="QND70" s="528"/>
      <c r="QNE70" s="529"/>
      <c r="QNF70" s="530"/>
      <c r="QNG70" s="531"/>
      <c r="QNH70" s="532"/>
      <c r="QNI70" s="533"/>
      <c r="QNJ70" s="527"/>
      <c r="QNK70" s="528"/>
      <c r="QNL70" s="529"/>
      <c r="QNM70" s="530"/>
      <c r="QNN70" s="531"/>
      <c r="QNO70" s="532"/>
      <c r="QNP70" s="533"/>
      <c r="QNQ70" s="527"/>
      <c r="QNR70" s="528"/>
      <c r="QNS70" s="529"/>
      <c r="QNT70" s="530"/>
      <c r="QNU70" s="531"/>
      <c r="QNV70" s="532"/>
      <c r="QNW70" s="533"/>
      <c r="QNX70" s="527"/>
      <c r="QNY70" s="528"/>
      <c r="QNZ70" s="529"/>
      <c r="QOA70" s="530"/>
      <c r="QOB70" s="531"/>
      <c r="QOC70" s="532"/>
      <c r="QOD70" s="533"/>
      <c r="QOE70" s="527"/>
      <c r="QOF70" s="528"/>
      <c r="QOG70" s="529"/>
      <c r="QOH70" s="530"/>
      <c r="QOI70" s="531"/>
      <c r="QOJ70" s="532"/>
      <c r="QOK70" s="533"/>
      <c r="QOL70" s="527"/>
      <c r="QOM70" s="528"/>
      <c r="QON70" s="529"/>
      <c r="QOO70" s="530"/>
      <c r="QOP70" s="531"/>
      <c r="QOQ70" s="532"/>
      <c r="QOR70" s="533"/>
      <c r="QOS70" s="527"/>
      <c r="QOT70" s="528"/>
      <c r="QOU70" s="529"/>
      <c r="QOV70" s="530"/>
      <c r="QOW70" s="531"/>
      <c r="QOX70" s="532"/>
      <c r="QOY70" s="533"/>
      <c r="QOZ70" s="527"/>
      <c r="QPA70" s="528"/>
      <c r="QPB70" s="529"/>
      <c r="QPC70" s="530"/>
      <c r="QPD70" s="531"/>
      <c r="QPE70" s="532"/>
      <c r="QPF70" s="533"/>
      <c r="QPG70" s="527"/>
      <c r="QPH70" s="528"/>
      <c r="QPI70" s="529"/>
      <c r="QPJ70" s="530"/>
      <c r="QPK70" s="531"/>
      <c r="QPL70" s="532"/>
      <c r="QPM70" s="533"/>
      <c r="QPN70" s="527"/>
      <c r="QPO70" s="528"/>
      <c r="QPP70" s="529"/>
      <c r="QPQ70" s="530"/>
      <c r="QPR70" s="531"/>
      <c r="QPS70" s="532"/>
      <c r="QPT70" s="533"/>
      <c r="QPU70" s="527"/>
      <c r="QPV70" s="528"/>
      <c r="QPW70" s="529"/>
      <c r="QPX70" s="530"/>
      <c r="QPY70" s="531"/>
      <c r="QPZ70" s="532"/>
      <c r="QQA70" s="533"/>
      <c r="QQB70" s="527"/>
      <c r="QQC70" s="528"/>
      <c r="QQD70" s="529"/>
      <c r="QQE70" s="530"/>
      <c r="QQF70" s="531"/>
      <c r="QQG70" s="532"/>
      <c r="QQH70" s="533"/>
      <c r="QQI70" s="527"/>
      <c r="QQJ70" s="528"/>
      <c r="QQK70" s="529"/>
      <c r="QQL70" s="530"/>
      <c r="QQM70" s="531"/>
      <c r="QQN70" s="532"/>
      <c r="QQO70" s="533"/>
      <c r="QQP70" s="527"/>
      <c r="QQQ70" s="528"/>
      <c r="QQR70" s="529"/>
      <c r="QQS70" s="530"/>
      <c r="QQT70" s="531"/>
      <c r="QQU70" s="532"/>
      <c r="QQV70" s="533"/>
      <c r="QQW70" s="527"/>
      <c r="QQX70" s="528"/>
      <c r="QQY70" s="529"/>
      <c r="QQZ70" s="530"/>
      <c r="QRA70" s="531"/>
      <c r="QRB70" s="532"/>
      <c r="QRC70" s="533"/>
      <c r="QRD70" s="527"/>
      <c r="QRE70" s="528"/>
      <c r="QRF70" s="529"/>
      <c r="QRG70" s="530"/>
      <c r="QRH70" s="531"/>
      <c r="QRI70" s="532"/>
      <c r="QRJ70" s="533"/>
      <c r="QRK70" s="527"/>
      <c r="QRL70" s="528"/>
      <c r="QRM70" s="529"/>
      <c r="QRN70" s="530"/>
      <c r="QRO70" s="531"/>
      <c r="QRP70" s="532"/>
      <c r="QRQ70" s="533"/>
      <c r="QRR70" s="527"/>
      <c r="QRS70" s="528"/>
      <c r="QRT70" s="529"/>
      <c r="QRU70" s="530"/>
      <c r="QRV70" s="531"/>
      <c r="QRW70" s="532"/>
      <c r="QRX70" s="533"/>
      <c r="QRY70" s="527"/>
      <c r="QRZ70" s="528"/>
      <c r="QSA70" s="529"/>
      <c r="QSB70" s="530"/>
      <c r="QSC70" s="531"/>
      <c r="QSD70" s="532"/>
      <c r="QSE70" s="533"/>
      <c r="QSF70" s="527"/>
      <c r="QSG70" s="528"/>
      <c r="QSH70" s="529"/>
      <c r="QSI70" s="530"/>
      <c r="QSJ70" s="531"/>
      <c r="QSK70" s="532"/>
      <c r="QSL70" s="533"/>
      <c r="QSM70" s="527"/>
      <c r="QSN70" s="528"/>
      <c r="QSO70" s="529"/>
      <c r="QSP70" s="530"/>
      <c r="QSQ70" s="531"/>
      <c r="QSR70" s="532"/>
      <c r="QSS70" s="533"/>
      <c r="QST70" s="527"/>
      <c r="QSU70" s="528"/>
      <c r="QSV70" s="529"/>
      <c r="QSW70" s="530"/>
      <c r="QSX70" s="531"/>
      <c r="QSY70" s="532"/>
      <c r="QSZ70" s="533"/>
      <c r="QTA70" s="527"/>
      <c r="QTB70" s="528"/>
      <c r="QTC70" s="529"/>
      <c r="QTD70" s="530"/>
      <c r="QTE70" s="531"/>
      <c r="QTF70" s="532"/>
      <c r="QTG70" s="533"/>
      <c r="QTH70" s="527"/>
      <c r="QTI70" s="528"/>
      <c r="QTJ70" s="529"/>
      <c r="QTK70" s="530"/>
      <c r="QTL70" s="531"/>
      <c r="QTM70" s="532"/>
      <c r="QTN70" s="533"/>
      <c r="QTO70" s="527"/>
      <c r="QTP70" s="528"/>
      <c r="QTQ70" s="529"/>
      <c r="QTR70" s="530"/>
      <c r="QTS70" s="531"/>
      <c r="QTT70" s="532"/>
      <c r="QTU70" s="533"/>
      <c r="QTV70" s="527"/>
      <c r="QTW70" s="528"/>
      <c r="QTX70" s="529"/>
      <c r="QTY70" s="530"/>
      <c r="QTZ70" s="531"/>
      <c r="QUA70" s="532"/>
      <c r="QUB70" s="533"/>
      <c r="QUC70" s="527"/>
      <c r="QUD70" s="528"/>
      <c r="QUE70" s="529"/>
      <c r="QUF70" s="530"/>
      <c r="QUG70" s="531"/>
      <c r="QUH70" s="532"/>
      <c r="QUI70" s="533"/>
      <c r="QUJ70" s="527"/>
      <c r="QUK70" s="528"/>
      <c r="QUL70" s="529"/>
      <c r="QUM70" s="530"/>
      <c r="QUN70" s="531"/>
      <c r="QUO70" s="532"/>
      <c r="QUP70" s="533"/>
      <c r="QUQ70" s="527"/>
      <c r="QUR70" s="528"/>
      <c r="QUS70" s="529"/>
      <c r="QUT70" s="530"/>
      <c r="QUU70" s="531"/>
      <c r="QUV70" s="532"/>
      <c r="QUW70" s="533"/>
      <c r="QUX70" s="527"/>
      <c r="QUY70" s="528"/>
      <c r="QUZ70" s="529"/>
      <c r="QVA70" s="530"/>
      <c r="QVB70" s="531"/>
      <c r="QVC70" s="532"/>
      <c r="QVD70" s="533"/>
      <c r="QVE70" s="527"/>
      <c r="QVF70" s="528"/>
      <c r="QVG70" s="529"/>
      <c r="QVH70" s="530"/>
      <c r="QVI70" s="531"/>
      <c r="QVJ70" s="532"/>
      <c r="QVK70" s="533"/>
      <c r="QVL70" s="527"/>
      <c r="QVM70" s="528"/>
      <c r="QVN70" s="529"/>
      <c r="QVO70" s="530"/>
      <c r="QVP70" s="531"/>
      <c r="QVQ70" s="532"/>
      <c r="QVR70" s="533"/>
      <c r="QVS70" s="527"/>
      <c r="QVT70" s="528"/>
      <c r="QVU70" s="529"/>
      <c r="QVV70" s="530"/>
      <c r="QVW70" s="531"/>
      <c r="QVX70" s="532"/>
      <c r="QVY70" s="533"/>
      <c r="QVZ70" s="527"/>
      <c r="QWA70" s="528"/>
      <c r="QWB70" s="529"/>
      <c r="QWC70" s="530"/>
      <c r="QWD70" s="531"/>
      <c r="QWE70" s="532"/>
      <c r="QWF70" s="533"/>
      <c r="QWG70" s="527"/>
      <c r="QWH70" s="528"/>
      <c r="QWI70" s="529"/>
      <c r="QWJ70" s="530"/>
      <c r="QWK70" s="531"/>
      <c r="QWL70" s="532"/>
      <c r="QWM70" s="533"/>
      <c r="QWN70" s="527"/>
      <c r="QWO70" s="528"/>
      <c r="QWP70" s="529"/>
      <c r="QWQ70" s="530"/>
      <c r="QWR70" s="531"/>
      <c r="QWS70" s="532"/>
      <c r="QWT70" s="533"/>
      <c r="QWU70" s="527"/>
      <c r="QWV70" s="528"/>
      <c r="QWW70" s="529"/>
      <c r="QWX70" s="530"/>
      <c r="QWY70" s="531"/>
      <c r="QWZ70" s="532"/>
      <c r="QXA70" s="533"/>
      <c r="QXB70" s="527"/>
      <c r="QXC70" s="528"/>
      <c r="QXD70" s="529"/>
      <c r="QXE70" s="530"/>
      <c r="QXF70" s="531"/>
      <c r="QXG70" s="532"/>
      <c r="QXH70" s="533"/>
      <c r="QXI70" s="527"/>
      <c r="QXJ70" s="528"/>
      <c r="QXK70" s="529"/>
      <c r="QXL70" s="530"/>
      <c r="QXM70" s="531"/>
      <c r="QXN70" s="532"/>
      <c r="QXO70" s="533"/>
      <c r="QXP70" s="527"/>
      <c r="QXQ70" s="528"/>
      <c r="QXR70" s="529"/>
      <c r="QXS70" s="530"/>
      <c r="QXT70" s="531"/>
      <c r="QXU70" s="532"/>
      <c r="QXV70" s="533"/>
      <c r="QXW70" s="527"/>
      <c r="QXX70" s="528"/>
      <c r="QXY70" s="529"/>
      <c r="QXZ70" s="530"/>
      <c r="QYA70" s="531"/>
      <c r="QYB70" s="532"/>
      <c r="QYC70" s="533"/>
      <c r="QYD70" s="527"/>
      <c r="QYE70" s="528"/>
      <c r="QYF70" s="529"/>
      <c r="QYG70" s="530"/>
      <c r="QYH70" s="531"/>
      <c r="QYI70" s="532"/>
      <c r="QYJ70" s="533"/>
      <c r="QYK70" s="527"/>
      <c r="QYL70" s="528"/>
      <c r="QYM70" s="529"/>
      <c r="QYN70" s="530"/>
      <c r="QYO70" s="531"/>
      <c r="QYP70" s="532"/>
      <c r="QYQ70" s="533"/>
      <c r="QYR70" s="527"/>
      <c r="QYS70" s="528"/>
      <c r="QYT70" s="529"/>
      <c r="QYU70" s="530"/>
      <c r="QYV70" s="531"/>
      <c r="QYW70" s="532"/>
      <c r="QYX70" s="533"/>
      <c r="QYY70" s="527"/>
      <c r="QYZ70" s="528"/>
      <c r="QZA70" s="529"/>
      <c r="QZB70" s="530"/>
      <c r="QZC70" s="531"/>
      <c r="QZD70" s="532"/>
      <c r="QZE70" s="533"/>
      <c r="QZF70" s="527"/>
      <c r="QZG70" s="528"/>
      <c r="QZH70" s="529"/>
      <c r="QZI70" s="530"/>
      <c r="QZJ70" s="531"/>
      <c r="QZK70" s="532"/>
      <c r="QZL70" s="533"/>
      <c r="QZM70" s="527"/>
      <c r="QZN70" s="528"/>
      <c r="QZO70" s="529"/>
      <c r="QZP70" s="530"/>
      <c r="QZQ70" s="531"/>
      <c r="QZR70" s="532"/>
      <c r="QZS70" s="533"/>
      <c r="QZT70" s="527"/>
      <c r="QZU70" s="528"/>
      <c r="QZV70" s="529"/>
      <c r="QZW70" s="530"/>
      <c r="QZX70" s="531"/>
      <c r="QZY70" s="532"/>
      <c r="QZZ70" s="533"/>
      <c r="RAA70" s="527"/>
      <c r="RAB70" s="528"/>
      <c r="RAC70" s="529"/>
      <c r="RAD70" s="530"/>
      <c r="RAE70" s="531"/>
      <c r="RAF70" s="532"/>
      <c r="RAG70" s="533"/>
      <c r="RAH70" s="527"/>
      <c r="RAI70" s="528"/>
      <c r="RAJ70" s="529"/>
      <c r="RAK70" s="530"/>
      <c r="RAL70" s="531"/>
      <c r="RAM70" s="532"/>
      <c r="RAN70" s="533"/>
      <c r="RAO70" s="527"/>
      <c r="RAP70" s="528"/>
      <c r="RAQ70" s="529"/>
      <c r="RAR70" s="530"/>
      <c r="RAS70" s="531"/>
      <c r="RAT70" s="532"/>
      <c r="RAU70" s="533"/>
      <c r="RAV70" s="527"/>
      <c r="RAW70" s="528"/>
      <c r="RAX70" s="529"/>
      <c r="RAY70" s="530"/>
      <c r="RAZ70" s="531"/>
      <c r="RBA70" s="532"/>
      <c r="RBB70" s="533"/>
      <c r="RBC70" s="527"/>
      <c r="RBD70" s="528"/>
      <c r="RBE70" s="529"/>
      <c r="RBF70" s="530"/>
      <c r="RBG70" s="531"/>
      <c r="RBH70" s="532"/>
      <c r="RBI70" s="533"/>
      <c r="RBJ70" s="527"/>
      <c r="RBK70" s="528"/>
      <c r="RBL70" s="529"/>
      <c r="RBM70" s="530"/>
      <c r="RBN70" s="531"/>
      <c r="RBO70" s="532"/>
      <c r="RBP70" s="533"/>
      <c r="RBQ70" s="527"/>
      <c r="RBR70" s="528"/>
      <c r="RBS70" s="529"/>
      <c r="RBT70" s="530"/>
      <c r="RBU70" s="531"/>
      <c r="RBV70" s="532"/>
      <c r="RBW70" s="533"/>
      <c r="RBX70" s="527"/>
      <c r="RBY70" s="528"/>
      <c r="RBZ70" s="529"/>
      <c r="RCA70" s="530"/>
      <c r="RCB70" s="531"/>
      <c r="RCC70" s="532"/>
      <c r="RCD70" s="533"/>
      <c r="RCE70" s="527"/>
      <c r="RCF70" s="528"/>
      <c r="RCG70" s="529"/>
      <c r="RCH70" s="530"/>
      <c r="RCI70" s="531"/>
      <c r="RCJ70" s="532"/>
      <c r="RCK70" s="533"/>
      <c r="RCL70" s="527"/>
      <c r="RCM70" s="528"/>
      <c r="RCN70" s="529"/>
      <c r="RCO70" s="530"/>
      <c r="RCP70" s="531"/>
      <c r="RCQ70" s="532"/>
      <c r="RCR70" s="533"/>
      <c r="RCS70" s="527"/>
      <c r="RCT70" s="528"/>
      <c r="RCU70" s="529"/>
      <c r="RCV70" s="530"/>
      <c r="RCW70" s="531"/>
      <c r="RCX70" s="532"/>
      <c r="RCY70" s="533"/>
      <c r="RCZ70" s="527"/>
      <c r="RDA70" s="528"/>
      <c r="RDB70" s="529"/>
      <c r="RDC70" s="530"/>
      <c r="RDD70" s="531"/>
      <c r="RDE70" s="532"/>
      <c r="RDF70" s="533"/>
      <c r="RDG70" s="527"/>
      <c r="RDH70" s="528"/>
      <c r="RDI70" s="529"/>
      <c r="RDJ70" s="530"/>
      <c r="RDK70" s="531"/>
      <c r="RDL70" s="532"/>
      <c r="RDM70" s="533"/>
      <c r="RDN70" s="527"/>
      <c r="RDO70" s="528"/>
      <c r="RDP70" s="529"/>
      <c r="RDQ70" s="530"/>
      <c r="RDR70" s="531"/>
      <c r="RDS70" s="532"/>
      <c r="RDT70" s="533"/>
      <c r="RDU70" s="527"/>
      <c r="RDV70" s="528"/>
      <c r="RDW70" s="529"/>
      <c r="RDX70" s="530"/>
      <c r="RDY70" s="531"/>
      <c r="RDZ70" s="532"/>
      <c r="REA70" s="533"/>
      <c r="REB70" s="527"/>
      <c r="REC70" s="528"/>
      <c r="RED70" s="529"/>
      <c r="REE70" s="530"/>
      <c r="REF70" s="531"/>
      <c r="REG70" s="532"/>
      <c r="REH70" s="533"/>
      <c r="REI70" s="527"/>
      <c r="REJ70" s="528"/>
      <c r="REK70" s="529"/>
      <c r="REL70" s="530"/>
      <c r="REM70" s="531"/>
      <c r="REN70" s="532"/>
      <c r="REO70" s="533"/>
      <c r="REP70" s="527"/>
      <c r="REQ70" s="528"/>
      <c r="RER70" s="529"/>
      <c r="RES70" s="530"/>
      <c r="RET70" s="531"/>
      <c r="REU70" s="532"/>
      <c r="REV70" s="533"/>
      <c r="REW70" s="527"/>
      <c r="REX70" s="528"/>
      <c r="REY70" s="529"/>
      <c r="REZ70" s="530"/>
      <c r="RFA70" s="531"/>
      <c r="RFB70" s="532"/>
      <c r="RFC70" s="533"/>
      <c r="RFD70" s="527"/>
      <c r="RFE70" s="528"/>
      <c r="RFF70" s="529"/>
      <c r="RFG70" s="530"/>
      <c r="RFH70" s="531"/>
      <c r="RFI70" s="532"/>
      <c r="RFJ70" s="533"/>
      <c r="RFK70" s="527"/>
      <c r="RFL70" s="528"/>
      <c r="RFM70" s="529"/>
      <c r="RFN70" s="530"/>
      <c r="RFO70" s="531"/>
      <c r="RFP70" s="532"/>
      <c r="RFQ70" s="533"/>
      <c r="RFR70" s="527"/>
      <c r="RFS70" s="528"/>
      <c r="RFT70" s="529"/>
      <c r="RFU70" s="530"/>
      <c r="RFV70" s="531"/>
      <c r="RFW70" s="532"/>
      <c r="RFX70" s="533"/>
      <c r="RFY70" s="527"/>
      <c r="RFZ70" s="528"/>
      <c r="RGA70" s="529"/>
      <c r="RGB70" s="530"/>
      <c r="RGC70" s="531"/>
      <c r="RGD70" s="532"/>
      <c r="RGE70" s="533"/>
      <c r="RGF70" s="527"/>
      <c r="RGG70" s="528"/>
      <c r="RGH70" s="529"/>
      <c r="RGI70" s="530"/>
      <c r="RGJ70" s="531"/>
      <c r="RGK70" s="532"/>
      <c r="RGL70" s="533"/>
      <c r="RGM70" s="527"/>
      <c r="RGN70" s="528"/>
      <c r="RGO70" s="529"/>
      <c r="RGP70" s="530"/>
      <c r="RGQ70" s="531"/>
      <c r="RGR70" s="532"/>
      <c r="RGS70" s="533"/>
      <c r="RGT70" s="527"/>
      <c r="RGU70" s="528"/>
      <c r="RGV70" s="529"/>
      <c r="RGW70" s="530"/>
      <c r="RGX70" s="531"/>
      <c r="RGY70" s="532"/>
      <c r="RGZ70" s="533"/>
      <c r="RHA70" s="527"/>
      <c r="RHB70" s="528"/>
      <c r="RHC70" s="529"/>
      <c r="RHD70" s="530"/>
      <c r="RHE70" s="531"/>
      <c r="RHF70" s="532"/>
      <c r="RHG70" s="533"/>
      <c r="RHH70" s="527"/>
      <c r="RHI70" s="528"/>
      <c r="RHJ70" s="529"/>
      <c r="RHK70" s="530"/>
      <c r="RHL70" s="531"/>
      <c r="RHM70" s="532"/>
      <c r="RHN70" s="533"/>
      <c r="RHO70" s="527"/>
      <c r="RHP70" s="528"/>
      <c r="RHQ70" s="529"/>
      <c r="RHR70" s="530"/>
      <c r="RHS70" s="531"/>
      <c r="RHT70" s="532"/>
      <c r="RHU70" s="533"/>
      <c r="RHV70" s="527"/>
      <c r="RHW70" s="528"/>
      <c r="RHX70" s="529"/>
      <c r="RHY70" s="530"/>
      <c r="RHZ70" s="531"/>
      <c r="RIA70" s="532"/>
      <c r="RIB70" s="533"/>
      <c r="RIC70" s="527"/>
      <c r="RID70" s="528"/>
      <c r="RIE70" s="529"/>
      <c r="RIF70" s="530"/>
      <c r="RIG70" s="531"/>
      <c r="RIH70" s="532"/>
      <c r="RII70" s="533"/>
      <c r="RIJ70" s="527"/>
      <c r="RIK70" s="528"/>
      <c r="RIL70" s="529"/>
      <c r="RIM70" s="530"/>
      <c r="RIN70" s="531"/>
      <c r="RIO70" s="532"/>
      <c r="RIP70" s="533"/>
      <c r="RIQ70" s="527"/>
      <c r="RIR70" s="528"/>
      <c r="RIS70" s="529"/>
      <c r="RIT70" s="530"/>
      <c r="RIU70" s="531"/>
      <c r="RIV70" s="532"/>
      <c r="RIW70" s="533"/>
      <c r="RIX70" s="527"/>
      <c r="RIY70" s="528"/>
      <c r="RIZ70" s="529"/>
      <c r="RJA70" s="530"/>
      <c r="RJB70" s="531"/>
      <c r="RJC70" s="532"/>
      <c r="RJD70" s="533"/>
      <c r="RJE70" s="527"/>
      <c r="RJF70" s="528"/>
      <c r="RJG70" s="529"/>
      <c r="RJH70" s="530"/>
      <c r="RJI70" s="531"/>
      <c r="RJJ70" s="532"/>
      <c r="RJK70" s="533"/>
      <c r="RJL70" s="527"/>
      <c r="RJM70" s="528"/>
      <c r="RJN70" s="529"/>
      <c r="RJO70" s="530"/>
      <c r="RJP70" s="531"/>
      <c r="RJQ70" s="532"/>
      <c r="RJR70" s="533"/>
      <c r="RJS70" s="527"/>
      <c r="RJT70" s="528"/>
      <c r="RJU70" s="529"/>
      <c r="RJV70" s="530"/>
      <c r="RJW70" s="531"/>
      <c r="RJX70" s="532"/>
      <c r="RJY70" s="533"/>
      <c r="RJZ70" s="527"/>
      <c r="RKA70" s="528"/>
      <c r="RKB70" s="529"/>
      <c r="RKC70" s="530"/>
      <c r="RKD70" s="531"/>
      <c r="RKE70" s="532"/>
      <c r="RKF70" s="533"/>
      <c r="RKG70" s="527"/>
      <c r="RKH70" s="528"/>
      <c r="RKI70" s="529"/>
      <c r="RKJ70" s="530"/>
      <c r="RKK70" s="531"/>
      <c r="RKL70" s="532"/>
      <c r="RKM70" s="533"/>
      <c r="RKN70" s="527"/>
      <c r="RKO70" s="528"/>
      <c r="RKP70" s="529"/>
      <c r="RKQ70" s="530"/>
      <c r="RKR70" s="531"/>
      <c r="RKS70" s="532"/>
      <c r="RKT70" s="533"/>
      <c r="RKU70" s="527"/>
      <c r="RKV70" s="528"/>
      <c r="RKW70" s="529"/>
      <c r="RKX70" s="530"/>
      <c r="RKY70" s="531"/>
      <c r="RKZ70" s="532"/>
      <c r="RLA70" s="533"/>
      <c r="RLB70" s="527"/>
      <c r="RLC70" s="528"/>
      <c r="RLD70" s="529"/>
      <c r="RLE70" s="530"/>
      <c r="RLF70" s="531"/>
      <c r="RLG70" s="532"/>
      <c r="RLH70" s="533"/>
      <c r="RLI70" s="527"/>
      <c r="RLJ70" s="528"/>
      <c r="RLK70" s="529"/>
      <c r="RLL70" s="530"/>
      <c r="RLM70" s="531"/>
      <c r="RLN70" s="532"/>
      <c r="RLO70" s="533"/>
      <c r="RLP70" s="527"/>
      <c r="RLQ70" s="528"/>
      <c r="RLR70" s="529"/>
      <c r="RLS70" s="530"/>
      <c r="RLT70" s="531"/>
      <c r="RLU70" s="532"/>
      <c r="RLV70" s="533"/>
      <c r="RLW70" s="527"/>
      <c r="RLX70" s="528"/>
      <c r="RLY70" s="529"/>
      <c r="RLZ70" s="530"/>
      <c r="RMA70" s="531"/>
      <c r="RMB70" s="532"/>
      <c r="RMC70" s="533"/>
      <c r="RMD70" s="527"/>
      <c r="RME70" s="528"/>
      <c r="RMF70" s="529"/>
      <c r="RMG70" s="530"/>
      <c r="RMH70" s="531"/>
      <c r="RMI70" s="532"/>
      <c r="RMJ70" s="533"/>
      <c r="RMK70" s="527"/>
      <c r="RML70" s="528"/>
      <c r="RMM70" s="529"/>
      <c r="RMN70" s="530"/>
      <c r="RMO70" s="531"/>
      <c r="RMP70" s="532"/>
      <c r="RMQ70" s="533"/>
      <c r="RMR70" s="527"/>
      <c r="RMS70" s="528"/>
      <c r="RMT70" s="529"/>
      <c r="RMU70" s="530"/>
      <c r="RMV70" s="531"/>
      <c r="RMW70" s="532"/>
      <c r="RMX70" s="533"/>
      <c r="RMY70" s="527"/>
      <c r="RMZ70" s="528"/>
      <c r="RNA70" s="529"/>
      <c r="RNB70" s="530"/>
      <c r="RNC70" s="531"/>
      <c r="RND70" s="532"/>
      <c r="RNE70" s="533"/>
      <c r="RNF70" s="527"/>
      <c r="RNG70" s="528"/>
      <c r="RNH70" s="529"/>
      <c r="RNI70" s="530"/>
      <c r="RNJ70" s="531"/>
      <c r="RNK70" s="532"/>
      <c r="RNL70" s="533"/>
      <c r="RNM70" s="527"/>
      <c r="RNN70" s="528"/>
      <c r="RNO70" s="529"/>
      <c r="RNP70" s="530"/>
      <c r="RNQ70" s="531"/>
      <c r="RNR70" s="532"/>
      <c r="RNS70" s="533"/>
      <c r="RNT70" s="527"/>
      <c r="RNU70" s="528"/>
      <c r="RNV70" s="529"/>
      <c r="RNW70" s="530"/>
      <c r="RNX70" s="531"/>
      <c r="RNY70" s="532"/>
      <c r="RNZ70" s="533"/>
      <c r="ROA70" s="527"/>
      <c r="ROB70" s="528"/>
      <c r="ROC70" s="529"/>
      <c r="ROD70" s="530"/>
      <c r="ROE70" s="531"/>
      <c r="ROF70" s="532"/>
      <c r="ROG70" s="533"/>
      <c r="ROH70" s="527"/>
      <c r="ROI70" s="528"/>
      <c r="ROJ70" s="529"/>
      <c r="ROK70" s="530"/>
      <c r="ROL70" s="531"/>
      <c r="ROM70" s="532"/>
      <c r="RON70" s="533"/>
      <c r="ROO70" s="527"/>
      <c r="ROP70" s="528"/>
      <c r="ROQ70" s="529"/>
      <c r="ROR70" s="530"/>
      <c r="ROS70" s="531"/>
      <c r="ROT70" s="532"/>
      <c r="ROU70" s="533"/>
      <c r="ROV70" s="527"/>
      <c r="ROW70" s="528"/>
      <c r="ROX70" s="529"/>
      <c r="ROY70" s="530"/>
      <c r="ROZ70" s="531"/>
      <c r="RPA70" s="532"/>
      <c r="RPB70" s="533"/>
      <c r="RPC70" s="527"/>
      <c r="RPD70" s="528"/>
      <c r="RPE70" s="529"/>
      <c r="RPF70" s="530"/>
      <c r="RPG70" s="531"/>
      <c r="RPH70" s="532"/>
      <c r="RPI70" s="533"/>
      <c r="RPJ70" s="527"/>
      <c r="RPK70" s="528"/>
      <c r="RPL70" s="529"/>
      <c r="RPM70" s="530"/>
      <c r="RPN70" s="531"/>
      <c r="RPO70" s="532"/>
      <c r="RPP70" s="533"/>
      <c r="RPQ70" s="527"/>
      <c r="RPR70" s="528"/>
      <c r="RPS70" s="529"/>
      <c r="RPT70" s="530"/>
      <c r="RPU70" s="531"/>
      <c r="RPV70" s="532"/>
      <c r="RPW70" s="533"/>
      <c r="RPX70" s="527"/>
      <c r="RPY70" s="528"/>
      <c r="RPZ70" s="529"/>
      <c r="RQA70" s="530"/>
      <c r="RQB70" s="531"/>
      <c r="RQC70" s="532"/>
      <c r="RQD70" s="533"/>
      <c r="RQE70" s="527"/>
      <c r="RQF70" s="528"/>
      <c r="RQG70" s="529"/>
      <c r="RQH70" s="530"/>
      <c r="RQI70" s="531"/>
      <c r="RQJ70" s="532"/>
      <c r="RQK70" s="533"/>
      <c r="RQL70" s="527"/>
      <c r="RQM70" s="528"/>
      <c r="RQN70" s="529"/>
      <c r="RQO70" s="530"/>
      <c r="RQP70" s="531"/>
      <c r="RQQ70" s="532"/>
      <c r="RQR70" s="533"/>
      <c r="RQS70" s="527"/>
      <c r="RQT70" s="528"/>
      <c r="RQU70" s="529"/>
      <c r="RQV70" s="530"/>
      <c r="RQW70" s="531"/>
      <c r="RQX70" s="532"/>
      <c r="RQY70" s="533"/>
      <c r="RQZ70" s="527"/>
      <c r="RRA70" s="528"/>
      <c r="RRB70" s="529"/>
      <c r="RRC70" s="530"/>
      <c r="RRD70" s="531"/>
      <c r="RRE70" s="532"/>
      <c r="RRF70" s="533"/>
      <c r="RRG70" s="527"/>
      <c r="RRH70" s="528"/>
      <c r="RRI70" s="529"/>
      <c r="RRJ70" s="530"/>
      <c r="RRK70" s="531"/>
      <c r="RRL70" s="532"/>
      <c r="RRM70" s="533"/>
      <c r="RRN70" s="527"/>
      <c r="RRO70" s="528"/>
      <c r="RRP70" s="529"/>
      <c r="RRQ70" s="530"/>
      <c r="RRR70" s="531"/>
      <c r="RRS70" s="532"/>
      <c r="RRT70" s="533"/>
      <c r="RRU70" s="527"/>
      <c r="RRV70" s="528"/>
      <c r="RRW70" s="529"/>
      <c r="RRX70" s="530"/>
      <c r="RRY70" s="531"/>
      <c r="RRZ70" s="532"/>
      <c r="RSA70" s="533"/>
      <c r="RSB70" s="527"/>
      <c r="RSC70" s="528"/>
      <c r="RSD70" s="529"/>
      <c r="RSE70" s="530"/>
      <c r="RSF70" s="531"/>
      <c r="RSG70" s="532"/>
      <c r="RSH70" s="533"/>
      <c r="RSI70" s="527"/>
      <c r="RSJ70" s="528"/>
      <c r="RSK70" s="529"/>
      <c r="RSL70" s="530"/>
      <c r="RSM70" s="531"/>
      <c r="RSN70" s="532"/>
      <c r="RSO70" s="533"/>
      <c r="RSP70" s="527"/>
      <c r="RSQ70" s="528"/>
      <c r="RSR70" s="529"/>
      <c r="RSS70" s="530"/>
      <c r="RST70" s="531"/>
      <c r="RSU70" s="532"/>
      <c r="RSV70" s="533"/>
      <c r="RSW70" s="527"/>
      <c r="RSX70" s="528"/>
      <c r="RSY70" s="529"/>
      <c r="RSZ70" s="530"/>
      <c r="RTA70" s="531"/>
      <c r="RTB70" s="532"/>
      <c r="RTC70" s="533"/>
      <c r="RTD70" s="527"/>
      <c r="RTE70" s="528"/>
      <c r="RTF70" s="529"/>
      <c r="RTG70" s="530"/>
      <c r="RTH70" s="531"/>
      <c r="RTI70" s="532"/>
      <c r="RTJ70" s="533"/>
      <c r="RTK70" s="527"/>
      <c r="RTL70" s="528"/>
      <c r="RTM70" s="529"/>
      <c r="RTN70" s="530"/>
      <c r="RTO70" s="531"/>
      <c r="RTP70" s="532"/>
      <c r="RTQ70" s="533"/>
      <c r="RTR70" s="527"/>
      <c r="RTS70" s="528"/>
      <c r="RTT70" s="529"/>
      <c r="RTU70" s="530"/>
      <c r="RTV70" s="531"/>
      <c r="RTW70" s="532"/>
      <c r="RTX70" s="533"/>
      <c r="RTY70" s="527"/>
      <c r="RTZ70" s="528"/>
      <c r="RUA70" s="529"/>
      <c r="RUB70" s="530"/>
      <c r="RUC70" s="531"/>
      <c r="RUD70" s="532"/>
      <c r="RUE70" s="533"/>
      <c r="RUF70" s="527"/>
      <c r="RUG70" s="528"/>
      <c r="RUH70" s="529"/>
      <c r="RUI70" s="530"/>
      <c r="RUJ70" s="531"/>
      <c r="RUK70" s="532"/>
      <c r="RUL70" s="533"/>
      <c r="RUM70" s="527"/>
      <c r="RUN70" s="528"/>
      <c r="RUO70" s="529"/>
      <c r="RUP70" s="530"/>
      <c r="RUQ70" s="531"/>
      <c r="RUR70" s="532"/>
      <c r="RUS70" s="533"/>
      <c r="RUT70" s="527"/>
      <c r="RUU70" s="528"/>
      <c r="RUV70" s="529"/>
      <c r="RUW70" s="530"/>
      <c r="RUX70" s="531"/>
      <c r="RUY70" s="532"/>
      <c r="RUZ70" s="533"/>
      <c r="RVA70" s="527"/>
      <c r="RVB70" s="528"/>
      <c r="RVC70" s="529"/>
      <c r="RVD70" s="530"/>
      <c r="RVE70" s="531"/>
      <c r="RVF70" s="532"/>
      <c r="RVG70" s="533"/>
      <c r="RVH70" s="527"/>
      <c r="RVI70" s="528"/>
      <c r="RVJ70" s="529"/>
      <c r="RVK70" s="530"/>
      <c r="RVL70" s="531"/>
      <c r="RVM70" s="532"/>
      <c r="RVN70" s="533"/>
      <c r="RVO70" s="527"/>
      <c r="RVP70" s="528"/>
      <c r="RVQ70" s="529"/>
      <c r="RVR70" s="530"/>
      <c r="RVS70" s="531"/>
      <c r="RVT70" s="532"/>
      <c r="RVU70" s="533"/>
      <c r="RVV70" s="527"/>
      <c r="RVW70" s="528"/>
      <c r="RVX70" s="529"/>
      <c r="RVY70" s="530"/>
      <c r="RVZ70" s="531"/>
      <c r="RWA70" s="532"/>
      <c r="RWB70" s="533"/>
      <c r="RWC70" s="527"/>
      <c r="RWD70" s="528"/>
      <c r="RWE70" s="529"/>
      <c r="RWF70" s="530"/>
      <c r="RWG70" s="531"/>
      <c r="RWH70" s="532"/>
      <c r="RWI70" s="533"/>
      <c r="RWJ70" s="527"/>
      <c r="RWK70" s="528"/>
      <c r="RWL70" s="529"/>
      <c r="RWM70" s="530"/>
      <c r="RWN70" s="531"/>
      <c r="RWO70" s="532"/>
      <c r="RWP70" s="533"/>
      <c r="RWQ70" s="527"/>
      <c r="RWR70" s="528"/>
      <c r="RWS70" s="529"/>
      <c r="RWT70" s="530"/>
      <c r="RWU70" s="531"/>
      <c r="RWV70" s="532"/>
      <c r="RWW70" s="533"/>
      <c r="RWX70" s="527"/>
      <c r="RWY70" s="528"/>
      <c r="RWZ70" s="529"/>
      <c r="RXA70" s="530"/>
      <c r="RXB70" s="531"/>
      <c r="RXC70" s="532"/>
      <c r="RXD70" s="533"/>
      <c r="RXE70" s="527"/>
      <c r="RXF70" s="528"/>
      <c r="RXG70" s="529"/>
      <c r="RXH70" s="530"/>
      <c r="RXI70" s="531"/>
      <c r="RXJ70" s="532"/>
      <c r="RXK70" s="533"/>
      <c r="RXL70" s="527"/>
      <c r="RXM70" s="528"/>
      <c r="RXN70" s="529"/>
      <c r="RXO70" s="530"/>
      <c r="RXP70" s="531"/>
      <c r="RXQ70" s="532"/>
      <c r="RXR70" s="533"/>
      <c r="RXS70" s="527"/>
      <c r="RXT70" s="528"/>
      <c r="RXU70" s="529"/>
      <c r="RXV70" s="530"/>
      <c r="RXW70" s="531"/>
      <c r="RXX70" s="532"/>
      <c r="RXY70" s="533"/>
      <c r="RXZ70" s="527"/>
      <c r="RYA70" s="528"/>
      <c r="RYB70" s="529"/>
      <c r="RYC70" s="530"/>
      <c r="RYD70" s="531"/>
      <c r="RYE70" s="532"/>
      <c r="RYF70" s="533"/>
      <c r="RYG70" s="527"/>
      <c r="RYH70" s="528"/>
      <c r="RYI70" s="529"/>
      <c r="RYJ70" s="530"/>
      <c r="RYK70" s="531"/>
      <c r="RYL70" s="532"/>
      <c r="RYM70" s="533"/>
      <c r="RYN70" s="527"/>
      <c r="RYO70" s="528"/>
      <c r="RYP70" s="529"/>
      <c r="RYQ70" s="530"/>
      <c r="RYR70" s="531"/>
      <c r="RYS70" s="532"/>
      <c r="RYT70" s="533"/>
      <c r="RYU70" s="527"/>
      <c r="RYV70" s="528"/>
      <c r="RYW70" s="529"/>
      <c r="RYX70" s="530"/>
      <c r="RYY70" s="531"/>
      <c r="RYZ70" s="532"/>
      <c r="RZA70" s="533"/>
      <c r="RZB70" s="527"/>
      <c r="RZC70" s="528"/>
      <c r="RZD70" s="529"/>
      <c r="RZE70" s="530"/>
      <c r="RZF70" s="531"/>
      <c r="RZG70" s="532"/>
      <c r="RZH70" s="533"/>
      <c r="RZI70" s="527"/>
      <c r="RZJ70" s="528"/>
      <c r="RZK70" s="529"/>
      <c r="RZL70" s="530"/>
      <c r="RZM70" s="531"/>
      <c r="RZN70" s="532"/>
      <c r="RZO70" s="533"/>
      <c r="RZP70" s="527"/>
      <c r="RZQ70" s="528"/>
      <c r="RZR70" s="529"/>
      <c r="RZS70" s="530"/>
      <c r="RZT70" s="531"/>
      <c r="RZU70" s="532"/>
      <c r="RZV70" s="533"/>
      <c r="RZW70" s="527"/>
      <c r="RZX70" s="528"/>
      <c r="RZY70" s="529"/>
      <c r="RZZ70" s="530"/>
      <c r="SAA70" s="531"/>
      <c r="SAB70" s="532"/>
      <c r="SAC70" s="533"/>
      <c r="SAD70" s="527"/>
      <c r="SAE70" s="528"/>
      <c r="SAF70" s="529"/>
      <c r="SAG70" s="530"/>
      <c r="SAH70" s="531"/>
      <c r="SAI70" s="532"/>
      <c r="SAJ70" s="533"/>
      <c r="SAK70" s="527"/>
      <c r="SAL70" s="528"/>
      <c r="SAM70" s="529"/>
      <c r="SAN70" s="530"/>
      <c r="SAO70" s="531"/>
      <c r="SAP70" s="532"/>
      <c r="SAQ70" s="533"/>
      <c r="SAR70" s="527"/>
      <c r="SAS70" s="528"/>
      <c r="SAT70" s="529"/>
      <c r="SAU70" s="530"/>
      <c r="SAV70" s="531"/>
      <c r="SAW70" s="532"/>
      <c r="SAX70" s="533"/>
      <c r="SAY70" s="527"/>
      <c r="SAZ70" s="528"/>
      <c r="SBA70" s="529"/>
      <c r="SBB70" s="530"/>
      <c r="SBC70" s="531"/>
      <c r="SBD70" s="532"/>
      <c r="SBE70" s="533"/>
      <c r="SBF70" s="527"/>
      <c r="SBG70" s="528"/>
      <c r="SBH70" s="529"/>
      <c r="SBI70" s="530"/>
      <c r="SBJ70" s="531"/>
      <c r="SBK70" s="532"/>
      <c r="SBL70" s="533"/>
      <c r="SBM70" s="527"/>
      <c r="SBN70" s="528"/>
      <c r="SBO70" s="529"/>
      <c r="SBP70" s="530"/>
      <c r="SBQ70" s="531"/>
      <c r="SBR70" s="532"/>
      <c r="SBS70" s="533"/>
      <c r="SBT70" s="527"/>
      <c r="SBU70" s="528"/>
      <c r="SBV70" s="529"/>
      <c r="SBW70" s="530"/>
      <c r="SBX70" s="531"/>
      <c r="SBY70" s="532"/>
      <c r="SBZ70" s="533"/>
      <c r="SCA70" s="527"/>
      <c r="SCB70" s="528"/>
      <c r="SCC70" s="529"/>
      <c r="SCD70" s="530"/>
      <c r="SCE70" s="531"/>
      <c r="SCF70" s="532"/>
      <c r="SCG70" s="533"/>
      <c r="SCH70" s="527"/>
      <c r="SCI70" s="528"/>
      <c r="SCJ70" s="529"/>
      <c r="SCK70" s="530"/>
      <c r="SCL70" s="531"/>
      <c r="SCM70" s="532"/>
      <c r="SCN70" s="533"/>
      <c r="SCO70" s="527"/>
      <c r="SCP70" s="528"/>
      <c r="SCQ70" s="529"/>
      <c r="SCR70" s="530"/>
      <c r="SCS70" s="531"/>
      <c r="SCT70" s="532"/>
      <c r="SCU70" s="533"/>
      <c r="SCV70" s="527"/>
      <c r="SCW70" s="528"/>
      <c r="SCX70" s="529"/>
      <c r="SCY70" s="530"/>
      <c r="SCZ70" s="531"/>
      <c r="SDA70" s="532"/>
      <c r="SDB70" s="533"/>
      <c r="SDC70" s="527"/>
      <c r="SDD70" s="528"/>
      <c r="SDE70" s="529"/>
      <c r="SDF70" s="530"/>
      <c r="SDG70" s="531"/>
      <c r="SDH70" s="532"/>
      <c r="SDI70" s="533"/>
      <c r="SDJ70" s="527"/>
      <c r="SDK70" s="528"/>
      <c r="SDL70" s="529"/>
      <c r="SDM70" s="530"/>
      <c r="SDN70" s="531"/>
      <c r="SDO70" s="532"/>
      <c r="SDP70" s="533"/>
      <c r="SDQ70" s="527"/>
      <c r="SDR70" s="528"/>
      <c r="SDS70" s="529"/>
      <c r="SDT70" s="530"/>
      <c r="SDU70" s="531"/>
      <c r="SDV70" s="532"/>
      <c r="SDW70" s="533"/>
      <c r="SDX70" s="527"/>
      <c r="SDY70" s="528"/>
      <c r="SDZ70" s="529"/>
      <c r="SEA70" s="530"/>
      <c r="SEB70" s="531"/>
      <c r="SEC70" s="532"/>
      <c r="SED70" s="533"/>
      <c r="SEE70" s="527"/>
      <c r="SEF70" s="528"/>
      <c r="SEG70" s="529"/>
      <c r="SEH70" s="530"/>
      <c r="SEI70" s="531"/>
      <c r="SEJ70" s="532"/>
      <c r="SEK70" s="533"/>
      <c r="SEL70" s="527"/>
      <c r="SEM70" s="528"/>
      <c r="SEN70" s="529"/>
      <c r="SEO70" s="530"/>
      <c r="SEP70" s="531"/>
      <c r="SEQ70" s="532"/>
      <c r="SER70" s="533"/>
      <c r="SES70" s="527"/>
      <c r="SET70" s="528"/>
      <c r="SEU70" s="529"/>
      <c r="SEV70" s="530"/>
      <c r="SEW70" s="531"/>
      <c r="SEX70" s="532"/>
      <c r="SEY70" s="533"/>
      <c r="SEZ70" s="527"/>
      <c r="SFA70" s="528"/>
      <c r="SFB70" s="529"/>
      <c r="SFC70" s="530"/>
      <c r="SFD70" s="531"/>
      <c r="SFE70" s="532"/>
      <c r="SFF70" s="533"/>
      <c r="SFG70" s="527"/>
      <c r="SFH70" s="528"/>
      <c r="SFI70" s="529"/>
      <c r="SFJ70" s="530"/>
      <c r="SFK70" s="531"/>
      <c r="SFL70" s="532"/>
      <c r="SFM70" s="533"/>
      <c r="SFN70" s="527"/>
      <c r="SFO70" s="528"/>
      <c r="SFP70" s="529"/>
      <c r="SFQ70" s="530"/>
      <c r="SFR70" s="531"/>
      <c r="SFS70" s="532"/>
      <c r="SFT70" s="533"/>
      <c r="SFU70" s="527"/>
      <c r="SFV70" s="528"/>
      <c r="SFW70" s="529"/>
      <c r="SFX70" s="530"/>
      <c r="SFY70" s="531"/>
      <c r="SFZ70" s="532"/>
      <c r="SGA70" s="533"/>
      <c r="SGB70" s="527"/>
      <c r="SGC70" s="528"/>
      <c r="SGD70" s="529"/>
      <c r="SGE70" s="530"/>
      <c r="SGF70" s="531"/>
      <c r="SGG70" s="532"/>
      <c r="SGH70" s="533"/>
      <c r="SGI70" s="527"/>
      <c r="SGJ70" s="528"/>
      <c r="SGK70" s="529"/>
      <c r="SGL70" s="530"/>
      <c r="SGM70" s="531"/>
      <c r="SGN70" s="532"/>
      <c r="SGO70" s="533"/>
      <c r="SGP70" s="527"/>
      <c r="SGQ70" s="528"/>
      <c r="SGR70" s="529"/>
      <c r="SGS70" s="530"/>
      <c r="SGT70" s="531"/>
      <c r="SGU70" s="532"/>
      <c r="SGV70" s="533"/>
      <c r="SGW70" s="527"/>
      <c r="SGX70" s="528"/>
      <c r="SGY70" s="529"/>
      <c r="SGZ70" s="530"/>
      <c r="SHA70" s="531"/>
      <c r="SHB70" s="532"/>
      <c r="SHC70" s="533"/>
      <c r="SHD70" s="527"/>
      <c r="SHE70" s="528"/>
      <c r="SHF70" s="529"/>
      <c r="SHG70" s="530"/>
      <c r="SHH70" s="531"/>
      <c r="SHI70" s="532"/>
      <c r="SHJ70" s="533"/>
      <c r="SHK70" s="527"/>
      <c r="SHL70" s="528"/>
      <c r="SHM70" s="529"/>
      <c r="SHN70" s="530"/>
      <c r="SHO70" s="531"/>
      <c r="SHP70" s="532"/>
      <c r="SHQ70" s="533"/>
      <c r="SHR70" s="527"/>
      <c r="SHS70" s="528"/>
      <c r="SHT70" s="529"/>
      <c r="SHU70" s="530"/>
      <c r="SHV70" s="531"/>
      <c r="SHW70" s="532"/>
      <c r="SHX70" s="533"/>
      <c r="SHY70" s="527"/>
      <c r="SHZ70" s="528"/>
      <c r="SIA70" s="529"/>
      <c r="SIB70" s="530"/>
      <c r="SIC70" s="531"/>
      <c r="SID70" s="532"/>
      <c r="SIE70" s="533"/>
      <c r="SIF70" s="527"/>
      <c r="SIG70" s="528"/>
      <c r="SIH70" s="529"/>
      <c r="SII70" s="530"/>
      <c r="SIJ70" s="531"/>
      <c r="SIK70" s="532"/>
      <c r="SIL70" s="533"/>
      <c r="SIM70" s="527"/>
      <c r="SIN70" s="528"/>
      <c r="SIO70" s="529"/>
      <c r="SIP70" s="530"/>
      <c r="SIQ70" s="531"/>
      <c r="SIR70" s="532"/>
      <c r="SIS70" s="533"/>
      <c r="SIT70" s="527"/>
      <c r="SIU70" s="528"/>
      <c r="SIV70" s="529"/>
      <c r="SIW70" s="530"/>
      <c r="SIX70" s="531"/>
      <c r="SIY70" s="532"/>
      <c r="SIZ70" s="533"/>
      <c r="SJA70" s="527"/>
      <c r="SJB70" s="528"/>
      <c r="SJC70" s="529"/>
      <c r="SJD70" s="530"/>
      <c r="SJE70" s="531"/>
      <c r="SJF70" s="532"/>
      <c r="SJG70" s="533"/>
      <c r="SJH70" s="527"/>
      <c r="SJI70" s="528"/>
      <c r="SJJ70" s="529"/>
      <c r="SJK70" s="530"/>
      <c r="SJL70" s="531"/>
      <c r="SJM70" s="532"/>
      <c r="SJN70" s="533"/>
      <c r="SJO70" s="527"/>
      <c r="SJP70" s="528"/>
      <c r="SJQ70" s="529"/>
      <c r="SJR70" s="530"/>
      <c r="SJS70" s="531"/>
      <c r="SJT70" s="532"/>
      <c r="SJU70" s="533"/>
      <c r="SJV70" s="527"/>
      <c r="SJW70" s="528"/>
      <c r="SJX70" s="529"/>
      <c r="SJY70" s="530"/>
      <c r="SJZ70" s="531"/>
      <c r="SKA70" s="532"/>
      <c r="SKB70" s="533"/>
      <c r="SKC70" s="527"/>
      <c r="SKD70" s="528"/>
      <c r="SKE70" s="529"/>
      <c r="SKF70" s="530"/>
      <c r="SKG70" s="531"/>
      <c r="SKH70" s="532"/>
      <c r="SKI70" s="533"/>
      <c r="SKJ70" s="527"/>
      <c r="SKK70" s="528"/>
      <c r="SKL70" s="529"/>
      <c r="SKM70" s="530"/>
      <c r="SKN70" s="531"/>
      <c r="SKO70" s="532"/>
      <c r="SKP70" s="533"/>
      <c r="SKQ70" s="527"/>
      <c r="SKR70" s="528"/>
      <c r="SKS70" s="529"/>
      <c r="SKT70" s="530"/>
      <c r="SKU70" s="531"/>
      <c r="SKV70" s="532"/>
      <c r="SKW70" s="533"/>
      <c r="SKX70" s="527"/>
      <c r="SKY70" s="528"/>
      <c r="SKZ70" s="529"/>
      <c r="SLA70" s="530"/>
      <c r="SLB70" s="531"/>
      <c r="SLC70" s="532"/>
      <c r="SLD70" s="533"/>
      <c r="SLE70" s="527"/>
      <c r="SLF70" s="528"/>
      <c r="SLG70" s="529"/>
      <c r="SLH70" s="530"/>
      <c r="SLI70" s="531"/>
      <c r="SLJ70" s="532"/>
      <c r="SLK70" s="533"/>
      <c r="SLL70" s="527"/>
      <c r="SLM70" s="528"/>
      <c r="SLN70" s="529"/>
      <c r="SLO70" s="530"/>
      <c r="SLP70" s="531"/>
      <c r="SLQ70" s="532"/>
      <c r="SLR70" s="533"/>
      <c r="SLS70" s="527"/>
      <c r="SLT70" s="528"/>
      <c r="SLU70" s="529"/>
      <c r="SLV70" s="530"/>
      <c r="SLW70" s="531"/>
      <c r="SLX70" s="532"/>
      <c r="SLY70" s="533"/>
      <c r="SLZ70" s="527"/>
      <c r="SMA70" s="528"/>
      <c r="SMB70" s="529"/>
      <c r="SMC70" s="530"/>
      <c r="SMD70" s="531"/>
      <c r="SME70" s="532"/>
      <c r="SMF70" s="533"/>
      <c r="SMG70" s="527"/>
      <c r="SMH70" s="528"/>
      <c r="SMI70" s="529"/>
      <c r="SMJ70" s="530"/>
      <c r="SMK70" s="531"/>
      <c r="SML70" s="532"/>
      <c r="SMM70" s="533"/>
      <c r="SMN70" s="527"/>
      <c r="SMO70" s="528"/>
      <c r="SMP70" s="529"/>
      <c r="SMQ70" s="530"/>
      <c r="SMR70" s="531"/>
      <c r="SMS70" s="532"/>
      <c r="SMT70" s="533"/>
      <c r="SMU70" s="527"/>
      <c r="SMV70" s="528"/>
      <c r="SMW70" s="529"/>
      <c r="SMX70" s="530"/>
      <c r="SMY70" s="531"/>
      <c r="SMZ70" s="532"/>
      <c r="SNA70" s="533"/>
      <c r="SNB70" s="527"/>
      <c r="SNC70" s="528"/>
      <c r="SND70" s="529"/>
      <c r="SNE70" s="530"/>
      <c r="SNF70" s="531"/>
      <c r="SNG70" s="532"/>
      <c r="SNH70" s="533"/>
      <c r="SNI70" s="527"/>
      <c r="SNJ70" s="528"/>
      <c r="SNK70" s="529"/>
      <c r="SNL70" s="530"/>
      <c r="SNM70" s="531"/>
      <c r="SNN70" s="532"/>
      <c r="SNO70" s="533"/>
      <c r="SNP70" s="527"/>
      <c r="SNQ70" s="528"/>
      <c r="SNR70" s="529"/>
      <c r="SNS70" s="530"/>
      <c r="SNT70" s="531"/>
      <c r="SNU70" s="532"/>
      <c r="SNV70" s="533"/>
      <c r="SNW70" s="527"/>
      <c r="SNX70" s="528"/>
      <c r="SNY70" s="529"/>
      <c r="SNZ70" s="530"/>
      <c r="SOA70" s="531"/>
      <c r="SOB70" s="532"/>
      <c r="SOC70" s="533"/>
      <c r="SOD70" s="527"/>
      <c r="SOE70" s="528"/>
      <c r="SOF70" s="529"/>
      <c r="SOG70" s="530"/>
      <c r="SOH70" s="531"/>
      <c r="SOI70" s="532"/>
      <c r="SOJ70" s="533"/>
      <c r="SOK70" s="527"/>
      <c r="SOL70" s="528"/>
      <c r="SOM70" s="529"/>
      <c r="SON70" s="530"/>
      <c r="SOO70" s="531"/>
      <c r="SOP70" s="532"/>
      <c r="SOQ70" s="533"/>
      <c r="SOR70" s="527"/>
      <c r="SOS70" s="528"/>
      <c r="SOT70" s="529"/>
      <c r="SOU70" s="530"/>
      <c r="SOV70" s="531"/>
      <c r="SOW70" s="532"/>
      <c r="SOX70" s="533"/>
      <c r="SOY70" s="527"/>
      <c r="SOZ70" s="528"/>
      <c r="SPA70" s="529"/>
      <c r="SPB70" s="530"/>
      <c r="SPC70" s="531"/>
      <c r="SPD70" s="532"/>
      <c r="SPE70" s="533"/>
      <c r="SPF70" s="527"/>
      <c r="SPG70" s="528"/>
      <c r="SPH70" s="529"/>
      <c r="SPI70" s="530"/>
      <c r="SPJ70" s="531"/>
      <c r="SPK70" s="532"/>
      <c r="SPL70" s="533"/>
      <c r="SPM70" s="527"/>
      <c r="SPN70" s="528"/>
      <c r="SPO70" s="529"/>
      <c r="SPP70" s="530"/>
      <c r="SPQ70" s="531"/>
      <c r="SPR70" s="532"/>
      <c r="SPS70" s="533"/>
      <c r="SPT70" s="527"/>
      <c r="SPU70" s="528"/>
      <c r="SPV70" s="529"/>
      <c r="SPW70" s="530"/>
      <c r="SPX70" s="531"/>
      <c r="SPY70" s="532"/>
      <c r="SPZ70" s="533"/>
      <c r="SQA70" s="527"/>
      <c r="SQB70" s="528"/>
      <c r="SQC70" s="529"/>
      <c r="SQD70" s="530"/>
      <c r="SQE70" s="531"/>
      <c r="SQF70" s="532"/>
      <c r="SQG70" s="533"/>
      <c r="SQH70" s="527"/>
      <c r="SQI70" s="528"/>
      <c r="SQJ70" s="529"/>
      <c r="SQK70" s="530"/>
      <c r="SQL70" s="531"/>
      <c r="SQM70" s="532"/>
      <c r="SQN70" s="533"/>
      <c r="SQO70" s="527"/>
      <c r="SQP70" s="528"/>
      <c r="SQQ70" s="529"/>
      <c r="SQR70" s="530"/>
      <c r="SQS70" s="531"/>
      <c r="SQT70" s="532"/>
      <c r="SQU70" s="533"/>
      <c r="SQV70" s="527"/>
      <c r="SQW70" s="528"/>
      <c r="SQX70" s="529"/>
      <c r="SQY70" s="530"/>
      <c r="SQZ70" s="531"/>
      <c r="SRA70" s="532"/>
      <c r="SRB70" s="533"/>
      <c r="SRC70" s="527"/>
      <c r="SRD70" s="528"/>
      <c r="SRE70" s="529"/>
      <c r="SRF70" s="530"/>
      <c r="SRG70" s="531"/>
      <c r="SRH70" s="532"/>
      <c r="SRI70" s="533"/>
      <c r="SRJ70" s="527"/>
      <c r="SRK70" s="528"/>
      <c r="SRL70" s="529"/>
      <c r="SRM70" s="530"/>
      <c r="SRN70" s="531"/>
      <c r="SRO70" s="532"/>
      <c r="SRP70" s="533"/>
      <c r="SRQ70" s="527"/>
      <c r="SRR70" s="528"/>
      <c r="SRS70" s="529"/>
      <c r="SRT70" s="530"/>
      <c r="SRU70" s="531"/>
      <c r="SRV70" s="532"/>
      <c r="SRW70" s="533"/>
      <c r="SRX70" s="527"/>
      <c r="SRY70" s="528"/>
      <c r="SRZ70" s="529"/>
      <c r="SSA70" s="530"/>
      <c r="SSB70" s="531"/>
      <c r="SSC70" s="532"/>
      <c r="SSD70" s="533"/>
      <c r="SSE70" s="527"/>
      <c r="SSF70" s="528"/>
      <c r="SSG70" s="529"/>
      <c r="SSH70" s="530"/>
      <c r="SSI70" s="531"/>
      <c r="SSJ70" s="532"/>
      <c r="SSK70" s="533"/>
      <c r="SSL70" s="527"/>
      <c r="SSM70" s="528"/>
      <c r="SSN70" s="529"/>
      <c r="SSO70" s="530"/>
      <c r="SSP70" s="531"/>
      <c r="SSQ70" s="532"/>
      <c r="SSR70" s="533"/>
      <c r="SSS70" s="527"/>
      <c r="SST70" s="528"/>
      <c r="SSU70" s="529"/>
      <c r="SSV70" s="530"/>
      <c r="SSW70" s="531"/>
      <c r="SSX70" s="532"/>
      <c r="SSY70" s="533"/>
      <c r="SSZ70" s="527"/>
      <c r="STA70" s="528"/>
      <c r="STB70" s="529"/>
      <c r="STC70" s="530"/>
      <c r="STD70" s="531"/>
      <c r="STE70" s="532"/>
      <c r="STF70" s="533"/>
      <c r="STG70" s="527"/>
      <c r="STH70" s="528"/>
      <c r="STI70" s="529"/>
      <c r="STJ70" s="530"/>
      <c r="STK70" s="531"/>
      <c r="STL70" s="532"/>
      <c r="STM70" s="533"/>
      <c r="STN70" s="527"/>
      <c r="STO70" s="528"/>
      <c r="STP70" s="529"/>
      <c r="STQ70" s="530"/>
      <c r="STR70" s="531"/>
      <c r="STS70" s="532"/>
      <c r="STT70" s="533"/>
      <c r="STU70" s="527"/>
      <c r="STV70" s="528"/>
      <c r="STW70" s="529"/>
      <c r="STX70" s="530"/>
      <c r="STY70" s="531"/>
      <c r="STZ70" s="532"/>
      <c r="SUA70" s="533"/>
      <c r="SUB70" s="527"/>
      <c r="SUC70" s="528"/>
      <c r="SUD70" s="529"/>
      <c r="SUE70" s="530"/>
      <c r="SUF70" s="531"/>
      <c r="SUG70" s="532"/>
      <c r="SUH70" s="533"/>
      <c r="SUI70" s="527"/>
      <c r="SUJ70" s="528"/>
      <c r="SUK70" s="529"/>
      <c r="SUL70" s="530"/>
      <c r="SUM70" s="531"/>
      <c r="SUN70" s="532"/>
      <c r="SUO70" s="533"/>
      <c r="SUP70" s="527"/>
      <c r="SUQ70" s="528"/>
      <c r="SUR70" s="529"/>
      <c r="SUS70" s="530"/>
      <c r="SUT70" s="531"/>
      <c r="SUU70" s="532"/>
      <c r="SUV70" s="533"/>
      <c r="SUW70" s="527"/>
      <c r="SUX70" s="528"/>
      <c r="SUY70" s="529"/>
      <c r="SUZ70" s="530"/>
      <c r="SVA70" s="531"/>
      <c r="SVB70" s="532"/>
      <c r="SVC70" s="533"/>
      <c r="SVD70" s="527"/>
      <c r="SVE70" s="528"/>
      <c r="SVF70" s="529"/>
      <c r="SVG70" s="530"/>
      <c r="SVH70" s="531"/>
      <c r="SVI70" s="532"/>
      <c r="SVJ70" s="533"/>
      <c r="SVK70" s="527"/>
      <c r="SVL70" s="528"/>
      <c r="SVM70" s="529"/>
      <c r="SVN70" s="530"/>
      <c r="SVO70" s="531"/>
      <c r="SVP70" s="532"/>
      <c r="SVQ70" s="533"/>
      <c r="SVR70" s="527"/>
      <c r="SVS70" s="528"/>
      <c r="SVT70" s="529"/>
      <c r="SVU70" s="530"/>
      <c r="SVV70" s="531"/>
      <c r="SVW70" s="532"/>
      <c r="SVX70" s="533"/>
      <c r="SVY70" s="527"/>
      <c r="SVZ70" s="528"/>
      <c r="SWA70" s="529"/>
      <c r="SWB70" s="530"/>
      <c r="SWC70" s="531"/>
      <c r="SWD70" s="532"/>
      <c r="SWE70" s="533"/>
      <c r="SWF70" s="527"/>
      <c r="SWG70" s="528"/>
      <c r="SWH70" s="529"/>
      <c r="SWI70" s="530"/>
      <c r="SWJ70" s="531"/>
      <c r="SWK70" s="532"/>
      <c r="SWL70" s="533"/>
      <c r="SWM70" s="527"/>
      <c r="SWN70" s="528"/>
      <c r="SWO70" s="529"/>
      <c r="SWP70" s="530"/>
      <c r="SWQ70" s="531"/>
      <c r="SWR70" s="532"/>
      <c r="SWS70" s="533"/>
      <c r="SWT70" s="527"/>
      <c r="SWU70" s="528"/>
      <c r="SWV70" s="529"/>
      <c r="SWW70" s="530"/>
      <c r="SWX70" s="531"/>
      <c r="SWY70" s="532"/>
      <c r="SWZ70" s="533"/>
      <c r="SXA70" s="527"/>
      <c r="SXB70" s="528"/>
      <c r="SXC70" s="529"/>
      <c r="SXD70" s="530"/>
      <c r="SXE70" s="531"/>
      <c r="SXF70" s="532"/>
      <c r="SXG70" s="533"/>
      <c r="SXH70" s="527"/>
      <c r="SXI70" s="528"/>
      <c r="SXJ70" s="529"/>
      <c r="SXK70" s="530"/>
      <c r="SXL70" s="531"/>
      <c r="SXM70" s="532"/>
      <c r="SXN70" s="533"/>
      <c r="SXO70" s="527"/>
      <c r="SXP70" s="528"/>
      <c r="SXQ70" s="529"/>
      <c r="SXR70" s="530"/>
      <c r="SXS70" s="531"/>
      <c r="SXT70" s="532"/>
      <c r="SXU70" s="533"/>
      <c r="SXV70" s="527"/>
      <c r="SXW70" s="528"/>
      <c r="SXX70" s="529"/>
      <c r="SXY70" s="530"/>
      <c r="SXZ70" s="531"/>
      <c r="SYA70" s="532"/>
      <c r="SYB70" s="533"/>
      <c r="SYC70" s="527"/>
      <c r="SYD70" s="528"/>
      <c r="SYE70" s="529"/>
      <c r="SYF70" s="530"/>
      <c r="SYG70" s="531"/>
      <c r="SYH70" s="532"/>
      <c r="SYI70" s="533"/>
      <c r="SYJ70" s="527"/>
      <c r="SYK70" s="528"/>
      <c r="SYL70" s="529"/>
      <c r="SYM70" s="530"/>
      <c r="SYN70" s="531"/>
      <c r="SYO70" s="532"/>
      <c r="SYP70" s="533"/>
      <c r="SYQ70" s="527"/>
      <c r="SYR70" s="528"/>
      <c r="SYS70" s="529"/>
      <c r="SYT70" s="530"/>
      <c r="SYU70" s="531"/>
      <c r="SYV70" s="532"/>
      <c r="SYW70" s="533"/>
      <c r="SYX70" s="527"/>
      <c r="SYY70" s="528"/>
      <c r="SYZ70" s="529"/>
      <c r="SZA70" s="530"/>
      <c r="SZB70" s="531"/>
      <c r="SZC70" s="532"/>
      <c r="SZD70" s="533"/>
      <c r="SZE70" s="527"/>
      <c r="SZF70" s="528"/>
      <c r="SZG70" s="529"/>
      <c r="SZH70" s="530"/>
      <c r="SZI70" s="531"/>
      <c r="SZJ70" s="532"/>
      <c r="SZK70" s="533"/>
      <c r="SZL70" s="527"/>
      <c r="SZM70" s="528"/>
      <c r="SZN70" s="529"/>
      <c r="SZO70" s="530"/>
      <c r="SZP70" s="531"/>
      <c r="SZQ70" s="532"/>
      <c r="SZR70" s="533"/>
      <c r="SZS70" s="527"/>
      <c r="SZT70" s="528"/>
      <c r="SZU70" s="529"/>
      <c r="SZV70" s="530"/>
      <c r="SZW70" s="531"/>
      <c r="SZX70" s="532"/>
      <c r="SZY70" s="533"/>
      <c r="SZZ70" s="527"/>
      <c r="TAA70" s="528"/>
      <c r="TAB70" s="529"/>
      <c r="TAC70" s="530"/>
      <c r="TAD70" s="531"/>
      <c r="TAE70" s="532"/>
      <c r="TAF70" s="533"/>
      <c r="TAG70" s="527"/>
      <c r="TAH70" s="528"/>
      <c r="TAI70" s="529"/>
      <c r="TAJ70" s="530"/>
      <c r="TAK70" s="531"/>
      <c r="TAL70" s="532"/>
      <c r="TAM70" s="533"/>
      <c r="TAN70" s="527"/>
      <c r="TAO70" s="528"/>
      <c r="TAP70" s="529"/>
      <c r="TAQ70" s="530"/>
      <c r="TAR70" s="531"/>
      <c r="TAS70" s="532"/>
      <c r="TAT70" s="533"/>
      <c r="TAU70" s="527"/>
      <c r="TAV70" s="528"/>
      <c r="TAW70" s="529"/>
      <c r="TAX70" s="530"/>
      <c r="TAY70" s="531"/>
      <c r="TAZ70" s="532"/>
      <c r="TBA70" s="533"/>
      <c r="TBB70" s="527"/>
      <c r="TBC70" s="528"/>
      <c r="TBD70" s="529"/>
      <c r="TBE70" s="530"/>
      <c r="TBF70" s="531"/>
      <c r="TBG70" s="532"/>
      <c r="TBH70" s="533"/>
      <c r="TBI70" s="527"/>
      <c r="TBJ70" s="528"/>
      <c r="TBK70" s="529"/>
      <c r="TBL70" s="530"/>
      <c r="TBM70" s="531"/>
      <c r="TBN70" s="532"/>
      <c r="TBO70" s="533"/>
      <c r="TBP70" s="527"/>
      <c r="TBQ70" s="528"/>
      <c r="TBR70" s="529"/>
      <c r="TBS70" s="530"/>
      <c r="TBT70" s="531"/>
      <c r="TBU70" s="532"/>
      <c r="TBV70" s="533"/>
      <c r="TBW70" s="527"/>
      <c r="TBX70" s="528"/>
      <c r="TBY70" s="529"/>
      <c r="TBZ70" s="530"/>
      <c r="TCA70" s="531"/>
      <c r="TCB70" s="532"/>
      <c r="TCC70" s="533"/>
      <c r="TCD70" s="527"/>
      <c r="TCE70" s="528"/>
      <c r="TCF70" s="529"/>
      <c r="TCG70" s="530"/>
      <c r="TCH70" s="531"/>
      <c r="TCI70" s="532"/>
      <c r="TCJ70" s="533"/>
      <c r="TCK70" s="527"/>
      <c r="TCL70" s="528"/>
      <c r="TCM70" s="529"/>
      <c r="TCN70" s="530"/>
      <c r="TCO70" s="531"/>
      <c r="TCP70" s="532"/>
      <c r="TCQ70" s="533"/>
      <c r="TCR70" s="527"/>
      <c r="TCS70" s="528"/>
      <c r="TCT70" s="529"/>
      <c r="TCU70" s="530"/>
      <c r="TCV70" s="531"/>
      <c r="TCW70" s="532"/>
      <c r="TCX70" s="533"/>
      <c r="TCY70" s="527"/>
      <c r="TCZ70" s="528"/>
      <c r="TDA70" s="529"/>
      <c r="TDB70" s="530"/>
      <c r="TDC70" s="531"/>
      <c r="TDD70" s="532"/>
      <c r="TDE70" s="533"/>
      <c r="TDF70" s="527"/>
      <c r="TDG70" s="528"/>
      <c r="TDH70" s="529"/>
      <c r="TDI70" s="530"/>
      <c r="TDJ70" s="531"/>
      <c r="TDK70" s="532"/>
      <c r="TDL70" s="533"/>
      <c r="TDM70" s="527"/>
      <c r="TDN70" s="528"/>
      <c r="TDO70" s="529"/>
      <c r="TDP70" s="530"/>
      <c r="TDQ70" s="531"/>
      <c r="TDR70" s="532"/>
      <c r="TDS70" s="533"/>
      <c r="TDT70" s="527"/>
      <c r="TDU70" s="528"/>
      <c r="TDV70" s="529"/>
      <c r="TDW70" s="530"/>
      <c r="TDX70" s="531"/>
      <c r="TDY70" s="532"/>
      <c r="TDZ70" s="533"/>
      <c r="TEA70" s="527"/>
      <c r="TEB70" s="528"/>
      <c r="TEC70" s="529"/>
      <c r="TED70" s="530"/>
      <c r="TEE70" s="531"/>
      <c r="TEF70" s="532"/>
      <c r="TEG70" s="533"/>
      <c r="TEH70" s="527"/>
      <c r="TEI70" s="528"/>
      <c r="TEJ70" s="529"/>
      <c r="TEK70" s="530"/>
      <c r="TEL70" s="531"/>
      <c r="TEM70" s="532"/>
      <c r="TEN70" s="533"/>
      <c r="TEO70" s="527"/>
      <c r="TEP70" s="528"/>
      <c r="TEQ70" s="529"/>
      <c r="TER70" s="530"/>
      <c r="TES70" s="531"/>
      <c r="TET70" s="532"/>
      <c r="TEU70" s="533"/>
      <c r="TEV70" s="527"/>
      <c r="TEW70" s="528"/>
      <c r="TEX70" s="529"/>
      <c r="TEY70" s="530"/>
      <c r="TEZ70" s="531"/>
      <c r="TFA70" s="532"/>
      <c r="TFB70" s="533"/>
      <c r="TFC70" s="527"/>
      <c r="TFD70" s="528"/>
      <c r="TFE70" s="529"/>
      <c r="TFF70" s="530"/>
      <c r="TFG70" s="531"/>
      <c r="TFH70" s="532"/>
      <c r="TFI70" s="533"/>
      <c r="TFJ70" s="527"/>
      <c r="TFK70" s="528"/>
      <c r="TFL70" s="529"/>
      <c r="TFM70" s="530"/>
      <c r="TFN70" s="531"/>
      <c r="TFO70" s="532"/>
      <c r="TFP70" s="533"/>
      <c r="TFQ70" s="527"/>
      <c r="TFR70" s="528"/>
      <c r="TFS70" s="529"/>
      <c r="TFT70" s="530"/>
      <c r="TFU70" s="531"/>
      <c r="TFV70" s="532"/>
      <c r="TFW70" s="533"/>
      <c r="TFX70" s="527"/>
      <c r="TFY70" s="528"/>
      <c r="TFZ70" s="529"/>
      <c r="TGA70" s="530"/>
      <c r="TGB70" s="531"/>
      <c r="TGC70" s="532"/>
      <c r="TGD70" s="533"/>
      <c r="TGE70" s="527"/>
      <c r="TGF70" s="528"/>
      <c r="TGG70" s="529"/>
      <c r="TGH70" s="530"/>
      <c r="TGI70" s="531"/>
      <c r="TGJ70" s="532"/>
      <c r="TGK70" s="533"/>
      <c r="TGL70" s="527"/>
      <c r="TGM70" s="528"/>
      <c r="TGN70" s="529"/>
      <c r="TGO70" s="530"/>
      <c r="TGP70" s="531"/>
      <c r="TGQ70" s="532"/>
      <c r="TGR70" s="533"/>
      <c r="TGS70" s="527"/>
      <c r="TGT70" s="528"/>
      <c r="TGU70" s="529"/>
      <c r="TGV70" s="530"/>
      <c r="TGW70" s="531"/>
      <c r="TGX70" s="532"/>
      <c r="TGY70" s="533"/>
      <c r="TGZ70" s="527"/>
      <c r="THA70" s="528"/>
      <c r="THB70" s="529"/>
      <c r="THC70" s="530"/>
      <c r="THD70" s="531"/>
      <c r="THE70" s="532"/>
      <c r="THF70" s="533"/>
      <c r="THG70" s="527"/>
      <c r="THH70" s="528"/>
      <c r="THI70" s="529"/>
      <c r="THJ70" s="530"/>
      <c r="THK70" s="531"/>
      <c r="THL70" s="532"/>
      <c r="THM70" s="533"/>
      <c r="THN70" s="527"/>
      <c r="THO70" s="528"/>
      <c r="THP70" s="529"/>
      <c r="THQ70" s="530"/>
      <c r="THR70" s="531"/>
      <c r="THS70" s="532"/>
      <c r="THT70" s="533"/>
      <c r="THU70" s="527"/>
      <c r="THV70" s="528"/>
      <c r="THW70" s="529"/>
      <c r="THX70" s="530"/>
      <c r="THY70" s="531"/>
      <c r="THZ70" s="532"/>
      <c r="TIA70" s="533"/>
      <c r="TIB70" s="527"/>
      <c r="TIC70" s="528"/>
      <c r="TID70" s="529"/>
      <c r="TIE70" s="530"/>
      <c r="TIF70" s="531"/>
      <c r="TIG70" s="532"/>
      <c r="TIH70" s="533"/>
      <c r="TII70" s="527"/>
      <c r="TIJ70" s="528"/>
      <c r="TIK70" s="529"/>
      <c r="TIL70" s="530"/>
      <c r="TIM70" s="531"/>
      <c r="TIN70" s="532"/>
      <c r="TIO70" s="533"/>
      <c r="TIP70" s="527"/>
      <c r="TIQ70" s="528"/>
      <c r="TIR70" s="529"/>
      <c r="TIS70" s="530"/>
      <c r="TIT70" s="531"/>
      <c r="TIU70" s="532"/>
      <c r="TIV70" s="533"/>
      <c r="TIW70" s="527"/>
      <c r="TIX70" s="528"/>
      <c r="TIY70" s="529"/>
      <c r="TIZ70" s="530"/>
      <c r="TJA70" s="531"/>
      <c r="TJB70" s="532"/>
      <c r="TJC70" s="533"/>
      <c r="TJD70" s="527"/>
      <c r="TJE70" s="528"/>
      <c r="TJF70" s="529"/>
      <c r="TJG70" s="530"/>
      <c r="TJH70" s="531"/>
      <c r="TJI70" s="532"/>
      <c r="TJJ70" s="533"/>
      <c r="TJK70" s="527"/>
      <c r="TJL70" s="528"/>
      <c r="TJM70" s="529"/>
      <c r="TJN70" s="530"/>
      <c r="TJO70" s="531"/>
      <c r="TJP70" s="532"/>
      <c r="TJQ70" s="533"/>
      <c r="TJR70" s="527"/>
      <c r="TJS70" s="528"/>
      <c r="TJT70" s="529"/>
      <c r="TJU70" s="530"/>
      <c r="TJV70" s="531"/>
      <c r="TJW70" s="532"/>
      <c r="TJX70" s="533"/>
      <c r="TJY70" s="527"/>
      <c r="TJZ70" s="528"/>
      <c r="TKA70" s="529"/>
      <c r="TKB70" s="530"/>
      <c r="TKC70" s="531"/>
      <c r="TKD70" s="532"/>
      <c r="TKE70" s="533"/>
      <c r="TKF70" s="527"/>
      <c r="TKG70" s="528"/>
      <c r="TKH70" s="529"/>
      <c r="TKI70" s="530"/>
      <c r="TKJ70" s="531"/>
      <c r="TKK70" s="532"/>
      <c r="TKL70" s="533"/>
      <c r="TKM70" s="527"/>
      <c r="TKN70" s="528"/>
      <c r="TKO70" s="529"/>
      <c r="TKP70" s="530"/>
      <c r="TKQ70" s="531"/>
      <c r="TKR70" s="532"/>
      <c r="TKS70" s="533"/>
      <c r="TKT70" s="527"/>
      <c r="TKU70" s="528"/>
      <c r="TKV70" s="529"/>
      <c r="TKW70" s="530"/>
      <c r="TKX70" s="531"/>
      <c r="TKY70" s="532"/>
      <c r="TKZ70" s="533"/>
      <c r="TLA70" s="527"/>
      <c r="TLB70" s="528"/>
      <c r="TLC70" s="529"/>
      <c r="TLD70" s="530"/>
      <c r="TLE70" s="531"/>
      <c r="TLF70" s="532"/>
      <c r="TLG70" s="533"/>
      <c r="TLH70" s="527"/>
      <c r="TLI70" s="528"/>
      <c r="TLJ70" s="529"/>
      <c r="TLK70" s="530"/>
      <c r="TLL70" s="531"/>
      <c r="TLM70" s="532"/>
      <c r="TLN70" s="533"/>
      <c r="TLO70" s="527"/>
      <c r="TLP70" s="528"/>
      <c r="TLQ70" s="529"/>
      <c r="TLR70" s="530"/>
      <c r="TLS70" s="531"/>
      <c r="TLT70" s="532"/>
      <c r="TLU70" s="533"/>
      <c r="TLV70" s="527"/>
      <c r="TLW70" s="528"/>
      <c r="TLX70" s="529"/>
      <c r="TLY70" s="530"/>
      <c r="TLZ70" s="531"/>
      <c r="TMA70" s="532"/>
      <c r="TMB70" s="533"/>
      <c r="TMC70" s="527"/>
      <c r="TMD70" s="528"/>
      <c r="TME70" s="529"/>
      <c r="TMF70" s="530"/>
      <c r="TMG70" s="531"/>
      <c r="TMH70" s="532"/>
      <c r="TMI70" s="533"/>
      <c r="TMJ70" s="527"/>
      <c r="TMK70" s="528"/>
      <c r="TML70" s="529"/>
      <c r="TMM70" s="530"/>
      <c r="TMN70" s="531"/>
      <c r="TMO70" s="532"/>
      <c r="TMP70" s="533"/>
      <c r="TMQ70" s="527"/>
      <c r="TMR70" s="528"/>
      <c r="TMS70" s="529"/>
      <c r="TMT70" s="530"/>
      <c r="TMU70" s="531"/>
      <c r="TMV70" s="532"/>
      <c r="TMW70" s="533"/>
      <c r="TMX70" s="527"/>
      <c r="TMY70" s="528"/>
      <c r="TMZ70" s="529"/>
      <c r="TNA70" s="530"/>
      <c r="TNB70" s="531"/>
      <c r="TNC70" s="532"/>
      <c r="TND70" s="533"/>
      <c r="TNE70" s="527"/>
      <c r="TNF70" s="528"/>
      <c r="TNG70" s="529"/>
      <c r="TNH70" s="530"/>
      <c r="TNI70" s="531"/>
      <c r="TNJ70" s="532"/>
      <c r="TNK70" s="533"/>
      <c r="TNL70" s="527"/>
      <c r="TNM70" s="528"/>
      <c r="TNN70" s="529"/>
      <c r="TNO70" s="530"/>
      <c r="TNP70" s="531"/>
      <c r="TNQ70" s="532"/>
      <c r="TNR70" s="533"/>
      <c r="TNS70" s="527"/>
      <c r="TNT70" s="528"/>
      <c r="TNU70" s="529"/>
      <c r="TNV70" s="530"/>
      <c r="TNW70" s="531"/>
      <c r="TNX70" s="532"/>
      <c r="TNY70" s="533"/>
      <c r="TNZ70" s="527"/>
      <c r="TOA70" s="528"/>
      <c r="TOB70" s="529"/>
      <c r="TOC70" s="530"/>
      <c r="TOD70" s="531"/>
      <c r="TOE70" s="532"/>
      <c r="TOF70" s="533"/>
      <c r="TOG70" s="527"/>
      <c r="TOH70" s="528"/>
      <c r="TOI70" s="529"/>
      <c r="TOJ70" s="530"/>
      <c r="TOK70" s="531"/>
      <c r="TOL70" s="532"/>
      <c r="TOM70" s="533"/>
      <c r="TON70" s="527"/>
      <c r="TOO70" s="528"/>
      <c r="TOP70" s="529"/>
      <c r="TOQ70" s="530"/>
      <c r="TOR70" s="531"/>
      <c r="TOS70" s="532"/>
      <c r="TOT70" s="533"/>
      <c r="TOU70" s="527"/>
      <c r="TOV70" s="528"/>
      <c r="TOW70" s="529"/>
      <c r="TOX70" s="530"/>
      <c r="TOY70" s="531"/>
      <c r="TOZ70" s="532"/>
      <c r="TPA70" s="533"/>
      <c r="TPB70" s="527"/>
      <c r="TPC70" s="528"/>
      <c r="TPD70" s="529"/>
      <c r="TPE70" s="530"/>
      <c r="TPF70" s="531"/>
      <c r="TPG70" s="532"/>
      <c r="TPH70" s="533"/>
      <c r="TPI70" s="527"/>
      <c r="TPJ70" s="528"/>
      <c r="TPK70" s="529"/>
      <c r="TPL70" s="530"/>
      <c r="TPM70" s="531"/>
      <c r="TPN70" s="532"/>
      <c r="TPO70" s="533"/>
      <c r="TPP70" s="527"/>
      <c r="TPQ70" s="528"/>
      <c r="TPR70" s="529"/>
      <c r="TPS70" s="530"/>
      <c r="TPT70" s="531"/>
      <c r="TPU70" s="532"/>
      <c r="TPV70" s="533"/>
      <c r="TPW70" s="527"/>
      <c r="TPX70" s="528"/>
      <c r="TPY70" s="529"/>
      <c r="TPZ70" s="530"/>
      <c r="TQA70" s="531"/>
      <c r="TQB70" s="532"/>
      <c r="TQC70" s="533"/>
      <c r="TQD70" s="527"/>
      <c r="TQE70" s="528"/>
      <c r="TQF70" s="529"/>
      <c r="TQG70" s="530"/>
      <c r="TQH70" s="531"/>
      <c r="TQI70" s="532"/>
      <c r="TQJ70" s="533"/>
      <c r="TQK70" s="527"/>
      <c r="TQL70" s="528"/>
      <c r="TQM70" s="529"/>
      <c r="TQN70" s="530"/>
      <c r="TQO70" s="531"/>
      <c r="TQP70" s="532"/>
      <c r="TQQ70" s="533"/>
      <c r="TQR70" s="527"/>
      <c r="TQS70" s="528"/>
      <c r="TQT70" s="529"/>
      <c r="TQU70" s="530"/>
      <c r="TQV70" s="531"/>
      <c r="TQW70" s="532"/>
      <c r="TQX70" s="533"/>
      <c r="TQY70" s="527"/>
      <c r="TQZ70" s="528"/>
      <c r="TRA70" s="529"/>
      <c r="TRB70" s="530"/>
      <c r="TRC70" s="531"/>
      <c r="TRD70" s="532"/>
      <c r="TRE70" s="533"/>
      <c r="TRF70" s="527"/>
      <c r="TRG70" s="528"/>
      <c r="TRH70" s="529"/>
      <c r="TRI70" s="530"/>
      <c r="TRJ70" s="531"/>
      <c r="TRK70" s="532"/>
      <c r="TRL70" s="533"/>
      <c r="TRM70" s="527"/>
      <c r="TRN70" s="528"/>
      <c r="TRO70" s="529"/>
      <c r="TRP70" s="530"/>
      <c r="TRQ70" s="531"/>
      <c r="TRR70" s="532"/>
      <c r="TRS70" s="533"/>
      <c r="TRT70" s="527"/>
      <c r="TRU70" s="528"/>
      <c r="TRV70" s="529"/>
      <c r="TRW70" s="530"/>
      <c r="TRX70" s="531"/>
      <c r="TRY70" s="532"/>
      <c r="TRZ70" s="533"/>
      <c r="TSA70" s="527"/>
      <c r="TSB70" s="528"/>
      <c r="TSC70" s="529"/>
      <c r="TSD70" s="530"/>
      <c r="TSE70" s="531"/>
      <c r="TSF70" s="532"/>
      <c r="TSG70" s="533"/>
      <c r="TSH70" s="527"/>
      <c r="TSI70" s="528"/>
      <c r="TSJ70" s="529"/>
      <c r="TSK70" s="530"/>
      <c r="TSL70" s="531"/>
      <c r="TSM70" s="532"/>
      <c r="TSN70" s="533"/>
      <c r="TSO70" s="527"/>
      <c r="TSP70" s="528"/>
      <c r="TSQ70" s="529"/>
      <c r="TSR70" s="530"/>
      <c r="TSS70" s="531"/>
      <c r="TST70" s="532"/>
      <c r="TSU70" s="533"/>
      <c r="TSV70" s="527"/>
      <c r="TSW70" s="528"/>
      <c r="TSX70" s="529"/>
      <c r="TSY70" s="530"/>
      <c r="TSZ70" s="531"/>
      <c r="TTA70" s="532"/>
      <c r="TTB70" s="533"/>
      <c r="TTC70" s="527"/>
      <c r="TTD70" s="528"/>
      <c r="TTE70" s="529"/>
      <c r="TTF70" s="530"/>
      <c r="TTG70" s="531"/>
      <c r="TTH70" s="532"/>
      <c r="TTI70" s="533"/>
      <c r="TTJ70" s="527"/>
      <c r="TTK70" s="528"/>
      <c r="TTL70" s="529"/>
      <c r="TTM70" s="530"/>
      <c r="TTN70" s="531"/>
      <c r="TTO70" s="532"/>
      <c r="TTP70" s="533"/>
      <c r="TTQ70" s="527"/>
      <c r="TTR70" s="528"/>
      <c r="TTS70" s="529"/>
      <c r="TTT70" s="530"/>
      <c r="TTU70" s="531"/>
      <c r="TTV70" s="532"/>
      <c r="TTW70" s="533"/>
      <c r="TTX70" s="527"/>
      <c r="TTY70" s="528"/>
      <c r="TTZ70" s="529"/>
      <c r="TUA70" s="530"/>
      <c r="TUB70" s="531"/>
      <c r="TUC70" s="532"/>
      <c r="TUD70" s="533"/>
      <c r="TUE70" s="527"/>
      <c r="TUF70" s="528"/>
      <c r="TUG70" s="529"/>
      <c r="TUH70" s="530"/>
      <c r="TUI70" s="531"/>
      <c r="TUJ70" s="532"/>
      <c r="TUK70" s="533"/>
      <c r="TUL70" s="527"/>
      <c r="TUM70" s="528"/>
      <c r="TUN70" s="529"/>
      <c r="TUO70" s="530"/>
      <c r="TUP70" s="531"/>
      <c r="TUQ70" s="532"/>
      <c r="TUR70" s="533"/>
      <c r="TUS70" s="527"/>
      <c r="TUT70" s="528"/>
      <c r="TUU70" s="529"/>
      <c r="TUV70" s="530"/>
      <c r="TUW70" s="531"/>
      <c r="TUX70" s="532"/>
      <c r="TUY70" s="533"/>
      <c r="TUZ70" s="527"/>
      <c r="TVA70" s="528"/>
      <c r="TVB70" s="529"/>
      <c r="TVC70" s="530"/>
      <c r="TVD70" s="531"/>
      <c r="TVE70" s="532"/>
      <c r="TVF70" s="533"/>
      <c r="TVG70" s="527"/>
      <c r="TVH70" s="528"/>
      <c r="TVI70" s="529"/>
      <c r="TVJ70" s="530"/>
      <c r="TVK70" s="531"/>
      <c r="TVL70" s="532"/>
      <c r="TVM70" s="533"/>
      <c r="TVN70" s="527"/>
      <c r="TVO70" s="528"/>
      <c r="TVP70" s="529"/>
      <c r="TVQ70" s="530"/>
      <c r="TVR70" s="531"/>
      <c r="TVS70" s="532"/>
      <c r="TVT70" s="533"/>
      <c r="TVU70" s="527"/>
      <c r="TVV70" s="528"/>
      <c r="TVW70" s="529"/>
      <c r="TVX70" s="530"/>
      <c r="TVY70" s="531"/>
      <c r="TVZ70" s="532"/>
      <c r="TWA70" s="533"/>
      <c r="TWB70" s="527"/>
      <c r="TWC70" s="528"/>
      <c r="TWD70" s="529"/>
      <c r="TWE70" s="530"/>
      <c r="TWF70" s="531"/>
      <c r="TWG70" s="532"/>
      <c r="TWH70" s="533"/>
      <c r="TWI70" s="527"/>
      <c r="TWJ70" s="528"/>
      <c r="TWK70" s="529"/>
      <c r="TWL70" s="530"/>
      <c r="TWM70" s="531"/>
      <c r="TWN70" s="532"/>
      <c r="TWO70" s="533"/>
      <c r="TWP70" s="527"/>
      <c r="TWQ70" s="528"/>
      <c r="TWR70" s="529"/>
      <c r="TWS70" s="530"/>
      <c r="TWT70" s="531"/>
      <c r="TWU70" s="532"/>
      <c r="TWV70" s="533"/>
      <c r="TWW70" s="527"/>
      <c r="TWX70" s="528"/>
      <c r="TWY70" s="529"/>
      <c r="TWZ70" s="530"/>
      <c r="TXA70" s="531"/>
      <c r="TXB70" s="532"/>
      <c r="TXC70" s="533"/>
      <c r="TXD70" s="527"/>
      <c r="TXE70" s="528"/>
      <c r="TXF70" s="529"/>
      <c r="TXG70" s="530"/>
      <c r="TXH70" s="531"/>
      <c r="TXI70" s="532"/>
      <c r="TXJ70" s="533"/>
      <c r="TXK70" s="527"/>
      <c r="TXL70" s="528"/>
      <c r="TXM70" s="529"/>
      <c r="TXN70" s="530"/>
      <c r="TXO70" s="531"/>
      <c r="TXP70" s="532"/>
      <c r="TXQ70" s="533"/>
      <c r="TXR70" s="527"/>
      <c r="TXS70" s="528"/>
      <c r="TXT70" s="529"/>
      <c r="TXU70" s="530"/>
      <c r="TXV70" s="531"/>
      <c r="TXW70" s="532"/>
      <c r="TXX70" s="533"/>
      <c r="TXY70" s="527"/>
      <c r="TXZ70" s="528"/>
      <c r="TYA70" s="529"/>
      <c r="TYB70" s="530"/>
      <c r="TYC70" s="531"/>
      <c r="TYD70" s="532"/>
      <c r="TYE70" s="533"/>
      <c r="TYF70" s="527"/>
      <c r="TYG70" s="528"/>
      <c r="TYH70" s="529"/>
      <c r="TYI70" s="530"/>
      <c r="TYJ70" s="531"/>
      <c r="TYK70" s="532"/>
      <c r="TYL70" s="533"/>
      <c r="TYM70" s="527"/>
      <c r="TYN70" s="528"/>
      <c r="TYO70" s="529"/>
      <c r="TYP70" s="530"/>
      <c r="TYQ70" s="531"/>
      <c r="TYR70" s="532"/>
      <c r="TYS70" s="533"/>
      <c r="TYT70" s="527"/>
      <c r="TYU70" s="528"/>
      <c r="TYV70" s="529"/>
      <c r="TYW70" s="530"/>
      <c r="TYX70" s="531"/>
      <c r="TYY70" s="532"/>
      <c r="TYZ70" s="533"/>
      <c r="TZA70" s="527"/>
      <c r="TZB70" s="528"/>
      <c r="TZC70" s="529"/>
      <c r="TZD70" s="530"/>
      <c r="TZE70" s="531"/>
      <c r="TZF70" s="532"/>
      <c r="TZG70" s="533"/>
      <c r="TZH70" s="527"/>
      <c r="TZI70" s="528"/>
      <c r="TZJ70" s="529"/>
      <c r="TZK70" s="530"/>
      <c r="TZL70" s="531"/>
      <c r="TZM70" s="532"/>
      <c r="TZN70" s="533"/>
      <c r="TZO70" s="527"/>
      <c r="TZP70" s="528"/>
      <c r="TZQ70" s="529"/>
      <c r="TZR70" s="530"/>
      <c r="TZS70" s="531"/>
      <c r="TZT70" s="532"/>
      <c r="TZU70" s="533"/>
      <c r="TZV70" s="527"/>
      <c r="TZW70" s="528"/>
      <c r="TZX70" s="529"/>
      <c r="TZY70" s="530"/>
      <c r="TZZ70" s="531"/>
      <c r="UAA70" s="532"/>
      <c r="UAB70" s="533"/>
      <c r="UAC70" s="527"/>
      <c r="UAD70" s="528"/>
      <c r="UAE70" s="529"/>
      <c r="UAF70" s="530"/>
      <c r="UAG70" s="531"/>
      <c r="UAH70" s="532"/>
      <c r="UAI70" s="533"/>
      <c r="UAJ70" s="527"/>
      <c r="UAK70" s="528"/>
      <c r="UAL70" s="529"/>
      <c r="UAM70" s="530"/>
      <c r="UAN70" s="531"/>
      <c r="UAO70" s="532"/>
      <c r="UAP70" s="533"/>
      <c r="UAQ70" s="527"/>
      <c r="UAR70" s="528"/>
      <c r="UAS70" s="529"/>
      <c r="UAT70" s="530"/>
      <c r="UAU70" s="531"/>
      <c r="UAV70" s="532"/>
      <c r="UAW70" s="533"/>
      <c r="UAX70" s="527"/>
      <c r="UAY70" s="528"/>
      <c r="UAZ70" s="529"/>
      <c r="UBA70" s="530"/>
      <c r="UBB70" s="531"/>
      <c r="UBC70" s="532"/>
      <c r="UBD70" s="533"/>
      <c r="UBE70" s="527"/>
      <c r="UBF70" s="528"/>
      <c r="UBG70" s="529"/>
      <c r="UBH70" s="530"/>
      <c r="UBI70" s="531"/>
      <c r="UBJ70" s="532"/>
      <c r="UBK70" s="533"/>
      <c r="UBL70" s="527"/>
      <c r="UBM70" s="528"/>
      <c r="UBN70" s="529"/>
      <c r="UBO70" s="530"/>
      <c r="UBP70" s="531"/>
      <c r="UBQ70" s="532"/>
      <c r="UBR70" s="533"/>
      <c r="UBS70" s="527"/>
      <c r="UBT70" s="528"/>
      <c r="UBU70" s="529"/>
      <c r="UBV70" s="530"/>
      <c r="UBW70" s="531"/>
      <c r="UBX70" s="532"/>
      <c r="UBY70" s="533"/>
      <c r="UBZ70" s="527"/>
      <c r="UCA70" s="528"/>
      <c r="UCB70" s="529"/>
      <c r="UCC70" s="530"/>
      <c r="UCD70" s="531"/>
      <c r="UCE70" s="532"/>
      <c r="UCF70" s="533"/>
      <c r="UCG70" s="527"/>
      <c r="UCH70" s="528"/>
      <c r="UCI70" s="529"/>
      <c r="UCJ70" s="530"/>
      <c r="UCK70" s="531"/>
      <c r="UCL70" s="532"/>
      <c r="UCM70" s="533"/>
      <c r="UCN70" s="527"/>
      <c r="UCO70" s="528"/>
      <c r="UCP70" s="529"/>
      <c r="UCQ70" s="530"/>
      <c r="UCR70" s="531"/>
      <c r="UCS70" s="532"/>
      <c r="UCT70" s="533"/>
      <c r="UCU70" s="527"/>
      <c r="UCV70" s="528"/>
      <c r="UCW70" s="529"/>
      <c r="UCX70" s="530"/>
      <c r="UCY70" s="531"/>
      <c r="UCZ70" s="532"/>
      <c r="UDA70" s="533"/>
      <c r="UDB70" s="527"/>
      <c r="UDC70" s="528"/>
      <c r="UDD70" s="529"/>
      <c r="UDE70" s="530"/>
      <c r="UDF70" s="531"/>
      <c r="UDG70" s="532"/>
      <c r="UDH70" s="533"/>
      <c r="UDI70" s="527"/>
      <c r="UDJ70" s="528"/>
      <c r="UDK70" s="529"/>
      <c r="UDL70" s="530"/>
      <c r="UDM70" s="531"/>
      <c r="UDN70" s="532"/>
      <c r="UDO70" s="533"/>
      <c r="UDP70" s="527"/>
      <c r="UDQ70" s="528"/>
      <c r="UDR70" s="529"/>
      <c r="UDS70" s="530"/>
      <c r="UDT70" s="531"/>
      <c r="UDU70" s="532"/>
      <c r="UDV70" s="533"/>
      <c r="UDW70" s="527"/>
      <c r="UDX70" s="528"/>
      <c r="UDY70" s="529"/>
      <c r="UDZ70" s="530"/>
      <c r="UEA70" s="531"/>
      <c r="UEB70" s="532"/>
      <c r="UEC70" s="533"/>
      <c r="UED70" s="527"/>
      <c r="UEE70" s="528"/>
      <c r="UEF70" s="529"/>
      <c r="UEG70" s="530"/>
      <c r="UEH70" s="531"/>
      <c r="UEI70" s="532"/>
      <c r="UEJ70" s="533"/>
      <c r="UEK70" s="527"/>
      <c r="UEL70" s="528"/>
      <c r="UEM70" s="529"/>
      <c r="UEN70" s="530"/>
      <c r="UEO70" s="531"/>
      <c r="UEP70" s="532"/>
      <c r="UEQ70" s="533"/>
      <c r="UER70" s="527"/>
      <c r="UES70" s="528"/>
      <c r="UET70" s="529"/>
      <c r="UEU70" s="530"/>
      <c r="UEV70" s="531"/>
      <c r="UEW70" s="532"/>
      <c r="UEX70" s="533"/>
      <c r="UEY70" s="527"/>
      <c r="UEZ70" s="528"/>
      <c r="UFA70" s="529"/>
      <c r="UFB70" s="530"/>
      <c r="UFC70" s="531"/>
      <c r="UFD70" s="532"/>
      <c r="UFE70" s="533"/>
      <c r="UFF70" s="527"/>
      <c r="UFG70" s="528"/>
      <c r="UFH70" s="529"/>
      <c r="UFI70" s="530"/>
      <c r="UFJ70" s="531"/>
      <c r="UFK70" s="532"/>
      <c r="UFL70" s="533"/>
      <c r="UFM70" s="527"/>
      <c r="UFN70" s="528"/>
      <c r="UFO70" s="529"/>
      <c r="UFP70" s="530"/>
      <c r="UFQ70" s="531"/>
      <c r="UFR70" s="532"/>
      <c r="UFS70" s="533"/>
      <c r="UFT70" s="527"/>
      <c r="UFU70" s="528"/>
      <c r="UFV70" s="529"/>
      <c r="UFW70" s="530"/>
      <c r="UFX70" s="531"/>
      <c r="UFY70" s="532"/>
      <c r="UFZ70" s="533"/>
      <c r="UGA70" s="527"/>
      <c r="UGB70" s="528"/>
      <c r="UGC70" s="529"/>
      <c r="UGD70" s="530"/>
      <c r="UGE70" s="531"/>
      <c r="UGF70" s="532"/>
      <c r="UGG70" s="533"/>
      <c r="UGH70" s="527"/>
      <c r="UGI70" s="528"/>
      <c r="UGJ70" s="529"/>
      <c r="UGK70" s="530"/>
      <c r="UGL70" s="531"/>
      <c r="UGM70" s="532"/>
      <c r="UGN70" s="533"/>
      <c r="UGO70" s="527"/>
      <c r="UGP70" s="528"/>
      <c r="UGQ70" s="529"/>
      <c r="UGR70" s="530"/>
      <c r="UGS70" s="531"/>
      <c r="UGT70" s="532"/>
      <c r="UGU70" s="533"/>
      <c r="UGV70" s="527"/>
      <c r="UGW70" s="528"/>
      <c r="UGX70" s="529"/>
      <c r="UGY70" s="530"/>
      <c r="UGZ70" s="531"/>
      <c r="UHA70" s="532"/>
      <c r="UHB70" s="533"/>
      <c r="UHC70" s="527"/>
      <c r="UHD70" s="528"/>
      <c r="UHE70" s="529"/>
      <c r="UHF70" s="530"/>
      <c r="UHG70" s="531"/>
      <c r="UHH70" s="532"/>
      <c r="UHI70" s="533"/>
      <c r="UHJ70" s="527"/>
      <c r="UHK70" s="528"/>
      <c r="UHL70" s="529"/>
      <c r="UHM70" s="530"/>
      <c r="UHN70" s="531"/>
      <c r="UHO70" s="532"/>
      <c r="UHP70" s="533"/>
      <c r="UHQ70" s="527"/>
      <c r="UHR70" s="528"/>
      <c r="UHS70" s="529"/>
      <c r="UHT70" s="530"/>
      <c r="UHU70" s="531"/>
      <c r="UHV70" s="532"/>
      <c r="UHW70" s="533"/>
      <c r="UHX70" s="527"/>
      <c r="UHY70" s="528"/>
      <c r="UHZ70" s="529"/>
      <c r="UIA70" s="530"/>
      <c r="UIB70" s="531"/>
      <c r="UIC70" s="532"/>
      <c r="UID70" s="533"/>
      <c r="UIE70" s="527"/>
      <c r="UIF70" s="528"/>
      <c r="UIG70" s="529"/>
      <c r="UIH70" s="530"/>
      <c r="UII70" s="531"/>
      <c r="UIJ70" s="532"/>
      <c r="UIK70" s="533"/>
      <c r="UIL70" s="527"/>
      <c r="UIM70" s="528"/>
      <c r="UIN70" s="529"/>
      <c r="UIO70" s="530"/>
      <c r="UIP70" s="531"/>
      <c r="UIQ70" s="532"/>
      <c r="UIR70" s="533"/>
      <c r="UIS70" s="527"/>
      <c r="UIT70" s="528"/>
      <c r="UIU70" s="529"/>
      <c r="UIV70" s="530"/>
      <c r="UIW70" s="531"/>
      <c r="UIX70" s="532"/>
      <c r="UIY70" s="533"/>
      <c r="UIZ70" s="527"/>
      <c r="UJA70" s="528"/>
      <c r="UJB70" s="529"/>
      <c r="UJC70" s="530"/>
      <c r="UJD70" s="531"/>
      <c r="UJE70" s="532"/>
      <c r="UJF70" s="533"/>
      <c r="UJG70" s="527"/>
      <c r="UJH70" s="528"/>
      <c r="UJI70" s="529"/>
      <c r="UJJ70" s="530"/>
      <c r="UJK70" s="531"/>
      <c r="UJL70" s="532"/>
      <c r="UJM70" s="533"/>
      <c r="UJN70" s="527"/>
      <c r="UJO70" s="528"/>
      <c r="UJP70" s="529"/>
      <c r="UJQ70" s="530"/>
      <c r="UJR70" s="531"/>
      <c r="UJS70" s="532"/>
      <c r="UJT70" s="533"/>
      <c r="UJU70" s="527"/>
      <c r="UJV70" s="528"/>
      <c r="UJW70" s="529"/>
      <c r="UJX70" s="530"/>
      <c r="UJY70" s="531"/>
      <c r="UJZ70" s="532"/>
      <c r="UKA70" s="533"/>
      <c r="UKB70" s="527"/>
      <c r="UKC70" s="528"/>
      <c r="UKD70" s="529"/>
      <c r="UKE70" s="530"/>
      <c r="UKF70" s="531"/>
      <c r="UKG70" s="532"/>
      <c r="UKH70" s="533"/>
      <c r="UKI70" s="527"/>
      <c r="UKJ70" s="528"/>
      <c r="UKK70" s="529"/>
      <c r="UKL70" s="530"/>
      <c r="UKM70" s="531"/>
      <c r="UKN70" s="532"/>
      <c r="UKO70" s="533"/>
      <c r="UKP70" s="527"/>
      <c r="UKQ70" s="528"/>
      <c r="UKR70" s="529"/>
      <c r="UKS70" s="530"/>
      <c r="UKT70" s="531"/>
      <c r="UKU70" s="532"/>
      <c r="UKV70" s="533"/>
      <c r="UKW70" s="527"/>
      <c r="UKX70" s="528"/>
      <c r="UKY70" s="529"/>
      <c r="UKZ70" s="530"/>
      <c r="ULA70" s="531"/>
      <c r="ULB70" s="532"/>
      <c r="ULC70" s="533"/>
      <c r="ULD70" s="527"/>
      <c r="ULE70" s="528"/>
      <c r="ULF70" s="529"/>
      <c r="ULG70" s="530"/>
      <c r="ULH70" s="531"/>
      <c r="ULI70" s="532"/>
      <c r="ULJ70" s="533"/>
      <c r="ULK70" s="527"/>
      <c r="ULL70" s="528"/>
      <c r="ULM70" s="529"/>
      <c r="ULN70" s="530"/>
      <c r="ULO70" s="531"/>
      <c r="ULP70" s="532"/>
      <c r="ULQ70" s="533"/>
      <c r="ULR70" s="527"/>
      <c r="ULS70" s="528"/>
      <c r="ULT70" s="529"/>
      <c r="ULU70" s="530"/>
      <c r="ULV70" s="531"/>
      <c r="ULW70" s="532"/>
      <c r="ULX70" s="533"/>
      <c r="ULY70" s="527"/>
      <c r="ULZ70" s="528"/>
      <c r="UMA70" s="529"/>
      <c r="UMB70" s="530"/>
      <c r="UMC70" s="531"/>
      <c r="UMD70" s="532"/>
      <c r="UME70" s="533"/>
      <c r="UMF70" s="527"/>
      <c r="UMG70" s="528"/>
      <c r="UMH70" s="529"/>
      <c r="UMI70" s="530"/>
      <c r="UMJ70" s="531"/>
      <c r="UMK70" s="532"/>
      <c r="UML70" s="533"/>
      <c r="UMM70" s="527"/>
      <c r="UMN70" s="528"/>
      <c r="UMO70" s="529"/>
      <c r="UMP70" s="530"/>
      <c r="UMQ70" s="531"/>
      <c r="UMR70" s="532"/>
      <c r="UMS70" s="533"/>
      <c r="UMT70" s="527"/>
      <c r="UMU70" s="528"/>
      <c r="UMV70" s="529"/>
      <c r="UMW70" s="530"/>
      <c r="UMX70" s="531"/>
      <c r="UMY70" s="532"/>
      <c r="UMZ70" s="533"/>
      <c r="UNA70" s="527"/>
      <c r="UNB70" s="528"/>
      <c r="UNC70" s="529"/>
      <c r="UND70" s="530"/>
      <c r="UNE70" s="531"/>
      <c r="UNF70" s="532"/>
      <c r="UNG70" s="533"/>
      <c r="UNH70" s="527"/>
      <c r="UNI70" s="528"/>
      <c r="UNJ70" s="529"/>
      <c r="UNK70" s="530"/>
      <c r="UNL70" s="531"/>
      <c r="UNM70" s="532"/>
      <c r="UNN70" s="533"/>
      <c r="UNO70" s="527"/>
      <c r="UNP70" s="528"/>
      <c r="UNQ70" s="529"/>
      <c r="UNR70" s="530"/>
      <c r="UNS70" s="531"/>
      <c r="UNT70" s="532"/>
      <c r="UNU70" s="533"/>
      <c r="UNV70" s="527"/>
      <c r="UNW70" s="528"/>
      <c r="UNX70" s="529"/>
      <c r="UNY70" s="530"/>
      <c r="UNZ70" s="531"/>
      <c r="UOA70" s="532"/>
      <c r="UOB70" s="533"/>
      <c r="UOC70" s="527"/>
      <c r="UOD70" s="528"/>
      <c r="UOE70" s="529"/>
      <c r="UOF70" s="530"/>
      <c r="UOG70" s="531"/>
      <c r="UOH70" s="532"/>
      <c r="UOI70" s="533"/>
      <c r="UOJ70" s="527"/>
      <c r="UOK70" s="528"/>
      <c r="UOL70" s="529"/>
      <c r="UOM70" s="530"/>
      <c r="UON70" s="531"/>
      <c r="UOO70" s="532"/>
      <c r="UOP70" s="533"/>
      <c r="UOQ70" s="527"/>
      <c r="UOR70" s="528"/>
      <c r="UOS70" s="529"/>
      <c r="UOT70" s="530"/>
      <c r="UOU70" s="531"/>
      <c r="UOV70" s="532"/>
      <c r="UOW70" s="533"/>
      <c r="UOX70" s="527"/>
      <c r="UOY70" s="528"/>
      <c r="UOZ70" s="529"/>
      <c r="UPA70" s="530"/>
      <c r="UPB70" s="531"/>
      <c r="UPC70" s="532"/>
      <c r="UPD70" s="533"/>
      <c r="UPE70" s="527"/>
      <c r="UPF70" s="528"/>
      <c r="UPG70" s="529"/>
      <c r="UPH70" s="530"/>
      <c r="UPI70" s="531"/>
      <c r="UPJ70" s="532"/>
      <c r="UPK70" s="533"/>
      <c r="UPL70" s="527"/>
      <c r="UPM70" s="528"/>
      <c r="UPN70" s="529"/>
      <c r="UPO70" s="530"/>
      <c r="UPP70" s="531"/>
      <c r="UPQ70" s="532"/>
      <c r="UPR70" s="533"/>
      <c r="UPS70" s="527"/>
      <c r="UPT70" s="528"/>
      <c r="UPU70" s="529"/>
      <c r="UPV70" s="530"/>
      <c r="UPW70" s="531"/>
      <c r="UPX70" s="532"/>
      <c r="UPY70" s="533"/>
      <c r="UPZ70" s="527"/>
      <c r="UQA70" s="528"/>
      <c r="UQB70" s="529"/>
      <c r="UQC70" s="530"/>
      <c r="UQD70" s="531"/>
      <c r="UQE70" s="532"/>
      <c r="UQF70" s="533"/>
      <c r="UQG70" s="527"/>
      <c r="UQH70" s="528"/>
      <c r="UQI70" s="529"/>
      <c r="UQJ70" s="530"/>
      <c r="UQK70" s="531"/>
      <c r="UQL70" s="532"/>
      <c r="UQM70" s="533"/>
      <c r="UQN70" s="527"/>
      <c r="UQO70" s="528"/>
      <c r="UQP70" s="529"/>
      <c r="UQQ70" s="530"/>
      <c r="UQR70" s="531"/>
      <c r="UQS70" s="532"/>
      <c r="UQT70" s="533"/>
      <c r="UQU70" s="527"/>
      <c r="UQV70" s="528"/>
      <c r="UQW70" s="529"/>
      <c r="UQX70" s="530"/>
      <c r="UQY70" s="531"/>
      <c r="UQZ70" s="532"/>
      <c r="URA70" s="533"/>
      <c r="URB70" s="527"/>
      <c r="URC70" s="528"/>
      <c r="URD70" s="529"/>
      <c r="URE70" s="530"/>
      <c r="URF70" s="531"/>
      <c r="URG70" s="532"/>
      <c r="URH70" s="533"/>
      <c r="URI70" s="527"/>
      <c r="URJ70" s="528"/>
      <c r="URK70" s="529"/>
      <c r="URL70" s="530"/>
      <c r="URM70" s="531"/>
      <c r="URN70" s="532"/>
      <c r="URO70" s="533"/>
      <c r="URP70" s="527"/>
      <c r="URQ70" s="528"/>
      <c r="URR70" s="529"/>
      <c r="URS70" s="530"/>
      <c r="URT70" s="531"/>
      <c r="URU70" s="532"/>
      <c r="URV70" s="533"/>
      <c r="URW70" s="527"/>
      <c r="URX70" s="528"/>
      <c r="URY70" s="529"/>
      <c r="URZ70" s="530"/>
      <c r="USA70" s="531"/>
      <c r="USB70" s="532"/>
      <c r="USC70" s="533"/>
      <c r="USD70" s="527"/>
      <c r="USE70" s="528"/>
      <c r="USF70" s="529"/>
      <c r="USG70" s="530"/>
      <c r="USH70" s="531"/>
      <c r="USI70" s="532"/>
      <c r="USJ70" s="533"/>
      <c r="USK70" s="527"/>
      <c r="USL70" s="528"/>
      <c r="USM70" s="529"/>
      <c r="USN70" s="530"/>
      <c r="USO70" s="531"/>
      <c r="USP70" s="532"/>
      <c r="USQ70" s="533"/>
      <c r="USR70" s="527"/>
      <c r="USS70" s="528"/>
      <c r="UST70" s="529"/>
      <c r="USU70" s="530"/>
      <c r="USV70" s="531"/>
      <c r="USW70" s="532"/>
      <c r="USX70" s="533"/>
      <c r="USY70" s="527"/>
      <c r="USZ70" s="528"/>
      <c r="UTA70" s="529"/>
      <c r="UTB70" s="530"/>
      <c r="UTC70" s="531"/>
      <c r="UTD70" s="532"/>
      <c r="UTE70" s="533"/>
      <c r="UTF70" s="527"/>
      <c r="UTG70" s="528"/>
      <c r="UTH70" s="529"/>
      <c r="UTI70" s="530"/>
      <c r="UTJ70" s="531"/>
      <c r="UTK70" s="532"/>
      <c r="UTL70" s="533"/>
      <c r="UTM70" s="527"/>
      <c r="UTN70" s="528"/>
      <c r="UTO70" s="529"/>
      <c r="UTP70" s="530"/>
      <c r="UTQ70" s="531"/>
      <c r="UTR70" s="532"/>
      <c r="UTS70" s="533"/>
      <c r="UTT70" s="527"/>
      <c r="UTU70" s="528"/>
      <c r="UTV70" s="529"/>
      <c r="UTW70" s="530"/>
      <c r="UTX70" s="531"/>
      <c r="UTY70" s="532"/>
      <c r="UTZ70" s="533"/>
      <c r="UUA70" s="527"/>
      <c r="UUB70" s="528"/>
      <c r="UUC70" s="529"/>
      <c r="UUD70" s="530"/>
      <c r="UUE70" s="531"/>
      <c r="UUF70" s="532"/>
      <c r="UUG70" s="533"/>
      <c r="UUH70" s="527"/>
      <c r="UUI70" s="528"/>
      <c r="UUJ70" s="529"/>
      <c r="UUK70" s="530"/>
      <c r="UUL70" s="531"/>
      <c r="UUM70" s="532"/>
      <c r="UUN70" s="533"/>
      <c r="UUO70" s="527"/>
      <c r="UUP70" s="528"/>
      <c r="UUQ70" s="529"/>
      <c r="UUR70" s="530"/>
      <c r="UUS70" s="531"/>
      <c r="UUT70" s="532"/>
      <c r="UUU70" s="533"/>
      <c r="UUV70" s="527"/>
      <c r="UUW70" s="528"/>
      <c r="UUX70" s="529"/>
      <c r="UUY70" s="530"/>
      <c r="UUZ70" s="531"/>
      <c r="UVA70" s="532"/>
      <c r="UVB70" s="533"/>
      <c r="UVC70" s="527"/>
      <c r="UVD70" s="528"/>
      <c r="UVE70" s="529"/>
      <c r="UVF70" s="530"/>
      <c r="UVG70" s="531"/>
      <c r="UVH70" s="532"/>
      <c r="UVI70" s="533"/>
      <c r="UVJ70" s="527"/>
      <c r="UVK70" s="528"/>
      <c r="UVL70" s="529"/>
      <c r="UVM70" s="530"/>
      <c r="UVN70" s="531"/>
      <c r="UVO70" s="532"/>
      <c r="UVP70" s="533"/>
      <c r="UVQ70" s="527"/>
      <c r="UVR70" s="528"/>
      <c r="UVS70" s="529"/>
      <c r="UVT70" s="530"/>
      <c r="UVU70" s="531"/>
      <c r="UVV70" s="532"/>
      <c r="UVW70" s="533"/>
      <c r="UVX70" s="527"/>
      <c r="UVY70" s="528"/>
      <c r="UVZ70" s="529"/>
      <c r="UWA70" s="530"/>
      <c r="UWB70" s="531"/>
      <c r="UWC70" s="532"/>
      <c r="UWD70" s="533"/>
      <c r="UWE70" s="527"/>
      <c r="UWF70" s="528"/>
      <c r="UWG70" s="529"/>
      <c r="UWH70" s="530"/>
      <c r="UWI70" s="531"/>
      <c r="UWJ70" s="532"/>
      <c r="UWK70" s="533"/>
      <c r="UWL70" s="527"/>
      <c r="UWM70" s="528"/>
      <c r="UWN70" s="529"/>
      <c r="UWO70" s="530"/>
      <c r="UWP70" s="531"/>
      <c r="UWQ70" s="532"/>
      <c r="UWR70" s="533"/>
      <c r="UWS70" s="527"/>
      <c r="UWT70" s="528"/>
      <c r="UWU70" s="529"/>
      <c r="UWV70" s="530"/>
      <c r="UWW70" s="531"/>
      <c r="UWX70" s="532"/>
      <c r="UWY70" s="533"/>
      <c r="UWZ70" s="527"/>
      <c r="UXA70" s="528"/>
      <c r="UXB70" s="529"/>
      <c r="UXC70" s="530"/>
      <c r="UXD70" s="531"/>
      <c r="UXE70" s="532"/>
      <c r="UXF70" s="533"/>
      <c r="UXG70" s="527"/>
      <c r="UXH70" s="528"/>
      <c r="UXI70" s="529"/>
      <c r="UXJ70" s="530"/>
      <c r="UXK70" s="531"/>
      <c r="UXL70" s="532"/>
      <c r="UXM70" s="533"/>
      <c r="UXN70" s="527"/>
      <c r="UXO70" s="528"/>
      <c r="UXP70" s="529"/>
      <c r="UXQ70" s="530"/>
      <c r="UXR70" s="531"/>
      <c r="UXS70" s="532"/>
      <c r="UXT70" s="533"/>
      <c r="UXU70" s="527"/>
      <c r="UXV70" s="528"/>
      <c r="UXW70" s="529"/>
      <c r="UXX70" s="530"/>
      <c r="UXY70" s="531"/>
      <c r="UXZ70" s="532"/>
      <c r="UYA70" s="533"/>
      <c r="UYB70" s="527"/>
      <c r="UYC70" s="528"/>
      <c r="UYD70" s="529"/>
      <c r="UYE70" s="530"/>
      <c r="UYF70" s="531"/>
      <c r="UYG70" s="532"/>
      <c r="UYH70" s="533"/>
      <c r="UYI70" s="527"/>
      <c r="UYJ70" s="528"/>
      <c r="UYK70" s="529"/>
      <c r="UYL70" s="530"/>
      <c r="UYM70" s="531"/>
      <c r="UYN70" s="532"/>
      <c r="UYO70" s="533"/>
      <c r="UYP70" s="527"/>
      <c r="UYQ70" s="528"/>
      <c r="UYR70" s="529"/>
      <c r="UYS70" s="530"/>
      <c r="UYT70" s="531"/>
      <c r="UYU70" s="532"/>
      <c r="UYV70" s="533"/>
      <c r="UYW70" s="527"/>
      <c r="UYX70" s="528"/>
      <c r="UYY70" s="529"/>
      <c r="UYZ70" s="530"/>
      <c r="UZA70" s="531"/>
      <c r="UZB70" s="532"/>
      <c r="UZC70" s="533"/>
      <c r="UZD70" s="527"/>
      <c r="UZE70" s="528"/>
      <c r="UZF70" s="529"/>
      <c r="UZG70" s="530"/>
      <c r="UZH70" s="531"/>
      <c r="UZI70" s="532"/>
      <c r="UZJ70" s="533"/>
      <c r="UZK70" s="527"/>
      <c r="UZL70" s="528"/>
      <c r="UZM70" s="529"/>
      <c r="UZN70" s="530"/>
      <c r="UZO70" s="531"/>
      <c r="UZP70" s="532"/>
      <c r="UZQ70" s="533"/>
      <c r="UZR70" s="527"/>
      <c r="UZS70" s="528"/>
      <c r="UZT70" s="529"/>
      <c r="UZU70" s="530"/>
      <c r="UZV70" s="531"/>
      <c r="UZW70" s="532"/>
      <c r="UZX70" s="533"/>
      <c r="UZY70" s="527"/>
      <c r="UZZ70" s="528"/>
      <c r="VAA70" s="529"/>
      <c r="VAB70" s="530"/>
      <c r="VAC70" s="531"/>
      <c r="VAD70" s="532"/>
      <c r="VAE70" s="533"/>
      <c r="VAF70" s="527"/>
      <c r="VAG70" s="528"/>
      <c r="VAH70" s="529"/>
      <c r="VAI70" s="530"/>
      <c r="VAJ70" s="531"/>
      <c r="VAK70" s="532"/>
      <c r="VAL70" s="533"/>
      <c r="VAM70" s="527"/>
      <c r="VAN70" s="528"/>
      <c r="VAO70" s="529"/>
      <c r="VAP70" s="530"/>
      <c r="VAQ70" s="531"/>
      <c r="VAR70" s="532"/>
      <c r="VAS70" s="533"/>
      <c r="VAT70" s="527"/>
      <c r="VAU70" s="528"/>
      <c r="VAV70" s="529"/>
      <c r="VAW70" s="530"/>
      <c r="VAX70" s="531"/>
      <c r="VAY70" s="532"/>
      <c r="VAZ70" s="533"/>
      <c r="VBA70" s="527"/>
      <c r="VBB70" s="528"/>
      <c r="VBC70" s="529"/>
      <c r="VBD70" s="530"/>
      <c r="VBE70" s="531"/>
      <c r="VBF70" s="532"/>
      <c r="VBG70" s="533"/>
      <c r="VBH70" s="527"/>
      <c r="VBI70" s="528"/>
      <c r="VBJ70" s="529"/>
      <c r="VBK70" s="530"/>
      <c r="VBL70" s="531"/>
      <c r="VBM70" s="532"/>
      <c r="VBN70" s="533"/>
      <c r="VBO70" s="527"/>
      <c r="VBP70" s="528"/>
      <c r="VBQ70" s="529"/>
      <c r="VBR70" s="530"/>
      <c r="VBS70" s="531"/>
      <c r="VBT70" s="532"/>
      <c r="VBU70" s="533"/>
      <c r="VBV70" s="527"/>
      <c r="VBW70" s="528"/>
      <c r="VBX70" s="529"/>
      <c r="VBY70" s="530"/>
      <c r="VBZ70" s="531"/>
      <c r="VCA70" s="532"/>
      <c r="VCB70" s="533"/>
      <c r="VCC70" s="527"/>
      <c r="VCD70" s="528"/>
      <c r="VCE70" s="529"/>
      <c r="VCF70" s="530"/>
      <c r="VCG70" s="531"/>
      <c r="VCH70" s="532"/>
      <c r="VCI70" s="533"/>
      <c r="VCJ70" s="527"/>
      <c r="VCK70" s="528"/>
      <c r="VCL70" s="529"/>
      <c r="VCM70" s="530"/>
      <c r="VCN70" s="531"/>
      <c r="VCO70" s="532"/>
      <c r="VCP70" s="533"/>
      <c r="VCQ70" s="527"/>
      <c r="VCR70" s="528"/>
      <c r="VCS70" s="529"/>
      <c r="VCT70" s="530"/>
      <c r="VCU70" s="531"/>
      <c r="VCV70" s="532"/>
      <c r="VCW70" s="533"/>
      <c r="VCX70" s="527"/>
      <c r="VCY70" s="528"/>
      <c r="VCZ70" s="529"/>
      <c r="VDA70" s="530"/>
      <c r="VDB70" s="531"/>
      <c r="VDC70" s="532"/>
      <c r="VDD70" s="533"/>
      <c r="VDE70" s="527"/>
      <c r="VDF70" s="528"/>
      <c r="VDG70" s="529"/>
      <c r="VDH70" s="530"/>
      <c r="VDI70" s="531"/>
      <c r="VDJ70" s="532"/>
      <c r="VDK70" s="533"/>
      <c r="VDL70" s="527"/>
      <c r="VDM70" s="528"/>
      <c r="VDN70" s="529"/>
      <c r="VDO70" s="530"/>
      <c r="VDP70" s="531"/>
      <c r="VDQ70" s="532"/>
      <c r="VDR70" s="533"/>
      <c r="VDS70" s="527"/>
      <c r="VDT70" s="528"/>
      <c r="VDU70" s="529"/>
      <c r="VDV70" s="530"/>
      <c r="VDW70" s="531"/>
      <c r="VDX70" s="532"/>
      <c r="VDY70" s="533"/>
      <c r="VDZ70" s="527"/>
      <c r="VEA70" s="528"/>
      <c r="VEB70" s="529"/>
      <c r="VEC70" s="530"/>
      <c r="VED70" s="531"/>
      <c r="VEE70" s="532"/>
      <c r="VEF70" s="533"/>
      <c r="VEG70" s="527"/>
      <c r="VEH70" s="528"/>
      <c r="VEI70" s="529"/>
      <c r="VEJ70" s="530"/>
      <c r="VEK70" s="531"/>
      <c r="VEL70" s="532"/>
      <c r="VEM70" s="533"/>
      <c r="VEN70" s="527"/>
      <c r="VEO70" s="528"/>
      <c r="VEP70" s="529"/>
      <c r="VEQ70" s="530"/>
      <c r="VER70" s="531"/>
      <c r="VES70" s="532"/>
      <c r="VET70" s="533"/>
      <c r="VEU70" s="527"/>
      <c r="VEV70" s="528"/>
      <c r="VEW70" s="529"/>
      <c r="VEX70" s="530"/>
      <c r="VEY70" s="531"/>
      <c r="VEZ70" s="532"/>
      <c r="VFA70" s="533"/>
      <c r="VFB70" s="527"/>
      <c r="VFC70" s="528"/>
      <c r="VFD70" s="529"/>
      <c r="VFE70" s="530"/>
      <c r="VFF70" s="531"/>
      <c r="VFG70" s="532"/>
      <c r="VFH70" s="533"/>
      <c r="VFI70" s="527"/>
      <c r="VFJ70" s="528"/>
      <c r="VFK70" s="529"/>
      <c r="VFL70" s="530"/>
      <c r="VFM70" s="531"/>
      <c r="VFN70" s="532"/>
      <c r="VFO70" s="533"/>
      <c r="VFP70" s="527"/>
      <c r="VFQ70" s="528"/>
      <c r="VFR70" s="529"/>
      <c r="VFS70" s="530"/>
      <c r="VFT70" s="531"/>
      <c r="VFU70" s="532"/>
      <c r="VFV70" s="533"/>
      <c r="VFW70" s="527"/>
      <c r="VFX70" s="528"/>
      <c r="VFY70" s="529"/>
      <c r="VFZ70" s="530"/>
      <c r="VGA70" s="531"/>
      <c r="VGB70" s="532"/>
      <c r="VGC70" s="533"/>
      <c r="VGD70" s="527"/>
      <c r="VGE70" s="528"/>
      <c r="VGF70" s="529"/>
      <c r="VGG70" s="530"/>
      <c r="VGH70" s="531"/>
      <c r="VGI70" s="532"/>
      <c r="VGJ70" s="533"/>
      <c r="VGK70" s="527"/>
      <c r="VGL70" s="528"/>
      <c r="VGM70" s="529"/>
      <c r="VGN70" s="530"/>
      <c r="VGO70" s="531"/>
      <c r="VGP70" s="532"/>
      <c r="VGQ70" s="533"/>
      <c r="VGR70" s="527"/>
      <c r="VGS70" s="528"/>
      <c r="VGT70" s="529"/>
      <c r="VGU70" s="530"/>
      <c r="VGV70" s="531"/>
      <c r="VGW70" s="532"/>
      <c r="VGX70" s="533"/>
      <c r="VGY70" s="527"/>
      <c r="VGZ70" s="528"/>
      <c r="VHA70" s="529"/>
      <c r="VHB70" s="530"/>
      <c r="VHC70" s="531"/>
      <c r="VHD70" s="532"/>
      <c r="VHE70" s="533"/>
      <c r="VHF70" s="527"/>
      <c r="VHG70" s="528"/>
      <c r="VHH70" s="529"/>
      <c r="VHI70" s="530"/>
      <c r="VHJ70" s="531"/>
      <c r="VHK70" s="532"/>
      <c r="VHL70" s="533"/>
      <c r="VHM70" s="527"/>
      <c r="VHN70" s="528"/>
      <c r="VHO70" s="529"/>
      <c r="VHP70" s="530"/>
      <c r="VHQ70" s="531"/>
      <c r="VHR70" s="532"/>
      <c r="VHS70" s="533"/>
      <c r="VHT70" s="527"/>
      <c r="VHU70" s="528"/>
      <c r="VHV70" s="529"/>
      <c r="VHW70" s="530"/>
      <c r="VHX70" s="531"/>
      <c r="VHY70" s="532"/>
      <c r="VHZ70" s="533"/>
      <c r="VIA70" s="527"/>
      <c r="VIB70" s="528"/>
      <c r="VIC70" s="529"/>
      <c r="VID70" s="530"/>
      <c r="VIE70" s="531"/>
      <c r="VIF70" s="532"/>
      <c r="VIG70" s="533"/>
      <c r="VIH70" s="527"/>
      <c r="VII70" s="528"/>
      <c r="VIJ70" s="529"/>
      <c r="VIK70" s="530"/>
      <c r="VIL70" s="531"/>
      <c r="VIM70" s="532"/>
      <c r="VIN70" s="533"/>
      <c r="VIO70" s="527"/>
      <c r="VIP70" s="528"/>
      <c r="VIQ70" s="529"/>
      <c r="VIR70" s="530"/>
      <c r="VIS70" s="531"/>
      <c r="VIT70" s="532"/>
      <c r="VIU70" s="533"/>
      <c r="VIV70" s="527"/>
      <c r="VIW70" s="528"/>
      <c r="VIX70" s="529"/>
      <c r="VIY70" s="530"/>
      <c r="VIZ70" s="531"/>
      <c r="VJA70" s="532"/>
      <c r="VJB70" s="533"/>
      <c r="VJC70" s="527"/>
      <c r="VJD70" s="528"/>
      <c r="VJE70" s="529"/>
      <c r="VJF70" s="530"/>
      <c r="VJG70" s="531"/>
      <c r="VJH70" s="532"/>
      <c r="VJI70" s="533"/>
      <c r="VJJ70" s="527"/>
      <c r="VJK70" s="528"/>
      <c r="VJL70" s="529"/>
      <c r="VJM70" s="530"/>
      <c r="VJN70" s="531"/>
      <c r="VJO70" s="532"/>
      <c r="VJP70" s="533"/>
      <c r="VJQ70" s="527"/>
      <c r="VJR70" s="528"/>
      <c r="VJS70" s="529"/>
      <c r="VJT70" s="530"/>
      <c r="VJU70" s="531"/>
      <c r="VJV70" s="532"/>
      <c r="VJW70" s="533"/>
      <c r="VJX70" s="527"/>
      <c r="VJY70" s="528"/>
      <c r="VJZ70" s="529"/>
      <c r="VKA70" s="530"/>
      <c r="VKB70" s="531"/>
      <c r="VKC70" s="532"/>
      <c r="VKD70" s="533"/>
      <c r="VKE70" s="527"/>
      <c r="VKF70" s="528"/>
      <c r="VKG70" s="529"/>
      <c r="VKH70" s="530"/>
      <c r="VKI70" s="531"/>
      <c r="VKJ70" s="532"/>
      <c r="VKK70" s="533"/>
      <c r="VKL70" s="527"/>
      <c r="VKM70" s="528"/>
      <c r="VKN70" s="529"/>
      <c r="VKO70" s="530"/>
      <c r="VKP70" s="531"/>
      <c r="VKQ70" s="532"/>
      <c r="VKR70" s="533"/>
      <c r="VKS70" s="527"/>
      <c r="VKT70" s="528"/>
      <c r="VKU70" s="529"/>
      <c r="VKV70" s="530"/>
      <c r="VKW70" s="531"/>
      <c r="VKX70" s="532"/>
      <c r="VKY70" s="533"/>
      <c r="VKZ70" s="527"/>
      <c r="VLA70" s="528"/>
      <c r="VLB70" s="529"/>
      <c r="VLC70" s="530"/>
      <c r="VLD70" s="531"/>
      <c r="VLE70" s="532"/>
      <c r="VLF70" s="533"/>
      <c r="VLG70" s="527"/>
      <c r="VLH70" s="528"/>
      <c r="VLI70" s="529"/>
      <c r="VLJ70" s="530"/>
      <c r="VLK70" s="531"/>
      <c r="VLL70" s="532"/>
      <c r="VLM70" s="533"/>
      <c r="VLN70" s="527"/>
      <c r="VLO70" s="528"/>
      <c r="VLP70" s="529"/>
      <c r="VLQ70" s="530"/>
      <c r="VLR70" s="531"/>
      <c r="VLS70" s="532"/>
      <c r="VLT70" s="533"/>
      <c r="VLU70" s="527"/>
      <c r="VLV70" s="528"/>
      <c r="VLW70" s="529"/>
      <c r="VLX70" s="530"/>
      <c r="VLY70" s="531"/>
      <c r="VLZ70" s="532"/>
      <c r="VMA70" s="533"/>
      <c r="VMB70" s="527"/>
      <c r="VMC70" s="528"/>
      <c r="VMD70" s="529"/>
      <c r="VME70" s="530"/>
      <c r="VMF70" s="531"/>
      <c r="VMG70" s="532"/>
      <c r="VMH70" s="533"/>
      <c r="VMI70" s="527"/>
      <c r="VMJ70" s="528"/>
      <c r="VMK70" s="529"/>
      <c r="VML70" s="530"/>
      <c r="VMM70" s="531"/>
      <c r="VMN70" s="532"/>
      <c r="VMO70" s="533"/>
      <c r="VMP70" s="527"/>
      <c r="VMQ70" s="528"/>
      <c r="VMR70" s="529"/>
      <c r="VMS70" s="530"/>
      <c r="VMT70" s="531"/>
      <c r="VMU70" s="532"/>
      <c r="VMV70" s="533"/>
      <c r="VMW70" s="527"/>
      <c r="VMX70" s="528"/>
      <c r="VMY70" s="529"/>
      <c r="VMZ70" s="530"/>
      <c r="VNA70" s="531"/>
      <c r="VNB70" s="532"/>
      <c r="VNC70" s="533"/>
      <c r="VND70" s="527"/>
      <c r="VNE70" s="528"/>
      <c r="VNF70" s="529"/>
      <c r="VNG70" s="530"/>
      <c r="VNH70" s="531"/>
      <c r="VNI70" s="532"/>
      <c r="VNJ70" s="533"/>
      <c r="VNK70" s="527"/>
      <c r="VNL70" s="528"/>
      <c r="VNM70" s="529"/>
      <c r="VNN70" s="530"/>
      <c r="VNO70" s="531"/>
      <c r="VNP70" s="532"/>
      <c r="VNQ70" s="533"/>
      <c r="VNR70" s="527"/>
      <c r="VNS70" s="528"/>
      <c r="VNT70" s="529"/>
      <c r="VNU70" s="530"/>
      <c r="VNV70" s="531"/>
      <c r="VNW70" s="532"/>
      <c r="VNX70" s="533"/>
      <c r="VNY70" s="527"/>
      <c r="VNZ70" s="528"/>
      <c r="VOA70" s="529"/>
      <c r="VOB70" s="530"/>
      <c r="VOC70" s="531"/>
      <c r="VOD70" s="532"/>
      <c r="VOE70" s="533"/>
      <c r="VOF70" s="527"/>
      <c r="VOG70" s="528"/>
      <c r="VOH70" s="529"/>
      <c r="VOI70" s="530"/>
      <c r="VOJ70" s="531"/>
      <c r="VOK70" s="532"/>
      <c r="VOL70" s="533"/>
      <c r="VOM70" s="527"/>
      <c r="VON70" s="528"/>
      <c r="VOO70" s="529"/>
      <c r="VOP70" s="530"/>
      <c r="VOQ70" s="531"/>
      <c r="VOR70" s="532"/>
      <c r="VOS70" s="533"/>
      <c r="VOT70" s="527"/>
      <c r="VOU70" s="528"/>
      <c r="VOV70" s="529"/>
      <c r="VOW70" s="530"/>
      <c r="VOX70" s="531"/>
      <c r="VOY70" s="532"/>
      <c r="VOZ70" s="533"/>
      <c r="VPA70" s="527"/>
      <c r="VPB70" s="528"/>
      <c r="VPC70" s="529"/>
      <c r="VPD70" s="530"/>
      <c r="VPE70" s="531"/>
      <c r="VPF70" s="532"/>
      <c r="VPG70" s="533"/>
      <c r="VPH70" s="527"/>
      <c r="VPI70" s="528"/>
      <c r="VPJ70" s="529"/>
      <c r="VPK70" s="530"/>
      <c r="VPL70" s="531"/>
      <c r="VPM70" s="532"/>
      <c r="VPN70" s="533"/>
      <c r="VPO70" s="527"/>
      <c r="VPP70" s="528"/>
      <c r="VPQ70" s="529"/>
      <c r="VPR70" s="530"/>
      <c r="VPS70" s="531"/>
      <c r="VPT70" s="532"/>
      <c r="VPU70" s="533"/>
      <c r="VPV70" s="527"/>
      <c r="VPW70" s="528"/>
      <c r="VPX70" s="529"/>
      <c r="VPY70" s="530"/>
      <c r="VPZ70" s="531"/>
      <c r="VQA70" s="532"/>
      <c r="VQB70" s="533"/>
      <c r="VQC70" s="527"/>
      <c r="VQD70" s="528"/>
      <c r="VQE70" s="529"/>
      <c r="VQF70" s="530"/>
      <c r="VQG70" s="531"/>
      <c r="VQH70" s="532"/>
      <c r="VQI70" s="533"/>
      <c r="VQJ70" s="527"/>
      <c r="VQK70" s="528"/>
      <c r="VQL70" s="529"/>
      <c r="VQM70" s="530"/>
      <c r="VQN70" s="531"/>
      <c r="VQO70" s="532"/>
      <c r="VQP70" s="533"/>
      <c r="VQQ70" s="527"/>
      <c r="VQR70" s="528"/>
      <c r="VQS70" s="529"/>
      <c r="VQT70" s="530"/>
      <c r="VQU70" s="531"/>
      <c r="VQV70" s="532"/>
      <c r="VQW70" s="533"/>
      <c r="VQX70" s="527"/>
      <c r="VQY70" s="528"/>
      <c r="VQZ70" s="529"/>
      <c r="VRA70" s="530"/>
      <c r="VRB70" s="531"/>
      <c r="VRC70" s="532"/>
      <c r="VRD70" s="533"/>
      <c r="VRE70" s="527"/>
      <c r="VRF70" s="528"/>
      <c r="VRG70" s="529"/>
      <c r="VRH70" s="530"/>
      <c r="VRI70" s="531"/>
      <c r="VRJ70" s="532"/>
      <c r="VRK70" s="533"/>
      <c r="VRL70" s="527"/>
      <c r="VRM70" s="528"/>
      <c r="VRN70" s="529"/>
      <c r="VRO70" s="530"/>
      <c r="VRP70" s="531"/>
      <c r="VRQ70" s="532"/>
      <c r="VRR70" s="533"/>
      <c r="VRS70" s="527"/>
      <c r="VRT70" s="528"/>
      <c r="VRU70" s="529"/>
      <c r="VRV70" s="530"/>
      <c r="VRW70" s="531"/>
      <c r="VRX70" s="532"/>
      <c r="VRY70" s="533"/>
      <c r="VRZ70" s="527"/>
      <c r="VSA70" s="528"/>
      <c r="VSB70" s="529"/>
      <c r="VSC70" s="530"/>
      <c r="VSD70" s="531"/>
      <c r="VSE70" s="532"/>
      <c r="VSF70" s="533"/>
      <c r="VSG70" s="527"/>
      <c r="VSH70" s="528"/>
      <c r="VSI70" s="529"/>
      <c r="VSJ70" s="530"/>
      <c r="VSK70" s="531"/>
      <c r="VSL70" s="532"/>
      <c r="VSM70" s="533"/>
      <c r="VSN70" s="527"/>
      <c r="VSO70" s="528"/>
      <c r="VSP70" s="529"/>
      <c r="VSQ70" s="530"/>
      <c r="VSR70" s="531"/>
      <c r="VSS70" s="532"/>
      <c r="VST70" s="533"/>
      <c r="VSU70" s="527"/>
      <c r="VSV70" s="528"/>
      <c r="VSW70" s="529"/>
      <c r="VSX70" s="530"/>
      <c r="VSY70" s="531"/>
      <c r="VSZ70" s="532"/>
      <c r="VTA70" s="533"/>
      <c r="VTB70" s="527"/>
      <c r="VTC70" s="528"/>
      <c r="VTD70" s="529"/>
      <c r="VTE70" s="530"/>
      <c r="VTF70" s="531"/>
      <c r="VTG70" s="532"/>
      <c r="VTH70" s="533"/>
      <c r="VTI70" s="527"/>
      <c r="VTJ70" s="528"/>
      <c r="VTK70" s="529"/>
      <c r="VTL70" s="530"/>
      <c r="VTM70" s="531"/>
      <c r="VTN70" s="532"/>
      <c r="VTO70" s="533"/>
      <c r="VTP70" s="527"/>
      <c r="VTQ70" s="528"/>
      <c r="VTR70" s="529"/>
      <c r="VTS70" s="530"/>
      <c r="VTT70" s="531"/>
      <c r="VTU70" s="532"/>
      <c r="VTV70" s="533"/>
      <c r="VTW70" s="527"/>
      <c r="VTX70" s="528"/>
      <c r="VTY70" s="529"/>
      <c r="VTZ70" s="530"/>
      <c r="VUA70" s="531"/>
      <c r="VUB70" s="532"/>
      <c r="VUC70" s="533"/>
      <c r="VUD70" s="527"/>
      <c r="VUE70" s="528"/>
      <c r="VUF70" s="529"/>
      <c r="VUG70" s="530"/>
      <c r="VUH70" s="531"/>
      <c r="VUI70" s="532"/>
      <c r="VUJ70" s="533"/>
      <c r="VUK70" s="527"/>
      <c r="VUL70" s="528"/>
      <c r="VUM70" s="529"/>
      <c r="VUN70" s="530"/>
      <c r="VUO70" s="531"/>
      <c r="VUP70" s="532"/>
      <c r="VUQ70" s="533"/>
      <c r="VUR70" s="527"/>
      <c r="VUS70" s="528"/>
      <c r="VUT70" s="529"/>
      <c r="VUU70" s="530"/>
      <c r="VUV70" s="531"/>
      <c r="VUW70" s="532"/>
      <c r="VUX70" s="533"/>
      <c r="VUY70" s="527"/>
      <c r="VUZ70" s="528"/>
      <c r="VVA70" s="529"/>
      <c r="VVB70" s="530"/>
      <c r="VVC70" s="531"/>
      <c r="VVD70" s="532"/>
      <c r="VVE70" s="533"/>
      <c r="VVF70" s="527"/>
      <c r="VVG70" s="528"/>
      <c r="VVH70" s="529"/>
      <c r="VVI70" s="530"/>
      <c r="VVJ70" s="531"/>
      <c r="VVK70" s="532"/>
      <c r="VVL70" s="533"/>
      <c r="VVM70" s="527"/>
      <c r="VVN70" s="528"/>
      <c r="VVO70" s="529"/>
      <c r="VVP70" s="530"/>
      <c r="VVQ70" s="531"/>
      <c r="VVR70" s="532"/>
      <c r="VVS70" s="533"/>
      <c r="VVT70" s="527"/>
      <c r="VVU70" s="528"/>
      <c r="VVV70" s="529"/>
      <c r="VVW70" s="530"/>
      <c r="VVX70" s="531"/>
      <c r="VVY70" s="532"/>
      <c r="VVZ70" s="533"/>
      <c r="VWA70" s="527"/>
      <c r="VWB70" s="528"/>
      <c r="VWC70" s="529"/>
      <c r="VWD70" s="530"/>
      <c r="VWE70" s="531"/>
      <c r="VWF70" s="532"/>
      <c r="VWG70" s="533"/>
      <c r="VWH70" s="527"/>
      <c r="VWI70" s="528"/>
      <c r="VWJ70" s="529"/>
      <c r="VWK70" s="530"/>
      <c r="VWL70" s="531"/>
      <c r="VWM70" s="532"/>
      <c r="VWN70" s="533"/>
      <c r="VWO70" s="527"/>
      <c r="VWP70" s="528"/>
      <c r="VWQ70" s="529"/>
      <c r="VWR70" s="530"/>
      <c r="VWS70" s="531"/>
      <c r="VWT70" s="532"/>
      <c r="VWU70" s="533"/>
      <c r="VWV70" s="527"/>
      <c r="VWW70" s="528"/>
      <c r="VWX70" s="529"/>
      <c r="VWY70" s="530"/>
      <c r="VWZ70" s="531"/>
      <c r="VXA70" s="532"/>
      <c r="VXB70" s="533"/>
      <c r="VXC70" s="527"/>
      <c r="VXD70" s="528"/>
      <c r="VXE70" s="529"/>
      <c r="VXF70" s="530"/>
      <c r="VXG70" s="531"/>
      <c r="VXH70" s="532"/>
      <c r="VXI70" s="533"/>
      <c r="VXJ70" s="527"/>
      <c r="VXK70" s="528"/>
      <c r="VXL70" s="529"/>
      <c r="VXM70" s="530"/>
      <c r="VXN70" s="531"/>
      <c r="VXO70" s="532"/>
      <c r="VXP70" s="533"/>
      <c r="VXQ70" s="527"/>
      <c r="VXR70" s="528"/>
      <c r="VXS70" s="529"/>
      <c r="VXT70" s="530"/>
      <c r="VXU70" s="531"/>
      <c r="VXV70" s="532"/>
      <c r="VXW70" s="533"/>
      <c r="VXX70" s="527"/>
      <c r="VXY70" s="528"/>
      <c r="VXZ70" s="529"/>
      <c r="VYA70" s="530"/>
      <c r="VYB70" s="531"/>
      <c r="VYC70" s="532"/>
      <c r="VYD70" s="533"/>
      <c r="VYE70" s="527"/>
      <c r="VYF70" s="528"/>
      <c r="VYG70" s="529"/>
      <c r="VYH70" s="530"/>
      <c r="VYI70" s="531"/>
      <c r="VYJ70" s="532"/>
      <c r="VYK70" s="533"/>
      <c r="VYL70" s="527"/>
      <c r="VYM70" s="528"/>
      <c r="VYN70" s="529"/>
      <c r="VYO70" s="530"/>
      <c r="VYP70" s="531"/>
      <c r="VYQ70" s="532"/>
      <c r="VYR70" s="533"/>
      <c r="VYS70" s="527"/>
      <c r="VYT70" s="528"/>
      <c r="VYU70" s="529"/>
      <c r="VYV70" s="530"/>
      <c r="VYW70" s="531"/>
      <c r="VYX70" s="532"/>
      <c r="VYY70" s="533"/>
      <c r="VYZ70" s="527"/>
      <c r="VZA70" s="528"/>
      <c r="VZB70" s="529"/>
      <c r="VZC70" s="530"/>
      <c r="VZD70" s="531"/>
      <c r="VZE70" s="532"/>
      <c r="VZF70" s="533"/>
      <c r="VZG70" s="527"/>
      <c r="VZH70" s="528"/>
      <c r="VZI70" s="529"/>
      <c r="VZJ70" s="530"/>
      <c r="VZK70" s="531"/>
      <c r="VZL70" s="532"/>
      <c r="VZM70" s="533"/>
      <c r="VZN70" s="527"/>
      <c r="VZO70" s="528"/>
      <c r="VZP70" s="529"/>
      <c r="VZQ70" s="530"/>
      <c r="VZR70" s="531"/>
      <c r="VZS70" s="532"/>
      <c r="VZT70" s="533"/>
      <c r="VZU70" s="527"/>
      <c r="VZV70" s="528"/>
      <c r="VZW70" s="529"/>
      <c r="VZX70" s="530"/>
      <c r="VZY70" s="531"/>
      <c r="VZZ70" s="532"/>
      <c r="WAA70" s="533"/>
      <c r="WAB70" s="527"/>
      <c r="WAC70" s="528"/>
      <c r="WAD70" s="529"/>
      <c r="WAE70" s="530"/>
      <c r="WAF70" s="531"/>
      <c r="WAG70" s="532"/>
      <c r="WAH70" s="533"/>
      <c r="WAI70" s="527"/>
      <c r="WAJ70" s="528"/>
      <c r="WAK70" s="529"/>
      <c r="WAL70" s="530"/>
      <c r="WAM70" s="531"/>
      <c r="WAN70" s="532"/>
      <c r="WAO70" s="533"/>
      <c r="WAP70" s="527"/>
      <c r="WAQ70" s="528"/>
      <c r="WAR70" s="529"/>
      <c r="WAS70" s="530"/>
      <c r="WAT70" s="531"/>
      <c r="WAU70" s="532"/>
      <c r="WAV70" s="533"/>
      <c r="WAW70" s="527"/>
      <c r="WAX70" s="528"/>
      <c r="WAY70" s="529"/>
      <c r="WAZ70" s="530"/>
      <c r="WBA70" s="531"/>
      <c r="WBB70" s="532"/>
      <c r="WBC70" s="533"/>
      <c r="WBD70" s="527"/>
      <c r="WBE70" s="528"/>
      <c r="WBF70" s="529"/>
      <c r="WBG70" s="530"/>
      <c r="WBH70" s="531"/>
      <c r="WBI70" s="532"/>
      <c r="WBJ70" s="533"/>
      <c r="WBK70" s="527"/>
      <c r="WBL70" s="528"/>
      <c r="WBM70" s="529"/>
      <c r="WBN70" s="530"/>
      <c r="WBO70" s="531"/>
      <c r="WBP70" s="532"/>
      <c r="WBQ70" s="533"/>
      <c r="WBR70" s="527"/>
      <c r="WBS70" s="528"/>
      <c r="WBT70" s="529"/>
      <c r="WBU70" s="530"/>
      <c r="WBV70" s="531"/>
      <c r="WBW70" s="532"/>
      <c r="WBX70" s="533"/>
      <c r="WBY70" s="527"/>
      <c r="WBZ70" s="528"/>
      <c r="WCA70" s="529"/>
      <c r="WCB70" s="530"/>
      <c r="WCC70" s="531"/>
      <c r="WCD70" s="532"/>
      <c r="WCE70" s="533"/>
      <c r="WCF70" s="527"/>
      <c r="WCG70" s="528"/>
      <c r="WCH70" s="529"/>
      <c r="WCI70" s="530"/>
      <c r="WCJ70" s="531"/>
      <c r="WCK70" s="532"/>
      <c r="WCL70" s="533"/>
      <c r="WCM70" s="527"/>
      <c r="WCN70" s="528"/>
      <c r="WCO70" s="529"/>
      <c r="WCP70" s="530"/>
      <c r="WCQ70" s="531"/>
      <c r="WCR70" s="532"/>
      <c r="WCS70" s="533"/>
      <c r="WCT70" s="527"/>
      <c r="WCU70" s="528"/>
      <c r="WCV70" s="529"/>
      <c r="WCW70" s="530"/>
      <c r="WCX70" s="531"/>
      <c r="WCY70" s="532"/>
      <c r="WCZ70" s="533"/>
      <c r="WDA70" s="527"/>
      <c r="WDB70" s="528"/>
      <c r="WDC70" s="529"/>
      <c r="WDD70" s="530"/>
      <c r="WDE70" s="531"/>
      <c r="WDF70" s="532"/>
      <c r="WDG70" s="533"/>
      <c r="WDH70" s="527"/>
      <c r="WDI70" s="528"/>
      <c r="WDJ70" s="529"/>
      <c r="WDK70" s="530"/>
      <c r="WDL70" s="531"/>
      <c r="WDM70" s="532"/>
      <c r="WDN70" s="533"/>
      <c r="WDO70" s="527"/>
      <c r="WDP70" s="528"/>
      <c r="WDQ70" s="529"/>
      <c r="WDR70" s="530"/>
      <c r="WDS70" s="531"/>
      <c r="WDT70" s="532"/>
      <c r="WDU70" s="533"/>
      <c r="WDV70" s="527"/>
      <c r="WDW70" s="528"/>
      <c r="WDX70" s="529"/>
      <c r="WDY70" s="530"/>
      <c r="WDZ70" s="531"/>
      <c r="WEA70" s="532"/>
      <c r="WEB70" s="533"/>
      <c r="WEC70" s="527"/>
      <c r="WED70" s="528"/>
      <c r="WEE70" s="529"/>
      <c r="WEF70" s="530"/>
      <c r="WEG70" s="531"/>
      <c r="WEH70" s="532"/>
      <c r="WEI70" s="533"/>
      <c r="WEJ70" s="527"/>
      <c r="WEK70" s="528"/>
      <c r="WEL70" s="529"/>
      <c r="WEM70" s="530"/>
      <c r="WEN70" s="531"/>
      <c r="WEO70" s="532"/>
      <c r="WEP70" s="533"/>
      <c r="WEQ70" s="527"/>
      <c r="WER70" s="528"/>
      <c r="WES70" s="529"/>
      <c r="WET70" s="530"/>
      <c r="WEU70" s="531"/>
      <c r="WEV70" s="532"/>
      <c r="WEW70" s="533"/>
      <c r="WEX70" s="527"/>
      <c r="WEY70" s="528"/>
      <c r="WEZ70" s="529"/>
      <c r="WFA70" s="530"/>
      <c r="WFB70" s="531"/>
      <c r="WFC70" s="532"/>
      <c r="WFD70" s="533"/>
      <c r="WFE70" s="527"/>
      <c r="WFF70" s="528"/>
      <c r="WFG70" s="529"/>
      <c r="WFH70" s="530"/>
      <c r="WFI70" s="531"/>
      <c r="WFJ70" s="532"/>
      <c r="WFK70" s="533"/>
      <c r="WFL70" s="527"/>
      <c r="WFM70" s="528"/>
      <c r="WFN70" s="529"/>
      <c r="WFO70" s="530"/>
      <c r="WFP70" s="531"/>
      <c r="WFQ70" s="532"/>
      <c r="WFR70" s="533"/>
      <c r="WFS70" s="527"/>
      <c r="WFT70" s="528"/>
      <c r="WFU70" s="529"/>
      <c r="WFV70" s="530"/>
      <c r="WFW70" s="531"/>
      <c r="WFX70" s="532"/>
      <c r="WFY70" s="533"/>
      <c r="WFZ70" s="527"/>
      <c r="WGA70" s="528"/>
      <c r="WGB70" s="529"/>
      <c r="WGC70" s="530"/>
      <c r="WGD70" s="531"/>
      <c r="WGE70" s="532"/>
      <c r="WGF70" s="533"/>
      <c r="WGG70" s="527"/>
      <c r="WGH70" s="528"/>
      <c r="WGI70" s="529"/>
      <c r="WGJ70" s="530"/>
      <c r="WGK70" s="531"/>
      <c r="WGL70" s="532"/>
      <c r="WGM70" s="533"/>
      <c r="WGN70" s="527"/>
      <c r="WGO70" s="528"/>
      <c r="WGP70" s="529"/>
      <c r="WGQ70" s="530"/>
      <c r="WGR70" s="531"/>
      <c r="WGS70" s="532"/>
      <c r="WGT70" s="533"/>
      <c r="WGU70" s="527"/>
      <c r="WGV70" s="528"/>
      <c r="WGW70" s="529"/>
      <c r="WGX70" s="530"/>
      <c r="WGY70" s="531"/>
      <c r="WGZ70" s="532"/>
      <c r="WHA70" s="533"/>
      <c r="WHB70" s="527"/>
      <c r="WHC70" s="528"/>
      <c r="WHD70" s="529"/>
      <c r="WHE70" s="530"/>
      <c r="WHF70" s="531"/>
      <c r="WHG70" s="532"/>
      <c r="WHH70" s="533"/>
      <c r="WHI70" s="527"/>
      <c r="WHJ70" s="528"/>
      <c r="WHK70" s="529"/>
      <c r="WHL70" s="530"/>
      <c r="WHM70" s="531"/>
      <c r="WHN70" s="532"/>
      <c r="WHO70" s="533"/>
      <c r="WHP70" s="527"/>
      <c r="WHQ70" s="528"/>
      <c r="WHR70" s="529"/>
      <c r="WHS70" s="530"/>
      <c r="WHT70" s="531"/>
      <c r="WHU70" s="532"/>
      <c r="WHV70" s="533"/>
      <c r="WHW70" s="527"/>
      <c r="WHX70" s="528"/>
      <c r="WHY70" s="529"/>
      <c r="WHZ70" s="530"/>
      <c r="WIA70" s="531"/>
      <c r="WIB70" s="532"/>
      <c r="WIC70" s="533"/>
      <c r="WID70" s="527"/>
      <c r="WIE70" s="528"/>
      <c r="WIF70" s="529"/>
      <c r="WIG70" s="530"/>
      <c r="WIH70" s="531"/>
      <c r="WII70" s="532"/>
      <c r="WIJ70" s="533"/>
      <c r="WIK70" s="527"/>
      <c r="WIL70" s="528"/>
      <c r="WIM70" s="529"/>
      <c r="WIN70" s="530"/>
      <c r="WIO70" s="531"/>
      <c r="WIP70" s="532"/>
      <c r="WIQ70" s="533"/>
      <c r="WIR70" s="527"/>
      <c r="WIS70" s="528"/>
      <c r="WIT70" s="529"/>
      <c r="WIU70" s="530"/>
      <c r="WIV70" s="531"/>
      <c r="WIW70" s="532"/>
      <c r="WIX70" s="533"/>
      <c r="WIY70" s="527"/>
      <c r="WIZ70" s="528"/>
      <c r="WJA70" s="529"/>
      <c r="WJB70" s="530"/>
      <c r="WJC70" s="531"/>
      <c r="WJD70" s="532"/>
      <c r="WJE70" s="533"/>
      <c r="WJF70" s="527"/>
      <c r="WJG70" s="528"/>
      <c r="WJH70" s="529"/>
      <c r="WJI70" s="530"/>
      <c r="WJJ70" s="531"/>
      <c r="WJK70" s="532"/>
      <c r="WJL70" s="533"/>
      <c r="WJM70" s="527"/>
      <c r="WJN70" s="528"/>
      <c r="WJO70" s="529"/>
      <c r="WJP70" s="530"/>
      <c r="WJQ70" s="531"/>
      <c r="WJR70" s="532"/>
      <c r="WJS70" s="533"/>
      <c r="WJT70" s="527"/>
      <c r="WJU70" s="528"/>
      <c r="WJV70" s="529"/>
      <c r="WJW70" s="530"/>
      <c r="WJX70" s="531"/>
      <c r="WJY70" s="532"/>
      <c r="WJZ70" s="533"/>
      <c r="WKA70" s="527"/>
      <c r="WKB70" s="528"/>
      <c r="WKC70" s="529"/>
      <c r="WKD70" s="530"/>
      <c r="WKE70" s="531"/>
      <c r="WKF70" s="532"/>
      <c r="WKG70" s="533"/>
      <c r="WKH70" s="527"/>
      <c r="WKI70" s="528"/>
      <c r="WKJ70" s="529"/>
      <c r="WKK70" s="530"/>
      <c r="WKL70" s="531"/>
      <c r="WKM70" s="532"/>
      <c r="WKN70" s="533"/>
      <c r="WKO70" s="527"/>
      <c r="WKP70" s="528"/>
      <c r="WKQ70" s="529"/>
      <c r="WKR70" s="530"/>
      <c r="WKS70" s="531"/>
      <c r="WKT70" s="532"/>
      <c r="WKU70" s="533"/>
      <c r="WKV70" s="527"/>
      <c r="WKW70" s="528"/>
      <c r="WKX70" s="529"/>
      <c r="WKY70" s="530"/>
      <c r="WKZ70" s="531"/>
      <c r="WLA70" s="532"/>
      <c r="WLB70" s="533"/>
      <c r="WLC70" s="527"/>
      <c r="WLD70" s="528"/>
      <c r="WLE70" s="529"/>
      <c r="WLF70" s="530"/>
      <c r="WLG70" s="531"/>
      <c r="WLH70" s="532"/>
      <c r="WLI70" s="533"/>
      <c r="WLJ70" s="527"/>
      <c r="WLK70" s="528"/>
      <c r="WLL70" s="529"/>
      <c r="WLM70" s="530"/>
      <c r="WLN70" s="531"/>
      <c r="WLO70" s="532"/>
      <c r="WLP70" s="533"/>
      <c r="WLQ70" s="527"/>
      <c r="WLR70" s="528"/>
      <c r="WLS70" s="529"/>
      <c r="WLT70" s="530"/>
      <c r="WLU70" s="531"/>
      <c r="WLV70" s="532"/>
      <c r="WLW70" s="533"/>
      <c r="WLX70" s="527"/>
      <c r="WLY70" s="528"/>
      <c r="WLZ70" s="529"/>
      <c r="WMA70" s="530"/>
      <c r="WMB70" s="531"/>
      <c r="WMC70" s="532"/>
      <c r="WMD70" s="533"/>
      <c r="WME70" s="527"/>
      <c r="WMF70" s="528"/>
      <c r="WMG70" s="529"/>
      <c r="WMH70" s="530"/>
      <c r="WMI70" s="531"/>
      <c r="WMJ70" s="532"/>
      <c r="WMK70" s="533"/>
      <c r="WML70" s="527"/>
      <c r="WMM70" s="528"/>
      <c r="WMN70" s="529"/>
      <c r="WMO70" s="530"/>
      <c r="WMP70" s="531"/>
      <c r="WMQ70" s="532"/>
      <c r="WMR70" s="533"/>
      <c r="WMS70" s="527"/>
      <c r="WMT70" s="528"/>
      <c r="WMU70" s="529"/>
      <c r="WMV70" s="530"/>
      <c r="WMW70" s="531"/>
      <c r="WMX70" s="532"/>
      <c r="WMY70" s="533"/>
      <c r="WMZ70" s="527"/>
      <c r="WNA70" s="528"/>
      <c r="WNB70" s="529"/>
      <c r="WNC70" s="530"/>
      <c r="WND70" s="531"/>
      <c r="WNE70" s="532"/>
      <c r="WNF70" s="533"/>
      <c r="WNG70" s="527"/>
      <c r="WNH70" s="528"/>
      <c r="WNI70" s="529"/>
      <c r="WNJ70" s="530"/>
      <c r="WNK70" s="531"/>
      <c r="WNL70" s="532"/>
      <c r="WNM70" s="533"/>
      <c r="WNN70" s="527"/>
      <c r="WNO70" s="528"/>
      <c r="WNP70" s="529"/>
      <c r="WNQ70" s="530"/>
      <c r="WNR70" s="531"/>
      <c r="WNS70" s="532"/>
      <c r="WNT70" s="533"/>
      <c r="WNU70" s="527"/>
      <c r="WNV70" s="528"/>
      <c r="WNW70" s="529"/>
      <c r="WNX70" s="530"/>
      <c r="WNY70" s="531"/>
      <c r="WNZ70" s="532"/>
      <c r="WOA70" s="533"/>
      <c r="WOB70" s="527"/>
      <c r="WOC70" s="528"/>
      <c r="WOD70" s="529"/>
      <c r="WOE70" s="530"/>
      <c r="WOF70" s="531"/>
      <c r="WOG70" s="532"/>
      <c r="WOH70" s="533"/>
      <c r="WOI70" s="527"/>
      <c r="WOJ70" s="528"/>
      <c r="WOK70" s="529"/>
      <c r="WOL70" s="530"/>
      <c r="WOM70" s="531"/>
      <c r="WON70" s="532"/>
      <c r="WOO70" s="533"/>
      <c r="WOP70" s="527"/>
      <c r="WOQ70" s="528"/>
      <c r="WOR70" s="529"/>
      <c r="WOS70" s="530"/>
      <c r="WOT70" s="531"/>
      <c r="WOU70" s="532"/>
      <c r="WOV70" s="533"/>
      <c r="WOW70" s="527"/>
      <c r="WOX70" s="528"/>
      <c r="WOY70" s="529"/>
      <c r="WOZ70" s="530"/>
      <c r="WPA70" s="531"/>
      <c r="WPB70" s="532"/>
      <c r="WPC70" s="533"/>
      <c r="WPD70" s="527"/>
      <c r="WPE70" s="528"/>
      <c r="WPF70" s="529"/>
      <c r="WPG70" s="530"/>
      <c r="WPH70" s="531"/>
      <c r="WPI70" s="532"/>
      <c r="WPJ70" s="533"/>
      <c r="WPK70" s="527"/>
      <c r="WPL70" s="528"/>
      <c r="WPM70" s="529"/>
      <c r="WPN70" s="530"/>
      <c r="WPO70" s="531"/>
      <c r="WPP70" s="532"/>
      <c r="WPQ70" s="533"/>
      <c r="WPR70" s="527"/>
      <c r="WPS70" s="528"/>
      <c r="WPT70" s="529"/>
      <c r="WPU70" s="530"/>
      <c r="WPV70" s="531"/>
      <c r="WPW70" s="532"/>
      <c r="WPX70" s="533"/>
      <c r="WPY70" s="527"/>
      <c r="WPZ70" s="528"/>
      <c r="WQA70" s="529"/>
      <c r="WQB70" s="530"/>
      <c r="WQC70" s="531"/>
      <c r="WQD70" s="532"/>
      <c r="WQE70" s="533"/>
      <c r="WQF70" s="527"/>
      <c r="WQG70" s="528"/>
      <c r="WQH70" s="529"/>
      <c r="WQI70" s="530"/>
      <c r="WQJ70" s="531"/>
      <c r="WQK70" s="532"/>
      <c r="WQL70" s="533"/>
      <c r="WQM70" s="527"/>
      <c r="WQN70" s="528"/>
      <c r="WQO70" s="529"/>
      <c r="WQP70" s="530"/>
      <c r="WQQ70" s="531"/>
      <c r="WQR70" s="532"/>
      <c r="WQS70" s="533"/>
      <c r="WQT70" s="527"/>
      <c r="WQU70" s="528"/>
      <c r="WQV70" s="529"/>
      <c r="WQW70" s="530"/>
      <c r="WQX70" s="531"/>
      <c r="WQY70" s="532"/>
      <c r="WQZ70" s="533"/>
      <c r="WRA70" s="527"/>
      <c r="WRB70" s="528"/>
      <c r="WRC70" s="529"/>
      <c r="WRD70" s="530"/>
      <c r="WRE70" s="531"/>
      <c r="WRF70" s="532"/>
      <c r="WRG70" s="533"/>
      <c r="WRH70" s="527"/>
      <c r="WRI70" s="528"/>
      <c r="WRJ70" s="529"/>
      <c r="WRK70" s="530"/>
      <c r="WRL70" s="531"/>
      <c r="WRM70" s="532"/>
      <c r="WRN70" s="533"/>
      <c r="WRO70" s="527"/>
      <c r="WRP70" s="528"/>
      <c r="WRQ70" s="529"/>
      <c r="WRR70" s="530"/>
      <c r="WRS70" s="531"/>
      <c r="WRT70" s="532"/>
      <c r="WRU70" s="533"/>
      <c r="WRV70" s="527"/>
      <c r="WRW70" s="528"/>
      <c r="WRX70" s="529"/>
      <c r="WRY70" s="530"/>
      <c r="WRZ70" s="531"/>
      <c r="WSA70" s="532"/>
      <c r="WSB70" s="533"/>
      <c r="WSC70" s="527"/>
      <c r="WSD70" s="528"/>
      <c r="WSE70" s="529"/>
      <c r="WSF70" s="530"/>
      <c r="WSG70" s="531"/>
      <c r="WSH70" s="532"/>
      <c r="WSI70" s="533"/>
      <c r="WSJ70" s="527"/>
      <c r="WSK70" s="528"/>
      <c r="WSL70" s="529"/>
      <c r="WSM70" s="530"/>
      <c r="WSN70" s="531"/>
      <c r="WSO70" s="532"/>
      <c r="WSP70" s="533"/>
      <c r="WSQ70" s="527"/>
      <c r="WSR70" s="528"/>
      <c r="WSS70" s="529"/>
      <c r="WST70" s="530"/>
      <c r="WSU70" s="531"/>
      <c r="WSV70" s="532"/>
      <c r="WSW70" s="533"/>
      <c r="WSX70" s="527"/>
      <c r="WSY70" s="528"/>
      <c r="WSZ70" s="529"/>
      <c r="WTA70" s="530"/>
      <c r="WTB70" s="531"/>
      <c r="WTC70" s="532"/>
      <c r="WTD70" s="533"/>
      <c r="WTE70" s="527"/>
      <c r="WTF70" s="528"/>
      <c r="WTG70" s="529"/>
      <c r="WTH70" s="530"/>
      <c r="WTI70" s="531"/>
      <c r="WTJ70" s="532"/>
      <c r="WTK70" s="533"/>
      <c r="WTL70" s="527"/>
      <c r="WTM70" s="528"/>
      <c r="WTN70" s="529"/>
      <c r="WTO70" s="530"/>
      <c r="WTP70" s="531"/>
      <c r="WTQ70" s="532"/>
      <c r="WTR70" s="533"/>
      <c r="WTS70" s="527"/>
      <c r="WTT70" s="528"/>
      <c r="WTU70" s="529"/>
      <c r="WTV70" s="530"/>
      <c r="WTW70" s="531"/>
      <c r="WTX70" s="532"/>
      <c r="WTY70" s="533"/>
      <c r="WTZ70" s="527"/>
      <c r="WUA70" s="528"/>
      <c r="WUB70" s="529"/>
      <c r="WUC70" s="530"/>
      <c r="WUD70" s="531"/>
      <c r="WUE70" s="532"/>
      <c r="WUF70" s="533"/>
      <c r="WUG70" s="527"/>
      <c r="WUH70" s="528"/>
      <c r="WUI70" s="529"/>
      <c r="WUJ70" s="530"/>
      <c r="WUK70" s="531"/>
      <c r="WUL70" s="532"/>
      <c r="WUM70" s="533"/>
      <c r="WUN70" s="527"/>
      <c r="WUO70" s="528"/>
      <c r="WUP70" s="529"/>
      <c r="WUQ70" s="530"/>
      <c r="WUR70" s="531"/>
      <c r="WUS70" s="532"/>
      <c r="WUT70" s="533"/>
      <c r="WUU70" s="527"/>
      <c r="WUV70" s="528"/>
      <c r="WUW70" s="529"/>
      <c r="WUX70" s="530"/>
      <c r="WUY70" s="531"/>
      <c r="WUZ70" s="532"/>
      <c r="WVA70" s="533"/>
      <c r="WVB70" s="527"/>
      <c r="WVC70" s="528"/>
      <c r="WVD70" s="529"/>
      <c r="WVE70" s="530"/>
      <c r="WVF70" s="531"/>
      <c r="WVG70" s="532"/>
      <c r="WVH70" s="533"/>
      <c r="WVI70" s="527"/>
      <c r="WVJ70" s="528"/>
      <c r="WVK70" s="529"/>
      <c r="WVL70" s="530"/>
      <c r="WVM70" s="531"/>
      <c r="WVN70" s="532"/>
      <c r="WVO70" s="533"/>
      <c r="WVP70" s="527"/>
      <c r="WVQ70" s="528"/>
      <c r="WVR70" s="529"/>
      <c r="WVS70" s="530"/>
      <c r="WVT70" s="531"/>
      <c r="WVU70" s="532"/>
      <c r="WVV70" s="533"/>
      <c r="WVW70" s="527"/>
      <c r="WVX70" s="528"/>
      <c r="WVY70" s="529"/>
      <c r="WVZ70" s="530"/>
      <c r="WWA70" s="531"/>
      <c r="WWB70" s="532"/>
      <c r="WWC70" s="533"/>
      <c r="WWD70" s="527"/>
      <c r="WWE70" s="528"/>
      <c r="WWF70" s="529"/>
      <c r="WWG70" s="530"/>
      <c r="WWH70" s="531"/>
      <c r="WWI70" s="532"/>
      <c r="WWJ70" s="533"/>
      <c r="WWK70" s="527"/>
      <c r="WWL70" s="528"/>
      <c r="WWM70" s="529"/>
      <c r="WWN70" s="530"/>
      <c r="WWO70" s="531"/>
      <c r="WWP70" s="532"/>
      <c r="WWQ70" s="533"/>
      <c r="WWR70" s="527"/>
      <c r="WWS70" s="528"/>
      <c r="WWT70" s="529"/>
      <c r="WWU70" s="530"/>
      <c r="WWV70" s="531"/>
      <c r="WWW70" s="532"/>
      <c r="WWX70" s="533"/>
      <c r="WWY70" s="527"/>
      <c r="WWZ70" s="528"/>
      <c r="WXA70" s="529"/>
      <c r="WXB70" s="530"/>
      <c r="WXC70" s="531"/>
      <c r="WXD70" s="532"/>
      <c r="WXE70" s="533"/>
      <c r="WXF70" s="527"/>
      <c r="WXG70" s="528"/>
      <c r="WXH70" s="529"/>
      <c r="WXI70" s="530"/>
      <c r="WXJ70" s="531"/>
      <c r="WXK70" s="532"/>
      <c r="WXL70" s="533"/>
      <c r="WXM70" s="527"/>
      <c r="WXN70" s="528"/>
      <c r="WXO70" s="529"/>
      <c r="WXP70" s="530"/>
      <c r="WXQ70" s="531"/>
      <c r="WXR70" s="532"/>
      <c r="WXS70" s="533"/>
      <c r="WXT70" s="527"/>
      <c r="WXU70" s="528"/>
      <c r="WXV70" s="529"/>
      <c r="WXW70" s="530"/>
      <c r="WXX70" s="531"/>
      <c r="WXY70" s="532"/>
      <c r="WXZ70" s="533"/>
      <c r="WYA70" s="527"/>
      <c r="WYB70" s="528"/>
      <c r="WYC70" s="529"/>
      <c r="WYD70" s="530"/>
      <c r="WYE70" s="531"/>
      <c r="WYF70" s="532"/>
      <c r="WYG70" s="533"/>
      <c r="WYH70" s="527"/>
      <c r="WYI70" s="528"/>
      <c r="WYJ70" s="529"/>
      <c r="WYK70" s="530"/>
      <c r="WYL70" s="531"/>
      <c r="WYM70" s="532"/>
      <c r="WYN70" s="533"/>
      <c r="WYO70" s="527"/>
      <c r="WYP70" s="528"/>
      <c r="WYQ70" s="529"/>
      <c r="WYR70" s="530"/>
      <c r="WYS70" s="531"/>
      <c r="WYT70" s="532"/>
      <c r="WYU70" s="533"/>
      <c r="WYV70" s="527"/>
      <c r="WYW70" s="528"/>
      <c r="WYX70" s="529"/>
      <c r="WYY70" s="530"/>
      <c r="WYZ70" s="531"/>
      <c r="WZA70" s="532"/>
      <c r="WZB70" s="533"/>
      <c r="WZC70" s="527"/>
      <c r="WZD70" s="528"/>
      <c r="WZE70" s="529"/>
      <c r="WZF70" s="530"/>
      <c r="WZG70" s="531"/>
      <c r="WZH70" s="532"/>
      <c r="WZI70" s="533"/>
      <c r="WZJ70" s="527"/>
      <c r="WZK70" s="528"/>
      <c r="WZL70" s="529"/>
      <c r="WZM70" s="530"/>
      <c r="WZN70" s="531"/>
      <c r="WZO70" s="532"/>
      <c r="WZP70" s="533"/>
      <c r="WZQ70" s="527"/>
      <c r="WZR70" s="528"/>
      <c r="WZS70" s="529"/>
      <c r="WZT70" s="530"/>
      <c r="WZU70" s="531"/>
      <c r="WZV70" s="532"/>
      <c r="WZW70" s="533"/>
      <c r="WZX70" s="527"/>
      <c r="WZY70" s="528"/>
      <c r="WZZ70" s="529"/>
      <c r="XAA70" s="530"/>
      <c r="XAB70" s="531"/>
      <c r="XAC70" s="532"/>
      <c r="XAD70" s="533"/>
      <c r="XAE70" s="527"/>
      <c r="XAF70" s="528"/>
      <c r="XAG70" s="529"/>
      <c r="XAH70" s="530"/>
      <c r="XAI70" s="531"/>
      <c r="XAJ70" s="532"/>
      <c r="XAK70" s="533"/>
      <c r="XAL70" s="527"/>
      <c r="XAM70" s="528"/>
      <c r="XAN70" s="529"/>
      <c r="XAO70" s="530"/>
      <c r="XAP70" s="531"/>
      <c r="XAQ70" s="532"/>
      <c r="XAR70" s="533"/>
      <c r="XAS70" s="527"/>
      <c r="XAT70" s="528"/>
      <c r="XAU70" s="529"/>
      <c r="XAV70" s="530"/>
      <c r="XAW70" s="531"/>
      <c r="XAX70" s="532"/>
      <c r="XAY70" s="533"/>
      <c r="XAZ70" s="527"/>
      <c r="XBA70" s="528"/>
      <c r="XBB70" s="529"/>
      <c r="XBC70" s="530"/>
      <c r="XBD70" s="531"/>
      <c r="XBE70" s="532"/>
      <c r="XBF70" s="533"/>
      <c r="XBG70" s="527"/>
      <c r="XBH70" s="528"/>
      <c r="XBI70" s="529"/>
      <c r="XBJ70" s="530"/>
      <c r="XBK70" s="531"/>
      <c r="XBL70" s="532"/>
      <c r="XBM70" s="533"/>
      <c r="XBN70" s="527"/>
      <c r="XBO70" s="528"/>
      <c r="XBP70" s="529"/>
      <c r="XBQ70" s="530"/>
      <c r="XBR70" s="531"/>
      <c r="XBS70" s="532"/>
      <c r="XBT70" s="533"/>
      <c r="XBU70" s="527"/>
      <c r="XBV70" s="528"/>
      <c r="XBW70" s="529"/>
      <c r="XBX70" s="530"/>
      <c r="XBY70" s="531"/>
      <c r="XBZ70" s="532"/>
      <c r="XCA70" s="533"/>
      <c r="XCB70" s="527"/>
      <c r="XCC70" s="528"/>
      <c r="XCD70" s="529"/>
      <c r="XCE70" s="530"/>
      <c r="XCF70" s="531"/>
      <c r="XCG70" s="532"/>
      <c r="XCH70" s="533"/>
      <c r="XCI70" s="527"/>
      <c r="XCJ70" s="528"/>
      <c r="XCK70" s="529"/>
      <c r="XCL70" s="530"/>
      <c r="XCM70" s="531"/>
      <c r="XCN70" s="532"/>
      <c r="XCO70" s="533"/>
      <c r="XCP70" s="527"/>
      <c r="XCQ70" s="528"/>
      <c r="XCR70" s="529"/>
      <c r="XCS70" s="530"/>
      <c r="XCT70" s="531"/>
      <c r="XCU70" s="532"/>
      <c r="XCV70" s="533"/>
      <c r="XCW70" s="527"/>
      <c r="XCX70" s="528"/>
      <c r="XCY70" s="529"/>
      <c r="XCZ70" s="530"/>
      <c r="XDA70" s="531"/>
      <c r="XDB70" s="532"/>
      <c r="XDC70" s="533"/>
      <c r="XDD70" s="527"/>
      <c r="XDE70" s="528"/>
      <c r="XDF70" s="529"/>
      <c r="XDG70" s="530"/>
      <c r="XDH70" s="531"/>
      <c r="XDI70" s="532"/>
      <c r="XDJ70" s="533"/>
      <c r="XDK70" s="527"/>
      <c r="XDL70" s="528"/>
      <c r="XDM70" s="529"/>
      <c r="XDN70" s="530"/>
      <c r="XDO70" s="531"/>
      <c r="XDP70" s="532"/>
      <c r="XDQ70" s="533"/>
      <c r="XDR70" s="527"/>
      <c r="XDS70" s="528"/>
      <c r="XDT70" s="529"/>
      <c r="XDU70" s="530"/>
      <c r="XDV70" s="531"/>
      <c r="XDW70" s="532"/>
      <c r="XDX70" s="533"/>
      <c r="XDY70" s="527"/>
      <c r="XDZ70" s="528"/>
      <c r="XEA70" s="529"/>
      <c r="XEB70" s="530"/>
      <c r="XEC70" s="531"/>
      <c r="XED70" s="532"/>
      <c r="XEE70" s="533"/>
      <c r="XEF70" s="527"/>
      <c r="XEG70" s="528"/>
      <c r="XEH70" s="529"/>
      <c r="XEI70" s="530"/>
      <c r="XEJ70" s="531"/>
      <c r="XEK70" s="532"/>
      <c r="XEL70" s="533"/>
      <c r="XEM70" s="527"/>
      <c r="XEN70" s="528"/>
      <c r="XEO70" s="529"/>
      <c r="XEP70" s="530"/>
      <c r="XEQ70" s="531"/>
      <c r="XER70" s="532"/>
      <c r="XES70" s="533"/>
      <c r="XET70" s="527"/>
      <c r="XEU70" s="528"/>
      <c r="XEV70" s="529"/>
      <c r="XEW70" s="530"/>
      <c r="XEX70" s="531"/>
      <c r="XEY70" s="532"/>
      <c r="XEZ70" s="533"/>
      <c r="XFA70" s="527"/>
      <c r="XFB70" s="528"/>
      <c r="XFC70" s="529"/>
      <c r="XFD70" s="530"/>
    </row>
    <row r="71" spans="1:16384" ht="90" x14ac:dyDescent="0.2">
      <c r="A71" s="688"/>
      <c r="B71" s="502" t="s">
        <v>1043</v>
      </c>
      <c r="C71" s="513">
        <v>28000000</v>
      </c>
      <c r="D71" s="513"/>
      <c r="E71" s="505">
        <f t="shared" si="6"/>
        <v>28000000</v>
      </c>
      <c r="F71" s="514">
        <v>42577</v>
      </c>
      <c r="G71" s="502" t="s">
        <v>928</v>
      </c>
      <c r="H71" s="527"/>
      <c r="I71" s="528"/>
      <c r="J71" s="529"/>
      <c r="K71" s="530"/>
      <c r="L71" s="531"/>
      <c r="M71" s="532"/>
      <c r="N71" s="533"/>
      <c r="O71" s="527"/>
      <c r="P71" s="528"/>
      <c r="Q71" s="529"/>
      <c r="R71" s="530"/>
      <c r="S71" s="531"/>
      <c r="T71" s="532"/>
      <c r="U71" s="533"/>
      <c r="V71" s="527"/>
      <c r="W71" s="528"/>
      <c r="X71" s="529"/>
      <c r="Y71" s="530"/>
      <c r="Z71" s="531"/>
      <c r="AA71" s="532"/>
      <c r="AB71" s="533"/>
      <c r="AC71" s="527"/>
      <c r="AD71" s="528"/>
      <c r="AE71" s="529"/>
      <c r="AF71" s="530"/>
      <c r="AG71" s="531"/>
      <c r="AH71" s="532"/>
      <c r="AI71" s="533"/>
      <c r="AJ71" s="527"/>
      <c r="AK71" s="528"/>
      <c r="AL71" s="529"/>
      <c r="AM71" s="530"/>
      <c r="AN71" s="531"/>
      <c r="AO71" s="532"/>
      <c r="AP71" s="533"/>
      <c r="AQ71" s="527"/>
      <c r="AR71" s="528"/>
      <c r="AS71" s="529"/>
      <c r="AT71" s="530"/>
      <c r="AU71" s="531"/>
      <c r="AV71" s="532"/>
      <c r="AW71" s="533"/>
      <c r="AX71" s="527"/>
      <c r="AY71" s="528"/>
      <c r="AZ71" s="529"/>
      <c r="BA71" s="530"/>
      <c r="BB71" s="531"/>
      <c r="BC71" s="532"/>
      <c r="BD71" s="533"/>
      <c r="BE71" s="527"/>
      <c r="BF71" s="528"/>
      <c r="BG71" s="529"/>
      <c r="BH71" s="530"/>
      <c r="BI71" s="531"/>
      <c r="BJ71" s="532"/>
      <c r="BK71" s="533"/>
      <c r="BL71" s="527"/>
      <c r="BM71" s="528"/>
      <c r="BN71" s="529"/>
      <c r="BO71" s="530"/>
      <c r="BP71" s="531"/>
      <c r="BQ71" s="532"/>
      <c r="BR71" s="533"/>
      <c r="BS71" s="527"/>
      <c r="BT71" s="528"/>
      <c r="BU71" s="529"/>
      <c r="BV71" s="530"/>
      <c r="BW71" s="531"/>
      <c r="BX71" s="532"/>
      <c r="BY71" s="533"/>
      <c r="BZ71" s="527"/>
      <c r="CA71" s="528"/>
      <c r="CB71" s="529"/>
      <c r="CC71" s="530"/>
      <c r="CD71" s="531"/>
      <c r="CE71" s="532"/>
      <c r="CF71" s="533"/>
      <c r="CG71" s="527"/>
      <c r="CH71" s="528"/>
      <c r="CI71" s="529"/>
      <c r="CJ71" s="530"/>
      <c r="CK71" s="531"/>
      <c r="CL71" s="532"/>
      <c r="CM71" s="533"/>
      <c r="CN71" s="527"/>
      <c r="CO71" s="528"/>
      <c r="CP71" s="529"/>
      <c r="CQ71" s="530"/>
      <c r="CR71" s="531"/>
      <c r="CS71" s="532"/>
      <c r="CT71" s="533"/>
      <c r="CU71" s="527"/>
      <c r="CV71" s="528"/>
      <c r="CW71" s="529"/>
      <c r="CX71" s="530"/>
      <c r="CY71" s="531"/>
      <c r="CZ71" s="532"/>
      <c r="DA71" s="533"/>
      <c r="DB71" s="527"/>
      <c r="DC71" s="528"/>
      <c r="DD71" s="529"/>
      <c r="DE71" s="530"/>
      <c r="DF71" s="531"/>
      <c r="DG71" s="532"/>
      <c r="DH71" s="533"/>
      <c r="DI71" s="527"/>
      <c r="DJ71" s="528"/>
      <c r="DK71" s="529"/>
      <c r="DL71" s="530"/>
      <c r="DM71" s="531"/>
      <c r="DN71" s="532"/>
      <c r="DO71" s="533"/>
      <c r="DP71" s="527"/>
      <c r="DQ71" s="528"/>
      <c r="DR71" s="529"/>
      <c r="DS71" s="530"/>
      <c r="DT71" s="531"/>
      <c r="DU71" s="532"/>
      <c r="DV71" s="533"/>
      <c r="DW71" s="527"/>
      <c r="DX71" s="528"/>
      <c r="DY71" s="529"/>
      <c r="DZ71" s="530"/>
      <c r="EA71" s="531"/>
      <c r="EB71" s="532"/>
      <c r="EC71" s="533"/>
      <c r="ED71" s="527"/>
      <c r="EE71" s="528"/>
      <c r="EF71" s="529"/>
      <c r="EG71" s="530"/>
      <c r="EH71" s="531"/>
      <c r="EI71" s="532"/>
      <c r="EJ71" s="533"/>
      <c r="EK71" s="527"/>
      <c r="EL71" s="528"/>
      <c r="EM71" s="529"/>
      <c r="EN71" s="530"/>
      <c r="EO71" s="531"/>
      <c r="EP71" s="532"/>
      <c r="EQ71" s="533"/>
      <c r="ER71" s="527"/>
      <c r="ES71" s="528"/>
      <c r="ET71" s="529"/>
      <c r="EU71" s="530"/>
      <c r="EV71" s="531"/>
      <c r="EW71" s="532"/>
      <c r="EX71" s="533"/>
      <c r="EY71" s="527"/>
      <c r="EZ71" s="528"/>
      <c r="FA71" s="529"/>
      <c r="FB71" s="530"/>
      <c r="FC71" s="531"/>
      <c r="FD71" s="532"/>
      <c r="FE71" s="533"/>
      <c r="FF71" s="527"/>
      <c r="FG71" s="528"/>
      <c r="FH71" s="529"/>
      <c r="FI71" s="530"/>
      <c r="FJ71" s="531"/>
      <c r="FK71" s="532"/>
      <c r="FL71" s="533"/>
      <c r="FM71" s="527"/>
      <c r="FN71" s="528"/>
      <c r="FO71" s="529"/>
      <c r="FP71" s="530"/>
      <c r="FQ71" s="531"/>
      <c r="FR71" s="532"/>
      <c r="FS71" s="533"/>
      <c r="FT71" s="527"/>
      <c r="FU71" s="528"/>
      <c r="FV71" s="529"/>
      <c r="FW71" s="530"/>
      <c r="FX71" s="531"/>
      <c r="FY71" s="532"/>
      <c r="FZ71" s="533"/>
      <c r="GA71" s="527"/>
      <c r="GB71" s="528"/>
      <c r="GC71" s="529"/>
      <c r="GD71" s="530"/>
      <c r="GE71" s="531"/>
      <c r="GF71" s="532"/>
      <c r="GG71" s="533"/>
      <c r="GH71" s="527"/>
      <c r="GI71" s="528"/>
      <c r="GJ71" s="529"/>
      <c r="GK71" s="530"/>
      <c r="GL71" s="531"/>
      <c r="GM71" s="532"/>
      <c r="GN71" s="533"/>
      <c r="GO71" s="527"/>
      <c r="GP71" s="528"/>
      <c r="GQ71" s="529"/>
      <c r="GR71" s="530"/>
      <c r="GS71" s="531"/>
      <c r="GT71" s="532"/>
      <c r="GU71" s="533"/>
      <c r="GV71" s="527"/>
      <c r="GW71" s="528"/>
      <c r="GX71" s="529"/>
      <c r="GY71" s="530"/>
      <c r="GZ71" s="531"/>
      <c r="HA71" s="532"/>
      <c r="HB71" s="533"/>
      <c r="HC71" s="527"/>
      <c r="HD71" s="528"/>
      <c r="HE71" s="529"/>
      <c r="HF71" s="530"/>
      <c r="HG71" s="531"/>
      <c r="HH71" s="532"/>
      <c r="HI71" s="533"/>
      <c r="HJ71" s="527"/>
      <c r="HK71" s="528"/>
      <c r="HL71" s="529"/>
      <c r="HM71" s="530"/>
      <c r="HN71" s="531"/>
      <c r="HO71" s="532"/>
      <c r="HP71" s="533"/>
      <c r="HQ71" s="527"/>
      <c r="HR71" s="528"/>
      <c r="HS71" s="529"/>
      <c r="HT71" s="530"/>
      <c r="HU71" s="531"/>
      <c r="HV71" s="532"/>
      <c r="HW71" s="533"/>
      <c r="HX71" s="527"/>
      <c r="HY71" s="528"/>
      <c r="HZ71" s="529"/>
      <c r="IA71" s="530"/>
      <c r="IB71" s="531"/>
      <c r="IC71" s="532"/>
      <c r="ID71" s="533"/>
      <c r="IE71" s="527"/>
      <c r="IF71" s="528"/>
      <c r="IG71" s="529"/>
      <c r="IH71" s="530"/>
      <c r="II71" s="531"/>
      <c r="IJ71" s="532"/>
      <c r="IK71" s="533"/>
      <c r="IL71" s="527"/>
      <c r="IM71" s="528"/>
      <c r="IN71" s="529"/>
      <c r="IO71" s="530"/>
      <c r="IP71" s="531"/>
      <c r="IQ71" s="532"/>
      <c r="IR71" s="533"/>
      <c r="IS71" s="527"/>
      <c r="IT71" s="528"/>
      <c r="IU71" s="529"/>
      <c r="IV71" s="530"/>
      <c r="IW71" s="531"/>
      <c r="IX71" s="532"/>
      <c r="IY71" s="533"/>
      <c r="IZ71" s="527"/>
      <c r="JA71" s="528"/>
      <c r="JB71" s="529"/>
      <c r="JC71" s="530"/>
      <c r="JD71" s="531"/>
      <c r="JE71" s="532"/>
      <c r="JF71" s="533"/>
      <c r="JG71" s="527"/>
      <c r="JH71" s="528"/>
      <c r="JI71" s="529"/>
      <c r="JJ71" s="530"/>
      <c r="JK71" s="531"/>
      <c r="JL71" s="532"/>
      <c r="JM71" s="533"/>
      <c r="JN71" s="527"/>
      <c r="JO71" s="528"/>
      <c r="JP71" s="529"/>
      <c r="JQ71" s="530"/>
      <c r="JR71" s="531"/>
      <c r="JS71" s="532"/>
      <c r="JT71" s="533"/>
      <c r="JU71" s="527"/>
      <c r="JV71" s="528"/>
      <c r="JW71" s="529"/>
      <c r="JX71" s="530"/>
      <c r="JY71" s="531"/>
      <c r="JZ71" s="532"/>
      <c r="KA71" s="533"/>
      <c r="KB71" s="527"/>
      <c r="KC71" s="528"/>
      <c r="KD71" s="529"/>
      <c r="KE71" s="530"/>
      <c r="KF71" s="531"/>
      <c r="KG71" s="532"/>
      <c r="KH71" s="533"/>
      <c r="KI71" s="527"/>
      <c r="KJ71" s="528"/>
      <c r="KK71" s="529"/>
      <c r="KL71" s="530"/>
      <c r="KM71" s="531"/>
      <c r="KN71" s="532"/>
      <c r="KO71" s="533"/>
      <c r="KP71" s="527"/>
      <c r="KQ71" s="528"/>
      <c r="KR71" s="529"/>
      <c r="KS71" s="530"/>
      <c r="KT71" s="531"/>
      <c r="KU71" s="532"/>
      <c r="KV71" s="533"/>
      <c r="KW71" s="527"/>
      <c r="KX71" s="528"/>
      <c r="KY71" s="529"/>
      <c r="KZ71" s="530"/>
      <c r="LA71" s="531"/>
      <c r="LB71" s="532"/>
      <c r="LC71" s="533"/>
      <c r="LD71" s="527"/>
      <c r="LE71" s="528"/>
      <c r="LF71" s="529"/>
      <c r="LG71" s="530"/>
      <c r="LH71" s="531"/>
      <c r="LI71" s="532"/>
      <c r="LJ71" s="533"/>
      <c r="LK71" s="527"/>
      <c r="LL71" s="528"/>
      <c r="LM71" s="529"/>
      <c r="LN71" s="530"/>
      <c r="LO71" s="531"/>
      <c r="LP71" s="532"/>
      <c r="LQ71" s="533"/>
      <c r="LR71" s="527"/>
      <c r="LS71" s="528"/>
      <c r="LT71" s="529"/>
      <c r="LU71" s="530"/>
      <c r="LV71" s="531"/>
      <c r="LW71" s="532"/>
      <c r="LX71" s="533"/>
      <c r="LY71" s="527"/>
      <c r="LZ71" s="528"/>
      <c r="MA71" s="529"/>
      <c r="MB71" s="530"/>
      <c r="MC71" s="531"/>
      <c r="MD71" s="532"/>
      <c r="ME71" s="533"/>
      <c r="MF71" s="527"/>
      <c r="MG71" s="528"/>
      <c r="MH71" s="529"/>
      <c r="MI71" s="530"/>
      <c r="MJ71" s="531"/>
      <c r="MK71" s="532"/>
      <c r="ML71" s="533"/>
      <c r="MM71" s="527"/>
      <c r="MN71" s="528"/>
      <c r="MO71" s="529"/>
      <c r="MP71" s="530"/>
      <c r="MQ71" s="531"/>
      <c r="MR71" s="532"/>
      <c r="MS71" s="533"/>
      <c r="MT71" s="527"/>
      <c r="MU71" s="528"/>
      <c r="MV71" s="529"/>
      <c r="MW71" s="530"/>
      <c r="MX71" s="531"/>
      <c r="MY71" s="532"/>
      <c r="MZ71" s="533"/>
      <c r="NA71" s="527"/>
      <c r="NB71" s="528"/>
      <c r="NC71" s="529"/>
      <c r="ND71" s="530"/>
      <c r="NE71" s="531"/>
      <c r="NF71" s="532"/>
      <c r="NG71" s="533"/>
      <c r="NH71" s="527"/>
      <c r="NI71" s="528"/>
      <c r="NJ71" s="529"/>
      <c r="NK71" s="530"/>
      <c r="NL71" s="531"/>
      <c r="NM71" s="532"/>
      <c r="NN71" s="533"/>
      <c r="NO71" s="527"/>
      <c r="NP71" s="528"/>
      <c r="NQ71" s="529"/>
      <c r="NR71" s="530"/>
      <c r="NS71" s="531"/>
      <c r="NT71" s="532"/>
      <c r="NU71" s="533"/>
      <c r="NV71" s="527"/>
      <c r="NW71" s="528"/>
      <c r="NX71" s="529"/>
      <c r="NY71" s="530"/>
      <c r="NZ71" s="531"/>
      <c r="OA71" s="532"/>
      <c r="OB71" s="533"/>
      <c r="OC71" s="527"/>
      <c r="OD71" s="528"/>
      <c r="OE71" s="529"/>
      <c r="OF71" s="530"/>
      <c r="OG71" s="531"/>
      <c r="OH71" s="532"/>
      <c r="OI71" s="533"/>
      <c r="OJ71" s="527"/>
      <c r="OK71" s="528"/>
      <c r="OL71" s="529"/>
      <c r="OM71" s="530"/>
      <c r="ON71" s="531"/>
      <c r="OO71" s="532"/>
      <c r="OP71" s="533"/>
      <c r="OQ71" s="527"/>
      <c r="OR71" s="528"/>
      <c r="OS71" s="529"/>
      <c r="OT71" s="530"/>
      <c r="OU71" s="531"/>
      <c r="OV71" s="532"/>
      <c r="OW71" s="533"/>
      <c r="OX71" s="527"/>
      <c r="OY71" s="528"/>
      <c r="OZ71" s="529"/>
      <c r="PA71" s="530"/>
      <c r="PB71" s="531"/>
      <c r="PC71" s="532"/>
      <c r="PD71" s="533"/>
      <c r="PE71" s="527"/>
      <c r="PF71" s="528"/>
      <c r="PG71" s="529"/>
      <c r="PH71" s="530"/>
      <c r="PI71" s="531"/>
      <c r="PJ71" s="532"/>
      <c r="PK71" s="533"/>
      <c r="PL71" s="527"/>
      <c r="PM71" s="528"/>
      <c r="PN71" s="529"/>
      <c r="PO71" s="530"/>
      <c r="PP71" s="531"/>
      <c r="PQ71" s="532"/>
      <c r="PR71" s="533"/>
      <c r="PS71" s="527"/>
      <c r="PT71" s="528"/>
      <c r="PU71" s="529"/>
      <c r="PV71" s="530"/>
      <c r="PW71" s="531"/>
      <c r="PX71" s="532"/>
      <c r="PY71" s="533"/>
      <c r="PZ71" s="527"/>
      <c r="QA71" s="528"/>
      <c r="QB71" s="529"/>
      <c r="QC71" s="530"/>
      <c r="QD71" s="531"/>
      <c r="QE71" s="532"/>
      <c r="QF71" s="533"/>
      <c r="QG71" s="527"/>
      <c r="QH71" s="528"/>
      <c r="QI71" s="529"/>
      <c r="QJ71" s="530"/>
      <c r="QK71" s="531"/>
      <c r="QL71" s="532"/>
      <c r="QM71" s="533"/>
      <c r="QN71" s="527"/>
      <c r="QO71" s="528"/>
      <c r="QP71" s="529"/>
      <c r="QQ71" s="530"/>
      <c r="QR71" s="531"/>
      <c r="QS71" s="532"/>
      <c r="QT71" s="533"/>
      <c r="QU71" s="527"/>
      <c r="QV71" s="528"/>
      <c r="QW71" s="529"/>
      <c r="QX71" s="530"/>
      <c r="QY71" s="531"/>
      <c r="QZ71" s="532"/>
      <c r="RA71" s="533"/>
      <c r="RB71" s="527"/>
      <c r="RC71" s="528"/>
      <c r="RD71" s="529"/>
      <c r="RE71" s="530"/>
      <c r="RF71" s="531"/>
      <c r="RG71" s="532"/>
      <c r="RH71" s="533"/>
      <c r="RI71" s="527"/>
      <c r="RJ71" s="528"/>
      <c r="RK71" s="529"/>
      <c r="RL71" s="530"/>
      <c r="RM71" s="531"/>
      <c r="RN71" s="532"/>
      <c r="RO71" s="533"/>
      <c r="RP71" s="527"/>
      <c r="RQ71" s="528"/>
      <c r="RR71" s="529"/>
      <c r="RS71" s="530"/>
      <c r="RT71" s="531"/>
      <c r="RU71" s="532"/>
      <c r="RV71" s="533"/>
      <c r="RW71" s="527"/>
      <c r="RX71" s="528"/>
      <c r="RY71" s="529"/>
      <c r="RZ71" s="530"/>
      <c r="SA71" s="531"/>
      <c r="SB71" s="532"/>
      <c r="SC71" s="533"/>
      <c r="SD71" s="527"/>
      <c r="SE71" s="528"/>
      <c r="SF71" s="529"/>
      <c r="SG71" s="530"/>
      <c r="SH71" s="531"/>
      <c r="SI71" s="532"/>
      <c r="SJ71" s="533"/>
      <c r="SK71" s="527"/>
      <c r="SL71" s="528"/>
      <c r="SM71" s="529"/>
      <c r="SN71" s="530"/>
      <c r="SO71" s="531"/>
      <c r="SP71" s="532"/>
      <c r="SQ71" s="533"/>
      <c r="SR71" s="527"/>
      <c r="SS71" s="528"/>
      <c r="ST71" s="529"/>
      <c r="SU71" s="530"/>
      <c r="SV71" s="531"/>
      <c r="SW71" s="532"/>
      <c r="SX71" s="533"/>
      <c r="SY71" s="527"/>
      <c r="SZ71" s="528"/>
      <c r="TA71" s="529"/>
      <c r="TB71" s="530"/>
      <c r="TC71" s="531"/>
      <c r="TD71" s="532"/>
      <c r="TE71" s="533"/>
      <c r="TF71" s="527"/>
      <c r="TG71" s="528"/>
      <c r="TH71" s="529"/>
      <c r="TI71" s="530"/>
      <c r="TJ71" s="531"/>
      <c r="TK71" s="532"/>
      <c r="TL71" s="533"/>
      <c r="TM71" s="527"/>
      <c r="TN71" s="528"/>
      <c r="TO71" s="529"/>
      <c r="TP71" s="530"/>
      <c r="TQ71" s="531"/>
      <c r="TR71" s="532"/>
      <c r="TS71" s="533"/>
      <c r="TT71" s="527"/>
      <c r="TU71" s="528"/>
      <c r="TV71" s="529"/>
      <c r="TW71" s="530"/>
      <c r="TX71" s="531"/>
      <c r="TY71" s="532"/>
      <c r="TZ71" s="533"/>
      <c r="UA71" s="527"/>
      <c r="UB71" s="528"/>
      <c r="UC71" s="529"/>
      <c r="UD71" s="530"/>
      <c r="UE71" s="531"/>
      <c r="UF71" s="532"/>
      <c r="UG71" s="533"/>
      <c r="UH71" s="527"/>
      <c r="UI71" s="528"/>
      <c r="UJ71" s="529"/>
      <c r="UK71" s="530"/>
      <c r="UL71" s="531"/>
      <c r="UM71" s="532"/>
      <c r="UN71" s="533"/>
      <c r="UO71" s="527"/>
      <c r="UP71" s="528"/>
      <c r="UQ71" s="529"/>
      <c r="UR71" s="530"/>
      <c r="US71" s="531"/>
      <c r="UT71" s="532"/>
      <c r="UU71" s="533"/>
      <c r="UV71" s="527"/>
      <c r="UW71" s="528"/>
      <c r="UX71" s="529"/>
      <c r="UY71" s="530"/>
      <c r="UZ71" s="531"/>
      <c r="VA71" s="532"/>
      <c r="VB71" s="533"/>
      <c r="VC71" s="527"/>
      <c r="VD71" s="528"/>
      <c r="VE71" s="529"/>
      <c r="VF71" s="530"/>
      <c r="VG71" s="531"/>
      <c r="VH71" s="532"/>
      <c r="VI71" s="533"/>
      <c r="VJ71" s="527"/>
      <c r="VK71" s="528"/>
      <c r="VL71" s="529"/>
      <c r="VM71" s="530"/>
      <c r="VN71" s="531"/>
      <c r="VO71" s="532"/>
      <c r="VP71" s="533"/>
      <c r="VQ71" s="527"/>
      <c r="VR71" s="528"/>
      <c r="VS71" s="529"/>
      <c r="VT71" s="530"/>
      <c r="VU71" s="531"/>
      <c r="VV71" s="532"/>
      <c r="VW71" s="533"/>
      <c r="VX71" s="527"/>
      <c r="VY71" s="528"/>
      <c r="VZ71" s="529"/>
      <c r="WA71" s="530"/>
      <c r="WB71" s="531"/>
      <c r="WC71" s="532"/>
      <c r="WD71" s="533"/>
      <c r="WE71" s="527"/>
      <c r="WF71" s="528"/>
      <c r="WG71" s="529"/>
      <c r="WH71" s="530"/>
      <c r="WI71" s="531"/>
      <c r="WJ71" s="532"/>
      <c r="WK71" s="533"/>
      <c r="WL71" s="527"/>
      <c r="WM71" s="528"/>
      <c r="WN71" s="529"/>
      <c r="WO71" s="530"/>
      <c r="WP71" s="531"/>
      <c r="WQ71" s="532"/>
      <c r="WR71" s="533"/>
      <c r="WS71" s="527"/>
      <c r="WT71" s="528"/>
      <c r="WU71" s="529"/>
      <c r="WV71" s="530"/>
      <c r="WW71" s="531"/>
      <c r="WX71" s="532"/>
      <c r="WY71" s="533"/>
      <c r="WZ71" s="527"/>
      <c r="XA71" s="528"/>
      <c r="XB71" s="529"/>
      <c r="XC71" s="530"/>
      <c r="XD71" s="531"/>
      <c r="XE71" s="532"/>
      <c r="XF71" s="533"/>
      <c r="XG71" s="527"/>
      <c r="XH71" s="528"/>
      <c r="XI71" s="529"/>
      <c r="XJ71" s="530"/>
      <c r="XK71" s="531"/>
      <c r="XL71" s="532"/>
      <c r="XM71" s="533"/>
      <c r="XN71" s="527"/>
      <c r="XO71" s="528"/>
      <c r="XP71" s="529"/>
      <c r="XQ71" s="530"/>
      <c r="XR71" s="531"/>
      <c r="XS71" s="532"/>
      <c r="XT71" s="533"/>
      <c r="XU71" s="527"/>
      <c r="XV71" s="528"/>
      <c r="XW71" s="529"/>
      <c r="XX71" s="530"/>
      <c r="XY71" s="531"/>
      <c r="XZ71" s="532"/>
      <c r="YA71" s="533"/>
      <c r="YB71" s="527"/>
      <c r="YC71" s="528"/>
      <c r="YD71" s="529"/>
      <c r="YE71" s="530"/>
      <c r="YF71" s="531"/>
      <c r="YG71" s="532"/>
      <c r="YH71" s="533"/>
      <c r="YI71" s="527"/>
      <c r="YJ71" s="528"/>
      <c r="YK71" s="529"/>
      <c r="YL71" s="530"/>
      <c r="YM71" s="531"/>
      <c r="YN71" s="532"/>
      <c r="YO71" s="533"/>
      <c r="YP71" s="527"/>
      <c r="YQ71" s="528"/>
      <c r="YR71" s="529"/>
      <c r="YS71" s="530"/>
      <c r="YT71" s="531"/>
      <c r="YU71" s="532"/>
      <c r="YV71" s="533"/>
      <c r="YW71" s="527"/>
      <c r="YX71" s="528"/>
      <c r="YY71" s="529"/>
      <c r="YZ71" s="530"/>
      <c r="ZA71" s="531"/>
      <c r="ZB71" s="532"/>
      <c r="ZC71" s="533"/>
      <c r="ZD71" s="527"/>
      <c r="ZE71" s="528"/>
      <c r="ZF71" s="529"/>
      <c r="ZG71" s="530"/>
      <c r="ZH71" s="531"/>
      <c r="ZI71" s="532"/>
      <c r="ZJ71" s="533"/>
      <c r="ZK71" s="527"/>
      <c r="ZL71" s="528"/>
      <c r="ZM71" s="529"/>
      <c r="ZN71" s="530"/>
      <c r="ZO71" s="531"/>
      <c r="ZP71" s="532"/>
      <c r="ZQ71" s="533"/>
      <c r="ZR71" s="527"/>
      <c r="ZS71" s="528"/>
      <c r="ZT71" s="529"/>
      <c r="ZU71" s="530"/>
      <c r="ZV71" s="531"/>
      <c r="ZW71" s="532"/>
      <c r="ZX71" s="533"/>
      <c r="ZY71" s="527"/>
      <c r="ZZ71" s="528"/>
      <c r="AAA71" s="529"/>
      <c r="AAB71" s="530"/>
      <c r="AAC71" s="531"/>
      <c r="AAD71" s="532"/>
      <c r="AAE71" s="533"/>
      <c r="AAF71" s="527"/>
      <c r="AAG71" s="528"/>
      <c r="AAH71" s="529"/>
      <c r="AAI71" s="530"/>
      <c r="AAJ71" s="531"/>
      <c r="AAK71" s="532"/>
      <c r="AAL71" s="533"/>
      <c r="AAM71" s="527"/>
      <c r="AAN71" s="528"/>
      <c r="AAO71" s="529"/>
      <c r="AAP71" s="530"/>
      <c r="AAQ71" s="531"/>
      <c r="AAR71" s="532"/>
      <c r="AAS71" s="533"/>
      <c r="AAT71" s="527"/>
      <c r="AAU71" s="528"/>
      <c r="AAV71" s="529"/>
      <c r="AAW71" s="530"/>
      <c r="AAX71" s="531"/>
      <c r="AAY71" s="532"/>
      <c r="AAZ71" s="533"/>
      <c r="ABA71" s="527"/>
      <c r="ABB71" s="528"/>
      <c r="ABC71" s="529"/>
      <c r="ABD71" s="530"/>
      <c r="ABE71" s="531"/>
      <c r="ABF71" s="532"/>
      <c r="ABG71" s="533"/>
      <c r="ABH71" s="527"/>
      <c r="ABI71" s="528"/>
      <c r="ABJ71" s="529"/>
      <c r="ABK71" s="530"/>
      <c r="ABL71" s="531"/>
      <c r="ABM71" s="532"/>
      <c r="ABN71" s="533"/>
      <c r="ABO71" s="527"/>
      <c r="ABP71" s="528"/>
      <c r="ABQ71" s="529"/>
      <c r="ABR71" s="530"/>
      <c r="ABS71" s="531"/>
      <c r="ABT71" s="532"/>
      <c r="ABU71" s="533"/>
      <c r="ABV71" s="527"/>
      <c r="ABW71" s="528"/>
      <c r="ABX71" s="529"/>
      <c r="ABY71" s="530"/>
      <c r="ABZ71" s="531"/>
      <c r="ACA71" s="532"/>
      <c r="ACB71" s="533"/>
      <c r="ACC71" s="527"/>
      <c r="ACD71" s="528"/>
      <c r="ACE71" s="529"/>
      <c r="ACF71" s="530"/>
      <c r="ACG71" s="531"/>
      <c r="ACH71" s="532"/>
      <c r="ACI71" s="533"/>
      <c r="ACJ71" s="527"/>
      <c r="ACK71" s="528"/>
      <c r="ACL71" s="529"/>
      <c r="ACM71" s="530"/>
      <c r="ACN71" s="531"/>
      <c r="ACO71" s="532"/>
      <c r="ACP71" s="533"/>
      <c r="ACQ71" s="527"/>
      <c r="ACR71" s="528"/>
      <c r="ACS71" s="529"/>
      <c r="ACT71" s="530"/>
      <c r="ACU71" s="531"/>
      <c r="ACV71" s="532"/>
      <c r="ACW71" s="533"/>
      <c r="ACX71" s="527"/>
      <c r="ACY71" s="528"/>
      <c r="ACZ71" s="529"/>
      <c r="ADA71" s="530"/>
      <c r="ADB71" s="531"/>
      <c r="ADC71" s="532"/>
      <c r="ADD71" s="533"/>
      <c r="ADE71" s="527"/>
      <c r="ADF71" s="528"/>
      <c r="ADG71" s="529"/>
      <c r="ADH71" s="530"/>
      <c r="ADI71" s="531"/>
      <c r="ADJ71" s="532"/>
      <c r="ADK71" s="533"/>
      <c r="ADL71" s="527"/>
      <c r="ADM71" s="528"/>
      <c r="ADN71" s="529"/>
      <c r="ADO71" s="530"/>
      <c r="ADP71" s="531"/>
      <c r="ADQ71" s="532"/>
      <c r="ADR71" s="533"/>
      <c r="ADS71" s="527"/>
      <c r="ADT71" s="528"/>
      <c r="ADU71" s="529"/>
      <c r="ADV71" s="530"/>
      <c r="ADW71" s="531"/>
      <c r="ADX71" s="532"/>
      <c r="ADY71" s="533"/>
      <c r="ADZ71" s="527"/>
      <c r="AEA71" s="528"/>
      <c r="AEB71" s="529"/>
      <c r="AEC71" s="530"/>
      <c r="AED71" s="531"/>
      <c r="AEE71" s="532"/>
      <c r="AEF71" s="533"/>
      <c r="AEG71" s="527"/>
      <c r="AEH71" s="528"/>
      <c r="AEI71" s="529"/>
      <c r="AEJ71" s="530"/>
      <c r="AEK71" s="531"/>
      <c r="AEL71" s="532"/>
      <c r="AEM71" s="533"/>
      <c r="AEN71" s="527"/>
      <c r="AEO71" s="528"/>
      <c r="AEP71" s="529"/>
      <c r="AEQ71" s="530"/>
      <c r="AER71" s="531"/>
      <c r="AES71" s="532"/>
      <c r="AET71" s="533"/>
      <c r="AEU71" s="527"/>
      <c r="AEV71" s="528"/>
      <c r="AEW71" s="529"/>
      <c r="AEX71" s="530"/>
      <c r="AEY71" s="531"/>
      <c r="AEZ71" s="532"/>
      <c r="AFA71" s="533"/>
      <c r="AFB71" s="527"/>
      <c r="AFC71" s="528"/>
      <c r="AFD71" s="529"/>
      <c r="AFE71" s="530"/>
      <c r="AFF71" s="531"/>
      <c r="AFG71" s="532"/>
      <c r="AFH71" s="533"/>
      <c r="AFI71" s="527"/>
      <c r="AFJ71" s="528"/>
      <c r="AFK71" s="529"/>
      <c r="AFL71" s="530"/>
      <c r="AFM71" s="531"/>
      <c r="AFN71" s="532"/>
      <c r="AFO71" s="533"/>
      <c r="AFP71" s="527"/>
      <c r="AFQ71" s="528"/>
      <c r="AFR71" s="529"/>
      <c r="AFS71" s="530"/>
      <c r="AFT71" s="531"/>
      <c r="AFU71" s="532"/>
      <c r="AFV71" s="533"/>
      <c r="AFW71" s="527"/>
      <c r="AFX71" s="528"/>
      <c r="AFY71" s="529"/>
      <c r="AFZ71" s="530"/>
      <c r="AGA71" s="531"/>
      <c r="AGB71" s="532"/>
      <c r="AGC71" s="533"/>
      <c r="AGD71" s="527"/>
      <c r="AGE71" s="528"/>
      <c r="AGF71" s="529"/>
      <c r="AGG71" s="530"/>
      <c r="AGH71" s="531"/>
      <c r="AGI71" s="532"/>
      <c r="AGJ71" s="533"/>
      <c r="AGK71" s="527"/>
      <c r="AGL71" s="528"/>
      <c r="AGM71" s="529"/>
      <c r="AGN71" s="530"/>
      <c r="AGO71" s="531"/>
      <c r="AGP71" s="532"/>
      <c r="AGQ71" s="533"/>
      <c r="AGR71" s="527"/>
      <c r="AGS71" s="528"/>
      <c r="AGT71" s="529"/>
      <c r="AGU71" s="530"/>
      <c r="AGV71" s="531"/>
      <c r="AGW71" s="532"/>
      <c r="AGX71" s="533"/>
      <c r="AGY71" s="527"/>
      <c r="AGZ71" s="528"/>
      <c r="AHA71" s="529"/>
      <c r="AHB71" s="530"/>
      <c r="AHC71" s="531"/>
      <c r="AHD71" s="532"/>
      <c r="AHE71" s="533"/>
      <c r="AHF71" s="527"/>
      <c r="AHG71" s="528"/>
      <c r="AHH71" s="529"/>
      <c r="AHI71" s="530"/>
      <c r="AHJ71" s="531"/>
      <c r="AHK71" s="532"/>
      <c r="AHL71" s="533"/>
      <c r="AHM71" s="527"/>
      <c r="AHN71" s="528"/>
      <c r="AHO71" s="529"/>
      <c r="AHP71" s="530"/>
      <c r="AHQ71" s="531"/>
      <c r="AHR71" s="532"/>
      <c r="AHS71" s="533"/>
      <c r="AHT71" s="527"/>
      <c r="AHU71" s="528"/>
      <c r="AHV71" s="529"/>
      <c r="AHW71" s="530"/>
      <c r="AHX71" s="531"/>
      <c r="AHY71" s="532"/>
      <c r="AHZ71" s="533"/>
      <c r="AIA71" s="527"/>
      <c r="AIB71" s="528"/>
      <c r="AIC71" s="529"/>
      <c r="AID71" s="530"/>
      <c r="AIE71" s="531"/>
      <c r="AIF71" s="532"/>
      <c r="AIG71" s="533"/>
      <c r="AIH71" s="527"/>
      <c r="AII71" s="528"/>
      <c r="AIJ71" s="529"/>
      <c r="AIK71" s="530"/>
      <c r="AIL71" s="531"/>
      <c r="AIM71" s="532"/>
      <c r="AIN71" s="533"/>
      <c r="AIO71" s="527"/>
      <c r="AIP71" s="528"/>
      <c r="AIQ71" s="529"/>
      <c r="AIR71" s="530"/>
      <c r="AIS71" s="531"/>
      <c r="AIT71" s="532"/>
      <c r="AIU71" s="533"/>
      <c r="AIV71" s="527"/>
      <c r="AIW71" s="528"/>
      <c r="AIX71" s="529"/>
      <c r="AIY71" s="530"/>
      <c r="AIZ71" s="531"/>
      <c r="AJA71" s="532"/>
      <c r="AJB71" s="533"/>
      <c r="AJC71" s="527"/>
      <c r="AJD71" s="528"/>
      <c r="AJE71" s="529"/>
      <c r="AJF71" s="530"/>
      <c r="AJG71" s="531"/>
      <c r="AJH71" s="532"/>
      <c r="AJI71" s="533"/>
      <c r="AJJ71" s="527"/>
      <c r="AJK71" s="528"/>
      <c r="AJL71" s="529"/>
      <c r="AJM71" s="530"/>
      <c r="AJN71" s="531"/>
      <c r="AJO71" s="532"/>
      <c r="AJP71" s="533"/>
      <c r="AJQ71" s="527"/>
      <c r="AJR71" s="528"/>
      <c r="AJS71" s="529"/>
      <c r="AJT71" s="530"/>
      <c r="AJU71" s="531"/>
      <c r="AJV71" s="532"/>
      <c r="AJW71" s="533"/>
      <c r="AJX71" s="527"/>
      <c r="AJY71" s="528"/>
      <c r="AJZ71" s="529"/>
      <c r="AKA71" s="530"/>
      <c r="AKB71" s="531"/>
      <c r="AKC71" s="532"/>
      <c r="AKD71" s="533"/>
      <c r="AKE71" s="527"/>
      <c r="AKF71" s="528"/>
      <c r="AKG71" s="529"/>
      <c r="AKH71" s="530"/>
      <c r="AKI71" s="531"/>
      <c r="AKJ71" s="532"/>
      <c r="AKK71" s="533"/>
      <c r="AKL71" s="527"/>
      <c r="AKM71" s="528"/>
      <c r="AKN71" s="529"/>
      <c r="AKO71" s="530"/>
      <c r="AKP71" s="531"/>
      <c r="AKQ71" s="532"/>
      <c r="AKR71" s="533"/>
      <c r="AKS71" s="527"/>
      <c r="AKT71" s="528"/>
      <c r="AKU71" s="529"/>
      <c r="AKV71" s="530"/>
      <c r="AKW71" s="531"/>
      <c r="AKX71" s="532"/>
      <c r="AKY71" s="533"/>
      <c r="AKZ71" s="527"/>
      <c r="ALA71" s="528"/>
      <c r="ALB71" s="529"/>
      <c r="ALC71" s="530"/>
      <c r="ALD71" s="531"/>
      <c r="ALE71" s="532"/>
      <c r="ALF71" s="533"/>
      <c r="ALG71" s="527"/>
      <c r="ALH71" s="528"/>
      <c r="ALI71" s="529"/>
      <c r="ALJ71" s="530"/>
      <c r="ALK71" s="531"/>
      <c r="ALL71" s="532"/>
      <c r="ALM71" s="533"/>
      <c r="ALN71" s="527"/>
      <c r="ALO71" s="528"/>
      <c r="ALP71" s="529"/>
      <c r="ALQ71" s="530"/>
      <c r="ALR71" s="531"/>
      <c r="ALS71" s="532"/>
      <c r="ALT71" s="533"/>
      <c r="ALU71" s="527"/>
      <c r="ALV71" s="528"/>
      <c r="ALW71" s="529"/>
      <c r="ALX71" s="530"/>
      <c r="ALY71" s="531"/>
      <c r="ALZ71" s="532"/>
      <c r="AMA71" s="533"/>
      <c r="AMB71" s="527"/>
      <c r="AMC71" s="528"/>
      <c r="AMD71" s="529"/>
      <c r="AME71" s="530"/>
      <c r="AMF71" s="531"/>
      <c r="AMG71" s="532"/>
      <c r="AMH71" s="533"/>
      <c r="AMI71" s="527"/>
      <c r="AMJ71" s="528"/>
      <c r="AMK71" s="529"/>
      <c r="AML71" s="530"/>
      <c r="AMM71" s="531"/>
      <c r="AMN71" s="532"/>
      <c r="AMO71" s="533"/>
      <c r="AMP71" s="527"/>
      <c r="AMQ71" s="528"/>
      <c r="AMR71" s="529"/>
      <c r="AMS71" s="530"/>
      <c r="AMT71" s="531"/>
      <c r="AMU71" s="532"/>
      <c r="AMV71" s="533"/>
      <c r="AMW71" s="527"/>
      <c r="AMX71" s="528"/>
      <c r="AMY71" s="529"/>
      <c r="AMZ71" s="530"/>
      <c r="ANA71" s="531"/>
      <c r="ANB71" s="532"/>
      <c r="ANC71" s="533"/>
      <c r="AND71" s="527"/>
      <c r="ANE71" s="528"/>
      <c r="ANF71" s="529"/>
      <c r="ANG71" s="530"/>
      <c r="ANH71" s="531"/>
      <c r="ANI71" s="532"/>
      <c r="ANJ71" s="533"/>
      <c r="ANK71" s="527"/>
      <c r="ANL71" s="528"/>
      <c r="ANM71" s="529"/>
      <c r="ANN71" s="530"/>
      <c r="ANO71" s="531"/>
      <c r="ANP71" s="532"/>
      <c r="ANQ71" s="533"/>
      <c r="ANR71" s="527"/>
      <c r="ANS71" s="528"/>
      <c r="ANT71" s="529"/>
      <c r="ANU71" s="530"/>
      <c r="ANV71" s="531"/>
      <c r="ANW71" s="532"/>
      <c r="ANX71" s="533"/>
      <c r="ANY71" s="527"/>
      <c r="ANZ71" s="528"/>
      <c r="AOA71" s="529"/>
      <c r="AOB71" s="530"/>
      <c r="AOC71" s="531"/>
      <c r="AOD71" s="532"/>
      <c r="AOE71" s="533"/>
      <c r="AOF71" s="527"/>
      <c r="AOG71" s="528"/>
      <c r="AOH71" s="529"/>
      <c r="AOI71" s="530"/>
      <c r="AOJ71" s="531"/>
      <c r="AOK71" s="532"/>
      <c r="AOL71" s="533"/>
      <c r="AOM71" s="527"/>
      <c r="AON71" s="528"/>
      <c r="AOO71" s="529"/>
      <c r="AOP71" s="530"/>
      <c r="AOQ71" s="531"/>
      <c r="AOR71" s="532"/>
      <c r="AOS71" s="533"/>
      <c r="AOT71" s="527"/>
      <c r="AOU71" s="528"/>
      <c r="AOV71" s="529"/>
      <c r="AOW71" s="530"/>
      <c r="AOX71" s="531"/>
      <c r="AOY71" s="532"/>
      <c r="AOZ71" s="533"/>
      <c r="APA71" s="527"/>
      <c r="APB71" s="528"/>
      <c r="APC71" s="529"/>
      <c r="APD71" s="530"/>
      <c r="APE71" s="531"/>
      <c r="APF71" s="532"/>
      <c r="APG71" s="533"/>
      <c r="APH71" s="527"/>
      <c r="API71" s="528"/>
      <c r="APJ71" s="529"/>
      <c r="APK71" s="530"/>
      <c r="APL71" s="531"/>
      <c r="APM71" s="532"/>
      <c r="APN71" s="533"/>
      <c r="APO71" s="527"/>
      <c r="APP71" s="528"/>
      <c r="APQ71" s="529"/>
      <c r="APR71" s="530"/>
      <c r="APS71" s="531"/>
      <c r="APT71" s="532"/>
      <c r="APU71" s="533"/>
      <c r="APV71" s="527"/>
      <c r="APW71" s="528"/>
      <c r="APX71" s="529"/>
      <c r="APY71" s="530"/>
      <c r="APZ71" s="531"/>
      <c r="AQA71" s="532"/>
      <c r="AQB71" s="533"/>
      <c r="AQC71" s="527"/>
      <c r="AQD71" s="528"/>
      <c r="AQE71" s="529"/>
      <c r="AQF71" s="530"/>
      <c r="AQG71" s="531"/>
      <c r="AQH71" s="532"/>
      <c r="AQI71" s="533"/>
      <c r="AQJ71" s="527"/>
      <c r="AQK71" s="528"/>
      <c r="AQL71" s="529"/>
      <c r="AQM71" s="530"/>
      <c r="AQN71" s="531"/>
      <c r="AQO71" s="532"/>
      <c r="AQP71" s="533"/>
      <c r="AQQ71" s="527"/>
      <c r="AQR71" s="528"/>
      <c r="AQS71" s="529"/>
      <c r="AQT71" s="530"/>
      <c r="AQU71" s="531"/>
      <c r="AQV71" s="532"/>
      <c r="AQW71" s="533"/>
      <c r="AQX71" s="527"/>
      <c r="AQY71" s="528"/>
      <c r="AQZ71" s="529"/>
      <c r="ARA71" s="530"/>
      <c r="ARB71" s="531"/>
      <c r="ARC71" s="532"/>
      <c r="ARD71" s="533"/>
      <c r="ARE71" s="527"/>
      <c r="ARF71" s="528"/>
      <c r="ARG71" s="529"/>
      <c r="ARH71" s="530"/>
      <c r="ARI71" s="531"/>
      <c r="ARJ71" s="532"/>
      <c r="ARK71" s="533"/>
      <c r="ARL71" s="527"/>
      <c r="ARM71" s="528"/>
      <c r="ARN71" s="529"/>
      <c r="ARO71" s="530"/>
      <c r="ARP71" s="531"/>
      <c r="ARQ71" s="532"/>
      <c r="ARR71" s="533"/>
      <c r="ARS71" s="527"/>
      <c r="ART71" s="528"/>
      <c r="ARU71" s="529"/>
      <c r="ARV71" s="530"/>
      <c r="ARW71" s="531"/>
      <c r="ARX71" s="532"/>
      <c r="ARY71" s="533"/>
      <c r="ARZ71" s="527"/>
      <c r="ASA71" s="528"/>
      <c r="ASB71" s="529"/>
      <c r="ASC71" s="530"/>
      <c r="ASD71" s="531"/>
      <c r="ASE71" s="532"/>
      <c r="ASF71" s="533"/>
      <c r="ASG71" s="527"/>
      <c r="ASH71" s="528"/>
      <c r="ASI71" s="529"/>
      <c r="ASJ71" s="530"/>
      <c r="ASK71" s="531"/>
      <c r="ASL71" s="532"/>
      <c r="ASM71" s="533"/>
      <c r="ASN71" s="527"/>
      <c r="ASO71" s="528"/>
      <c r="ASP71" s="529"/>
      <c r="ASQ71" s="530"/>
      <c r="ASR71" s="531"/>
      <c r="ASS71" s="532"/>
      <c r="AST71" s="533"/>
      <c r="ASU71" s="527"/>
      <c r="ASV71" s="528"/>
      <c r="ASW71" s="529"/>
      <c r="ASX71" s="530"/>
      <c r="ASY71" s="531"/>
      <c r="ASZ71" s="532"/>
      <c r="ATA71" s="533"/>
      <c r="ATB71" s="527"/>
      <c r="ATC71" s="528"/>
      <c r="ATD71" s="529"/>
      <c r="ATE71" s="530"/>
      <c r="ATF71" s="531"/>
      <c r="ATG71" s="532"/>
      <c r="ATH71" s="533"/>
      <c r="ATI71" s="527"/>
      <c r="ATJ71" s="528"/>
      <c r="ATK71" s="529"/>
      <c r="ATL71" s="530"/>
      <c r="ATM71" s="531"/>
      <c r="ATN71" s="532"/>
      <c r="ATO71" s="533"/>
      <c r="ATP71" s="527"/>
      <c r="ATQ71" s="528"/>
      <c r="ATR71" s="529"/>
      <c r="ATS71" s="530"/>
      <c r="ATT71" s="531"/>
      <c r="ATU71" s="532"/>
      <c r="ATV71" s="533"/>
      <c r="ATW71" s="527"/>
      <c r="ATX71" s="528"/>
      <c r="ATY71" s="529"/>
      <c r="ATZ71" s="530"/>
      <c r="AUA71" s="531"/>
      <c r="AUB71" s="532"/>
      <c r="AUC71" s="533"/>
      <c r="AUD71" s="527"/>
      <c r="AUE71" s="528"/>
      <c r="AUF71" s="529"/>
      <c r="AUG71" s="530"/>
      <c r="AUH71" s="531"/>
      <c r="AUI71" s="532"/>
      <c r="AUJ71" s="533"/>
      <c r="AUK71" s="527"/>
      <c r="AUL71" s="528"/>
      <c r="AUM71" s="529"/>
      <c r="AUN71" s="530"/>
      <c r="AUO71" s="531"/>
      <c r="AUP71" s="532"/>
      <c r="AUQ71" s="533"/>
      <c r="AUR71" s="527"/>
      <c r="AUS71" s="528"/>
      <c r="AUT71" s="529"/>
      <c r="AUU71" s="530"/>
      <c r="AUV71" s="531"/>
      <c r="AUW71" s="532"/>
      <c r="AUX71" s="533"/>
      <c r="AUY71" s="527"/>
      <c r="AUZ71" s="528"/>
      <c r="AVA71" s="529"/>
      <c r="AVB71" s="530"/>
      <c r="AVC71" s="531"/>
      <c r="AVD71" s="532"/>
      <c r="AVE71" s="533"/>
      <c r="AVF71" s="527"/>
      <c r="AVG71" s="528"/>
      <c r="AVH71" s="529"/>
      <c r="AVI71" s="530"/>
      <c r="AVJ71" s="531"/>
      <c r="AVK71" s="532"/>
      <c r="AVL71" s="533"/>
      <c r="AVM71" s="527"/>
      <c r="AVN71" s="528"/>
      <c r="AVO71" s="529"/>
      <c r="AVP71" s="530"/>
      <c r="AVQ71" s="531"/>
      <c r="AVR71" s="532"/>
      <c r="AVS71" s="533"/>
      <c r="AVT71" s="527"/>
      <c r="AVU71" s="528"/>
      <c r="AVV71" s="529"/>
      <c r="AVW71" s="530"/>
      <c r="AVX71" s="531"/>
      <c r="AVY71" s="532"/>
      <c r="AVZ71" s="533"/>
      <c r="AWA71" s="527"/>
      <c r="AWB71" s="528"/>
      <c r="AWC71" s="529"/>
      <c r="AWD71" s="530"/>
      <c r="AWE71" s="531"/>
      <c r="AWF71" s="532"/>
      <c r="AWG71" s="533"/>
      <c r="AWH71" s="527"/>
      <c r="AWI71" s="528"/>
      <c r="AWJ71" s="529"/>
      <c r="AWK71" s="530"/>
      <c r="AWL71" s="531"/>
      <c r="AWM71" s="532"/>
      <c r="AWN71" s="533"/>
      <c r="AWO71" s="527"/>
      <c r="AWP71" s="528"/>
      <c r="AWQ71" s="529"/>
      <c r="AWR71" s="530"/>
      <c r="AWS71" s="531"/>
      <c r="AWT71" s="532"/>
      <c r="AWU71" s="533"/>
      <c r="AWV71" s="527"/>
      <c r="AWW71" s="528"/>
      <c r="AWX71" s="529"/>
      <c r="AWY71" s="530"/>
      <c r="AWZ71" s="531"/>
      <c r="AXA71" s="532"/>
      <c r="AXB71" s="533"/>
      <c r="AXC71" s="527"/>
      <c r="AXD71" s="528"/>
      <c r="AXE71" s="529"/>
      <c r="AXF71" s="530"/>
      <c r="AXG71" s="531"/>
      <c r="AXH71" s="532"/>
      <c r="AXI71" s="533"/>
      <c r="AXJ71" s="527"/>
      <c r="AXK71" s="528"/>
      <c r="AXL71" s="529"/>
      <c r="AXM71" s="530"/>
      <c r="AXN71" s="531"/>
      <c r="AXO71" s="532"/>
      <c r="AXP71" s="533"/>
      <c r="AXQ71" s="527"/>
      <c r="AXR71" s="528"/>
      <c r="AXS71" s="529"/>
      <c r="AXT71" s="530"/>
      <c r="AXU71" s="531"/>
      <c r="AXV71" s="532"/>
      <c r="AXW71" s="533"/>
      <c r="AXX71" s="527"/>
      <c r="AXY71" s="528"/>
      <c r="AXZ71" s="529"/>
      <c r="AYA71" s="530"/>
      <c r="AYB71" s="531"/>
      <c r="AYC71" s="532"/>
      <c r="AYD71" s="533"/>
      <c r="AYE71" s="527"/>
      <c r="AYF71" s="528"/>
      <c r="AYG71" s="529"/>
      <c r="AYH71" s="530"/>
      <c r="AYI71" s="531"/>
      <c r="AYJ71" s="532"/>
      <c r="AYK71" s="533"/>
      <c r="AYL71" s="527"/>
      <c r="AYM71" s="528"/>
      <c r="AYN71" s="529"/>
      <c r="AYO71" s="530"/>
      <c r="AYP71" s="531"/>
      <c r="AYQ71" s="532"/>
      <c r="AYR71" s="533"/>
      <c r="AYS71" s="527"/>
      <c r="AYT71" s="528"/>
      <c r="AYU71" s="529"/>
      <c r="AYV71" s="530"/>
      <c r="AYW71" s="531"/>
      <c r="AYX71" s="532"/>
      <c r="AYY71" s="533"/>
      <c r="AYZ71" s="527"/>
      <c r="AZA71" s="528"/>
      <c r="AZB71" s="529"/>
      <c r="AZC71" s="530"/>
      <c r="AZD71" s="531"/>
      <c r="AZE71" s="532"/>
      <c r="AZF71" s="533"/>
      <c r="AZG71" s="527"/>
      <c r="AZH71" s="528"/>
      <c r="AZI71" s="529"/>
      <c r="AZJ71" s="530"/>
      <c r="AZK71" s="531"/>
      <c r="AZL71" s="532"/>
      <c r="AZM71" s="533"/>
      <c r="AZN71" s="527"/>
      <c r="AZO71" s="528"/>
      <c r="AZP71" s="529"/>
      <c r="AZQ71" s="530"/>
      <c r="AZR71" s="531"/>
      <c r="AZS71" s="532"/>
      <c r="AZT71" s="533"/>
      <c r="AZU71" s="527"/>
      <c r="AZV71" s="528"/>
      <c r="AZW71" s="529"/>
      <c r="AZX71" s="530"/>
      <c r="AZY71" s="531"/>
      <c r="AZZ71" s="532"/>
      <c r="BAA71" s="533"/>
      <c r="BAB71" s="527"/>
      <c r="BAC71" s="528"/>
      <c r="BAD71" s="529"/>
      <c r="BAE71" s="530"/>
      <c r="BAF71" s="531"/>
      <c r="BAG71" s="532"/>
      <c r="BAH71" s="533"/>
      <c r="BAI71" s="527"/>
      <c r="BAJ71" s="528"/>
      <c r="BAK71" s="529"/>
      <c r="BAL71" s="530"/>
      <c r="BAM71" s="531"/>
      <c r="BAN71" s="532"/>
      <c r="BAO71" s="533"/>
      <c r="BAP71" s="527"/>
      <c r="BAQ71" s="528"/>
      <c r="BAR71" s="529"/>
      <c r="BAS71" s="530"/>
      <c r="BAT71" s="531"/>
      <c r="BAU71" s="532"/>
      <c r="BAV71" s="533"/>
      <c r="BAW71" s="527"/>
      <c r="BAX71" s="528"/>
      <c r="BAY71" s="529"/>
      <c r="BAZ71" s="530"/>
      <c r="BBA71" s="531"/>
      <c r="BBB71" s="532"/>
      <c r="BBC71" s="533"/>
      <c r="BBD71" s="527"/>
      <c r="BBE71" s="528"/>
      <c r="BBF71" s="529"/>
      <c r="BBG71" s="530"/>
      <c r="BBH71" s="531"/>
      <c r="BBI71" s="532"/>
      <c r="BBJ71" s="533"/>
      <c r="BBK71" s="527"/>
      <c r="BBL71" s="528"/>
      <c r="BBM71" s="529"/>
      <c r="BBN71" s="530"/>
      <c r="BBO71" s="531"/>
      <c r="BBP71" s="532"/>
      <c r="BBQ71" s="533"/>
      <c r="BBR71" s="527"/>
      <c r="BBS71" s="528"/>
      <c r="BBT71" s="529"/>
      <c r="BBU71" s="530"/>
      <c r="BBV71" s="531"/>
      <c r="BBW71" s="532"/>
      <c r="BBX71" s="533"/>
      <c r="BBY71" s="527"/>
      <c r="BBZ71" s="528"/>
      <c r="BCA71" s="529"/>
      <c r="BCB71" s="530"/>
      <c r="BCC71" s="531"/>
      <c r="BCD71" s="532"/>
      <c r="BCE71" s="533"/>
      <c r="BCF71" s="527"/>
      <c r="BCG71" s="528"/>
      <c r="BCH71" s="529"/>
      <c r="BCI71" s="530"/>
      <c r="BCJ71" s="531"/>
      <c r="BCK71" s="532"/>
      <c r="BCL71" s="533"/>
      <c r="BCM71" s="527"/>
      <c r="BCN71" s="528"/>
      <c r="BCO71" s="529"/>
      <c r="BCP71" s="530"/>
      <c r="BCQ71" s="531"/>
      <c r="BCR71" s="532"/>
      <c r="BCS71" s="533"/>
      <c r="BCT71" s="527"/>
      <c r="BCU71" s="528"/>
      <c r="BCV71" s="529"/>
      <c r="BCW71" s="530"/>
      <c r="BCX71" s="531"/>
      <c r="BCY71" s="532"/>
      <c r="BCZ71" s="533"/>
      <c r="BDA71" s="527"/>
      <c r="BDB71" s="528"/>
      <c r="BDC71" s="529"/>
      <c r="BDD71" s="530"/>
      <c r="BDE71" s="531"/>
      <c r="BDF71" s="532"/>
      <c r="BDG71" s="533"/>
      <c r="BDH71" s="527"/>
      <c r="BDI71" s="528"/>
      <c r="BDJ71" s="529"/>
      <c r="BDK71" s="530"/>
      <c r="BDL71" s="531"/>
      <c r="BDM71" s="532"/>
      <c r="BDN71" s="533"/>
      <c r="BDO71" s="527"/>
      <c r="BDP71" s="528"/>
      <c r="BDQ71" s="529"/>
      <c r="BDR71" s="530"/>
      <c r="BDS71" s="531"/>
      <c r="BDT71" s="532"/>
      <c r="BDU71" s="533"/>
      <c r="BDV71" s="527"/>
      <c r="BDW71" s="528"/>
      <c r="BDX71" s="529"/>
      <c r="BDY71" s="530"/>
      <c r="BDZ71" s="531"/>
      <c r="BEA71" s="532"/>
      <c r="BEB71" s="533"/>
      <c r="BEC71" s="527"/>
      <c r="BED71" s="528"/>
      <c r="BEE71" s="529"/>
      <c r="BEF71" s="530"/>
      <c r="BEG71" s="531"/>
      <c r="BEH71" s="532"/>
      <c r="BEI71" s="533"/>
      <c r="BEJ71" s="527"/>
      <c r="BEK71" s="528"/>
      <c r="BEL71" s="529"/>
      <c r="BEM71" s="530"/>
      <c r="BEN71" s="531"/>
      <c r="BEO71" s="532"/>
      <c r="BEP71" s="533"/>
      <c r="BEQ71" s="527"/>
      <c r="BER71" s="528"/>
      <c r="BES71" s="529"/>
      <c r="BET71" s="530"/>
      <c r="BEU71" s="531"/>
      <c r="BEV71" s="532"/>
      <c r="BEW71" s="533"/>
      <c r="BEX71" s="527"/>
      <c r="BEY71" s="528"/>
      <c r="BEZ71" s="529"/>
      <c r="BFA71" s="530"/>
      <c r="BFB71" s="531"/>
      <c r="BFC71" s="532"/>
      <c r="BFD71" s="533"/>
      <c r="BFE71" s="527"/>
      <c r="BFF71" s="528"/>
      <c r="BFG71" s="529"/>
      <c r="BFH71" s="530"/>
      <c r="BFI71" s="531"/>
      <c r="BFJ71" s="532"/>
      <c r="BFK71" s="533"/>
      <c r="BFL71" s="527"/>
      <c r="BFM71" s="528"/>
      <c r="BFN71" s="529"/>
      <c r="BFO71" s="530"/>
      <c r="BFP71" s="531"/>
      <c r="BFQ71" s="532"/>
      <c r="BFR71" s="533"/>
      <c r="BFS71" s="527"/>
      <c r="BFT71" s="528"/>
      <c r="BFU71" s="529"/>
      <c r="BFV71" s="530"/>
      <c r="BFW71" s="531"/>
      <c r="BFX71" s="532"/>
      <c r="BFY71" s="533"/>
      <c r="BFZ71" s="527"/>
      <c r="BGA71" s="528"/>
      <c r="BGB71" s="529"/>
      <c r="BGC71" s="530"/>
      <c r="BGD71" s="531"/>
      <c r="BGE71" s="532"/>
      <c r="BGF71" s="533"/>
      <c r="BGG71" s="527"/>
      <c r="BGH71" s="528"/>
      <c r="BGI71" s="529"/>
      <c r="BGJ71" s="530"/>
      <c r="BGK71" s="531"/>
      <c r="BGL71" s="532"/>
      <c r="BGM71" s="533"/>
      <c r="BGN71" s="527"/>
      <c r="BGO71" s="528"/>
      <c r="BGP71" s="529"/>
      <c r="BGQ71" s="530"/>
      <c r="BGR71" s="531"/>
      <c r="BGS71" s="532"/>
      <c r="BGT71" s="533"/>
      <c r="BGU71" s="527"/>
      <c r="BGV71" s="528"/>
      <c r="BGW71" s="529"/>
      <c r="BGX71" s="530"/>
      <c r="BGY71" s="531"/>
      <c r="BGZ71" s="532"/>
      <c r="BHA71" s="533"/>
      <c r="BHB71" s="527"/>
      <c r="BHC71" s="528"/>
      <c r="BHD71" s="529"/>
      <c r="BHE71" s="530"/>
      <c r="BHF71" s="531"/>
      <c r="BHG71" s="532"/>
      <c r="BHH71" s="533"/>
      <c r="BHI71" s="527"/>
      <c r="BHJ71" s="528"/>
      <c r="BHK71" s="529"/>
      <c r="BHL71" s="530"/>
      <c r="BHM71" s="531"/>
      <c r="BHN71" s="532"/>
      <c r="BHO71" s="533"/>
      <c r="BHP71" s="527"/>
      <c r="BHQ71" s="528"/>
      <c r="BHR71" s="529"/>
      <c r="BHS71" s="530"/>
      <c r="BHT71" s="531"/>
      <c r="BHU71" s="532"/>
      <c r="BHV71" s="533"/>
      <c r="BHW71" s="527"/>
      <c r="BHX71" s="528"/>
      <c r="BHY71" s="529"/>
      <c r="BHZ71" s="530"/>
      <c r="BIA71" s="531"/>
      <c r="BIB71" s="532"/>
      <c r="BIC71" s="533"/>
      <c r="BID71" s="527"/>
      <c r="BIE71" s="528"/>
      <c r="BIF71" s="529"/>
      <c r="BIG71" s="530"/>
      <c r="BIH71" s="531"/>
      <c r="BII71" s="532"/>
      <c r="BIJ71" s="533"/>
      <c r="BIK71" s="527"/>
      <c r="BIL71" s="528"/>
      <c r="BIM71" s="529"/>
      <c r="BIN71" s="530"/>
      <c r="BIO71" s="531"/>
      <c r="BIP71" s="532"/>
      <c r="BIQ71" s="533"/>
      <c r="BIR71" s="527"/>
      <c r="BIS71" s="528"/>
      <c r="BIT71" s="529"/>
      <c r="BIU71" s="530"/>
      <c r="BIV71" s="531"/>
      <c r="BIW71" s="532"/>
      <c r="BIX71" s="533"/>
      <c r="BIY71" s="527"/>
      <c r="BIZ71" s="528"/>
      <c r="BJA71" s="529"/>
      <c r="BJB71" s="530"/>
      <c r="BJC71" s="531"/>
      <c r="BJD71" s="532"/>
      <c r="BJE71" s="533"/>
      <c r="BJF71" s="527"/>
      <c r="BJG71" s="528"/>
      <c r="BJH71" s="529"/>
      <c r="BJI71" s="530"/>
      <c r="BJJ71" s="531"/>
      <c r="BJK71" s="532"/>
      <c r="BJL71" s="533"/>
      <c r="BJM71" s="527"/>
      <c r="BJN71" s="528"/>
      <c r="BJO71" s="529"/>
      <c r="BJP71" s="530"/>
      <c r="BJQ71" s="531"/>
      <c r="BJR71" s="532"/>
      <c r="BJS71" s="533"/>
      <c r="BJT71" s="527"/>
      <c r="BJU71" s="528"/>
      <c r="BJV71" s="529"/>
      <c r="BJW71" s="530"/>
      <c r="BJX71" s="531"/>
      <c r="BJY71" s="532"/>
      <c r="BJZ71" s="533"/>
      <c r="BKA71" s="527"/>
      <c r="BKB71" s="528"/>
      <c r="BKC71" s="529"/>
      <c r="BKD71" s="530"/>
      <c r="BKE71" s="531"/>
      <c r="BKF71" s="532"/>
      <c r="BKG71" s="533"/>
      <c r="BKH71" s="527"/>
      <c r="BKI71" s="528"/>
      <c r="BKJ71" s="529"/>
      <c r="BKK71" s="530"/>
      <c r="BKL71" s="531"/>
      <c r="BKM71" s="532"/>
      <c r="BKN71" s="533"/>
      <c r="BKO71" s="527"/>
      <c r="BKP71" s="528"/>
      <c r="BKQ71" s="529"/>
      <c r="BKR71" s="530"/>
      <c r="BKS71" s="531"/>
      <c r="BKT71" s="532"/>
      <c r="BKU71" s="533"/>
      <c r="BKV71" s="527"/>
      <c r="BKW71" s="528"/>
      <c r="BKX71" s="529"/>
      <c r="BKY71" s="530"/>
      <c r="BKZ71" s="531"/>
      <c r="BLA71" s="532"/>
      <c r="BLB71" s="533"/>
      <c r="BLC71" s="527"/>
      <c r="BLD71" s="528"/>
      <c r="BLE71" s="529"/>
      <c r="BLF71" s="530"/>
      <c r="BLG71" s="531"/>
      <c r="BLH71" s="532"/>
      <c r="BLI71" s="533"/>
      <c r="BLJ71" s="527"/>
      <c r="BLK71" s="528"/>
      <c r="BLL71" s="529"/>
      <c r="BLM71" s="530"/>
      <c r="BLN71" s="531"/>
      <c r="BLO71" s="532"/>
      <c r="BLP71" s="533"/>
      <c r="BLQ71" s="527"/>
      <c r="BLR71" s="528"/>
      <c r="BLS71" s="529"/>
      <c r="BLT71" s="530"/>
      <c r="BLU71" s="531"/>
      <c r="BLV71" s="532"/>
      <c r="BLW71" s="533"/>
      <c r="BLX71" s="527"/>
      <c r="BLY71" s="528"/>
      <c r="BLZ71" s="529"/>
      <c r="BMA71" s="530"/>
      <c r="BMB71" s="531"/>
      <c r="BMC71" s="532"/>
      <c r="BMD71" s="533"/>
      <c r="BME71" s="527"/>
      <c r="BMF71" s="528"/>
      <c r="BMG71" s="529"/>
      <c r="BMH71" s="530"/>
      <c r="BMI71" s="531"/>
      <c r="BMJ71" s="532"/>
      <c r="BMK71" s="533"/>
      <c r="BML71" s="527"/>
      <c r="BMM71" s="528"/>
      <c r="BMN71" s="529"/>
      <c r="BMO71" s="530"/>
      <c r="BMP71" s="531"/>
      <c r="BMQ71" s="532"/>
      <c r="BMR71" s="533"/>
      <c r="BMS71" s="527"/>
      <c r="BMT71" s="528"/>
      <c r="BMU71" s="529"/>
      <c r="BMV71" s="530"/>
      <c r="BMW71" s="531"/>
      <c r="BMX71" s="532"/>
      <c r="BMY71" s="533"/>
      <c r="BMZ71" s="527"/>
      <c r="BNA71" s="528"/>
      <c r="BNB71" s="529"/>
      <c r="BNC71" s="530"/>
      <c r="BND71" s="531"/>
      <c r="BNE71" s="532"/>
      <c r="BNF71" s="533"/>
      <c r="BNG71" s="527"/>
      <c r="BNH71" s="528"/>
      <c r="BNI71" s="529"/>
      <c r="BNJ71" s="530"/>
      <c r="BNK71" s="531"/>
      <c r="BNL71" s="532"/>
      <c r="BNM71" s="533"/>
      <c r="BNN71" s="527"/>
      <c r="BNO71" s="528"/>
      <c r="BNP71" s="529"/>
      <c r="BNQ71" s="530"/>
      <c r="BNR71" s="531"/>
      <c r="BNS71" s="532"/>
      <c r="BNT71" s="533"/>
      <c r="BNU71" s="527"/>
      <c r="BNV71" s="528"/>
      <c r="BNW71" s="529"/>
      <c r="BNX71" s="530"/>
      <c r="BNY71" s="531"/>
      <c r="BNZ71" s="532"/>
      <c r="BOA71" s="533"/>
      <c r="BOB71" s="527"/>
      <c r="BOC71" s="528"/>
      <c r="BOD71" s="529"/>
      <c r="BOE71" s="530"/>
      <c r="BOF71" s="531"/>
      <c r="BOG71" s="532"/>
      <c r="BOH71" s="533"/>
      <c r="BOI71" s="527"/>
      <c r="BOJ71" s="528"/>
      <c r="BOK71" s="529"/>
      <c r="BOL71" s="530"/>
      <c r="BOM71" s="531"/>
      <c r="BON71" s="532"/>
      <c r="BOO71" s="533"/>
      <c r="BOP71" s="527"/>
      <c r="BOQ71" s="528"/>
      <c r="BOR71" s="529"/>
      <c r="BOS71" s="530"/>
      <c r="BOT71" s="531"/>
      <c r="BOU71" s="532"/>
      <c r="BOV71" s="533"/>
      <c r="BOW71" s="527"/>
      <c r="BOX71" s="528"/>
      <c r="BOY71" s="529"/>
      <c r="BOZ71" s="530"/>
      <c r="BPA71" s="531"/>
      <c r="BPB71" s="532"/>
      <c r="BPC71" s="533"/>
      <c r="BPD71" s="527"/>
      <c r="BPE71" s="528"/>
      <c r="BPF71" s="529"/>
      <c r="BPG71" s="530"/>
      <c r="BPH71" s="531"/>
      <c r="BPI71" s="532"/>
      <c r="BPJ71" s="533"/>
      <c r="BPK71" s="527"/>
      <c r="BPL71" s="528"/>
      <c r="BPM71" s="529"/>
      <c r="BPN71" s="530"/>
      <c r="BPO71" s="531"/>
      <c r="BPP71" s="532"/>
      <c r="BPQ71" s="533"/>
      <c r="BPR71" s="527"/>
      <c r="BPS71" s="528"/>
      <c r="BPT71" s="529"/>
      <c r="BPU71" s="530"/>
      <c r="BPV71" s="531"/>
      <c r="BPW71" s="532"/>
      <c r="BPX71" s="533"/>
      <c r="BPY71" s="527"/>
      <c r="BPZ71" s="528"/>
      <c r="BQA71" s="529"/>
      <c r="BQB71" s="530"/>
      <c r="BQC71" s="531"/>
      <c r="BQD71" s="532"/>
      <c r="BQE71" s="533"/>
      <c r="BQF71" s="527"/>
      <c r="BQG71" s="528"/>
      <c r="BQH71" s="529"/>
      <c r="BQI71" s="530"/>
      <c r="BQJ71" s="531"/>
      <c r="BQK71" s="532"/>
      <c r="BQL71" s="533"/>
      <c r="BQM71" s="527"/>
      <c r="BQN71" s="528"/>
      <c r="BQO71" s="529"/>
      <c r="BQP71" s="530"/>
      <c r="BQQ71" s="531"/>
      <c r="BQR71" s="532"/>
      <c r="BQS71" s="533"/>
      <c r="BQT71" s="527"/>
      <c r="BQU71" s="528"/>
      <c r="BQV71" s="529"/>
      <c r="BQW71" s="530"/>
      <c r="BQX71" s="531"/>
      <c r="BQY71" s="532"/>
      <c r="BQZ71" s="533"/>
      <c r="BRA71" s="527"/>
      <c r="BRB71" s="528"/>
      <c r="BRC71" s="529"/>
      <c r="BRD71" s="530"/>
      <c r="BRE71" s="531"/>
      <c r="BRF71" s="532"/>
      <c r="BRG71" s="533"/>
      <c r="BRH71" s="527"/>
      <c r="BRI71" s="528"/>
      <c r="BRJ71" s="529"/>
      <c r="BRK71" s="530"/>
      <c r="BRL71" s="531"/>
      <c r="BRM71" s="532"/>
      <c r="BRN71" s="533"/>
      <c r="BRO71" s="527"/>
      <c r="BRP71" s="528"/>
      <c r="BRQ71" s="529"/>
      <c r="BRR71" s="530"/>
      <c r="BRS71" s="531"/>
      <c r="BRT71" s="532"/>
      <c r="BRU71" s="533"/>
      <c r="BRV71" s="527"/>
      <c r="BRW71" s="528"/>
      <c r="BRX71" s="529"/>
      <c r="BRY71" s="530"/>
      <c r="BRZ71" s="531"/>
      <c r="BSA71" s="532"/>
      <c r="BSB71" s="533"/>
      <c r="BSC71" s="527"/>
      <c r="BSD71" s="528"/>
      <c r="BSE71" s="529"/>
      <c r="BSF71" s="530"/>
      <c r="BSG71" s="531"/>
      <c r="BSH71" s="532"/>
      <c r="BSI71" s="533"/>
      <c r="BSJ71" s="527"/>
      <c r="BSK71" s="528"/>
      <c r="BSL71" s="529"/>
      <c r="BSM71" s="530"/>
      <c r="BSN71" s="531"/>
      <c r="BSO71" s="532"/>
      <c r="BSP71" s="533"/>
      <c r="BSQ71" s="527"/>
      <c r="BSR71" s="528"/>
      <c r="BSS71" s="529"/>
      <c r="BST71" s="530"/>
      <c r="BSU71" s="531"/>
      <c r="BSV71" s="532"/>
      <c r="BSW71" s="533"/>
      <c r="BSX71" s="527"/>
      <c r="BSY71" s="528"/>
      <c r="BSZ71" s="529"/>
      <c r="BTA71" s="530"/>
      <c r="BTB71" s="531"/>
      <c r="BTC71" s="532"/>
      <c r="BTD71" s="533"/>
      <c r="BTE71" s="527"/>
      <c r="BTF71" s="528"/>
      <c r="BTG71" s="529"/>
      <c r="BTH71" s="530"/>
      <c r="BTI71" s="531"/>
      <c r="BTJ71" s="532"/>
      <c r="BTK71" s="533"/>
      <c r="BTL71" s="527"/>
      <c r="BTM71" s="528"/>
      <c r="BTN71" s="529"/>
      <c r="BTO71" s="530"/>
      <c r="BTP71" s="531"/>
      <c r="BTQ71" s="532"/>
      <c r="BTR71" s="533"/>
      <c r="BTS71" s="527"/>
      <c r="BTT71" s="528"/>
      <c r="BTU71" s="529"/>
      <c r="BTV71" s="530"/>
      <c r="BTW71" s="531"/>
      <c r="BTX71" s="532"/>
      <c r="BTY71" s="533"/>
      <c r="BTZ71" s="527"/>
      <c r="BUA71" s="528"/>
      <c r="BUB71" s="529"/>
      <c r="BUC71" s="530"/>
      <c r="BUD71" s="531"/>
      <c r="BUE71" s="532"/>
      <c r="BUF71" s="533"/>
      <c r="BUG71" s="527"/>
      <c r="BUH71" s="528"/>
      <c r="BUI71" s="529"/>
      <c r="BUJ71" s="530"/>
      <c r="BUK71" s="531"/>
      <c r="BUL71" s="532"/>
      <c r="BUM71" s="533"/>
      <c r="BUN71" s="527"/>
      <c r="BUO71" s="528"/>
      <c r="BUP71" s="529"/>
      <c r="BUQ71" s="530"/>
      <c r="BUR71" s="531"/>
      <c r="BUS71" s="532"/>
      <c r="BUT71" s="533"/>
      <c r="BUU71" s="527"/>
      <c r="BUV71" s="528"/>
      <c r="BUW71" s="529"/>
      <c r="BUX71" s="530"/>
      <c r="BUY71" s="531"/>
      <c r="BUZ71" s="532"/>
      <c r="BVA71" s="533"/>
      <c r="BVB71" s="527"/>
      <c r="BVC71" s="528"/>
      <c r="BVD71" s="529"/>
      <c r="BVE71" s="530"/>
      <c r="BVF71" s="531"/>
      <c r="BVG71" s="532"/>
      <c r="BVH71" s="533"/>
      <c r="BVI71" s="527"/>
      <c r="BVJ71" s="528"/>
      <c r="BVK71" s="529"/>
      <c r="BVL71" s="530"/>
      <c r="BVM71" s="531"/>
      <c r="BVN71" s="532"/>
      <c r="BVO71" s="533"/>
      <c r="BVP71" s="527"/>
      <c r="BVQ71" s="528"/>
      <c r="BVR71" s="529"/>
      <c r="BVS71" s="530"/>
      <c r="BVT71" s="531"/>
      <c r="BVU71" s="532"/>
      <c r="BVV71" s="533"/>
      <c r="BVW71" s="527"/>
      <c r="BVX71" s="528"/>
      <c r="BVY71" s="529"/>
      <c r="BVZ71" s="530"/>
      <c r="BWA71" s="531"/>
      <c r="BWB71" s="532"/>
      <c r="BWC71" s="533"/>
      <c r="BWD71" s="527"/>
      <c r="BWE71" s="528"/>
      <c r="BWF71" s="529"/>
      <c r="BWG71" s="530"/>
      <c r="BWH71" s="531"/>
      <c r="BWI71" s="532"/>
      <c r="BWJ71" s="533"/>
      <c r="BWK71" s="527"/>
      <c r="BWL71" s="528"/>
      <c r="BWM71" s="529"/>
      <c r="BWN71" s="530"/>
      <c r="BWO71" s="531"/>
      <c r="BWP71" s="532"/>
      <c r="BWQ71" s="533"/>
      <c r="BWR71" s="527"/>
      <c r="BWS71" s="528"/>
      <c r="BWT71" s="529"/>
      <c r="BWU71" s="530"/>
      <c r="BWV71" s="531"/>
      <c r="BWW71" s="532"/>
      <c r="BWX71" s="533"/>
      <c r="BWY71" s="527"/>
      <c r="BWZ71" s="528"/>
      <c r="BXA71" s="529"/>
      <c r="BXB71" s="530"/>
      <c r="BXC71" s="531"/>
      <c r="BXD71" s="532"/>
      <c r="BXE71" s="533"/>
      <c r="BXF71" s="527"/>
      <c r="BXG71" s="528"/>
      <c r="BXH71" s="529"/>
      <c r="BXI71" s="530"/>
      <c r="BXJ71" s="531"/>
      <c r="BXK71" s="532"/>
      <c r="BXL71" s="533"/>
      <c r="BXM71" s="527"/>
      <c r="BXN71" s="528"/>
      <c r="BXO71" s="529"/>
      <c r="BXP71" s="530"/>
      <c r="BXQ71" s="531"/>
      <c r="BXR71" s="532"/>
      <c r="BXS71" s="533"/>
      <c r="BXT71" s="527"/>
      <c r="BXU71" s="528"/>
      <c r="BXV71" s="529"/>
      <c r="BXW71" s="530"/>
      <c r="BXX71" s="531"/>
      <c r="BXY71" s="532"/>
      <c r="BXZ71" s="533"/>
      <c r="BYA71" s="527"/>
      <c r="BYB71" s="528"/>
      <c r="BYC71" s="529"/>
      <c r="BYD71" s="530"/>
      <c r="BYE71" s="531"/>
      <c r="BYF71" s="532"/>
      <c r="BYG71" s="533"/>
      <c r="BYH71" s="527"/>
      <c r="BYI71" s="528"/>
      <c r="BYJ71" s="529"/>
      <c r="BYK71" s="530"/>
      <c r="BYL71" s="531"/>
      <c r="BYM71" s="532"/>
      <c r="BYN71" s="533"/>
      <c r="BYO71" s="527"/>
      <c r="BYP71" s="528"/>
      <c r="BYQ71" s="529"/>
      <c r="BYR71" s="530"/>
      <c r="BYS71" s="531"/>
      <c r="BYT71" s="532"/>
      <c r="BYU71" s="533"/>
      <c r="BYV71" s="527"/>
      <c r="BYW71" s="528"/>
      <c r="BYX71" s="529"/>
      <c r="BYY71" s="530"/>
      <c r="BYZ71" s="531"/>
      <c r="BZA71" s="532"/>
      <c r="BZB71" s="533"/>
      <c r="BZC71" s="527"/>
      <c r="BZD71" s="528"/>
      <c r="BZE71" s="529"/>
      <c r="BZF71" s="530"/>
      <c r="BZG71" s="531"/>
      <c r="BZH71" s="532"/>
      <c r="BZI71" s="533"/>
      <c r="BZJ71" s="527"/>
      <c r="BZK71" s="528"/>
      <c r="BZL71" s="529"/>
      <c r="BZM71" s="530"/>
      <c r="BZN71" s="531"/>
      <c r="BZO71" s="532"/>
      <c r="BZP71" s="533"/>
      <c r="BZQ71" s="527"/>
      <c r="BZR71" s="528"/>
      <c r="BZS71" s="529"/>
      <c r="BZT71" s="530"/>
      <c r="BZU71" s="531"/>
      <c r="BZV71" s="532"/>
      <c r="BZW71" s="533"/>
      <c r="BZX71" s="527"/>
      <c r="BZY71" s="528"/>
      <c r="BZZ71" s="529"/>
      <c r="CAA71" s="530"/>
      <c r="CAB71" s="531"/>
      <c r="CAC71" s="532"/>
      <c r="CAD71" s="533"/>
      <c r="CAE71" s="527"/>
      <c r="CAF71" s="528"/>
      <c r="CAG71" s="529"/>
      <c r="CAH71" s="530"/>
      <c r="CAI71" s="531"/>
      <c r="CAJ71" s="532"/>
      <c r="CAK71" s="533"/>
      <c r="CAL71" s="527"/>
      <c r="CAM71" s="528"/>
      <c r="CAN71" s="529"/>
      <c r="CAO71" s="530"/>
      <c r="CAP71" s="531"/>
      <c r="CAQ71" s="532"/>
      <c r="CAR71" s="533"/>
      <c r="CAS71" s="527"/>
      <c r="CAT71" s="528"/>
      <c r="CAU71" s="529"/>
      <c r="CAV71" s="530"/>
      <c r="CAW71" s="531"/>
      <c r="CAX71" s="532"/>
      <c r="CAY71" s="533"/>
      <c r="CAZ71" s="527"/>
      <c r="CBA71" s="528"/>
      <c r="CBB71" s="529"/>
      <c r="CBC71" s="530"/>
      <c r="CBD71" s="531"/>
      <c r="CBE71" s="532"/>
      <c r="CBF71" s="533"/>
      <c r="CBG71" s="527"/>
      <c r="CBH71" s="528"/>
      <c r="CBI71" s="529"/>
      <c r="CBJ71" s="530"/>
      <c r="CBK71" s="531"/>
      <c r="CBL71" s="532"/>
      <c r="CBM71" s="533"/>
      <c r="CBN71" s="527"/>
      <c r="CBO71" s="528"/>
      <c r="CBP71" s="529"/>
      <c r="CBQ71" s="530"/>
      <c r="CBR71" s="531"/>
      <c r="CBS71" s="532"/>
      <c r="CBT71" s="533"/>
      <c r="CBU71" s="527"/>
      <c r="CBV71" s="528"/>
      <c r="CBW71" s="529"/>
      <c r="CBX71" s="530"/>
      <c r="CBY71" s="531"/>
      <c r="CBZ71" s="532"/>
      <c r="CCA71" s="533"/>
      <c r="CCB71" s="527"/>
      <c r="CCC71" s="528"/>
      <c r="CCD71" s="529"/>
      <c r="CCE71" s="530"/>
      <c r="CCF71" s="531"/>
      <c r="CCG71" s="532"/>
      <c r="CCH71" s="533"/>
      <c r="CCI71" s="527"/>
      <c r="CCJ71" s="528"/>
      <c r="CCK71" s="529"/>
      <c r="CCL71" s="530"/>
      <c r="CCM71" s="531"/>
      <c r="CCN71" s="532"/>
      <c r="CCO71" s="533"/>
      <c r="CCP71" s="527"/>
      <c r="CCQ71" s="528"/>
      <c r="CCR71" s="529"/>
      <c r="CCS71" s="530"/>
      <c r="CCT71" s="531"/>
      <c r="CCU71" s="532"/>
      <c r="CCV71" s="533"/>
      <c r="CCW71" s="527"/>
      <c r="CCX71" s="528"/>
      <c r="CCY71" s="529"/>
      <c r="CCZ71" s="530"/>
      <c r="CDA71" s="531"/>
      <c r="CDB71" s="532"/>
      <c r="CDC71" s="533"/>
      <c r="CDD71" s="527"/>
      <c r="CDE71" s="528"/>
      <c r="CDF71" s="529"/>
      <c r="CDG71" s="530"/>
      <c r="CDH71" s="531"/>
      <c r="CDI71" s="532"/>
      <c r="CDJ71" s="533"/>
      <c r="CDK71" s="527"/>
      <c r="CDL71" s="528"/>
      <c r="CDM71" s="529"/>
      <c r="CDN71" s="530"/>
      <c r="CDO71" s="531"/>
      <c r="CDP71" s="532"/>
      <c r="CDQ71" s="533"/>
      <c r="CDR71" s="527"/>
      <c r="CDS71" s="528"/>
      <c r="CDT71" s="529"/>
      <c r="CDU71" s="530"/>
      <c r="CDV71" s="531"/>
      <c r="CDW71" s="532"/>
      <c r="CDX71" s="533"/>
      <c r="CDY71" s="527"/>
      <c r="CDZ71" s="528"/>
      <c r="CEA71" s="529"/>
      <c r="CEB71" s="530"/>
      <c r="CEC71" s="531"/>
      <c r="CED71" s="532"/>
      <c r="CEE71" s="533"/>
      <c r="CEF71" s="527"/>
      <c r="CEG71" s="528"/>
      <c r="CEH71" s="529"/>
      <c r="CEI71" s="530"/>
      <c r="CEJ71" s="531"/>
      <c r="CEK71" s="532"/>
      <c r="CEL71" s="533"/>
      <c r="CEM71" s="527"/>
      <c r="CEN71" s="528"/>
      <c r="CEO71" s="529"/>
      <c r="CEP71" s="530"/>
      <c r="CEQ71" s="531"/>
      <c r="CER71" s="532"/>
      <c r="CES71" s="533"/>
      <c r="CET71" s="527"/>
      <c r="CEU71" s="528"/>
      <c r="CEV71" s="529"/>
      <c r="CEW71" s="530"/>
      <c r="CEX71" s="531"/>
      <c r="CEY71" s="532"/>
      <c r="CEZ71" s="533"/>
      <c r="CFA71" s="527"/>
      <c r="CFB71" s="528"/>
      <c r="CFC71" s="529"/>
      <c r="CFD71" s="530"/>
      <c r="CFE71" s="531"/>
      <c r="CFF71" s="532"/>
      <c r="CFG71" s="533"/>
      <c r="CFH71" s="527"/>
      <c r="CFI71" s="528"/>
      <c r="CFJ71" s="529"/>
      <c r="CFK71" s="530"/>
      <c r="CFL71" s="531"/>
      <c r="CFM71" s="532"/>
      <c r="CFN71" s="533"/>
      <c r="CFO71" s="527"/>
      <c r="CFP71" s="528"/>
      <c r="CFQ71" s="529"/>
      <c r="CFR71" s="530"/>
      <c r="CFS71" s="531"/>
      <c r="CFT71" s="532"/>
      <c r="CFU71" s="533"/>
      <c r="CFV71" s="527"/>
      <c r="CFW71" s="528"/>
      <c r="CFX71" s="529"/>
      <c r="CFY71" s="530"/>
      <c r="CFZ71" s="531"/>
      <c r="CGA71" s="532"/>
      <c r="CGB71" s="533"/>
      <c r="CGC71" s="527"/>
      <c r="CGD71" s="528"/>
      <c r="CGE71" s="529"/>
      <c r="CGF71" s="530"/>
      <c r="CGG71" s="531"/>
      <c r="CGH71" s="532"/>
      <c r="CGI71" s="533"/>
      <c r="CGJ71" s="527"/>
      <c r="CGK71" s="528"/>
      <c r="CGL71" s="529"/>
      <c r="CGM71" s="530"/>
      <c r="CGN71" s="531"/>
      <c r="CGO71" s="532"/>
      <c r="CGP71" s="533"/>
      <c r="CGQ71" s="527"/>
      <c r="CGR71" s="528"/>
      <c r="CGS71" s="529"/>
      <c r="CGT71" s="530"/>
      <c r="CGU71" s="531"/>
      <c r="CGV71" s="532"/>
      <c r="CGW71" s="533"/>
      <c r="CGX71" s="527"/>
      <c r="CGY71" s="528"/>
      <c r="CGZ71" s="529"/>
      <c r="CHA71" s="530"/>
      <c r="CHB71" s="531"/>
      <c r="CHC71" s="532"/>
      <c r="CHD71" s="533"/>
      <c r="CHE71" s="527"/>
      <c r="CHF71" s="528"/>
      <c r="CHG71" s="529"/>
      <c r="CHH71" s="530"/>
      <c r="CHI71" s="531"/>
      <c r="CHJ71" s="532"/>
      <c r="CHK71" s="533"/>
      <c r="CHL71" s="527"/>
      <c r="CHM71" s="528"/>
      <c r="CHN71" s="529"/>
      <c r="CHO71" s="530"/>
      <c r="CHP71" s="531"/>
      <c r="CHQ71" s="532"/>
      <c r="CHR71" s="533"/>
      <c r="CHS71" s="527"/>
      <c r="CHT71" s="528"/>
      <c r="CHU71" s="529"/>
      <c r="CHV71" s="530"/>
      <c r="CHW71" s="531"/>
      <c r="CHX71" s="532"/>
      <c r="CHY71" s="533"/>
      <c r="CHZ71" s="527"/>
      <c r="CIA71" s="528"/>
      <c r="CIB71" s="529"/>
      <c r="CIC71" s="530"/>
      <c r="CID71" s="531"/>
      <c r="CIE71" s="532"/>
      <c r="CIF71" s="533"/>
      <c r="CIG71" s="527"/>
      <c r="CIH71" s="528"/>
      <c r="CII71" s="529"/>
      <c r="CIJ71" s="530"/>
      <c r="CIK71" s="531"/>
      <c r="CIL71" s="532"/>
      <c r="CIM71" s="533"/>
      <c r="CIN71" s="527"/>
      <c r="CIO71" s="528"/>
      <c r="CIP71" s="529"/>
      <c r="CIQ71" s="530"/>
      <c r="CIR71" s="531"/>
      <c r="CIS71" s="532"/>
      <c r="CIT71" s="533"/>
      <c r="CIU71" s="527"/>
      <c r="CIV71" s="528"/>
      <c r="CIW71" s="529"/>
      <c r="CIX71" s="530"/>
      <c r="CIY71" s="531"/>
      <c r="CIZ71" s="532"/>
      <c r="CJA71" s="533"/>
      <c r="CJB71" s="527"/>
      <c r="CJC71" s="528"/>
      <c r="CJD71" s="529"/>
      <c r="CJE71" s="530"/>
      <c r="CJF71" s="531"/>
      <c r="CJG71" s="532"/>
      <c r="CJH71" s="533"/>
      <c r="CJI71" s="527"/>
      <c r="CJJ71" s="528"/>
      <c r="CJK71" s="529"/>
      <c r="CJL71" s="530"/>
      <c r="CJM71" s="531"/>
      <c r="CJN71" s="532"/>
      <c r="CJO71" s="533"/>
      <c r="CJP71" s="527"/>
      <c r="CJQ71" s="528"/>
      <c r="CJR71" s="529"/>
      <c r="CJS71" s="530"/>
      <c r="CJT71" s="531"/>
      <c r="CJU71" s="532"/>
      <c r="CJV71" s="533"/>
      <c r="CJW71" s="527"/>
      <c r="CJX71" s="528"/>
      <c r="CJY71" s="529"/>
      <c r="CJZ71" s="530"/>
      <c r="CKA71" s="531"/>
      <c r="CKB71" s="532"/>
      <c r="CKC71" s="533"/>
      <c r="CKD71" s="527"/>
      <c r="CKE71" s="528"/>
      <c r="CKF71" s="529"/>
      <c r="CKG71" s="530"/>
      <c r="CKH71" s="531"/>
      <c r="CKI71" s="532"/>
      <c r="CKJ71" s="533"/>
      <c r="CKK71" s="527"/>
      <c r="CKL71" s="528"/>
      <c r="CKM71" s="529"/>
      <c r="CKN71" s="530"/>
      <c r="CKO71" s="531"/>
      <c r="CKP71" s="532"/>
      <c r="CKQ71" s="533"/>
      <c r="CKR71" s="527"/>
      <c r="CKS71" s="528"/>
      <c r="CKT71" s="529"/>
      <c r="CKU71" s="530"/>
      <c r="CKV71" s="531"/>
      <c r="CKW71" s="532"/>
      <c r="CKX71" s="533"/>
      <c r="CKY71" s="527"/>
      <c r="CKZ71" s="528"/>
      <c r="CLA71" s="529"/>
      <c r="CLB71" s="530"/>
      <c r="CLC71" s="531"/>
      <c r="CLD71" s="532"/>
      <c r="CLE71" s="533"/>
      <c r="CLF71" s="527"/>
      <c r="CLG71" s="528"/>
      <c r="CLH71" s="529"/>
      <c r="CLI71" s="530"/>
      <c r="CLJ71" s="531"/>
      <c r="CLK71" s="532"/>
      <c r="CLL71" s="533"/>
      <c r="CLM71" s="527"/>
      <c r="CLN71" s="528"/>
      <c r="CLO71" s="529"/>
      <c r="CLP71" s="530"/>
      <c r="CLQ71" s="531"/>
      <c r="CLR71" s="532"/>
      <c r="CLS71" s="533"/>
      <c r="CLT71" s="527"/>
      <c r="CLU71" s="528"/>
      <c r="CLV71" s="529"/>
      <c r="CLW71" s="530"/>
      <c r="CLX71" s="531"/>
      <c r="CLY71" s="532"/>
      <c r="CLZ71" s="533"/>
      <c r="CMA71" s="527"/>
      <c r="CMB71" s="528"/>
      <c r="CMC71" s="529"/>
      <c r="CMD71" s="530"/>
      <c r="CME71" s="531"/>
      <c r="CMF71" s="532"/>
      <c r="CMG71" s="533"/>
      <c r="CMH71" s="527"/>
      <c r="CMI71" s="528"/>
      <c r="CMJ71" s="529"/>
      <c r="CMK71" s="530"/>
      <c r="CML71" s="531"/>
      <c r="CMM71" s="532"/>
      <c r="CMN71" s="533"/>
      <c r="CMO71" s="527"/>
      <c r="CMP71" s="528"/>
      <c r="CMQ71" s="529"/>
      <c r="CMR71" s="530"/>
      <c r="CMS71" s="531"/>
      <c r="CMT71" s="532"/>
      <c r="CMU71" s="533"/>
      <c r="CMV71" s="527"/>
      <c r="CMW71" s="528"/>
      <c r="CMX71" s="529"/>
      <c r="CMY71" s="530"/>
      <c r="CMZ71" s="531"/>
      <c r="CNA71" s="532"/>
      <c r="CNB71" s="533"/>
      <c r="CNC71" s="527"/>
      <c r="CND71" s="528"/>
      <c r="CNE71" s="529"/>
      <c r="CNF71" s="530"/>
      <c r="CNG71" s="531"/>
      <c r="CNH71" s="532"/>
      <c r="CNI71" s="533"/>
      <c r="CNJ71" s="527"/>
      <c r="CNK71" s="528"/>
      <c r="CNL71" s="529"/>
      <c r="CNM71" s="530"/>
      <c r="CNN71" s="531"/>
      <c r="CNO71" s="532"/>
      <c r="CNP71" s="533"/>
      <c r="CNQ71" s="527"/>
      <c r="CNR71" s="528"/>
      <c r="CNS71" s="529"/>
      <c r="CNT71" s="530"/>
      <c r="CNU71" s="531"/>
      <c r="CNV71" s="532"/>
      <c r="CNW71" s="533"/>
      <c r="CNX71" s="527"/>
      <c r="CNY71" s="528"/>
      <c r="CNZ71" s="529"/>
      <c r="COA71" s="530"/>
      <c r="COB71" s="531"/>
      <c r="COC71" s="532"/>
      <c r="COD71" s="533"/>
      <c r="COE71" s="527"/>
      <c r="COF71" s="528"/>
      <c r="COG71" s="529"/>
      <c r="COH71" s="530"/>
      <c r="COI71" s="531"/>
      <c r="COJ71" s="532"/>
      <c r="COK71" s="533"/>
      <c r="COL71" s="527"/>
      <c r="COM71" s="528"/>
      <c r="CON71" s="529"/>
      <c r="COO71" s="530"/>
      <c r="COP71" s="531"/>
      <c r="COQ71" s="532"/>
      <c r="COR71" s="533"/>
      <c r="COS71" s="527"/>
      <c r="COT71" s="528"/>
      <c r="COU71" s="529"/>
      <c r="COV71" s="530"/>
      <c r="COW71" s="531"/>
      <c r="COX71" s="532"/>
      <c r="COY71" s="533"/>
      <c r="COZ71" s="527"/>
      <c r="CPA71" s="528"/>
      <c r="CPB71" s="529"/>
      <c r="CPC71" s="530"/>
      <c r="CPD71" s="531"/>
      <c r="CPE71" s="532"/>
      <c r="CPF71" s="533"/>
      <c r="CPG71" s="527"/>
      <c r="CPH71" s="528"/>
      <c r="CPI71" s="529"/>
      <c r="CPJ71" s="530"/>
      <c r="CPK71" s="531"/>
      <c r="CPL71" s="532"/>
      <c r="CPM71" s="533"/>
      <c r="CPN71" s="527"/>
      <c r="CPO71" s="528"/>
      <c r="CPP71" s="529"/>
      <c r="CPQ71" s="530"/>
      <c r="CPR71" s="531"/>
      <c r="CPS71" s="532"/>
      <c r="CPT71" s="533"/>
      <c r="CPU71" s="527"/>
      <c r="CPV71" s="528"/>
      <c r="CPW71" s="529"/>
      <c r="CPX71" s="530"/>
      <c r="CPY71" s="531"/>
      <c r="CPZ71" s="532"/>
      <c r="CQA71" s="533"/>
      <c r="CQB71" s="527"/>
      <c r="CQC71" s="528"/>
      <c r="CQD71" s="529"/>
      <c r="CQE71" s="530"/>
      <c r="CQF71" s="531"/>
      <c r="CQG71" s="532"/>
      <c r="CQH71" s="533"/>
      <c r="CQI71" s="527"/>
      <c r="CQJ71" s="528"/>
      <c r="CQK71" s="529"/>
      <c r="CQL71" s="530"/>
      <c r="CQM71" s="531"/>
      <c r="CQN71" s="532"/>
      <c r="CQO71" s="533"/>
      <c r="CQP71" s="527"/>
      <c r="CQQ71" s="528"/>
      <c r="CQR71" s="529"/>
      <c r="CQS71" s="530"/>
      <c r="CQT71" s="531"/>
      <c r="CQU71" s="532"/>
      <c r="CQV71" s="533"/>
      <c r="CQW71" s="527"/>
      <c r="CQX71" s="528"/>
      <c r="CQY71" s="529"/>
      <c r="CQZ71" s="530"/>
      <c r="CRA71" s="531"/>
      <c r="CRB71" s="532"/>
      <c r="CRC71" s="533"/>
      <c r="CRD71" s="527"/>
      <c r="CRE71" s="528"/>
      <c r="CRF71" s="529"/>
      <c r="CRG71" s="530"/>
      <c r="CRH71" s="531"/>
      <c r="CRI71" s="532"/>
      <c r="CRJ71" s="533"/>
      <c r="CRK71" s="527"/>
      <c r="CRL71" s="528"/>
      <c r="CRM71" s="529"/>
      <c r="CRN71" s="530"/>
      <c r="CRO71" s="531"/>
      <c r="CRP71" s="532"/>
      <c r="CRQ71" s="533"/>
      <c r="CRR71" s="527"/>
      <c r="CRS71" s="528"/>
      <c r="CRT71" s="529"/>
      <c r="CRU71" s="530"/>
      <c r="CRV71" s="531"/>
      <c r="CRW71" s="532"/>
      <c r="CRX71" s="533"/>
      <c r="CRY71" s="527"/>
      <c r="CRZ71" s="528"/>
      <c r="CSA71" s="529"/>
      <c r="CSB71" s="530"/>
      <c r="CSC71" s="531"/>
      <c r="CSD71" s="532"/>
      <c r="CSE71" s="533"/>
      <c r="CSF71" s="527"/>
      <c r="CSG71" s="528"/>
      <c r="CSH71" s="529"/>
      <c r="CSI71" s="530"/>
      <c r="CSJ71" s="531"/>
      <c r="CSK71" s="532"/>
      <c r="CSL71" s="533"/>
      <c r="CSM71" s="527"/>
      <c r="CSN71" s="528"/>
      <c r="CSO71" s="529"/>
      <c r="CSP71" s="530"/>
      <c r="CSQ71" s="531"/>
      <c r="CSR71" s="532"/>
      <c r="CSS71" s="533"/>
      <c r="CST71" s="527"/>
      <c r="CSU71" s="528"/>
      <c r="CSV71" s="529"/>
      <c r="CSW71" s="530"/>
      <c r="CSX71" s="531"/>
      <c r="CSY71" s="532"/>
      <c r="CSZ71" s="533"/>
      <c r="CTA71" s="527"/>
      <c r="CTB71" s="528"/>
      <c r="CTC71" s="529"/>
      <c r="CTD71" s="530"/>
      <c r="CTE71" s="531"/>
      <c r="CTF71" s="532"/>
      <c r="CTG71" s="533"/>
      <c r="CTH71" s="527"/>
      <c r="CTI71" s="528"/>
      <c r="CTJ71" s="529"/>
      <c r="CTK71" s="530"/>
      <c r="CTL71" s="531"/>
      <c r="CTM71" s="532"/>
      <c r="CTN71" s="533"/>
      <c r="CTO71" s="527"/>
      <c r="CTP71" s="528"/>
      <c r="CTQ71" s="529"/>
      <c r="CTR71" s="530"/>
      <c r="CTS71" s="531"/>
      <c r="CTT71" s="532"/>
      <c r="CTU71" s="533"/>
      <c r="CTV71" s="527"/>
      <c r="CTW71" s="528"/>
      <c r="CTX71" s="529"/>
      <c r="CTY71" s="530"/>
      <c r="CTZ71" s="531"/>
      <c r="CUA71" s="532"/>
      <c r="CUB71" s="533"/>
      <c r="CUC71" s="527"/>
      <c r="CUD71" s="528"/>
      <c r="CUE71" s="529"/>
      <c r="CUF71" s="530"/>
      <c r="CUG71" s="531"/>
      <c r="CUH71" s="532"/>
      <c r="CUI71" s="533"/>
      <c r="CUJ71" s="527"/>
      <c r="CUK71" s="528"/>
      <c r="CUL71" s="529"/>
      <c r="CUM71" s="530"/>
      <c r="CUN71" s="531"/>
      <c r="CUO71" s="532"/>
      <c r="CUP71" s="533"/>
      <c r="CUQ71" s="527"/>
      <c r="CUR71" s="528"/>
      <c r="CUS71" s="529"/>
      <c r="CUT71" s="530"/>
      <c r="CUU71" s="531"/>
      <c r="CUV71" s="532"/>
      <c r="CUW71" s="533"/>
      <c r="CUX71" s="527"/>
      <c r="CUY71" s="528"/>
      <c r="CUZ71" s="529"/>
      <c r="CVA71" s="530"/>
      <c r="CVB71" s="531"/>
      <c r="CVC71" s="532"/>
      <c r="CVD71" s="533"/>
      <c r="CVE71" s="527"/>
      <c r="CVF71" s="528"/>
      <c r="CVG71" s="529"/>
      <c r="CVH71" s="530"/>
      <c r="CVI71" s="531"/>
      <c r="CVJ71" s="532"/>
      <c r="CVK71" s="533"/>
      <c r="CVL71" s="527"/>
      <c r="CVM71" s="528"/>
      <c r="CVN71" s="529"/>
      <c r="CVO71" s="530"/>
      <c r="CVP71" s="531"/>
      <c r="CVQ71" s="532"/>
      <c r="CVR71" s="533"/>
      <c r="CVS71" s="527"/>
      <c r="CVT71" s="528"/>
      <c r="CVU71" s="529"/>
      <c r="CVV71" s="530"/>
      <c r="CVW71" s="531"/>
      <c r="CVX71" s="532"/>
      <c r="CVY71" s="533"/>
      <c r="CVZ71" s="527"/>
      <c r="CWA71" s="528"/>
      <c r="CWB71" s="529"/>
      <c r="CWC71" s="530"/>
      <c r="CWD71" s="531"/>
      <c r="CWE71" s="532"/>
      <c r="CWF71" s="533"/>
      <c r="CWG71" s="527"/>
      <c r="CWH71" s="528"/>
      <c r="CWI71" s="529"/>
      <c r="CWJ71" s="530"/>
      <c r="CWK71" s="531"/>
      <c r="CWL71" s="532"/>
      <c r="CWM71" s="533"/>
      <c r="CWN71" s="527"/>
      <c r="CWO71" s="528"/>
      <c r="CWP71" s="529"/>
      <c r="CWQ71" s="530"/>
      <c r="CWR71" s="531"/>
      <c r="CWS71" s="532"/>
      <c r="CWT71" s="533"/>
      <c r="CWU71" s="527"/>
      <c r="CWV71" s="528"/>
      <c r="CWW71" s="529"/>
      <c r="CWX71" s="530"/>
      <c r="CWY71" s="531"/>
      <c r="CWZ71" s="532"/>
      <c r="CXA71" s="533"/>
      <c r="CXB71" s="527"/>
      <c r="CXC71" s="528"/>
      <c r="CXD71" s="529"/>
      <c r="CXE71" s="530"/>
      <c r="CXF71" s="531"/>
      <c r="CXG71" s="532"/>
      <c r="CXH71" s="533"/>
      <c r="CXI71" s="527"/>
      <c r="CXJ71" s="528"/>
      <c r="CXK71" s="529"/>
      <c r="CXL71" s="530"/>
      <c r="CXM71" s="531"/>
      <c r="CXN71" s="532"/>
      <c r="CXO71" s="533"/>
      <c r="CXP71" s="527"/>
      <c r="CXQ71" s="528"/>
      <c r="CXR71" s="529"/>
      <c r="CXS71" s="530"/>
      <c r="CXT71" s="531"/>
      <c r="CXU71" s="532"/>
      <c r="CXV71" s="533"/>
      <c r="CXW71" s="527"/>
      <c r="CXX71" s="528"/>
      <c r="CXY71" s="529"/>
      <c r="CXZ71" s="530"/>
      <c r="CYA71" s="531"/>
      <c r="CYB71" s="532"/>
      <c r="CYC71" s="533"/>
      <c r="CYD71" s="527"/>
      <c r="CYE71" s="528"/>
      <c r="CYF71" s="529"/>
      <c r="CYG71" s="530"/>
      <c r="CYH71" s="531"/>
      <c r="CYI71" s="532"/>
      <c r="CYJ71" s="533"/>
      <c r="CYK71" s="527"/>
      <c r="CYL71" s="528"/>
      <c r="CYM71" s="529"/>
      <c r="CYN71" s="530"/>
      <c r="CYO71" s="531"/>
      <c r="CYP71" s="532"/>
      <c r="CYQ71" s="533"/>
      <c r="CYR71" s="527"/>
      <c r="CYS71" s="528"/>
      <c r="CYT71" s="529"/>
      <c r="CYU71" s="530"/>
      <c r="CYV71" s="531"/>
      <c r="CYW71" s="532"/>
      <c r="CYX71" s="533"/>
      <c r="CYY71" s="527"/>
      <c r="CYZ71" s="528"/>
      <c r="CZA71" s="529"/>
      <c r="CZB71" s="530"/>
      <c r="CZC71" s="531"/>
      <c r="CZD71" s="532"/>
      <c r="CZE71" s="533"/>
      <c r="CZF71" s="527"/>
      <c r="CZG71" s="528"/>
      <c r="CZH71" s="529"/>
      <c r="CZI71" s="530"/>
      <c r="CZJ71" s="531"/>
      <c r="CZK71" s="532"/>
      <c r="CZL71" s="533"/>
      <c r="CZM71" s="527"/>
      <c r="CZN71" s="528"/>
      <c r="CZO71" s="529"/>
      <c r="CZP71" s="530"/>
      <c r="CZQ71" s="531"/>
      <c r="CZR71" s="532"/>
      <c r="CZS71" s="533"/>
      <c r="CZT71" s="527"/>
      <c r="CZU71" s="528"/>
      <c r="CZV71" s="529"/>
      <c r="CZW71" s="530"/>
      <c r="CZX71" s="531"/>
      <c r="CZY71" s="532"/>
      <c r="CZZ71" s="533"/>
      <c r="DAA71" s="527"/>
      <c r="DAB71" s="528"/>
      <c r="DAC71" s="529"/>
      <c r="DAD71" s="530"/>
      <c r="DAE71" s="531"/>
      <c r="DAF71" s="532"/>
      <c r="DAG71" s="533"/>
      <c r="DAH71" s="527"/>
      <c r="DAI71" s="528"/>
      <c r="DAJ71" s="529"/>
      <c r="DAK71" s="530"/>
      <c r="DAL71" s="531"/>
      <c r="DAM71" s="532"/>
      <c r="DAN71" s="533"/>
      <c r="DAO71" s="527"/>
      <c r="DAP71" s="528"/>
      <c r="DAQ71" s="529"/>
      <c r="DAR71" s="530"/>
      <c r="DAS71" s="531"/>
      <c r="DAT71" s="532"/>
      <c r="DAU71" s="533"/>
      <c r="DAV71" s="527"/>
      <c r="DAW71" s="528"/>
      <c r="DAX71" s="529"/>
      <c r="DAY71" s="530"/>
      <c r="DAZ71" s="531"/>
      <c r="DBA71" s="532"/>
      <c r="DBB71" s="533"/>
      <c r="DBC71" s="527"/>
      <c r="DBD71" s="528"/>
      <c r="DBE71" s="529"/>
      <c r="DBF71" s="530"/>
      <c r="DBG71" s="531"/>
      <c r="DBH71" s="532"/>
      <c r="DBI71" s="533"/>
      <c r="DBJ71" s="527"/>
      <c r="DBK71" s="528"/>
      <c r="DBL71" s="529"/>
      <c r="DBM71" s="530"/>
      <c r="DBN71" s="531"/>
      <c r="DBO71" s="532"/>
      <c r="DBP71" s="533"/>
      <c r="DBQ71" s="527"/>
      <c r="DBR71" s="528"/>
      <c r="DBS71" s="529"/>
      <c r="DBT71" s="530"/>
      <c r="DBU71" s="531"/>
      <c r="DBV71" s="532"/>
      <c r="DBW71" s="533"/>
      <c r="DBX71" s="527"/>
      <c r="DBY71" s="528"/>
      <c r="DBZ71" s="529"/>
      <c r="DCA71" s="530"/>
      <c r="DCB71" s="531"/>
      <c r="DCC71" s="532"/>
      <c r="DCD71" s="533"/>
      <c r="DCE71" s="527"/>
      <c r="DCF71" s="528"/>
      <c r="DCG71" s="529"/>
      <c r="DCH71" s="530"/>
      <c r="DCI71" s="531"/>
      <c r="DCJ71" s="532"/>
      <c r="DCK71" s="533"/>
      <c r="DCL71" s="527"/>
      <c r="DCM71" s="528"/>
      <c r="DCN71" s="529"/>
      <c r="DCO71" s="530"/>
      <c r="DCP71" s="531"/>
      <c r="DCQ71" s="532"/>
      <c r="DCR71" s="533"/>
      <c r="DCS71" s="527"/>
      <c r="DCT71" s="528"/>
      <c r="DCU71" s="529"/>
      <c r="DCV71" s="530"/>
      <c r="DCW71" s="531"/>
      <c r="DCX71" s="532"/>
      <c r="DCY71" s="533"/>
      <c r="DCZ71" s="527"/>
      <c r="DDA71" s="528"/>
      <c r="DDB71" s="529"/>
      <c r="DDC71" s="530"/>
      <c r="DDD71" s="531"/>
      <c r="DDE71" s="532"/>
      <c r="DDF71" s="533"/>
      <c r="DDG71" s="527"/>
      <c r="DDH71" s="528"/>
      <c r="DDI71" s="529"/>
      <c r="DDJ71" s="530"/>
      <c r="DDK71" s="531"/>
      <c r="DDL71" s="532"/>
      <c r="DDM71" s="533"/>
      <c r="DDN71" s="527"/>
      <c r="DDO71" s="528"/>
      <c r="DDP71" s="529"/>
      <c r="DDQ71" s="530"/>
      <c r="DDR71" s="531"/>
      <c r="DDS71" s="532"/>
      <c r="DDT71" s="533"/>
      <c r="DDU71" s="527"/>
      <c r="DDV71" s="528"/>
      <c r="DDW71" s="529"/>
      <c r="DDX71" s="530"/>
      <c r="DDY71" s="531"/>
      <c r="DDZ71" s="532"/>
      <c r="DEA71" s="533"/>
      <c r="DEB71" s="527"/>
      <c r="DEC71" s="528"/>
      <c r="DED71" s="529"/>
      <c r="DEE71" s="530"/>
      <c r="DEF71" s="531"/>
      <c r="DEG71" s="532"/>
      <c r="DEH71" s="533"/>
      <c r="DEI71" s="527"/>
      <c r="DEJ71" s="528"/>
      <c r="DEK71" s="529"/>
      <c r="DEL71" s="530"/>
      <c r="DEM71" s="531"/>
      <c r="DEN71" s="532"/>
      <c r="DEO71" s="533"/>
      <c r="DEP71" s="527"/>
      <c r="DEQ71" s="528"/>
      <c r="DER71" s="529"/>
      <c r="DES71" s="530"/>
      <c r="DET71" s="531"/>
      <c r="DEU71" s="532"/>
      <c r="DEV71" s="533"/>
      <c r="DEW71" s="527"/>
      <c r="DEX71" s="528"/>
      <c r="DEY71" s="529"/>
      <c r="DEZ71" s="530"/>
      <c r="DFA71" s="531"/>
      <c r="DFB71" s="532"/>
      <c r="DFC71" s="533"/>
      <c r="DFD71" s="527"/>
      <c r="DFE71" s="528"/>
      <c r="DFF71" s="529"/>
      <c r="DFG71" s="530"/>
      <c r="DFH71" s="531"/>
      <c r="DFI71" s="532"/>
      <c r="DFJ71" s="533"/>
      <c r="DFK71" s="527"/>
      <c r="DFL71" s="528"/>
      <c r="DFM71" s="529"/>
      <c r="DFN71" s="530"/>
      <c r="DFO71" s="531"/>
      <c r="DFP71" s="532"/>
      <c r="DFQ71" s="533"/>
      <c r="DFR71" s="527"/>
      <c r="DFS71" s="528"/>
      <c r="DFT71" s="529"/>
      <c r="DFU71" s="530"/>
      <c r="DFV71" s="531"/>
      <c r="DFW71" s="532"/>
      <c r="DFX71" s="533"/>
      <c r="DFY71" s="527"/>
      <c r="DFZ71" s="528"/>
      <c r="DGA71" s="529"/>
      <c r="DGB71" s="530"/>
      <c r="DGC71" s="531"/>
      <c r="DGD71" s="532"/>
      <c r="DGE71" s="533"/>
      <c r="DGF71" s="527"/>
      <c r="DGG71" s="528"/>
      <c r="DGH71" s="529"/>
      <c r="DGI71" s="530"/>
      <c r="DGJ71" s="531"/>
      <c r="DGK71" s="532"/>
      <c r="DGL71" s="533"/>
      <c r="DGM71" s="527"/>
      <c r="DGN71" s="528"/>
      <c r="DGO71" s="529"/>
      <c r="DGP71" s="530"/>
      <c r="DGQ71" s="531"/>
      <c r="DGR71" s="532"/>
      <c r="DGS71" s="533"/>
      <c r="DGT71" s="527"/>
      <c r="DGU71" s="528"/>
      <c r="DGV71" s="529"/>
      <c r="DGW71" s="530"/>
      <c r="DGX71" s="531"/>
      <c r="DGY71" s="532"/>
      <c r="DGZ71" s="533"/>
      <c r="DHA71" s="527"/>
      <c r="DHB71" s="528"/>
      <c r="DHC71" s="529"/>
      <c r="DHD71" s="530"/>
      <c r="DHE71" s="531"/>
      <c r="DHF71" s="532"/>
      <c r="DHG71" s="533"/>
      <c r="DHH71" s="527"/>
      <c r="DHI71" s="528"/>
      <c r="DHJ71" s="529"/>
      <c r="DHK71" s="530"/>
      <c r="DHL71" s="531"/>
      <c r="DHM71" s="532"/>
      <c r="DHN71" s="533"/>
      <c r="DHO71" s="527"/>
      <c r="DHP71" s="528"/>
      <c r="DHQ71" s="529"/>
      <c r="DHR71" s="530"/>
      <c r="DHS71" s="531"/>
      <c r="DHT71" s="532"/>
      <c r="DHU71" s="533"/>
      <c r="DHV71" s="527"/>
      <c r="DHW71" s="528"/>
      <c r="DHX71" s="529"/>
      <c r="DHY71" s="530"/>
      <c r="DHZ71" s="531"/>
      <c r="DIA71" s="532"/>
      <c r="DIB71" s="533"/>
      <c r="DIC71" s="527"/>
      <c r="DID71" s="528"/>
      <c r="DIE71" s="529"/>
      <c r="DIF71" s="530"/>
      <c r="DIG71" s="531"/>
      <c r="DIH71" s="532"/>
      <c r="DII71" s="533"/>
      <c r="DIJ71" s="527"/>
      <c r="DIK71" s="528"/>
      <c r="DIL71" s="529"/>
      <c r="DIM71" s="530"/>
      <c r="DIN71" s="531"/>
      <c r="DIO71" s="532"/>
      <c r="DIP71" s="533"/>
      <c r="DIQ71" s="527"/>
      <c r="DIR71" s="528"/>
      <c r="DIS71" s="529"/>
      <c r="DIT71" s="530"/>
      <c r="DIU71" s="531"/>
      <c r="DIV71" s="532"/>
      <c r="DIW71" s="533"/>
      <c r="DIX71" s="527"/>
      <c r="DIY71" s="528"/>
      <c r="DIZ71" s="529"/>
      <c r="DJA71" s="530"/>
      <c r="DJB71" s="531"/>
      <c r="DJC71" s="532"/>
      <c r="DJD71" s="533"/>
      <c r="DJE71" s="527"/>
      <c r="DJF71" s="528"/>
      <c r="DJG71" s="529"/>
      <c r="DJH71" s="530"/>
      <c r="DJI71" s="531"/>
      <c r="DJJ71" s="532"/>
      <c r="DJK71" s="533"/>
      <c r="DJL71" s="527"/>
      <c r="DJM71" s="528"/>
      <c r="DJN71" s="529"/>
      <c r="DJO71" s="530"/>
      <c r="DJP71" s="531"/>
      <c r="DJQ71" s="532"/>
      <c r="DJR71" s="533"/>
      <c r="DJS71" s="527"/>
      <c r="DJT71" s="528"/>
      <c r="DJU71" s="529"/>
      <c r="DJV71" s="530"/>
      <c r="DJW71" s="531"/>
      <c r="DJX71" s="532"/>
      <c r="DJY71" s="533"/>
      <c r="DJZ71" s="527"/>
      <c r="DKA71" s="528"/>
      <c r="DKB71" s="529"/>
      <c r="DKC71" s="530"/>
      <c r="DKD71" s="531"/>
      <c r="DKE71" s="532"/>
      <c r="DKF71" s="533"/>
      <c r="DKG71" s="527"/>
      <c r="DKH71" s="528"/>
      <c r="DKI71" s="529"/>
      <c r="DKJ71" s="530"/>
      <c r="DKK71" s="531"/>
      <c r="DKL71" s="532"/>
      <c r="DKM71" s="533"/>
      <c r="DKN71" s="527"/>
      <c r="DKO71" s="528"/>
      <c r="DKP71" s="529"/>
      <c r="DKQ71" s="530"/>
      <c r="DKR71" s="531"/>
      <c r="DKS71" s="532"/>
      <c r="DKT71" s="533"/>
      <c r="DKU71" s="527"/>
      <c r="DKV71" s="528"/>
      <c r="DKW71" s="529"/>
      <c r="DKX71" s="530"/>
      <c r="DKY71" s="531"/>
      <c r="DKZ71" s="532"/>
      <c r="DLA71" s="533"/>
      <c r="DLB71" s="527"/>
      <c r="DLC71" s="528"/>
      <c r="DLD71" s="529"/>
      <c r="DLE71" s="530"/>
      <c r="DLF71" s="531"/>
      <c r="DLG71" s="532"/>
      <c r="DLH71" s="533"/>
      <c r="DLI71" s="527"/>
      <c r="DLJ71" s="528"/>
      <c r="DLK71" s="529"/>
      <c r="DLL71" s="530"/>
      <c r="DLM71" s="531"/>
      <c r="DLN71" s="532"/>
      <c r="DLO71" s="533"/>
      <c r="DLP71" s="527"/>
      <c r="DLQ71" s="528"/>
      <c r="DLR71" s="529"/>
      <c r="DLS71" s="530"/>
      <c r="DLT71" s="531"/>
      <c r="DLU71" s="532"/>
      <c r="DLV71" s="533"/>
      <c r="DLW71" s="527"/>
      <c r="DLX71" s="528"/>
      <c r="DLY71" s="529"/>
      <c r="DLZ71" s="530"/>
      <c r="DMA71" s="531"/>
      <c r="DMB71" s="532"/>
      <c r="DMC71" s="533"/>
      <c r="DMD71" s="527"/>
      <c r="DME71" s="528"/>
      <c r="DMF71" s="529"/>
      <c r="DMG71" s="530"/>
      <c r="DMH71" s="531"/>
      <c r="DMI71" s="532"/>
      <c r="DMJ71" s="533"/>
      <c r="DMK71" s="527"/>
      <c r="DML71" s="528"/>
      <c r="DMM71" s="529"/>
      <c r="DMN71" s="530"/>
      <c r="DMO71" s="531"/>
      <c r="DMP71" s="532"/>
      <c r="DMQ71" s="533"/>
      <c r="DMR71" s="527"/>
      <c r="DMS71" s="528"/>
      <c r="DMT71" s="529"/>
      <c r="DMU71" s="530"/>
      <c r="DMV71" s="531"/>
      <c r="DMW71" s="532"/>
      <c r="DMX71" s="533"/>
      <c r="DMY71" s="527"/>
      <c r="DMZ71" s="528"/>
      <c r="DNA71" s="529"/>
      <c r="DNB71" s="530"/>
      <c r="DNC71" s="531"/>
      <c r="DND71" s="532"/>
      <c r="DNE71" s="533"/>
      <c r="DNF71" s="527"/>
      <c r="DNG71" s="528"/>
      <c r="DNH71" s="529"/>
      <c r="DNI71" s="530"/>
      <c r="DNJ71" s="531"/>
      <c r="DNK71" s="532"/>
      <c r="DNL71" s="533"/>
      <c r="DNM71" s="527"/>
      <c r="DNN71" s="528"/>
      <c r="DNO71" s="529"/>
      <c r="DNP71" s="530"/>
      <c r="DNQ71" s="531"/>
      <c r="DNR71" s="532"/>
      <c r="DNS71" s="533"/>
      <c r="DNT71" s="527"/>
      <c r="DNU71" s="528"/>
      <c r="DNV71" s="529"/>
      <c r="DNW71" s="530"/>
      <c r="DNX71" s="531"/>
      <c r="DNY71" s="532"/>
      <c r="DNZ71" s="533"/>
      <c r="DOA71" s="527"/>
      <c r="DOB71" s="528"/>
      <c r="DOC71" s="529"/>
      <c r="DOD71" s="530"/>
      <c r="DOE71" s="531"/>
      <c r="DOF71" s="532"/>
      <c r="DOG71" s="533"/>
      <c r="DOH71" s="527"/>
      <c r="DOI71" s="528"/>
      <c r="DOJ71" s="529"/>
      <c r="DOK71" s="530"/>
      <c r="DOL71" s="531"/>
      <c r="DOM71" s="532"/>
      <c r="DON71" s="533"/>
      <c r="DOO71" s="527"/>
      <c r="DOP71" s="528"/>
      <c r="DOQ71" s="529"/>
      <c r="DOR71" s="530"/>
      <c r="DOS71" s="531"/>
      <c r="DOT71" s="532"/>
      <c r="DOU71" s="533"/>
      <c r="DOV71" s="527"/>
      <c r="DOW71" s="528"/>
      <c r="DOX71" s="529"/>
      <c r="DOY71" s="530"/>
      <c r="DOZ71" s="531"/>
      <c r="DPA71" s="532"/>
      <c r="DPB71" s="533"/>
      <c r="DPC71" s="527"/>
      <c r="DPD71" s="528"/>
      <c r="DPE71" s="529"/>
      <c r="DPF71" s="530"/>
      <c r="DPG71" s="531"/>
      <c r="DPH71" s="532"/>
      <c r="DPI71" s="533"/>
      <c r="DPJ71" s="527"/>
      <c r="DPK71" s="528"/>
      <c r="DPL71" s="529"/>
      <c r="DPM71" s="530"/>
      <c r="DPN71" s="531"/>
      <c r="DPO71" s="532"/>
      <c r="DPP71" s="533"/>
      <c r="DPQ71" s="527"/>
      <c r="DPR71" s="528"/>
      <c r="DPS71" s="529"/>
      <c r="DPT71" s="530"/>
      <c r="DPU71" s="531"/>
      <c r="DPV71" s="532"/>
      <c r="DPW71" s="533"/>
      <c r="DPX71" s="527"/>
      <c r="DPY71" s="528"/>
      <c r="DPZ71" s="529"/>
      <c r="DQA71" s="530"/>
      <c r="DQB71" s="531"/>
      <c r="DQC71" s="532"/>
      <c r="DQD71" s="533"/>
      <c r="DQE71" s="527"/>
      <c r="DQF71" s="528"/>
      <c r="DQG71" s="529"/>
      <c r="DQH71" s="530"/>
      <c r="DQI71" s="531"/>
      <c r="DQJ71" s="532"/>
      <c r="DQK71" s="533"/>
      <c r="DQL71" s="527"/>
      <c r="DQM71" s="528"/>
      <c r="DQN71" s="529"/>
      <c r="DQO71" s="530"/>
      <c r="DQP71" s="531"/>
      <c r="DQQ71" s="532"/>
      <c r="DQR71" s="533"/>
      <c r="DQS71" s="527"/>
      <c r="DQT71" s="528"/>
      <c r="DQU71" s="529"/>
      <c r="DQV71" s="530"/>
      <c r="DQW71" s="531"/>
      <c r="DQX71" s="532"/>
      <c r="DQY71" s="533"/>
      <c r="DQZ71" s="527"/>
      <c r="DRA71" s="528"/>
      <c r="DRB71" s="529"/>
      <c r="DRC71" s="530"/>
      <c r="DRD71" s="531"/>
      <c r="DRE71" s="532"/>
      <c r="DRF71" s="533"/>
      <c r="DRG71" s="527"/>
      <c r="DRH71" s="528"/>
      <c r="DRI71" s="529"/>
      <c r="DRJ71" s="530"/>
      <c r="DRK71" s="531"/>
      <c r="DRL71" s="532"/>
      <c r="DRM71" s="533"/>
      <c r="DRN71" s="527"/>
      <c r="DRO71" s="528"/>
      <c r="DRP71" s="529"/>
      <c r="DRQ71" s="530"/>
      <c r="DRR71" s="531"/>
      <c r="DRS71" s="532"/>
      <c r="DRT71" s="533"/>
      <c r="DRU71" s="527"/>
      <c r="DRV71" s="528"/>
      <c r="DRW71" s="529"/>
      <c r="DRX71" s="530"/>
      <c r="DRY71" s="531"/>
      <c r="DRZ71" s="532"/>
      <c r="DSA71" s="533"/>
      <c r="DSB71" s="527"/>
      <c r="DSC71" s="528"/>
      <c r="DSD71" s="529"/>
      <c r="DSE71" s="530"/>
      <c r="DSF71" s="531"/>
      <c r="DSG71" s="532"/>
      <c r="DSH71" s="533"/>
      <c r="DSI71" s="527"/>
      <c r="DSJ71" s="528"/>
      <c r="DSK71" s="529"/>
      <c r="DSL71" s="530"/>
      <c r="DSM71" s="531"/>
      <c r="DSN71" s="532"/>
      <c r="DSO71" s="533"/>
      <c r="DSP71" s="527"/>
      <c r="DSQ71" s="528"/>
      <c r="DSR71" s="529"/>
      <c r="DSS71" s="530"/>
      <c r="DST71" s="531"/>
      <c r="DSU71" s="532"/>
      <c r="DSV71" s="533"/>
      <c r="DSW71" s="527"/>
      <c r="DSX71" s="528"/>
      <c r="DSY71" s="529"/>
      <c r="DSZ71" s="530"/>
      <c r="DTA71" s="531"/>
      <c r="DTB71" s="532"/>
      <c r="DTC71" s="533"/>
      <c r="DTD71" s="527"/>
      <c r="DTE71" s="528"/>
      <c r="DTF71" s="529"/>
      <c r="DTG71" s="530"/>
      <c r="DTH71" s="531"/>
      <c r="DTI71" s="532"/>
      <c r="DTJ71" s="533"/>
      <c r="DTK71" s="527"/>
      <c r="DTL71" s="528"/>
      <c r="DTM71" s="529"/>
      <c r="DTN71" s="530"/>
      <c r="DTO71" s="531"/>
      <c r="DTP71" s="532"/>
      <c r="DTQ71" s="533"/>
      <c r="DTR71" s="527"/>
      <c r="DTS71" s="528"/>
      <c r="DTT71" s="529"/>
      <c r="DTU71" s="530"/>
      <c r="DTV71" s="531"/>
      <c r="DTW71" s="532"/>
      <c r="DTX71" s="533"/>
      <c r="DTY71" s="527"/>
      <c r="DTZ71" s="528"/>
      <c r="DUA71" s="529"/>
      <c r="DUB71" s="530"/>
      <c r="DUC71" s="531"/>
      <c r="DUD71" s="532"/>
      <c r="DUE71" s="533"/>
      <c r="DUF71" s="527"/>
      <c r="DUG71" s="528"/>
      <c r="DUH71" s="529"/>
      <c r="DUI71" s="530"/>
      <c r="DUJ71" s="531"/>
      <c r="DUK71" s="532"/>
      <c r="DUL71" s="533"/>
      <c r="DUM71" s="527"/>
      <c r="DUN71" s="528"/>
      <c r="DUO71" s="529"/>
      <c r="DUP71" s="530"/>
      <c r="DUQ71" s="531"/>
      <c r="DUR71" s="532"/>
      <c r="DUS71" s="533"/>
      <c r="DUT71" s="527"/>
      <c r="DUU71" s="528"/>
      <c r="DUV71" s="529"/>
      <c r="DUW71" s="530"/>
      <c r="DUX71" s="531"/>
      <c r="DUY71" s="532"/>
      <c r="DUZ71" s="533"/>
      <c r="DVA71" s="527"/>
      <c r="DVB71" s="528"/>
      <c r="DVC71" s="529"/>
      <c r="DVD71" s="530"/>
      <c r="DVE71" s="531"/>
      <c r="DVF71" s="532"/>
      <c r="DVG71" s="533"/>
      <c r="DVH71" s="527"/>
      <c r="DVI71" s="528"/>
      <c r="DVJ71" s="529"/>
      <c r="DVK71" s="530"/>
      <c r="DVL71" s="531"/>
      <c r="DVM71" s="532"/>
      <c r="DVN71" s="533"/>
      <c r="DVO71" s="527"/>
      <c r="DVP71" s="528"/>
      <c r="DVQ71" s="529"/>
      <c r="DVR71" s="530"/>
      <c r="DVS71" s="531"/>
      <c r="DVT71" s="532"/>
      <c r="DVU71" s="533"/>
      <c r="DVV71" s="527"/>
      <c r="DVW71" s="528"/>
      <c r="DVX71" s="529"/>
      <c r="DVY71" s="530"/>
      <c r="DVZ71" s="531"/>
      <c r="DWA71" s="532"/>
      <c r="DWB71" s="533"/>
      <c r="DWC71" s="527"/>
      <c r="DWD71" s="528"/>
      <c r="DWE71" s="529"/>
      <c r="DWF71" s="530"/>
      <c r="DWG71" s="531"/>
      <c r="DWH71" s="532"/>
      <c r="DWI71" s="533"/>
      <c r="DWJ71" s="527"/>
      <c r="DWK71" s="528"/>
      <c r="DWL71" s="529"/>
      <c r="DWM71" s="530"/>
      <c r="DWN71" s="531"/>
      <c r="DWO71" s="532"/>
      <c r="DWP71" s="533"/>
      <c r="DWQ71" s="527"/>
      <c r="DWR71" s="528"/>
      <c r="DWS71" s="529"/>
      <c r="DWT71" s="530"/>
      <c r="DWU71" s="531"/>
      <c r="DWV71" s="532"/>
      <c r="DWW71" s="533"/>
      <c r="DWX71" s="527"/>
      <c r="DWY71" s="528"/>
      <c r="DWZ71" s="529"/>
      <c r="DXA71" s="530"/>
      <c r="DXB71" s="531"/>
      <c r="DXC71" s="532"/>
      <c r="DXD71" s="533"/>
      <c r="DXE71" s="527"/>
      <c r="DXF71" s="528"/>
      <c r="DXG71" s="529"/>
      <c r="DXH71" s="530"/>
      <c r="DXI71" s="531"/>
      <c r="DXJ71" s="532"/>
      <c r="DXK71" s="533"/>
      <c r="DXL71" s="527"/>
      <c r="DXM71" s="528"/>
      <c r="DXN71" s="529"/>
      <c r="DXO71" s="530"/>
      <c r="DXP71" s="531"/>
      <c r="DXQ71" s="532"/>
      <c r="DXR71" s="533"/>
      <c r="DXS71" s="527"/>
      <c r="DXT71" s="528"/>
      <c r="DXU71" s="529"/>
      <c r="DXV71" s="530"/>
      <c r="DXW71" s="531"/>
      <c r="DXX71" s="532"/>
      <c r="DXY71" s="533"/>
      <c r="DXZ71" s="527"/>
      <c r="DYA71" s="528"/>
      <c r="DYB71" s="529"/>
      <c r="DYC71" s="530"/>
      <c r="DYD71" s="531"/>
      <c r="DYE71" s="532"/>
      <c r="DYF71" s="533"/>
      <c r="DYG71" s="527"/>
      <c r="DYH71" s="528"/>
      <c r="DYI71" s="529"/>
      <c r="DYJ71" s="530"/>
      <c r="DYK71" s="531"/>
      <c r="DYL71" s="532"/>
      <c r="DYM71" s="533"/>
      <c r="DYN71" s="527"/>
      <c r="DYO71" s="528"/>
      <c r="DYP71" s="529"/>
      <c r="DYQ71" s="530"/>
      <c r="DYR71" s="531"/>
      <c r="DYS71" s="532"/>
      <c r="DYT71" s="533"/>
      <c r="DYU71" s="527"/>
      <c r="DYV71" s="528"/>
      <c r="DYW71" s="529"/>
      <c r="DYX71" s="530"/>
      <c r="DYY71" s="531"/>
      <c r="DYZ71" s="532"/>
      <c r="DZA71" s="533"/>
      <c r="DZB71" s="527"/>
      <c r="DZC71" s="528"/>
      <c r="DZD71" s="529"/>
      <c r="DZE71" s="530"/>
      <c r="DZF71" s="531"/>
      <c r="DZG71" s="532"/>
      <c r="DZH71" s="533"/>
      <c r="DZI71" s="527"/>
      <c r="DZJ71" s="528"/>
      <c r="DZK71" s="529"/>
      <c r="DZL71" s="530"/>
      <c r="DZM71" s="531"/>
      <c r="DZN71" s="532"/>
      <c r="DZO71" s="533"/>
      <c r="DZP71" s="527"/>
      <c r="DZQ71" s="528"/>
      <c r="DZR71" s="529"/>
      <c r="DZS71" s="530"/>
      <c r="DZT71" s="531"/>
      <c r="DZU71" s="532"/>
      <c r="DZV71" s="533"/>
      <c r="DZW71" s="527"/>
      <c r="DZX71" s="528"/>
      <c r="DZY71" s="529"/>
      <c r="DZZ71" s="530"/>
      <c r="EAA71" s="531"/>
      <c r="EAB71" s="532"/>
      <c r="EAC71" s="533"/>
      <c r="EAD71" s="527"/>
      <c r="EAE71" s="528"/>
      <c r="EAF71" s="529"/>
      <c r="EAG71" s="530"/>
      <c r="EAH71" s="531"/>
      <c r="EAI71" s="532"/>
      <c r="EAJ71" s="533"/>
      <c r="EAK71" s="527"/>
      <c r="EAL71" s="528"/>
      <c r="EAM71" s="529"/>
      <c r="EAN71" s="530"/>
      <c r="EAO71" s="531"/>
      <c r="EAP71" s="532"/>
      <c r="EAQ71" s="533"/>
      <c r="EAR71" s="527"/>
      <c r="EAS71" s="528"/>
      <c r="EAT71" s="529"/>
      <c r="EAU71" s="530"/>
      <c r="EAV71" s="531"/>
      <c r="EAW71" s="532"/>
      <c r="EAX71" s="533"/>
      <c r="EAY71" s="527"/>
      <c r="EAZ71" s="528"/>
      <c r="EBA71" s="529"/>
      <c r="EBB71" s="530"/>
      <c r="EBC71" s="531"/>
      <c r="EBD71" s="532"/>
      <c r="EBE71" s="533"/>
      <c r="EBF71" s="527"/>
      <c r="EBG71" s="528"/>
      <c r="EBH71" s="529"/>
      <c r="EBI71" s="530"/>
      <c r="EBJ71" s="531"/>
      <c r="EBK71" s="532"/>
      <c r="EBL71" s="533"/>
      <c r="EBM71" s="527"/>
      <c r="EBN71" s="528"/>
      <c r="EBO71" s="529"/>
      <c r="EBP71" s="530"/>
      <c r="EBQ71" s="531"/>
      <c r="EBR71" s="532"/>
      <c r="EBS71" s="533"/>
      <c r="EBT71" s="527"/>
      <c r="EBU71" s="528"/>
      <c r="EBV71" s="529"/>
      <c r="EBW71" s="530"/>
      <c r="EBX71" s="531"/>
      <c r="EBY71" s="532"/>
      <c r="EBZ71" s="533"/>
      <c r="ECA71" s="527"/>
      <c r="ECB71" s="528"/>
      <c r="ECC71" s="529"/>
      <c r="ECD71" s="530"/>
      <c r="ECE71" s="531"/>
      <c r="ECF71" s="532"/>
      <c r="ECG71" s="533"/>
      <c r="ECH71" s="527"/>
      <c r="ECI71" s="528"/>
      <c r="ECJ71" s="529"/>
      <c r="ECK71" s="530"/>
      <c r="ECL71" s="531"/>
      <c r="ECM71" s="532"/>
      <c r="ECN71" s="533"/>
      <c r="ECO71" s="527"/>
      <c r="ECP71" s="528"/>
      <c r="ECQ71" s="529"/>
      <c r="ECR71" s="530"/>
      <c r="ECS71" s="531"/>
      <c r="ECT71" s="532"/>
      <c r="ECU71" s="533"/>
      <c r="ECV71" s="527"/>
      <c r="ECW71" s="528"/>
      <c r="ECX71" s="529"/>
      <c r="ECY71" s="530"/>
      <c r="ECZ71" s="531"/>
      <c r="EDA71" s="532"/>
      <c r="EDB71" s="533"/>
      <c r="EDC71" s="527"/>
      <c r="EDD71" s="528"/>
      <c r="EDE71" s="529"/>
      <c r="EDF71" s="530"/>
      <c r="EDG71" s="531"/>
      <c r="EDH71" s="532"/>
      <c r="EDI71" s="533"/>
      <c r="EDJ71" s="527"/>
      <c r="EDK71" s="528"/>
      <c r="EDL71" s="529"/>
      <c r="EDM71" s="530"/>
      <c r="EDN71" s="531"/>
      <c r="EDO71" s="532"/>
      <c r="EDP71" s="533"/>
      <c r="EDQ71" s="527"/>
      <c r="EDR71" s="528"/>
      <c r="EDS71" s="529"/>
      <c r="EDT71" s="530"/>
      <c r="EDU71" s="531"/>
      <c r="EDV71" s="532"/>
      <c r="EDW71" s="533"/>
      <c r="EDX71" s="527"/>
      <c r="EDY71" s="528"/>
      <c r="EDZ71" s="529"/>
      <c r="EEA71" s="530"/>
      <c r="EEB71" s="531"/>
      <c r="EEC71" s="532"/>
      <c r="EED71" s="533"/>
      <c r="EEE71" s="527"/>
      <c r="EEF71" s="528"/>
      <c r="EEG71" s="529"/>
      <c r="EEH71" s="530"/>
      <c r="EEI71" s="531"/>
      <c r="EEJ71" s="532"/>
      <c r="EEK71" s="533"/>
      <c r="EEL71" s="527"/>
      <c r="EEM71" s="528"/>
      <c r="EEN71" s="529"/>
      <c r="EEO71" s="530"/>
      <c r="EEP71" s="531"/>
      <c r="EEQ71" s="532"/>
      <c r="EER71" s="533"/>
      <c r="EES71" s="527"/>
      <c r="EET71" s="528"/>
      <c r="EEU71" s="529"/>
      <c r="EEV71" s="530"/>
      <c r="EEW71" s="531"/>
      <c r="EEX71" s="532"/>
      <c r="EEY71" s="533"/>
      <c r="EEZ71" s="527"/>
      <c r="EFA71" s="528"/>
      <c r="EFB71" s="529"/>
      <c r="EFC71" s="530"/>
      <c r="EFD71" s="531"/>
      <c r="EFE71" s="532"/>
      <c r="EFF71" s="533"/>
      <c r="EFG71" s="527"/>
      <c r="EFH71" s="528"/>
      <c r="EFI71" s="529"/>
      <c r="EFJ71" s="530"/>
      <c r="EFK71" s="531"/>
      <c r="EFL71" s="532"/>
      <c r="EFM71" s="533"/>
      <c r="EFN71" s="527"/>
      <c r="EFO71" s="528"/>
      <c r="EFP71" s="529"/>
      <c r="EFQ71" s="530"/>
      <c r="EFR71" s="531"/>
      <c r="EFS71" s="532"/>
      <c r="EFT71" s="533"/>
      <c r="EFU71" s="527"/>
      <c r="EFV71" s="528"/>
      <c r="EFW71" s="529"/>
      <c r="EFX71" s="530"/>
      <c r="EFY71" s="531"/>
      <c r="EFZ71" s="532"/>
      <c r="EGA71" s="533"/>
      <c r="EGB71" s="527"/>
      <c r="EGC71" s="528"/>
      <c r="EGD71" s="529"/>
      <c r="EGE71" s="530"/>
      <c r="EGF71" s="531"/>
      <c r="EGG71" s="532"/>
      <c r="EGH71" s="533"/>
      <c r="EGI71" s="527"/>
      <c r="EGJ71" s="528"/>
      <c r="EGK71" s="529"/>
      <c r="EGL71" s="530"/>
      <c r="EGM71" s="531"/>
      <c r="EGN71" s="532"/>
      <c r="EGO71" s="533"/>
      <c r="EGP71" s="527"/>
      <c r="EGQ71" s="528"/>
      <c r="EGR71" s="529"/>
      <c r="EGS71" s="530"/>
      <c r="EGT71" s="531"/>
      <c r="EGU71" s="532"/>
      <c r="EGV71" s="533"/>
      <c r="EGW71" s="527"/>
      <c r="EGX71" s="528"/>
      <c r="EGY71" s="529"/>
      <c r="EGZ71" s="530"/>
      <c r="EHA71" s="531"/>
      <c r="EHB71" s="532"/>
      <c r="EHC71" s="533"/>
      <c r="EHD71" s="527"/>
      <c r="EHE71" s="528"/>
      <c r="EHF71" s="529"/>
      <c r="EHG71" s="530"/>
      <c r="EHH71" s="531"/>
      <c r="EHI71" s="532"/>
      <c r="EHJ71" s="533"/>
      <c r="EHK71" s="527"/>
      <c r="EHL71" s="528"/>
      <c r="EHM71" s="529"/>
      <c r="EHN71" s="530"/>
      <c r="EHO71" s="531"/>
      <c r="EHP71" s="532"/>
      <c r="EHQ71" s="533"/>
      <c r="EHR71" s="527"/>
      <c r="EHS71" s="528"/>
      <c r="EHT71" s="529"/>
      <c r="EHU71" s="530"/>
      <c r="EHV71" s="531"/>
      <c r="EHW71" s="532"/>
      <c r="EHX71" s="533"/>
      <c r="EHY71" s="527"/>
      <c r="EHZ71" s="528"/>
      <c r="EIA71" s="529"/>
      <c r="EIB71" s="530"/>
      <c r="EIC71" s="531"/>
      <c r="EID71" s="532"/>
      <c r="EIE71" s="533"/>
      <c r="EIF71" s="527"/>
      <c r="EIG71" s="528"/>
      <c r="EIH71" s="529"/>
      <c r="EII71" s="530"/>
      <c r="EIJ71" s="531"/>
      <c r="EIK71" s="532"/>
      <c r="EIL71" s="533"/>
      <c r="EIM71" s="527"/>
      <c r="EIN71" s="528"/>
      <c r="EIO71" s="529"/>
      <c r="EIP71" s="530"/>
      <c r="EIQ71" s="531"/>
      <c r="EIR71" s="532"/>
      <c r="EIS71" s="533"/>
      <c r="EIT71" s="527"/>
      <c r="EIU71" s="528"/>
      <c r="EIV71" s="529"/>
      <c r="EIW71" s="530"/>
      <c r="EIX71" s="531"/>
      <c r="EIY71" s="532"/>
      <c r="EIZ71" s="533"/>
      <c r="EJA71" s="527"/>
      <c r="EJB71" s="528"/>
      <c r="EJC71" s="529"/>
      <c r="EJD71" s="530"/>
      <c r="EJE71" s="531"/>
      <c r="EJF71" s="532"/>
      <c r="EJG71" s="533"/>
      <c r="EJH71" s="527"/>
      <c r="EJI71" s="528"/>
      <c r="EJJ71" s="529"/>
      <c r="EJK71" s="530"/>
      <c r="EJL71" s="531"/>
      <c r="EJM71" s="532"/>
      <c r="EJN71" s="533"/>
      <c r="EJO71" s="527"/>
      <c r="EJP71" s="528"/>
      <c r="EJQ71" s="529"/>
      <c r="EJR71" s="530"/>
      <c r="EJS71" s="531"/>
      <c r="EJT71" s="532"/>
      <c r="EJU71" s="533"/>
      <c r="EJV71" s="527"/>
      <c r="EJW71" s="528"/>
      <c r="EJX71" s="529"/>
      <c r="EJY71" s="530"/>
      <c r="EJZ71" s="531"/>
      <c r="EKA71" s="532"/>
      <c r="EKB71" s="533"/>
      <c r="EKC71" s="527"/>
      <c r="EKD71" s="528"/>
      <c r="EKE71" s="529"/>
      <c r="EKF71" s="530"/>
      <c r="EKG71" s="531"/>
      <c r="EKH71" s="532"/>
      <c r="EKI71" s="533"/>
      <c r="EKJ71" s="527"/>
      <c r="EKK71" s="528"/>
      <c r="EKL71" s="529"/>
      <c r="EKM71" s="530"/>
      <c r="EKN71" s="531"/>
      <c r="EKO71" s="532"/>
      <c r="EKP71" s="533"/>
      <c r="EKQ71" s="527"/>
      <c r="EKR71" s="528"/>
      <c r="EKS71" s="529"/>
      <c r="EKT71" s="530"/>
      <c r="EKU71" s="531"/>
      <c r="EKV71" s="532"/>
      <c r="EKW71" s="533"/>
      <c r="EKX71" s="527"/>
      <c r="EKY71" s="528"/>
      <c r="EKZ71" s="529"/>
      <c r="ELA71" s="530"/>
      <c r="ELB71" s="531"/>
      <c r="ELC71" s="532"/>
      <c r="ELD71" s="533"/>
      <c r="ELE71" s="527"/>
      <c r="ELF71" s="528"/>
      <c r="ELG71" s="529"/>
      <c r="ELH71" s="530"/>
      <c r="ELI71" s="531"/>
      <c r="ELJ71" s="532"/>
      <c r="ELK71" s="533"/>
      <c r="ELL71" s="527"/>
      <c r="ELM71" s="528"/>
      <c r="ELN71" s="529"/>
      <c r="ELO71" s="530"/>
      <c r="ELP71" s="531"/>
      <c r="ELQ71" s="532"/>
      <c r="ELR71" s="533"/>
      <c r="ELS71" s="527"/>
      <c r="ELT71" s="528"/>
      <c r="ELU71" s="529"/>
      <c r="ELV71" s="530"/>
      <c r="ELW71" s="531"/>
      <c r="ELX71" s="532"/>
      <c r="ELY71" s="533"/>
      <c r="ELZ71" s="527"/>
      <c r="EMA71" s="528"/>
      <c r="EMB71" s="529"/>
      <c r="EMC71" s="530"/>
      <c r="EMD71" s="531"/>
      <c r="EME71" s="532"/>
      <c r="EMF71" s="533"/>
      <c r="EMG71" s="527"/>
      <c r="EMH71" s="528"/>
      <c r="EMI71" s="529"/>
      <c r="EMJ71" s="530"/>
      <c r="EMK71" s="531"/>
      <c r="EML71" s="532"/>
      <c r="EMM71" s="533"/>
      <c r="EMN71" s="527"/>
      <c r="EMO71" s="528"/>
      <c r="EMP71" s="529"/>
      <c r="EMQ71" s="530"/>
      <c r="EMR71" s="531"/>
      <c r="EMS71" s="532"/>
      <c r="EMT71" s="533"/>
      <c r="EMU71" s="527"/>
      <c r="EMV71" s="528"/>
      <c r="EMW71" s="529"/>
      <c r="EMX71" s="530"/>
      <c r="EMY71" s="531"/>
      <c r="EMZ71" s="532"/>
      <c r="ENA71" s="533"/>
      <c r="ENB71" s="527"/>
      <c r="ENC71" s="528"/>
      <c r="END71" s="529"/>
      <c r="ENE71" s="530"/>
      <c r="ENF71" s="531"/>
      <c r="ENG71" s="532"/>
      <c r="ENH71" s="533"/>
      <c r="ENI71" s="527"/>
      <c r="ENJ71" s="528"/>
      <c r="ENK71" s="529"/>
      <c r="ENL71" s="530"/>
      <c r="ENM71" s="531"/>
      <c r="ENN71" s="532"/>
      <c r="ENO71" s="533"/>
      <c r="ENP71" s="527"/>
      <c r="ENQ71" s="528"/>
      <c r="ENR71" s="529"/>
      <c r="ENS71" s="530"/>
      <c r="ENT71" s="531"/>
      <c r="ENU71" s="532"/>
      <c r="ENV71" s="533"/>
      <c r="ENW71" s="527"/>
      <c r="ENX71" s="528"/>
      <c r="ENY71" s="529"/>
      <c r="ENZ71" s="530"/>
      <c r="EOA71" s="531"/>
      <c r="EOB71" s="532"/>
      <c r="EOC71" s="533"/>
      <c r="EOD71" s="527"/>
      <c r="EOE71" s="528"/>
      <c r="EOF71" s="529"/>
      <c r="EOG71" s="530"/>
      <c r="EOH71" s="531"/>
      <c r="EOI71" s="532"/>
      <c r="EOJ71" s="533"/>
      <c r="EOK71" s="527"/>
      <c r="EOL71" s="528"/>
      <c r="EOM71" s="529"/>
      <c r="EON71" s="530"/>
      <c r="EOO71" s="531"/>
      <c r="EOP71" s="532"/>
      <c r="EOQ71" s="533"/>
      <c r="EOR71" s="527"/>
      <c r="EOS71" s="528"/>
      <c r="EOT71" s="529"/>
      <c r="EOU71" s="530"/>
      <c r="EOV71" s="531"/>
      <c r="EOW71" s="532"/>
      <c r="EOX71" s="533"/>
      <c r="EOY71" s="527"/>
      <c r="EOZ71" s="528"/>
      <c r="EPA71" s="529"/>
      <c r="EPB71" s="530"/>
      <c r="EPC71" s="531"/>
      <c r="EPD71" s="532"/>
      <c r="EPE71" s="533"/>
      <c r="EPF71" s="527"/>
      <c r="EPG71" s="528"/>
      <c r="EPH71" s="529"/>
      <c r="EPI71" s="530"/>
      <c r="EPJ71" s="531"/>
      <c r="EPK71" s="532"/>
      <c r="EPL71" s="533"/>
      <c r="EPM71" s="527"/>
      <c r="EPN71" s="528"/>
      <c r="EPO71" s="529"/>
      <c r="EPP71" s="530"/>
      <c r="EPQ71" s="531"/>
      <c r="EPR71" s="532"/>
      <c r="EPS71" s="533"/>
      <c r="EPT71" s="527"/>
      <c r="EPU71" s="528"/>
      <c r="EPV71" s="529"/>
      <c r="EPW71" s="530"/>
      <c r="EPX71" s="531"/>
      <c r="EPY71" s="532"/>
      <c r="EPZ71" s="533"/>
      <c r="EQA71" s="527"/>
      <c r="EQB71" s="528"/>
      <c r="EQC71" s="529"/>
      <c r="EQD71" s="530"/>
      <c r="EQE71" s="531"/>
      <c r="EQF71" s="532"/>
      <c r="EQG71" s="533"/>
      <c r="EQH71" s="527"/>
      <c r="EQI71" s="528"/>
      <c r="EQJ71" s="529"/>
      <c r="EQK71" s="530"/>
      <c r="EQL71" s="531"/>
      <c r="EQM71" s="532"/>
      <c r="EQN71" s="533"/>
      <c r="EQO71" s="527"/>
      <c r="EQP71" s="528"/>
      <c r="EQQ71" s="529"/>
      <c r="EQR71" s="530"/>
      <c r="EQS71" s="531"/>
      <c r="EQT71" s="532"/>
      <c r="EQU71" s="533"/>
      <c r="EQV71" s="527"/>
      <c r="EQW71" s="528"/>
      <c r="EQX71" s="529"/>
      <c r="EQY71" s="530"/>
      <c r="EQZ71" s="531"/>
      <c r="ERA71" s="532"/>
      <c r="ERB71" s="533"/>
      <c r="ERC71" s="527"/>
      <c r="ERD71" s="528"/>
      <c r="ERE71" s="529"/>
      <c r="ERF71" s="530"/>
      <c r="ERG71" s="531"/>
      <c r="ERH71" s="532"/>
      <c r="ERI71" s="533"/>
      <c r="ERJ71" s="527"/>
      <c r="ERK71" s="528"/>
      <c r="ERL71" s="529"/>
      <c r="ERM71" s="530"/>
      <c r="ERN71" s="531"/>
      <c r="ERO71" s="532"/>
      <c r="ERP71" s="533"/>
      <c r="ERQ71" s="527"/>
      <c r="ERR71" s="528"/>
      <c r="ERS71" s="529"/>
      <c r="ERT71" s="530"/>
      <c r="ERU71" s="531"/>
      <c r="ERV71" s="532"/>
      <c r="ERW71" s="533"/>
      <c r="ERX71" s="527"/>
      <c r="ERY71" s="528"/>
      <c r="ERZ71" s="529"/>
      <c r="ESA71" s="530"/>
      <c r="ESB71" s="531"/>
      <c r="ESC71" s="532"/>
      <c r="ESD71" s="533"/>
      <c r="ESE71" s="527"/>
      <c r="ESF71" s="528"/>
      <c r="ESG71" s="529"/>
      <c r="ESH71" s="530"/>
      <c r="ESI71" s="531"/>
      <c r="ESJ71" s="532"/>
      <c r="ESK71" s="533"/>
      <c r="ESL71" s="527"/>
      <c r="ESM71" s="528"/>
      <c r="ESN71" s="529"/>
      <c r="ESO71" s="530"/>
      <c r="ESP71" s="531"/>
      <c r="ESQ71" s="532"/>
      <c r="ESR71" s="533"/>
      <c r="ESS71" s="527"/>
      <c r="EST71" s="528"/>
      <c r="ESU71" s="529"/>
      <c r="ESV71" s="530"/>
      <c r="ESW71" s="531"/>
      <c r="ESX71" s="532"/>
      <c r="ESY71" s="533"/>
      <c r="ESZ71" s="527"/>
      <c r="ETA71" s="528"/>
      <c r="ETB71" s="529"/>
      <c r="ETC71" s="530"/>
      <c r="ETD71" s="531"/>
      <c r="ETE71" s="532"/>
      <c r="ETF71" s="533"/>
      <c r="ETG71" s="527"/>
      <c r="ETH71" s="528"/>
      <c r="ETI71" s="529"/>
      <c r="ETJ71" s="530"/>
      <c r="ETK71" s="531"/>
      <c r="ETL71" s="532"/>
      <c r="ETM71" s="533"/>
      <c r="ETN71" s="527"/>
      <c r="ETO71" s="528"/>
      <c r="ETP71" s="529"/>
      <c r="ETQ71" s="530"/>
      <c r="ETR71" s="531"/>
      <c r="ETS71" s="532"/>
      <c r="ETT71" s="533"/>
      <c r="ETU71" s="527"/>
      <c r="ETV71" s="528"/>
      <c r="ETW71" s="529"/>
      <c r="ETX71" s="530"/>
      <c r="ETY71" s="531"/>
      <c r="ETZ71" s="532"/>
      <c r="EUA71" s="533"/>
      <c r="EUB71" s="527"/>
      <c r="EUC71" s="528"/>
      <c r="EUD71" s="529"/>
      <c r="EUE71" s="530"/>
      <c r="EUF71" s="531"/>
      <c r="EUG71" s="532"/>
      <c r="EUH71" s="533"/>
      <c r="EUI71" s="527"/>
      <c r="EUJ71" s="528"/>
      <c r="EUK71" s="529"/>
      <c r="EUL71" s="530"/>
      <c r="EUM71" s="531"/>
      <c r="EUN71" s="532"/>
      <c r="EUO71" s="533"/>
      <c r="EUP71" s="527"/>
      <c r="EUQ71" s="528"/>
      <c r="EUR71" s="529"/>
      <c r="EUS71" s="530"/>
      <c r="EUT71" s="531"/>
      <c r="EUU71" s="532"/>
      <c r="EUV71" s="533"/>
      <c r="EUW71" s="527"/>
      <c r="EUX71" s="528"/>
      <c r="EUY71" s="529"/>
      <c r="EUZ71" s="530"/>
      <c r="EVA71" s="531"/>
      <c r="EVB71" s="532"/>
      <c r="EVC71" s="533"/>
      <c r="EVD71" s="527"/>
      <c r="EVE71" s="528"/>
      <c r="EVF71" s="529"/>
      <c r="EVG71" s="530"/>
      <c r="EVH71" s="531"/>
      <c r="EVI71" s="532"/>
      <c r="EVJ71" s="533"/>
      <c r="EVK71" s="527"/>
      <c r="EVL71" s="528"/>
      <c r="EVM71" s="529"/>
      <c r="EVN71" s="530"/>
      <c r="EVO71" s="531"/>
      <c r="EVP71" s="532"/>
      <c r="EVQ71" s="533"/>
      <c r="EVR71" s="527"/>
      <c r="EVS71" s="528"/>
      <c r="EVT71" s="529"/>
      <c r="EVU71" s="530"/>
      <c r="EVV71" s="531"/>
      <c r="EVW71" s="532"/>
      <c r="EVX71" s="533"/>
      <c r="EVY71" s="527"/>
      <c r="EVZ71" s="528"/>
      <c r="EWA71" s="529"/>
      <c r="EWB71" s="530"/>
      <c r="EWC71" s="531"/>
      <c r="EWD71" s="532"/>
      <c r="EWE71" s="533"/>
      <c r="EWF71" s="527"/>
      <c r="EWG71" s="528"/>
      <c r="EWH71" s="529"/>
      <c r="EWI71" s="530"/>
      <c r="EWJ71" s="531"/>
      <c r="EWK71" s="532"/>
      <c r="EWL71" s="533"/>
      <c r="EWM71" s="527"/>
      <c r="EWN71" s="528"/>
      <c r="EWO71" s="529"/>
      <c r="EWP71" s="530"/>
      <c r="EWQ71" s="531"/>
      <c r="EWR71" s="532"/>
      <c r="EWS71" s="533"/>
      <c r="EWT71" s="527"/>
      <c r="EWU71" s="528"/>
      <c r="EWV71" s="529"/>
      <c r="EWW71" s="530"/>
      <c r="EWX71" s="531"/>
      <c r="EWY71" s="532"/>
      <c r="EWZ71" s="533"/>
      <c r="EXA71" s="527"/>
      <c r="EXB71" s="528"/>
      <c r="EXC71" s="529"/>
      <c r="EXD71" s="530"/>
      <c r="EXE71" s="531"/>
      <c r="EXF71" s="532"/>
      <c r="EXG71" s="533"/>
      <c r="EXH71" s="527"/>
      <c r="EXI71" s="528"/>
      <c r="EXJ71" s="529"/>
      <c r="EXK71" s="530"/>
      <c r="EXL71" s="531"/>
      <c r="EXM71" s="532"/>
      <c r="EXN71" s="533"/>
      <c r="EXO71" s="527"/>
      <c r="EXP71" s="528"/>
      <c r="EXQ71" s="529"/>
      <c r="EXR71" s="530"/>
      <c r="EXS71" s="531"/>
      <c r="EXT71" s="532"/>
      <c r="EXU71" s="533"/>
      <c r="EXV71" s="527"/>
      <c r="EXW71" s="528"/>
      <c r="EXX71" s="529"/>
      <c r="EXY71" s="530"/>
      <c r="EXZ71" s="531"/>
      <c r="EYA71" s="532"/>
      <c r="EYB71" s="533"/>
      <c r="EYC71" s="527"/>
      <c r="EYD71" s="528"/>
      <c r="EYE71" s="529"/>
      <c r="EYF71" s="530"/>
      <c r="EYG71" s="531"/>
      <c r="EYH71" s="532"/>
      <c r="EYI71" s="533"/>
      <c r="EYJ71" s="527"/>
      <c r="EYK71" s="528"/>
      <c r="EYL71" s="529"/>
      <c r="EYM71" s="530"/>
      <c r="EYN71" s="531"/>
      <c r="EYO71" s="532"/>
      <c r="EYP71" s="533"/>
      <c r="EYQ71" s="527"/>
      <c r="EYR71" s="528"/>
      <c r="EYS71" s="529"/>
      <c r="EYT71" s="530"/>
      <c r="EYU71" s="531"/>
      <c r="EYV71" s="532"/>
      <c r="EYW71" s="533"/>
      <c r="EYX71" s="527"/>
      <c r="EYY71" s="528"/>
      <c r="EYZ71" s="529"/>
      <c r="EZA71" s="530"/>
      <c r="EZB71" s="531"/>
      <c r="EZC71" s="532"/>
      <c r="EZD71" s="533"/>
      <c r="EZE71" s="527"/>
      <c r="EZF71" s="528"/>
      <c r="EZG71" s="529"/>
      <c r="EZH71" s="530"/>
      <c r="EZI71" s="531"/>
      <c r="EZJ71" s="532"/>
      <c r="EZK71" s="533"/>
      <c r="EZL71" s="527"/>
      <c r="EZM71" s="528"/>
      <c r="EZN71" s="529"/>
      <c r="EZO71" s="530"/>
      <c r="EZP71" s="531"/>
      <c r="EZQ71" s="532"/>
      <c r="EZR71" s="533"/>
      <c r="EZS71" s="527"/>
      <c r="EZT71" s="528"/>
      <c r="EZU71" s="529"/>
      <c r="EZV71" s="530"/>
      <c r="EZW71" s="531"/>
      <c r="EZX71" s="532"/>
      <c r="EZY71" s="533"/>
      <c r="EZZ71" s="527"/>
      <c r="FAA71" s="528"/>
      <c r="FAB71" s="529"/>
      <c r="FAC71" s="530"/>
      <c r="FAD71" s="531"/>
      <c r="FAE71" s="532"/>
      <c r="FAF71" s="533"/>
      <c r="FAG71" s="527"/>
      <c r="FAH71" s="528"/>
      <c r="FAI71" s="529"/>
      <c r="FAJ71" s="530"/>
      <c r="FAK71" s="531"/>
      <c r="FAL71" s="532"/>
      <c r="FAM71" s="533"/>
      <c r="FAN71" s="527"/>
      <c r="FAO71" s="528"/>
      <c r="FAP71" s="529"/>
      <c r="FAQ71" s="530"/>
      <c r="FAR71" s="531"/>
      <c r="FAS71" s="532"/>
      <c r="FAT71" s="533"/>
      <c r="FAU71" s="527"/>
      <c r="FAV71" s="528"/>
      <c r="FAW71" s="529"/>
      <c r="FAX71" s="530"/>
      <c r="FAY71" s="531"/>
      <c r="FAZ71" s="532"/>
      <c r="FBA71" s="533"/>
      <c r="FBB71" s="527"/>
      <c r="FBC71" s="528"/>
      <c r="FBD71" s="529"/>
      <c r="FBE71" s="530"/>
      <c r="FBF71" s="531"/>
      <c r="FBG71" s="532"/>
      <c r="FBH71" s="533"/>
      <c r="FBI71" s="527"/>
      <c r="FBJ71" s="528"/>
      <c r="FBK71" s="529"/>
      <c r="FBL71" s="530"/>
      <c r="FBM71" s="531"/>
      <c r="FBN71" s="532"/>
      <c r="FBO71" s="533"/>
      <c r="FBP71" s="527"/>
      <c r="FBQ71" s="528"/>
      <c r="FBR71" s="529"/>
      <c r="FBS71" s="530"/>
      <c r="FBT71" s="531"/>
      <c r="FBU71" s="532"/>
      <c r="FBV71" s="533"/>
      <c r="FBW71" s="527"/>
      <c r="FBX71" s="528"/>
      <c r="FBY71" s="529"/>
      <c r="FBZ71" s="530"/>
      <c r="FCA71" s="531"/>
      <c r="FCB71" s="532"/>
      <c r="FCC71" s="533"/>
      <c r="FCD71" s="527"/>
      <c r="FCE71" s="528"/>
      <c r="FCF71" s="529"/>
      <c r="FCG71" s="530"/>
      <c r="FCH71" s="531"/>
      <c r="FCI71" s="532"/>
      <c r="FCJ71" s="533"/>
      <c r="FCK71" s="527"/>
      <c r="FCL71" s="528"/>
      <c r="FCM71" s="529"/>
      <c r="FCN71" s="530"/>
      <c r="FCO71" s="531"/>
      <c r="FCP71" s="532"/>
      <c r="FCQ71" s="533"/>
      <c r="FCR71" s="527"/>
      <c r="FCS71" s="528"/>
      <c r="FCT71" s="529"/>
      <c r="FCU71" s="530"/>
      <c r="FCV71" s="531"/>
      <c r="FCW71" s="532"/>
      <c r="FCX71" s="533"/>
      <c r="FCY71" s="527"/>
      <c r="FCZ71" s="528"/>
      <c r="FDA71" s="529"/>
      <c r="FDB71" s="530"/>
      <c r="FDC71" s="531"/>
      <c r="FDD71" s="532"/>
      <c r="FDE71" s="533"/>
      <c r="FDF71" s="527"/>
      <c r="FDG71" s="528"/>
      <c r="FDH71" s="529"/>
      <c r="FDI71" s="530"/>
      <c r="FDJ71" s="531"/>
      <c r="FDK71" s="532"/>
      <c r="FDL71" s="533"/>
      <c r="FDM71" s="527"/>
      <c r="FDN71" s="528"/>
      <c r="FDO71" s="529"/>
      <c r="FDP71" s="530"/>
      <c r="FDQ71" s="531"/>
      <c r="FDR71" s="532"/>
      <c r="FDS71" s="533"/>
      <c r="FDT71" s="527"/>
      <c r="FDU71" s="528"/>
      <c r="FDV71" s="529"/>
      <c r="FDW71" s="530"/>
      <c r="FDX71" s="531"/>
      <c r="FDY71" s="532"/>
      <c r="FDZ71" s="533"/>
      <c r="FEA71" s="527"/>
      <c r="FEB71" s="528"/>
      <c r="FEC71" s="529"/>
      <c r="FED71" s="530"/>
      <c r="FEE71" s="531"/>
      <c r="FEF71" s="532"/>
      <c r="FEG71" s="533"/>
      <c r="FEH71" s="527"/>
      <c r="FEI71" s="528"/>
      <c r="FEJ71" s="529"/>
      <c r="FEK71" s="530"/>
      <c r="FEL71" s="531"/>
      <c r="FEM71" s="532"/>
      <c r="FEN71" s="533"/>
      <c r="FEO71" s="527"/>
      <c r="FEP71" s="528"/>
      <c r="FEQ71" s="529"/>
      <c r="FER71" s="530"/>
      <c r="FES71" s="531"/>
      <c r="FET71" s="532"/>
      <c r="FEU71" s="533"/>
      <c r="FEV71" s="527"/>
      <c r="FEW71" s="528"/>
      <c r="FEX71" s="529"/>
      <c r="FEY71" s="530"/>
      <c r="FEZ71" s="531"/>
      <c r="FFA71" s="532"/>
      <c r="FFB71" s="533"/>
      <c r="FFC71" s="527"/>
      <c r="FFD71" s="528"/>
      <c r="FFE71" s="529"/>
      <c r="FFF71" s="530"/>
      <c r="FFG71" s="531"/>
      <c r="FFH71" s="532"/>
      <c r="FFI71" s="533"/>
      <c r="FFJ71" s="527"/>
      <c r="FFK71" s="528"/>
      <c r="FFL71" s="529"/>
      <c r="FFM71" s="530"/>
      <c r="FFN71" s="531"/>
      <c r="FFO71" s="532"/>
      <c r="FFP71" s="533"/>
      <c r="FFQ71" s="527"/>
      <c r="FFR71" s="528"/>
      <c r="FFS71" s="529"/>
      <c r="FFT71" s="530"/>
      <c r="FFU71" s="531"/>
      <c r="FFV71" s="532"/>
      <c r="FFW71" s="533"/>
      <c r="FFX71" s="527"/>
      <c r="FFY71" s="528"/>
      <c r="FFZ71" s="529"/>
      <c r="FGA71" s="530"/>
      <c r="FGB71" s="531"/>
      <c r="FGC71" s="532"/>
      <c r="FGD71" s="533"/>
      <c r="FGE71" s="527"/>
      <c r="FGF71" s="528"/>
      <c r="FGG71" s="529"/>
      <c r="FGH71" s="530"/>
      <c r="FGI71" s="531"/>
      <c r="FGJ71" s="532"/>
      <c r="FGK71" s="533"/>
      <c r="FGL71" s="527"/>
      <c r="FGM71" s="528"/>
      <c r="FGN71" s="529"/>
      <c r="FGO71" s="530"/>
      <c r="FGP71" s="531"/>
      <c r="FGQ71" s="532"/>
      <c r="FGR71" s="533"/>
      <c r="FGS71" s="527"/>
      <c r="FGT71" s="528"/>
      <c r="FGU71" s="529"/>
      <c r="FGV71" s="530"/>
      <c r="FGW71" s="531"/>
      <c r="FGX71" s="532"/>
      <c r="FGY71" s="533"/>
      <c r="FGZ71" s="527"/>
      <c r="FHA71" s="528"/>
      <c r="FHB71" s="529"/>
      <c r="FHC71" s="530"/>
      <c r="FHD71" s="531"/>
      <c r="FHE71" s="532"/>
      <c r="FHF71" s="533"/>
      <c r="FHG71" s="527"/>
      <c r="FHH71" s="528"/>
      <c r="FHI71" s="529"/>
      <c r="FHJ71" s="530"/>
      <c r="FHK71" s="531"/>
      <c r="FHL71" s="532"/>
      <c r="FHM71" s="533"/>
      <c r="FHN71" s="527"/>
      <c r="FHO71" s="528"/>
      <c r="FHP71" s="529"/>
      <c r="FHQ71" s="530"/>
      <c r="FHR71" s="531"/>
      <c r="FHS71" s="532"/>
      <c r="FHT71" s="533"/>
      <c r="FHU71" s="527"/>
      <c r="FHV71" s="528"/>
      <c r="FHW71" s="529"/>
      <c r="FHX71" s="530"/>
      <c r="FHY71" s="531"/>
      <c r="FHZ71" s="532"/>
      <c r="FIA71" s="533"/>
      <c r="FIB71" s="527"/>
      <c r="FIC71" s="528"/>
      <c r="FID71" s="529"/>
      <c r="FIE71" s="530"/>
      <c r="FIF71" s="531"/>
      <c r="FIG71" s="532"/>
      <c r="FIH71" s="533"/>
      <c r="FII71" s="527"/>
      <c r="FIJ71" s="528"/>
      <c r="FIK71" s="529"/>
      <c r="FIL71" s="530"/>
      <c r="FIM71" s="531"/>
      <c r="FIN71" s="532"/>
      <c r="FIO71" s="533"/>
      <c r="FIP71" s="527"/>
      <c r="FIQ71" s="528"/>
      <c r="FIR71" s="529"/>
      <c r="FIS71" s="530"/>
      <c r="FIT71" s="531"/>
      <c r="FIU71" s="532"/>
      <c r="FIV71" s="533"/>
      <c r="FIW71" s="527"/>
      <c r="FIX71" s="528"/>
      <c r="FIY71" s="529"/>
      <c r="FIZ71" s="530"/>
      <c r="FJA71" s="531"/>
      <c r="FJB71" s="532"/>
      <c r="FJC71" s="533"/>
      <c r="FJD71" s="527"/>
      <c r="FJE71" s="528"/>
      <c r="FJF71" s="529"/>
      <c r="FJG71" s="530"/>
      <c r="FJH71" s="531"/>
      <c r="FJI71" s="532"/>
      <c r="FJJ71" s="533"/>
      <c r="FJK71" s="527"/>
      <c r="FJL71" s="528"/>
      <c r="FJM71" s="529"/>
      <c r="FJN71" s="530"/>
      <c r="FJO71" s="531"/>
      <c r="FJP71" s="532"/>
      <c r="FJQ71" s="533"/>
      <c r="FJR71" s="527"/>
      <c r="FJS71" s="528"/>
      <c r="FJT71" s="529"/>
      <c r="FJU71" s="530"/>
      <c r="FJV71" s="531"/>
      <c r="FJW71" s="532"/>
      <c r="FJX71" s="533"/>
      <c r="FJY71" s="527"/>
      <c r="FJZ71" s="528"/>
      <c r="FKA71" s="529"/>
      <c r="FKB71" s="530"/>
      <c r="FKC71" s="531"/>
      <c r="FKD71" s="532"/>
      <c r="FKE71" s="533"/>
      <c r="FKF71" s="527"/>
      <c r="FKG71" s="528"/>
      <c r="FKH71" s="529"/>
      <c r="FKI71" s="530"/>
      <c r="FKJ71" s="531"/>
      <c r="FKK71" s="532"/>
      <c r="FKL71" s="533"/>
      <c r="FKM71" s="527"/>
      <c r="FKN71" s="528"/>
      <c r="FKO71" s="529"/>
      <c r="FKP71" s="530"/>
      <c r="FKQ71" s="531"/>
      <c r="FKR71" s="532"/>
      <c r="FKS71" s="533"/>
      <c r="FKT71" s="527"/>
      <c r="FKU71" s="528"/>
      <c r="FKV71" s="529"/>
      <c r="FKW71" s="530"/>
      <c r="FKX71" s="531"/>
      <c r="FKY71" s="532"/>
      <c r="FKZ71" s="533"/>
      <c r="FLA71" s="527"/>
      <c r="FLB71" s="528"/>
      <c r="FLC71" s="529"/>
      <c r="FLD71" s="530"/>
      <c r="FLE71" s="531"/>
      <c r="FLF71" s="532"/>
      <c r="FLG71" s="533"/>
      <c r="FLH71" s="527"/>
      <c r="FLI71" s="528"/>
      <c r="FLJ71" s="529"/>
      <c r="FLK71" s="530"/>
      <c r="FLL71" s="531"/>
      <c r="FLM71" s="532"/>
      <c r="FLN71" s="533"/>
      <c r="FLO71" s="527"/>
      <c r="FLP71" s="528"/>
      <c r="FLQ71" s="529"/>
      <c r="FLR71" s="530"/>
      <c r="FLS71" s="531"/>
      <c r="FLT71" s="532"/>
      <c r="FLU71" s="533"/>
      <c r="FLV71" s="527"/>
      <c r="FLW71" s="528"/>
      <c r="FLX71" s="529"/>
      <c r="FLY71" s="530"/>
      <c r="FLZ71" s="531"/>
      <c r="FMA71" s="532"/>
      <c r="FMB71" s="533"/>
      <c r="FMC71" s="527"/>
      <c r="FMD71" s="528"/>
      <c r="FME71" s="529"/>
      <c r="FMF71" s="530"/>
      <c r="FMG71" s="531"/>
      <c r="FMH71" s="532"/>
      <c r="FMI71" s="533"/>
      <c r="FMJ71" s="527"/>
      <c r="FMK71" s="528"/>
      <c r="FML71" s="529"/>
      <c r="FMM71" s="530"/>
      <c r="FMN71" s="531"/>
      <c r="FMO71" s="532"/>
      <c r="FMP71" s="533"/>
      <c r="FMQ71" s="527"/>
      <c r="FMR71" s="528"/>
      <c r="FMS71" s="529"/>
      <c r="FMT71" s="530"/>
      <c r="FMU71" s="531"/>
      <c r="FMV71" s="532"/>
      <c r="FMW71" s="533"/>
      <c r="FMX71" s="527"/>
      <c r="FMY71" s="528"/>
      <c r="FMZ71" s="529"/>
      <c r="FNA71" s="530"/>
      <c r="FNB71" s="531"/>
      <c r="FNC71" s="532"/>
      <c r="FND71" s="533"/>
      <c r="FNE71" s="527"/>
      <c r="FNF71" s="528"/>
      <c r="FNG71" s="529"/>
      <c r="FNH71" s="530"/>
      <c r="FNI71" s="531"/>
      <c r="FNJ71" s="532"/>
      <c r="FNK71" s="533"/>
      <c r="FNL71" s="527"/>
      <c r="FNM71" s="528"/>
      <c r="FNN71" s="529"/>
      <c r="FNO71" s="530"/>
      <c r="FNP71" s="531"/>
      <c r="FNQ71" s="532"/>
      <c r="FNR71" s="533"/>
      <c r="FNS71" s="527"/>
      <c r="FNT71" s="528"/>
      <c r="FNU71" s="529"/>
      <c r="FNV71" s="530"/>
      <c r="FNW71" s="531"/>
      <c r="FNX71" s="532"/>
      <c r="FNY71" s="533"/>
      <c r="FNZ71" s="527"/>
      <c r="FOA71" s="528"/>
      <c r="FOB71" s="529"/>
      <c r="FOC71" s="530"/>
      <c r="FOD71" s="531"/>
      <c r="FOE71" s="532"/>
      <c r="FOF71" s="533"/>
      <c r="FOG71" s="527"/>
      <c r="FOH71" s="528"/>
      <c r="FOI71" s="529"/>
      <c r="FOJ71" s="530"/>
      <c r="FOK71" s="531"/>
      <c r="FOL71" s="532"/>
      <c r="FOM71" s="533"/>
      <c r="FON71" s="527"/>
      <c r="FOO71" s="528"/>
      <c r="FOP71" s="529"/>
      <c r="FOQ71" s="530"/>
      <c r="FOR71" s="531"/>
      <c r="FOS71" s="532"/>
      <c r="FOT71" s="533"/>
      <c r="FOU71" s="527"/>
      <c r="FOV71" s="528"/>
      <c r="FOW71" s="529"/>
      <c r="FOX71" s="530"/>
      <c r="FOY71" s="531"/>
      <c r="FOZ71" s="532"/>
      <c r="FPA71" s="533"/>
      <c r="FPB71" s="527"/>
      <c r="FPC71" s="528"/>
      <c r="FPD71" s="529"/>
      <c r="FPE71" s="530"/>
      <c r="FPF71" s="531"/>
      <c r="FPG71" s="532"/>
      <c r="FPH71" s="533"/>
      <c r="FPI71" s="527"/>
      <c r="FPJ71" s="528"/>
      <c r="FPK71" s="529"/>
      <c r="FPL71" s="530"/>
      <c r="FPM71" s="531"/>
      <c r="FPN71" s="532"/>
      <c r="FPO71" s="533"/>
      <c r="FPP71" s="527"/>
      <c r="FPQ71" s="528"/>
      <c r="FPR71" s="529"/>
      <c r="FPS71" s="530"/>
      <c r="FPT71" s="531"/>
      <c r="FPU71" s="532"/>
      <c r="FPV71" s="533"/>
      <c r="FPW71" s="527"/>
      <c r="FPX71" s="528"/>
      <c r="FPY71" s="529"/>
      <c r="FPZ71" s="530"/>
      <c r="FQA71" s="531"/>
      <c r="FQB71" s="532"/>
      <c r="FQC71" s="533"/>
      <c r="FQD71" s="527"/>
      <c r="FQE71" s="528"/>
      <c r="FQF71" s="529"/>
      <c r="FQG71" s="530"/>
      <c r="FQH71" s="531"/>
      <c r="FQI71" s="532"/>
      <c r="FQJ71" s="533"/>
      <c r="FQK71" s="527"/>
      <c r="FQL71" s="528"/>
      <c r="FQM71" s="529"/>
      <c r="FQN71" s="530"/>
      <c r="FQO71" s="531"/>
      <c r="FQP71" s="532"/>
      <c r="FQQ71" s="533"/>
      <c r="FQR71" s="527"/>
      <c r="FQS71" s="528"/>
      <c r="FQT71" s="529"/>
      <c r="FQU71" s="530"/>
      <c r="FQV71" s="531"/>
      <c r="FQW71" s="532"/>
      <c r="FQX71" s="533"/>
      <c r="FQY71" s="527"/>
      <c r="FQZ71" s="528"/>
      <c r="FRA71" s="529"/>
      <c r="FRB71" s="530"/>
      <c r="FRC71" s="531"/>
      <c r="FRD71" s="532"/>
      <c r="FRE71" s="533"/>
      <c r="FRF71" s="527"/>
      <c r="FRG71" s="528"/>
      <c r="FRH71" s="529"/>
      <c r="FRI71" s="530"/>
      <c r="FRJ71" s="531"/>
      <c r="FRK71" s="532"/>
      <c r="FRL71" s="533"/>
      <c r="FRM71" s="527"/>
      <c r="FRN71" s="528"/>
      <c r="FRO71" s="529"/>
      <c r="FRP71" s="530"/>
      <c r="FRQ71" s="531"/>
      <c r="FRR71" s="532"/>
      <c r="FRS71" s="533"/>
      <c r="FRT71" s="527"/>
      <c r="FRU71" s="528"/>
      <c r="FRV71" s="529"/>
      <c r="FRW71" s="530"/>
      <c r="FRX71" s="531"/>
      <c r="FRY71" s="532"/>
      <c r="FRZ71" s="533"/>
      <c r="FSA71" s="527"/>
      <c r="FSB71" s="528"/>
      <c r="FSC71" s="529"/>
      <c r="FSD71" s="530"/>
      <c r="FSE71" s="531"/>
      <c r="FSF71" s="532"/>
      <c r="FSG71" s="533"/>
      <c r="FSH71" s="527"/>
      <c r="FSI71" s="528"/>
      <c r="FSJ71" s="529"/>
      <c r="FSK71" s="530"/>
      <c r="FSL71" s="531"/>
      <c r="FSM71" s="532"/>
      <c r="FSN71" s="533"/>
      <c r="FSO71" s="527"/>
      <c r="FSP71" s="528"/>
      <c r="FSQ71" s="529"/>
      <c r="FSR71" s="530"/>
      <c r="FSS71" s="531"/>
      <c r="FST71" s="532"/>
      <c r="FSU71" s="533"/>
      <c r="FSV71" s="527"/>
      <c r="FSW71" s="528"/>
      <c r="FSX71" s="529"/>
      <c r="FSY71" s="530"/>
      <c r="FSZ71" s="531"/>
      <c r="FTA71" s="532"/>
      <c r="FTB71" s="533"/>
      <c r="FTC71" s="527"/>
      <c r="FTD71" s="528"/>
      <c r="FTE71" s="529"/>
      <c r="FTF71" s="530"/>
      <c r="FTG71" s="531"/>
      <c r="FTH71" s="532"/>
      <c r="FTI71" s="533"/>
      <c r="FTJ71" s="527"/>
      <c r="FTK71" s="528"/>
      <c r="FTL71" s="529"/>
      <c r="FTM71" s="530"/>
      <c r="FTN71" s="531"/>
      <c r="FTO71" s="532"/>
      <c r="FTP71" s="533"/>
      <c r="FTQ71" s="527"/>
      <c r="FTR71" s="528"/>
      <c r="FTS71" s="529"/>
      <c r="FTT71" s="530"/>
      <c r="FTU71" s="531"/>
      <c r="FTV71" s="532"/>
      <c r="FTW71" s="533"/>
      <c r="FTX71" s="527"/>
      <c r="FTY71" s="528"/>
      <c r="FTZ71" s="529"/>
      <c r="FUA71" s="530"/>
      <c r="FUB71" s="531"/>
      <c r="FUC71" s="532"/>
      <c r="FUD71" s="533"/>
      <c r="FUE71" s="527"/>
      <c r="FUF71" s="528"/>
      <c r="FUG71" s="529"/>
      <c r="FUH71" s="530"/>
      <c r="FUI71" s="531"/>
      <c r="FUJ71" s="532"/>
      <c r="FUK71" s="533"/>
      <c r="FUL71" s="527"/>
      <c r="FUM71" s="528"/>
      <c r="FUN71" s="529"/>
      <c r="FUO71" s="530"/>
      <c r="FUP71" s="531"/>
      <c r="FUQ71" s="532"/>
      <c r="FUR71" s="533"/>
      <c r="FUS71" s="527"/>
      <c r="FUT71" s="528"/>
      <c r="FUU71" s="529"/>
      <c r="FUV71" s="530"/>
      <c r="FUW71" s="531"/>
      <c r="FUX71" s="532"/>
      <c r="FUY71" s="533"/>
      <c r="FUZ71" s="527"/>
      <c r="FVA71" s="528"/>
      <c r="FVB71" s="529"/>
      <c r="FVC71" s="530"/>
      <c r="FVD71" s="531"/>
      <c r="FVE71" s="532"/>
      <c r="FVF71" s="533"/>
      <c r="FVG71" s="527"/>
      <c r="FVH71" s="528"/>
      <c r="FVI71" s="529"/>
      <c r="FVJ71" s="530"/>
      <c r="FVK71" s="531"/>
      <c r="FVL71" s="532"/>
      <c r="FVM71" s="533"/>
      <c r="FVN71" s="527"/>
      <c r="FVO71" s="528"/>
      <c r="FVP71" s="529"/>
      <c r="FVQ71" s="530"/>
      <c r="FVR71" s="531"/>
      <c r="FVS71" s="532"/>
      <c r="FVT71" s="533"/>
      <c r="FVU71" s="527"/>
      <c r="FVV71" s="528"/>
      <c r="FVW71" s="529"/>
      <c r="FVX71" s="530"/>
      <c r="FVY71" s="531"/>
      <c r="FVZ71" s="532"/>
      <c r="FWA71" s="533"/>
      <c r="FWB71" s="527"/>
      <c r="FWC71" s="528"/>
      <c r="FWD71" s="529"/>
      <c r="FWE71" s="530"/>
      <c r="FWF71" s="531"/>
      <c r="FWG71" s="532"/>
      <c r="FWH71" s="533"/>
      <c r="FWI71" s="527"/>
      <c r="FWJ71" s="528"/>
      <c r="FWK71" s="529"/>
      <c r="FWL71" s="530"/>
      <c r="FWM71" s="531"/>
      <c r="FWN71" s="532"/>
      <c r="FWO71" s="533"/>
      <c r="FWP71" s="527"/>
      <c r="FWQ71" s="528"/>
      <c r="FWR71" s="529"/>
      <c r="FWS71" s="530"/>
      <c r="FWT71" s="531"/>
      <c r="FWU71" s="532"/>
      <c r="FWV71" s="533"/>
      <c r="FWW71" s="527"/>
      <c r="FWX71" s="528"/>
      <c r="FWY71" s="529"/>
      <c r="FWZ71" s="530"/>
      <c r="FXA71" s="531"/>
      <c r="FXB71" s="532"/>
      <c r="FXC71" s="533"/>
      <c r="FXD71" s="527"/>
      <c r="FXE71" s="528"/>
      <c r="FXF71" s="529"/>
      <c r="FXG71" s="530"/>
      <c r="FXH71" s="531"/>
      <c r="FXI71" s="532"/>
      <c r="FXJ71" s="533"/>
      <c r="FXK71" s="527"/>
      <c r="FXL71" s="528"/>
      <c r="FXM71" s="529"/>
      <c r="FXN71" s="530"/>
      <c r="FXO71" s="531"/>
      <c r="FXP71" s="532"/>
      <c r="FXQ71" s="533"/>
      <c r="FXR71" s="527"/>
      <c r="FXS71" s="528"/>
      <c r="FXT71" s="529"/>
      <c r="FXU71" s="530"/>
      <c r="FXV71" s="531"/>
      <c r="FXW71" s="532"/>
      <c r="FXX71" s="533"/>
      <c r="FXY71" s="527"/>
      <c r="FXZ71" s="528"/>
      <c r="FYA71" s="529"/>
      <c r="FYB71" s="530"/>
      <c r="FYC71" s="531"/>
      <c r="FYD71" s="532"/>
      <c r="FYE71" s="533"/>
      <c r="FYF71" s="527"/>
      <c r="FYG71" s="528"/>
      <c r="FYH71" s="529"/>
      <c r="FYI71" s="530"/>
      <c r="FYJ71" s="531"/>
      <c r="FYK71" s="532"/>
      <c r="FYL71" s="533"/>
      <c r="FYM71" s="527"/>
      <c r="FYN71" s="528"/>
      <c r="FYO71" s="529"/>
      <c r="FYP71" s="530"/>
      <c r="FYQ71" s="531"/>
      <c r="FYR71" s="532"/>
      <c r="FYS71" s="533"/>
      <c r="FYT71" s="527"/>
      <c r="FYU71" s="528"/>
      <c r="FYV71" s="529"/>
      <c r="FYW71" s="530"/>
      <c r="FYX71" s="531"/>
      <c r="FYY71" s="532"/>
      <c r="FYZ71" s="533"/>
      <c r="FZA71" s="527"/>
      <c r="FZB71" s="528"/>
      <c r="FZC71" s="529"/>
      <c r="FZD71" s="530"/>
      <c r="FZE71" s="531"/>
      <c r="FZF71" s="532"/>
      <c r="FZG71" s="533"/>
      <c r="FZH71" s="527"/>
      <c r="FZI71" s="528"/>
      <c r="FZJ71" s="529"/>
      <c r="FZK71" s="530"/>
      <c r="FZL71" s="531"/>
      <c r="FZM71" s="532"/>
      <c r="FZN71" s="533"/>
      <c r="FZO71" s="527"/>
      <c r="FZP71" s="528"/>
      <c r="FZQ71" s="529"/>
      <c r="FZR71" s="530"/>
      <c r="FZS71" s="531"/>
      <c r="FZT71" s="532"/>
      <c r="FZU71" s="533"/>
      <c r="FZV71" s="527"/>
      <c r="FZW71" s="528"/>
      <c r="FZX71" s="529"/>
      <c r="FZY71" s="530"/>
      <c r="FZZ71" s="531"/>
      <c r="GAA71" s="532"/>
      <c r="GAB71" s="533"/>
      <c r="GAC71" s="527"/>
      <c r="GAD71" s="528"/>
      <c r="GAE71" s="529"/>
      <c r="GAF71" s="530"/>
      <c r="GAG71" s="531"/>
      <c r="GAH71" s="532"/>
      <c r="GAI71" s="533"/>
      <c r="GAJ71" s="527"/>
      <c r="GAK71" s="528"/>
      <c r="GAL71" s="529"/>
      <c r="GAM71" s="530"/>
      <c r="GAN71" s="531"/>
      <c r="GAO71" s="532"/>
      <c r="GAP71" s="533"/>
      <c r="GAQ71" s="527"/>
      <c r="GAR71" s="528"/>
      <c r="GAS71" s="529"/>
      <c r="GAT71" s="530"/>
      <c r="GAU71" s="531"/>
      <c r="GAV71" s="532"/>
      <c r="GAW71" s="533"/>
      <c r="GAX71" s="527"/>
      <c r="GAY71" s="528"/>
      <c r="GAZ71" s="529"/>
      <c r="GBA71" s="530"/>
      <c r="GBB71" s="531"/>
      <c r="GBC71" s="532"/>
      <c r="GBD71" s="533"/>
      <c r="GBE71" s="527"/>
      <c r="GBF71" s="528"/>
      <c r="GBG71" s="529"/>
      <c r="GBH71" s="530"/>
      <c r="GBI71" s="531"/>
      <c r="GBJ71" s="532"/>
      <c r="GBK71" s="533"/>
      <c r="GBL71" s="527"/>
      <c r="GBM71" s="528"/>
      <c r="GBN71" s="529"/>
      <c r="GBO71" s="530"/>
      <c r="GBP71" s="531"/>
      <c r="GBQ71" s="532"/>
      <c r="GBR71" s="533"/>
      <c r="GBS71" s="527"/>
      <c r="GBT71" s="528"/>
      <c r="GBU71" s="529"/>
      <c r="GBV71" s="530"/>
      <c r="GBW71" s="531"/>
      <c r="GBX71" s="532"/>
      <c r="GBY71" s="533"/>
      <c r="GBZ71" s="527"/>
      <c r="GCA71" s="528"/>
      <c r="GCB71" s="529"/>
      <c r="GCC71" s="530"/>
      <c r="GCD71" s="531"/>
      <c r="GCE71" s="532"/>
      <c r="GCF71" s="533"/>
      <c r="GCG71" s="527"/>
      <c r="GCH71" s="528"/>
      <c r="GCI71" s="529"/>
      <c r="GCJ71" s="530"/>
      <c r="GCK71" s="531"/>
      <c r="GCL71" s="532"/>
      <c r="GCM71" s="533"/>
      <c r="GCN71" s="527"/>
      <c r="GCO71" s="528"/>
      <c r="GCP71" s="529"/>
      <c r="GCQ71" s="530"/>
      <c r="GCR71" s="531"/>
      <c r="GCS71" s="532"/>
      <c r="GCT71" s="533"/>
      <c r="GCU71" s="527"/>
      <c r="GCV71" s="528"/>
      <c r="GCW71" s="529"/>
      <c r="GCX71" s="530"/>
      <c r="GCY71" s="531"/>
      <c r="GCZ71" s="532"/>
      <c r="GDA71" s="533"/>
      <c r="GDB71" s="527"/>
      <c r="GDC71" s="528"/>
      <c r="GDD71" s="529"/>
      <c r="GDE71" s="530"/>
      <c r="GDF71" s="531"/>
      <c r="GDG71" s="532"/>
      <c r="GDH71" s="533"/>
      <c r="GDI71" s="527"/>
      <c r="GDJ71" s="528"/>
      <c r="GDK71" s="529"/>
      <c r="GDL71" s="530"/>
      <c r="GDM71" s="531"/>
      <c r="GDN71" s="532"/>
      <c r="GDO71" s="533"/>
      <c r="GDP71" s="527"/>
      <c r="GDQ71" s="528"/>
      <c r="GDR71" s="529"/>
      <c r="GDS71" s="530"/>
      <c r="GDT71" s="531"/>
      <c r="GDU71" s="532"/>
      <c r="GDV71" s="533"/>
      <c r="GDW71" s="527"/>
      <c r="GDX71" s="528"/>
      <c r="GDY71" s="529"/>
      <c r="GDZ71" s="530"/>
      <c r="GEA71" s="531"/>
      <c r="GEB71" s="532"/>
      <c r="GEC71" s="533"/>
      <c r="GED71" s="527"/>
      <c r="GEE71" s="528"/>
      <c r="GEF71" s="529"/>
      <c r="GEG71" s="530"/>
      <c r="GEH71" s="531"/>
      <c r="GEI71" s="532"/>
      <c r="GEJ71" s="533"/>
      <c r="GEK71" s="527"/>
      <c r="GEL71" s="528"/>
      <c r="GEM71" s="529"/>
      <c r="GEN71" s="530"/>
      <c r="GEO71" s="531"/>
      <c r="GEP71" s="532"/>
      <c r="GEQ71" s="533"/>
      <c r="GER71" s="527"/>
      <c r="GES71" s="528"/>
      <c r="GET71" s="529"/>
      <c r="GEU71" s="530"/>
      <c r="GEV71" s="531"/>
      <c r="GEW71" s="532"/>
      <c r="GEX71" s="533"/>
      <c r="GEY71" s="527"/>
      <c r="GEZ71" s="528"/>
      <c r="GFA71" s="529"/>
      <c r="GFB71" s="530"/>
      <c r="GFC71" s="531"/>
      <c r="GFD71" s="532"/>
      <c r="GFE71" s="533"/>
      <c r="GFF71" s="527"/>
      <c r="GFG71" s="528"/>
      <c r="GFH71" s="529"/>
      <c r="GFI71" s="530"/>
      <c r="GFJ71" s="531"/>
      <c r="GFK71" s="532"/>
      <c r="GFL71" s="533"/>
      <c r="GFM71" s="527"/>
      <c r="GFN71" s="528"/>
      <c r="GFO71" s="529"/>
      <c r="GFP71" s="530"/>
      <c r="GFQ71" s="531"/>
      <c r="GFR71" s="532"/>
      <c r="GFS71" s="533"/>
      <c r="GFT71" s="527"/>
      <c r="GFU71" s="528"/>
      <c r="GFV71" s="529"/>
      <c r="GFW71" s="530"/>
      <c r="GFX71" s="531"/>
      <c r="GFY71" s="532"/>
      <c r="GFZ71" s="533"/>
      <c r="GGA71" s="527"/>
      <c r="GGB71" s="528"/>
      <c r="GGC71" s="529"/>
      <c r="GGD71" s="530"/>
      <c r="GGE71" s="531"/>
      <c r="GGF71" s="532"/>
      <c r="GGG71" s="533"/>
      <c r="GGH71" s="527"/>
      <c r="GGI71" s="528"/>
      <c r="GGJ71" s="529"/>
      <c r="GGK71" s="530"/>
      <c r="GGL71" s="531"/>
      <c r="GGM71" s="532"/>
      <c r="GGN71" s="533"/>
      <c r="GGO71" s="527"/>
      <c r="GGP71" s="528"/>
      <c r="GGQ71" s="529"/>
      <c r="GGR71" s="530"/>
      <c r="GGS71" s="531"/>
      <c r="GGT71" s="532"/>
      <c r="GGU71" s="533"/>
      <c r="GGV71" s="527"/>
      <c r="GGW71" s="528"/>
      <c r="GGX71" s="529"/>
      <c r="GGY71" s="530"/>
      <c r="GGZ71" s="531"/>
      <c r="GHA71" s="532"/>
      <c r="GHB71" s="533"/>
      <c r="GHC71" s="527"/>
      <c r="GHD71" s="528"/>
      <c r="GHE71" s="529"/>
      <c r="GHF71" s="530"/>
      <c r="GHG71" s="531"/>
      <c r="GHH71" s="532"/>
      <c r="GHI71" s="533"/>
      <c r="GHJ71" s="527"/>
      <c r="GHK71" s="528"/>
      <c r="GHL71" s="529"/>
      <c r="GHM71" s="530"/>
      <c r="GHN71" s="531"/>
      <c r="GHO71" s="532"/>
      <c r="GHP71" s="533"/>
      <c r="GHQ71" s="527"/>
      <c r="GHR71" s="528"/>
      <c r="GHS71" s="529"/>
      <c r="GHT71" s="530"/>
      <c r="GHU71" s="531"/>
      <c r="GHV71" s="532"/>
      <c r="GHW71" s="533"/>
      <c r="GHX71" s="527"/>
      <c r="GHY71" s="528"/>
      <c r="GHZ71" s="529"/>
      <c r="GIA71" s="530"/>
      <c r="GIB71" s="531"/>
      <c r="GIC71" s="532"/>
      <c r="GID71" s="533"/>
      <c r="GIE71" s="527"/>
      <c r="GIF71" s="528"/>
      <c r="GIG71" s="529"/>
      <c r="GIH71" s="530"/>
      <c r="GII71" s="531"/>
      <c r="GIJ71" s="532"/>
      <c r="GIK71" s="533"/>
      <c r="GIL71" s="527"/>
      <c r="GIM71" s="528"/>
      <c r="GIN71" s="529"/>
      <c r="GIO71" s="530"/>
      <c r="GIP71" s="531"/>
      <c r="GIQ71" s="532"/>
      <c r="GIR71" s="533"/>
      <c r="GIS71" s="527"/>
      <c r="GIT71" s="528"/>
      <c r="GIU71" s="529"/>
      <c r="GIV71" s="530"/>
      <c r="GIW71" s="531"/>
      <c r="GIX71" s="532"/>
      <c r="GIY71" s="533"/>
      <c r="GIZ71" s="527"/>
      <c r="GJA71" s="528"/>
      <c r="GJB71" s="529"/>
      <c r="GJC71" s="530"/>
      <c r="GJD71" s="531"/>
      <c r="GJE71" s="532"/>
      <c r="GJF71" s="533"/>
      <c r="GJG71" s="527"/>
      <c r="GJH71" s="528"/>
      <c r="GJI71" s="529"/>
      <c r="GJJ71" s="530"/>
      <c r="GJK71" s="531"/>
      <c r="GJL71" s="532"/>
      <c r="GJM71" s="533"/>
      <c r="GJN71" s="527"/>
      <c r="GJO71" s="528"/>
      <c r="GJP71" s="529"/>
      <c r="GJQ71" s="530"/>
      <c r="GJR71" s="531"/>
      <c r="GJS71" s="532"/>
      <c r="GJT71" s="533"/>
      <c r="GJU71" s="527"/>
      <c r="GJV71" s="528"/>
      <c r="GJW71" s="529"/>
      <c r="GJX71" s="530"/>
      <c r="GJY71" s="531"/>
      <c r="GJZ71" s="532"/>
      <c r="GKA71" s="533"/>
      <c r="GKB71" s="527"/>
      <c r="GKC71" s="528"/>
      <c r="GKD71" s="529"/>
      <c r="GKE71" s="530"/>
      <c r="GKF71" s="531"/>
      <c r="GKG71" s="532"/>
      <c r="GKH71" s="533"/>
      <c r="GKI71" s="527"/>
      <c r="GKJ71" s="528"/>
      <c r="GKK71" s="529"/>
      <c r="GKL71" s="530"/>
      <c r="GKM71" s="531"/>
      <c r="GKN71" s="532"/>
      <c r="GKO71" s="533"/>
      <c r="GKP71" s="527"/>
      <c r="GKQ71" s="528"/>
      <c r="GKR71" s="529"/>
      <c r="GKS71" s="530"/>
      <c r="GKT71" s="531"/>
      <c r="GKU71" s="532"/>
      <c r="GKV71" s="533"/>
      <c r="GKW71" s="527"/>
      <c r="GKX71" s="528"/>
      <c r="GKY71" s="529"/>
      <c r="GKZ71" s="530"/>
      <c r="GLA71" s="531"/>
      <c r="GLB71" s="532"/>
      <c r="GLC71" s="533"/>
      <c r="GLD71" s="527"/>
      <c r="GLE71" s="528"/>
      <c r="GLF71" s="529"/>
      <c r="GLG71" s="530"/>
      <c r="GLH71" s="531"/>
      <c r="GLI71" s="532"/>
      <c r="GLJ71" s="533"/>
      <c r="GLK71" s="527"/>
      <c r="GLL71" s="528"/>
      <c r="GLM71" s="529"/>
      <c r="GLN71" s="530"/>
      <c r="GLO71" s="531"/>
      <c r="GLP71" s="532"/>
      <c r="GLQ71" s="533"/>
      <c r="GLR71" s="527"/>
      <c r="GLS71" s="528"/>
      <c r="GLT71" s="529"/>
      <c r="GLU71" s="530"/>
      <c r="GLV71" s="531"/>
      <c r="GLW71" s="532"/>
      <c r="GLX71" s="533"/>
      <c r="GLY71" s="527"/>
      <c r="GLZ71" s="528"/>
      <c r="GMA71" s="529"/>
      <c r="GMB71" s="530"/>
      <c r="GMC71" s="531"/>
      <c r="GMD71" s="532"/>
      <c r="GME71" s="533"/>
      <c r="GMF71" s="527"/>
      <c r="GMG71" s="528"/>
      <c r="GMH71" s="529"/>
      <c r="GMI71" s="530"/>
      <c r="GMJ71" s="531"/>
      <c r="GMK71" s="532"/>
      <c r="GML71" s="533"/>
      <c r="GMM71" s="527"/>
      <c r="GMN71" s="528"/>
      <c r="GMO71" s="529"/>
      <c r="GMP71" s="530"/>
      <c r="GMQ71" s="531"/>
      <c r="GMR71" s="532"/>
      <c r="GMS71" s="533"/>
      <c r="GMT71" s="527"/>
      <c r="GMU71" s="528"/>
      <c r="GMV71" s="529"/>
      <c r="GMW71" s="530"/>
      <c r="GMX71" s="531"/>
      <c r="GMY71" s="532"/>
      <c r="GMZ71" s="533"/>
      <c r="GNA71" s="527"/>
      <c r="GNB71" s="528"/>
      <c r="GNC71" s="529"/>
      <c r="GND71" s="530"/>
      <c r="GNE71" s="531"/>
      <c r="GNF71" s="532"/>
      <c r="GNG71" s="533"/>
      <c r="GNH71" s="527"/>
      <c r="GNI71" s="528"/>
      <c r="GNJ71" s="529"/>
      <c r="GNK71" s="530"/>
      <c r="GNL71" s="531"/>
      <c r="GNM71" s="532"/>
      <c r="GNN71" s="533"/>
      <c r="GNO71" s="527"/>
      <c r="GNP71" s="528"/>
      <c r="GNQ71" s="529"/>
      <c r="GNR71" s="530"/>
      <c r="GNS71" s="531"/>
      <c r="GNT71" s="532"/>
      <c r="GNU71" s="533"/>
      <c r="GNV71" s="527"/>
      <c r="GNW71" s="528"/>
      <c r="GNX71" s="529"/>
      <c r="GNY71" s="530"/>
      <c r="GNZ71" s="531"/>
      <c r="GOA71" s="532"/>
      <c r="GOB71" s="533"/>
      <c r="GOC71" s="527"/>
      <c r="GOD71" s="528"/>
      <c r="GOE71" s="529"/>
      <c r="GOF71" s="530"/>
      <c r="GOG71" s="531"/>
      <c r="GOH71" s="532"/>
      <c r="GOI71" s="533"/>
      <c r="GOJ71" s="527"/>
      <c r="GOK71" s="528"/>
      <c r="GOL71" s="529"/>
      <c r="GOM71" s="530"/>
      <c r="GON71" s="531"/>
      <c r="GOO71" s="532"/>
      <c r="GOP71" s="533"/>
      <c r="GOQ71" s="527"/>
      <c r="GOR71" s="528"/>
      <c r="GOS71" s="529"/>
      <c r="GOT71" s="530"/>
      <c r="GOU71" s="531"/>
      <c r="GOV71" s="532"/>
      <c r="GOW71" s="533"/>
      <c r="GOX71" s="527"/>
      <c r="GOY71" s="528"/>
      <c r="GOZ71" s="529"/>
      <c r="GPA71" s="530"/>
      <c r="GPB71" s="531"/>
      <c r="GPC71" s="532"/>
      <c r="GPD71" s="533"/>
      <c r="GPE71" s="527"/>
      <c r="GPF71" s="528"/>
      <c r="GPG71" s="529"/>
      <c r="GPH71" s="530"/>
      <c r="GPI71" s="531"/>
      <c r="GPJ71" s="532"/>
      <c r="GPK71" s="533"/>
      <c r="GPL71" s="527"/>
      <c r="GPM71" s="528"/>
      <c r="GPN71" s="529"/>
      <c r="GPO71" s="530"/>
      <c r="GPP71" s="531"/>
      <c r="GPQ71" s="532"/>
      <c r="GPR71" s="533"/>
      <c r="GPS71" s="527"/>
      <c r="GPT71" s="528"/>
      <c r="GPU71" s="529"/>
      <c r="GPV71" s="530"/>
      <c r="GPW71" s="531"/>
      <c r="GPX71" s="532"/>
      <c r="GPY71" s="533"/>
      <c r="GPZ71" s="527"/>
      <c r="GQA71" s="528"/>
      <c r="GQB71" s="529"/>
      <c r="GQC71" s="530"/>
      <c r="GQD71" s="531"/>
      <c r="GQE71" s="532"/>
      <c r="GQF71" s="533"/>
      <c r="GQG71" s="527"/>
      <c r="GQH71" s="528"/>
      <c r="GQI71" s="529"/>
      <c r="GQJ71" s="530"/>
      <c r="GQK71" s="531"/>
      <c r="GQL71" s="532"/>
      <c r="GQM71" s="533"/>
      <c r="GQN71" s="527"/>
      <c r="GQO71" s="528"/>
      <c r="GQP71" s="529"/>
      <c r="GQQ71" s="530"/>
      <c r="GQR71" s="531"/>
      <c r="GQS71" s="532"/>
      <c r="GQT71" s="533"/>
      <c r="GQU71" s="527"/>
      <c r="GQV71" s="528"/>
      <c r="GQW71" s="529"/>
      <c r="GQX71" s="530"/>
      <c r="GQY71" s="531"/>
      <c r="GQZ71" s="532"/>
      <c r="GRA71" s="533"/>
      <c r="GRB71" s="527"/>
      <c r="GRC71" s="528"/>
      <c r="GRD71" s="529"/>
      <c r="GRE71" s="530"/>
      <c r="GRF71" s="531"/>
      <c r="GRG71" s="532"/>
      <c r="GRH71" s="533"/>
      <c r="GRI71" s="527"/>
      <c r="GRJ71" s="528"/>
      <c r="GRK71" s="529"/>
      <c r="GRL71" s="530"/>
      <c r="GRM71" s="531"/>
      <c r="GRN71" s="532"/>
      <c r="GRO71" s="533"/>
      <c r="GRP71" s="527"/>
      <c r="GRQ71" s="528"/>
      <c r="GRR71" s="529"/>
      <c r="GRS71" s="530"/>
      <c r="GRT71" s="531"/>
      <c r="GRU71" s="532"/>
      <c r="GRV71" s="533"/>
      <c r="GRW71" s="527"/>
      <c r="GRX71" s="528"/>
      <c r="GRY71" s="529"/>
      <c r="GRZ71" s="530"/>
      <c r="GSA71" s="531"/>
      <c r="GSB71" s="532"/>
      <c r="GSC71" s="533"/>
      <c r="GSD71" s="527"/>
      <c r="GSE71" s="528"/>
      <c r="GSF71" s="529"/>
      <c r="GSG71" s="530"/>
      <c r="GSH71" s="531"/>
      <c r="GSI71" s="532"/>
      <c r="GSJ71" s="533"/>
      <c r="GSK71" s="527"/>
      <c r="GSL71" s="528"/>
      <c r="GSM71" s="529"/>
      <c r="GSN71" s="530"/>
      <c r="GSO71" s="531"/>
      <c r="GSP71" s="532"/>
      <c r="GSQ71" s="533"/>
      <c r="GSR71" s="527"/>
      <c r="GSS71" s="528"/>
      <c r="GST71" s="529"/>
      <c r="GSU71" s="530"/>
      <c r="GSV71" s="531"/>
      <c r="GSW71" s="532"/>
      <c r="GSX71" s="533"/>
      <c r="GSY71" s="527"/>
      <c r="GSZ71" s="528"/>
      <c r="GTA71" s="529"/>
      <c r="GTB71" s="530"/>
      <c r="GTC71" s="531"/>
      <c r="GTD71" s="532"/>
      <c r="GTE71" s="533"/>
      <c r="GTF71" s="527"/>
      <c r="GTG71" s="528"/>
      <c r="GTH71" s="529"/>
      <c r="GTI71" s="530"/>
      <c r="GTJ71" s="531"/>
      <c r="GTK71" s="532"/>
      <c r="GTL71" s="533"/>
      <c r="GTM71" s="527"/>
      <c r="GTN71" s="528"/>
      <c r="GTO71" s="529"/>
      <c r="GTP71" s="530"/>
      <c r="GTQ71" s="531"/>
      <c r="GTR71" s="532"/>
      <c r="GTS71" s="533"/>
      <c r="GTT71" s="527"/>
      <c r="GTU71" s="528"/>
      <c r="GTV71" s="529"/>
      <c r="GTW71" s="530"/>
      <c r="GTX71" s="531"/>
      <c r="GTY71" s="532"/>
      <c r="GTZ71" s="533"/>
      <c r="GUA71" s="527"/>
      <c r="GUB71" s="528"/>
      <c r="GUC71" s="529"/>
      <c r="GUD71" s="530"/>
      <c r="GUE71" s="531"/>
      <c r="GUF71" s="532"/>
      <c r="GUG71" s="533"/>
      <c r="GUH71" s="527"/>
      <c r="GUI71" s="528"/>
      <c r="GUJ71" s="529"/>
      <c r="GUK71" s="530"/>
      <c r="GUL71" s="531"/>
      <c r="GUM71" s="532"/>
      <c r="GUN71" s="533"/>
      <c r="GUO71" s="527"/>
      <c r="GUP71" s="528"/>
      <c r="GUQ71" s="529"/>
      <c r="GUR71" s="530"/>
      <c r="GUS71" s="531"/>
      <c r="GUT71" s="532"/>
      <c r="GUU71" s="533"/>
      <c r="GUV71" s="527"/>
      <c r="GUW71" s="528"/>
      <c r="GUX71" s="529"/>
      <c r="GUY71" s="530"/>
      <c r="GUZ71" s="531"/>
      <c r="GVA71" s="532"/>
      <c r="GVB71" s="533"/>
      <c r="GVC71" s="527"/>
      <c r="GVD71" s="528"/>
      <c r="GVE71" s="529"/>
      <c r="GVF71" s="530"/>
      <c r="GVG71" s="531"/>
      <c r="GVH71" s="532"/>
      <c r="GVI71" s="533"/>
      <c r="GVJ71" s="527"/>
      <c r="GVK71" s="528"/>
      <c r="GVL71" s="529"/>
      <c r="GVM71" s="530"/>
      <c r="GVN71" s="531"/>
      <c r="GVO71" s="532"/>
      <c r="GVP71" s="533"/>
      <c r="GVQ71" s="527"/>
      <c r="GVR71" s="528"/>
      <c r="GVS71" s="529"/>
      <c r="GVT71" s="530"/>
      <c r="GVU71" s="531"/>
      <c r="GVV71" s="532"/>
      <c r="GVW71" s="533"/>
      <c r="GVX71" s="527"/>
      <c r="GVY71" s="528"/>
      <c r="GVZ71" s="529"/>
      <c r="GWA71" s="530"/>
      <c r="GWB71" s="531"/>
      <c r="GWC71" s="532"/>
      <c r="GWD71" s="533"/>
      <c r="GWE71" s="527"/>
      <c r="GWF71" s="528"/>
      <c r="GWG71" s="529"/>
      <c r="GWH71" s="530"/>
      <c r="GWI71" s="531"/>
      <c r="GWJ71" s="532"/>
      <c r="GWK71" s="533"/>
      <c r="GWL71" s="527"/>
      <c r="GWM71" s="528"/>
      <c r="GWN71" s="529"/>
      <c r="GWO71" s="530"/>
      <c r="GWP71" s="531"/>
      <c r="GWQ71" s="532"/>
      <c r="GWR71" s="533"/>
      <c r="GWS71" s="527"/>
      <c r="GWT71" s="528"/>
      <c r="GWU71" s="529"/>
      <c r="GWV71" s="530"/>
      <c r="GWW71" s="531"/>
      <c r="GWX71" s="532"/>
      <c r="GWY71" s="533"/>
      <c r="GWZ71" s="527"/>
      <c r="GXA71" s="528"/>
      <c r="GXB71" s="529"/>
      <c r="GXC71" s="530"/>
      <c r="GXD71" s="531"/>
      <c r="GXE71" s="532"/>
      <c r="GXF71" s="533"/>
      <c r="GXG71" s="527"/>
      <c r="GXH71" s="528"/>
      <c r="GXI71" s="529"/>
      <c r="GXJ71" s="530"/>
      <c r="GXK71" s="531"/>
      <c r="GXL71" s="532"/>
      <c r="GXM71" s="533"/>
      <c r="GXN71" s="527"/>
      <c r="GXO71" s="528"/>
      <c r="GXP71" s="529"/>
      <c r="GXQ71" s="530"/>
      <c r="GXR71" s="531"/>
      <c r="GXS71" s="532"/>
      <c r="GXT71" s="533"/>
      <c r="GXU71" s="527"/>
      <c r="GXV71" s="528"/>
      <c r="GXW71" s="529"/>
      <c r="GXX71" s="530"/>
      <c r="GXY71" s="531"/>
      <c r="GXZ71" s="532"/>
      <c r="GYA71" s="533"/>
      <c r="GYB71" s="527"/>
      <c r="GYC71" s="528"/>
      <c r="GYD71" s="529"/>
      <c r="GYE71" s="530"/>
      <c r="GYF71" s="531"/>
      <c r="GYG71" s="532"/>
      <c r="GYH71" s="533"/>
      <c r="GYI71" s="527"/>
      <c r="GYJ71" s="528"/>
      <c r="GYK71" s="529"/>
      <c r="GYL71" s="530"/>
      <c r="GYM71" s="531"/>
      <c r="GYN71" s="532"/>
      <c r="GYO71" s="533"/>
      <c r="GYP71" s="527"/>
      <c r="GYQ71" s="528"/>
      <c r="GYR71" s="529"/>
      <c r="GYS71" s="530"/>
      <c r="GYT71" s="531"/>
      <c r="GYU71" s="532"/>
      <c r="GYV71" s="533"/>
      <c r="GYW71" s="527"/>
      <c r="GYX71" s="528"/>
      <c r="GYY71" s="529"/>
      <c r="GYZ71" s="530"/>
      <c r="GZA71" s="531"/>
      <c r="GZB71" s="532"/>
      <c r="GZC71" s="533"/>
      <c r="GZD71" s="527"/>
      <c r="GZE71" s="528"/>
      <c r="GZF71" s="529"/>
      <c r="GZG71" s="530"/>
      <c r="GZH71" s="531"/>
      <c r="GZI71" s="532"/>
      <c r="GZJ71" s="533"/>
      <c r="GZK71" s="527"/>
      <c r="GZL71" s="528"/>
      <c r="GZM71" s="529"/>
      <c r="GZN71" s="530"/>
      <c r="GZO71" s="531"/>
      <c r="GZP71" s="532"/>
      <c r="GZQ71" s="533"/>
      <c r="GZR71" s="527"/>
      <c r="GZS71" s="528"/>
      <c r="GZT71" s="529"/>
      <c r="GZU71" s="530"/>
      <c r="GZV71" s="531"/>
      <c r="GZW71" s="532"/>
      <c r="GZX71" s="533"/>
      <c r="GZY71" s="527"/>
      <c r="GZZ71" s="528"/>
      <c r="HAA71" s="529"/>
      <c r="HAB71" s="530"/>
      <c r="HAC71" s="531"/>
      <c r="HAD71" s="532"/>
      <c r="HAE71" s="533"/>
      <c r="HAF71" s="527"/>
      <c r="HAG71" s="528"/>
      <c r="HAH71" s="529"/>
      <c r="HAI71" s="530"/>
      <c r="HAJ71" s="531"/>
      <c r="HAK71" s="532"/>
      <c r="HAL71" s="533"/>
      <c r="HAM71" s="527"/>
      <c r="HAN71" s="528"/>
      <c r="HAO71" s="529"/>
      <c r="HAP71" s="530"/>
      <c r="HAQ71" s="531"/>
      <c r="HAR71" s="532"/>
      <c r="HAS71" s="533"/>
      <c r="HAT71" s="527"/>
      <c r="HAU71" s="528"/>
      <c r="HAV71" s="529"/>
      <c r="HAW71" s="530"/>
      <c r="HAX71" s="531"/>
      <c r="HAY71" s="532"/>
      <c r="HAZ71" s="533"/>
      <c r="HBA71" s="527"/>
      <c r="HBB71" s="528"/>
      <c r="HBC71" s="529"/>
      <c r="HBD71" s="530"/>
      <c r="HBE71" s="531"/>
      <c r="HBF71" s="532"/>
      <c r="HBG71" s="533"/>
      <c r="HBH71" s="527"/>
      <c r="HBI71" s="528"/>
      <c r="HBJ71" s="529"/>
      <c r="HBK71" s="530"/>
      <c r="HBL71" s="531"/>
      <c r="HBM71" s="532"/>
      <c r="HBN71" s="533"/>
      <c r="HBO71" s="527"/>
      <c r="HBP71" s="528"/>
      <c r="HBQ71" s="529"/>
      <c r="HBR71" s="530"/>
      <c r="HBS71" s="531"/>
      <c r="HBT71" s="532"/>
      <c r="HBU71" s="533"/>
      <c r="HBV71" s="527"/>
      <c r="HBW71" s="528"/>
      <c r="HBX71" s="529"/>
      <c r="HBY71" s="530"/>
      <c r="HBZ71" s="531"/>
      <c r="HCA71" s="532"/>
      <c r="HCB71" s="533"/>
      <c r="HCC71" s="527"/>
      <c r="HCD71" s="528"/>
      <c r="HCE71" s="529"/>
      <c r="HCF71" s="530"/>
      <c r="HCG71" s="531"/>
      <c r="HCH71" s="532"/>
      <c r="HCI71" s="533"/>
      <c r="HCJ71" s="527"/>
      <c r="HCK71" s="528"/>
      <c r="HCL71" s="529"/>
      <c r="HCM71" s="530"/>
      <c r="HCN71" s="531"/>
      <c r="HCO71" s="532"/>
      <c r="HCP71" s="533"/>
      <c r="HCQ71" s="527"/>
      <c r="HCR71" s="528"/>
      <c r="HCS71" s="529"/>
      <c r="HCT71" s="530"/>
      <c r="HCU71" s="531"/>
      <c r="HCV71" s="532"/>
      <c r="HCW71" s="533"/>
      <c r="HCX71" s="527"/>
      <c r="HCY71" s="528"/>
      <c r="HCZ71" s="529"/>
      <c r="HDA71" s="530"/>
      <c r="HDB71" s="531"/>
      <c r="HDC71" s="532"/>
      <c r="HDD71" s="533"/>
      <c r="HDE71" s="527"/>
      <c r="HDF71" s="528"/>
      <c r="HDG71" s="529"/>
      <c r="HDH71" s="530"/>
      <c r="HDI71" s="531"/>
      <c r="HDJ71" s="532"/>
      <c r="HDK71" s="533"/>
      <c r="HDL71" s="527"/>
      <c r="HDM71" s="528"/>
      <c r="HDN71" s="529"/>
      <c r="HDO71" s="530"/>
      <c r="HDP71" s="531"/>
      <c r="HDQ71" s="532"/>
      <c r="HDR71" s="533"/>
      <c r="HDS71" s="527"/>
      <c r="HDT71" s="528"/>
      <c r="HDU71" s="529"/>
      <c r="HDV71" s="530"/>
      <c r="HDW71" s="531"/>
      <c r="HDX71" s="532"/>
      <c r="HDY71" s="533"/>
      <c r="HDZ71" s="527"/>
      <c r="HEA71" s="528"/>
      <c r="HEB71" s="529"/>
      <c r="HEC71" s="530"/>
      <c r="HED71" s="531"/>
      <c r="HEE71" s="532"/>
      <c r="HEF71" s="533"/>
      <c r="HEG71" s="527"/>
      <c r="HEH71" s="528"/>
      <c r="HEI71" s="529"/>
      <c r="HEJ71" s="530"/>
      <c r="HEK71" s="531"/>
      <c r="HEL71" s="532"/>
      <c r="HEM71" s="533"/>
      <c r="HEN71" s="527"/>
      <c r="HEO71" s="528"/>
      <c r="HEP71" s="529"/>
      <c r="HEQ71" s="530"/>
      <c r="HER71" s="531"/>
      <c r="HES71" s="532"/>
      <c r="HET71" s="533"/>
      <c r="HEU71" s="527"/>
      <c r="HEV71" s="528"/>
      <c r="HEW71" s="529"/>
      <c r="HEX71" s="530"/>
      <c r="HEY71" s="531"/>
      <c r="HEZ71" s="532"/>
      <c r="HFA71" s="533"/>
      <c r="HFB71" s="527"/>
      <c r="HFC71" s="528"/>
      <c r="HFD71" s="529"/>
      <c r="HFE71" s="530"/>
      <c r="HFF71" s="531"/>
      <c r="HFG71" s="532"/>
      <c r="HFH71" s="533"/>
      <c r="HFI71" s="527"/>
      <c r="HFJ71" s="528"/>
      <c r="HFK71" s="529"/>
      <c r="HFL71" s="530"/>
      <c r="HFM71" s="531"/>
      <c r="HFN71" s="532"/>
      <c r="HFO71" s="533"/>
      <c r="HFP71" s="527"/>
      <c r="HFQ71" s="528"/>
      <c r="HFR71" s="529"/>
      <c r="HFS71" s="530"/>
      <c r="HFT71" s="531"/>
      <c r="HFU71" s="532"/>
      <c r="HFV71" s="533"/>
      <c r="HFW71" s="527"/>
      <c r="HFX71" s="528"/>
      <c r="HFY71" s="529"/>
      <c r="HFZ71" s="530"/>
      <c r="HGA71" s="531"/>
      <c r="HGB71" s="532"/>
      <c r="HGC71" s="533"/>
      <c r="HGD71" s="527"/>
      <c r="HGE71" s="528"/>
      <c r="HGF71" s="529"/>
      <c r="HGG71" s="530"/>
      <c r="HGH71" s="531"/>
      <c r="HGI71" s="532"/>
      <c r="HGJ71" s="533"/>
      <c r="HGK71" s="527"/>
      <c r="HGL71" s="528"/>
      <c r="HGM71" s="529"/>
      <c r="HGN71" s="530"/>
      <c r="HGO71" s="531"/>
      <c r="HGP71" s="532"/>
      <c r="HGQ71" s="533"/>
      <c r="HGR71" s="527"/>
      <c r="HGS71" s="528"/>
      <c r="HGT71" s="529"/>
      <c r="HGU71" s="530"/>
      <c r="HGV71" s="531"/>
      <c r="HGW71" s="532"/>
      <c r="HGX71" s="533"/>
      <c r="HGY71" s="527"/>
      <c r="HGZ71" s="528"/>
      <c r="HHA71" s="529"/>
      <c r="HHB71" s="530"/>
      <c r="HHC71" s="531"/>
      <c r="HHD71" s="532"/>
      <c r="HHE71" s="533"/>
      <c r="HHF71" s="527"/>
      <c r="HHG71" s="528"/>
      <c r="HHH71" s="529"/>
      <c r="HHI71" s="530"/>
      <c r="HHJ71" s="531"/>
      <c r="HHK71" s="532"/>
      <c r="HHL71" s="533"/>
      <c r="HHM71" s="527"/>
      <c r="HHN71" s="528"/>
      <c r="HHO71" s="529"/>
      <c r="HHP71" s="530"/>
      <c r="HHQ71" s="531"/>
      <c r="HHR71" s="532"/>
      <c r="HHS71" s="533"/>
      <c r="HHT71" s="527"/>
      <c r="HHU71" s="528"/>
      <c r="HHV71" s="529"/>
      <c r="HHW71" s="530"/>
      <c r="HHX71" s="531"/>
      <c r="HHY71" s="532"/>
      <c r="HHZ71" s="533"/>
      <c r="HIA71" s="527"/>
      <c r="HIB71" s="528"/>
      <c r="HIC71" s="529"/>
      <c r="HID71" s="530"/>
      <c r="HIE71" s="531"/>
      <c r="HIF71" s="532"/>
      <c r="HIG71" s="533"/>
      <c r="HIH71" s="527"/>
      <c r="HII71" s="528"/>
      <c r="HIJ71" s="529"/>
      <c r="HIK71" s="530"/>
      <c r="HIL71" s="531"/>
      <c r="HIM71" s="532"/>
      <c r="HIN71" s="533"/>
      <c r="HIO71" s="527"/>
      <c r="HIP71" s="528"/>
      <c r="HIQ71" s="529"/>
      <c r="HIR71" s="530"/>
      <c r="HIS71" s="531"/>
      <c r="HIT71" s="532"/>
      <c r="HIU71" s="533"/>
      <c r="HIV71" s="527"/>
      <c r="HIW71" s="528"/>
      <c r="HIX71" s="529"/>
      <c r="HIY71" s="530"/>
      <c r="HIZ71" s="531"/>
      <c r="HJA71" s="532"/>
      <c r="HJB71" s="533"/>
      <c r="HJC71" s="527"/>
      <c r="HJD71" s="528"/>
      <c r="HJE71" s="529"/>
      <c r="HJF71" s="530"/>
      <c r="HJG71" s="531"/>
      <c r="HJH71" s="532"/>
      <c r="HJI71" s="533"/>
      <c r="HJJ71" s="527"/>
      <c r="HJK71" s="528"/>
      <c r="HJL71" s="529"/>
      <c r="HJM71" s="530"/>
      <c r="HJN71" s="531"/>
      <c r="HJO71" s="532"/>
      <c r="HJP71" s="533"/>
      <c r="HJQ71" s="527"/>
      <c r="HJR71" s="528"/>
      <c r="HJS71" s="529"/>
      <c r="HJT71" s="530"/>
      <c r="HJU71" s="531"/>
      <c r="HJV71" s="532"/>
      <c r="HJW71" s="533"/>
      <c r="HJX71" s="527"/>
      <c r="HJY71" s="528"/>
      <c r="HJZ71" s="529"/>
      <c r="HKA71" s="530"/>
      <c r="HKB71" s="531"/>
      <c r="HKC71" s="532"/>
      <c r="HKD71" s="533"/>
      <c r="HKE71" s="527"/>
      <c r="HKF71" s="528"/>
      <c r="HKG71" s="529"/>
      <c r="HKH71" s="530"/>
      <c r="HKI71" s="531"/>
      <c r="HKJ71" s="532"/>
      <c r="HKK71" s="533"/>
      <c r="HKL71" s="527"/>
      <c r="HKM71" s="528"/>
      <c r="HKN71" s="529"/>
      <c r="HKO71" s="530"/>
      <c r="HKP71" s="531"/>
      <c r="HKQ71" s="532"/>
      <c r="HKR71" s="533"/>
      <c r="HKS71" s="527"/>
      <c r="HKT71" s="528"/>
      <c r="HKU71" s="529"/>
      <c r="HKV71" s="530"/>
      <c r="HKW71" s="531"/>
      <c r="HKX71" s="532"/>
      <c r="HKY71" s="533"/>
      <c r="HKZ71" s="527"/>
      <c r="HLA71" s="528"/>
      <c r="HLB71" s="529"/>
      <c r="HLC71" s="530"/>
      <c r="HLD71" s="531"/>
      <c r="HLE71" s="532"/>
      <c r="HLF71" s="533"/>
      <c r="HLG71" s="527"/>
      <c r="HLH71" s="528"/>
      <c r="HLI71" s="529"/>
      <c r="HLJ71" s="530"/>
      <c r="HLK71" s="531"/>
      <c r="HLL71" s="532"/>
      <c r="HLM71" s="533"/>
      <c r="HLN71" s="527"/>
      <c r="HLO71" s="528"/>
      <c r="HLP71" s="529"/>
      <c r="HLQ71" s="530"/>
      <c r="HLR71" s="531"/>
      <c r="HLS71" s="532"/>
      <c r="HLT71" s="533"/>
      <c r="HLU71" s="527"/>
      <c r="HLV71" s="528"/>
      <c r="HLW71" s="529"/>
      <c r="HLX71" s="530"/>
      <c r="HLY71" s="531"/>
      <c r="HLZ71" s="532"/>
      <c r="HMA71" s="533"/>
      <c r="HMB71" s="527"/>
      <c r="HMC71" s="528"/>
      <c r="HMD71" s="529"/>
      <c r="HME71" s="530"/>
      <c r="HMF71" s="531"/>
      <c r="HMG71" s="532"/>
      <c r="HMH71" s="533"/>
      <c r="HMI71" s="527"/>
      <c r="HMJ71" s="528"/>
      <c r="HMK71" s="529"/>
      <c r="HML71" s="530"/>
      <c r="HMM71" s="531"/>
      <c r="HMN71" s="532"/>
      <c r="HMO71" s="533"/>
      <c r="HMP71" s="527"/>
      <c r="HMQ71" s="528"/>
      <c r="HMR71" s="529"/>
      <c r="HMS71" s="530"/>
      <c r="HMT71" s="531"/>
      <c r="HMU71" s="532"/>
      <c r="HMV71" s="533"/>
      <c r="HMW71" s="527"/>
      <c r="HMX71" s="528"/>
      <c r="HMY71" s="529"/>
      <c r="HMZ71" s="530"/>
      <c r="HNA71" s="531"/>
      <c r="HNB71" s="532"/>
      <c r="HNC71" s="533"/>
      <c r="HND71" s="527"/>
      <c r="HNE71" s="528"/>
      <c r="HNF71" s="529"/>
      <c r="HNG71" s="530"/>
      <c r="HNH71" s="531"/>
      <c r="HNI71" s="532"/>
      <c r="HNJ71" s="533"/>
      <c r="HNK71" s="527"/>
      <c r="HNL71" s="528"/>
      <c r="HNM71" s="529"/>
      <c r="HNN71" s="530"/>
      <c r="HNO71" s="531"/>
      <c r="HNP71" s="532"/>
      <c r="HNQ71" s="533"/>
      <c r="HNR71" s="527"/>
      <c r="HNS71" s="528"/>
      <c r="HNT71" s="529"/>
      <c r="HNU71" s="530"/>
      <c r="HNV71" s="531"/>
      <c r="HNW71" s="532"/>
      <c r="HNX71" s="533"/>
      <c r="HNY71" s="527"/>
      <c r="HNZ71" s="528"/>
      <c r="HOA71" s="529"/>
      <c r="HOB71" s="530"/>
      <c r="HOC71" s="531"/>
      <c r="HOD71" s="532"/>
      <c r="HOE71" s="533"/>
      <c r="HOF71" s="527"/>
      <c r="HOG71" s="528"/>
      <c r="HOH71" s="529"/>
      <c r="HOI71" s="530"/>
      <c r="HOJ71" s="531"/>
      <c r="HOK71" s="532"/>
      <c r="HOL71" s="533"/>
      <c r="HOM71" s="527"/>
      <c r="HON71" s="528"/>
      <c r="HOO71" s="529"/>
      <c r="HOP71" s="530"/>
      <c r="HOQ71" s="531"/>
      <c r="HOR71" s="532"/>
      <c r="HOS71" s="533"/>
      <c r="HOT71" s="527"/>
      <c r="HOU71" s="528"/>
      <c r="HOV71" s="529"/>
      <c r="HOW71" s="530"/>
      <c r="HOX71" s="531"/>
      <c r="HOY71" s="532"/>
      <c r="HOZ71" s="533"/>
      <c r="HPA71" s="527"/>
      <c r="HPB71" s="528"/>
      <c r="HPC71" s="529"/>
      <c r="HPD71" s="530"/>
      <c r="HPE71" s="531"/>
      <c r="HPF71" s="532"/>
      <c r="HPG71" s="533"/>
      <c r="HPH71" s="527"/>
      <c r="HPI71" s="528"/>
      <c r="HPJ71" s="529"/>
      <c r="HPK71" s="530"/>
      <c r="HPL71" s="531"/>
      <c r="HPM71" s="532"/>
      <c r="HPN71" s="533"/>
      <c r="HPO71" s="527"/>
      <c r="HPP71" s="528"/>
      <c r="HPQ71" s="529"/>
      <c r="HPR71" s="530"/>
      <c r="HPS71" s="531"/>
      <c r="HPT71" s="532"/>
      <c r="HPU71" s="533"/>
      <c r="HPV71" s="527"/>
      <c r="HPW71" s="528"/>
      <c r="HPX71" s="529"/>
      <c r="HPY71" s="530"/>
      <c r="HPZ71" s="531"/>
      <c r="HQA71" s="532"/>
      <c r="HQB71" s="533"/>
      <c r="HQC71" s="527"/>
      <c r="HQD71" s="528"/>
      <c r="HQE71" s="529"/>
      <c r="HQF71" s="530"/>
      <c r="HQG71" s="531"/>
      <c r="HQH71" s="532"/>
      <c r="HQI71" s="533"/>
      <c r="HQJ71" s="527"/>
      <c r="HQK71" s="528"/>
      <c r="HQL71" s="529"/>
      <c r="HQM71" s="530"/>
      <c r="HQN71" s="531"/>
      <c r="HQO71" s="532"/>
      <c r="HQP71" s="533"/>
      <c r="HQQ71" s="527"/>
      <c r="HQR71" s="528"/>
      <c r="HQS71" s="529"/>
      <c r="HQT71" s="530"/>
      <c r="HQU71" s="531"/>
      <c r="HQV71" s="532"/>
      <c r="HQW71" s="533"/>
      <c r="HQX71" s="527"/>
      <c r="HQY71" s="528"/>
      <c r="HQZ71" s="529"/>
      <c r="HRA71" s="530"/>
      <c r="HRB71" s="531"/>
      <c r="HRC71" s="532"/>
      <c r="HRD71" s="533"/>
      <c r="HRE71" s="527"/>
      <c r="HRF71" s="528"/>
      <c r="HRG71" s="529"/>
      <c r="HRH71" s="530"/>
      <c r="HRI71" s="531"/>
      <c r="HRJ71" s="532"/>
      <c r="HRK71" s="533"/>
      <c r="HRL71" s="527"/>
      <c r="HRM71" s="528"/>
      <c r="HRN71" s="529"/>
      <c r="HRO71" s="530"/>
      <c r="HRP71" s="531"/>
      <c r="HRQ71" s="532"/>
      <c r="HRR71" s="533"/>
      <c r="HRS71" s="527"/>
      <c r="HRT71" s="528"/>
      <c r="HRU71" s="529"/>
      <c r="HRV71" s="530"/>
      <c r="HRW71" s="531"/>
      <c r="HRX71" s="532"/>
      <c r="HRY71" s="533"/>
      <c r="HRZ71" s="527"/>
      <c r="HSA71" s="528"/>
      <c r="HSB71" s="529"/>
      <c r="HSC71" s="530"/>
      <c r="HSD71" s="531"/>
      <c r="HSE71" s="532"/>
      <c r="HSF71" s="533"/>
      <c r="HSG71" s="527"/>
      <c r="HSH71" s="528"/>
      <c r="HSI71" s="529"/>
      <c r="HSJ71" s="530"/>
      <c r="HSK71" s="531"/>
      <c r="HSL71" s="532"/>
      <c r="HSM71" s="533"/>
      <c r="HSN71" s="527"/>
      <c r="HSO71" s="528"/>
      <c r="HSP71" s="529"/>
      <c r="HSQ71" s="530"/>
      <c r="HSR71" s="531"/>
      <c r="HSS71" s="532"/>
      <c r="HST71" s="533"/>
      <c r="HSU71" s="527"/>
      <c r="HSV71" s="528"/>
      <c r="HSW71" s="529"/>
      <c r="HSX71" s="530"/>
      <c r="HSY71" s="531"/>
      <c r="HSZ71" s="532"/>
      <c r="HTA71" s="533"/>
      <c r="HTB71" s="527"/>
      <c r="HTC71" s="528"/>
      <c r="HTD71" s="529"/>
      <c r="HTE71" s="530"/>
      <c r="HTF71" s="531"/>
      <c r="HTG71" s="532"/>
      <c r="HTH71" s="533"/>
      <c r="HTI71" s="527"/>
      <c r="HTJ71" s="528"/>
      <c r="HTK71" s="529"/>
      <c r="HTL71" s="530"/>
      <c r="HTM71" s="531"/>
      <c r="HTN71" s="532"/>
      <c r="HTO71" s="533"/>
      <c r="HTP71" s="527"/>
      <c r="HTQ71" s="528"/>
      <c r="HTR71" s="529"/>
      <c r="HTS71" s="530"/>
      <c r="HTT71" s="531"/>
      <c r="HTU71" s="532"/>
      <c r="HTV71" s="533"/>
      <c r="HTW71" s="527"/>
      <c r="HTX71" s="528"/>
      <c r="HTY71" s="529"/>
      <c r="HTZ71" s="530"/>
      <c r="HUA71" s="531"/>
      <c r="HUB71" s="532"/>
      <c r="HUC71" s="533"/>
      <c r="HUD71" s="527"/>
      <c r="HUE71" s="528"/>
      <c r="HUF71" s="529"/>
      <c r="HUG71" s="530"/>
      <c r="HUH71" s="531"/>
      <c r="HUI71" s="532"/>
      <c r="HUJ71" s="533"/>
      <c r="HUK71" s="527"/>
      <c r="HUL71" s="528"/>
      <c r="HUM71" s="529"/>
      <c r="HUN71" s="530"/>
      <c r="HUO71" s="531"/>
      <c r="HUP71" s="532"/>
      <c r="HUQ71" s="533"/>
      <c r="HUR71" s="527"/>
      <c r="HUS71" s="528"/>
      <c r="HUT71" s="529"/>
      <c r="HUU71" s="530"/>
      <c r="HUV71" s="531"/>
      <c r="HUW71" s="532"/>
      <c r="HUX71" s="533"/>
      <c r="HUY71" s="527"/>
      <c r="HUZ71" s="528"/>
      <c r="HVA71" s="529"/>
      <c r="HVB71" s="530"/>
      <c r="HVC71" s="531"/>
      <c r="HVD71" s="532"/>
      <c r="HVE71" s="533"/>
      <c r="HVF71" s="527"/>
      <c r="HVG71" s="528"/>
      <c r="HVH71" s="529"/>
      <c r="HVI71" s="530"/>
      <c r="HVJ71" s="531"/>
      <c r="HVK71" s="532"/>
      <c r="HVL71" s="533"/>
      <c r="HVM71" s="527"/>
      <c r="HVN71" s="528"/>
      <c r="HVO71" s="529"/>
      <c r="HVP71" s="530"/>
      <c r="HVQ71" s="531"/>
      <c r="HVR71" s="532"/>
      <c r="HVS71" s="533"/>
      <c r="HVT71" s="527"/>
      <c r="HVU71" s="528"/>
      <c r="HVV71" s="529"/>
      <c r="HVW71" s="530"/>
      <c r="HVX71" s="531"/>
      <c r="HVY71" s="532"/>
      <c r="HVZ71" s="533"/>
      <c r="HWA71" s="527"/>
      <c r="HWB71" s="528"/>
      <c r="HWC71" s="529"/>
      <c r="HWD71" s="530"/>
      <c r="HWE71" s="531"/>
      <c r="HWF71" s="532"/>
      <c r="HWG71" s="533"/>
      <c r="HWH71" s="527"/>
      <c r="HWI71" s="528"/>
      <c r="HWJ71" s="529"/>
      <c r="HWK71" s="530"/>
      <c r="HWL71" s="531"/>
      <c r="HWM71" s="532"/>
      <c r="HWN71" s="533"/>
      <c r="HWO71" s="527"/>
      <c r="HWP71" s="528"/>
      <c r="HWQ71" s="529"/>
      <c r="HWR71" s="530"/>
      <c r="HWS71" s="531"/>
      <c r="HWT71" s="532"/>
      <c r="HWU71" s="533"/>
      <c r="HWV71" s="527"/>
      <c r="HWW71" s="528"/>
      <c r="HWX71" s="529"/>
      <c r="HWY71" s="530"/>
      <c r="HWZ71" s="531"/>
      <c r="HXA71" s="532"/>
      <c r="HXB71" s="533"/>
      <c r="HXC71" s="527"/>
      <c r="HXD71" s="528"/>
      <c r="HXE71" s="529"/>
      <c r="HXF71" s="530"/>
      <c r="HXG71" s="531"/>
      <c r="HXH71" s="532"/>
      <c r="HXI71" s="533"/>
      <c r="HXJ71" s="527"/>
      <c r="HXK71" s="528"/>
      <c r="HXL71" s="529"/>
      <c r="HXM71" s="530"/>
      <c r="HXN71" s="531"/>
      <c r="HXO71" s="532"/>
      <c r="HXP71" s="533"/>
      <c r="HXQ71" s="527"/>
      <c r="HXR71" s="528"/>
      <c r="HXS71" s="529"/>
      <c r="HXT71" s="530"/>
      <c r="HXU71" s="531"/>
      <c r="HXV71" s="532"/>
      <c r="HXW71" s="533"/>
      <c r="HXX71" s="527"/>
      <c r="HXY71" s="528"/>
      <c r="HXZ71" s="529"/>
      <c r="HYA71" s="530"/>
      <c r="HYB71" s="531"/>
      <c r="HYC71" s="532"/>
      <c r="HYD71" s="533"/>
      <c r="HYE71" s="527"/>
      <c r="HYF71" s="528"/>
      <c r="HYG71" s="529"/>
      <c r="HYH71" s="530"/>
      <c r="HYI71" s="531"/>
      <c r="HYJ71" s="532"/>
      <c r="HYK71" s="533"/>
      <c r="HYL71" s="527"/>
      <c r="HYM71" s="528"/>
      <c r="HYN71" s="529"/>
      <c r="HYO71" s="530"/>
      <c r="HYP71" s="531"/>
      <c r="HYQ71" s="532"/>
      <c r="HYR71" s="533"/>
      <c r="HYS71" s="527"/>
      <c r="HYT71" s="528"/>
      <c r="HYU71" s="529"/>
      <c r="HYV71" s="530"/>
      <c r="HYW71" s="531"/>
      <c r="HYX71" s="532"/>
      <c r="HYY71" s="533"/>
      <c r="HYZ71" s="527"/>
      <c r="HZA71" s="528"/>
      <c r="HZB71" s="529"/>
      <c r="HZC71" s="530"/>
      <c r="HZD71" s="531"/>
      <c r="HZE71" s="532"/>
      <c r="HZF71" s="533"/>
      <c r="HZG71" s="527"/>
      <c r="HZH71" s="528"/>
      <c r="HZI71" s="529"/>
      <c r="HZJ71" s="530"/>
      <c r="HZK71" s="531"/>
      <c r="HZL71" s="532"/>
      <c r="HZM71" s="533"/>
      <c r="HZN71" s="527"/>
      <c r="HZO71" s="528"/>
      <c r="HZP71" s="529"/>
      <c r="HZQ71" s="530"/>
      <c r="HZR71" s="531"/>
      <c r="HZS71" s="532"/>
      <c r="HZT71" s="533"/>
      <c r="HZU71" s="527"/>
      <c r="HZV71" s="528"/>
      <c r="HZW71" s="529"/>
      <c r="HZX71" s="530"/>
      <c r="HZY71" s="531"/>
      <c r="HZZ71" s="532"/>
      <c r="IAA71" s="533"/>
      <c r="IAB71" s="527"/>
      <c r="IAC71" s="528"/>
      <c r="IAD71" s="529"/>
      <c r="IAE71" s="530"/>
      <c r="IAF71" s="531"/>
      <c r="IAG71" s="532"/>
      <c r="IAH71" s="533"/>
      <c r="IAI71" s="527"/>
      <c r="IAJ71" s="528"/>
      <c r="IAK71" s="529"/>
      <c r="IAL71" s="530"/>
      <c r="IAM71" s="531"/>
      <c r="IAN71" s="532"/>
      <c r="IAO71" s="533"/>
      <c r="IAP71" s="527"/>
      <c r="IAQ71" s="528"/>
      <c r="IAR71" s="529"/>
      <c r="IAS71" s="530"/>
      <c r="IAT71" s="531"/>
      <c r="IAU71" s="532"/>
      <c r="IAV71" s="533"/>
      <c r="IAW71" s="527"/>
      <c r="IAX71" s="528"/>
      <c r="IAY71" s="529"/>
      <c r="IAZ71" s="530"/>
      <c r="IBA71" s="531"/>
      <c r="IBB71" s="532"/>
      <c r="IBC71" s="533"/>
      <c r="IBD71" s="527"/>
      <c r="IBE71" s="528"/>
      <c r="IBF71" s="529"/>
      <c r="IBG71" s="530"/>
      <c r="IBH71" s="531"/>
      <c r="IBI71" s="532"/>
      <c r="IBJ71" s="533"/>
      <c r="IBK71" s="527"/>
      <c r="IBL71" s="528"/>
      <c r="IBM71" s="529"/>
      <c r="IBN71" s="530"/>
      <c r="IBO71" s="531"/>
      <c r="IBP71" s="532"/>
      <c r="IBQ71" s="533"/>
      <c r="IBR71" s="527"/>
      <c r="IBS71" s="528"/>
      <c r="IBT71" s="529"/>
      <c r="IBU71" s="530"/>
      <c r="IBV71" s="531"/>
      <c r="IBW71" s="532"/>
      <c r="IBX71" s="533"/>
      <c r="IBY71" s="527"/>
      <c r="IBZ71" s="528"/>
      <c r="ICA71" s="529"/>
      <c r="ICB71" s="530"/>
      <c r="ICC71" s="531"/>
      <c r="ICD71" s="532"/>
      <c r="ICE71" s="533"/>
      <c r="ICF71" s="527"/>
      <c r="ICG71" s="528"/>
      <c r="ICH71" s="529"/>
      <c r="ICI71" s="530"/>
      <c r="ICJ71" s="531"/>
      <c r="ICK71" s="532"/>
      <c r="ICL71" s="533"/>
      <c r="ICM71" s="527"/>
      <c r="ICN71" s="528"/>
      <c r="ICO71" s="529"/>
      <c r="ICP71" s="530"/>
      <c r="ICQ71" s="531"/>
      <c r="ICR71" s="532"/>
      <c r="ICS71" s="533"/>
      <c r="ICT71" s="527"/>
      <c r="ICU71" s="528"/>
      <c r="ICV71" s="529"/>
      <c r="ICW71" s="530"/>
      <c r="ICX71" s="531"/>
      <c r="ICY71" s="532"/>
      <c r="ICZ71" s="533"/>
      <c r="IDA71" s="527"/>
      <c r="IDB71" s="528"/>
      <c r="IDC71" s="529"/>
      <c r="IDD71" s="530"/>
      <c r="IDE71" s="531"/>
      <c r="IDF71" s="532"/>
      <c r="IDG71" s="533"/>
      <c r="IDH71" s="527"/>
      <c r="IDI71" s="528"/>
      <c r="IDJ71" s="529"/>
      <c r="IDK71" s="530"/>
      <c r="IDL71" s="531"/>
      <c r="IDM71" s="532"/>
      <c r="IDN71" s="533"/>
      <c r="IDO71" s="527"/>
      <c r="IDP71" s="528"/>
      <c r="IDQ71" s="529"/>
      <c r="IDR71" s="530"/>
      <c r="IDS71" s="531"/>
      <c r="IDT71" s="532"/>
      <c r="IDU71" s="533"/>
      <c r="IDV71" s="527"/>
      <c r="IDW71" s="528"/>
      <c r="IDX71" s="529"/>
      <c r="IDY71" s="530"/>
      <c r="IDZ71" s="531"/>
      <c r="IEA71" s="532"/>
      <c r="IEB71" s="533"/>
      <c r="IEC71" s="527"/>
      <c r="IED71" s="528"/>
      <c r="IEE71" s="529"/>
      <c r="IEF71" s="530"/>
      <c r="IEG71" s="531"/>
      <c r="IEH71" s="532"/>
      <c r="IEI71" s="533"/>
      <c r="IEJ71" s="527"/>
      <c r="IEK71" s="528"/>
      <c r="IEL71" s="529"/>
      <c r="IEM71" s="530"/>
      <c r="IEN71" s="531"/>
      <c r="IEO71" s="532"/>
      <c r="IEP71" s="533"/>
      <c r="IEQ71" s="527"/>
      <c r="IER71" s="528"/>
      <c r="IES71" s="529"/>
      <c r="IET71" s="530"/>
      <c r="IEU71" s="531"/>
      <c r="IEV71" s="532"/>
      <c r="IEW71" s="533"/>
      <c r="IEX71" s="527"/>
      <c r="IEY71" s="528"/>
      <c r="IEZ71" s="529"/>
      <c r="IFA71" s="530"/>
      <c r="IFB71" s="531"/>
      <c r="IFC71" s="532"/>
      <c r="IFD71" s="533"/>
      <c r="IFE71" s="527"/>
      <c r="IFF71" s="528"/>
      <c r="IFG71" s="529"/>
      <c r="IFH71" s="530"/>
      <c r="IFI71" s="531"/>
      <c r="IFJ71" s="532"/>
      <c r="IFK71" s="533"/>
      <c r="IFL71" s="527"/>
      <c r="IFM71" s="528"/>
      <c r="IFN71" s="529"/>
      <c r="IFO71" s="530"/>
      <c r="IFP71" s="531"/>
      <c r="IFQ71" s="532"/>
      <c r="IFR71" s="533"/>
      <c r="IFS71" s="527"/>
      <c r="IFT71" s="528"/>
      <c r="IFU71" s="529"/>
      <c r="IFV71" s="530"/>
      <c r="IFW71" s="531"/>
      <c r="IFX71" s="532"/>
      <c r="IFY71" s="533"/>
      <c r="IFZ71" s="527"/>
      <c r="IGA71" s="528"/>
      <c r="IGB71" s="529"/>
      <c r="IGC71" s="530"/>
      <c r="IGD71" s="531"/>
      <c r="IGE71" s="532"/>
      <c r="IGF71" s="533"/>
      <c r="IGG71" s="527"/>
      <c r="IGH71" s="528"/>
      <c r="IGI71" s="529"/>
      <c r="IGJ71" s="530"/>
      <c r="IGK71" s="531"/>
      <c r="IGL71" s="532"/>
      <c r="IGM71" s="533"/>
      <c r="IGN71" s="527"/>
      <c r="IGO71" s="528"/>
      <c r="IGP71" s="529"/>
      <c r="IGQ71" s="530"/>
      <c r="IGR71" s="531"/>
      <c r="IGS71" s="532"/>
      <c r="IGT71" s="533"/>
      <c r="IGU71" s="527"/>
      <c r="IGV71" s="528"/>
      <c r="IGW71" s="529"/>
      <c r="IGX71" s="530"/>
      <c r="IGY71" s="531"/>
      <c r="IGZ71" s="532"/>
      <c r="IHA71" s="533"/>
      <c r="IHB71" s="527"/>
      <c r="IHC71" s="528"/>
      <c r="IHD71" s="529"/>
      <c r="IHE71" s="530"/>
      <c r="IHF71" s="531"/>
      <c r="IHG71" s="532"/>
      <c r="IHH71" s="533"/>
      <c r="IHI71" s="527"/>
      <c r="IHJ71" s="528"/>
      <c r="IHK71" s="529"/>
      <c r="IHL71" s="530"/>
      <c r="IHM71" s="531"/>
      <c r="IHN71" s="532"/>
      <c r="IHO71" s="533"/>
      <c r="IHP71" s="527"/>
      <c r="IHQ71" s="528"/>
      <c r="IHR71" s="529"/>
      <c r="IHS71" s="530"/>
      <c r="IHT71" s="531"/>
      <c r="IHU71" s="532"/>
      <c r="IHV71" s="533"/>
      <c r="IHW71" s="527"/>
      <c r="IHX71" s="528"/>
      <c r="IHY71" s="529"/>
      <c r="IHZ71" s="530"/>
      <c r="IIA71" s="531"/>
      <c r="IIB71" s="532"/>
      <c r="IIC71" s="533"/>
      <c r="IID71" s="527"/>
      <c r="IIE71" s="528"/>
      <c r="IIF71" s="529"/>
      <c r="IIG71" s="530"/>
      <c r="IIH71" s="531"/>
      <c r="III71" s="532"/>
      <c r="IIJ71" s="533"/>
      <c r="IIK71" s="527"/>
      <c r="IIL71" s="528"/>
      <c r="IIM71" s="529"/>
      <c r="IIN71" s="530"/>
      <c r="IIO71" s="531"/>
      <c r="IIP71" s="532"/>
      <c r="IIQ71" s="533"/>
      <c r="IIR71" s="527"/>
      <c r="IIS71" s="528"/>
      <c r="IIT71" s="529"/>
      <c r="IIU71" s="530"/>
      <c r="IIV71" s="531"/>
      <c r="IIW71" s="532"/>
      <c r="IIX71" s="533"/>
      <c r="IIY71" s="527"/>
      <c r="IIZ71" s="528"/>
      <c r="IJA71" s="529"/>
      <c r="IJB71" s="530"/>
      <c r="IJC71" s="531"/>
      <c r="IJD71" s="532"/>
      <c r="IJE71" s="533"/>
      <c r="IJF71" s="527"/>
      <c r="IJG71" s="528"/>
      <c r="IJH71" s="529"/>
      <c r="IJI71" s="530"/>
      <c r="IJJ71" s="531"/>
      <c r="IJK71" s="532"/>
      <c r="IJL71" s="533"/>
      <c r="IJM71" s="527"/>
      <c r="IJN71" s="528"/>
      <c r="IJO71" s="529"/>
      <c r="IJP71" s="530"/>
      <c r="IJQ71" s="531"/>
      <c r="IJR71" s="532"/>
      <c r="IJS71" s="533"/>
      <c r="IJT71" s="527"/>
      <c r="IJU71" s="528"/>
      <c r="IJV71" s="529"/>
      <c r="IJW71" s="530"/>
      <c r="IJX71" s="531"/>
      <c r="IJY71" s="532"/>
      <c r="IJZ71" s="533"/>
      <c r="IKA71" s="527"/>
      <c r="IKB71" s="528"/>
      <c r="IKC71" s="529"/>
      <c r="IKD71" s="530"/>
      <c r="IKE71" s="531"/>
      <c r="IKF71" s="532"/>
      <c r="IKG71" s="533"/>
      <c r="IKH71" s="527"/>
      <c r="IKI71" s="528"/>
      <c r="IKJ71" s="529"/>
      <c r="IKK71" s="530"/>
      <c r="IKL71" s="531"/>
      <c r="IKM71" s="532"/>
      <c r="IKN71" s="533"/>
      <c r="IKO71" s="527"/>
      <c r="IKP71" s="528"/>
      <c r="IKQ71" s="529"/>
      <c r="IKR71" s="530"/>
      <c r="IKS71" s="531"/>
      <c r="IKT71" s="532"/>
      <c r="IKU71" s="533"/>
      <c r="IKV71" s="527"/>
      <c r="IKW71" s="528"/>
      <c r="IKX71" s="529"/>
      <c r="IKY71" s="530"/>
      <c r="IKZ71" s="531"/>
      <c r="ILA71" s="532"/>
      <c r="ILB71" s="533"/>
      <c r="ILC71" s="527"/>
      <c r="ILD71" s="528"/>
      <c r="ILE71" s="529"/>
      <c r="ILF71" s="530"/>
      <c r="ILG71" s="531"/>
      <c r="ILH71" s="532"/>
      <c r="ILI71" s="533"/>
      <c r="ILJ71" s="527"/>
      <c r="ILK71" s="528"/>
      <c r="ILL71" s="529"/>
      <c r="ILM71" s="530"/>
      <c r="ILN71" s="531"/>
      <c r="ILO71" s="532"/>
      <c r="ILP71" s="533"/>
      <c r="ILQ71" s="527"/>
      <c r="ILR71" s="528"/>
      <c r="ILS71" s="529"/>
      <c r="ILT71" s="530"/>
      <c r="ILU71" s="531"/>
      <c r="ILV71" s="532"/>
      <c r="ILW71" s="533"/>
      <c r="ILX71" s="527"/>
      <c r="ILY71" s="528"/>
      <c r="ILZ71" s="529"/>
      <c r="IMA71" s="530"/>
      <c r="IMB71" s="531"/>
      <c r="IMC71" s="532"/>
      <c r="IMD71" s="533"/>
      <c r="IME71" s="527"/>
      <c r="IMF71" s="528"/>
      <c r="IMG71" s="529"/>
      <c r="IMH71" s="530"/>
      <c r="IMI71" s="531"/>
      <c r="IMJ71" s="532"/>
      <c r="IMK71" s="533"/>
      <c r="IML71" s="527"/>
      <c r="IMM71" s="528"/>
      <c r="IMN71" s="529"/>
      <c r="IMO71" s="530"/>
      <c r="IMP71" s="531"/>
      <c r="IMQ71" s="532"/>
      <c r="IMR71" s="533"/>
      <c r="IMS71" s="527"/>
      <c r="IMT71" s="528"/>
      <c r="IMU71" s="529"/>
      <c r="IMV71" s="530"/>
      <c r="IMW71" s="531"/>
      <c r="IMX71" s="532"/>
      <c r="IMY71" s="533"/>
      <c r="IMZ71" s="527"/>
      <c r="INA71" s="528"/>
      <c r="INB71" s="529"/>
      <c r="INC71" s="530"/>
      <c r="IND71" s="531"/>
      <c r="INE71" s="532"/>
      <c r="INF71" s="533"/>
      <c r="ING71" s="527"/>
      <c r="INH71" s="528"/>
      <c r="INI71" s="529"/>
      <c r="INJ71" s="530"/>
      <c r="INK71" s="531"/>
      <c r="INL71" s="532"/>
      <c r="INM71" s="533"/>
      <c r="INN71" s="527"/>
      <c r="INO71" s="528"/>
      <c r="INP71" s="529"/>
      <c r="INQ71" s="530"/>
      <c r="INR71" s="531"/>
      <c r="INS71" s="532"/>
      <c r="INT71" s="533"/>
      <c r="INU71" s="527"/>
      <c r="INV71" s="528"/>
      <c r="INW71" s="529"/>
      <c r="INX71" s="530"/>
      <c r="INY71" s="531"/>
      <c r="INZ71" s="532"/>
      <c r="IOA71" s="533"/>
      <c r="IOB71" s="527"/>
      <c r="IOC71" s="528"/>
      <c r="IOD71" s="529"/>
      <c r="IOE71" s="530"/>
      <c r="IOF71" s="531"/>
      <c r="IOG71" s="532"/>
      <c r="IOH71" s="533"/>
      <c r="IOI71" s="527"/>
      <c r="IOJ71" s="528"/>
      <c r="IOK71" s="529"/>
      <c r="IOL71" s="530"/>
      <c r="IOM71" s="531"/>
      <c r="ION71" s="532"/>
      <c r="IOO71" s="533"/>
      <c r="IOP71" s="527"/>
      <c r="IOQ71" s="528"/>
      <c r="IOR71" s="529"/>
      <c r="IOS71" s="530"/>
      <c r="IOT71" s="531"/>
      <c r="IOU71" s="532"/>
      <c r="IOV71" s="533"/>
      <c r="IOW71" s="527"/>
      <c r="IOX71" s="528"/>
      <c r="IOY71" s="529"/>
      <c r="IOZ71" s="530"/>
      <c r="IPA71" s="531"/>
      <c r="IPB71" s="532"/>
      <c r="IPC71" s="533"/>
      <c r="IPD71" s="527"/>
      <c r="IPE71" s="528"/>
      <c r="IPF71" s="529"/>
      <c r="IPG71" s="530"/>
      <c r="IPH71" s="531"/>
      <c r="IPI71" s="532"/>
      <c r="IPJ71" s="533"/>
      <c r="IPK71" s="527"/>
      <c r="IPL71" s="528"/>
      <c r="IPM71" s="529"/>
      <c r="IPN71" s="530"/>
      <c r="IPO71" s="531"/>
      <c r="IPP71" s="532"/>
      <c r="IPQ71" s="533"/>
      <c r="IPR71" s="527"/>
      <c r="IPS71" s="528"/>
      <c r="IPT71" s="529"/>
      <c r="IPU71" s="530"/>
      <c r="IPV71" s="531"/>
      <c r="IPW71" s="532"/>
      <c r="IPX71" s="533"/>
      <c r="IPY71" s="527"/>
      <c r="IPZ71" s="528"/>
      <c r="IQA71" s="529"/>
      <c r="IQB71" s="530"/>
      <c r="IQC71" s="531"/>
      <c r="IQD71" s="532"/>
      <c r="IQE71" s="533"/>
      <c r="IQF71" s="527"/>
      <c r="IQG71" s="528"/>
      <c r="IQH71" s="529"/>
      <c r="IQI71" s="530"/>
      <c r="IQJ71" s="531"/>
      <c r="IQK71" s="532"/>
      <c r="IQL71" s="533"/>
      <c r="IQM71" s="527"/>
      <c r="IQN71" s="528"/>
      <c r="IQO71" s="529"/>
      <c r="IQP71" s="530"/>
      <c r="IQQ71" s="531"/>
      <c r="IQR71" s="532"/>
      <c r="IQS71" s="533"/>
      <c r="IQT71" s="527"/>
      <c r="IQU71" s="528"/>
      <c r="IQV71" s="529"/>
      <c r="IQW71" s="530"/>
      <c r="IQX71" s="531"/>
      <c r="IQY71" s="532"/>
      <c r="IQZ71" s="533"/>
      <c r="IRA71" s="527"/>
      <c r="IRB71" s="528"/>
      <c r="IRC71" s="529"/>
      <c r="IRD71" s="530"/>
      <c r="IRE71" s="531"/>
      <c r="IRF71" s="532"/>
      <c r="IRG71" s="533"/>
      <c r="IRH71" s="527"/>
      <c r="IRI71" s="528"/>
      <c r="IRJ71" s="529"/>
      <c r="IRK71" s="530"/>
      <c r="IRL71" s="531"/>
      <c r="IRM71" s="532"/>
      <c r="IRN71" s="533"/>
      <c r="IRO71" s="527"/>
      <c r="IRP71" s="528"/>
      <c r="IRQ71" s="529"/>
      <c r="IRR71" s="530"/>
      <c r="IRS71" s="531"/>
      <c r="IRT71" s="532"/>
      <c r="IRU71" s="533"/>
      <c r="IRV71" s="527"/>
      <c r="IRW71" s="528"/>
      <c r="IRX71" s="529"/>
      <c r="IRY71" s="530"/>
      <c r="IRZ71" s="531"/>
      <c r="ISA71" s="532"/>
      <c r="ISB71" s="533"/>
      <c r="ISC71" s="527"/>
      <c r="ISD71" s="528"/>
      <c r="ISE71" s="529"/>
      <c r="ISF71" s="530"/>
      <c r="ISG71" s="531"/>
      <c r="ISH71" s="532"/>
      <c r="ISI71" s="533"/>
      <c r="ISJ71" s="527"/>
      <c r="ISK71" s="528"/>
      <c r="ISL71" s="529"/>
      <c r="ISM71" s="530"/>
      <c r="ISN71" s="531"/>
      <c r="ISO71" s="532"/>
      <c r="ISP71" s="533"/>
      <c r="ISQ71" s="527"/>
      <c r="ISR71" s="528"/>
      <c r="ISS71" s="529"/>
      <c r="IST71" s="530"/>
      <c r="ISU71" s="531"/>
      <c r="ISV71" s="532"/>
      <c r="ISW71" s="533"/>
      <c r="ISX71" s="527"/>
      <c r="ISY71" s="528"/>
      <c r="ISZ71" s="529"/>
      <c r="ITA71" s="530"/>
      <c r="ITB71" s="531"/>
      <c r="ITC71" s="532"/>
      <c r="ITD71" s="533"/>
      <c r="ITE71" s="527"/>
      <c r="ITF71" s="528"/>
      <c r="ITG71" s="529"/>
      <c r="ITH71" s="530"/>
      <c r="ITI71" s="531"/>
      <c r="ITJ71" s="532"/>
      <c r="ITK71" s="533"/>
      <c r="ITL71" s="527"/>
      <c r="ITM71" s="528"/>
      <c r="ITN71" s="529"/>
      <c r="ITO71" s="530"/>
      <c r="ITP71" s="531"/>
      <c r="ITQ71" s="532"/>
      <c r="ITR71" s="533"/>
      <c r="ITS71" s="527"/>
      <c r="ITT71" s="528"/>
      <c r="ITU71" s="529"/>
      <c r="ITV71" s="530"/>
      <c r="ITW71" s="531"/>
      <c r="ITX71" s="532"/>
      <c r="ITY71" s="533"/>
      <c r="ITZ71" s="527"/>
      <c r="IUA71" s="528"/>
      <c r="IUB71" s="529"/>
      <c r="IUC71" s="530"/>
      <c r="IUD71" s="531"/>
      <c r="IUE71" s="532"/>
      <c r="IUF71" s="533"/>
      <c r="IUG71" s="527"/>
      <c r="IUH71" s="528"/>
      <c r="IUI71" s="529"/>
      <c r="IUJ71" s="530"/>
      <c r="IUK71" s="531"/>
      <c r="IUL71" s="532"/>
      <c r="IUM71" s="533"/>
      <c r="IUN71" s="527"/>
      <c r="IUO71" s="528"/>
      <c r="IUP71" s="529"/>
      <c r="IUQ71" s="530"/>
      <c r="IUR71" s="531"/>
      <c r="IUS71" s="532"/>
      <c r="IUT71" s="533"/>
      <c r="IUU71" s="527"/>
      <c r="IUV71" s="528"/>
      <c r="IUW71" s="529"/>
      <c r="IUX71" s="530"/>
      <c r="IUY71" s="531"/>
      <c r="IUZ71" s="532"/>
      <c r="IVA71" s="533"/>
      <c r="IVB71" s="527"/>
      <c r="IVC71" s="528"/>
      <c r="IVD71" s="529"/>
      <c r="IVE71" s="530"/>
      <c r="IVF71" s="531"/>
      <c r="IVG71" s="532"/>
      <c r="IVH71" s="533"/>
      <c r="IVI71" s="527"/>
      <c r="IVJ71" s="528"/>
      <c r="IVK71" s="529"/>
      <c r="IVL71" s="530"/>
      <c r="IVM71" s="531"/>
      <c r="IVN71" s="532"/>
      <c r="IVO71" s="533"/>
      <c r="IVP71" s="527"/>
      <c r="IVQ71" s="528"/>
      <c r="IVR71" s="529"/>
      <c r="IVS71" s="530"/>
      <c r="IVT71" s="531"/>
      <c r="IVU71" s="532"/>
      <c r="IVV71" s="533"/>
      <c r="IVW71" s="527"/>
      <c r="IVX71" s="528"/>
      <c r="IVY71" s="529"/>
      <c r="IVZ71" s="530"/>
      <c r="IWA71" s="531"/>
      <c r="IWB71" s="532"/>
      <c r="IWC71" s="533"/>
      <c r="IWD71" s="527"/>
      <c r="IWE71" s="528"/>
      <c r="IWF71" s="529"/>
      <c r="IWG71" s="530"/>
      <c r="IWH71" s="531"/>
      <c r="IWI71" s="532"/>
      <c r="IWJ71" s="533"/>
      <c r="IWK71" s="527"/>
      <c r="IWL71" s="528"/>
      <c r="IWM71" s="529"/>
      <c r="IWN71" s="530"/>
      <c r="IWO71" s="531"/>
      <c r="IWP71" s="532"/>
      <c r="IWQ71" s="533"/>
      <c r="IWR71" s="527"/>
      <c r="IWS71" s="528"/>
      <c r="IWT71" s="529"/>
      <c r="IWU71" s="530"/>
      <c r="IWV71" s="531"/>
      <c r="IWW71" s="532"/>
      <c r="IWX71" s="533"/>
      <c r="IWY71" s="527"/>
      <c r="IWZ71" s="528"/>
      <c r="IXA71" s="529"/>
      <c r="IXB71" s="530"/>
      <c r="IXC71" s="531"/>
      <c r="IXD71" s="532"/>
      <c r="IXE71" s="533"/>
      <c r="IXF71" s="527"/>
      <c r="IXG71" s="528"/>
      <c r="IXH71" s="529"/>
      <c r="IXI71" s="530"/>
      <c r="IXJ71" s="531"/>
      <c r="IXK71" s="532"/>
      <c r="IXL71" s="533"/>
      <c r="IXM71" s="527"/>
      <c r="IXN71" s="528"/>
      <c r="IXO71" s="529"/>
      <c r="IXP71" s="530"/>
      <c r="IXQ71" s="531"/>
      <c r="IXR71" s="532"/>
      <c r="IXS71" s="533"/>
      <c r="IXT71" s="527"/>
      <c r="IXU71" s="528"/>
      <c r="IXV71" s="529"/>
      <c r="IXW71" s="530"/>
      <c r="IXX71" s="531"/>
      <c r="IXY71" s="532"/>
      <c r="IXZ71" s="533"/>
      <c r="IYA71" s="527"/>
      <c r="IYB71" s="528"/>
      <c r="IYC71" s="529"/>
      <c r="IYD71" s="530"/>
      <c r="IYE71" s="531"/>
      <c r="IYF71" s="532"/>
      <c r="IYG71" s="533"/>
      <c r="IYH71" s="527"/>
      <c r="IYI71" s="528"/>
      <c r="IYJ71" s="529"/>
      <c r="IYK71" s="530"/>
      <c r="IYL71" s="531"/>
      <c r="IYM71" s="532"/>
      <c r="IYN71" s="533"/>
      <c r="IYO71" s="527"/>
      <c r="IYP71" s="528"/>
      <c r="IYQ71" s="529"/>
      <c r="IYR71" s="530"/>
      <c r="IYS71" s="531"/>
      <c r="IYT71" s="532"/>
      <c r="IYU71" s="533"/>
      <c r="IYV71" s="527"/>
      <c r="IYW71" s="528"/>
      <c r="IYX71" s="529"/>
      <c r="IYY71" s="530"/>
      <c r="IYZ71" s="531"/>
      <c r="IZA71" s="532"/>
      <c r="IZB71" s="533"/>
      <c r="IZC71" s="527"/>
      <c r="IZD71" s="528"/>
      <c r="IZE71" s="529"/>
      <c r="IZF71" s="530"/>
      <c r="IZG71" s="531"/>
      <c r="IZH71" s="532"/>
      <c r="IZI71" s="533"/>
      <c r="IZJ71" s="527"/>
      <c r="IZK71" s="528"/>
      <c r="IZL71" s="529"/>
      <c r="IZM71" s="530"/>
      <c r="IZN71" s="531"/>
      <c r="IZO71" s="532"/>
      <c r="IZP71" s="533"/>
      <c r="IZQ71" s="527"/>
      <c r="IZR71" s="528"/>
      <c r="IZS71" s="529"/>
      <c r="IZT71" s="530"/>
      <c r="IZU71" s="531"/>
      <c r="IZV71" s="532"/>
      <c r="IZW71" s="533"/>
      <c r="IZX71" s="527"/>
      <c r="IZY71" s="528"/>
      <c r="IZZ71" s="529"/>
      <c r="JAA71" s="530"/>
      <c r="JAB71" s="531"/>
      <c r="JAC71" s="532"/>
      <c r="JAD71" s="533"/>
      <c r="JAE71" s="527"/>
      <c r="JAF71" s="528"/>
      <c r="JAG71" s="529"/>
      <c r="JAH71" s="530"/>
      <c r="JAI71" s="531"/>
      <c r="JAJ71" s="532"/>
      <c r="JAK71" s="533"/>
      <c r="JAL71" s="527"/>
      <c r="JAM71" s="528"/>
      <c r="JAN71" s="529"/>
      <c r="JAO71" s="530"/>
      <c r="JAP71" s="531"/>
      <c r="JAQ71" s="532"/>
      <c r="JAR71" s="533"/>
      <c r="JAS71" s="527"/>
      <c r="JAT71" s="528"/>
      <c r="JAU71" s="529"/>
      <c r="JAV71" s="530"/>
      <c r="JAW71" s="531"/>
      <c r="JAX71" s="532"/>
      <c r="JAY71" s="533"/>
      <c r="JAZ71" s="527"/>
      <c r="JBA71" s="528"/>
      <c r="JBB71" s="529"/>
      <c r="JBC71" s="530"/>
      <c r="JBD71" s="531"/>
      <c r="JBE71" s="532"/>
      <c r="JBF71" s="533"/>
      <c r="JBG71" s="527"/>
      <c r="JBH71" s="528"/>
      <c r="JBI71" s="529"/>
      <c r="JBJ71" s="530"/>
      <c r="JBK71" s="531"/>
      <c r="JBL71" s="532"/>
      <c r="JBM71" s="533"/>
      <c r="JBN71" s="527"/>
      <c r="JBO71" s="528"/>
      <c r="JBP71" s="529"/>
      <c r="JBQ71" s="530"/>
      <c r="JBR71" s="531"/>
      <c r="JBS71" s="532"/>
      <c r="JBT71" s="533"/>
      <c r="JBU71" s="527"/>
      <c r="JBV71" s="528"/>
      <c r="JBW71" s="529"/>
      <c r="JBX71" s="530"/>
      <c r="JBY71" s="531"/>
      <c r="JBZ71" s="532"/>
      <c r="JCA71" s="533"/>
      <c r="JCB71" s="527"/>
      <c r="JCC71" s="528"/>
      <c r="JCD71" s="529"/>
      <c r="JCE71" s="530"/>
      <c r="JCF71" s="531"/>
      <c r="JCG71" s="532"/>
      <c r="JCH71" s="533"/>
      <c r="JCI71" s="527"/>
      <c r="JCJ71" s="528"/>
      <c r="JCK71" s="529"/>
      <c r="JCL71" s="530"/>
      <c r="JCM71" s="531"/>
      <c r="JCN71" s="532"/>
      <c r="JCO71" s="533"/>
      <c r="JCP71" s="527"/>
      <c r="JCQ71" s="528"/>
      <c r="JCR71" s="529"/>
      <c r="JCS71" s="530"/>
      <c r="JCT71" s="531"/>
      <c r="JCU71" s="532"/>
      <c r="JCV71" s="533"/>
      <c r="JCW71" s="527"/>
      <c r="JCX71" s="528"/>
      <c r="JCY71" s="529"/>
      <c r="JCZ71" s="530"/>
      <c r="JDA71" s="531"/>
      <c r="JDB71" s="532"/>
      <c r="JDC71" s="533"/>
      <c r="JDD71" s="527"/>
      <c r="JDE71" s="528"/>
      <c r="JDF71" s="529"/>
      <c r="JDG71" s="530"/>
      <c r="JDH71" s="531"/>
      <c r="JDI71" s="532"/>
      <c r="JDJ71" s="533"/>
      <c r="JDK71" s="527"/>
      <c r="JDL71" s="528"/>
      <c r="JDM71" s="529"/>
      <c r="JDN71" s="530"/>
      <c r="JDO71" s="531"/>
      <c r="JDP71" s="532"/>
      <c r="JDQ71" s="533"/>
      <c r="JDR71" s="527"/>
      <c r="JDS71" s="528"/>
      <c r="JDT71" s="529"/>
      <c r="JDU71" s="530"/>
      <c r="JDV71" s="531"/>
      <c r="JDW71" s="532"/>
      <c r="JDX71" s="533"/>
      <c r="JDY71" s="527"/>
      <c r="JDZ71" s="528"/>
      <c r="JEA71" s="529"/>
      <c r="JEB71" s="530"/>
      <c r="JEC71" s="531"/>
      <c r="JED71" s="532"/>
      <c r="JEE71" s="533"/>
      <c r="JEF71" s="527"/>
      <c r="JEG71" s="528"/>
      <c r="JEH71" s="529"/>
      <c r="JEI71" s="530"/>
      <c r="JEJ71" s="531"/>
      <c r="JEK71" s="532"/>
      <c r="JEL71" s="533"/>
      <c r="JEM71" s="527"/>
      <c r="JEN71" s="528"/>
      <c r="JEO71" s="529"/>
      <c r="JEP71" s="530"/>
      <c r="JEQ71" s="531"/>
      <c r="JER71" s="532"/>
      <c r="JES71" s="533"/>
      <c r="JET71" s="527"/>
      <c r="JEU71" s="528"/>
      <c r="JEV71" s="529"/>
      <c r="JEW71" s="530"/>
      <c r="JEX71" s="531"/>
      <c r="JEY71" s="532"/>
      <c r="JEZ71" s="533"/>
      <c r="JFA71" s="527"/>
      <c r="JFB71" s="528"/>
      <c r="JFC71" s="529"/>
      <c r="JFD71" s="530"/>
      <c r="JFE71" s="531"/>
      <c r="JFF71" s="532"/>
      <c r="JFG71" s="533"/>
      <c r="JFH71" s="527"/>
      <c r="JFI71" s="528"/>
      <c r="JFJ71" s="529"/>
      <c r="JFK71" s="530"/>
      <c r="JFL71" s="531"/>
      <c r="JFM71" s="532"/>
      <c r="JFN71" s="533"/>
      <c r="JFO71" s="527"/>
      <c r="JFP71" s="528"/>
      <c r="JFQ71" s="529"/>
      <c r="JFR71" s="530"/>
      <c r="JFS71" s="531"/>
      <c r="JFT71" s="532"/>
      <c r="JFU71" s="533"/>
      <c r="JFV71" s="527"/>
      <c r="JFW71" s="528"/>
      <c r="JFX71" s="529"/>
      <c r="JFY71" s="530"/>
      <c r="JFZ71" s="531"/>
      <c r="JGA71" s="532"/>
      <c r="JGB71" s="533"/>
      <c r="JGC71" s="527"/>
      <c r="JGD71" s="528"/>
      <c r="JGE71" s="529"/>
      <c r="JGF71" s="530"/>
      <c r="JGG71" s="531"/>
      <c r="JGH71" s="532"/>
      <c r="JGI71" s="533"/>
      <c r="JGJ71" s="527"/>
      <c r="JGK71" s="528"/>
      <c r="JGL71" s="529"/>
      <c r="JGM71" s="530"/>
      <c r="JGN71" s="531"/>
      <c r="JGO71" s="532"/>
      <c r="JGP71" s="533"/>
      <c r="JGQ71" s="527"/>
      <c r="JGR71" s="528"/>
      <c r="JGS71" s="529"/>
      <c r="JGT71" s="530"/>
      <c r="JGU71" s="531"/>
      <c r="JGV71" s="532"/>
      <c r="JGW71" s="533"/>
      <c r="JGX71" s="527"/>
      <c r="JGY71" s="528"/>
      <c r="JGZ71" s="529"/>
      <c r="JHA71" s="530"/>
      <c r="JHB71" s="531"/>
      <c r="JHC71" s="532"/>
      <c r="JHD71" s="533"/>
      <c r="JHE71" s="527"/>
      <c r="JHF71" s="528"/>
      <c r="JHG71" s="529"/>
      <c r="JHH71" s="530"/>
      <c r="JHI71" s="531"/>
      <c r="JHJ71" s="532"/>
      <c r="JHK71" s="533"/>
      <c r="JHL71" s="527"/>
      <c r="JHM71" s="528"/>
      <c r="JHN71" s="529"/>
      <c r="JHO71" s="530"/>
      <c r="JHP71" s="531"/>
      <c r="JHQ71" s="532"/>
      <c r="JHR71" s="533"/>
      <c r="JHS71" s="527"/>
      <c r="JHT71" s="528"/>
      <c r="JHU71" s="529"/>
      <c r="JHV71" s="530"/>
      <c r="JHW71" s="531"/>
      <c r="JHX71" s="532"/>
      <c r="JHY71" s="533"/>
      <c r="JHZ71" s="527"/>
      <c r="JIA71" s="528"/>
      <c r="JIB71" s="529"/>
      <c r="JIC71" s="530"/>
      <c r="JID71" s="531"/>
      <c r="JIE71" s="532"/>
      <c r="JIF71" s="533"/>
      <c r="JIG71" s="527"/>
      <c r="JIH71" s="528"/>
      <c r="JII71" s="529"/>
      <c r="JIJ71" s="530"/>
      <c r="JIK71" s="531"/>
      <c r="JIL71" s="532"/>
      <c r="JIM71" s="533"/>
      <c r="JIN71" s="527"/>
      <c r="JIO71" s="528"/>
      <c r="JIP71" s="529"/>
      <c r="JIQ71" s="530"/>
      <c r="JIR71" s="531"/>
      <c r="JIS71" s="532"/>
      <c r="JIT71" s="533"/>
      <c r="JIU71" s="527"/>
      <c r="JIV71" s="528"/>
      <c r="JIW71" s="529"/>
      <c r="JIX71" s="530"/>
      <c r="JIY71" s="531"/>
      <c r="JIZ71" s="532"/>
      <c r="JJA71" s="533"/>
      <c r="JJB71" s="527"/>
      <c r="JJC71" s="528"/>
      <c r="JJD71" s="529"/>
      <c r="JJE71" s="530"/>
      <c r="JJF71" s="531"/>
      <c r="JJG71" s="532"/>
      <c r="JJH71" s="533"/>
      <c r="JJI71" s="527"/>
      <c r="JJJ71" s="528"/>
      <c r="JJK71" s="529"/>
      <c r="JJL71" s="530"/>
      <c r="JJM71" s="531"/>
      <c r="JJN71" s="532"/>
      <c r="JJO71" s="533"/>
      <c r="JJP71" s="527"/>
      <c r="JJQ71" s="528"/>
      <c r="JJR71" s="529"/>
      <c r="JJS71" s="530"/>
      <c r="JJT71" s="531"/>
      <c r="JJU71" s="532"/>
      <c r="JJV71" s="533"/>
      <c r="JJW71" s="527"/>
      <c r="JJX71" s="528"/>
      <c r="JJY71" s="529"/>
      <c r="JJZ71" s="530"/>
      <c r="JKA71" s="531"/>
      <c r="JKB71" s="532"/>
      <c r="JKC71" s="533"/>
      <c r="JKD71" s="527"/>
      <c r="JKE71" s="528"/>
      <c r="JKF71" s="529"/>
      <c r="JKG71" s="530"/>
      <c r="JKH71" s="531"/>
      <c r="JKI71" s="532"/>
      <c r="JKJ71" s="533"/>
      <c r="JKK71" s="527"/>
      <c r="JKL71" s="528"/>
      <c r="JKM71" s="529"/>
      <c r="JKN71" s="530"/>
      <c r="JKO71" s="531"/>
      <c r="JKP71" s="532"/>
      <c r="JKQ71" s="533"/>
      <c r="JKR71" s="527"/>
      <c r="JKS71" s="528"/>
      <c r="JKT71" s="529"/>
      <c r="JKU71" s="530"/>
      <c r="JKV71" s="531"/>
      <c r="JKW71" s="532"/>
      <c r="JKX71" s="533"/>
      <c r="JKY71" s="527"/>
      <c r="JKZ71" s="528"/>
      <c r="JLA71" s="529"/>
      <c r="JLB71" s="530"/>
      <c r="JLC71" s="531"/>
      <c r="JLD71" s="532"/>
      <c r="JLE71" s="533"/>
      <c r="JLF71" s="527"/>
      <c r="JLG71" s="528"/>
      <c r="JLH71" s="529"/>
      <c r="JLI71" s="530"/>
      <c r="JLJ71" s="531"/>
      <c r="JLK71" s="532"/>
      <c r="JLL71" s="533"/>
      <c r="JLM71" s="527"/>
      <c r="JLN71" s="528"/>
      <c r="JLO71" s="529"/>
      <c r="JLP71" s="530"/>
      <c r="JLQ71" s="531"/>
      <c r="JLR71" s="532"/>
      <c r="JLS71" s="533"/>
      <c r="JLT71" s="527"/>
      <c r="JLU71" s="528"/>
      <c r="JLV71" s="529"/>
      <c r="JLW71" s="530"/>
      <c r="JLX71" s="531"/>
      <c r="JLY71" s="532"/>
      <c r="JLZ71" s="533"/>
      <c r="JMA71" s="527"/>
      <c r="JMB71" s="528"/>
      <c r="JMC71" s="529"/>
      <c r="JMD71" s="530"/>
      <c r="JME71" s="531"/>
      <c r="JMF71" s="532"/>
      <c r="JMG71" s="533"/>
      <c r="JMH71" s="527"/>
      <c r="JMI71" s="528"/>
      <c r="JMJ71" s="529"/>
      <c r="JMK71" s="530"/>
      <c r="JML71" s="531"/>
      <c r="JMM71" s="532"/>
      <c r="JMN71" s="533"/>
      <c r="JMO71" s="527"/>
      <c r="JMP71" s="528"/>
      <c r="JMQ71" s="529"/>
      <c r="JMR71" s="530"/>
      <c r="JMS71" s="531"/>
      <c r="JMT71" s="532"/>
      <c r="JMU71" s="533"/>
      <c r="JMV71" s="527"/>
      <c r="JMW71" s="528"/>
      <c r="JMX71" s="529"/>
      <c r="JMY71" s="530"/>
      <c r="JMZ71" s="531"/>
      <c r="JNA71" s="532"/>
      <c r="JNB71" s="533"/>
      <c r="JNC71" s="527"/>
      <c r="JND71" s="528"/>
      <c r="JNE71" s="529"/>
      <c r="JNF71" s="530"/>
      <c r="JNG71" s="531"/>
      <c r="JNH71" s="532"/>
      <c r="JNI71" s="533"/>
      <c r="JNJ71" s="527"/>
      <c r="JNK71" s="528"/>
      <c r="JNL71" s="529"/>
      <c r="JNM71" s="530"/>
      <c r="JNN71" s="531"/>
      <c r="JNO71" s="532"/>
      <c r="JNP71" s="533"/>
      <c r="JNQ71" s="527"/>
      <c r="JNR71" s="528"/>
      <c r="JNS71" s="529"/>
      <c r="JNT71" s="530"/>
      <c r="JNU71" s="531"/>
      <c r="JNV71" s="532"/>
      <c r="JNW71" s="533"/>
      <c r="JNX71" s="527"/>
      <c r="JNY71" s="528"/>
      <c r="JNZ71" s="529"/>
      <c r="JOA71" s="530"/>
      <c r="JOB71" s="531"/>
      <c r="JOC71" s="532"/>
      <c r="JOD71" s="533"/>
      <c r="JOE71" s="527"/>
      <c r="JOF71" s="528"/>
      <c r="JOG71" s="529"/>
      <c r="JOH71" s="530"/>
      <c r="JOI71" s="531"/>
      <c r="JOJ71" s="532"/>
      <c r="JOK71" s="533"/>
      <c r="JOL71" s="527"/>
      <c r="JOM71" s="528"/>
      <c r="JON71" s="529"/>
      <c r="JOO71" s="530"/>
      <c r="JOP71" s="531"/>
      <c r="JOQ71" s="532"/>
      <c r="JOR71" s="533"/>
      <c r="JOS71" s="527"/>
      <c r="JOT71" s="528"/>
      <c r="JOU71" s="529"/>
      <c r="JOV71" s="530"/>
      <c r="JOW71" s="531"/>
      <c r="JOX71" s="532"/>
      <c r="JOY71" s="533"/>
      <c r="JOZ71" s="527"/>
      <c r="JPA71" s="528"/>
      <c r="JPB71" s="529"/>
      <c r="JPC71" s="530"/>
      <c r="JPD71" s="531"/>
      <c r="JPE71" s="532"/>
      <c r="JPF71" s="533"/>
      <c r="JPG71" s="527"/>
      <c r="JPH71" s="528"/>
      <c r="JPI71" s="529"/>
      <c r="JPJ71" s="530"/>
      <c r="JPK71" s="531"/>
      <c r="JPL71" s="532"/>
      <c r="JPM71" s="533"/>
      <c r="JPN71" s="527"/>
      <c r="JPO71" s="528"/>
      <c r="JPP71" s="529"/>
      <c r="JPQ71" s="530"/>
      <c r="JPR71" s="531"/>
      <c r="JPS71" s="532"/>
      <c r="JPT71" s="533"/>
      <c r="JPU71" s="527"/>
      <c r="JPV71" s="528"/>
      <c r="JPW71" s="529"/>
      <c r="JPX71" s="530"/>
      <c r="JPY71" s="531"/>
      <c r="JPZ71" s="532"/>
      <c r="JQA71" s="533"/>
      <c r="JQB71" s="527"/>
      <c r="JQC71" s="528"/>
      <c r="JQD71" s="529"/>
      <c r="JQE71" s="530"/>
      <c r="JQF71" s="531"/>
      <c r="JQG71" s="532"/>
      <c r="JQH71" s="533"/>
      <c r="JQI71" s="527"/>
      <c r="JQJ71" s="528"/>
      <c r="JQK71" s="529"/>
      <c r="JQL71" s="530"/>
      <c r="JQM71" s="531"/>
      <c r="JQN71" s="532"/>
      <c r="JQO71" s="533"/>
      <c r="JQP71" s="527"/>
      <c r="JQQ71" s="528"/>
      <c r="JQR71" s="529"/>
      <c r="JQS71" s="530"/>
      <c r="JQT71" s="531"/>
      <c r="JQU71" s="532"/>
      <c r="JQV71" s="533"/>
      <c r="JQW71" s="527"/>
      <c r="JQX71" s="528"/>
      <c r="JQY71" s="529"/>
      <c r="JQZ71" s="530"/>
      <c r="JRA71" s="531"/>
      <c r="JRB71" s="532"/>
      <c r="JRC71" s="533"/>
      <c r="JRD71" s="527"/>
      <c r="JRE71" s="528"/>
      <c r="JRF71" s="529"/>
      <c r="JRG71" s="530"/>
      <c r="JRH71" s="531"/>
      <c r="JRI71" s="532"/>
      <c r="JRJ71" s="533"/>
      <c r="JRK71" s="527"/>
      <c r="JRL71" s="528"/>
      <c r="JRM71" s="529"/>
      <c r="JRN71" s="530"/>
      <c r="JRO71" s="531"/>
      <c r="JRP71" s="532"/>
      <c r="JRQ71" s="533"/>
      <c r="JRR71" s="527"/>
      <c r="JRS71" s="528"/>
      <c r="JRT71" s="529"/>
      <c r="JRU71" s="530"/>
      <c r="JRV71" s="531"/>
      <c r="JRW71" s="532"/>
      <c r="JRX71" s="533"/>
      <c r="JRY71" s="527"/>
      <c r="JRZ71" s="528"/>
      <c r="JSA71" s="529"/>
      <c r="JSB71" s="530"/>
      <c r="JSC71" s="531"/>
      <c r="JSD71" s="532"/>
      <c r="JSE71" s="533"/>
      <c r="JSF71" s="527"/>
      <c r="JSG71" s="528"/>
      <c r="JSH71" s="529"/>
      <c r="JSI71" s="530"/>
      <c r="JSJ71" s="531"/>
      <c r="JSK71" s="532"/>
      <c r="JSL71" s="533"/>
      <c r="JSM71" s="527"/>
      <c r="JSN71" s="528"/>
      <c r="JSO71" s="529"/>
      <c r="JSP71" s="530"/>
      <c r="JSQ71" s="531"/>
      <c r="JSR71" s="532"/>
      <c r="JSS71" s="533"/>
      <c r="JST71" s="527"/>
      <c r="JSU71" s="528"/>
      <c r="JSV71" s="529"/>
      <c r="JSW71" s="530"/>
      <c r="JSX71" s="531"/>
      <c r="JSY71" s="532"/>
      <c r="JSZ71" s="533"/>
      <c r="JTA71" s="527"/>
      <c r="JTB71" s="528"/>
      <c r="JTC71" s="529"/>
      <c r="JTD71" s="530"/>
      <c r="JTE71" s="531"/>
      <c r="JTF71" s="532"/>
      <c r="JTG71" s="533"/>
      <c r="JTH71" s="527"/>
      <c r="JTI71" s="528"/>
      <c r="JTJ71" s="529"/>
      <c r="JTK71" s="530"/>
      <c r="JTL71" s="531"/>
      <c r="JTM71" s="532"/>
      <c r="JTN71" s="533"/>
      <c r="JTO71" s="527"/>
      <c r="JTP71" s="528"/>
      <c r="JTQ71" s="529"/>
      <c r="JTR71" s="530"/>
      <c r="JTS71" s="531"/>
      <c r="JTT71" s="532"/>
      <c r="JTU71" s="533"/>
      <c r="JTV71" s="527"/>
      <c r="JTW71" s="528"/>
      <c r="JTX71" s="529"/>
      <c r="JTY71" s="530"/>
      <c r="JTZ71" s="531"/>
      <c r="JUA71" s="532"/>
      <c r="JUB71" s="533"/>
      <c r="JUC71" s="527"/>
      <c r="JUD71" s="528"/>
      <c r="JUE71" s="529"/>
      <c r="JUF71" s="530"/>
      <c r="JUG71" s="531"/>
      <c r="JUH71" s="532"/>
      <c r="JUI71" s="533"/>
      <c r="JUJ71" s="527"/>
      <c r="JUK71" s="528"/>
      <c r="JUL71" s="529"/>
      <c r="JUM71" s="530"/>
      <c r="JUN71" s="531"/>
      <c r="JUO71" s="532"/>
      <c r="JUP71" s="533"/>
      <c r="JUQ71" s="527"/>
      <c r="JUR71" s="528"/>
      <c r="JUS71" s="529"/>
      <c r="JUT71" s="530"/>
      <c r="JUU71" s="531"/>
      <c r="JUV71" s="532"/>
      <c r="JUW71" s="533"/>
      <c r="JUX71" s="527"/>
      <c r="JUY71" s="528"/>
      <c r="JUZ71" s="529"/>
      <c r="JVA71" s="530"/>
      <c r="JVB71" s="531"/>
      <c r="JVC71" s="532"/>
      <c r="JVD71" s="533"/>
      <c r="JVE71" s="527"/>
      <c r="JVF71" s="528"/>
      <c r="JVG71" s="529"/>
      <c r="JVH71" s="530"/>
      <c r="JVI71" s="531"/>
      <c r="JVJ71" s="532"/>
      <c r="JVK71" s="533"/>
      <c r="JVL71" s="527"/>
      <c r="JVM71" s="528"/>
      <c r="JVN71" s="529"/>
      <c r="JVO71" s="530"/>
      <c r="JVP71" s="531"/>
      <c r="JVQ71" s="532"/>
      <c r="JVR71" s="533"/>
      <c r="JVS71" s="527"/>
      <c r="JVT71" s="528"/>
      <c r="JVU71" s="529"/>
      <c r="JVV71" s="530"/>
      <c r="JVW71" s="531"/>
      <c r="JVX71" s="532"/>
      <c r="JVY71" s="533"/>
      <c r="JVZ71" s="527"/>
      <c r="JWA71" s="528"/>
      <c r="JWB71" s="529"/>
      <c r="JWC71" s="530"/>
      <c r="JWD71" s="531"/>
      <c r="JWE71" s="532"/>
      <c r="JWF71" s="533"/>
      <c r="JWG71" s="527"/>
      <c r="JWH71" s="528"/>
      <c r="JWI71" s="529"/>
      <c r="JWJ71" s="530"/>
      <c r="JWK71" s="531"/>
      <c r="JWL71" s="532"/>
      <c r="JWM71" s="533"/>
      <c r="JWN71" s="527"/>
      <c r="JWO71" s="528"/>
      <c r="JWP71" s="529"/>
      <c r="JWQ71" s="530"/>
      <c r="JWR71" s="531"/>
      <c r="JWS71" s="532"/>
      <c r="JWT71" s="533"/>
      <c r="JWU71" s="527"/>
      <c r="JWV71" s="528"/>
      <c r="JWW71" s="529"/>
      <c r="JWX71" s="530"/>
      <c r="JWY71" s="531"/>
      <c r="JWZ71" s="532"/>
      <c r="JXA71" s="533"/>
      <c r="JXB71" s="527"/>
      <c r="JXC71" s="528"/>
      <c r="JXD71" s="529"/>
      <c r="JXE71" s="530"/>
      <c r="JXF71" s="531"/>
      <c r="JXG71" s="532"/>
      <c r="JXH71" s="533"/>
      <c r="JXI71" s="527"/>
      <c r="JXJ71" s="528"/>
      <c r="JXK71" s="529"/>
      <c r="JXL71" s="530"/>
      <c r="JXM71" s="531"/>
      <c r="JXN71" s="532"/>
      <c r="JXO71" s="533"/>
      <c r="JXP71" s="527"/>
      <c r="JXQ71" s="528"/>
      <c r="JXR71" s="529"/>
      <c r="JXS71" s="530"/>
      <c r="JXT71" s="531"/>
      <c r="JXU71" s="532"/>
      <c r="JXV71" s="533"/>
      <c r="JXW71" s="527"/>
      <c r="JXX71" s="528"/>
      <c r="JXY71" s="529"/>
      <c r="JXZ71" s="530"/>
      <c r="JYA71" s="531"/>
      <c r="JYB71" s="532"/>
      <c r="JYC71" s="533"/>
      <c r="JYD71" s="527"/>
      <c r="JYE71" s="528"/>
      <c r="JYF71" s="529"/>
      <c r="JYG71" s="530"/>
      <c r="JYH71" s="531"/>
      <c r="JYI71" s="532"/>
      <c r="JYJ71" s="533"/>
      <c r="JYK71" s="527"/>
      <c r="JYL71" s="528"/>
      <c r="JYM71" s="529"/>
      <c r="JYN71" s="530"/>
      <c r="JYO71" s="531"/>
      <c r="JYP71" s="532"/>
      <c r="JYQ71" s="533"/>
      <c r="JYR71" s="527"/>
      <c r="JYS71" s="528"/>
      <c r="JYT71" s="529"/>
      <c r="JYU71" s="530"/>
      <c r="JYV71" s="531"/>
      <c r="JYW71" s="532"/>
      <c r="JYX71" s="533"/>
      <c r="JYY71" s="527"/>
      <c r="JYZ71" s="528"/>
      <c r="JZA71" s="529"/>
      <c r="JZB71" s="530"/>
      <c r="JZC71" s="531"/>
      <c r="JZD71" s="532"/>
      <c r="JZE71" s="533"/>
      <c r="JZF71" s="527"/>
      <c r="JZG71" s="528"/>
      <c r="JZH71" s="529"/>
      <c r="JZI71" s="530"/>
      <c r="JZJ71" s="531"/>
      <c r="JZK71" s="532"/>
      <c r="JZL71" s="533"/>
      <c r="JZM71" s="527"/>
      <c r="JZN71" s="528"/>
      <c r="JZO71" s="529"/>
      <c r="JZP71" s="530"/>
      <c r="JZQ71" s="531"/>
      <c r="JZR71" s="532"/>
      <c r="JZS71" s="533"/>
      <c r="JZT71" s="527"/>
      <c r="JZU71" s="528"/>
      <c r="JZV71" s="529"/>
      <c r="JZW71" s="530"/>
      <c r="JZX71" s="531"/>
      <c r="JZY71" s="532"/>
      <c r="JZZ71" s="533"/>
      <c r="KAA71" s="527"/>
      <c r="KAB71" s="528"/>
      <c r="KAC71" s="529"/>
      <c r="KAD71" s="530"/>
      <c r="KAE71" s="531"/>
      <c r="KAF71" s="532"/>
      <c r="KAG71" s="533"/>
      <c r="KAH71" s="527"/>
      <c r="KAI71" s="528"/>
      <c r="KAJ71" s="529"/>
      <c r="KAK71" s="530"/>
      <c r="KAL71" s="531"/>
      <c r="KAM71" s="532"/>
      <c r="KAN71" s="533"/>
      <c r="KAO71" s="527"/>
      <c r="KAP71" s="528"/>
      <c r="KAQ71" s="529"/>
      <c r="KAR71" s="530"/>
      <c r="KAS71" s="531"/>
      <c r="KAT71" s="532"/>
      <c r="KAU71" s="533"/>
      <c r="KAV71" s="527"/>
      <c r="KAW71" s="528"/>
      <c r="KAX71" s="529"/>
      <c r="KAY71" s="530"/>
      <c r="KAZ71" s="531"/>
      <c r="KBA71" s="532"/>
      <c r="KBB71" s="533"/>
      <c r="KBC71" s="527"/>
      <c r="KBD71" s="528"/>
      <c r="KBE71" s="529"/>
      <c r="KBF71" s="530"/>
      <c r="KBG71" s="531"/>
      <c r="KBH71" s="532"/>
      <c r="KBI71" s="533"/>
      <c r="KBJ71" s="527"/>
      <c r="KBK71" s="528"/>
      <c r="KBL71" s="529"/>
      <c r="KBM71" s="530"/>
      <c r="KBN71" s="531"/>
      <c r="KBO71" s="532"/>
      <c r="KBP71" s="533"/>
      <c r="KBQ71" s="527"/>
      <c r="KBR71" s="528"/>
      <c r="KBS71" s="529"/>
      <c r="KBT71" s="530"/>
      <c r="KBU71" s="531"/>
      <c r="KBV71" s="532"/>
      <c r="KBW71" s="533"/>
      <c r="KBX71" s="527"/>
      <c r="KBY71" s="528"/>
      <c r="KBZ71" s="529"/>
      <c r="KCA71" s="530"/>
      <c r="KCB71" s="531"/>
      <c r="KCC71" s="532"/>
      <c r="KCD71" s="533"/>
      <c r="KCE71" s="527"/>
      <c r="KCF71" s="528"/>
      <c r="KCG71" s="529"/>
      <c r="KCH71" s="530"/>
      <c r="KCI71" s="531"/>
      <c r="KCJ71" s="532"/>
      <c r="KCK71" s="533"/>
      <c r="KCL71" s="527"/>
      <c r="KCM71" s="528"/>
      <c r="KCN71" s="529"/>
      <c r="KCO71" s="530"/>
      <c r="KCP71" s="531"/>
      <c r="KCQ71" s="532"/>
      <c r="KCR71" s="533"/>
      <c r="KCS71" s="527"/>
      <c r="KCT71" s="528"/>
      <c r="KCU71" s="529"/>
      <c r="KCV71" s="530"/>
      <c r="KCW71" s="531"/>
      <c r="KCX71" s="532"/>
      <c r="KCY71" s="533"/>
      <c r="KCZ71" s="527"/>
      <c r="KDA71" s="528"/>
      <c r="KDB71" s="529"/>
      <c r="KDC71" s="530"/>
      <c r="KDD71" s="531"/>
      <c r="KDE71" s="532"/>
      <c r="KDF71" s="533"/>
      <c r="KDG71" s="527"/>
      <c r="KDH71" s="528"/>
      <c r="KDI71" s="529"/>
      <c r="KDJ71" s="530"/>
      <c r="KDK71" s="531"/>
      <c r="KDL71" s="532"/>
      <c r="KDM71" s="533"/>
      <c r="KDN71" s="527"/>
      <c r="KDO71" s="528"/>
      <c r="KDP71" s="529"/>
      <c r="KDQ71" s="530"/>
      <c r="KDR71" s="531"/>
      <c r="KDS71" s="532"/>
      <c r="KDT71" s="533"/>
      <c r="KDU71" s="527"/>
      <c r="KDV71" s="528"/>
      <c r="KDW71" s="529"/>
      <c r="KDX71" s="530"/>
      <c r="KDY71" s="531"/>
      <c r="KDZ71" s="532"/>
      <c r="KEA71" s="533"/>
      <c r="KEB71" s="527"/>
      <c r="KEC71" s="528"/>
      <c r="KED71" s="529"/>
      <c r="KEE71" s="530"/>
      <c r="KEF71" s="531"/>
      <c r="KEG71" s="532"/>
      <c r="KEH71" s="533"/>
      <c r="KEI71" s="527"/>
      <c r="KEJ71" s="528"/>
      <c r="KEK71" s="529"/>
      <c r="KEL71" s="530"/>
      <c r="KEM71" s="531"/>
      <c r="KEN71" s="532"/>
      <c r="KEO71" s="533"/>
      <c r="KEP71" s="527"/>
      <c r="KEQ71" s="528"/>
      <c r="KER71" s="529"/>
      <c r="KES71" s="530"/>
      <c r="KET71" s="531"/>
      <c r="KEU71" s="532"/>
      <c r="KEV71" s="533"/>
      <c r="KEW71" s="527"/>
      <c r="KEX71" s="528"/>
      <c r="KEY71" s="529"/>
      <c r="KEZ71" s="530"/>
      <c r="KFA71" s="531"/>
      <c r="KFB71" s="532"/>
      <c r="KFC71" s="533"/>
      <c r="KFD71" s="527"/>
      <c r="KFE71" s="528"/>
      <c r="KFF71" s="529"/>
      <c r="KFG71" s="530"/>
      <c r="KFH71" s="531"/>
      <c r="KFI71" s="532"/>
      <c r="KFJ71" s="533"/>
      <c r="KFK71" s="527"/>
      <c r="KFL71" s="528"/>
      <c r="KFM71" s="529"/>
      <c r="KFN71" s="530"/>
      <c r="KFO71" s="531"/>
      <c r="KFP71" s="532"/>
      <c r="KFQ71" s="533"/>
      <c r="KFR71" s="527"/>
      <c r="KFS71" s="528"/>
      <c r="KFT71" s="529"/>
      <c r="KFU71" s="530"/>
      <c r="KFV71" s="531"/>
      <c r="KFW71" s="532"/>
      <c r="KFX71" s="533"/>
      <c r="KFY71" s="527"/>
      <c r="KFZ71" s="528"/>
      <c r="KGA71" s="529"/>
      <c r="KGB71" s="530"/>
      <c r="KGC71" s="531"/>
      <c r="KGD71" s="532"/>
      <c r="KGE71" s="533"/>
      <c r="KGF71" s="527"/>
      <c r="KGG71" s="528"/>
      <c r="KGH71" s="529"/>
      <c r="KGI71" s="530"/>
      <c r="KGJ71" s="531"/>
      <c r="KGK71" s="532"/>
      <c r="KGL71" s="533"/>
      <c r="KGM71" s="527"/>
      <c r="KGN71" s="528"/>
      <c r="KGO71" s="529"/>
      <c r="KGP71" s="530"/>
      <c r="KGQ71" s="531"/>
      <c r="KGR71" s="532"/>
      <c r="KGS71" s="533"/>
      <c r="KGT71" s="527"/>
      <c r="KGU71" s="528"/>
      <c r="KGV71" s="529"/>
      <c r="KGW71" s="530"/>
      <c r="KGX71" s="531"/>
      <c r="KGY71" s="532"/>
      <c r="KGZ71" s="533"/>
      <c r="KHA71" s="527"/>
      <c r="KHB71" s="528"/>
      <c r="KHC71" s="529"/>
      <c r="KHD71" s="530"/>
      <c r="KHE71" s="531"/>
      <c r="KHF71" s="532"/>
      <c r="KHG71" s="533"/>
      <c r="KHH71" s="527"/>
      <c r="KHI71" s="528"/>
      <c r="KHJ71" s="529"/>
      <c r="KHK71" s="530"/>
      <c r="KHL71" s="531"/>
      <c r="KHM71" s="532"/>
      <c r="KHN71" s="533"/>
      <c r="KHO71" s="527"/>
      <c r="KHP71" s="528"/>
      <c r="KHQ71" s="529"/>
      <c r="KHR71" s="530"/>
      <c r="KHS71" s="531"/>
      <c r="KHT71" s="532"/>
      <c r="KHU71" s="533"/>
      <c r="KHV71" s="527"/>
      <c r="KHW71" s="528"/>
      <c r="KHX71" s="529"/>
      <c r="KHY71" s="530"/>
      <c r="KHZ71" s="531"/>
      <c r="KIA71" s="532"/>
      <c r="KIB71" s="533"/>
      <c r="KIC71" s="527"/>
      <c r="KID71" s="528"/>
      <c r="KIE71" s="529"/>
      <c r="KIF71" s="530"/>
      <c r="KIG71" s="531"/>
      <c r="KIH71" s="532"/>
      <c r="KII71" s="533"/>
      <c r="KIJ71" s="527"/>
      <c r="KIK71" s="528"/>
      <c r="KIL71" s="529"/>
      <c r="KIM71" s="530"/>
      <c r="KIN71" s="531"/>
      <c r="KIO71" s="532"/>
      <c r="KIP71" s="533"/>
      <c r="KIQ71" s="527"/>
      <c r="KIR71" s="528"/>
      <c r="KIS71" s="529"/>
      <c r="KIT71" s="530"/>
      <c r="KIU71" s="531"/>
      <c r="KIV71" s="532"/>
      <c r="KIW71" s="533"/>
      <c r="KIX71" s="527"/>
      <c r="KIY71" s="528"/>
      <c r="KIZ71" s="529"/>
      <c r="KJA71" s="530"/>
      <c r="KJB71" s="531"/>
      <c r="KJC71" s="532"/>
      <c r="KJD71" s="533"/>
      <c r="KJE71" s="527"/>
      <c r="KJF71" s="528"/>
      <c r="KJG71" s="529"/>
      <c r="KJH71" s="530"/>
      <c r="KJI71" s="531"/>
      <c r="KJJ71" s="532"/>
      <c r="KJK71" s="533"/>
      <c r="KJL71" s="527"/>
      <c r="KJM71" s="528"/>
      <c r="KJN71" s="529"/>
      <c r="KJO71" s="530"/>
      <c r="KJP71" s="531"/>
      <c r="KJQ71" s="532"/>
      <c r="KJR71" s="533"/>
      <c r="KJS71" s="527"/>
      <c r="KJT71" s="528"/>
      <c r="KJU71" s="529"/>
      <c r="KJV71" s="530"/>
      <c r="KJW71" s="531"/>
      <c r="KJX71" s="532"/>
      <c r="KJY71" s="533"/>
      <c r="KJZ71" s="527"/>
      <c r="KKA71" s="528"/>
      <c r="KKB71" s="529"/>
      <c r="KKC71" s="530"/>
      <c r="KKD71" s="531"/>
      <c r="KKE71" s="532"/>
      <c r="KKF71" s="533"/>
      <c r="KKG71" s="527"/>
      <c r="KKH71" s="528"/>
      <c r="KKI71" s="529"/>
      <c r="KKJ71" s="530"/>
      <c r="KKK71" s="531"/>
      <c r="KKL71" s="532"/>
      <c r="KKM71" s="533"/>
      <c r="KKN71" s="527"/>
      <c r="KKO71" s="528"/>
      <c r="KKP71" s="529"/>
      <c r="KKQ71" s="530"/>
      <c r="KKR71" s="531"/>
      <c r="KKS71" s="532"/>
      <c r="KKT71" s="533"/>
      <c r="KKU71" s="527"/>
      <c r="KKV71" s="528"/>
      <c r="KKW71" s="529"/>
      <c r="KKX71" s="530"/>
      <c r="KKY71" s="531"/>
      <c r="KKZ71" s="532"/>
      <c r="KLA71" s="533"/>
      <c r="KLB71" s="527"/>
      <c r="KLC71" s="528"/>
      <c r="KLD71" s="529"/>
      <c r="KLE71" s="530"/>
      <c r="KLF71" s="531"/>
      <c r="KLG71" s="532"/>
      <c r="KLH71" s="533"/>
      <c r="KLI71" s="527"/>
      <c r="KLJ71" s="528"/>
      <c r="KLK71" s="529"/>
      <c r="KLL71" s="530"/>
      <c r="KLM71" s="531"/>
      <c r="KLN71" s="532"/>
      <c r="KLO71" s="533"/>
      <c r="KLP71" s="527"/>
      <c r="KLQ71" s="528"/>
      <c r="KLR71" s="529"/>
      <c r="KLS71" s="530"/>
      <c r="KLT71" s="531"/>
      <c r="KLU71" s="532"/>
      <c r="KLV71" s="533"/>
      <c r="KLW71" s="527"/>
      <c r="KLX71" s="528"/>
      <c r="KLY71" s="529"/>
      <c r="KLZ71" s="530"/>
      <c r="KMA71" s="531"/>
      <c r="KMB71" s="532"/>
      <c r="KMC71" s="533"/>
      <c r="KMD71" s="527"/>
      <c r="KME71" s="528"/>
      <c r="KMF71" s="529"/>
      <c r="KMG71" s="530"/>
      <c r="KMH71" s="531"/>
      <c r="KMI71" s="532"/>
      <c r="KMJ71" s="533"/>
      <c r="KMK71" s="527"/>
      <c r="KML71" s="528"/>
      <c r="KMM71" s="529"/>
      <c r="KMN71" s="530"/>
      <c r="KMO71" s="531"/>
      <c r="KMP71" s="532"/>
      <c r="KMQ71" s="533"/>
      <c r="KMR71" s="527"/>
      <c r="KMS71" s="528"/>
      <c r="KMT71" s="529"/>
      <c r="KMU71" s="530"/>
      <c r="KMV71" s="531"/>
      <c r="KMW71" s="532"/>
      <c r="KMX71" s="533"/>
      <c r="KMY71" s="527"/>
      <c r="KMZ71" s="528"/>
      <c r="KNA71" s="529"/>
      <c r="KNB71" s="530"/>
      <c r="KNC71" s="531"/>
      <c r="KND71" s="532"/>
      <c r="KNE71" s="533"/>
      <c r="KNF71" s="527"/>
      <c r="KNG71" s="528"/>
      <c r="KNH71" s="529"/>
      <c r="KNI71" s="530"/>
      <c r="KNJ71" s="531"/>
      <c r="KNK71" s="532"/>
      <c r="KNL71" s="533"/>
      <c r="KNM71" s="527"/>
      <c r="KNN71" s="528"/>
      <c r="KNO71" s="529"/>
      <c r="KNP71" s="530"/>
      <c r="KNQ71" s="531"/>
      <c r="KNR71" s="532"/>
      <c r="KNS71" s="533"/>
      <c r="KNT71" s="527"/>
      <c r="KNU71" s="528"/>
      <c r="KNV71" s="529"/>
      <c r="KNW71" s="530"/>
      <c r="KNX71" s="531"/>
      <c r="KNY71" s="532"/>
      <c r="KNZ71" s="533"/>
      <c r="KOA71" s="527"/>
      <c r="KOB71" s="528"/>
      <c r="KOC71" s="529"/>
      <c r="KOD71" s="530"/>
      <c r="KOE71" s="531"/>
      <c r="KOF71" s="532"/>
      <c r="KOG71" s="533"/>
      <c r="KOH71" s="527"/>
      <c r="KOI71" s="528"/>
      <c r="KOJ71" s="529"/>
      <c r="KOK71" s="530"/>
      <c r="KOL71" s="531"/>
      <c r="KOM71" s="532"/>
      <c r="KON71" s="533"/>
      <c r="KOO71" s="527"/>
      <c r="KOP71" s="528"/>
      <c r="KOQ71" s="529"/>
      <c r="KOR71" s="530"/>
      <c r="KOS71" s="531"/>
      <c r="KOT71" s="532"/>
      <c r="KOU71" s="533"/>
      <c r="KOV71" s="527"/>
      <c r="KOW71" s="528"/>
      <c r="KOX71" s="529"/>
      <c r="KOY71" s="530"/>
      <c r="KOZ71" s="531"/>
      <c r="KPA71" s="532"/>
      <c r="KPB71" s="533"/>
      <c r="KPC71" s="527"/>
      <c r="KPD71" s="528"/>
      <c r="KPE71" s="529"/>
      <c r="KPF71" s="530"/>
      <c r="KPG71" s="531"/>
      <c r="KPH71" s="532"/>
      <c r="KPI71" s="533"/>
      <c r="KPJ71" s="527"/>
      <c r="KPK71" s="528"/>
      <c r="KPL71" s="529"/>
      <c r="KPM71" s="530"/>
      <c r="KPN71" s="531"/>
      <c r="KPO71" s="532"/>
      <c r="KPP71" s="533"/>
      <c r="KPQ71" s="527"/>
      <c r="KPR71" s="528"/>
      <c r="KPS71" s="529"/>
      <c r="KPT71" s="530"/>
      <c r="KPU71" s="531"/>
      <c r="KPV71" s="532"/>
      <c r="KPW71" s="533"/>
      <c r="KPX71" s="527"/>
      <c r="KPY71" s="528"/>
      <c r="KPZ71" s="529"/>
      <c r="KQA71" s="530"/>
      <c r="KQB71" s="531"/>
      <c r="KQC71" s="532"/>
      <c r="KQD71" s="533"/>
      <c r="KQE71" s="527"/>
      <c r="KQF71" s="528"/>
      <c r="KQG71" s="529"/>
      <c r="KQH71" s="530"/>
      <c r="KQI71" s="531"/>
      <c r="KQJ71" s="532"/>
      <c r="KQK71" s="533"/>
      <c r="KQL71" s="527"/>
      <c r="KQM71" s="528"/>
      <c r="KQN71" s="529"/>
      <c r="KQO71" s="530"/>
      <c r="KQP71" s="531"/>
      <c r="KQQ71" s="532"/>
      <c r="KQR71" s="533"/>
      <c r="KQS71" s="527"/>
      <c r="KQT71" s="528"/>
      <c r="KQU71" s="529"/>
      <c r="KQV71" s="530"/>
      <c r="KQW71" s="531"/>
      <c r="KQX71" s="532"/>
      <c r="KQY71" s="533"/>
      <c r="KQZ71" s="527"/>
      <c r="KRA71" s="528"/>
      <c r="KRB71" s="529"/>
      <c r="KRC71" s="530"/>
      <c r="KRD71" s="531"/>
      <c r="KRE71" s="532"/>
      <c r="KRF71" s="533"/>
      <c r="KRG71" s="527"/>
      <c r="KRH71" s="528"/>
      <c r="KRI71" s="529"/>
      <c r="KRJ71" s="530"/>
      <c r="KRK71" s="531"/>
      <c r="KRL71" s="532"/>
      <c r="KRM71" s="533"/>
      <c r="KRN71" s="527"/>
      <c r="KRO71" s="528"/>
      <c r="KRP71" s="529"/>
      <c r="KRQ71" s="530"/>
      <c r="KRR71" s="531"/>
      <c r="KRS71" s="532"/>
      <c r="KRT71" s="533"/>
      <c r="KRU71" s="527"/>
      <c r="KRV71" s="528"/>
      <c r="KRW71" s="529"/>
      <c r="KRX71" s="530"/>
      <c r="KRY71" s="531"/>
      <c r="KRZ71" s="532"/>
      <c r="KSA71" s="533"/>
      <c r="KSB71" s="527"/>
      <c r="KSC71" s="528"/>
      <c r="KSD71" s="529"/>
      <c r="KSE71" s="530"/>
      <c r="KSF71" s="531"/>
      <c r="KSG71" s="532"/>
      <c r="KSH71" s="533"/>
      <c r="KSI71" s="527"/>
      <c r="KSJ71" s="528"/>
      <c r="KSK71" s="529"/>
      <c r="KSL71" s="530"/>
      <c r="KSM71" s="531"/>
      <c r="KSN71" s="532"/>
      <c r="KSO71" s="533"/>
      <c r="KSP71" s="527"/>
      <c r="KSQ71" s="528"/>
      <c r="KSR71" s="529"/>
      <c r="KSS71" s="530"/>
      <c r="KST71" s="531"/>
      <c r="KSU71" s="532"/>
      <c r="KSV71" s="533"/>
      <c r="KSW71" s="527"/>
      <c r="KSX71" s="528"/>
      <c r="KSY71" s="529"/>
      <c r="KSZ71" s="530"/>
      <c r="KTA71" s="531"/>
      <c r="KTB71" s="532"/>
      <c r="KTC71" s="533"/>
      <c r="KTD71" s="527"/>
      <c r="KTE71" s="528"/>
      <c r="KTF71" s="529"/>
      <c r="KTG71" s="530"/>
      <c r="KTH71" s="531"/>
      <c r="KTI71" s="532"/>
      <c r="KTJ71" s="533"/>
      <c r="KTK71" s="527"/>
      <c r="KTL71" s="528"/>
      <c r="KTM71" s="529"/>
      <c r="KTN71" s="530"/>
      <c r="KTO71" s="531"/>
      <c r="KTP71" s="532"/>
      <c r="KTQ71" s="533"/>
      <c r="KTR71" s="527"/>
      <c r="KTS71" s="528"/>
      <c r="KTT71" s="529"/>
      <c r="KTU71" s="530"/>
      <c r="KTV71" s="531"/>
      <c r="KTW71" s="532"/>
      <c r="KTX71" s="533"/>
      <c r="KTY71" s="527"/>
      <c r="KTZ71" s="528"/>
      <c r="KUA71" s="529"/>
      <c r="KUB71" s="530"/>
      <c r="KUC71" s="531"/>
      <c r="KUD71" s="532"/>
      <c r="KUE71" s="533"/>
      <c r="KUF71" s="527"/>
      <c r="KUG71" s="528"/>
      <c r="KUH71" s="529"/>
      <c r="KUI71" s="530"/>
      <c r="KUJ71" s="531"/>
      <c r="KUK71" s="532"/>
      <c r="KUL71" s="533"/>
      <c r="KUM71" s="527"/>
      <c r="KUN71" s="528"/>
      <c r="KUO71" s="529"/>
      <c r="KUP71" s="530"/>
      <c r="KUQ71" s="531"/>
      <c r="KUR71" s="532"/>
      <c r="KUS71" s="533"/>
      <c r="KUT71" s="527"/>
      <c r="KUU71" s="528"/>
      <c r="KUV71" s="529"/>
      <c r="KUW71" s="530"/>
      <c r="KUX71" s="531"/>
      <c r="KUY71" s="532"/>
      <c r="KUZ71" s="533"/>
      <c r="KVA71" s="527"/>
      <c r="KVB71" s="528"/>
      <c r="KVC71" s="529"/>
      <c r="KVD71" s="530"/>
      <c r="KVE71" s="531"/>
      <c r="KVF71" s="532"/>
      <c r="KVG71" s="533"/>
      <c r="KVH71" s="527"/>
      <c r="KVI71" s="528"/>
      <c r="KVJ71" s="529"/>
      <c r="KVK71" s="530"/>
      <c r="KVL71" s="531"/>
      <c r="KVM71" s="532"/>
      <c r="KVN71" s="533"/>
      <c r="KVO71" s="527"/>
      <c r="KVP71" s="528"/>
      <c r="KVQ71" s="529"/>
      <c r="KVR71" s="530"/>
      <c r="KVS71" s="531"/>
      <c r="KVT71" s="532"/>
      <c r="KVU71" s="533"/>
      <c r="KVV71" s="527"/>
      <c r="KVW71" s="528"/>
      <c r="KVX71" s="529"/>
      <c r="KVY71" s="530"/>
      <c r="KVZ71" s="531"/>
      <c r="KWA71" s="532"/>
      <c r="KWB71" s="533"/>
      <c r="KWC71" s="527"/>
      <c r="KWD71" s="528"/>
      <c r="KWE71" s="529"/>
      <c r="KWF71" s="530"/>
      <c r="KWG71" s="531"/>
      <c r="KWH71" s="532"/>
      <c r="KWI71" s="533"/>
      <c r="KWJ71" s="527"/>
      <c r="KWK71" s="528"/>
      <c r="KWL71" s="529"/>
      <c r="KWM71" s="530"/>
      <c r="KWN71" s="531"/>
      <c r="KWO71" s="532"/>
      <c r="KWP71" s="533"/>
      <c r="KWQ71" s="527"/>
      <c r="KWR71" s="528"/>
      <c r="KWS71" s="529"/>
      <c r="KWT71" s="530"/>
      <c r="KWU71" s="531"/>
      <c r="KWV71" s="532"/>
      <c r="KWW71" s="533"/>
      <c r="KWX71" s="527"/>
      <c r="KWY71" s="528"/>
      <c r="KWZ71" s="529"/>
      <c r="KXA71" s="530"/>
      <c r="KXB71" s="531"/>
      <c r="KXC71" s="532"/>
      <c r="KXD71" s="533"/>
      <c r="KXE71" s="527"/>
      <c r="KXF71" s="528"/>
      <c r="KXG71" s="529"/>
      <c r="KXH71" s="530"/>
      <c r="KXI71" s="531"/>
      <c r="KXJ71" s="532"/>
      <c r="KXK71" s="533"/>
      <c r="KXL71" s="527"/>
      <c r="KXM71" s="528"/>
      <c r="KXN71" s="529"/>
      <c r="KXO71" s="530"/>
      <c r="KXP71" s="531"/>
      <c r="KXQ71" s="532"/>
      <c r="KXR71" s="533"/>
      <c r="KXS71" s="527"/>
      <c r="KXT71" s="528"/>
      <c r="KXU71" s="529"/>
      <c r="KXV71" s="530"/>
      <c r="KXW71" s="531"/>
      <c r="KXX71" s="532"/>
      <c r="KXY71" s="533"/>
      <c r="KXZ71" s="527"/>
      <c r="KYA71" s="528"/>
      <c r="KYB71" s="529"/>
      <c r="KYC71" s="530"/>
      <c r="KYD71" s="531"/>
      <c r="KYE71" s="532"/>
      <c r="KYF71" s="533"/>
      <c r="KYG71" s="527"/>
      <c r="KYH71" s="528"/>
      <c r="KYI71" s="529"/>
      <c r="KYJ71" s="530"/>
      <c r="KYK71" s="531"/>
      <c r="KYL71" s="532"/>
      <c r="KYM71" s="533"/>
      <c r="KYN71" s="527"/>
      <c r="KYO71" s="528"/>
      <c r="KYP71" s="529"/>
      <c r="KYQ71" s="530"/>
      <c r="KYR71" s="531"/>
      <c r="KYS71" s="532"/>
      <c r="KYT71" s="533"/>
      <c r="KYU71" s="527"/>
      <c r="KYV71" s="528"/>
      <c r="KYW71" s="529"/>
      <c r="KYX71" s="530"/>
      <c r="KYY71" s="531"/>
      <c r="KYZ71" s="532"/>
      <c r="KZA71" s="533"/>
      <c r="KZB71" s="527"/>
      <c r="KZC71" s="528"/>
      <c r="KZD71" s="529"/>
      <c r="KZE71" s="530"/>
      <c r="KZF71" s="531"/>
      <c r="KZG71" s="532"/>
      <c r="KZH71" s="533"/>
      <c r="KZI71" s="527"/>
      <c r="KZJ71" s="528"/>
      <c r="KZK71" s="529"/>
      <c r="KZL71" s="530"/>
      <c r="KZM71" s="531"/>
      <c r="KZN71" s="532"/>
      <c r="KZO71" s="533"/>
      <c r="KZP71" s="527"/>
      <c r="KZQ71" s="528"/>
      <c r="KZR71" s="529"/>
      <c r="KZS71" s="530"/>
      <c r="KZT71" s="531"/>
      <c r="KZU71" s="532"/>
      <c r="KZV71" s="533"/>
      <c r="KZW71" s="527"/>
      <c r="KZX71" s="528"/>
      <c r="KZY71" s="529"/>
      <c r="KZZ71" s="530"/>
      <c r="LAA71" s="531"/>
      <c r="LAB71" s="532"/>
      <c r="LAC71" s="533"/>
      <c r="LAD71" s="527"/>
      <c r="LAE71" s="528"/>
      <c r="LAF71" s="529"/>
      <c r="LAG71" s="530"/>
      <c r="LAH71" s="531"/>
      <c r="LAI71" s="532"/>
      <c r="LAJ71" s="533"/>
      <c r="LAK71" s="527"/>
      <c r="LAL71" s="528"/>
      <c r="LAM71" s="529"/>
      <c r="LAN71" s="530"/>
      <c r="LAO71" s="531"/>
      <c r="LAP71" s="532"/>
      <c r="LAQ71" s="533"/>
      <c r="LAR71" s="527"/>
      <c r="LAS71" s="528"/>
      <c r="LAT71" s="529"/>
      <c r="LAU71" s="530"/>
      <c r="LAV71" s="531"/>
      <c r="LAW71" s="532"/>
      <c r="LAX71" s="533"/>
      <c r="LAY71" s="527"/>
      <c r="LAZ71" s="528"/>
      <c r="LBA71" s="529"/>
      <c r="LBB71" s="530"/>
      <c r="LBC71" s="531"/>
      <c r="LBD71" s="532"/>
      <c r="LBE71" s="533"/>
      <c r="LBF71" s="527"/>
      <c r="LBG71" s="528"/>
      <c r="LBH71" s="529"/>
      <c r="LBI71" s="530"/>
      <c r="LBJ71" s="531"/>
      <c r="LBK71" s="532"/>
      <c r="LBL71" s="533"/>
      <c r="LBM71" s="527"/>
      <c r="LBN71" s="528"/>
      <c r="LBO71" s="529"/>
      <c r="LBP71" s="530"/>
      <c r="LBQ71" s="531"/>
      <c r="LBR71" s="532"/>
      <c r="LBS71" s="533"/>
      <c r="LBT71" s="527"/>
      <c r="LBU71" s="528"/>
      <c r="LBV71" s="529"/>
      <c r="LBW71" s="530"/>
      <c r="LBX71" s="531"/>
      <c r="LBY71" s="532"/>
      <c r="LBZ71" s="533"/>
      <c r="LCA71" s="527"/>
      <c r="LCB71" s="528"/>
      <c r="LCC71" s="529"/>
      <c r="LCD71" s="530"/>
      <c r="LCE71" s="531"/>
      <c r="LCF71" s="532"/>
      <c r="LCG71" s="533"/>
      <c r="LCH71" s="527"/>
      <c r="LCI71" s="528"/>
      <c r="LCJ71" s="529"/>
      <c r="LCK71" s="530"/>
      <c r="LCL71" s="531"/>
      <c r="LCM71" s="532"/>
      <c r="LCN71" s="533"/>
      <c r="LCO71" s="527"/>
      <c r="LCP71" s="528"/>
      <c r="LCQ71" s="529"/>
      <c r="LCR71" s="530"/>
      <c r="LCS71" s="531"/>
      <c r="LCT71" s="532"/>
      <c r="LCU71" s="533"/>
      <c r="LCV71" s="527"/>
      <c r="LCW71" s="528"/>
      <c r="LCX71" s="529"/>
      <c r="LCY71" s="530"/>
      <c r="LCZ71" s="531"/>
      <c r="LDA71" s="532"/>
      <c r="LDB71" s="533"/>
      <c r="LDC71" s="527"/>
      <c r="LDD71" s="528"/>
      <c r="LDE71" s="529"/>
      <c r="LDF71" s="530"/>
      <c r="LDG71" s="531"/>
      <c r="LDH71" s="532"/>
      <c r="LDI71" s="533"/>
      <c r="LDJ71" s="527"/>
      <c r="LDK71" s="528"/>
      <c r="LDL71" s="529"/>
      <c r="LDM71" s="530"/>
      <c r="LDN71" s="531"/>
      <c r="LDO71" s="532"/>
      <c r="LDP71" s="533"/>
      <c r="LDQ71" s="527"/>
      <c r="LDR71" s="528"/>
      <c r="LDS71" s="529"/>
      <c r="LDT71" s="530"/>
      <c r="LDU71" s="531"/>
      <c r="LDV71" s="532"/>
      <c r="LDW71" s="533"/>
      <c r="LDX71" s="527"/>
      <c r="LDY71" s="528"/>
      <c r="LDZ71" s="529"/>
      <c r="LEA71" s="530"/>
      <c r="LEB71" s="531"/>
      <c r="LEC71" s="532"/>
      <c r="LED71" s="533"/>
      <c r="LEE71" s="527"/>
      <c r="LEF71" s="528"/>
      <c r="LEG71" s="529"/>
      <c r="LEH71" s="530"/>
      <c r="LEI71" s="531"/>
      <c r="LEJ71" s="532"/>
      <c r="LEK71" s="533"/>
      <c r="LEL71" s="527"/>
      <c r="LEM71" s="528"/>
      <c r="LEN71" s="529"/>
      <c r="LEO71" s="530"/>
      <c r="LEP71" s="531"/>
      <c r="LEQ71" s="532"/>
      <c r="LER71" s="533"/>
      <c r="LES71" s="527"/>
      <c r="LET71" s="528"/>
      <c r="LEU71" s="529"/>
      <c r="LEV71" s="530"/>
      <c r="LEW71" s="531"/>
      <c r="LEX71" s="532"/>
      <c r="LEY71" s="533"/>
      <c r="LEZ71" s="527"/>
      <c r="LFA71" s="528"/>
      <c r="LFB71" s="529"/>
      <c r="LFC71" s="530"/>
      <c r="LFD71" s="531"/>
      <c r="LFE71" s="532"/>
      <c r="LFF71" s="533"/>
      <c r="LFG71" s="527"/>
      <c r="LFH71" s="528"/>
      <c r="LFI71" s="529"/>
      <c r="LFJ71" s="530"/>
      <c r="LFK71" s="531"/>
      <c r="LFL71" s="532"/>
      <c r="LFM71" s="533"/>
      <c r="LFN71" s="527"/>
      <c r="LFO71" s="528"/>
      <c r="LFP71" s="529"/>
      <c r="LFQ71" s="530"/>
      <c r="LFR71" s="531"/>
      <c r="LFS71" s="532"/>
      <c r="LFT71" s="533"/>
      <c r="LFU71" s="527"/>
      <c r="LFV71" s="528"/>
      <c r="LFW71" s="529"/>
      <c r="LFX71" s="530"/>
      <c r="LFY71" s="531"/>
      <c r="LFZ71" s="532"/>
      <c r="LGA71" s="533"/>
      <c r="LGB71" s="527"/>
      <c r="LGC71" s="528"/>
      <c r="LGD71" s="529"/>
      <c r="LGE71" s="530"/>
      <c r="LGF71" s="531"/>
      <c r="LGG71" s="532"/>
      <c r="LGH71" s="533"/>
      <c r="LGI71" s="527"/>
      <c r="LGJ71" s="528"/>
      <c r="LGK71" s="529"/>
      <c r="LGL71" s="530"/>
      <c r="LGM71" s="531"/>
      <c r="LGN71" s="532"/>
      <c r="LGO71" s="533"/>
      <c r="LGP71" s="527"/>
      <c r="LGQ71" s="528"/>
      <c r="LGR71" s="529"/>
      <c r="LGS71" s="530"/>
      <c r="LGT71" s="531"/>
      <c r="LGU71" s="532"/>
      <c r="LGV71" s="533"/>
      <c r="LGW71" s="527"/>
      <c r="LGX71" s="528"/>
      <c r="LGY71" s="529"/>
      <c r="LGZ71" s="530"/>
      <c r="LHA71" s="531"/>
      <c r="LHB71" s="532"/>
      <c r="LHC71" s="533"/>
      <c r="LHD71" s="527"/>
      <c r="LHE71" s="528"/>
      <c r="LHF71" s="529"/>
      <c r="LHG71" s="530"/>
      <c r="LHH71" s="531"/>
      <c r="LHI71" s="532"/>
      <c r="LHJ71" s="533"/>
      <c r="LHK71" s="527"/>
      <c r="LHL71" s="528"/>
      <c r="LHM71" s="529"/>
      <c r="LHN71" s="530"/>
      <c r="LHO71" s="531"/>
      <c r="LHP71" s="532"/>
      <c r="LHQ71" s="533"/>
      <c r="LHR71" s="527"/>
      <c r="LHS71" s="528"/>
      <c r="LHT71" s="529"/>
      <c r="LHU71" s="530"/>
      <c r="LHV71" s="531"/>
      <c r="LHW71" s="532"/>
      <c r="LHX71" s="533"/>
      <c r="LHY71" s="527"/>
      <c r="LHZ71" s="528"/>
      <c r="LIA71" s="529"/>
      <c r="LIB71" s="530"/>
      <c r="LIC71" s="531"/>
      <c r="LID71" s="532"/>
      <c r="LIE71" s="533"/>
      <c r="LIF71" s="527"/>
      <c r="LIG71" s="528"/>
      <c r="LIH71" s="529"/>
      <c r="LII71" s="530"/>
      <c r="LIJ71" s="531"/>
      <c r="LIK71" s="532"/>
      <c r="LIL71" s="533"/>
      <c r="LIM71" s="527"/>
      <c r="LIN71" s="528"/>
      <c r="LIO71" s="529"/>
      <c r="LIP71" s="530"/>
      <c r="LIQ71" s="531"/>
      <c r="LIR71" s="532"/>
      <c r="LIS71" s="533"/>
      <c r="LIT71" s="527"/>
      <c r="LIU71" s="528"/>
      <c r="LIV71" s="529"/>
      <c r="LIW71" s="530"/>
      <c r="LIX71" s="531"/>
      <c r="LIY71" s="532"/>
      <c r="LIZ71" s="533"/>
      <c r="LJA71" s="527"/>
      <c r="LJB71" s="528"/>
      <c r="LJC71" s="529"/>
      <c r="LJD71" s="530"/>
      <c r="LJE71" s="531"/>
      <c r="LJF71" s="532"/>
      <c r="LJG71" s="533"/>
      <c r="LJH71" s="527"/>
      <c r="LJI71" s="528"/>
      <c r="LJJ71" s="529"/>
      <c r="LJK71" s="530"/>
      <c r="LJL71" s="531"/>
      <c r="LJM71" s="532"/>
      <c r="LJN71" s="533"/>
      <c r="LJO71" s="527"/>
      <c r="LJP71" s="528"/>
      <c r="LJQ71" s="529"/>
      <c r="LJR71" s="530"/>
      <c r="LJS71" s="531"/>
      <c r="LJT71" s="532"/>
      <c r="LJU71" s="533"/>
      <c r="LJV71" s="527"/>
      <c r="LJW71" s="528"/>
      <c r="LJX71" s="529"/>
      <c r="LJY71" s="530"/>
      <c r="LJZ71" s="531"/>
      <c r="LKA71" s="532"/>
      <c r="LKB71" s="533"/>
      <c r="LKC71" s="527"/>
      <c r="LKD71" s="528"/>
      <c r="LKE71" s="529"/>
      <c r="LKF71" s="530"/>
      <c r="LKG71" s="531"/>
      <c r="LKH71" s="532"/>
      <c r="LKI71" s="533"/>
      <c r="LKJ71" s="527"/>
      <c r="LKK71" s="528"/>
      <c r="LKL71" s="529"/>
      <c r="LKM71" s="530"/>
      <c r="LKN71" s="531"/>
      <c r="LKO71" s="532"/>
      <c r="LKP71" s="533"/>
      <c r="LKQ71" s="527"/>
      <c r="LKR71" s="528"/>
      <c r="LKS71" s="529"/>
      <c r="LKT71" s="530"/>
      <c r="LKU71" s="531"/>
      <c r="LKV71" s="532"/>
      <c r="LKW71" s="533"/>
      <c r="LKX71" s="527"/>
      <c r="LKY71" s="528"/>
      <c r="LKZ71" s="529"/>
      <c r="LLA71" s="530"/>
      <c r="LLB71" s="531"/>
      <c r="LLC71" s="532"/>
      <c r="LLD71" s="533"/>
      <c r="LLE71" s="527"/>
      <c r="LLF71" s="528"/>
      <c r="LLG71" s="529"/>
      <c r="LLH71" s="530"/>
      <c r="LLI71" s="531"/>
      <c r="LLJ71" s="532"/>
      <c r="LLK71" s="533"/>
      <c r="LLL71" s="527"/>
      <c r="LLM71" s="528"/>
      <c r="LLN71" s="529"/>
      <c r="LLO71" s="530"/>
      <c r="LLP71" s="531"/>
      <c r="LLQ71" s="532"/>
      <c r="LLR71" s="533"/>
      <c r="LLS71" s="527"/>
      <c r="LLT71" s="528"/>
      <c r="LLU71" s="529"/>
      <c r="LLV71" s="530"/>
      <c r="LLW71" s="531"/>
      <c r="LLX71" s="532"/>
      <c r="LLY71" s="533"/>
      <c r="LLZ71" s="527"/>
      <c r="LMA71" s="528"/>
      <c r="LMB71" s="529"/>
      <c r="LMC71" s="530"/>
      <c r="LMD71" s="531"/>
      <c r="LME71" s="532"/>
      <c r="LMF71" s="533"/>
      <c r="LMG71" s="527"/>
      <c r="LMH71" s="528"/>
      <c r="LMI71" s="529"/>
      <c r="LMJ71" s="530"/>
      <c r="LMK71" s="531"/>
      <c r="LML71" s="532"/>
      <c r="LMM71" s="533"/>
      <c r="LMN71" s="527"/>
      <c r="LMO71" s="528"/>
      <c r="LMP71" s="529"/>
      <c r="LMQ71" s="530"/>
      <c r="LMR71" s="531"/>
      <c r="LMS71" s="532"/>
      <c r="LMT71" s="533"/>
      <c r="LMU71" s="527"/>
      <c r="LMV71" s="528"/>
      <c r="LMW71" s="529"/>
      <c r="LMX71" s="530"/>
      <c r="LMY71" s="531"/>
      <c r="LMZ71" s="532"/>
      <c r="LNA71" s="533"/>
      <c r="LNB71" s="527"/>
      <c r="LNC71" s="528"/>
      <c r="LND71" s="529"/>
      <c r="LNE71" s="530"/>
      <c r="LNF71" s="531"/>
      <c r="LNG71" s="532"/>
      <c r="LNH71" s="533"/>
      <c r="LNI71" s="527"/>
      <c r="LNJ71" s="528"/>
      <c r="LNK71" s="529"/>
      <c r="LNL71" s="530"/>
      <c r="LNM71" s="531"/>
      <c r="LNN71" s="532"/>
      <c r="LNO71" s="533"/>
      <c r="LNP71" s="527"/>
      <c r="LNQ71" s="528"/>
      <c r="LNR71" s="529"/>
      <c r="LNS71" s="530"/>
      <c r="LNT71" s="531"/>
      <c r="LNU71" s="532"/>
      <c r="LNV71" s="533"/>
      <c r="LNW71" s="527"/>
      <c r="LNX71" s="528"/>
      <c r="LNY71" s="529"/>
      <c r="LNZ71" s="530"/>
      <c r="LOA71" s="531"/>
      <c r="LOB71" s="532"/>
      <c r="LOC71" s="533"/>
      <c r="LOD71" s="527"/>
      <c r="LOE71" s="528"/>
      <c r="LOF71" s="529"/>
      <c r="LOG71" s="530"/>
      <c r="LOH71" s="531"/>
      <c r="LOI71" s="532"/>
      <c r="LOJ71" s="533"/>
      <c r="LOK71" s="527"/>
      <c r="LOL71" s="528"/>
      <c r="LOM71" s="529"/>
      <c r="LON71" s="530"/>
      <c r="LOO71" s="531"/>
      <c r="LOP71" s="532"/>
      <c r="LOQ71" s="533"/>
      <c r="LOR71" s="527"/>
      <c r="LOS71" s="528"/>
      <c r="LOT71" s="529"/>
      <c r="LOU71" s="530"/>
      <c r="LOV71" s="531"/>
      <c r="LOW71" s="532"/>
      <c r="LOX71" s="533"/>
      <c r="LOY71" s="527"/>
      <c r="LOZ71" s="528"/>
      <c r="LPA71" s="529"/>
      <c r="LPB71" s="530"/>
      <c r="LPC71" s="531"/>
      <c r="LPD71" s="532"/>
      <c r="LPE71" s="533"/>
      <c r="LPF71" s="527"/>
      <c r="LPG71" s="528"/>
      <c r="LPH71" s="529"/>
      <c r="LPI71" s="530"/>
      <c r="LPJ71" s="531"/>
      <c r="LPK71" s="532"/>
      <c r="LPL71" s="533"/>
      <c r="LPM71" s="527"/>
      <c r="LPN71" s="528"/>
      <c r="LPO71" s="529"/>
      <c r="LPP71" s="530"/>
      <c r="LPQ71" s="531"/>
      <c r="LPR71" s="532"/>
      <c r="LPS71" s="533"/>
      <c r="LPT71" s="527"/>
      <c r="LPU71" s="528"/>
      <c r="LPV71" s="529"/>
      <c r="LPW71" s="530"/>
      <c r="LPX71" s="531"/>
      <c r="LPY71" s="532"/>
      <c r="LPZ71" s="533"/>
      <c r="LQA71" s="527"/>
      <c r="LQB71" s="528"/>
      <c r="LQC71" s="529"/>
      <c r="LQD71" s="530"/>
      <c r="LQE71" s="531"/>
      <c r="LQF71" s="532"/>
      <c r="LQG71" s="533"/>
      <c r="LQH71" s="527"/>
      <c r="LQI71" s="528"/>
      <c r="LQJ71" s="529"/>
      <c r="LQK71" s="530"/>
      <c r="LQL71" s="531"/>
      <c r="LQM71" s="532"/>
      <c r="LQN71" s="533"/>
      <c r="LQO71" s="527"/>
      <c r="LQP71" s="528"/>
      <c r="LQQ71" s="529"/>
      <c r="LQR71" s="530"/>
      <c r="LQS71" s="531"/>
      <c r="LQT71" s="532"/>
      <c r="LQU71" s="533"/>
      <c r="LQV71" s="527"/>
      <c r="LQW71" s="528"/>
      <c r="LQX71" s="529"/>
      <c r="LQY71" s="530"/>
      <c r="LQZ71" s="531"/>
      <c r="LRA71" s="532"/>
      <c r="LRB71" s="533"/>
      <c r="LRC71" s="527"/>
      <c r="LRD71" s="528"/>
      <c r="LRE71" s="529"/>
      <c r="LRF71" s="530"/>
      <c r="LRG71" s="531"/>
      <c r="LRH71" s="532"/>
      <c r="LRI71" s="533"/>
      <c r="LRJ71" s="527"/>
      <c r="LRK71" s="528"/>
      <c r="LRL71" s="529"/>
      <c r="LRM71" s="530"/>
      <c r="LRN71" s="531"/>
      <c r="LRO71" s="532"/>
      <c r="LRP71" s="533"/>
      <c r="LRQ71" s="527"/>
      <c r="LRR71" s="528"/>
      <c r="LRS71" s="529"/>
      <c r="LRT71" s="530"/>
      <c r="LRU71" s="531"/>
      <c r="LRV71" s="532"/>
      <c r="LRW71" s="533"/>
      <c r="LRX71" s="527"/>
      <c r="LRY71" s="528"/>
      <c r="LRZ71" s="529"/>
      <c r="LSA71" s="530"/>
      <c r="LSB71" s="531"/>
      <c r="LSC71" s="532"/>
      <c r="LSD71" s="533"/>
      <c r="LSE71" s="527"/>
      <c r="LSF71" s="528"/>
      <c r="LSG71" s="529"/>
      <c r="LSH71" s="530"/>
      <c r="LSI71" s="531"/>
      <c r="LSJ71" s="532"/>
      <c r="LSK71" s="533"/>
      <c r="LSL71" s="527"/>
      <c r="LSM71" s="528"/>
      <c r="LSN71" s="529"/>
      <c r="LSO71" s="530"/>
      <c r="LSP71" s="531"/>
      <c r="LSQ71" s="532"/>
      <c r="LSR71" s="533"/>
      <c r="LSS71" s="527"/>
      <c r="LST71" s="528"/>
      <c r="LSU71" s="529"/>
      <c r="LSV71" s="530"/>
      <c r="LSW71" s="531"/>
      <c r="LSX71" s="532"/>
      <c r="LSY71" s="533"/>
      <c r="LSZ71" s="527"/>
      <c r="LTA71" s="528"/>
      <c r="LTB71" s="529"/>
      <c r="LTC71" s="530"/>
      <c r="LTD71" s="531"/>
      <c r="LTE71" s="532"/>
      <c r="LTF71" s="533"/>
      <c r="LTG71" s="527"/>
      <c r="LTH71" s="528"/>
      <c r="LTI71" s="529"/>
      <c r="LTJ71" s="530"/>
      <c r="LTK71" s="531"/>
      <c r="LTL71" s="532"/>
      <c r="LTM71" s="533"/>
      <c r="LTN71" s="527"/>
      <c r="LTO71" s="528"/>
      <c r="LTP71" s="529"/>
      <c r="LTQ71" s="530"/>
      <c r="LTR71" s="531"/>
      <c r="LTS71" s="532"/>
      <c r="LTT71" s="533"/>
      <c r="LTU71" s="527"/>
      <c r="LTV71" s="528"/>
      <c r="LTW71" s="529"/>
      <c r="LTX71" s="530"/>
      <c r="LTY71" s="531"/>
      <c r="LTZ71" s="532"/>
      <c r="LUA71" s="533"/>
      <c r="LUB71" s="527"/>
      <c r="LUC71" s="528"/>
      <c r="LUD71" s="529"/>
      <c r="LUE71" s="530"/>
      <c r="LUF71" s="531"/>
      <c r="LUG71" s="532"/>
      <c r="LUH71" s="533"/>
      <c r="LUI71" s="527"/>
      <c r="LUJ71" s="528"/>
      <c r="LUK71" s="529"/>
      <c r="LUL71" s="530"/>
      <c r="LUM71" s="531"/>
      <c r="LUN71" s="532"/>
      <c r="LUO71" s="533"/>
      <c r="LUP71" s="527"/>
      <c r="LUQ71" s="528"/>
      <c r="LUR71" s="529"/>
      <c r="LUS71" s="530"/>
      <c r="LUT71" s="531"/>
      <c r="LUU71" s="532"/>
      <c r="LUV71" s="533"/>
      <c r="LUW71" s="527"/>
      <c r="LUX71" s="528"/>
      <c r="LUY71" s="529"/>
      <c r="LUZ71" s="530"/>
      <c r="LVA71" s="531"/>
      <c r="LVB71" s="532"/>
      <c r="LVC71" s="533"/>
      <c r="LVD71" s="527"/>
      <c r="LVE71" s="528"/>
      <c r="LVF71" s="529"/>
      <c r="LVG71" s="530"/>
      <c r="LVH71" s="531"/>
      <c r="LVI71" s="532"/>
      <c r="LVJ71" s="533"/>
      <c r="LVK71" s="527"/>
      <c r="LVL71" s="528"/>
      <c r="LVM71" s="529"/>
      <c r="LVN71" s="530"/>
      <c r="LVO71" s="531"/>
      <c r="LVP71" s="532"/>
      <c r="LVQ71" s="533"/>
      <c r="LVR71" s="527"/>
      <c r="LVS71" s="528"/>
      <c r="LVT71" s="529"/>
      <c r="LVU71" s="530"/>
      <c r="LVV71" s="531"/>
      <c r="LVW71" s="532"/>
      <c r="LVX71" s="533"/>
      <c r="LVY71" s="527"/>
      <c r="LVZ71" s="528"/>
      <c r="LWA71" s="529"/>
      <c r="LWB71" s="530"/>
      <c r="LWC71" s="531"/>
      <c r="LWD71" s="532"/>
      <c r="LWE71" s="533"/>
      <c r="LWF71" s="527"/>
      <c r="LWG71" s="528"/>
      <c r="LWH71" s="529"/>
      <c r="LWI71" s="530"/>
      <c r="LWJ71" s="531"/>
      <c r="LWK71" s="532"/>
      <c r="LWL71" s="533"/>
      <c r="LWM71" s="527"/>
      <c r="LWN71" s="528"/>
      <c r="LWO71" s="529"/>
      <c r="LWP71" s="530"/>
      <c r="LWQ71" s="531"/>
      <c r="LWR71" s="532"/>
      <c r="LWS71" s="533"/>
      <c r="LWT71" s="527"/>
      <c r="LWU71" s="528"/>
      <c r="LWV71" s="529"/>
      <c r="LWW71" s="530"/>
      <c r="LWX71" s="531"/>
      <c r="LWY71" s="532"/>
      <c r="LWZ71" s="533"/>
      <c r="LXA71" s="527"/>
      <c r="LXB71" s="528"/>
      <c r="LXC71" s="529"/>
      <c r="LXD71" s="530"/>
      <c r="LXE71" s="531"/>
      <c r="LXF71" s="532"/>
      <c r="LXG71" s="533"/>
      <c r="LXH71" s="527"/>
      <c r="LXI71" s="528"/>
      <c r="LXJ71" s="529"/>
      <c r="LXK71" s="530"/>
      <c r="LXL71" s="531"/>
      <c r="LXM71" s="532"/>
      <c r="LXN71" s="533"/>
      <c r="LXO71" s="527"/>
      <c r="LXP71" s="528"/>
      <c r="LXQ71" s="529"/>
      <c r="LXR71" s="530"/>
      <c r="LXS71" s="531"/>
      <c r="LXT71" s="532"/>
      <c r="LXU71" s="533"/>
      <c r="LXV71" s="527"/>
      <c r="LXW71" s="528"/>
      <c r="LXX71" s="529"/>
      <c r="LXY71" s="530"/>
      <c r="LXZ71" s="531"/>
      <c r="LYA71" s="532"/>
      <c r="LYB71" s="533"/>
      <c r="LYC71" s="527"/>
      <c r="LYD71" s="528"/>
      <c r="LYE71" s="529"/>
      <c r="LYF71" s="530"/>
      <c r="LYG71" s="531"/>
      <c r="LYH71" s="532"/>
      <c r="LYI71" s="533"/>
      <c r="LYJ71" s="527"/>
      <c r="LYK71" s="528"/>
      <c r="LYL71" s="529"/>
      <c r="LYM71" s="530"/>
      <c r="LYN71" s="531"/>
      <c r="LYO71" s="532"/>
      <c r="LYP71" s="533"/>
      <c r="LYQ71" s="527"/>
      <c r="LYR71" s="528"/>
      <c r="LYS71" s="529"/>
      <c r="LYT71" s="530"/>
      <c r="LYU71" s="531"/>
      <c r="LYV71" s="532"/>
      <c r="LYW71" s="533"/>
      <c r="LYX71" s="527"/>
      <c r="LYY71" s="528"/>
      <c r="LYZ71" s="529"/>
      <c r="LZA71" s="530"/>
      <c r="LZB71" s="531"/>
      <c r="LZC71" s="532"/>
      <c r="LZD71" s="533"/>
      <c r="LZE71" s="527"/>
      <c r="LZF71" s="528"/>
      <c r="LZG71" s="529"/>
      <c r="LZH71" s="530"/>
      <c r="LZI71" s="531"/>
      <c r="LZJ71" s="532"/>
      <c r="LZK71" s="533"/>
      <c r="LZL71" s="527"/>
      <c r="LZM71" s="528"/>
      <c r="LZN71" s="529"/>
      <c r="LZO71" s="530"/>
      <c r="LZP71" s="531"/>
      <c r="LZQ71" s="532"/>
      <c r="LZR71" s="533"/>
      <c r="LZS71" s="527"/>
      <c r="LZT71" s="528"/>
      <c r="LZU71" s="529"/>
      <c r="LZV71" s="530"/>
      <c r="LZW71" s="531"/>
      <c r="LZX71" s="532"/>
      <c r="LZY71" s="533"/>
      <c r="LZZ71" s="527"/>
      <c r="MAA71" s="528"/>
      <c r="MAB71" s="529"/>
      <c r="MAC71" s="530"/>
      <c r="MAD71" s="531"/>
      <c r="MAE71" s="532"/>
      <c r="MAF71" s="533"/>
      <c r="MAG71" s="527"/>
      <c r="MAH71" s="528"/>
      <c r="MAI71" s="529"/>
      <c r="MAJ71" s="530"/>
      <c r="MAK71" s="531"/>
      <c r="MAL71" s="532"/>
      <c r="MAM71" s="533"/>
      <c r="MAN71" s="527"/>
      <c r="MAO71" s="528"/>
      <c r="MAP71" s="529"/>
      <c r="MAQ71" s="530"/>
      <c r="MAR71" s="531"/>
      <c r="MAS71" s="532"/>
      <c r="MAT71" s="533"/>
      <c r="MAU71" s="527"/>
      <c r="MAV71" s="528"/>
      <c r="MAW71" s="529"/>
      <c r="MAX71" s="530"/>
      <c r="MAY71" s="531"/>
      <c r="MAZ71" s="532"/>
      <c r="MBA71" s="533"/>
      <c r="MBB71" s="527"/>
      <c r="MBC71" s="528"/>
      <c r="MBD71" s="529"/>
      <c r="MBE71" s="530"/>
      <c r="MBF71" s="531"/>
      <c r="MBG71" s="532"/>
      <c r="MBH71" s="533"/>
      <c r="MBI71" s="527"/>
      <c r="MBJ71" s="528"/>
      <c r="MBK71" s="529"/>
      <c r="MBL71" s="530"/>
      <c r="MBM71" s="531"/>
      <c r="MBN71" s="532"/>
      <c r="MBO71" s="533"/>
      <c r="MBP71" s="527"/>
      <c r="MBQ71" s="528"/>
      <c r="MBR71" s="529"/>
      <c r="MBS71" s="530"/>
      <c r="MBT71" s="531"/>
      <c r="MBU71" s="532"/>
      <c r="MBV71" s="533"/>
      <c r="MBW71" s="527"/>
      <c r="MBX71" s="528"/>
      <c r="MBY71" s="529"/>
      <c r="MBZ71" s="530"/>
      <c r="MCA71" s="531"/>
      <c r="MCB71" s="532"/>
      <c r="MCC71" s="533"/>
      <c r="MCD71" s="527"/>
      <c r="MCE71" s="528"/>
      <c r="MCF71" s="529"/>
      <c r="MCG71" s="530"/>
      <c r="MCH71" s="531"/>
      <c r="MCI71" s="532"/>
      <c r="MCJ71" s="533"/>
      <c r="MCK71" s="527"/>
      <c r="MCL71" s="528"/>
      <c r="MCM71" s="529"/>
      <c r="MCN71" s="530"/>
      <c r="MCO71" s="531"/>
      <c r="MCP71" s="532"/>
      <c r="MCQ71" s="533"/>
      <c r="MCR71" s="527"/>
      <c r="MCS71" s="528"/>
      <c r="MCT71" s="529"/>
      <c r="MCU71" s="530"/>
      <c r="MCV71" s="531"/>
      <c r="MCW71" s="532"/>
      <c r="MCX71" s="533"/>
      <c r="MCY71" s="527"/>
      <c r="MCZ71" s="528"/>
      <c r="MDA71" s="529"/>
      <c r="MDB71" s="530"/>
      <c r="MDC71" s="531"/>
      <c r="MDD71" s="532"/>
      <c r="MDE71" s="533"/>
      <c r="MDF71" s="527"/>
      <c r="MDG71" s="528"/>
      <c r="MDH71" s="529"/>
      <c r="MDI71" s="530"/>
      <c r="MDJ71" s="531"/>
      <c r="MDK71" s="532"/>
      <c r="MDL71" s="533"/>
      <c r="MDM71" s="527"/>
      <c r="MDN71" s="528"/>
      <c r="MDO71" s="529"/>
      <c r="MDP71" s="530"/>
      <c r="MDQ71" s="531"/>
      <c r="MDR71" s="532"/>
      <c r="MDS71" s="533"/>
      <c r="MDT71" s="527"/>
      <c r="MDU71" s="528"/>
      <c r="MDV71" s="529"/>
      <c r="MDW71" s="530"/>
      <c r="MDX71" s="531"/>
      <c r="MDY71" s="532"/>
      <c r="MDZ71" s="533"/>
      <c r="MEA71" s="527"/>
      <c r="MEB71" s="528"/>
      <c r="MEC71" s="529"/>
      <c r="MED71" s="530"/>
      <c r="MEE71" s="531"/>
      <c r="MEF71" s="532"/>
      <c r="MEG71" s="533"/>
      <c r="MEH71" s="527"/>
      <c r="MEI71" s="528"/>
      <c r="MEJ71" s="529"/>
      <c r="MEK71" s="530"/>
      <c r="MEL71" s="531"/>
      <c r="MEM71" s="532"/>
      <c r="MEN71" s="533"/>
      <c r="MEO71" s="527"/>
      <c r="MEP71" s="528"/>
      <c r="MEQ71" s="529"/>
      <c r="MER71" s="530"/>
      <c r="MES71" s="531"/>
      <c r="MET71" s="532"/>
      <c r="MEU71" s="533"/>
      <c r="MEV71" s="527"/>
      <c r="MEW71" s="528"/>
      <c r="MEX71" s="529"/>
      <c r="MEY71" s="530"/>
      <c r="MEZ71" s="531"/>
      <c r="MFA71" s="532"/>
      <c r="MFB71" s="533"/>
      <c r="MFC71" s="527"/>
      <c r="MFD71" s="528"/>
      <c r="MFE71" s="529"/>
      <c r="MFF71" s="530"/>
      <c r="MFG71" s="531"/>
      <c r="MFH71" s="532"/>
      <c r="MFI71" s="533"/>
      <c r="MFJ71" s="527"/>
      <c r="MFK71" s="528"/>
      <c r="MFL71" s="529"/>
      <c r="MFM71" s="530"/>
      <c r="MFN71" s="531"/>
      <c r="MFO71" s="532"/>
      <c r="MFP71" s="533"/>
      <c r="MFQ71" s="527"/>
      <c r="MFR71" s="528"/>
      <c r="MFS71" s="529"/>
      <c r="MFT71" s="530"/>
      <c r="MFU71" s="531"/>
      <c r="MFV71" s="532"/>
      <c r="MFW71" s="533"/>
      <c r="MFX71" s="527"/>
      <c r="MFY71" s="528"/>
      <c r="MFZ71" s="529"/>
      <c r="MGA71" s="530"/>
      <c r="MGB71" s="531"/>
      <c r="MGC71" s="532"/>
      <c r="MGD71" s="533"/>
      <c r="MGE71" s="527"/>
      <c r="MGF71" s="528"/>
      <c r="MGG71" s="529"/>
      <c r="MGH71" s="530"/>
      <c r="MGI71" s="531"/>
      <c r="MGJ71" s="532"/>
      <c r="MGK71" s="533"/>
      <c r="MGL71" s="527"/>
      <c r="MGM71" s="528"/>
      <c r="MGN71" s="529"/>
      <c r="MGO71" s="530"/>
      <c r="MGP71" s="531"/>
      <c r="MGQ71" s="532"/>
      <c r="MGR71" s="533"/>
      <c r="MGS71" s="527"/>
      <c r="MGT71" s="528"/>
      <c r="MGU71" s="529"/>
      <c r="MGV71" s="530"/>
      <c r="MGW71" s="531"/>
      <c r="MGX71" s="532"/>
      <c r="MGY71" s="533"/>
      <c r="MGZ71" s="527"/>
      <c r="MHA71" s="528"/>
      <c r="MHB71" s="529"/>
      <c r="MHC71" s="530"/>
      <c r="MHD71" s="531"/>
      <c r="MHE71" s="532"/>
      <c r="MHF71" s="533"/>
      <c r="MHG71" s="527"/>
      <c r="MHH71" s="528"/>
      <c r="MHI71" s="529"/>
      <c r="MHJ71" s="530"/>
      <c r="MHK71" s="531"/>
      <c r="MHL71" s="532"/>
      <c r="MHM71" s="533"/>
      <c r="MHN71" s="527"/>
      <c r="MHO71" s="528"/>
      <c r="MHP71" s="529"/>
      <c r="MHQ71" s="530"/>
      <c r="MHR71" s="531"/>
      <c r="MHS71" s="532"/>
      <c r="MHT71" s="533"/>
      <c r="MHU71" s="527"/>
      <c r="MHV71" s="528"/>
      <c r="MHW71" s="529"/>
      <c r="MHX71" s="530"/>
      <c r="MHY71" s="531"/>
      <c r="MHZ71" s="532"/>
      <c r="MIA71" s="533"/>
      <c r="MIB71" s="527"/>
      <c r="MIC71" s="528"/>
      <c r="MID71" s="529"/>
      <c r="MIE71" s="530"/>
      <c r="MIF71" s="531"/>
      <c r="MIG71" s="532"/>
      <c r="MIH71" s="533"/>
      <c r="MII71" s="527"/>
      <c r="MIJ71" s="528"/>
      <c r="MIK71" s="529"/>
      <c r="MIL71" s="530"/>
      <c r="MIM71" s="531"/>
      <c r="MIN71" s="532"/>
      <c r="MIO71" s="533"/>
      <c r="MIP71" s="527"/>
      <c r="MIQ71" s="528"/>
      <c r="MIR71" s="529"/>
      <c r="MIS71" s="530"/>
      <c r="MIT71" s="531"/>
      <c r="MIU71" s="532"/>
      <c r="MIV71" s="533"/>
      <c r="MIW71" s="527"/>
      <c r="MIX71" s="528"/>
      <c r="MIY71" s="529"/>
      <c r="MIZ71" s="530"/>
      <c r="MJA71" s="531"/>
      <c r="MJB71" s="532"/>
      <c r="MJC71" s="533"/>
      <c r="MJD71" s="527"/>
      <c r="MJE71" s="528"/>
      <c r="MJF71" s="529"/>
      <c r="MJG71" s="530"/>
      <c r="MJH71" s="531"/>
      <c r="MJI71" s="532"/>
      <c r="MJJ71" s="533"/>
      <c r="MJK71" s="527"/>
      <c r="MJL71" s="528"/>
      <c r="MJM71" s="529"/>
      <c r="MJN71" s="530"/>
      <c r="MJO71" s="531"/>
      <c r="MJP71" s="532"/>
      <c r="MJQ71" s="533"/>
      <c r="MJR71" s="527"/>
      <c r="MJS71" s="528"/>
      <c r="MJT71" s="529"/>
      <c r="MJU71" s="530"/>
      <c r="MJV71" s="531"/>
      <c r="MJW71" s="532"/>
      <c r="MJX71" s="533"/>
      <c r="MJY71" s="527"/>
      <c r="MJZ71" s="528"/>
      <c r="MKA71" s="529"/>
      <c r="MKB71" s="530"/>
      <c r="MKC71" s="531"/>
      <c r="MKD71" s="532"/>
      <c r="MKE71" s="533"/>
      <c r="MKF71" s="527"/>
      <c r="MKG71" s="528"/>
      <c r="MKH71" s="529"/>
      <c r="MKI71" s="530"/>
      <c r="MKJ71" s="531"/>
      <c r="MKK71" s="532"/>
      <c r="MKL71" s="533"/>
      <c r="MKM71" s="527"/>
      <c r="MKN71" s="528"/>
      <c r="MKO71" s="529"/>
      <c r="MKP71" s="530"/>
      <c r="MKQ71" s="531"/>
      <c r="MKR71" s="532"/>
      <c r="MKS71" s="533"/>
      <c r="MKT71" s="527"/>
      <c r="MKU71" s="528"/>
      <c r="MKV71" s="529"/>
      <c r="MKW71" s="530"/>
      <c r="MKX71" s="531"/>
      <c r="MKY71" s="532"/>
      <c r="MKZ71" s="533"/>
      <c r="MLA71" s="527"/>
      <c r="MLB71" s="528"/>
      <c r="MLC71" s="529"/>
      <c r="MLD71" s="530"/>
      <c r="MLE71" s="531"/>
      <c r="MLF71" s="532"/>
      <c r="MLG71" s="533"/>
      <c r="MLH71" s="527"/>
      <c r="MLI71" s="528"/>
      <c r="MLJ71" s="529"/>
      <c r="MLK71" s="530"/>
      <c r="MLL71" s="531"/>
      <c r="MLM71" s="532"/>
      <c r="MLN71" s="533"/>
      <c r="MLO71" s="527"/>
      <c r="MLP71" s="528"/>
      <c r="MLQ71" s="529"/>
      <c r="MLR71" s="530"/>
      <c r="MLS71" s="531"/>
      <c r="MLT71" s="532"/>
      <c r="MLU71" s="533"/>
      <c r="MLV71" s="527"/>
      <c r="MLW71" s="528"/>
      <c r="MLX71" s="529"/>
      <c r="MLY71" s="530"/>
      <c r="MLZ71" s="531"/>
      <c r="MMA71" s="532"/>
      <c r="MMB71" s="533"/>
      <c r="MMC71" s="527"/>
      <c r="MMD71" s="528"/>
      <c r="MME71" s="529"/>
      <c r="MMF71" s="530"/>
      <c r="MMG71" s="531"/>
      <c r="MMH71" s="532"/>
      <c r="MMI71" s="533"/>
      <c r="MMJ71" s="527"/>
      <c r="MMK71" s="528"/>
      <c r="MML71" s="529"/>
      <c r="MMM71" s="530"/>
      <c r="MMN71" s="531"/>
      <c r="MMO71" s="532"/>
      <c r="MMP71" s="533"/>
      <c r="MMQ71" s="527"/>
      <c r="MMR71" s="528"/>
      <c r="MMS71" s="529"/>
      <c r="MMT71" s="530"/>
      <c r="MMU71" s="531"/>
      <c r="MMV71" s="532"/>
      <c r="MMW71" s="533"/>
      <c r="MMX71" s="527"/>
      <c r="MMY71" s="528"/>
      <c r="MMZ71" s="529"/>
      <c r="MNA71" s="530"/>
      <c r="MNB71" s="531"/>
      <c r="MNC71" s="532"/>
      <c r="MND71" s="533"/>
      <c r="MNE71" s="527"/>
      <c r="MNF71" s="528"/>
      <c r="MNG71" s="529"/>
      <c r="MNH71" s="530"/>
      <c r="MNI71" s="531"/>
      <c r="MNJ71" s="532"/>
      <c r="MNK71" s="533"/>
      <c r="MNL71" s="527"/>
      <c r="MNM71" s="528"/>
      <c r="MNN71" s="529"/>
      <c r="MNO71" s="530"/>
      <c r="MNP71" s="531"/>
      <c r="MNQ71" s="532"/>
      <c r="MNR71" s="533"/>
      <c r="MNS71" s="527"/>
      <c r="MNT71" s="528"/>
      <c r="MNU71" s="529"/>
      <c r="MNV71" s="530"/>
      <c r="MNW71" s="531"/>
      <c r="MNX71" s="532"/>
      <c r="MNY71" s="533"/>
      <c r="MNZ71" s="527"/>
      <c r="MOA71" s="528"/>
      <c r="MOB71" s="529"/>
      <c r="MOC71" s="530"/>
      <c r="MOD71" s="531"/>
      <c r="MOE71" s="532"/>
      <c r="MOF71" s="533"/>
      <c r="MOG71" s="527"/>
      <c r="MOH71" s="528"/>
      <c r="MOI71" s="529"/>
      <c r="MOJ71" s="530"/>
      <c r="MOK71" s="531"/>
      <c r="MOL71" s="532"/>
      <c r="MOM71" s="533"/>
      <c r="MON71" s="527"/>
      <c r="MOO71" s="528"/>
      <c r="MOP71" s="529"/>
      <c r="MOQ71" s="530"/>
      <c r="MOR71" s="531"/>
      <c r="MOS71" s="532"/>
      <c r="MOT71" s="533"/>
      <c r="MOU71" s="527"/>
      <c r="MOV71" s="528"/>
      <c r="MOW71" s="529"/>
      <c r="MOX71" s="530"/>
      <c r="MOY71" s="531"/>
      <c r="MOZ71" s="532"/>
      <c r="MPA71" s="533"/>
      <c r="MPB71" s="527"/>
      <c r="MPC71" s="528"/>
      <c r="MPD71" s="529"/>
      <c r="MPE71" s="530"/>
      <c r="MPF71" s="531"/>
      <c r="MPG71" s="532"/>
      <c r="MPH71" s="533"/>
      <c r="MPI71" s="527"/>
      <c r="MPJ71" s="528"/>
      <c r="MPK71" s="529"/>
      <c r="MPL71" s="530"/>
      <c r="MPM71" s="531"/>
      <c r="MPN71" s="532"/>
      <c r="MPO71" s="533"/>
      <c r="MPP71" s="527"/>
      <c r="MPQ71" s="528"/>
      <c r="MPR71" s="529"/>
      <c r="MPS71" s="530"/>
      <c r="MPT71" s="531"/>
      <c r="MPU71" s="532"/>
      <c r="MPV71" s="533"/>
      <c r="MPW71" s="527"/>
      <c r="MPX71" s="528"/>
      <c r="MPY71" s="529"/>
      <c r="MPZ71" s="530"/>
      <c r="MQA71" s="531"/>
      <c r="MQB71" s="532"/>
      <c r="MQC71" s="533"/>
      <c r="MQD71" s="527"/>
      <c r="MQE71" s="528"/>
      <c r="MQF71" s="529"/>
      <c r="MQG71" s="530"/>
      <c r="MQH71" s="531"/>
      <c r="MQI71" s="532"/>
      <c r="MQJ71" s="533"/>
      <c r="MQK71" s="527"/>
      <c r="MQL71" s="528"/>
      <c r="MQM71" s="529"/>
      <c r="MQN71" s="530"/>
      <c r="MQO71" s="531"/>
      <c r="MQP71" s="532"/>
      <c r="MQQ71" s="533"/>
      <c r="MQR71" s="527"/>
      <c r="MQS71" s="528"/>
      <c r="MQT71" s="529"/>
      <c r="MQU71" s="530"/>
      <c r="MQV71" s="531"/>
      <c r="MQW71" s="532"/>
      <c r="MQX71" s="533"/>
      <c r="MQY71" s="527"/>
      <c r="MQZ71" s="528"/>
      <c r="MRA71" s="529"/>
      <c r="MRB71" s="530"/>
      <c r="MRC71" s="531"/>
      <c r="MRD71" s="532"/>
      <c r="MRE71" s="533"/>
      <c r="MRF71" s="527"/>
      <c r="MRG71" s="528"/>
      <c r="MRH71" s="529"/>
      <c r="MRI71" s="530"/>
      <c r="MRJ71" s="531"/>
      <c r="MRK71" s="532"/>
      <c r="MRL71" s="533"/>
      <c r="MRM71" s="527"/>
      <c r="MRN71" s="528"/>
      <c r="MRO71" s="529"/>
      <c r="MRP71" s="530"/>
      <c r="MRQ71" s="531"/>
      <c r="MRR71" s="532"/>
      <c r="MRS71" s="533"/>
      <c r="MRT71" s="527"/>
      <c r="MRU71" s="528"/>
      <c r="MRV71" s="529"/>
      <c r="MRW71" s="530"/>
      <c r="MRX71" s="531"/>
      <c r="MRY71" s="532"/>
      <c r="MRZ71" s="533"/>
      <c r="MSA71" s="527"/>
      <c r="MSB71" s="528"/>
      <c r="MSC71" s="529"/>
      <c r="MSD71" s="530"/>
      <c r="MSE71" s="531"/>
      <c r="MSF71" s="532"/>
      <c r="MSG71" s="533"/>
      <c r="MSH71" s="527"/>
      <c r="MSI71" s="528"/>
      <c r="MSJ71" s="529"/>
      <c r="MSK71" s="530"/>
      <c r="MSL71" s="531"/>
      <c r="MSM71" s="532"/>
      <c r="MSN71" s="533"/>
      <c r="MSO71" s="527"/>
      <c r="MSP71" s="528"/>
      <c r="MSQ71" s="529"/>
      <c r="MSR71" s="530"/>
      <c r="MSS71" s="531"/>
      <c r="MST71" s="532"/>
      <c r="MSU71" s="533"/>
      <c r="MSV71" s="527"/>
      <c r="MSW71" s="528"/>
      <c r="MSX71" s="529"/>
      <c r="MSY71" s="530"/>
      <c r="MSZ71" s="531"/>
      <c r="MTA71" s="532"/>
      <c r="MTB71" s="533"/>
      <c r="MTC71" s="527"/>
      <c r="MTD71" s="528"/>
      <c r="MTE71" s="529"/>
      <c r="MTF71" s="530"/>
      <c r="MTG71" s="531"/>
      <c r="MTH71" s="532"/>
      <c r="MTI71" s="533"/>
      <c r="MTJ71" s="527"/>
      <c r="MTK71" s="528"/>
      <c r="MTL71" s="529"/>
      <c r="MTM71" s="530"/>
      <c r="MTN71" s="531"/>
      <c r="MTO71" s="532"/>
      <c r="MTP71" s="533"/>
      <c r="MTQ71" s="527"/>
      <c r="MTR71" s="528"/>
      <c r="MTS71" s="529"/>
      <c r="MTT71" s="530"/>
      <c r="MTU71" s="531"/>
      <c r="MTV71" s="532"/>
      <c r="MTW71" s="533"/>
      <c r="MTX71" s="527"/>
      <c r="MTY71" s="528"/>
      <c r="MTZ71" s="529"/>
      <c r="MUA71" s="530"/>
      <c r="MUB71" s="531"/>
      <c r="MUC71" s="532"/>
      <c r="MUD71" s="533"/>
      <c r="MUE71" s="527"/>
      <c r="MUF71" s="528"/>
      <c r="MUG71" s="529"/>
      <c r="MUH71" s="530"/>
      <c r="MUI71" s="531"/>
      <c r="MUJ71" s="532"/>
      <c r="MUK71" s="533"/>
      <c r="MUL71" s="527"/>
      <c r="MUM71" s="528"/>
      <c r="MUN71" s="529"/>
      <c r="MUO71" s="530"/>
      <c r="MUP71" s="531"/>
      <c r="MUQ71" s="532"/>
      <c r="MUR71" s="533"/>
      <c r="MUS71" s="527"/>
      <c r="MUT71" s="528"/>
      <c r="MUU71" s="529"/>
      <c r="MUV71" s="530"/>
      <c r="MUW71" s="531"/>
      <c r="MUX71" s="532"/>
      <c r="MUY71" s="533"/>
      <c r="MUZ71" s="527"/>
      <c r="MVA71" s="528"/>
      <c r="MVB71" s="529"/>
      <c r="MVC71" s="530"/>
      <c r="MVD71" s="531"/>
      <c r="MVE71" s="532"/>
      <c r="MVF71" s="533"/>
      <c r="MVG71" s="527"/>
      <c r="MVH71" s="528"/>
      <c r="MVI71" s="529"/>
      <c r="MVJ71" s="530"/>
      <c r="MVK71" s="531"/>
      <c r="MVL71" s="532"/>
      <c r="MVM71" s="533"/>
      <c r="MVN71" s="527"/>
      <c r="MVO71" s="528"/>
      <c r="MVP71" s="529"/>
      <c r="MVQ71" s="530"/>
      <c r="MVR71" s="531"/>
      <c r="MVS71" s="532"/>
      <c r="MVT71" s="533"/>
      <c r="MVU71" s="527"/>
      <c r="MVV71" s="528"/>
      <c r="MVW71" s="529"/>
      <c r="MVX71" s="530"/>
      <c r="MVY71" s="531"/>
      <c r="MVZ71" s="532"/>
      <c r="MWA71" s="533"/>
      <c r="MWB71" s="527"/>
      <c r="MWC71" s="528"/>
      <c r="MWD71" s="529"/>
      <c r="MWE71" s="530"/>
      <c r="MWF71" s="531"/>
      <c r="MWG71" s="532"/>
      <c r="MWH71" s="533"/>
      <c r="MWI71" s="527"/>
      <c r="MWJ71" s="528"/>
      <c r="MWK71" s="529"/>
      <c r="MWL71" s="530"/>
      <c r="MWM71" s="531"/>
      <c r="MWN71" s="532"/>
      <c r="MWO71" s="533"/>
      <c r="MWP71" s="527"/>
      <c r="MWQ71" s="528"/>
      <c r="MWR71" s="529"/>
      <c r="MWS71" s="530"/>
      <c r="MWT71" s="531"/>
      <c r="MWU71" s="532"/>
      <c r="MWV71" s="533"/>
      <c r="MWW71" s="527"/>
      <c r="MWX71" s="528"/>
      <c r="MWY71" s="529"/>
      <c r="MWZ71" s="530"/>
      <c r="MXA71" s="531"/>
      <c r="MXB71" s="532"/>
      <c r="MXC71" s="533"/>
      <c r="MXD71" s="527"/>
      <c r="MXE71" s="528"/>
      <c r="MXF71" s="529"/>
      <c r="MXG71" s="530"/>
      <c r="MXH71" s="531"/>
      <c r="MXI71" s="532"/>
      <c r="MXJ71" s="533"/>
      <c r="MXK71" s="527"/>
      <c r="MXL71" s="528"/>
      <c r="MXM71" s="529"/>
      <c r="MXN71" s="530"/>
      <c r="MXO71" s="531"/>
      <c r="MXP71" s="532"/>
      <c r="MXQ71" s="533"/>
      <c r="MXR71" s="527"/>
      <c r="MXS71" s="528"/>
      <c r="MXT71" s="529"/>
      <c r="MXU71" s="530"/>
      <c r="MXV71" s="531"/>
      <c r="MXW71" s="532"/>
      <c r="MXX71" s="533"/>
      <c r="MXY71" s="527"/>
      <c r="MXZ71" s="528"/>
      <c r="MYA71" s="529"/>
      <c r="MYB71" s="530"/>
      <c r="MYC71" s="531"/>
      <c r="MYD71" s="532"/>
      <c r="MYE71" s="533"/>
      <c r="MYF71" s="527"/>
      <c r="MYG71" s="528"/>
      <c r="MYH71" s="529"/>
      <c r="MYI71" s="530"/>
      <c r="MYJ71" s="531"/>
      <c r="MYK71" s="532"/>
      <c r="MYL71" s="533"/>
      <c r="MYM71" s="527"/>
      <c r="MYN71" s="528"/>
      <c r="MYO71" s="529"/>
      <c r="MYP71" s="530"/>
      <c r="MYQ71" s="531"/>
      <c r="MYR71" s="532"/>
      <c r="MYS71" s="533"/>
      <c r="MYT71" s="527"/>
      <c r="MYU71" s="528"/>
      <c r="MYV71" s="529"/>
      <c r="MYW71" s="530"/>
      <c r="MYX71" s="531"/>
      <c r="MYY71" s="532"/>
      <c r="MYZ71" s="533"/>
      <c r="MZA71" s="527"/>
      <c r="MZB71" s="528"/>
      <c r="MZC71" s="529"/>
      <c r="MZD71" s="530"/>
      <c r="MZE71" s="531"/>
      <c r="MZF71" s="532"/>
      <c r="MZG71" s="533"/>
      <c r="MZH71" s="527"/>
      <c r="MZI71" s="528"/>
      <c r="MZJ71" s="529"/>
      <c r="MZK71" s="530"/>
      <c r="MZL71" s="531"/>
      <c r="MZM71" s="532"/>
      <c r="MZN71" s="533"/>
      <c r="MZO71" s="527"/>
      <c r="MZP71" s="528"/>
      <c r="MZQ71" s="529"/>
      <c r="MZR71" s="530"/>
      <c r="MZS71" s="531"/>
      <c r="MZT71" s="532"/>
      <c r="MZU71" s="533"/>
      <c r="MZV71" s="527"/>
      <c r="MZW71" s="528"/>
      <c r="MZX71" s="529"/>
      <c r="MZY71" s="530"/>
      <c r="MZZ71" s="531"/>
      <c r="NAA71" s="532"/>
      <c r="NAB71" s="533"/>
      <c r="NAC71" s="527"/>
      <c r="NAD71" s="528"/>
      <c r="NAE71" s="529"/>
      <c r="NAF71" s="530"/>
      <c r="NAG71" s="531"/>
      <c r="NAH71" s="532"/>
      <c r="NAI71" s="533"/>
      <c r="NAJ71" s="527"/>
      <c r="NAK71" s="528"/>
      <c r="NAL71" s="529"/>
      <c r="NAM71" s="530"/>
      <c r="NAN71" s="531"/>
      <c r="NAO71" s="532"/>
      <c r="NAP71" s="533"/>
      <c r="NAQ71" s="527"/>
      <c r="NAR71" s="528"/>
      <c r="NAS71" s="529"/>
      <c r="NAT71" s="530"/>
      <c r="NAU71" s="531"/>
      <c r="NAV71" s="532"/>
      <c r="NAW71" s="533"/>
      <c r="NAX71" s="527"/>
      <c r="NAY71" s="528"/>
      <c r="NAZ71" s="529"/>
      <c r="NBA71" s="530"/>
      <c r="NBB71" s="531"/>
      <c r="NBC71" s="532"/>
      <c r="NBD71" s="533"/>
      <c r="NBE71" s="527"/>
      <c r="NBF71" s="528"/>
      <c r="NBG71" s="529"/>
      <c r="NBH71" s="530"/>
      <c r="NBI71" s="531"/>
      <c r="NBJ71" s="532"/>
      <c r="NBK71" s="533"/>
      <c r="NBL71" s="527"/>
      <c r="NBM71" s="528"/>
      <c r="NBN71" s="529"/>
      <c r="NBO71" s="530"/>
      <c r="NBP71" s="531"/>
      <c r="NBQ71" s="532"/>
      <c r="NBR71" s="533"/>
      <c r="NBS71" s="527"/>
      <c r="NBT71" s="528"/>
      <c r="NBU71" s="529"/>
      <c r="NBV71" s="530"/>
      <c r="NBW71" s="531"/>
      <c r="NBX71" s="532"/>
      <c r="NBY71" s="533"/>
      <c r="NBZ71" s="527"/>
      <c r="NCA71" s="528"/>
      <c r="NCB71" s="529"/>
      <c r="NCC71" s="530"/>
      <c r="NCD71" s="531"/>
      <c r="NCE71" s="532"/>
      <c r="NCF71" s="533"/>
      <c r="NCG71" s="527"/>
      <c r="NCH71" s="528"/>
      <c r="NCI71" s="529"/>
      <c r="NCJ71" s="530"/>
      <c r="NCK71" s="531"/>
      <c r="NCL71" s="532"/>
      <c r="NCM71" s="533"/>
      <c r="NCN71" s="527"/>
      <c r="NCO71" s="528"/>
      <c r="NCP71" s="529"/>
      <c r="NCQ71" s="530"/>
      <c r="NCR71" s="531"/>
      <c r="NCS71" s="532"/>
      <c r="NCT71" s="533"/>
      <c r="NCU71" s="527"/>
      <c r="NCV71" s="528"/>
      <c r="NCW71" s="529"/>
      <c r="NCX71" s="530"/>
      <c r="NCY71" s="531"/>
      <c r="NCZ71" s="532"/>
      <c r="NDA71" s="533"/>
      <c r="NDB71" s="527"/>
      <c r="NDC71" s="528"/>
      <c r="NDD71" s="529"/>
      <c r="NDE71" s="530"/>
      <c r="NDF71" s="531"/>
      <c r="NDG71" s="532"/>
      <c r="NDH71" s="533"/>
      <c r="NDI71" s="527"/>
      <c r="NDJ71" s="528"/>
      <c r="NDK71" s="529"/>
      <c r="NDL71" s="530"/>
      <c r="NDM71" s="531"/>
      <c r="NDN71" s="532"/>
      <c r="NDO71" s="533"/>
      <c r="NDP71" s="527"/>
      <c r="NDQ71" s="528"/>
      <c r="NDR71" s="529"/>
      <c r="NDS71" s="530"/>
      <c r="NDT71" s="531"/>
      <c r="NDU71" s="532"/>
      <c r="NDV71" s="533"/>
      <c r="NDW71" s="527"/>
      <c r="NDX71" s="528"/>
      <c r="NDY71" s="529"/>
      <c r="NDZ71" s="530"/>
      <c r="NEA71" s="531"/>
      <c r="NEB71" s="532"/>
      <c r="NEC71" s="533"/>
      <c r="NED71" s="527"/>
      <c r="NEE71" s="528"/>
      <c r="NEF71" s="529"/>
      <c r="NEG71" s="530"/>
      <c r="NEH71" s="531"/>
      <c r="NEI71" s="532"/>
      <c r="NEJ71" s="533"/>
      <c r="NEK71" s="527"/>
      <c r="NEL71" s="528"/>
      <c r="NEM71" s="529"/>
      <c r="NEN71" s="530"/>
      <c r="NEO71" s="531"/>
      <c r="NEP71" s="532"/>
      <c r="NEQ71" s="533"/>
      <c r="NER71" s="527"/>
      <c r="NES71" s="528"/>
      <c r="NET71" s="529"/>
      <c r="NEU71" s="530"/>
      <c r="NEV71" s="531"/>
      <c r="NEW71" s="532"/>
      <c r="NEX71" s="533"/>
      <c r="NEY71" s="527"/>
      <c r="NEZ71" s="528"/>
      <c r="NFA71" s="529"/>
      <c r="NFB71" s="530"/>
      <c r="NFC71" s="531"/>
      <c r="NFD71" s="532"/>
      <c r="NFE71" s="533"/>
      <c r="NFF71" s="527"/>
      <c r="NFG71" s="528"/>
      <c r="NFH71" s="529"/>
      <c r="NFI71" s="530"/>
      <c r="NFJ71" s="531"/>
      <c r="NFK71" s="532"/>
      <c r="NFL71" s="533"/>
      <c r="NFM71" s="527"/>
      <c r="NFN71" s="528"/>
      <c r="NFO71" s="529"/>
      <c r="NFP71" s="530"/>
      <c r="NFQ71" s="531"/>
      <c r="NFR71" s="532"/>
      <c r="NFS71" s="533"/>
      <c r="NFT71" s="527"/>
      <c r="NFU71" s="528"/>
      <c r="NFV71" s="529"/>
      <c r="NFW71" s="530"/>
      <c r="NFX71" s="531"/>
      <c r="NFY71" s="532"/>
      <c r="NFZ71" s="533"/>
      <c r="NGA71" s="527"/>
      <c r="NGB71" s="528"/>
      <c r="NGC71" s="529"/>
      <c r="NGD71" s="530"/>
      <c r="NGE71" s="531"/>
      <c r="NGF71" s="532"/>
      <c r="NGG71" s="533"/>
      <c r="NGH71" s="527"/>
      <c r="NGI71" s="528"/>
      <c r="NGJ71" s="529"/>
      <c r="NGK71" s="530"/>
      <c r="NGL71" s="531"/>
      <c r="NGM71" s="532"/>
      <c r="NGN71" s="533"/>
      <c r="NGO71" s="527"/>
      <c r="NGP71" s="528"/>
      <c r="NGQ71" s="529"/>
      <c r="NGR71" s="530"/>
      <c r="NGS71" s="531"/>
      <c r="NGT71" s="532"/>
      <c r="NGU71" s="533"/>
      <c r="NGV71" s="527"/>
      <c r="NGW71" s="528"/>
      <c r="NGX71" s="529"/>
      <c r="NGY71" s="530"/>
      <c r="NGZ71" s="531"/>
      <c r="NHA71" s="532"/>
      <c r="NHB71" s="533"/>
      <c r="NHC71" s="527"/>
      <c r="NHD71" s="528"/>
      <c r="NHE71" s="529"/>
      <c r="NHF71" s="530"/>
      <c r="NHG71" s="531"/>
      <c r="NHH71" s="532"/>
      <c r="NHI71" s="533"/>
      <c r="NHJ71" s="527"/>
      <c r="NHK71" s="528"/>
      <c r="NHL71" s="529"/>
      <c r="NHM71" s="530"/>
      <c r="NHN71" s="531"/>
      <c r="NHO71" s="532"/>
      <c r="NHP71" s="533"/>
      <c r="NHQ71" s="527"/>
      <c r="NHR71" s="528"/>
      <c r="NHS71" s="529"/>
      <c r="NHT71" s="530"/>
      <c r="NHU71" s="531"/>
      <c r="NHV71" s="532"/>
      <c r="NHW71" s="533"/>
      <c r="NHX71" s="527"/>
      <c r="NHY71" s="528"/>
      <c r="NHZ71" s="529"/>
      <c r="NIA71" s="530"/>
      <c r="NIB71" s="531"/>
      <c r="NIC71" s="532"/>
      <c r="NID71" s="533"/>
      <c r="NIE71" s="527"/>
      <c r="NIF71" s="528"/>
      <c r="NIG71" s="529"/>
      <c r="NIH71" s="530"/>
      <c r="NII71" s="531"/>
      <c r="NIJ71" s="532"/>
      <c r="NIK71" s="533"/>
      <c r="NIL71" s="527"/>
      <c r="NIM71" s="528"/>
      <c r="NIN71" s="529"/>
      <c r="NIO71" s="530"/>
      <c r="NIP71" s="531"/>
      <c r="NIQ71" s="532"/>
      <c r="NIR71" s="533"/>
      <c r="NIS71" s="527"/>
      <c r="NIT71" s="528"/>
      <c r="NIU71" s="529"/>
      <c r="NIV71" s="530"/>
      <c r="NIW71" s="531"/>
      <c r="NIX71" s="532"/>
      <c r="NIY71" s="533"/>
      <c r="NIZ71" s="527"/>
      <c r="NJA71" s="528"/>
      <c r="NJB71" s="529"/>
      <c r="NJC71" s="530"/>
      <c r="NJD71" s="531"/>
      <c r="NJE71" s="532"/>
      <c r="NJF71" s="533"/>
      <c r="NJG71" s="527"/>
      <c r="NJH71" s="528"/>
      <c r="NJI71" s="529"/>
      <c r="NJJ71" s="530"/>
      <c r="NJK71" s="531"/>
      <c r="NJL71" s="532"/>
      <c r="NJM71" s="533"/>
      <c r="NJN71" s="527"/>
      <c r="NJO71" s="528"/>
      <c r="NJP71" s="529"/>
      <c r="NJQ71" s="530"/>
      <c r="NJR71" s="531"/>
      <c r="NJS71" s="532"/>
      <c r="NJT71" s="533"/>
      <c r="NJU71" s="527"/>
      <c r="NJV71" s="528"/>
      <c r="NJW71" s="529"/>
      <c r="NJX71" s="530"/>
      <c r="NJY71" s="531"/>
      <c r="NJZ71" s="532"/>
      <c r="NKA71" s="533"/>
      <c r="NKB71" s="527"/>
      <c r="NKC71" s="528"/>
      <c r="NKD71" s="529"/>
      <c r="NKE71" s="530"/>
      <c r="NKF71" s="531"/>
      <c r="NKG71" s="532"/>
      <c r="NKH71" s="533"/>
      <c r="NKI71" s="527"/>
      <c r="NKJ71" s="528"/>
      <c r="NKK71" s="529"/>
      <c r="NKL71" s="530"/>
      <c r="NKM71" s="531"/>
      <c r="NKN71" s="532"/>
      <c r="NKO71" s="533"/>
      <c r="NKP71" s="527"/>
      <c r="NKQ71" s="528"/>
      <c r="NKR71" s="529"/>
      <c r="NKS71" s="530"/>
      <c r="NKT71" s="531"/>
      <c r="NKU71" s="532"/>
      <c r="NKV71" s="533"/>
      <c r="NKW71" s="527"/>
      <c r="NKX71" s="528"/>
      <c r="NKY71" s="529"/>
      <c r="NKZ71" s="530"/>
      <c r="NLA71" s="531"/>
      <c r="NLB71" s="532"/>
      <c r="NLC71" s="533"/>
      <c r="NLD71" s="527"/>
      <c r="NLE71" s="528"/>
      <c r="NLF71" s="529"/>
      <c r="NLG71" s="530"/>
      <c r="NLH71" s="531"/>
      <c r="NLI71" s="532"/>
      <c r="NLJ71" s="533"/>
      <c r="NLK71" s="527"/>
      <c r="NLL71" s="528"/>
      <c r="NLM71" s="529"/>
      <c r="NLN71" s="530"/>
      <c r="NLO71" s="531"/>
      <c r="NLP71" s="532"/>
      <c r="NLQ71" s="533"/>
      <c r="NLR71" s="527"/>
      <c r="NLS71" s="528"/>
      <c r="NLT71" s="529"/>
      <c r="NLU71" s="530"/>
      <c r="NLV71" s="531"/>
      <c r="NLW71" s="532"/>
      <c r="NLX71" s="533"/>
      <c r="NLY71" s="527"/>
      <c r="NLZ71" s="528"/>
      <c r="NMA71" s="529"/>
      <c r="NMB71" s="530"/>
      <c r="NMC71" s="531"/>
      <c r="NMD71" s="532"/>
      <c r="NME71" s="533"/>
      <c r="NMF71" s="527"/>
      <c r="NMG71" s="528"/>
      <c r="NMH71" s="529"/>
      <c r="NMI71" s="530"/>
      <c r="NMJ71" s="531"/>
      <c r="NMK71" s="532"/>
      <c r="NML71" s="533"/>
      <c r="NMM71" s="527"/>
      <c r="NMN71" s="528"/>
      <c r="NMO71" s="529"/>
      <c r="NMP71" s="530"/>
      <c r="NMQ71" s="531"/>
      <c r="NMR71" s="532"/>
      <c r="NMS71" s="533"/>
      <c r="NMT71" s="527"/>
      <c r="NMU71" s="528"/>
      <c r="NMV71" s="529"/>
      <c r="NMW71" s="530"/>
      <c r="NMX71" s="531"/>
      <c r="NMY71" s="532"/>
      <c r="NMZ71" s="533"/>
      <c r="NNA71" s="527"/>
      <c r="NNB71" s="528"/>
      <c r="NNC71" s="529"/>
      <c r="NND71" s="530"/>
      <c r="NNE71" s="531"/>
      <c r="NNF71" s="532"/>
      <c r="NNG71" s="533"/>
      <c r="NNH71" s="527"/>
      <c r="NNI71" s="528"/>
      <c r="NNJ71" s="529"/>
      <c r="NNK71" s="530"/>
      <c r="NNL71" s="531"/>
      <c r="NNM71" s="532"/>
      <c r="NNN71" s="533"/>
      <c r="NNO71" s="527"/>
      <c r="NNP71" s="528"/>
      <c r="NNQ71" s="529"/>
      <c r="NNR71" s="530"/>
      <c r="NNS71" s="531"/>
      <c r="NNT71" s="532"/>
      <c r="NNU71" s="533"/>
      <c r="NNV71" s="527"/>
      <c r="NNW71" s="528"/>
      <c r="NNX71" s="529"/>
      <c r="NNY71" s="530"/>
      <c r="NNZ71" s="531"/>
      <c r="NOA71" s="532"/>
      <c r="NOB71" s="533"/>
      <c r="NOC71" s="527"/>
      <c r="NOD71" s="528"/>
      <c r="NOE71" s="529"/>
      <c r="NOF71" s="530"/>
      <c r="NOG71" s="531"/>
      <c r="NOH71" s="532"/>
      <c r="NOI71" s="533"/>
      <c r="NOJ71" s="527"/>
      <c r="NOK71" s="528"/>
      <c r="NOL71" s="529"/>
      <c r="NOM71" s="530"/>
      <c r="NON71" s="531"/>
      <c r="NOO71" s="532"/>
      <c r="NOP71" s="533"/>
      <c r="NOQ71" s="527"/>
      <c r="NOR71" s="528"/>
      <c r="NOS71" s="529"/>
      <c r="NOT71" s="530"/>
      <c r="NOU71" s="531"/>
      <c r="NOV71" s="532"/>
      <c r="NOW71" s="533"/>
      <c r="NOX71" s="527"/>
      <c r="NOY71" s="528"/>
      <c r="NOZ71" s="529"/>
      <c r="NPA71" s="530"/>
      <c r="NPB71" s="531"/>
      <c r="NPC71" s="532"/>
      <c r="NPD71" s="533"/>
      <c r="NPE71" s="527"/>
      <c r="NPF71" s="528"/>
      <c r="NPG71" s="529"/>
      <c r="NPH71" s="530"/>
      <c r="NPI71" s="531"/>
      <c r="NPJ71" s="532"/>
      <c r="NPK71" s="533"/>
      <c r="NPL71" s="527"/>
      <c r="NPM71" s="528"/>
      <c r="NPN71" s="529"/>
      <c r="NPO71" s="530"/>
      <c r="NPP71" s="531"/>
      <c r="NPQ71" s="532"/>
      <c r="NPR71" s="533"/>
      <c r="NPS71" s="527"/>
      <c r="NPT71" s="528"/>
      <c r="NPU71" s="529"/>
      <c r="NPV71" s="530"/>
      <c r="NPW71" s="531"/>
      <c r="NPX71" s="532"/>
      <c r="NPY71" s="533"/>
      <c r="NPZ71" s="527"/>
      <c r="NQA71" s="528"/>
      <c r="NQB71" s="529"/>
      <c r="NQC71" s="530"/>
      <c r="NQD71" s="531"/>
      <c r="NQE71" s="532"/>
      <c r="NQF71" s="533"/>
      <c r="NQG71" s="527"/>
      <c r="NQH71" s="528"/>
      <c r="NQI71" s="529"/>
      <c r="NQJ71" s="530"/>
      <c r="NQK71" s="531"/>
      <c r="NQL71" s="532"/>
      <c r="NQM71" s="533"/>
      <c r="NQN71" s="527"/>
      <c r="NQO71" s="528"/>
      <c r="NQP71" s="529"/>
      <c r="NQQ71" s="530"/>
      <c r="NQR71" s="531"/>
      <c r="NQS71" s="532"/>
      <c r="NQT71" s="533"/>
      <c r="NQU71" s="527"/>
      <c r="NQV71" s="528"/>
      <c r="NQW71" s="529"/>
      <c r="NQX71" s="530"/>
      <c r="NQY71" s="531"/>
      <c r="NQZ71" s="532"/>
      <c r="NRA71" s="533"/>
      <c r="NRB71" s="527"/>
      <c r="NRC71" s="528"/>
      <c r="NRD71" s="529"/>
      <c r="NRE71" s="530"/>
      <c r="NRF71" s="531"/>
      <c r="NRG71" s="532"/>
      <c r="NRH71" s="533"/>
      <c r="NRI71" s="527"/>
      <c r="NRJ71" s="528"/>
      <c r="NRK71" s="529"/>
      <c r="NRL71" s="530"/>
      <c r="NRM71" s="531"/>
      <c r="NRN71" s="532"/>
      <c r="NRO71" s="533"/>
      <c r="NRP71" s="527"/>
      <c r="NRQ71" s="528"/>
      <c r="NRR71" s="529"/>
      <c r="NRS71" s="530"/>
      <c r="NRT71" s="531"/>
      <c r="NRU71" s="532"/>
      <c r="NRV71" s="533"/>
      <c r="NRW71" s="527"/>
      <c r="NRX71" s="528"/>
      <c r="NRY71" s="529"/>
      <c r="NRZ71" s="530"/>
      <c r="NSA71" s="531"/>
      <c r="NSB71" s="532"/>
      <c r="NSC71" s="533"/>
      <c r="NSD71" s="527"/>
      <c r="NSE71" s="528"/>
      <c r="NSF71" s="529"/>
      <c r="NSG71" s="530"/>
      <c r="NSH71" s="531"/>
      <c r="NSI71" s="532"/>
      <c r="NSJ71" s="533"/>
      <c r="NSK71" s="527"/>
      <c r="NSL71" s="528"/>
      <c r="NSM71" s="529"/>
      <c r="NSN71" s="530"/>
      <c r="NSO71" s="531"/>
      <c r="NSP71" s="532"/>
      <c r="NSQ71" s="533"/>
      <c r="NSR71" s="527"/>
      <c r="NSS71" s="528"/>
      <c r="NST71" s="529"/>
      <c r="NSU71" s="530"/>
      <c r="NSV71" s="531"/>
      <c r="NSW71" s="532"/>
      <c r="NSX71" s="533"/>
      <c r="NSY71" s="527"/>
      <c r="NSZ71" s="528"/>
      <c r="NTA71" s="529"/>
      <c r="NTB71" s="530"/>
      <c r="NTC71" s="531"/>
      <c r="NTD71" s="532"/>
      <c r="NTE71" s="533"/>
      <c r="NTF71" s="527"/>
      <c r="NTG71" s="528"/>
      <c r="NTH71" s="529"/>
      <c r="NTI71" s="530"/>
      <c r="NTJ71" s="531"/>
      <c r="NTK71" s="532"/>
      <c r="NTL71" s="533"/>
      <c r="NTM71" s="527"/>
      <c r="NTN71" s="528"/>
      <c r="NTO71" s="529"/>
      <c r="NTP71" s="530"/>
      <c r="NTQ71" s="531"/>
      <c r="NTR71" s="532"/>
      <c r="NTS71" s="533"/>
      <c r="NTT71" s="527"/>
      <c r="NTU71" s="528"/>
      <c r="NTV71" s="529"/>
      <c r="NTW71" s="530"/>
      <c r="NTX71" s="531"/>
      <c r="NTY71" s="532"/>
      <c r="NTZ71" s="533"/>
      <c r="NUA71" s="527"/>
      <c r="NUB71" s="528"/>
      <c r="NUC71" s="529"/>
      <c r="NUD71" s="530"/>
      <c r="NUE71" s="531"/>
      <c r="NUF71" s="532"/>
      <c r="NUG71" s="533"/>
      <c r="NUH71" s="527"/>
      <c r="NUI71" s="528"/>
      <c r="NUJ71" s="529"/>
      <c r="NUK71" s="530"/>
      <c r="NUL71" s="531"/>
      <c r="NUM71" s="532"/>
      <c r="NUN71" s="533"/>
      <c r="NUO71" s="527"/>
      <c r="NUP71" s="528"/>
      <c r="NUQ71" s="529"/>
      <c r="NUR71" s="530"/>
      <c r="NUS71" s="531"/>
      <c r="NUT71" s="532"/>
      <c r="NUU71" s="533"/>
      <c r="NUV71" s="527"/>
      <c r="NUW71" s="528"/>
      <c r="NUX71" s="529"/>
      <c r="NUY71" s="530"/>
      <c r="NUZ71" s="531"/>
      <c r="NVA71" s="532"/>
      <c r="NVB71" s="533"/>
      <c r="NVC71" s="527"/>
      <c r="NVD71" s="528"/>
      <c r="NVE71" s="529"/>
      <c r="NVF71" s="530"/>
      <c r="NVG71" s="531"/>
      <c r="NVH71" s="532"/>
      <c r="NVI71" s="533"/>
      <c r="NVJ71" s="527"/>
      <c r="NVK71" s="528"/>
      <c r="NVL71" s="529"/>
      <c r="NVM71" s="530"/>
      <c r="NVN71" s="531"/>
      <c r="NVO71" s="532"/>
      <c r="NVP71" s="533"/>
      <c r="NVQ71" s="527"/>
      <c r="NVR71" s="528"/>
      <c r="NVS71" s="529"/>
      <c r="NVT71" s="530"/>
      <c r="NVU71" s="531"/>
      <c r="NVV71" s="532"/>
      <c r="NVW71" s="533"/>
      <c r="NVX71" s="527"/>
      <c r="NVY71" s="528"/>
      <c r="NVZ71" s="529"/>
      <c r="NWA71" s="530"/>
      <c r="NWB71" s="531"/>
      <c r="NWC71" s="532"/>
      <c r="NWD71" s="533"/>
      <c r="NWE71" s="527"/>
      <c r="NWF71" s="528"/>
      <c r="NWG71" s="529"/>
      <c r="NWH71" s="530"/>
      <c r="NWI71" s="531"/>
      <c r="NWJ71" s="532"/>
      <c r="NWK71" s="533"/>
      <c r="NWL71" s="527"/>
      <c r="NWM71" s="528"/>
      <c r="NWN71" s="529"/>
      <c r="NWO71" s="530"/>
      <c r="NWP71" s="531"/>
      <c r="NWQ71" s="532"/>
      <c r="NWR71" s="533"/>
      <c r="NWS71" s="527"/>
      <c r="NWT71" s="528"/>
      <c r="NWU71" s="529"/>
      <c r="NWV71" s="530"/>
      <c r="NWW71" s="531"/>
      <c r="NWX71" s="532"/>
      <c r="NWY71" s="533"/>
      <c r="NWZ71" s="527"/>
      <c r="NXA71" s="528"/>
      <c r="NXB71" s="529"/>
      <c r="NXC71" s="530"/>
      <c r="NXD71" s="531"/>
      <c r="NXE71" s="532"/>
      <c r="NXF71" s="533"/>
      <c r="NXG71" s="527"/>
      <c r="NXH71" s="528"/>
      <c r="NXI71" s="529"/>
      <c r="NXJ71" s="530"/>
      <c r="NXK71" s="531"/>
      <c r="NXL71" s="532"/>
      <c r="NXM71" s="533"/>
      <c r="NXN71" s="527"/>
      <c r="NXO71" s="528"/>
      <c r="NXP71" s="529"/>
      <c r="NXQ71" s="530"/>
      <c r="NXR71" s="531"/>
      <c r="NXS71" s="532"/>
      <c r="NXT71" s="533"/>
      <c r="NXU71" s="527"/>
      <c r="NXV71" s="528"/>
      <c r="NXW71" s="529"/>
      <c r="NXX71" s="530"/>
      <c r="NXY71" s="531"/>
      <c r="NXZ71" s="532"/>
      <c r="NYA71" s="533"/>
      <c r="NYB71" s="527"/>
      <c r="NYC71" s="528"/>
      <c r="NYD71" s="529"/>
      <c r="NYE71" s="530"/>
      <c r="NYF71" s="531"/>
      <c r="NYG71" s="532"/>
      <c r="NYH71" s="533"/>
      <c r="NYI71" s="527"/>
      <c r="NYJ71" s="528"/>
      <c r="NYK71" s="529"/>
      <c r="NYL71" s="530"/>
      <c r="NYM71" s="531"/>
      <c r="NYN71" s="532"/>
      <c r="NYO71" s="533"/>
      <c r="NYP71" s="527"/>
      <c r="NYQ71" s="528"/>
      <c r="NYR71" s="529"/>
      <c r="NYS71" s="530"/>
      <c r="NYT71" s="531"/>
      <c r="NYU71" s="532"/>
      <c r="NYV71" s="533"/>
      <c r="NYW71" s="527"/>
      <c r="NYX71" s="528"/>
      <c r="NYY71" s="529"/>
      <c r="NYZ71" s="530"/>
      <c r="NZA71" s="531"/>
      <c r="NZB71" s="532"/>
      <c r="NZC71" s="533"/>
      <c r="NZD71" s="527"/>
      <c r="NZE71" s="528"/>
      <c r="NZF71" s="529"/>
      <c r="NZG71" s="530"/>
      <c r="NZH71" s="531"/>
      <c r="NZI71" s="532"/>
      <c r="NZJ71" s="533"/>
      <c r="NZK71" s="527"/>
      <c r="NZL71" s="528"/>
      <c r="NZM71" s="529"/>
      <c r="NZN71" s="530"/>
      <c r="NZO71" s="531"/>
      <c r="NZP71" s="532"/>
      <c r="NZQ71" s="533"/>
      <c r="NZR71" s="527"/>
      <c r="NZS71" s="528"/>
      <c r="NZT71" s="529"/>
      <c r="NZU71" s="530"/>
      <c r="NZV71" s="531"/>
      <c r="NZW71" s="532"/>
      <c r="NZX71" s="533"/>
      <c r="NZY71" s="527"/>
      <c r="NZZ71" s="528"/>
      <c r="OAA71" s="529"/>
      <c r="OAB71" s="530"/>
      <c r="OAC71" s="531"/>
      <c r="OAD71" s="532"/>
      <c r="OAE71" s="533"/>
      <c r="OAF71" s="527"/>
      <c r="OAG71" s="528"/>
      <c r="OAH71" s="529"/>
      <c r="OAI71" s="530"/>
      <c r="OAJ71" s="531"/>
      <c r="OAK71" s="532"/>
      <c r="OAL71" s="533"/>
      <c r="OAM71" s="527"/>
      <c r="OAN71" s="528"/>
      <c r="OAO71" s="529"/>
      <c r="OAP71" s="530"/>
      <c r="OAQ71" s="531"/>
      <c r="OAR71" s="532"/>
      <c r="OAS71" s="533"/>
      <c r="OAT71" s="527"/>
      <c r="OAU71" s="528"/>
      <c r="OAV71" s="529"/>
      <c r="OAW71" s="530"/>
      <c r="OAX71" s="531"/>
      <c r="OAY71" s="532"/>
      <c r="OAZ71" s="533"/>
      <c r="OBA71" s="527"/>
      <c r="OBB71" s="528"/>
      <c r="OBC71" s="529"/>
      <c r="OBD71" s="530"/>
      <c r="OBE71" s="531"/>
      <c r="OBF71" s="532"/>
      <c r="OBG71" s="533"/>
      <c r="OBH71" s="527"/>
      <c r="OBI71" s="528"/>
      <c r="OBJ71" s="529"/>
      <c r="OBK71" s="530"/>
      <c r="OBL71" s="531"/>
      <c r="OBM71" s="532"/>
      <c r="OBN71" s="533"/>
      <c r="OBO71" s="527"/>
      <c r="OBP71" s="528"/>
      <c r="OBQ71" s="529"/>
      <c r="OBR71" s="530"/>
      <c r="OBS71" s="531"/>
      <c r="OBT71" s="532"/>
      <c r="OBU71" s="533"/>
      <c r="OBV71" s="527"/>
      <c r="OBW71" s="528"/>
      <c r="OBX71" s="529"/>
      <c r="OBY71" s="530"/>
      <c r="OBZ71" s="531"/>
      <c r="OCA71" s="532"/>
      <c r="OCB71" s="533"/>
      <c r="OCC71" s="527"/>
      <c r="OCD71" s="528"/>
      <c r="OCE71" s="529"/>
      <c r="OCF71" s="530"/>
      <c r="OCG71" s="531"/>
      <c r="OCH71" s="532"/>
      <c r="OCI71" s="533"/>
      <c r="OCJ71" s="527"/>
      <c r="OCK71" s="528"/>
      <c r="OCL71" s="529"/>
      <c r="OCM71" s="530"/>
      <c r="OCN71" s="531"/>
      <c r="OCO71" s="532"/>
      <c r="OCP71" s="533"/>
      <c r="OCQ71" s="527"/>
      <c r="OCR71" s="528"/>
      <c r="OCS71" s="529"/>
      <c r="OCT71" s="530"/>
      <c r="OCU71" s="531"/>
      <c r="OCV71" s="532"/>
      <c r="OCW71" s="533"/>
      <c r="OCX71" s="527"/>
      <c r="OCY71" s="528"/>
      <c r="OCZ71" s="529"/>
      <c r="ODA71" s="530"/>
      <c r="ODB71" s="531"/>
      <c r="ODC71" s="532"/>
      <c r="ODD71" s="533"/>
      <c r="ODE71" s="527"/>
      <c r="ODF71" s="528"/>
      <c r="ODG71" s="529"/>
      <c r="ODH71" s="530"/>
      <c r="ODI71" s="531"/>
      <c r="ODJ71" s="532"/>
      <c r="ODK71" s="533"/>
      <c r="ODL71" s="527"/>
      <c r="ODM71" s="528"/>
      <c r="ODN71" s="529"/>
      <c r="ODO71" s="530"/>
      <c r="ODP71" s="531"/>
      <c r="ODQ71" s="532"/>
      <c r="ODR71" s="533"/>
      <c r="ODS71" s="527"/>
      <c r="ODT71" s="528"/>
      <c r="ODU71" s="529"/>
      <c r="ODV71" s="530"/>
      <c r="ODW71" s="531"/>
      <c r="ODX71" s="532"/>
      <c r="ODY71" s="533"/>
      <c r="ODZ71" s="527"/>
      <c r="OEA71" s="528"/>
      <c r="OEB71" s="529"/>
      <c r="OEC71" s="530"/>
      <c r="OED71" s="531"/>
      <c r="OEE71" s="532"/>
      <c r="OEF71" s="533"/>
      <c r="OEG71" s="527"/>
      <c r="OEH71" s="528"/>
      <c r="OEI71" s="529"/>
      <c r="OEJ71" s="530"/>
      <c r="OEK71" s="531"/>
      <c r="OEL71" s="532"/>
      <c r="OEM71" s="533"/>
      <c r="OEN71" s="527"/>
      <c r="OEO71" s="528"/>
      <c r="OEP71" s="529"/>
      <c r="OEQ71" s="530"/>
      <c r="OER71" s="531"/>
      <c r="OES71" s="532"/>
      <c r="OET71" s="533"/>
      <c r="OEU71" s="527"/>
      <c r="OEV71" s="528"/>
      <c r="OEW71" s="529"/>
      <c r="OEX71" s="530"/>
      <c r="OEY71" s="531"/>
      <c r="OEZ71" s="532"/>
      <c r="OFA71" s="533"/>
      <c r="OFB71" s="527"/>
      <c r="OFC71" s="528"/>
      <c r="OFD71" s="529"/>
      <c r="OFE71" s="530"/>
      <c r="OFF71" s="531"/>
      <c r="OFG71" s="532"/>
      <c r="OFH71" s="533"/>
      <c r="OFI71" s="527"/>
      <c r="OFJ71" s="528"/>
      <c r="OFK71" s="529"/>
      <c r="OFL71" s="530"/>
      <c r="OFM71" s="531"/>
      <c r="OFN71" s="532"/>
      <c r="OFO71" s="533"/>
      <c r="OFP71" s="527"/>
      <c r="OFQ71" s="528"/>
      <c r="OFR71" s="529"/>
      <c r="OFS71" s="530"/>
      <c r="OFT71" s="531"/>
      <c r="OFU71" s="532"/>
      <c r="OFV71" s="533"/>
      <c r="OFW71" s="527"/>
      <c r="OFX71" s="528"/>
      <c r="OFY71" s="529"/>
      <c r="OFZ71" s="530"/>
      <c r="OGA71" s="531"/>
      <c r="OGB71" s="532"/>
      <c r="OGC71" s="533"/>
      <c r="OGD71" s="527"/>
      <c r="OGE71" s="528"/>
      <c r="OGF71" s="529"/>
      <c r="OGG71" s="530"/>
      <c r="OGH71" s="531"/>
      <c r="OGI71" s="532"/>
      <c r="OGJ71" s="533"/>
      <c r="OGK71" s="527"/>
      <c r="OGL71" s="528"/>
      <c r="OGM71" s="529"/>
      <c r="OGN71" s="530"/>
      <c r="OGO71" s="531"/>
      <c r="OGP71" s="532"/>
      <c r="OGQ71" s="533"/>
      <c r="OGR71" s="527"/>
      <c r="OGS71" s="528"/>
      <c r="OGT71" s="529"/>
      <c r="OGU71" s="530"/>
      <c r="OGV71" s="531"/>
      <c r="OGW71" s="532"/>
      <c r="OGX71" s="533"/>
      <c r="OGY71" s="527"/>
      <c r="OGZ71" s="528"/>
      <c r="OHA71" s="529"/>
      <c r="OHB71" s="530"/>
      <c r="OHC71" s="531"/>
      <c r="OHD71" s="532"/>
      <c r="OHE71" s="533"/>
      <c r="OHF71" s="527"/>
      <c r="OHG71" s="528"/>
      <c r="OHH71" s="529"/>
      <c r="OHI71" s="530"/>
      <c r="OHJ71" s="531"/>
      <c r="OHK71" s="532"/>
      <c r="OHL71" s="533"/>
      <c r="OHM71" s="527"/>
      <c r="OHN71" s="528"/>
      <c r="OHO71" s="529"/>
      <c r="OHP71" s="530"/>
      <c r="OHQ71" s="531"/>
      <c r="OHR71" s="532"/>
      <c r="OHS71" s="533"/>
      <c r="OHT71" s="527"/>
      <c r="OHU71" s="528"/>
      <c r="OHV71" s="529"/>
      <c r="OHW71" s="530"/>
      <c r="OHX71" s="531"/>
      <c r="OHY71" s="532"/>
      <c r="OHZ71" s="533"/>
      <c r="OIA71" s="527"/>
      <c r="OIB71" s="528"/>
      <c r="OIC71" s="529"/>
      <c r="OID71" s="530"/>
      <c r="OIE71" s="531"/>
      <c r="OIF71" s="532"/>
      <c r="OIG71" s="533"/>
      <c r="OIH71" s="527"/>
      <c r="OII71" s="528"/>
      <c r="OIJ71" s="529"/>
      <c r="OIK71" s="530"/>
      <c r="OIL71" s="531"/>
      <c r="OIM71" s="532"/>
      <c r="OIN71" s="533"/>
      <c r="OIO71" s="527"/>
      <c r="OIP71" s="528"/>
      <c r="OIQ71" s="529"/>
      <c r="OIR71" s="530"/>
      <c r="OIS71" s="531"/>
      <c r="OIT71" s="532"/>
      <c r="OIU71" s="533"/>
      <c r="OIV71" s="527"/>
      <c r="OIW71" s="528"/>
      <c r="OIX71" s="529"/>
      <c r="OIY71" s="530"/>
      <c r="OIZ71" s="531"/>
      <c r="OJA71" s="532"/>
      <c r="OJB71" s="533"/>
      <c r="OJC71" s="527"/>
      <c r="OJD71" s="528"/>
      <c r="OJE71" s="529"/>
      <c r="OJF71" s="530"/>
      <c r="OJG71" s="531"/>
      <c r="OJH71" s="532"/>
      <c r="OJI71" s="533"/>
      <c r="OJJ71" s="527"/>
      <c r="OJK71" s="528"/>
      <c r="OJL71" s="529"/>
      <c r="OJM71" s="530"/>
      <c r="OJN71" s="531"/>
      <c r="OJO71" s="532"/>
      <c r="OJP71" s="533"/>
      <c r="OJQ71" s="527"/>
      <c r="OJR71" s="528"/>
      <c r="OJS71" s="529"/>
      <c r="OJT71" s="530"/>
      <c r="OJU71" s="531"/>
      <c r="OJV71" s="532"/>
      <c r="OJW71" s="533"/>
      <c r="OJX71" s="527"/>
      <c r="OJY71" s="528"/>
      <c r="OJZ71" s="529"/>
      <c r="OKA71" s="530"/>
      <c r="OKB71" s="531"/>
      <c r="OKC71" s="532"/>
      <c r="OKD71" s="533"/>
      <c r="OKE71" s="527"/>
      <c r="OKF71" s="528"/>
      <c r="OKG71" s="529"/>
      <c r="OKH71" s="530"/>
      <c r="OKI71" s="531"/>
      <c r="OKJ71" s="532"/>
      <c r="OKK71" s="533"/>
      <c r="OKL71" s="527"/>
      <c r="OKM71" s="528"/>
      <c r="OKN71" s="529"/>
      <c r="OKO71" s="530"/>
      <c r="OKP71" s="531"/>
      <c r="OKQ71" s="532"/>
      <c r="OKR71" s="533"/>
      <c r="OKS71" s="527"/>
      <c r="OKT71" s="528"/>
      <c r="OKU71" s="529"/>
      <c r="OKV71" s="530"/>
      <c r="OKW71" s="531"/>
      <c r="OKX71" s="532"/>
      <c r="OKY71" s="533"/>
      <c r="OKZ71" s="527"/>
      <c r="OLA71" s="528"/>
      <c r="OLB71" s="529"/>
      <c r="OLC71" s="530"/>
      <c r="OLD71" s="531"/>
      <c r="OLE71" s="532"/>
      <c r="OLF71" s="533"/>
      <c r="OLG71" s="527"/>
      <c r="OLH71" s="528"/>
      <c r="OLI71" s="529"/>
      <c r="OLJ71" s="530"/>
      <c r="OLK71" s="531"/>
      <c r="OLL71" s="532"/>
      <c r="OLM71" s="533"/>
      <c r="OLN71" s="527"/>
      <c r="OLO71" s="528"/>
      <c r="OLP71" s="529"/>
      <c r="OLQ71" s="530"/>
      <c r="OLR71" s="531"/>
      <c r="OLS71" s="532"/>
      <c r="OLT71" s="533"/>
      <c r="OLU71" s="527"/>
      <c r="OLV71" s="528"/>
      <c r="OLW71" s="529"/>
      <c r="OLX71" s="530"/>
      <c r="OLY71" s="531"/>
      <c r="OLZ71" s="532"/>
      <c r="OMA71" s="533"/>
      <c r="OMB71" s="527"/>
      <c r="OMC71" s="528"/>
      <c r="OMD71" s="529"/>
      <c r="OME71" s="530"/>
      <c r="OMF71" s="531"/>
      <c r="OMG71" s="532"/>
      <c r="OMH71" s="533"/>
      <c r="OMI71" s="527"/>
      <c r="OMJ71" s="528"/>
      <c r="OMK71" s="529"/>
      <c r="OML71" s="530"/>
      <c r="OMM71" s="531"/>
      <c r="OMN71" s="532"/>
      <c r="OMO71" s="533"/>
      <c r="OMP71" s="527"/>
      <c r="OMQ71" s="528"/>
      <c r="OMR71" s="529"/>
      <c r="OMS71" s="530"/>
      <c r="OMT71" s="531"/>
      <c r="OMU71" s="532"/>
      <c r="OMV71" s="533"/>
      <c r="OMW71" s="527"/>
      <c r="OMX71" s="528"/>
      <c r="OMY71" s="529"/>
      <c r="OMZ71" s="530"/>
      <c r="ONA71" s="531"/>
      <c r="ONB71" s="532"/>
      <c r="ONC71" s="533"/>
      <c r="OND71" s="527"/>
      <c r="ONE71" s="528"/>
      <c r="ONF71" s="529"/>
      <c r="ONG71" s="530"/>
      <c r="ONH71" s="531"/>
      <c r="ONI71" s="532"/>
      <c r="ONJ71" s="533"/>
      <c r="ONK71" s="527"/>
      <c r="ONL71" s="528"/>
      <c r="ONM71" s="529"/>
      <c r="ONN71" s="530"/>
      <c r="ONO71" s="531"/>
      <c r="ONP71" s="532"/>
      <c r="ONQ71" s="533"/>
      <c r="ONR71" s="527"/>
      <c r="ONS71" s="528"/>
      <c r="ONT71" s="529"/>
      <c r="ONU71" s="530"/>
      <c r="ONV71" s="531"/>
      <c r="ONW71" s="532"/>
      <c r="ONX71" s="533"/>
      <c r="ONY71" s="527"/>
      <c r="ONZ71" s="528"/>
      <c r="OOA71" s="529"/>
      <c r="OOB71" s="530"/>
      <c r="OOC71" s="531"/>
      <c r="OOD71" s="532"/>
      <c r="OOE71" s="533"/>
      <c r="OOF71" s="527"/>
      <c r="OOG71" s="528"/>
      <c r="OOH71" s="529"/>
      <c r="OOI71" s="530"/>
      <c r="OOJ71" s="531"/>
      <c r="OOK71" s="532"/>
      <c r="OOL71" s="533"/>
      <c r="OOM71" s="527"/>
      <c r="OON71" s="528"/>
      <c r="OOO71" s="529"/>
      <c r="OOP71" s="530"/>
      <c r="OOQ71" s="531"/>
      <c r="OOR71" s="532"/>
      <c r="OOS71" s="533"/>
      <c r="OOT71" s="527"/>
      <c r="OOU71" s="528"/>
      <c r="OOV71" s="529"/>
      <c r="OOW71" s="530"/>
      <c r="OOX71" s="531"/>
      <c r="OOY71" s="532"/>
      <c r="OOZ71" s="533"/>
      <c r="OPA71" s="527"/>
      <c r="OPB71" s="528"/>
      <c r="OPC71" s="529"/>
      <c r="OPD71" s="530"/>
      <c r="OPE71" s="531"/>
      <c r="OPF71" s="532"/>
      <c r="OPG71" s="533"/>
      <c r="OPH71" s="527"/>
      <c r="OPI71" s="528"/>
      <c r="OPJ71" s="529"/>
      <c r="OPK71" s="530"/>
      <c r="OPL71" s="531"/>
      <c r="OPM71" s="532"/>
      <c r="OPN71" s="533"/>
      <c r="OPO71" s="527"/>
      <c r="OPP71" s="528"/>
      <c r="OPQ71" s="529"/>
      <c r="OPR71" s="530"/>
      <c r="OPS71" s="531"/>
      <c r="OPT71" s="532"/>
      <c r="OPU71" s="533"/>
      <c r="OPV71" s="527"/>
      <c r="OPW71" s="528"/>
      <c r="OPX71" s="529"/>
      <c r="OPY71" s="530"/>
      <c r="OPZ71" s="531"/>
      <c r="OQA71" s="532"/>
      <c r="OQB71" s="533"/>
      <c r="OQC71" s="527"/>
      <c r="OQD71" s="528"/>
      <c r="OQE71" s="529"/>
      <c r="OQF71" s="530"/>
      <c r="OQG71" s="531"/>
      <c r="OQH71" s="532"/>
      <c r="OQI71" s="533"/>
      <c r="OQJ71" s="527"/>
      <c r="OQK71" s="528"/>
      <c r="OQL71" s="529"/>
      <c r="OQM71" s="530"/>
      <c r="OQN71" s="531"/>
      <c r="OQO71" s="532"/>
      <c r="OQP71" s="533"/>
      <c r="OQQ71" s="527"/>
      <c r="OQR71" s="528"/>
      <c r="OQS71" s="529"/>
      <c r="OQT71" s="530"/>
      <c r="OQU71" s="531"/>
      <c r="OQV71" s="532"/>
      <c r="OQW71" s="533"/>
      <c r="OQX71" s="527"/>
      <c r="OQY71" s="528"/>
      <c r="OQZ71" s="529"/>
      <c r="ORA71" s="530"/>
      <c r="ORB71" s="531"/>
      <c r="ORC71" s="532"/>
      <c r="ORD71" s="533"/>
      <c r="ORE71" s="527"/>
      <c r="ORF71" s="528"/>
      <c r="ORG71" s="529"/>
      <c r="ORH71" s="530"/>
      <c r="ORI71" s="531"/>
      <c r="ORJ71" s="532"/>
      <c r="ORK71" s="533"/>
      <c r="ORL71" s="527"/>
      <c r="ORM71" s="528"/>
      <c r="ORN71" s="529"/>
      <c r="ORO71" s="530"/>
      <c r="ORP71" s="531"/>
      <c r="ORQ71" s="532"/>
      <c r="ORR71" s="533"/>
      <c r="ORS71" s="527"/>
      <c r="ORT71" s="528"/>
      <c r="ORU71" s="529"/>
      <c r="ORV71" s="530"/>
      <c r="ORW71" s="531"/>
      <c r="ORX71" s="532"/>
      <c r="ORY71" s="533"/>
      <c r="ORZ71" s="527"/>
      <c r="OSA71" s="528"/>
      <c r="OSB71" s="529"/>
      <c r="OSC71" s="530"/>
      <c r="OSD71" s="531"/>
      <c r="OSE71" s="532"/>
      <c r="OSF71" s="533"/>
      <c r="OSG71" s="527"/>
      <c r="OSH71" s="528"/>
      <c r="OSI71" s="529"/>
      <c r="OSJ71" s="530"/>
      <c r="OSK71" s="531"/>
      <c r="OSL71" s="532"/>
      <c r="OSM71" s="533"/>
      <c r="OSN71" s="527"/>
      <c r="OSO71" s="528"/>
      <c r="OSP71" s="529"/>
      <c r="OSQ71" s="530"/>
      <c r="OSR71" s="531"/>
      <c r="OSS71" s="532"/>
      <c r="OST71" s="533"/>
      <c r="OSU71" s="527"/>
      <c r="OSV71" s="528"/>
      <c r="OSW71" s="529"/>
      <c r="OSX71" s="530"/>
      <c r="OSY71" s="531"/>
      <c r="OSZ71" s="532"/>
      <c r="OTA71" s="533"/>
      <c r="OTB71" s="527"/>
      <c r="OTC71" s="528"/>
      <c r="OTD71" s="529"/>
      <c r="OTE71" s="530"/>
      <c r="OTF71" s="531"/>
      <c r="OTG71" s="532"/>
      <c r="OTH71" s="533"/>
      <c r="OTI71" s="527"/>
      <c r="OTJ71" s="528"/>
      <c r="OTK71" s="529"/>
      <c r="OTL71" s="530"/>
      <c r="OTM71" s="531"/>
      <c r="OTN71" s="532"/>
      <c r="OTO71" s="533"/>
      <c r="OTP71" s="527"/>
      <c r="OTQ71" s="528"/>
      <c r="OTR71" s="529"/>
      <c r="OTS71" s="530"/>
      <c r="OTT71" s="531"/>
      <c r="OTU71" s="532"/>
      <c r="OTV71" s="533"/>
      <c r="OTW71" s="527"/>
      <c r="OTX71" s="528"/>
      <c r="OTY71" s="529"/>
      <c r="OTZ71" s="530"/>
      <c r="OUA71" s="531"/>
      <c r="OUB71" s="532"/>
      <c r="OUC71" s="533"/>
      <c r="OUD71" s="527"/>
      <c r="OUE71" s="528"/>
      <c r="OUF71" s="529"/>
      <c r="OUG71" s="530"/>
      <c r="OUH71" s="531"/>
      <c r="OUI71" s="532"/>
      <c r="OUJ71" s="533"/>
      <c r="OUK71" s="527"/>
      <c r="OUL71" s="528"/>
      <c r="OUM71" s="529"/>
      <c r="OUN71" s="530"/>
      <c r="OUO71" s="531"/>
      <c r="OUP71" s="532"/>
      <c r="OUQ71" s="533"/>
      <c r="OUR71" s="527"/>
      <c r="OUS71" s="528"/>
      <c r="OUT71" s="529"/>
      <c r="OUU71" s="530"/>
      <c r="OUV71" s="531"/>
      <c r="OUW71" s="532"/>
      <c r="OUX71" s="533"/>
      <c r="OUY71" s="527"/>
      <c r="OUZ71" s="528"/>
      <c r="OVA71" s="529"/>
      <c r="OVB71" s="530"/>
      <c r="OVC71" s="531"/>
      <c r="OVD71" s="532"/>
      <c r="OVE71" s="533"/>
      <c r="OVF71" s="527"/>
      <c r="OVG71" s="528"/>
      <c r="OVH71" s="529"/>
      <c r="OVI71" s="530"/>
      <c r="OVJ71" s="531"/>
      <c r="OVK71" s="532"/>
      <c r="OVL71" s="533"/>
      <c r="OVM71" s="527"/>
      <c r="OVN71" s="528"/>
      <c r="OVO71" s="529"/>
      <c r="OVP71" s="530"/>
      <c r="OVQ71" s="531"/>
      <c r="OVR71" s="532"/>
      <c r="OVS71" s="533"/>
      <c r="OVT71" s="527"/>
      <c r="OVU71" s="528"/>
      <c r="OVV71" s="529"/>
      <c r="OVW71" s="530"/>
      <c r="OVX71" s="531"/>
      <c r="OVY71" s="532"/>
      <c r="OVZ71" s="533"/>
      <c r="OWA71" s="527"/>
      <c r="OWB71" s="528"/>
      <c r="OWC71" s="529"/>
      <c r="OWD71" s="530"/>
      <c r="OWE71" s="531"/>
      <c r="OWF71" s="532"/>
      <c r="OWG71" s="533"/>
      <c r="OWH71" s="527"/>
      <c r="OWI71" s="528"/>
      <c r="OWJ71" s="529"/>
      <c r="OWK71" s="530"/>
      <c r="OWL71" s="531"/>
      <c r="OWM71" s="532"/>
      <c r="OWN71" s="533"/>
      <c r="OWO71" s="527"/>
      <c r="OWP71" s="528"/>
      <c r="OWQ71" s="529"/>
      <c r="OWR71" s="530"/>
      <c r="OWS71" s="531"/>
      <c r="OWT71" s="532"/>
      <c r="OWU71" s="533"/>
      <c r="OWV71" s="527"/>
      <c r="OWW71" s="528"/>
      <c r="OWX71" s="529"/>
      <c r="OWY71" s="530"/>
      <c r="OWZ71" s="531"/>
      <c r="OXA71" s="532"/>
      <c r="OXB71" s="533"/>
      <c r="OXC71" s="527"/>
      <c r="OXD71" s="528"/>
      <c r="OXE71" s="529"/>
      <c r="OXF71" s="530"/>
      <c r="OXG71" s="531"/>
      <c r="OXH71" s="532"/>
      <c r="OXI71" s="533"/>
      <c r="OXJ71" s="527"/>
      <c r="OXK71" s="528"/>
      <c r="OXL71" s="529"/>
      <c r="OXM71" s="530"/>
      <c r="OXN71" s="531"/>
      <c r="OXO71" s="532"/>
      <c r="OXP71" s="533"/>
      <c r="OXQ71" s="527"/>
      <c r="OXR71" s="528"/>
      <c r="OXS71" s="529"/>
      <c r="OXT71" s="530"/>
      <c r="OXU71" s="531"/>
      <c r="OXV71" s="532"/>
      <c r="OXW71" s="533"/>
      <c r="OXX71" s="527"/>
      <c r="OXY71" s="528"/>
      <c r="OXZ71" s="529"/>
      <c r="OYA71" s="530"/>
      <c r="OYB71" s="531"/>
      <c r="OYC71" s="532"/>
      <c r="OYD71" s="533"/>
      <c r="OYE71" s="527"/>
      <c r="OYF71" s="528"/>
      <c r="OYG71" s="529"/>
      <c r="OYH71" s="530"/>
      <c r="OYI71" s="531"/>
      <c r="OYJ71" s="532"/>
      <c r="OYK71" s="533"/>
      <c r="OYL71" s="527"/>
      <c r="OYM71" s="528"/>
      <c r="OYN71" s="529"/>
      <c r="OYO71" s="530"/>
      <c r="OYP71" s="531"/>
      <c r="OYQ71" s="532"/>
      <c r="OYR71" s="533"/>
      <c r="OYS71" s="527"/>
      <c r="OYT71" s="528"/>
      <c r="OYU71" s="529"/>
      <c r="OYV71" s="530"/>
      <c r="OYW71" s="531"/>
      <c r="OYX71" s="532"/>
      <c r="OYY71" s="533"/>
      <c r="OYZ71" s="527"/>
      <c r="OZA71" s="528"/>
      <c r="OZB71" s="529"/>
      <c r="OZC71" s="530"/>
      <c r="OZD71" s="531"/>
      <c r="OZE71" s="532"/>
      <c r="OZF71" s="533"/>
      <c r="OZG71" s="527"/>
      <c r="OZH71" s="528"/>
      <c r="OZI71" s="529"/>
      <c r="OZJ71" s="530"/>
      <c r="OZK71" s="531"/>
      <c r="OZL71" s="532"/>
      <c r="OZM71" s="533"/>
      <c r="OZN71" s="527"/>
      <c r="OZO71" s="528"/>
      <c r="OZP71" s="529"/>
      <c r="OZQ71" s="530"/>
      <c r="OZR71" s="531"/>
      <c r="OZS71" s="532"/>
      <c r="OZT71" s="533"/>
      <c r="OZU71" s="527"/>
      <c r="OZV71" s="528"/>
      <c r="OZW71" s="529"/>
      <c r="OZX71" s="530"/>
      <c r="OZY71" s="531"/>
      <c r="OZZ71" s="532"/>
      <c r="PAA71" s="533"/>
      <c r="PAB71" s="527"/>
      <c r="PAC71" s="528"/>
      <c r="PAD71" s="529"/>
      <c r="PAE71" s="530"/>
      <c r="PAF71" s="531"/>
      <c r="PAG71" s="532"/>
      <c r="PAH71" s="533"/>
      <c r="PAI71" s="527"/>
      <c r="PAJ71" s="528"/>
      <c r="PAK71" s="529"/>
      <c r="PAL71" s="530"/>
      <c r="PAM71" s="531"/>
      <c r="PAN71" s="532"/>
      <c r="PAO71" s="533"/>
      <c r="PAP71" s="527"/>
      <c r="PAQ71" s="528"/>
      <c r="PAR71" s="529"/>
      <c r="PAS71" s="530"/>
      <c r="PAT71" s="531"/>
      <c r="PAU71" s="532"/>
      <c r="PAV71" s="533"/>
      <c r="PAW71" s="527"/>
      <c r="PAX71" s="528"/>
      <c r="PAY71" s="529"/>
      <c r="PAZ71" s="530"/>
      <c r="PBA71" s="531"/>
      <c r="PBB71" s="532"/>
      <c r="PBC71" s="533"/>
      <c r="PBD71" s="527"/>
      <c r="PBE71" s="528"/>
      <c r="PBF71" s="529"/>
      <c r="PBG71" s="530"/>
      <c r="PBH71" s="531"/>
      <c r="PBI71" s="532"/>
      <c r="PBJ71" s="533"/>
      <c r="PBK71" s="527"/>
      <c r="PBL71" s="528"/>
      <c r="PBM71" s="529"/>
      <c r="PBN71" s="530"/>
      <c r="PBO71" s="531"/>
      <c r="PBP71" s="532"/>
      <c r="PBQ71" s="533"/>
      <c r="PBR71" s="527"/>
      <c r="PBS71" s="528"/>
      <c r="PBT71" s="529"/>
      <c r="PBU71" s="530"/>
      <c r="PBV71" s="531"/>
      <c r="PBW71" s="532"/>
      <c r="PBX71" s="533"/>
      <c r="PBY71" s="527"/>
      <c r="PBZ71" s="528"/>
      <c r="PCA71" s="529"/>
      <c r="PCB71" s="530"/>
      <c r="PCC71" s="531"/>
      <c r="PCD71" s="532"/>
      <c r="PCE71" s="533"/>
      <c r="PCF71" s="527"/>
      <c r="PCG71" s="528"/>
      <c r="PCH71" s="529"/>
      <c r="PCI71" s="530"/>
      <c r="PCJ71" s="531"/>
      <c r="PCK71" s="532"/>
      <c r="PCL71" s="533"/>
      <c r="PCM71" s="527"/>
      <c r="PCN71" s="528"/>
      <c r="PCO71" s="529"/>
      <c r="PCP71" s="530"/>
      <c r="PCQ71" s="531"/>
      <c r="PCR71" s="532"/>
      <c r="PCS71" s="533"/>
      <c r="PCT71" s="527"/>
      <c r="PCU71" s="528"/>
      <c r="PCV71" s="529"/>
      <c r="PCW71" s="530"/>
      <c r="PCX71" s="531"/>
      <c r="PCY71" s="532"/>
      <c r="PCZ71" s="533"/>
      <c r="PDA71" s="527"/>
      <c r="PDB71" s="528"/>
      <c r="PDC71" s="529"/>
      <c r="PDD71" s="530"/>
      <c r="PDE71" s="531"/>
      <c r="PDF71" s="532"/>
      <c r="PDG71" s="533"/>
      <c r="PDH71" s="527"/>
      <c r="PDI71" s="528"/>
      <c r="PDJ71" s="529"/>
      <c r="PDK71" s="530"/>
      <c r="PDL71" s="531"/>
      <c r="PDM71" s="532"/>
      <c r="PDN71" s="533"/>
      <c r="PDO71" s="527"/>
      <c r="PDP71" s="528"/>
      <c r="PDQ71" s="529"/>
      <c r="PDR71" s="530"/>
      <c r="PDS71" s="531"/>
      <c r="PDT71" s="532"/>
      <c r="PDU71" s="533"/>
      <c r="PDV71" s="527"/>
      <c r="PDW71" s="528"/>
      <c r="PDX71" s="529"/>
      <c r="PDY71" s="530"/>
      <c r="PDZ71" s="531"/>
      <c r="PEA71" s="532"/>
      <c r="PEB71" s="533"/>
      <c r="PEC71" s="527"/>
      <c r="PED71" s="528"/>
      <c r="PEE71" s="529"/>
      <c r="PEF71" s="530"/>
      <c r="PEG71" s="531"/>
      <c r="PEH71" s="532"/>
      <c r="PEI71" s="533"/>
      <c r="PEJ71" s="527"/>
      <c r="PEK71" s="528"/>
      <c r="PEL71" s="529"/>
      <c r="PEM71" s="530"/>
      <c r="PEN71" s="531"/>
      <c r="PEO71" s="532"/>
      <c r="PEP71" s="533"/>
      <c r="PEQ71" s="527"/>
      <c r="PER71" s="528"/>
      <c r="PES71" s="529"/>
      <c r="PET71" s="530"/>
      <c r="PEU71" s="531"/>
      <c r="PEV71" s="532"/>
      <c r="PEW71" s="533"/>
      <c r="PEX71" s="527"/>
      <c r="PEY71" s="528"/>
      <c r="PEZ71" s="529"/>
      <c r="PFA71" s="530"/>
      <c r="PFB71" s="531"/>
      <c r="PFC71" s="532"/>
      <c r="PFD71" s="533"/>
      <c r="PFE71" s="527"/>
      <c r="PFF71" s="528"/>
      <c r="PFG71" s="529"/>
      <c r="PFH71" s="530"/>
      <c r="PFI71" s="531"/>
      <c r="PFJ71" s="532"/>
      <c r="PFK71" s="533"/>
      <c r="PFL71" s="527"/>
      <c r="PFM71" s="528"/>
      <c r="PFN71" s="529"/>
      <c r="PFO71" s="530"/>
      <c r="PFP71" s="531"/>
      <c r="PFQ71" s="532"/>
      <c r="PFR71" s="533"/>
      <c r="PFS71" s="527"/>
      <c r="PFT71" s="528"/>
      <c r="PFU71" s="529"/>
      <c r="PFV71" s="530"/>
      <c r="PFW71" s="531"/>
      <c r="PFX71" s="532"/>
      <c r="PFY71" s="533"/>
      <c r="PFZ71" s="527"/>
      <c r="PGA71" s="528"/>
      <c r="PGB71" s="529"/>
      <c r="PGC71" s="530"/>
      <c r="PGD71" s="531"/>
      <c r="PGE71" s="532"/>
      <c r="PGF71" s="533"/>
      <c r="PGG71" s="527"/>
      <c r="PGH71" s="528"/>
      <c r="PGI71" s="529"/>
      <c r="PGJ71" s="530"/>
      <c r="PGK71" s="531"/>
      <c r="PGL71" s="532"/>
      <c r="PGM71" s="533"/>
      <c r="PGN71" s="527"/>
      <c r="PGO71" s="528"/>
      <c r="PGP71" s="529"/>
      <c r="PGQ71" s="530"/>
      <c r="PGR71" s="531"/>
      <c r="PGS71" s="532"/>
      <c r="PGT71" s="533"/>
      <c r="PGU71" s="527"/>
      <c r="PGV71" s="528"/>
      <c r="PGW71" s="529"/>
      <c r="PGX71" s="530"/>
      <c r="PGY71" s="531"/>
      <c r="PGZ71" s="532"/>
      <c r="PHA71" s="533"/>
      <c r="PHB71" s="527"/>
      <c r="PHC71" s="528"/>
      <c r="PHD71" s="529"/>
      <c r="PHE71" s="530"/>
      <c r="PHF71" s="531"/>
      <c r="PHG71" s="532"/>
      <c r="PHH71" s="533"/>
      <c r="PHI71" s="527"/>
      <c r="PHJ71" s="528"/>
      <c r="PHK71" s="529"/>
      <c r="PHL71" s="530"/>
      <c r="PHM71" s="531"/>
      <c r="PHN71" s="532"/>
      <c r="PHO71" s="533"/>
      <c r="PHP71" s="527"/>
      <c r="PHQ71" s="528"/>
      <c r="PHR71" s="529"/>
      <c r="PHS71" s="530"/>
      <c r="PHT71" s="531"/>
      <c r="PHU71" s="532"/>
      <c r="PHV71" s="533"/>
      <c r="PHW71" s="527"/>
      <c r="PHX71" s="528"/>
      <c r="PHY71" s="529"/>
      <c r="PHZ71" s="530"/>
      <c r="PIA71" s="531"/>
      <c r="PIB71" s="532"/>
      <c r="PIC71" s="533"/>
      <c r="PID71" s="527"/>
      <c r="PIE71" s="528"/>
      <c r="PIF71" s="529"/>
      <c r="PIG71" s="530"/>
      <c r="PIH71" s="531"/>
      <c r="PII71" s="532"/>
      <c r="PIJ71" s="533"/>
      <c r="PIK71" s="527"/>
      <c r="PIL71" s="528"/>
      <c r="PIM71" s="529"/>
      <c r="PIN71" s="530"/>
      <c r="PIO71" s="531"/>
      <c r="PIP71" s="532"/>
      <c r="PIQ71" s="533"/>
      <c r="PIR71" s="527"/>
      <c r="PIS71" s="528"/>
      <c r="PIT71" s="529"/>
      <c r="PIU71" s="530"/>
      <c r="PIV71" s="531"/>
      <c r="PIW71" s="532"/>
      <c r="PIX71" s="533"/>
      <c r="PIY71" s="527"/>
      <c r="PIZ71" s="528"/>
      <c r="PJA71" s="529"/>
      <c r="PJB71" s="530"/>
      <c r="PJC71" s="531"/>
      <c r="PJD71" s="532"/>
      <c r="PJE71" s="533"/>
      <c r="PJF71" s="527"/>
      <c r="PJG71" s="528"/>
      <c r="PJH71" s="529"/>
      <c r="PJI71" s="530"/>
      <c r="PJJ71" s="531"/>
      <c r="PJK71" s="532"/>
      <c r="PJL71" s="533"/>
      <c r="PJM71" s="527"/>
      <c r="PJN71" s="528"/>
      <c r="PJO71" s="529"/>
      <c r="PJP71" s="530"/>
      <c r="PJQ71" s="531"/>
      <c r="PJR71" s="532"/>
      <c r="PJS71" s="533"/>
      <c r="PJT71" s="527"/>
      <c r="PJU71" s="528"/>
      <c r="PJV71" s="529"/>
      <c r="PJW71" s="530"/>
      <c r="PJX71" s="531"/>
      <c r="PJY71" s="532"/>
      <c r="PJZ71" s="533"/>
      <c r="PKA71" s="527"/>
      <c r="PKB71" s="528"/>
      <c r="PKC71" s="529"/>
      <c r="PKD71" s="530"/>
      <c r="PKE71" s="531"/>
      <c r="PKF71" s="532"/>
      <c r="PKG71" s="533"/>
      <c r="PKH71" s="527"/>
      <c r="PKI71" s="528"/>
      <c r="PKJ71" s="529"/>
      <c r="PKK71" s="530"/>
      <c r="PKL71" s="531"/>
      <c r="PKM71" s="532"/>
      <c r="PKN71" s="533"/>
      <c r="PKO71" s="527"/>
      <c r="PKP71" s="528"/>
      <c r="PKQ71" s="529"/>
      <c r="PKR71" s="530"/>
      <c r="PKS71" s="531"/>
      <c r="PKT71" s="532"/>
      <c r="PKU71" s="533"/>
      <c r="PKV71" s="527"/>
      <c r="PKW71" s="528"/>
      <c r="PKX71" s="529"/>
      <c r="PKY71" s="530"/>
      <c r="PKZ71" s="531"/>
      <c r="PLA71" s="532"/>
      <c r="PLB71" s="533"/>
      <c r="PLC71" s="527"/>
      <c r="PLD71" s="528"/>
      <c r="PLE71" s="529"/>
      <c r="PLF71" s="530"/>
      <c r="PLG71" s="531"/>
      <c r="PLH71" s="532"/>
      <c r="PLI71" s="533"/>
      <c r="PLJ71" s="527"/>
      <c r="PLK71" s="528"/>
      <c r="PLL71" s="529"/>
      <c r="PLM71" s="530"/>
      <c r="PLN71" s="531"/>
      <c r="PLO71" s="532"/>
      <c r="PLP71" s="533"/>
      <c r="PLQ71" s="527"/>
      <c r="PLR71" s="528"/>
      <c r="PLS71" s="529"/>
      <c r="PLT71" s="530"/>
      <c r="PLU71" s="531"/>
      <c r="PLV71" s="532"/>
      <c r="PLW71" s="533"/>
      <c r="PLX71" s="527"/>
      <c r="PLY71" s="528"/>
      <c r="PLZ71" s="529"/>
      <c r="PMA71" s="530"/>
      <c r="PMB71" s="531"/>
      <c r="PMC71" s="532"/>
      <c r="PMD71" s="533"/>
      <c r="PME71" s="527"/>
      <c r="PMF71" s="528"/>
      <c r="PMG71" s="529"/>
      <c r="PMH71" s="530"/>
      <c r="PMI71" s="531"/>
      <c r="PMJ71" s="532"/>
      <c r="PMK71" s="533"/>
      <c r="PML71" s="527"/>
      <c r="PMM71" s="528"/>
      <c r="PMN71" s="529"/>
      <c r="PMO71" s="530"/>
      <c r="PMP71" s="531"/>
      <c r="PMQ71" s="532"/>
      <c r="PMR71" s="533"/>
      <c r="PMS71" s="527"/>
      <c r="PMT71" s="528"/>
      <c r="PMU71" s="529"/>
      <c r="PMV71" s="530"/>
      <c r="PMW71" s="531"/>
      <c r="PMX71" s="532"/>
      <c r="PMY71" s="533"/>
      <c r="PMZ71" s="527"/>
      <c r="PNA71" s="528"/>
      <c r="PNB71" s="529"/>
      <c r="PNC71" s="530"/>
      <c r="PND71" s="531"/>
      <c r="PNE71" s="532"/>
      <c r="PNF71" s="533"/>
      <c r="PNG71" s="527"/>
      <c r="PNH71" s="528"/>
      <c r="PNI71" s="529"/>
      <c r="PNJ71" s="530"/>
      <c r="PNK71" s="531"/>
      <c r="PNL71" s="532"/>
      <c r="PNM71" s="533"/>
      <c r="PNN71" s="527"/>
      <c r="PNO71" s="528"/>
      <c r="PNP71" s="529"/>
      <c r="PNQ71" s="530"/>
      <c r="PNR71" s="531"/>
      <c r="PNS71" s="532"/>
      <c r="PNT71" s="533"/>
      <c r="PNU71" s="527"/>
      <c r="PNV71" s="528"/>
      <c r="PNW71" s="529"/>
      <c r="PNX71" s="530"/>
      <c r="PNY71" s="531"/>
      <c r="PNZ71" s="532"/>
      <c r="POA71" s="533"/>
      <c r="POB71" s="527"/>
      <c r="POC71" s="528"/>
      <c r="POD71" s="529"/>
      <c r="POE71" s="530"/>
      <c r="POF71" s="531"/>
      <c r="POG71" s="532"/>
      <c r="POH71" s="533"/>
      <c r="POI71" s="527"/>
      <c r="POJ71" s="528"/>
      <c r="POK71" s="529"/>
      <c r="POL71" s="530"/>
      <c r="POM71" s="531"/>
      <c r="PON71" s="532"/>
      <c r="POO71" s="533"/>
      <c r="POP71" s="527"/>
      <c r="POQ71" s="528"/>
      <c r="POR71" s="529"/>
      <c r="POS71" s="530"/>
      <c r="POT71" s="531"/>
      <c r="POU71" s="532"/>
      <c r="POV71" s="533"/>
      <c r="POW71" s="527"/>
      <c r="POX71" s="528"/>
      <c r="POY71" s="529"/>
      <c r="POZ71" s="530"/>
      <c r="PPA71" s="531"/>
      <c r="PPB71" s="532"/>
      <c r="PPC71" s="533"/>
      <c r="PPD71" s="527"/>
      <c r="PPE71" s="528"/>
      <c r="PPF71" s="529"/>
      <c r="PPG71" s="530"/>
      <c r="PPH71" s="531"/>
      <c r="PPI71" s="532"/>
      <c r="PPJ71" s="533"/>
      <c r="PPK71" s="527"/>
      <c r="PPL71" s="528"/>
      <c r="PPM71" s="529"/>
      <c r="PPN71" s="530"/>
      <c r="PPO71" s="531"/>
      <c r="PPP71" s="532"/>
      <c r="PPQ71" s="533"/>
      <c r="PPR71" s="527"/>
      <c r="PPS71" s="528"/>
      <c r="PPT71" s="529"/>
      <c r="PPU71" s="530"/>
      <c r="PPV71" s="531"/>
      <c r="PPW71" s="532"/>
      <c r="PPX71" s="533"/>
      <c r="PPY71" s="527"/>
      <c r="PPZ71" s="528"/>
      <c r="PQA71" s="529"/>
      <c r="PQB71" s="530"/>
      <c r="PQC71" s="531"/>
      <c r="PQD71" s="532"/>
      <c r="PQE71" s="533"/>
      <c r="PQF71" s="527"/>
      <c r="PQG71" s="528"/>
      <c r="PQH71" s="529"/>
      <c r="PQI71" s="530"/>
      <c r="PQJ71" s="531"/>
      <c r="PQK71" s="532"/>
      <c r="PQL71" s="533"/>
      <c r="PQM71" s="527"/>
      <c r="PQN71" s="528"/>
      <c r="PQO71" s="529"/>
      <c r="PQP71" s="530"/>
      <c r="PQQ71" s="531"/>
      <c r="PQR71" s="532"/>
      <c r="PQS71" s="533"/>
      <c r="PQT71" s="527"/>
      <c r="PQU71" s="528"/>
      <c r="PQV71" s="529"/>
      <c r="PQW71" s="530"/>
      <c r="PQX71" s="531"/>
      <c r="PQY71" s="532"/>
      <c r="PQZ71" s="533"/>
      <c r="PRA71" s="527"/>
      <c r="PRB71" s="528"/>
      <c r="PRC71" s="529"/>
      <c r="PRD71" s="530"/>
      <c r="PRE71" s="531"/>
      <c r="PRF71" s="532"/>
      <c r="PRG71" s="533"/>
      <c r="PRH71" s="527"/>
      <c r="PRI71" s="528"/>
      <c r="PRJ71" s="529"/>
      <c r="PRK71" s="530"/>
      <c r="PRL71" s="531"/>
      <c r="PRM71" s="532"/>
      <c r="PRN71" s="533"/>
      <c r="PRO71" s="527"/>
      <c r="PRP71" s="528"/>
      <c r="PRQ71" s="529"/>
      <c r="PRR71" s="530"/>
      <c r="PRS71" s="531"/>
      <c r="PRT71" s="532"/>
      <c r="PRU71" s="533"/>
      <c r="PRV71" s="527"/>
      <c r="PRW71" s="528"/>
      <c r="PRX71" s="529"/>
      <c r="PRY71" s="530"/>
      <c r="PRZ71" s="531"/>
      <c r="PSA71" s="532"/>
      <c r="PSB71" s="533"/>
      <c r="PSC71" s="527"/>
      <c r="PSD71" s="528"/>
      <c r="PSE71" s="529"/>
      <c r="PSF71" s="530"/>
      <c r="PSG71" s="531"/>
      <c r="PSH71" s="532"/>
      <c r="PSI71" s="533"/>
      <c r="PSJ71" s="527"/>
      <c r="PSK71" s="528"/>
      <c r="PSL71" s="529"/>
      <c r="PSM71" s="530"/>
      <c r="PSN71" s="531"/>
      <c r="PSO71" s="532"/>
      <c r="PSP71" s="533"/>
      <c r="PSQ71" s="527"/>
      <c r="PSR71" s="528"/>
      <c r="PSS71" s="529"/>
      <c r="PST71" s="530"/>
      <c r="PSU71" s="531"/>
      <c r="PSV71" s="532"/>
      <c r="PSW71" s="533"/>
      <c r="PSX71" s="527"/>
      <c r="PSY71" s="528"/>
      <c r="PSZ71" s="529"/>
      <c r="PTA71" s="530"/>
      <c r="PTB71" s="531"/>
      <c r="PTC71" s="532"/>
      <c r="PTD71" s="533"/>
      <c r="PTE71" s="527"/>
      <c r="PTF71" s="528"/>
      <c r="PTG71" s="529"/>
      <c r="PTH71" s="530"/>
      <c r="PTI71" s="531"/>
      <c r="PTJ71" s="532"/>
      <c r="PTK71" s="533"/>
      <c r="PTL71" s="527"/>
      <c r="PTM71" s="528"/>
      <c r="PTN71" s="529"/>
      <c r="PTO71" s="530"/>
      <c r="PTP71" s="531"/>
      <c r="PTQ71" s="532"/>
      <c r="PTR71" s="533"/>
      <c r="PTS71" s="527"/>
      <c r="PTT71" s="528"/>
      <c r="PTU71" s="529"/>
      <c r="PTV71" s="530"/>
      <c r="PTW71" s="531"/>
      <c r="PTX71" s="532"/>
      <c r="PTY71" s="533"/>
      <c r="PTZ71" s="527"/>
      <c r="PUA71" s="528"/>
      <c r="PUB71" s="529"/>
      <c r="PUC71" s="530"/>
      <c r="PUD71" s="531"/>
      <c r="PUE71" s="532"/>
      <c r="PUF71" s="533"/>
      <c r="PUG71" s="527"/>
      <c r="PUH71" s="528"/>
      <c r="PUI71" s="529"/>
      <c r="PUJ71" s="530"/>
      <c r="PUK71" s="531"/>
      <c r="PUL71" s="532"/>
      <c r="PUM71" s="533"/>
      <c r="PUN71" s="527"/>
      <c r="PUO71" s="528"/>
      <c r="PUP71" s="529"/>
      <c r="PUQ71" s="530"/>
      <c r="PUR71" s="531"/>
      <c r="PUS71" s="532"/>
      <c r="PUT71" s="533"/>
      <c r="PUU71" s="527"/>
      <c r="PUV71" s="528"/>
      <c r="PUW71" s="529"/>
      <c r="PUX71" s="530"/>
      <c r="PUY71" s="531"/>
      <c r="PUZ71" s="532"/>
      <c r="PVA71" s="533"/>
      <c r="PVB71" s="527"/>
      <c r="PVC71" s="528"/>
      <c r="PVD71" s="529"/>
      <c r="PVE71" s="530"/>
      <c r="PVF71" s="531"/>
      <c r="PVG71" s="532"/>
      <c r="PVH71" s="533"/>
      <c r="PVI71" s="527"/>
      <c r="PVJ71" s="528"/>
      <c r="PVK71" s="529"/>
      <c r="PVL71" s="530"/>
      <c r="PVM71" s="531"/>
      <c r="PVN71" s="532"/>
      <c r="PVO71" s="533"/>
      <c r="PVP71" s="527"/>
      <c r="PVQ71" s="528"/>
      <c r="PVR71" s="529"/>
      <c r="PVS71" s="530"/>
      <c r="PVT71" s="531"/>
      <c r="PVU71" s="532"/>
      <c r="PVV71" s="533"/>
      <c r="PVW71" s="527"/>
      <c r="PVX71" s="528"/>
      <c r="PVY71" s="529"/>
      <c r="PVZ71" s="530"/>
      <c r="PWA71" s="531"/>
      <c r="PWB71" s="532"/>
      <c r="PWC71" s="533"/>
      <c r="PWD71" s="527"/>
      <c r="PWE71" s="528"/>
      <c r="PWF71" s="529"/>
      <c r="PWG71" s="530"/>
      <c r="PWH71" s="531"/>
      <c r="PWI71" s="532"/>
      <c r="PWJ71" s="533"/>
      <c r="PWK71" s="527"/>
      <c r="PWL71" s="528"/>
      <c r="PWM71" s="529"/>
      <c r="PWN71" s="530"/>
      <c r="PWO71" s="531"/>
      <c r="PWP71" s="532"/>
      <c r="PWQ71" s="533"/>
      <c r="PWR71" s="527"/>
      <c r="PWS71" s="528"/>
      <c r="PWT71" s="529"/>
      <c r="PWU71" s="530"/>
      <c r="PWV71" s="531"/>
      <c r="PWW71" s="532"/>
      <c r="PWX71" s="533"/>
      <c r="PWY71" s="527"/>
      <c r="PWZ71" s="528"/>
      <c r="PXA71" s="529"/>
      <c r="PXB71" s="530"/>
      <c r="PXC71" s="531"/>
      <c r="PXD71" s="532"/>
      <c r="PXE71" s="533"/>
      <c r="PXF71" s="527"/>
      <c r="PXG71" s="528"/>
      <c r="PXH71" s="529"/>
      <c r="PXI71" s="530"/>
      <c r="PXJ71" s="531"/>
      <c r="PXK71" s="532"/>
      <c r="PXL71" s="533"/>
      <c r="PXM71" s="527"/>
      <c r="PXN71" s="528"/>
      <c r="PXO71" s="529"/>
      <c r="PXP71" s="530"/>
      <c r="PXQ71" s="531"/>
      <c r="PXR71" s="532"/>
      <c r="PXS71" s="533"/>
      <c r="PXT71" s="527"/>
      <c r="PXU71" s="528"/>
      <c r="PXV71" s="529"/>
      <c r="PXW71" s="530"/>
      <c r="PXX71" s="531"/>
      <c r="PXY71" s="532"/>
      <c r="PXZ71" s="533"/>
      <c r="PYA71" s="527"/>
      <c r="PYB71" s="528"/>
      <c r="PYC71" s="529"/>
      <c r="PYD71" s="530"/>
      <c r="PYE71" s="531"/>
      <c r="PYF71" s="532"/>
      <c r="PYG71" s="533"/>
      <c r="PYH71" s="527"/>
      <c r="PYI71" s="528"/>
      <c r="PYJ71" s="529"/>
      <c r="PYK71" s="530"/>
      <c r="PYL71" s="531"/>
      <c r="PYM71" s="532"/>
      <c r="PYN71" s="533"/>
      <c r="PYO71" s="527"/>
      <c r="PYP71" s="528"/>
      <c r="PYQ71" s="529"/>
      <c r="PYR71" s="530"/>
      <c r="PYS71" s="531"/>
      <c r="PYT71" s="532"/>
      <c r="PYU71" s="533"/>
      <c r="PYV71" s="527"/>
      <c r="PYW71" s="528"/>
      <c r="PYX71" s="529"/>
      <c r="PYY71" s="530"/>
      <c r="PYZ71" s="531"/>
      <c r="PZA71" s="532"/>
      <c r="PZB71" s="533"/>
      <c r="PZC71" s="527"/>
      <c r="PZD71" s="528"/>
      <c r="PZE71" s="529"/>
      <c r="PZF71" s="530"/>
      <c r="PZG71" s="531"/>
      <c r="PZH71" s="532"/>
      <c r="PZI71" s="533"/>
      <c r="PZJ71" s="527"/>
      <c r="PZK71" s="528"/>
      <c r="PZL71" s="529"/>
      <c r="PZM71" s="530"/>
      <c r="PZN71" s="531"/>
      <c r="PZO71" s="532"/>
      <c r="PZP71" s="533"/>
      <c r="PZQ71" s="527"/>
      <c r="PZR71" s="528"/>
      <c r="PZS71" s="529"/>
      <c r="PZT71" s="530"/>
      <c r="PZU71" s="531"/>
      <c r="PZV71" s="532"/>
      <c r="PZW71" s="533"/>
      <c r="PZX71" s="527"/>
      <c r="PZY71" s="528"/>
      <c r="PZZ71" s="529"/>
      <c r="QAA71" s="530"/>
      <c r="QAB71" s="531"/>
      <c r="QAC71" s="532"/>
      <c r="QAD71" s="533"/>
      <c r="QAE71" s="527"/>
      <c r="QAF71" s="528"/>
      <c r="QAG71" s="529"/>
      <c r="QAH71" s="530"/>
      <c r="QAI71" s="531"/>
      <c r="QAJ71" s="532"/>
      <c r="QAK71" s="533"/>
      <c r="QAL71" s="527"/>
      <c r="QAM71" s="528"/>
      <c r="QAN71" s="529"/>
      <c r="QAO71" s="530"/>
      <c r="QAP71" s="531"/>
      <c r="QAQ71" s="532"/>
      <c r="QAR71" s="533"/>
      <c r="QAS71" s="527"/>
      <c r="QAT71" s="528"/>
      <c r="QAU71" s="529"/>
      <c r="QAV71" s="530"/>
      <c r="QAW71" s="531"/>
      <c r="QAX71" s="532"/>
      <c r="QAY71" s="533"/>
      <c r="QAZ71" s="527"/>
      <c r="QBA71" s="528"/>
      <c r="QBB71" s="529"/>
      <c r="QBC71" s="530"/>
      <c r="QBD71" s="531"/>
      <c r="QBE71" s="532"/>
      <c r="QBF71" s="533"/>
      <c r="QBG71" s="527"/>
      <c r="QBH71" s="528"/>
      <c r="QBI71" s="529"/>
      <c r="QBJ71" s="530"/>
      <c r="QBK71" s="531"/>
      <c r="QBL71" s="532"/>
      <c r="QBM71" s="533"/>
      <c r="QBN71" s="527"/>
      <c r="QBO71" s="528"/>
      <c r="QBP71" s="529"/>
      <c r="QBQ71" s="530"/>
      <c r="QBR71" s="531"/>
      <c r="QBS71" s="532"/>
      <c r="QBT71" s="533"/>
      <c r="QBU71" s="527"/>
      <c r="QBV71" s="528"/>
      <c r="QBW71" s="529"/>
      <c r="QBX71" s="530"/>
      <c r="QBY71" s="531"/>
      <c r="QBZ71" s="532"/>
      <c r="QCA71" s="533"/>
      <c r="QCB71" s="527"/>
      <c r="QCC71" s="528"/>
      <c r="QCD71" s="529"/>
      <c r="QCE71" s="530"/>
      <c r="QCF71" s="531"/>
      <c r="QCG71" s="532"/>
      <c r="QCH71" s="533"/>
      <c r="QCI71" s="527"/>
      <c r="QCJ71" s="528"/>
      <c r="QCK71" s="529"/>
      <c r="QCL71" s="530"/>
      <c r="QCM71" s="531"/>
      <c r="QCN71" s="532"/>
      <c r="QCO71" s="533"/>
      <c r="QCP71" s="527"/>
      <c r="QCQ71" s="528"/>
      <c r="QCR71" s="529"/>
      <c r="QCS71" s="530"/>
      <c r="QCT71" s="531"/>
      <c r="QCU71" s="532"/>
      <c r="QCV71" s="533"/>
      <c r="QCW71" s="527"/>
      <c r="QCX71" s="528"/>
      <c r="QCY71" s="529"/>
      <c r="QCZ71" s="530"/>
      <c r="QDA71" s="531"/>
      <c r="QDB71" s="532"/>
      <c r="QDC71" s="533"/>
      <c r="QDD71" s="527"/>
      <c r="QDE71" s="528"/>
      <c r="QDF71" s="529"/>
      <c r="QDG71" s="530"/>
      <c r="QDH71" s="531"/>
      <c r="QDI71" s="532"/>
      <c r="QDJ71" s="533"/>
      <c r="QDK71" s="527"/>
      <c r="QDL71" s="528"/>
      <c r="QDM71" s="529"/>
      <c r="QDN71" s="530"/>
      <c r="QDO71" s="531"/>
      <c r="QDP71" s="532"/>
      <c r="QDQ71" s="533"/>
      <c r="QDR71" s="527"/>
      <c r="QDS71" s="528"/>
      <c r="QDT71" s="529"/>
      <c r="QDU71" s="530"/>
      <c r="QDV71" s="531"/>
      <c r="QDW71" s="532"/>
      <c r="QDX71" s="533"/>
      <c r="QDY71" s="527"/>
      <c r="QDZ71" s="528"/>
      <c r="QEA71" s="529"/>
      <c r="QEB71" s="530"/>
      <c r="QEC71" s="531"/>
      <c r="QED71" s="532"/>
      <c r="QEE71" s="533"/>
      <c r="QEF71" s="527"/>
      <c r="QEG71" s="528"/>
      <c r="QEH71" s="529"/>
      <c r="QEI71" s="530"/>
      <c r="QEJ71" s="531"/>
      <c r="QEK71" s="532"/>
      <c r="QEL71" s="533"/>
      <c r="QEM71" s="527"/>
      <c r="QEN71" s="528"/>
      <c r="QEO71" s="529"/>
      <c r="QEP71" s="530"/>
      <c r="QEQ71" s="531"/>
      <c r="QER71" s="532"/>
      <c r="QES71" s="533"/>
      <c r="QET71" s="527"/>
      <c r="QEU71" s="528"/>
      <c r="QEV71" s="529"/>
      <c r="QEW71" s="530"/>
      <c r="QEX71" s="531"/>
      <c r="QEY71" s="532"/>
      <c r="QEZ71" s="533"/>
      <c r="QFA71" s="527"/>
      <c r="QFB71" s="528"/>
      <c r="QFC71" s="529"/>
      <c r="QFD71" s="530"/>
      <c r="QFE71" s="531"/>
      <c r="QFF71" s="532"/>
      <c r="QFG71" s="533"/>
      <c r="QFH71" s="527"/>
      <c r="QFI71" s="528"/>
      <c r="QFJ71" s="529"/>
      <c r="QFK71" s="530"/>
      <c r="QFL71" s="531"/>
      <c r="QFM71" s="532"/>
      <c r="QFN71" s="533"/>
      <c r="QFO71" s="527"/>
      <c r="QFP71" s="528"/>
      <c r="QFQ71" s="529"/>
      <c r="QFR71" s="530"/>
      <c r="QFS71" s="531"/>
      <c r="QFT71" s="532"/>
      <c r="QFU71" s="533"/>
      <c r="QFV71" s="527"/>
      <c r="QFW71" s="528"/>
      <c r="QFX71" s="529"/>
      <c r="QFY71" s="530"/>
      <c r="QFZ71" s="531"/>
      <c r="QGA71" s="532"/>
      <c r="QGB71" s="533"/>
      <c r="QGC71" s="527"/>
      <c r="QGD71" s="528"/>
      <c r="QGE71" s="529"/>
      <c r="QGF71" s="530"/>
      <c r="QGG71" s="531"/>
      <c r="QGH71" s="532"/>
      <c r="QGI71" s="533"/>
      <c r="QGJ71" s="527"/>
      <c r="QGK71" s="528"/>
      <c r="QGL71" s="529"/>
      <c r="QGM71" s="530"/>
      <c r="QGN71" s="531"/>
      <c r="QGO71" s="532"/>
      <c r="QGP71" s="533"/>
      <c r="QGQ71" s="527"/>
      <c r="QGR71" s="528"/>
      <c r="QGS71" s="529"/>
      <c r="QGT71" s="530"/>
      <c r="QGU71" s="531"/>
      <c r="QGV71" s="532"/>
      <c r="QGW71" s="533"/>
      <c r="QGX71" s="527"/>
      <c r="QGY71" s="528"/>
      <c r="QGZ71" s="529"/>
      <c r="QHA71" s="530"/>
      <c r="QHB71" s="531"/>
      <c r="QHC71" s="532"/>
      <c r="QHD71" s="533"/>
      <c r="QHE71" s="527"/>
      <c r="QHF71" s="528"/>
      <c r="QHG71" s="529"/>
      <c r="QHH71" s="530"/>
      <c r="QHI71" s="531"/>
      <c r="QHJ71" s="532"/>
      <c r="QHK71" s="533"/>
      <c r="QHL71" s="527"/>
      <c r="QHM71" s="528"/>
      <c r="QHN71" s="529"/>
      <c r="QHO71" s="530"/>
      <c r="QHP71" s="531"/>
      <c r="QHQ71" s="532"/>
      <c r="QHR71" s="533"/>
      <c r="QHS71" s="527"/>
      <c r="QHT71" s="528"/>
      <c r="QHU71" s="529"/>
      <c r="QHV71" s="530"/>
      <c r="QHW71" s="531"/>
      <c r="QHX71" s="532"/>
      <c r="QHY71" s="533"/>
      <c r="QHZ71" s="527"/>
      <c r="QIA71" s="528"/>
      <c r="QIB71" s="529"/>
      <c r="QIC71" s="530"/>
      <c r="QID71" s="531"/>
      <c r="QIE71" s="532"/>
      <c r="QIF71" s="533"/>
      <c r="QIG71" s="527"/>
      <c r="QIH71" s="528"/>
      <c r="QII71" s="529"/>
      <c r="QIJ71" s="530"/>
      <c r="QIK71" s="531"/>
      <c r="QIL71" s="532"/>
      <c r="QIM71" s="533"/>
      <c r="QIN71" s="527"/>
      <c r="QIO71" s="528"/>
      <c r="QIP71" s="529"/>
      <c r="QIQ71" s="530"/>
      <c r="QIR71" s="531"/>
      <c r="QIS71" s="532"/>
      <c r="QIT71" s="533"/>
      <c r="QIU71" s="527"/>
      <c r="QIV71" s="528"/>
      <c r="QIW71" s="529"/>
      <c r="QIX71" s="530"/>
      <c r="QIY71" s="531"/>
      <c r="QIZ71" s="532"/>
      <c r="QJA71" s="533"/>
      <c r="QJB71" s="527"/>
      <c r="QJC71" s="528"/>
      <c r="QJD71" s="529"/>
      <c r="QJE71" s="530"/>
      <c r="QJF71" s="531"/>
      <c r="QJG71" s="532"/>
      <c r="QJH71" s="533"/>
      <c r="QJI71" s="527"/>
      <c r="QJJ71" s="528"/>
      <c r="QJK71" s="529"/>
      <c r="QJL71" s="530"/>
      <c r="QJM71" s="531"/>
      <c r="QJN71" s="532"/>
      <c r="QJO71" s="533"/>
      <c r="QJP71" s="527"/>
      <c r="QJQ71" s="528"/>
      <c r="QJR71" s="529"/>
      <c r="QJS71" s="530"/>
      <c r="QJT71" s="531"/>
      <c r="QJU71" s="532"/>
      <c r="QJV71" s="533"/>
      <c r="QJW71" s="527"/>
      <c r="QJX71" s="528"/>
      <c r="QJY71" s="529"/>
      <c r="QJZ71" s="530"/>
      <c r="QKA71" s="531"/>
      <c r="QKB71" s="532"/>
      <c r="QKC71" s="533"/>
      <c r="QKD71" s="527"/>
      <c r="QKE71" s="528"/>
      <c r="QKF71" s="529"/>
      <c r="QKG71" s="530"/>
      <c r="QKH71" s="531"/>
      <c r="QKI71" s="532"/>
      <c r="QKJ71" s="533"/>
      <c r="QKK71" s="527"/>
      <c r="QKL71" s="528"/>
      <c r="QKM71" s="529"/>
      <c r="QKN71" s="530"/>
      <c r="QKO71" s="531"/>
      <c r="QKP71" s="532"/>
      <c r="QKQ71" s="533"/>
      <c r="QKR71" s="527"/>
      <c r="QKS71" s="528"/>
      <c r="QKT71" s="529"/>
      <c r="QKU71" s="530"/>
      <c r="QKV71" s="531"/>
      <c r="QKW71" s="532"/>
      <c r="QKX71" s="533"/>
      <c r="QKY71" s="527"/>
      <c r="QKZ71" s="528"/>
      <c r="QLA71" s="529"/>
      <c r="QLB71" s="530"/>
      <c r="QLC71" s="531"/>
      <c r="QLD71" s="532"/>
      <c r="QLE71" s="533"/>
      <c r="QLF71" s="527"/>
      <c r="QLG71" s="528"/>
      <c r="QLH71" s="529"/>
      <c r="QLI71" s="530"/>
      <c r="QLJ71" s="531"/>
      <c r="QLK71" s="532"/>
      <c r="QLL71" s="533"/>
      <c r="QLM71" s="527"/>
      <c r="QLN71" s="528"/>
      <c r="QLO71" s="529"/>
      <c r="QLP71" s="530"/>
      <c r="QLQ71" s="531"/>
      <c r="QLR71" s="532"/>
      <c r="QLS71" s="533"/>
      <c r="QLT71" s="527"/>
      <c r="QLU71" s="528"/>
      <c r="QLV71" s="529"/>
      <c r="QLW71" s="530"/>
      <c r="QLX71" s="531"/>
      <c r="QLY71" s="532"/>
      <c r="QLZ71" s="533"/>
      <c r="QMA71" s="527"/>
      <c r="QMB71" s="528"/>
      <c r="QMC71" s="529"/>
      <c r="QMD71" s="530"/>
      <c r="QME71" s="531"/>
      <c r="QMF71" s="532"/>
      <c r="QMG71" s="533"/>
      <c r="QMH71" s="527"/>
      <c r="QMI71" s="528"/>
      <c r="QMJ71" s="529"/>
      <c r="QMK71" s="530"/>
      <c r="QML71" s="531"/>
      <c r="QMM71" s="532"/>
      <c r="QMN71" s="533"/>
      <c r="QMO71" s="527"/>
      <c r="QMP71" s="528"/>
      <c r="QMQ71" s="529"/>
      <c r="QMR71" s="530"/>
      <c r="QMS71" s="531"/>
      <c r="QMT71" s="532"/>
      <c r="QMU71" s="533"/>
      <c r="QMV71" s="527"/>
      <c r="QMW71" s="528"/>
      <c r="QMX71" s="529"/>
      <c r="QMY71" s="530"/>
      <c r="QMZ71" s="531"/>
      <c r="QNA71" s="532"/>
      <c r="QNB71" s="533"/>
      <c r="QNC71" s="527"/>
      <c r="QND71" s="528"/>
      <c r="QNE71" s="529"/>
      <c r="QNF71" s="530"/>
      <c r="QNG71" s="531"/>
      <c r="QNH71" s="532"/>
      <c r="QNI71" s="533"/>
      <c r="QNJ71" s="527"/>
      <c r="QNK71" s="528"/>
      <c r="QNL71" s="529"/>
      <c r="QNM71" s="530"/>
      <c r="QNN71" s="531"/>
      <c r="QNO71" s="532"/>
      <c r="QNP71" s="533"/>
      <c r="QNQ71" s="527"/>
      <c r="QNR71" s="528"/>
      <c r="QNS71" s="529"/>
      <c r="QNT71" s="530"/>
      <c r="QNU71" s="531"/>
      <c r="QNV71" s="532"/>
      <c r="QNW71" s="533"/>
      <c r="QNX71" s="527"/>
      <c r="QNY71" s="528"/>
      <c r="QNZ71" s="529"/>
      <c r="QOA71" s="530"/>
      <c r="QOB71" s="531"/>
      <c r="QOC71" s="532"/>
      <c r="QOD71" s="533"/>
      <c r="QOE71" s="527"/>
      <c r="QOF71" s="528"/>
      <c r="QOG71" s="529"/>
      <c r="QOH71" s="530"/>
      <c r="QOI71" s="531"/>
      <c r="QOJ71" s="532"/>
      <c r="QOK71" s="533"/>
      <c r="QOL71" s="527"/>
      <c r="QOM71" s="528"/>
      <c r="QON71" s="529"/>
      <c r="QOO71" s="530"/>
      <c r="QOP71" s="531"/>
      <c r="QOQ71" s="532"/>
      <c r="QOR71" s="533"/>
      <c r="QOS71" s="527"/>
      <c r="QOT71" s="528"/>
      <c r="QOU71" s="529"/>
      <c r="QOV71" s="530"/>
      <c r="QOW71" s="531"/>
      <c r="QOX71" s="532"/>
      <c r="QOY71" s="533"/>
      <c r="QOZ71" s="527"/>
      <c r="QPA71" s="528"/>
      <c r="QPB71" s="529"/>
      <c r="QPC71" s="530"/>
      <c r="QPD71" s="531"/>
      <c r="QPE71" s="532"/>
      <c r="QPF71" s="533"/>
      <c r="QPG71" s="527"/>
      <c r="QPH71" s="528"/>
      <c r="QPI71" s="529"/>
      <c r="QPJ71" s="530"/>
      <c r="QPK71" s="531"/>
      <c r="QPL71" s="532"/>
      <c r="QPM71" s="533"/>
      <c r="QPN71" s="527"/>
      <c r="QPO71" s="528"/>
      <c r="QPP71" s="529"/>
      <c r="QPQ71" s="530"/>
      <c r="QPR71" s="531"/>
      <c r="QPS71" s="532"/>
      <c r="QPT71" s="533"/>
      <c r="QPU71" s="527"/>
      <c r="QPV71" s="528"/>
      <c r="QPW71" s="529"/>
      <c r="QPX71" s="530"/>
      <c r="QPY71" s="531"/>
      <c r="QPZ71" s="532"/>
      <c r="QQA71" s="533"/>
      <c r="QQB71" s="527"/>
      <c r="QQC71" s="528"/>
      <c r="QQD71" s="529"/>
      <c r="QQE71" s="530"/>
      <c r="QQF71" s="531"/>
      <c r="QQG71" s="532"/>
      <c r="QQH71" s="533"/>
      <c r="QQI71" s="527"/>
      <c r="QQJ71" s="528"/>
      <c r="QQK71" s="529"/>
      <c r="QQL71" s="530"/>
      <c r="QQM71" s="531"/>
      <c r="QQN71" s="532"/>
      <c r="QQO71" s="533"/>
      <c r="QQP71" s="527"/>
      <c r="QQQ71" s="528"/>
      <c r="QQR71" s="529"/>
      <c r="QQS71" s="530"/>
      <c r="QQT71" s="531"/>
      <c r="QQU71" s="532"/>
      <c r="QQV71" s="533"/>
      <c r="QQW71" s="527"/>
      <c r="QQX71" s="528"/>
      <c r="QQY71" s="529"/>
      <c r="QQZ71" s="530"/>
      <c r="QRA71" s="531"/>
      <c r="QRB71" s="532"/>
      <c r="QRC71" s="533"/>
      <c r="QRD71" s="527"/>
      <c r="QRE71" s="528"/>
      <c r="QRF71" s="529"/>
      <c r="QRG71" s="530"/>
      <c r="QRH71" s="531"/>
      <c r="QRI71" s="532"/>
      <c r="QRJ71" s="533"/>
      <c r="QRK71" s="527"/>
      <c r="QRL71" s="528"/>
      <c r="QRM71" s="529"/>
      <c r="QRN71" s="530"/>
      <c r="QRO71" s="531"/>
      <c r="QRP71" s="532"/>
      <c r="QRQ71" s="533"/>
      <c r="QRR71" s="527"/>
      <c r="QRS71" s="528"/>
      <c r="QRT71" s="529"/>
      <c r="QRU71" s="530"/>
      <c r="QRV71" s="531"/>
      <c r="QRW71" s="532"/>
      <c r="QRX71" s="533"/>
      <c r="QRY71" s="527"/>
      <c r="QRZ71" s="528"/>
      <c r="QSA71" s="529"/>
      <c r="QSB71" s="530"/>
      <c r="QSC71" s="531"/>
      <c r="QSD71" s="532"/>
      <c r="QSE71" s="533"/>
      <c r="QSF71" s="527"/>
      <c r="QSG71" s="528"/>
      <c r="QSH71" s="529"/>
      <c r="QSI71" s="530"/>
      <c r="QSJ71" s="531"/>
      <c r="QSK71" s="532"/>
      <c r="QSL71" s="533"/>
      <c r="QSM71" s="527"/>
      <c r="QSN71" s="528"/>
      <c r="QSO71" s="529"/>
      <c r="QSP71" s="530"/>
      <c r="QSQ71" s="531"/>
      <c r="QSR71" s="532"/>
      <c r="QSS71" s="533"/>
      <c r="QST71" s="527"/>
      <c r="QSU71" s="528"/>
      <c r="QSV71" s="529"/>
      <c r="QSW71" s="530"/>
      <c r="QSX71" s="531"/>
      <c r="QSY71" s="532"/>
      <c r="QSZ71" s="533"/>
      <c r="QTA71" s="527"/>
      <c r="QTB71" s="528"/>
      <c r="QTC71" s="529"/>
      <c r="QTD71" s="530"/>
      <c r="QTE71" s="531"/>
      <c r="QTF71" s="532"/>
      <c r="QTG71" s="533"/>
      <c r="QTH71" s="527"/>
      <c r="QTI71" s="528"/>
      <c r="QTJ71" s="529"/>
      <c r="QTK71" s="530"/>
      <c r="QTL71" s="531"/>
      <c r="QTM71" s="532"/>
      <c r="QTN71" s="533"/>
      <c r="QTO71" s="527"/>
      <c r="QTP71" s="528"/>
      <c r="QTQ71" s="529"/>
      <c r="QTR71" s="530"/>
      <c r="QTS71" s="531"/>
      <c r="QTT71" s="532"/>
      <c r="QTU71" s="533"/>
      <c r="QTV71" s="527"/>
      <c r="QTW71" s="528"/>
      <c r="QTX71" s="529"/>
      <c r="QTY71" s="530"/>
      <c r="QTZ71" s="531"/>
      <c r="QUA71" s="532"/>
      <c r="QUB71" s="533"/>
      <c r="QUC71" s="527"/>
      <c r="QUD71" s="528"/>
      <c r="QUE71" s="529"/>
      <c r="QUF71" s="530"/>
      <c r="QUG71" s="531"/>
      <c r="QUH71" s="532"/>
      <c r="QUI71" s="533"/>
      <c r="QUJ71" s="527"/>
      <c r="QUK71" s="528"/>
      <c r="QUL71" s="529"/>
      <c r="QUM71" s="530"/>
      <c r="QUN71" s="531"/>
      <c r="QUO71" s="532"/>
      <c r="QUP71" s="533"/>
      <c r="QUQ71" s="527"/>
      <c r="QUR71" s="528"/>
      <c r="QUS71" s="529"/>
      <c r="QUT71" s="530"/>
      <c r="QUU71" s="531"/>
      <c r="QUV71" s="532"/>
      <c r="QUW71" s="533"/>
      <c r="QUX71" s="527"/>
      <c r="QUY71" s="528"/>
      <c r="QUZ71" s="529"/>
      <c r="QVA71" s="530"/>
      <c r="QVB71" s="531"/>
      <c r="QVC71" s="532"/>
      <c r="QVD71" s="533"/>
      <c r="QVE71" s="527"/>
      <c r="QVF71" s="528"/>
      <c r="QVG71" s="529"/>
      <c r="QVH71" s="530"/>
      <c r="QVI71" s="531"/>
      <c r="QVJ71" s="532"/>
      <c r="QVK71" s="533"/>
      <c r="QVL71" s="527"/>
      <c r="QVM71" s="528"/>
      <c r="QVN71" s="529"/>
      <c r="QVO71" s="530"/>
      <c r="QVP71" s="531"/>
      <c r="QVQ71" s="532"/>
      <c r="QVR71" s="533"/>
      <c r="QVS71" s="527"/>
      <c r="QVT71" s="528"/>
      <c r="QVU71" s="529"/>
      <c r="QVV71" s="530"/>
      <c r="QVW71" s="531"/>
      <c r="QVX71" s="532"/>
      <c r="QVY71" s="533"/>
      <c r="QVZ71" s="527"/>
      <c r="QWA71" s="528"/>
      <c r="QWB71" s="529"/>
      <c r="QWC71" s="530"/>
      <c r="QWD71" s="531"/>
      <c r="QWE71" s="532"/>
      <c r="QWF71" s="533"/>
      <c r="QWG71" s="527"/>
      <c r="QWH71" s="528"/>
      <c r="QWI71" s="529"/>
      <c r="QWJ71" s="530"/>
      <c r="QWK71" s="531"/>
      <c r="QWL71" s="532"/>
      <c r="QWM71" s="533"/>
      <c r="QWN71" s="527"/>
      <c r="QWO71" s="528"/>
      <c r="QWP71" s="529"/>
      <c r="QWQ71" s="530"/>
      <c r="QWR71" s="531"/>
      <c r="QWS71" s="532"/>
      <c r="QWT71" s="533"/>
      <c r="QWU71" s="527"/>
      <c r="QWV71" s="528"/>
      <c r="QWW71" s="529"/>
      <c r="QWX71" s="530"/>
      <c r="QWY71" s="531"/>
      <c r="QWZ71" s="532"/>
      <c r="QXA71" s="533"/>
      <c r="QXB71" s="527"/>
      <c r="QXC71" s="528"/>
      <c r="QXD71" s="529"/>
      <c r="QXE71" s="530"/>
      <c r="QXF71" s="531"/>
      <c r="QXG71" s="532"/>
      <c r="QXH71" s="533"/>
      <c r="QXI71" s="527"/>
      <c r="QXJ71" s="528"/>
      <c r="QXK71" s="529"/>
      <c r="QXL71" s="530"/>
      <c r="QXM71" s="531"/>
      <c r="QXN71" s="532"/>
      <c r="QXO71" s="533"/>
      <c r="QXP71" s="527"/>
      <c r="QXQ71" s="528"/>
      <c r="QXR71" s="529"/>
      <c r="QXS71" s="530"/>
      <c r="QXT71" s="531"/>
      <c r="QXU71" s="532"/>
      <c r="QXV71" s="533"/>
      <c r="QXW71" s="527"/>
      <c r="QXX71" s="528"/>
      <c r="QXY71" s="529"/>
      <c r="QXZ71" s="530"/>
      <c r="QYA71" s="531"/>
      <c r="QYB71" s="532"/>
      <c r="QYC71" s="533"/>
      <c r="QYD71" s="527"/>
      <c r="QYE71" s="528"/>
      <c r="QYF71" s="529"/>
      <c r="QYG71" s="530"/>
      <c r="QYH71" s="531"/>
      <c r="QYI71" s="532"/>
      <c r="QYJ71" s="533"/>
      <c r="QYK71" s="527"/>
      <c r="QYL71" s="528"/>
      <c r="QYM71" s="529"/>
      <c r="QYN71" s="530"/>
      <c r="QYO71" s="531"/>
      <c r="QYP71" s="532"/>
      <c r="QYQ71" s="533"/>
      <c r="QYR71" s="527"/>
      <c r="QYS71" s="528"/>
      <c r="QYT71" s="529"/>
      <c r="QYU71" s="530"/>
      <c r="QYV71" s="531"/>
      <c r="QYW71" s="532"/>
      <c r="QYX71" s="533"/>
      <c r="QYY71" s="527"/>
      <c r="QYZ71" s="528"/>
      <c r="QZA71" s="529"/>
      <c r="QZB71" s="530"/>
      <c r="QZC71" s="531"/>
      <c r="QZD71" s="532"/>
      <c r="QZE71" s="533"/>
      <c r="QZF71" s="527"/>
      <c r="QZG71" s="528"/>
      <c r="QZH71" s="529"/>
      <c r="QZI71" s="530"/>
      <c r="QZJ71" s="531"/>
      <c r="QZK71" s="532"/>
      <c r="QZL71" s="533"/>
      <c r="QZM71" s="527"/>
      <c r="QZN71" s="528"/>
      <c r="QZO71" s="529"/>
      <c r="QZP71" s="530"/>
      <c r="QZQ71" s="531"/>
      <c r="QZR71" s="532"/>
      <c r="QZS71" s="533"/>
      <c r="QZT71" s="527"/>
      <c r="QZU71" s="528"/>
      <c r="QZV71" s="529"/>
      <c r="QZW71" s="530"/>
      <c r="QZX71" s="531"/>
      <c r="QZY71" s="532"/>
      <c r="QZZ71" s="533"/>
      <c r="RAA71" s="527"/>
      <c r="RAB71" s="528"/>
      <c r="RAC71" s="529"/>
      <c r="RAD71" s="530"/>
      <c r="RAE71" s="531"/>
      <c r="RAF71" s="532"/>
      <c r="RAG71" s="533"/>
      <c r="RAH71" s="527"/>
      <c r="RAI71" s="528"/>
      <c r="RAJ71" s="529"/>
      <c r="RAK71" s="530"/>
      <c r="RAL71" s="531"/>
      <c r="RAM71" s="532"/>
      <c r="RAN71" s="533"/>
      <c r="RAO71" s="527"/>
      <c r="RAP71" s="528"/>
      <c r="RAQ71" s="529"/>
      <c r="RAR71" s="530"/>
      <c r="RAS71" s="531"/>
      <c r="RAT71" s="532"/>
      <c r="RAU71" s="533"/>
      <c r="RAV71" s="527"/>
      <c r="RAW71" s="528"/>
      <c r="RAX71" s="529"/>
      <c r="RAY71" s="530"/>
      <c r="RAZ71" s="531"/>
      <c r="RBA71" s="532"/>
      <c r="RBB71" s="533"/>
      <c r="RBC71" s="527"/>
      <c r="RBD71" s="528"/>
      <c r="RBE71" s="529"/>
      <c r="RBF71" s="530"/>
      <c r="RBG71" s="531"/>
      <c r="RBH71" s="532"/>
      <c r="RBI71" s="533"/>
      <c r="RBJ71" s="527"/>
      <c r="RBK71" s="528"/>
      <c r="RBL71" s="529"/>
      <c r="RBM71" s="530"/>
      <c r="RBN71" s="531"/>
      <c r="RBO71" s="532"/>
      <c r="RBP71" s="533"/>
      <c r="RBQ71" s="527"/>
      <c r="RBR71" s="528"/>
      <c r="RBS71" s="529"/>
      <c r="RBT71" s="530"/>
      <c r="RBU71" s="531"/>
      <c r="RBV71" s="532"/>
      <c r="RBW71" s="533"/>
      <c r="RBX71" s="527"/>
      <c r="RBY71" s="528"/>
      <c r="RBZ71" s="529"/>
      <c r="RCA71" s="530"/>
      <c r="RCB71" s="531"/>
      <c r="RCC71" s="532"/>
      <c r="RCD71" s="533"/>
      <c r="RCE71" s="527"/>
      <c r="RCF71" s="528"/>
      <c r="RCG71" s="529"/>
      <c r="RCH71" s="530"/>
      <c r="RCI71" s="531"/>
      <c r="RCJ71" s="532"/>
      <c r="RCK71" s="533"/>
      <c r="RCL71" s="527"/>
      <c r="RCM71" s="528"/>
      <c r="RCN71" s="529"/>
      <c r="RCO71" s="530"/>
      <c r="RCP71" s="531"/>
      <c r="RCQ71" s="532"/>
      <c r="RCR71" s="533"/>
      <c r="RCS71" s="527"/>
      <c r="RCT71" s="528"/>
      <c r="RCU71" s="529"/>
      <c r="RCV71" s="530"/>
      <c r="RCW71" s="531"/>
      <c r="RCX71" s="532"/>
      <c r="RCY71" s="533"/>
      <c r="RCZ71" s="527"/>
      <c r="RDA71" s="528"/>
      <c r="RDB71" s="529"/>
      <c r="RDC71" s="530"/>
      <c r="RDD71" s="531"/>
      <c r="RDE71" s="532"/>
      <c r="RDF71" s="533"/>
      <c r="RDG71" s="527"/>
      <c r="RDH71" s="528"/>
      <c r="RDI71" s="529"/>
      <c r="RDJ71" s="530"/>
      <c r="RDK71" s="531"/>
      <c r="RDL71" s="532"/>
      <c r="RDM71" s="533"/>
      <c r="RDN71" s="527"/>
      <c r="RDO71" s="528"/>
      <c r="RDP71" s="529"/>
      <c r="RDQ71" s="530"/>
      <c r="RDR71" s="531"/>
      <c r="RDS71" s="532"/>
      <c r="RDT71" s="533"/>
      <c r="RDU71" s="527"/>
      <c r="RDV71" s="528"/>
      <c r="RDW71" s="529"/>
      <c r="RDX71" s="530"/>
      <c r="RDY71" s="531"/>
      <c r="RDZ71" s="532"/>
      <c r="REA71" s="533"/>
      <c r="REB71" s="527"/>
      <c r="REC71" s="528"/>
      <c r="RED71" s="529"/>
      <c r="REE71" s="530"/>
      <c r="REF71" s="531"/>
      <c r="REG71" s="532"/>
      <c r="REH71" s="533"/>
      <c r="REI71" s="527"/>
      <c r="REJ71" s="528"/>
      <c r="REK71" s="529"/>
      <c r="REL71" s="530"/>
      <c r="REM71" s="531"/>
      <c r="REN71" s="532"/>
      <c r="REO71" s="533"/>
      <c r="REP71" s="527"/>
      <c r="REQ71" s="528"/>
      <c r="RER71" s="529"/>
      <c r="RES71" s="530"/>
      <c r="RET71" s="531"/>
      <c r="REU71" s="532"/>
      <c r="REV71" s="533"/>
      <c r="REW71" s="527"/>
      <c r="REX71" s="528"/>
      <c r="REY71" s="529"/>
      <c r="REZ71" s="530"/>
      <c r="RFA71" s="531"/>
      <c r="RFB71" s="532"/>
      <c r="RFC71" s="533"/>
      <c r="RFD71" s="527"/>
      <c r="RFE71" s="528"/>
      <c r="RFF71" s="529"/>
      <c r="RFG71" s="530"/>
      <c r="RFH71" s="531"/>
      <c r="RFI71" s="532"/>
      <c r="RFJ71" s="533"/>
      <c r="RFK71" s="527"/>
      <c r="RFL71" s="528"/>
      <c r="RFM71" s="529"/>
      <c r="RFN71" s="530"/>
      <c r="RFO71" s="531"/>
      <c r="RFP71" s="532"/>
      <c r="RFQ71" s="533"/>
      <c r="RFR71" s="527"/>
      <c r="RFS71" s="528"/>
      <c r="RFT71" s="529"/>
      <c r="RFU71" s="530"/>
      <c r="RFV71" s="531"/>
      <c r="RFW71" s="532"/>
      <c r="RFX71" s="533"/>
      <c r="RFY71" s="527"/>
      <c r="RFZ71" s="528"/>
      <c r="RGA71" s="529"/>
      <c r="RGB71" s="530"/>
      <c r="RGC71" s="531"/>
      <c r="RGD71" s="532"/>
      <c r="RGE71" s="533"/>
      <c r="RGF71" s="527"/>
      <c r="RGG71" s="528"/>
      <c r="RGH71" s="529"/>
      <c r="RGI71" s="530"/>
      <c r="RGJ71" s="531"/>
      <c r="RGK71" s="532"/>
      <c r="RGL71" s="533"/>
      <c r="RGM71" s="527"/>
      <c r="RGN71" s="528"/>
      <c r="RGO71" s="529"/>
      <c r="RGP71" s="530"/>
      <c r="RGQ71" s="531"/>
      <c r="RGR71" s="532"/>
      <c r="RGS71" s="533"/>
      <c r="RGT71" s="527"/>
      <c r="RGU71" s="528"/>
      <c r="RGV71" s="529"/>
      <c r="RGW71" s="530"/>
      <c r="RGX71" s="531"/>
      <c r="RGY71" s="532"/>
      <c r="RGZ71" s="533"/>
      <c r="RHA71" s="527"/>
      <c r="RHB71" s="528"/>
      <c r="RHC71" s="529"/>
      <c r="RHD71" s="530"/>
      <c r="RHE71" s="531"/>
      <c r="RHF71" s="532"/>
      <c r="RHG71" s="533"/>
      <c r="RHH71" s="527"/>
      <c r="RHI71" s="528"/>
      <c r="RHJ71" s="529"/>
      <c r="RHK71" s="530"/>
      <c r="RHL71" s="531"/>
      <c r="RHM71" s="532"/>
      <c r="RHN71" s="533"/>
      <c r="RHO71" s="527"/>
      <c r="RHP71" s="528"/>
      <c r="RHQ71" s="529"/>
      <c r="RHR71" s="530"/>
      <c r="RHS71" s="531"/>
      <c r="RHT71" s="532"/>
      <c r="RHU71" s="533"/>
      <c r="RHV71" s="527"/>
      <c r="RHW71" s="528"/>
      <c r="RHX71" s="529"/>
      <c r="RHY71" s="530"/>
      <c r="RHZ71" s="531"/>
      <c r="RIA71" s="532"/>
      <c r="RIB71" s="533"/>
      <c r="RIC71" s="527"/>
      <c r="RID71" s="528"/>
      <c r="RIE71" s="529"/>
      <c r="RIF71" s="530"/>
      <c r="RIG71" s="531"/>
      <c r="RIH71" s="532"/>
      <c r="RII71" s="533"/>
      <c r="RIJ71" s="527"/>
      <c r="RIK71" s="528"/>
      <c r="RIL71" s="529"/>
      <c r="RIM71" s="530"/>
      <c r="RIN71" s="531"/>
      <c r="RIO71" s="532"/>
      <c r="RIP71" s="533"/>
      <c r="RIQ71" s="527"/>
      <c r="RIR71" s="528"/>
      <c r="RIS71" s="529"/>
      <c r="RIT71" s="530"/>
      <c r="RIU71" s="531"/>
      <c r="RIV71" s="532"/>
      <c r="RIW71" s="533"/>
      <c r="RIX71" s="527"/>
      <c r="RIY71" s="528"/>
      <c r="RIZ71" s="529"/>
      <c r="RJA71" s="530"/>
      <c r="RJB71" s="531"/>
      <c r="RJC71" s="532"/>
      <c r="RJD71" s="533"/>
      <c r="RJE71" s="527"/>
      <c r="RJF71" s="528"/>
      <c r="RJG71" s="529"/>
      <c r="RJH71" s="530"/>
      <c r="RJI71" s="531"/>
      <c r="RJJ71" s="532"/>
      <c r="RJK71" s="533"/>
      <c r="RJL71" s="527"/>
      <c r="RJM71" s="528"/>
      <c r="RJN71" s="529"/>
      <c r="RJO71" s="530"/>
      <c r="RJP71" s="531"/>
      <c r="RJQ71" s="532"/>
      <c r="RJR71" s="533"/>
      <c r="RJS71" s="527"/>
      <c r="RJT71" s="528"/>
      <c r="RJU71" s="529"/>
      <c r="RJV71" s="530"/>
      <c r="RJW71" s="531"/>
      <c r="RJX71" s="532"/>
      <c r="RJY71" s="533"/>
      <c r="RJZ71" s="527"/>
      <c r="RKA71" s="528"/>
      <c r="RKB71" s="529"/>
      <c r="RKC71" s="530"/>
      <c r="RKD71" s="531"/>
      <c r="RKE71" s="532"/>
      <c r="RKF71" s="533"/>
      <c r="RKG71" s="527"/>
      <c r="RKH71" s="528"/>
      <c r="RKI71" s="529"/>
      <c r="RKJ71" s="530"/>
      <c r="RKK71" s="531"/>
      <c r="RKL71" s="532"/>
      <c r="RKM71" s="533"/>
      <c r="RKN71" s="527"/>
      <c r="RKO71" s="528"/>
      <c r="RKP71" s="529"/>
      <c r="RKQ71" s="530"/>
      <c r="RKR71" s="531"/>
      <c r="RKS71" s="532"/>
      <c r="RKT71" s="533"/>
      <c r="RKU71" s="527"/>
      <c r="RKV71" s="528"/>
      <c r="RKW71" s="529"/>
      <c r="RKX71" s="530"/>
      <c r="RKY71" s="531"/>
      <c r="RKZ71" s="532"/>
      <c r="RLA71" s="533"/>
      <c r="RLB71" s="527"/>
      <c r="RLC71" s="528"/>
      <c r="RLD71" s="529"/>
      <c r="RLE71" s="530"/>
      <c r="RLF71" s="531"/>
      <c r="RLG71" s="532"/>
      <c r="RLH71" s="533"/>
      <c r="RLI71" s="527"/>
      <c r="RLJ71" s="528"/>
      <c r="RLK71" s="529"/>
      <c r="RLL71" s="530"/>
      <c r="RLM71" s="531"/>
      <c r="RLN71" s="532"/>
      <c r="RLO71" s="533"/>
      <c r="RLP71" s="527"/>
      <c r="RLQ71" s="528"/>
      <c r="RLR71" s="529"/>
      <c r="RLS71" s="530"/>
      <c r="RLT71" s="531"/>
      <c r="RLU71" s="532"/>
      <c r="RLV71" s="533"/>
      <c r="RLW71" s="527"/>
      <c r="RLX71" s="528"/>
      <c r="RLY71" s="529"/>
      <c r="RLZ71" s="530"/>
      <c r="RMA71" s="531"/>
      <c r="RMB71" s="532"/>
      <c r="RMC71" s="533"/>
      <c r="RMD71" s="527"/>
      <c r="RME71" s="528"/>
      <c r="RMF71" s="529"/>
      <c r="RMG71" s="530"/>
      <c r="RMH71" s="531"/>
      <c r="RMI71" s="532"/>
      <c r="RMJ71" s="533"/>
      <c r="RMK71" s="527"/>
      <c r="RML71" s="528"/>
      <c r="RMM71" s="529"/>
      <c r="RMN71" s="530"/>
      <c r="RMO71" s="531"/>
      <c r="RMP71" s="532"/>
      <c r="RMQ71" s="533"/>
      <c r="RMR71" s="527"/>
      <c r="RMS71" s="528"/>
      <c r="RMT71" s="529"/>
      <c r="RMU71" s="530"/>
      <c r="RMV71" s="531"/>
      <c r="RMW71" s="532"/>
      <c r="RMX71" s="533"/>
      <c r="RMY71" s="527"/>
      <c r="RMZ71" s="528"/>
      <c r="RNA71" s="529"/>
      <c r="RNB71" s="530"/>
      <c r="RNC71" s="531"/>
      <c r="RND71" s="532"/>
      <c r="RNE71" s="533"/>
      <c r="RNF71" s="527"/>
      <c r="RNG71" s="528"/>
      <c r="RNH71" s="529"/>
      <c r="RNI71" s="530"/>
      <c r="RNJ71" s="531"/>
      <c r="RNK71" s="532"/>
      <c r="RNL71" s="533"/>
      <c r="RNM71" s="527"/>
      <c r="RNN71" s="528"/>
      <c r="RNO71" s="529"/>
      <c r="RNP71" s="530"/>
      <c r="RNQ71" s="531"/>
      <c r="RNR71" s="532"/>
      <c r="RNS71" s="533"/>
      <c r="RNT71" s="527"/>
      <c r="RNU71" s="528"/>
      <c r="RNV71" s="529"/>
      <c r="RNW71" s="530"/>
      <c r="RNX71" s="531"/>
      <c r="RNY71" s="532"/>
      <c r="RNZ71" s="533"/>
      <c r="ROA71" s="527"/>
      <c r="ROB71" s="528"/>
      <c r="ROC71" s="529"/>
      <c r="ROD71" s="530"/>
      <c r="ROE71" s="531"/>
      <c r="ROF71" s="532"/>
      <c r="ROG71" s="533"/>
      <c r="ROH71" s="527"/>
      <c r="ROI71" s="528"/>
      <c r="ROJ71" s="529"/>
      <c r="ROK71" s="530"/>
      <c r="ROL71" s="531"/>
      <c r="ROM71" s="532"/>
      <c r="RON71" s="533"/>
      <c r="ROO71" s="527"/>
      <c r="ROP71" s="528"/>
      <c r="ROQ71" s="529"/>
      <c r="ROR71" s="530"/>
      <c r="ROS71" s="531"/>
      <c r="ROT71" s="532"/>
      <c r="ROU71" s="533"/>
      <c r="ROV71" s="527"/>
      <c r="ROW71" s="528"/>
      <c r="ROX71" s="529"/>
      <c r="ROY71" s="530"/>
      <c r="ROZ71" s="531"/>
      <c r="RPA71" s="532"/>
      <c r="RPB71" s="533"/>
      <c r="RPC71" s="527"/>
      <c r="RPD71" s="528"/>
      <c r="RPE71" s="529"/>
      <c r="RPF71" s="530"/>
      <c r="RPG71" s="531"/>
      <c r="RPH71" s="532"/>
      <c r="RPI71" s="533"/>
      <c r="RPJ71" s="527"/>
      <c r="RPK71" s="528"/>
      <c r="RPL71" s="529"/>
      <c r="RPM71" s="530"/>
      <c r="RPN71" s="531"/>
      <c r="RPO71" s="532"/>
      <c r="RPP71" s="533"/>
      <c r="RPQ71" s="527"/>
      <c r="RPR71" s="528"/>
      <c r="RPS71" s="529"/>
      <c r="RPT71" s="530"/>
      <c r="RPU71" s="531"/>
      <c r="RPV71" s="532"/>
      <c r="RPW71" s="533"/>
      <c r="RPX71" s="527"/>
      <c r="RPY71" s="528"/>
      <c r="RPZ71" s="529"/>
      <c r="RQA71" s="530"/>
      <c r="RQB71" s="531"/>
      <c r="RQC71" s="532"/>
      <c r="RQD71" s="533"/>
      <c r="RQE71" s="527"/>
      <c r="RQF71" s="528"/>
      <c r="RQG71" s="529"/>
      <c r="RQH71" s="530"/>
      <c r="RQI71" s="531"/>
      <c r="RQJ71" s="532"/>
      <c r="RQK71" s="533"/>
      <c r="RQL71" s="527"/>
      <c r="RQM71" s="528"/>
      <c r="RQN71" s="529"/>
      <c r="RQO71" s="530"/>
      <c r="RQP71" s="531"/>
      <c r="RQQ71" s="532"/>
      <c r="RQR71" s="533"/>
      <c r="RQS71" s="527"/>
      <c r="RQT71" s="528"/>
      <c r="RQU71" s="529"/>
      <c r="RQV71" s="530"/>
      <c r="RQW71" s="531"/>
      <c r="RQX71" s="532"/>
      <c r="RQY71" s="533"/>
      <c r="RQZ71" s="527"/>
      <c r="RRA71" s="528"/>
      <c r="RRB71" s="529"/>
      <c r="RRC71" s="530"/>
      <c r="RRD71" s="531"/>
      <c r="RRE71" s="532"/>
      <c r="RRF71" s="533"/>
      <c r="RRG71" s="527"/>
      <c r="RRH71" s="528"/>
      <c r="RRI71" s="529"/>
      <c r="RRJ71" s="530"/>
      <c r="RRK71" s="531"/>
      <c r="RRL71" s="532"/>
      <c r="RRM71" s="533"/>
      <c r="RRN71" s="527"/>
      <c r="RRO71" s="528"/>
      <c r="RRP71" s="529"/>
      <c r="RRQ71" s="530"/>
      <c r="RRR71" s="531"/>
      <c r="RRS71" s="532"/>
      <c r="RRT71" s="533"/>
      <c r="RRU71" s="527"/>
      <c r="RRV71" s="528"/>
      <c r="RRW71" s="529"/>
      <c r="RRX71" s="530"/>
      <c r="RRY71" s="531"/>
      <c r="RRZ71" s="532"/>
      <c r="RSA71" s="533"/>
      <c r="RSB71" s="527"/>
      <c r="RSC71" s="528"/>
      <c r="RSD71" s="529"/>
      <c r="RSE71" s="530"/>
      <c r="RSF71" s="531"/>
      <c r="RSG71" s="532"/>
      <c r="RSH71" s="533"/>
      <c r="RSI71" s="527"/>
      <c r="RSJ71" s="528"/>
      <c r="RSK71" s="529"/>
      <c r="RSL71" s="530"/>
      <c r="RSM71" s="531"/>
      <c r="RSN71" s="532"/>
      <c r="RSO71" s="533"/>
      <c r="RSP71" s="527"/>
      <c r="RSQ71" s="528"/>
      <c r="RSR71" s="529"/>
      <c r="RSS71" s="530"/>
      <c r="RST71" s="531"/>
      <c r="RSU71" s="532"/>
      <c r="RSV71" s="533"/>
      <c r="RSW71" s="527"/>
      <c r="RSX71" s="528"/>
      <c r="RSY71" s="529"/>
      <c r="RSZ71" s="530"/>
      <c r="RTA71" s="531"/>
      <c r="RTB71" s="532"/>
      <c r="RTC71" s="533"/>
      <c r="RTD71" s="527"/>
      <c r="RTE71" s="528"/>
      <c r="RTF71" s="529"/>
      <c r="RTG71" s="530"/>
      <c r="RTH71" s="531"/>
      <c r="RTI71" s="532"/>
      <c r="RTJ71" s="533"/>
      <c r="RTK71" s="527"/>
      <c r="RTL71" s="528"/>
      <c r="RTM71" s="529"/>
      <c r="RTN71" s="530"/>
      <c r="RTO71" s="531"/>
      <c r="RTP71" s="532"/>
      <c r="RTQ71" s="533"/>
      <c r="RTR71" s="527"/>
      <c r="RTS71" s="528"/>
      <c r="RTT71" s="529"/>
      <c r="RTU71" s="530"/>
      <c r="RTV71" s="531"/>
      <c r="RTW71" s="532"/>
      <c r="RTX71" s="533"/>
      <c r="RTY71" s="527"/>
      <c r="RTZ71" s="528"/>
      <c r="RUA71" s="529"/>
      <c r="RUB71" s="530"/>
      <c r="RUC71" s="531"/>
      <c r="RUD71" s="532"/>
      <c r="RUE71" s="533"/>
      <c r="RUF71" s="527"/>
      <c r="RUG71" s="528"/>
      <c r="RUH71" s="529"/>
      <c r="RUI71" s="530"/>
      <c r="RUJ71" s="531"/>
      <c r="RUK71" s="532"/>
      <c r="RUL71" s="533"/>
      <c r="RUM71" s="527"/>
      <c r="RUN71" s="528"/>
      <c r="RUO71" s="529"/>
      <c r="RUP71" s="530"/>
      <c r="RUQ71" s="531"/>
      <c r="RUR71" s="532"/>
      <c r="RUS71" s="533"/>
      <c r="RUT71" s="527"/>
      <c r="RUU71" s="528"/>
      <c r="RUV71" s="529"/>
      <c r="RUW71" s="530"/>
      <c r="RUX71" s="531"/>
      <c r="RUY71" s="532"/>
      <c r="RUZ71" s="533"/>
      <c r="RVA71" s="527"/>
      <c r="RVB71" s="528"/>
      <c r="RVC71" s="529"/>
      <c r="RVD71" s="530"/>
      <c r="RVE71" s="531"/>
      <c r="RVF71" s="532"/>
      <c r="RVG71" s="533"/>
      <c r="RVH71" s="527"/>
      <c r="RVI71" s="528"/>
      <c r="RVJ71" s="529"/>
      <c r="RVK71" s="530"/>
      <c r="RVL71" s="531"/>
      <c r="RVM71" s="532"/>
      <c r="RVN71" s="533"/>
      <c r="RVO71" s="527"/>
      <c r="RVP71" s="528"/>
      <c r="RVQ71" s="529"/>
      <c r="RVR71" s="530"/>
      <c r="RVS71" s="531"/>
      <c r="RVT71" s="532"/>
      <c r="RVU71" s="533"/>
      <c r="RVV71" s="527"/>
      <c r="RVW71" s="528"/>
      <c r="RVX71" s="529"/>
      <c r="RVY71" s="530"/>
      <c r="RVZ71" s="531"/>
      <c r="RWA71" s="532"/>
      <c r="RWB71" s="533"/>
      <c r="RWC71" s="527"/>
      <c r="RWD71" s="528"/>
      <c r="RWE71" s="529"/>
      <c r="RWF71" s="530"/>
      <c r="RWG71" s="531"/>
      <c r="RWH71" s="532"/>
      <c r="RWI71" s="533"/>
      <c r="RWJ71" s="527"/>
      <c r="RWK71" s="528"/>
      <c r="RWL71" s="529"/>
      <c r="RWM71" s="530"/>
      <c r="RWN71" s="531"/>
      <c r="RWO71" s="532"/>
      <c r="RWP71" s="533"/>
      <c r="RWQ71" s="527"/>
      <c r="RWR71" s="528"/>
      <c r="RWS71" s="529"/>
      <c r="RWT71" s="530"/>
      <c r="RWU71" s="531"/>
      <c r="RWV71" s="532"/>
      <c r="RWW71" s="533"/>
      <c r="RWX71" s="527"/>
      <c r="RWY71" s="528"/>
      <c r="RWZ71" s="529"/>
      <c r="RXA71" s="530"/>
      <c r="RXB71" s="531"/>
      <c r="RXC71" s="532"/>
      <c r="RXD71" s="533"/>
      <c r="RXE71" s="527"/>
      <c r="RXF71" s="528"/>
      <c r="RXG71" s="529"/>
      <c r="RXH71" s="530"/>
      <c r="RXI71" s="531"/>
      <c r="RXJ71" s="532"/>
      <c r="RXK71" s="533"/>
      <c r="RXL71" s="527"/>
      <c r="RXM71" s="528"/>
      <c r="RXN71" s="529"/>
      <c r="RXO71" s="530"/>
      <c r="RXP71" s="531"/>
      <c r="RXQ71" s="532"/>
      <c r="RXR71" s="533"/>
      <c r="RXS71" s="527"/>
      <c r="RXT71" s="528"/>
      <c r="RXU71" s="529"/>
      <c r="RXV71" s="530"/>
      <c r="RXW71" s="531"/>
      <c r="RXX71" s="532"/>
      <c r="RXY71" s="533"/>
      <c r="RXZ71" s="527"/>
      <c r="RYA71" s="528"/>
      <c r="RYB71" s="529"/>
      <c r="RYC71" s="530"/>
      <c r="RYD71" s="531"/>
      <c r="RYE71" s="532"/>
      <c r="RYF71" s="533"/>
      <c r="RYG71" s="527"/>
      <c r="RYH71" s="528"/>
      <c r="RYI71" s="529"/>
      <c r="RYJ71" s="530"/>
      <c r="RYK71" s="531"/>
      <c r="RYL71" s="532"/>
      <c r="RYM71" s="533"/>
      <c r="RYN71" s="527"/>
      <c r="RYO71" s="528"/>
      <c r="RYP71" s="529"/>
      <c r="RYQ71" s="530"/>
      <c r="RYR71" s="531"/>
      <c r="RYS71" s="532"/>
      <c r="RYT71" s="533"/>
      <c r="RYU71" s="527"/>
      <c r="RYV71" s="528"/>
      <c r="RYW71" s="529"/>
      <c r="RYX71" s="530"/>
      <c r="RYY71" s="531"/>
      <c r="RYZ71" s="532"/>
      <c r="RZA71" s="533"/>
      <c r="RZB71" s="527"/>
      <c r="RZC71" s="528"/>
      <c r="RZD71" s="529"/>
      <c r="RZE71" s="530"/>
      <c r="RZF71" s="531"/>
      <c r="RZG71" s="532"/>
      <c r="RZH71" s="533"/>
      <c r="RZI71" s="527"/>
      <c r="RZJ71" s="528"/>
      <c r="RZK71" s="529"/>
      <c r="RZL71" s="530"/>
      <c r="RZM71" s="531"/>
      <c r="RZN71" s="532"/>
      <c r="RZO71" s="533"/>
      <c r="RZP71" s="527"/>
      <c r="RZQ71" s="528"/>
      <c r="RZR71" s="529"/>
      <c r="RZS71" s="530"/>
      <c r="RZT71" s="531"/>
      <c r="RZU71" s="532"/>
      <c r="RZV71" s="533"/>
      <c r="RZW71" s="527"/>
      <c r="RZX71" s="528"/>
      <c r="RZY71" s="529"/>
      <c r="RZZ71" s="530"/>
      <c r="SAA71" s="531"/>
      <c r="SAB71" s="532"/>
      <c r="SAC71" s="533"/>
      <c r="SAD71" s="527"/>
      <c r="SAE71" s="528"/>
      <c r="SAF71" s="529"/>
      <c r="SAG71" s="530"/>
      <c r="SAH71" s="531"/>
      <c r="SAI71" s="532"/>
      <c r="SAJ71" s="533"/>
      <c r="SAK71" s="527"/>
      <c r="SAL71" s="528"/>
      <c r="SAM71" s="529"/>
      <c r="SAN71" s="530"/>
      <c r="SAO71" s="531"/>
      <c r="SAP71" s="532"/>
      <c r="SAQ71" s="533"/>
      <c r="SAR71" s="527"/>
      <c r="SAS71" s="528"/>
      <c r="SAT71" s="529"/>
      <c r="SAU71" s="530"/>
      <c r="SAV71" s="531"/>
      <c r="SAW71" s="532"/>
      <c r="SAX71" s="533"/>
      <c r="SAY71" s="527"/>
      <c r="SAZ71" s="528"/>
      <c r="SBA71" s="529"/>
      <c r="SBB71" s="530"/>
      <c r="SBC71" s="531"/>
      <c r="SBD71" s="532"/>
      <c r="SBE71" s="533"/>
      <c r="SBF71" s="527"/>
      <c r="SBG71" s="528"/>
      <c r="SBH71" s="529"/>
      <c r="SBI71" s="530"/>
      <c r="SBJ71" s="531"/>
      <c r="SBK71" s="532"/>
      <c r="SBL71" s="533"/>
      <c r="SBM71" s="527"/>
      <c r="SBN71" s="528"/>
      <c r="SBO71" s="529"/>
      <c r="SBP71" s="530"/>
      <c r="SBQ71" s="531"/>
      <c r="SBR71" s="532"/>
      <c r="SBS71" s="533"/>
      <c r="SBT71" s="527"/>
      <c r="SBU71" s="528"/>
      <c r="SBV71" s="529"/>
      <c r="SBW71" s="530"/>
      <c r="SBX71" s="531"/>
      <c r="SBY71" s="532"/>
      <c r="SBZ71" s="533"/>
      <c r="SCA71" s="527"/>
      <c r="SCB71" s="528"/>
      <c r="SCC71" s="529"/>
      <c r="SCD71" s="530"/>
      <c r="SCE71" s="531"/>
      <c r="SCF71" s="532"/>
      <c r="SCG71" s="533"/>
      <c r="SCH71" s="527"/>
      <c r="SCI71" s="528"/>
      <c r="SCJ71" s="529"/>
      <c r="SCK71" s="530"/>
      <c r="SCL71" s="531"/>
      <c r="SCM71" s="532"/>
      <c r="SCN71" s="533"/>
      <c r="SCO71" s="527"/>
      <c r="SCP71" s="528"/>
      <c r="SCQ71" s="529"/>
      <c r="SCR71" s="530"/>
      <c r="SCS71" s="531"/>
      <c r="SCT71" s="532"/>
      <c r="SCU71" s="533"/>
      <c r="SCV71" s="527"/>
      <c r="SCW71" s="528"/>
      <c r="SCX71" s="529"/>
      <c r="SCY71" s="530"/>
      <c r="SCZ71" s="531"/>
      <c r="SDA71" s="532"/>
      <c r="SDB71" s="533"/>
      <c r="SDC71" s="527"/>
      <c r="SDD71" s="528"/>
      <c r="SDE71" s="529"/>
      <c r="SDF71" s="530"/>
      <c r="SDG71" s="531"/>
      <c r="SDH71" s="532"/>
      <c r="SDI71" s="533"/>
      <c r="SDJ71" s="527"/>
      <c r="SDK71" s="528"/>
      <c r="SDL71" s="529"/>
      <c r="SDM71" s="530"/>
      <c r="SDN71" s="531"/>
      <c r="SDO71" s="532"/>
      <c r="SDP71" s="533"/>
      <c r="SDQ71" s="527"/>
      <c r="SDR71" s="528"/>
      <c r="SDS71" s="529"/>
      <c r="SDT71" s="530"/>
      <c r="SDU71" s="531"/>
      <c r="SDV71" s="532"/>
      <c r="SDW71" s="533"/>
      <c r="SDX71" s="527"/>
      <c r="SDY71" s="528"/>
      <c r="SDZ71" s="529"/>
      <c r="SEA71" s="530"/>
      <c r="SEB71" s="531"/>
      <c r="SEC71" s="532"/>
      <c r="SED71" s="533"/>
      <c r="SEE71" s="527"/>
      <c r="SEF71" s="528"/>
      <c r="SEG71" s="529"/>
      <c r="SEH71" s="530"/>
      <c r="SEI71" s="531"/>
      <c r="SEJ71" s="532"/>
      <c r="SEK71" s="533"/>
      <c r="SEL71" s="527"/>
      <c r="SEM71" s="528"/>
      <c r="SEN71" s="529"/>
      <c r="SEO71" s="530"/>
      <c r="SEP71" s="531"/>
      <c r="SEQ71" s="532"/>
      <c r="SER71" s="533"/>
      <c r="SES71" s="527"/>
      <c r="SET71" s="528"/>
      <c r="SEU71" s="529"/>
      <c r="SEV71" s="530"/>
      <c r="SEW71" s="531"/>
      <c r="SEX71" s="532"/>
      <c r="SEY71" s="533"/>
      <c r="SEZ71" s="527"/>
      <c r="SFA71" s="528"/>
      <c r="SFB71" s="529"/>
      <c r="SFC71" s="530"/>
      <c r="SFD71" s="531"/>
      <c r="SFE71" s="532"/>
      <c r="SFF71" s="533"/>
      <c r="SFG71" s="527"/>
      <c r="SFH71" s="528"/>
      <c r="SFI71" s="529"/>
      <c r="SFJ71" s="530"/>
      <c r="SFK71" s="531"/>
      <c r="SFL71" s="532"/>
      <c r="SFM71" s="533"/>
      <c r="SFN71" s="527"/>
      <c r="SFO71" s="528"/>
      <c r="SFP71" s="529"/>
      <c r="SFQ71" s="530"/>
      <c r="SFR71" s="531"/>
      <c r="SFS71" s="532"/>
      <c r="SFT71" s="533"/>
      <c r="SFU71" s="527"/>
      <c r="SFV71" s="528"/>
      <c r="SFW71" s="529"/>
      <c r="SFX71" s="530"/>
      <c r="SFY71" s="531"/>
      <c r="SFZ71" s="532"/>
      <c r="SGA71" s="533"/>
      <c r="SGB71" s="527"/>
      <c r="SGC71" s="528"/>
      <c r="SGD71" s="529"/>
      <c r="SGE71" s="530"/>
      <c r="SGF71" s="531"/>
      <c r="SGG71" s="532"/>
      <c r="SGH71" s="533"/>
      <c r="SGI71" s="527"/>
      <c r="SGJ71" s="528"/>
      <c r="SGK71" s="529"/>
      <c r="SGL71" s="530"/>
      <c r="SGM71" s="531"/>
      <c r="SGN71" s="532"/>
      <c r="SGO71" s="533"/>
      <c r="SGP71" s="527"/>
      <c r="SGQ71" s="528"/>
      <c r="SGR71" s="529"/>
      <c r="SGS71" s="530"/>
      <c r="SGT71" s="531"/>
      <c r="SGU71" s="532"/>
      <c r="SGV71" s="533"/>
      <c r="SGW71" s="527"/>
      <c r="SGX71" s="528"/>
      <c r="SGY71" s="529"/>
      <c r="SGZ71" s="530"/>
      <c r="SHA71" s="531"/>
      <c r="SHB71" s="532"/>
      <c r="SHC71" s="533"/>
      <c r="SHD71" s="527"/>
      <c r="SHE71" s="528"/>
      <c r="SHF71" s="529"/>
      <c r="SHG71" s="530"/>
      <c r="SHH71" s="531"/>
      <c r="SHI71" s="532"/>
      <c r="SHJ71" s="533"/>
      <c r="SHK71" s="527"/>
      <c r="SHL71" s="528"/>
      <c r="SHM71" s="529"/>
      <c r="SHN71" s="530"/>
      <c r="SHO71" s="531"/>
      <c r="SHP71" s="532"/>
      <c r="SHQ71" s="533"/>
      <c r="SHR71" s="527"/>
      <c r="SHS71" s="528"/>
      <c r="SHT71" s="529"/>
      <c r="SHU71" s="530"/>
      <c r="SHV71" s="531"/>
      <c r="SHW71" s="532"/>
      <c r="SHX71" s="533"/>
      <c r="SHY71" s="527"/>
      <c r="SHZ71" s="528"/>
      <c r="SIA71" s="529"/>
      <c r="SIB71" s="530"/>
      <c r="SIC71" s="531"/>
      <c r="SID71" s="532"/>
      <c r="SIE71" s="533"/>
      <c r="SIF71" s="527"/>
      <c r="SIG71" s="528"/>
      <c r="SIH71" s="529"/>
      <c r="SII71" s="530"/>
      <c r="SIJ71" s="531"/>
      <c r="SIK71" s="532"/>
      <c r="SIL71" s="533"/>
      <c r="SIM71" s="527"/>
      <c r="SIN71" s="528"/>
      <c r="SIO71" s="529"/>
      <c r="SIP71" s="530"/>
      <c r="SIQ71" s="531"/>
      <c r="SIR71" s="532"/>
      <c r="SIS71" s="533"/>
      <c r="SIT71" s="527"/>
      <c r="SIU71" s="528"/>
      <c r="SIV71" s="529"/>
      <c r="SIW71" s="530"/>
      <c r="SIX71" s="531"/>
      <c r="SIY71" s="532"/>
      <c r="SIZ71" s="533"/>
      <c r="SJA71" s="527"/>
      <c r="SJB71" s="528"/>
      <c r="SJC71" s="529"/>
      <c r="SJD71" s="530"/>
      <c r="SJE71" s="531"/>
      <c r="SJF71" s="532"/>
      <c r="SJG71" s="533"/>
      <c r="SJH71" s="527"/>
      <c r="SJI71" s="528"/>
      <c r="SJJ71" s="529"/>
      <c r="SJK71" s="530"/>
      <c r="SJL71" s="531"/>
      <c r="SJM71" s="532"/>
      <c r="SJN71" s="533"/>
      <c r="SJO71" s="527"/>
      <c r="SJP71" s="528"/>
      <c r="SJQ71" s="529"/>
      <c r="SJR71" s="530"/>
      <c r="SJS71" s="531"/>
      <c r="SJT71" s="532"/>
      <c r="SJU71" s="533"/>
      <c r="SJV71" s="527"/>
      <c r="SJW71" s="528"/>
      <c r="SJX71" s="529"/>
      <c r="SJY71" s="530"/>
      <c r="SJZ71" s="531"/>
      <c r="SKA71" s="532"/>
      <c r="SKB71" s="533"/>
      <c r="SKC71" s="527"/>
      <c r="SKD71" s="528"/>
      <c r="SKE71" s="529"/>
      <c r="SKF71" s="530"/>
      <c r="SKG71" s="531"/>
      <c r="SKH71" s="532"/>
      <c r="SKI71" s="533"/>
      <c r="SKJ71" s="527"/>
      <c r="SKK71" s="528"/>
      <c r="SKL71" s="529"/>
      <c r="SKM71" s="530"/>
      <c r="SKN71" s="531"/>
      <c r="SKO71" s="532"/>
      <c r="SKP71" s="533"/>
      <c r="SKQ71" s="527"/>
      <c r="SKR71" s="528"/>
      <c r="SKS71" s="529"/>
      <c r="SKT71" s="530"/>
      <c r="SKU71" s="531"/>
      <c r="SKV71" s="532"/>
      <c r="SKW71" s="533"/>
      <c r="SKX71" s="527"/>
      <c r="SKY71" s="528"/>
      <c r="SKZ71" s="529"/>
      <c r="SLA71" s="530"/>
      <c r="SLB71" s="531"/>
      <c r="SLC71" s="532"/>
      <c r="SLD71" s="533"/>
      <c r="SLE71" s="527"/>
      <c r="SLF71" s="528"/>
      <c r="SLG71" s="529"/>
      <c r="SLH71" s="530"/>
      <c r="SLI71" s="531"/>
      <c r="SLJ71" s="532"/>
      <c r="SLK71" s="533"/>
      <c r="SLL71" s="527"/>
      <c r="SLM71" s="528"/>
      <c r="SLN71" s="529"/>
      <c r="SLO71" s="530"/>
      <c r="SLP71" s="531"/>
      <c r="SLQ71" s="532"/>
      <c r="SLR71" s="533"/>
      <c r="SLS71" s="527"/>
      <c r="SLT71" s="528"/>
      <c r="SLU71" s="529"/>
      <c r="SLV71" s="530"/>
      <c r="SLW71" s="531"/>
      <c r="SLX71" s="532"/>
      <c r="SLY71" s="533"/>
      <c r="SLZ71" s="527"/>
      <c r="SMA71" s="528"/>
      <c r="SMB71" s="529"/>
      <c r="SMC71" s="530"/>
      <c r="SMD71" s="531"/>
      <c r="SME71" s="532"/>
      <c r="SMF71" s="533"/>
      <c r="SMG71" s="527"/>
      <c r="SMH71" s="528"/>
      <c r="SMI71" s="529"/>
      <c r="SMJ71" s="530"/>
      <c r="SMK71" s="531"/>
      <c r="SML71" s="532"/>
      <c r="SMM71" s="533"/>
      <c r="SMN71" s="527"/>
      <c r="SMO71" s="528"/>
      <c r="SMP71" s="529"/>
      <c r="SMQ71" s="530"/>
      <c r="SMR71" s="531"/>
      <c r="SMS71" s="532"/>
      <c r="SMT71" s="533"/>
      <c r="SMU71" s="527"/>
      <c r="SMV71" s="528"/>
      <c r="SMW71" s="529"/>
      <c r="SMX71" s="530"/>
      <c r="SMY71" s="531"/>
      <c r="SMZ71" s="532"/>
      <c r="SNA71" s="533"/>
      <c r="SNB71" s="527"/>
      <c r="SNC71" s="528"/>
      <c r="SND71" s="529"/>
      <c r="SNE71" s="530"/>
      <c r="SNF71" s="531"/>
      <c r="SNG71" s="532"/>
      <c r="SNH71" s="533"/>
      <c r="SNI71" s="527"/>
      <c r="SNJ71" s="528"/>
      <c r="SNK71" s="529"/>
      <c r="SNL71" s="530"/>
      <c r="SNM71" s="531"/>
      <c r="SNN71" s="532"/>
      <c r="SNO71" s="533"/>
      <c r="SNP71" s="527"/>
      <c r="SNQ71" s="528"/>
      <c r="SNR71" s="529"/>
      <c r="SNS71" s="530"/>
      <c r="SNT71" s="531"/>
      <c r="SNU71" s="532"/>
      <c r="SNV71" s="533"/>
      <c r="SNW71" s="527"/>
      <c r="SNX71" s="528"/>
      <c r="SNY71" s="529"/>
      <c r="SNZ71" s="530"/>
      <c r="SOA71" s="531"/>
      <c r="SOB71" s="532"/>
      <c r="SOC71" s="533"/>
      <c r="SOD71" s="527"/>
      <c r="SOE71" s="528"/>
      <c r="SOF71" s="529"/>
      <c r="SOG71" s="530"/>
      <c r="SOH71" s="531"/>
      <c r="SOI71" s="532"/>
      <c r="SOJ71" s="533"/>
      <c r="SOK71" s="527"/>
      <c r="SOL71" s="528"/>
      <c r="SOM71" s="529"/>
      <c r="SON71" s="530"/>
      <c r="SOO71" s="531"/>
      <c r="SOP71" s="532"/>
      <c r="SOQ71" s="533"/>
      <c r="SOR71" s="527"/>
      <c r="SOS71" s="528"/>
      <c r="SOT71" s="529"/>
      <c r="SOU71" s="530"/>
      <c r="SOV71" s="531"/>
      <c r="SOW71" s="532"/>
      <c r="SOX71" s="533"/>
      <c r="SOY71" s="527"/>
      <c r="SOZ71" s="528"/>
      <c r="SPA71" s="529"/>
      <c r="SPB71" s="530"/>
      <c r="SPC71" s="531"/>
      <c r="SPD71" s="532"/>
      <c r="SPE71" s="533"/>
      <c r="SPF71" s="527"/>
      <c r="SPG71" s="528"/>
      <c r="SPH71" s="529"/>
      <c r="SPI71" s="530"/>
      <c r="SPJ71" s="531"/>
      <c r="SPK71" s="532"/>
      <c r="SPL71" s="533"/>
      <c r="SPM71" s="527"/>
      <c r="SPN71" s="528"/>
      <c r="SPO71" s="529"/>
      <c r="SPP71" s="530"/>
      <c r="SPQ71" s="531"/>
      <c r="SPR71" s="532"/>
      <c r="SPS71" s="533"/>
      <c r="SPT71" s="527"/>
      <c r="SPU71" s="528"/>
      <c r="SPV71" s="529"/>
      <c r="SPW71" s="530"/>
      <c r="SPX71" s="531"/>
      <c r="SPY71" s="532"/>
      <c r="SPZ71" s="533"/>
      <c r="SQA71" s="527"/>
      <c r="SQB71" s="528"/>
      <c r="SQC71" s="529"/>
      <c r="SQD71" s="530"/>
      <c r="SQE71" s="531"/>
      <c r="SQF71" s="532"/>
      <c r="SQG71" s="533"/>
      <c r="SQH71" s="527"/>
      <c r="SQI71" s="528"/>
      <c r="SQJ71" s="529"/>
      <c r="SQK71" s="530"/>
      <c r="SQL71" s="531"/>
      <c r="SQM71" s="532"/>
      <c r="SQN71" s="533"/>
      <c r="SQO71" s="527"/>
      <c r="SQP71" s="528"/>
      <c r="SQQ71" s="529"/>
      <c r="SQR71" s="530"/>
      <c r="SQS71" s="531"/>
      <c r="SQT71" s="532"/>
      <c r="SQU71" s="533"/>
      <c r="SQV71" s="527"/>
      <c r="SQW71" s="528"/>
      <c r="SQX71" s="529"/>
      <c r="SQY71" s="530"/>
      <c r="SQZ71" s="531"/>
      <c r="SRA71" s="532"/>
      <c r="SRB71" s="533"/>
      <c r="SRC71" s="527"/>
      <c r="SRD71" s="528"/>
      <c r="SRE71" s="529"/>
      <c r="SRF71" s="530"/>
      <c r="SRG71" s="531"/>
      <c r="SRH71" s="532"/>
      <c r="SRI71" s="533"/>
      <c r="SRJ71" s="527"/>
      <c r="SRK71" s="528"/>
      <c r="SRL71" s="529"/>
      <c r="SRM71" s="530"/>
      <c r="SRN71" s="531"/>
      <c r="SRO71" s="532"/>
      <c r="SRP71" s="533"/>
      <c r="SRQ71" s="527"/>
      <c r="SRR71" s="528"/>
      <c r="SRS71" s="529"/>
      <c r="SRT71" s="530"/>
      <c r="SRU71" s="531"/>
      <c r="SRV71" s="532"/>
      <c r="SRW71" s="533"/>
      <c r="SRX71" s="527"/>
      <c r="SRY71" s="528"/>
      <c r="SRZ71" s="529"/>
      <c r="SSA71" s="530"/>
      <c r="SSB71" s="531"/>
      <c r="SSC71" s="532"/>
      <c r="SSD71" s="533"/>
      <c r="SSE71" s="527"/>
      <c r="SSF71" s="528"/>
      <c r="SSG71" s="529"/>
      <c r="SSH71" s="530"/>
      <c r="SSI71" s="531"/>
      <c r="SSJ71" s="532"/>
      <c r="SSK71" s="533"/>
      <c r="SSL71" s="527"/>
      <c r="SSM71" s="528"/>
      <c r="SSN71" s="529"/>
      <c r="SSO71" s="530"/>
      <c r="SSP71" s="531"/>
      <c r="SSQ71" s="532"/>
      <c r="SSR71" s="533"/>
      <c r="SSS71" s="527"/>
      <c r="SST71" s="528"/>
      <c r="SSU71" s="529"/>
      <c r="SSV71" s="530"/>
      <c r="SSW71" s="531"/>
      <c r="SSX71" s="532"/>
      <c r="SSY71" s="533"/>
      <c r="SSZ71" s="527"/>
      <c r="STA71" s="528"/>
      <c r="STB71" s="529"/>
      <c r="STC71" s="530"/>
      <c r="STD71" s="531"/>
      <c r="STE71" s="532"/>
      <c r="STF71" s="533"/>
      <c r="STG71" s="527"/>
      <c r="STH71" s="528"/>
      <c r="STI71" s="529"/>
      <c r="STJ71" s="530"/>
      <c r="STK71" s="531"/>
      <c r="STL71" s="532"/>
      <c r="STM71" s="533"/>
      <c r="STN71" s="527"/>
      <c r="STO71" s="528"/>
      <c r="STP71" s="529"/>
      <c r="STQ71" s="530"/>
      <c r="STR71" s="531"/>
      <c r="STS71" s="532"/>
      <c r="STT71" s="533"/>
      <c r="STU71" s="527"/>
      <c r="STV71" s="528"/>
      <c r="STW71" s="529"/>
      <c r="STX71" s="530"/>
      <c r="STY71" s="531"/>
      <c r="STZ71" s="532"/>
      <c r="SUA71" s="533"/>
      <c r="SUB71" s="527"/>
      <c r="SUC71" s="528"/>
      <c r="SUD71" s="529"/>
      <c r="SUE71" s="530"/>
      <c r="SUF71" s="531"/>
      <c r="SUG71" s="532"/>
      <c r="SUH71" s="533"/>
      <c r="SUI71" s="527"/>
      <c r="SUJ71" s="528"/>
      <c r="SUK71" s="529"/>
      <c r="SUL71" s="530"/>
      <c r="SUM71" s="531"/>
      <c r="SUN71" s="532"/>
      <c r="SUO71" s="533"/>
      <c r="SUP71" s="527"/>
      <c r="SUQ71" s="528"/>
      <c r="SUR71" s="529"/>
      <c r="SUS71" s="530"/>
      <c r="SUT71" s="531"/>
      <c r="SUU71" s="532"/>
      <c r="SUV71" s="533"/>
      <c r="SUW71" s="527"/>
      <c r="SUX71" s="528"/>
      <c r="SUY71" s="529"/>
      <c r="SUZ71" s="530"/>
      <c r="SVA71" s="531"/>
      <c r="SVB71" s="532"/>
      <c r="SVC71" s="533"/>
      <c r="SVD71" s="527"/>
      <c r="SVE71" s="528"/>
      <c r="SVF71" s="529"/>
      <c r="SVG71" s="530"/>
      <c r="SVH71" s="531"/>
      <c r="SVI71" s="532"/>
      <c r="SVJ71" s="533"/>
      <c r="SVK71" s="527"/>
      <c r="SVL71" s="528"/>
      <c r="SVM71" s="529"/>
      <c r="SVN71" s="530"/>
      <c r="SVO71" s="531"/>
      <c r="SVP71" s="532"/>
      <c r="SVQ71" s="533"/>
      <c r="SVR71" s="527"/>
      <c r="SVS71" s="528"/>
      <c r="SVT71" s="529"/>
      <c r="SVU71" s="530"/>
      <c r="SVV71" s="531"/>
      <c r="SVW71" s="532"/>
      <c r="SVX71" s="533"/>
      <c r="SVY71" s="527"/>
      <c r="SVZ71" s="528"/>
      <c r="SWA71" s="529"/>
      <c r="SWB71" s="530"/>
      <c r="SWC71" s="531"/>
      <c r="SWD71" s="532"/>
      <c r="SWE71" s="533"/>
      <c r="SWF71" s="527"/>
      <c r="SWG71" s="528"/>
      <c r="SWH71" s="529"/>
      <c r="SWI71" s="530"/>
      <c r="SWJ71" s="531"/>
      <c r="SWK71" s="532"/>
      <c r="SWL71" s="533"/>
      <c r="SWM71" s="527"/>
      <c r="SWN71" s="528"/>
      <c r="SWO71" s="529"/>
      <c r="SWP71" s="530"/>
      <c r="SWQ71" s="531"/>
      <c r="SWR71" s="532"/>
      <c r="SWS71" s="533"/>
      <c r="SWT71" s="527"/>
      <c r="SWU71" s="528"/>
      <c r="SWV71" s="529"/>
      <c r="SWW71" s="530"/>
      <c r="SWX71" s="531"/>
      <c r="SWY71" s="532"/>
      <c r="SWZ71" s="533"/>
      <c r="SXA71" s="527"/>
      <c r="SXB71" s="528"/>
      <c r="SXC71" s="529"/>
      <c r="SXD71" s="530"/>
      <c r="SXE71" s="531"/>
      <c r="SXF71" s="532"/>
      <c r="SXG71" s="533"/>
      <c r="SXH71" s="527"/>
      <c r="SXI71" s="528"/>
      <c r="SXJ71" s="529"/>
      <c r="SXK71" s="530"/>
      <c r="SXL71" s="531"/>
      <c r="SXM71" s="532"/>
      <c r="SXN71" s="533"/>
      <c r="SXO71" s="527"/>
      <c r="SXP71" s="528"/>
      <c r="SXQ71" s="529"/>
      <c r="SXR71" s="530"/>
      <c r="SXS71" s="531"/>
      <c r="SXT71" s="532"/>
      <c r="SXU71" s="533"/>
      <c r="SXV71" s="527"/>
      <c r="SXW71" s="528"/>
      <c r="SXX71" s="529"/>
      <c r="SXY71" s="530"/>
      <c r="SXZ71" s="531"/>
      <c r="SYA71" s="532"/>
      <c r="SYB71" s="533"/>
      <c r="SYC71" s="527"/>
      <c r="SYD71" s="528"/>
      <c r="SYE71" s="529"/>
      <c r="SYF71" s="530"/>
      <c r="SYG71" s="531"/>
      <c r="SYH71" s="532"/>
      <c r="SYI71" s="533"/>
      <c r="SYJ71" s="527"/>
      <c r="SYK71" s="528"/>
      <c r="SYL71" s="529"/>
      <c r="SYM71" s="530"/>
      <c r="SYN71" s="531"/>
      <c r="SYO71" s="532"/>
      <c r="SYP71" s="533"/>
      <c r="SYQ71" s="527"/>
      <c r="SYR71" s="528"/>
      <c r="SYS71" s="529"/>
      <c r="SYT71" s="530"/>
      <c r="SYU71" s="531"/>
      <c r="SYV71" s="532"/>
      <c r="SYW71" s="533"/>
      <c r="SYX71" s="527"/>
      <c r="SYY71" s="528"/>
      <c r="SYZ71" s="529"/>
      <c r="SZA71" s="530"/>
      <c r="SZB71" s="531"/>
      <c r="SZC71" s="532"/>
      <c r="SZD71" s="533"/>
      <c r="SZE71" s="527"/>
      <c r="SZF71" s="528"/>
      <c r="SZG71" s="529"/>
      <c r="SZH71" s="530"/>
      <c r="SZI71" s="531"/>
      <c r="SZJ71" s="532"/>
      <c r="SZK71" s="533"/>
      <c r="SZL71" s="527"/>
      <c r="SZM71" s="528"/>
      <c r="SZN71" s="529"/>
      <c r="SZO71" s="530"/>
      <c r="SZP71" s="531"/>
      <c r="SZQ71" s="532"/>
      <c r="SZR71" s="533"/>
      <c r="SZS71" s="527"/>
      <c r="SZT71" s="528"/>
      <c r="SZU71" s="529"/>
      <c r="SZV71" s="530"/>
      <c r="SZW71" s="531"/>
      <c r="SZX71" s="532"/>
      <c r="SZY71" s="533"/>
      <c r="SZZ71" s="527"/>
      <c r="TAA71" s="528"/>
      <c r="TAB71" s="529"/>
      <c r="TAC71" s="530"/>
      <c r="TAD71" s="531"/>
      <c r="TAE71" s="532"/>
      <c r="TAF71" s="533"/>
      <c r="TAG71" s="527"/>
      <c r="TAH71" s="528"/>
      <c r="TAI71" s="529"/>
      <c r="TAJ71" s="530"/>
      <c r="TAK71" s="531"/>
      <c r="TAL71" s="532"/>
      <c r="TAM71" s="533"/>
      <c r="TAN71" s="527"/>
      <c r="TAO71" s="528"/>
      <c r="TAP71" s="529"/>
      <c r="TAQ71" s="530"/>
      <c r="TAR71" s="531"/>
      <c r="TAS71" s="532"/>
      <c r="TAT71" s="533"/>
      <c r="TAU71" s="527"/>
      <c r="TAV71" s="528"/>
      <c r="TAW71" s="529"/>
      <c r="TAX71" s="530"/>
      <c r="TAY71" s="531"/>
      <c r="TAZ71" s="532"/>
      <c r="TBA71" s="533"/>
      <c r="TBB71" s="527"/>
      <c r="TBC71" s="528"/>
      <c r="TBD71" s="529"/>
      <c r="TBE71" s="530"/>
      <c r="TBF71" s="531"/>
      <c r="TBG71" s="532"/>
      <c r="TBH71" s="533"/>
      <c r="TBI71" s="527"/>
      <c r="TBJ71" s="528"/>
      <c r="TBK71" s="529"/>
      <c r="TBL71" s="530"/>
      <c r="TBM71" s="531"/>
      <c r="TBN71" s="532"/>
      <c r="TBO71" s="533"/>
      <c r="TBP71" s="527"/>
      <c r="TBQ71" s="528"/>
      <c r="TBR71" s="529"/>
      <c r="TBS71" s="530"/>
      <c r="TBT71" s="531"/>
      <c r="TBU71" s="532"/>
      <c r="TBV71" s="533"/>
      <c r="TBW71" s="527"/>
      <c r="TBX71" s="528"/>
      <c r="TBY71" s="529"/>
      <c r="TBZ71" s="530"/>
      <c r="TCA71" s="531"/>
      <c r="TCB71" s="532"/>
      <c r="TCC71" s="533"/>
      <c r="TCD71" s="527"/>
      <c r="TCE71" s="528"/>
      <c r="TCF71" s="529"/>
      <c r="TCG71" s="530"/>
      <c r="TCH71" s="531"/>
      <c r="TCI71" s="532"/>
      <c r="TCJ71" s="533"/>
      <c r="TCK71" s="527"/>
      <c r="TCL71" s="528"/>
      <c r="TCM71" s="529"/>
      <c r="TCN71" s="530"/>
      <c r="TCO71" s="531"/>
      <c r="TCP71" s="532"/>
      <c r="TCQ71" s="533"/>
      <c r="TCR71" s="527"/>
      <c r="TCS71" s="528"/>
      <c r="TCT71" s="529"/>
      <c r="TCU71" s="530"/>
      <c r="TCV71" s="531"/>
      <c r="TCW71" s="532"/>
      <c r="TCX71" s="533"/>
      <c r="TCY71" s="527"/>
      <c r="TCZ71" s="528"/>
      <c r="TDA71" s="529"/>
      <c r="TDB71" s="530"/>
      <c r="TDC71" s="531"/>
      <c r="TDD71" s="532"/>
      <c r="TDE71" s="533"/>
      <c r="TDF71" s="527"/>
      <c r="TDG71" s="528"/>
      <c r="TDH71" s="529"/>
      <c r="TDI71" s="530"/>
      <c r="TDJ71" s="531"/>
      <c r="TDK71" s="532"/>
      <c r="TDL71" s="533"/>
      <c r="TDM71" s="527"/>
      <c r="TDN71" s="528"/>
      <c r="TDO71" s="529"/>
      <c r="TDP71" s="530"/>
      <c r="TDQ71" s="531"/>
      <c r="TDR71" s="532"/>
      <c r="TDS71" s="533"/>
      <c r="TDT71" s="527"/>
      <c r="TDU71" s="528"/>
      <c r="TDV71" s="529"/>
      <c r="TDW71" s="530"/>
      <c r="TDX71" s="531"/>
      <c r="TDY71" s="532"/>
      <c r="TDZ71" s="533"/>
      <c r="TEA71" s="527"/>
      <c r="TEB71" s="528"/>
      <c r="TEC71" s="529"/>
      <c r="TED71" s="530"/>
      <c r="TEE71" s="531"/>
      <c r="TEF71" s="532"/>
      <c r="TEG71" s="533"/>
      <c r="TEH71" s="527"/>
      <c r="TEI71" s="528"/>
      <c r="TEJ71" s="529"/>
      <c r="TEK71" s="530"/>
      <c r="TEL71" s="531"/>
      <c r="TEM71" s="532"/>
      <c r="TEN71" s="533"/>
      <c r="TEO71" s="527"/>
      <c r="TEP71" s="528"/>
      <c r="TEQ71" s="529"/>
      <c r="TER71" s="530"/>
      <c r="TES71" s="531"/>
      <c r="TET71" s="532"/>
      <c r="TEU71" s="533"/>
      <c r="TEV71" s="527"/>
      <c r="TEW71" s="528"/>
      <c r="TEX71" s="529"/>
      <c r="TEY71" s="530"/>
      <c r="TEZ71" s="531"/>
      <c r="TFA71" s="532"/>
      <c r="TFB71" s="533"/>
      <c r="TFC71" s="527"/>
      <c r="TFD71" s="528"/>
      <c r="TFE71" s="529"/>
      <c r="TFF71" s="530"/>
      <c r="TFG71" s="531"/>
      <c r="TFH71" s="532"/>
      <c r="TFI71" s="533"/>
      <c r="TFJ71" s="527"/>
      <c r="TFK71" s="528"/>
      <c r="TFL71" s="529"/>
      <c r="TFM71" s="530"/>
      <c r="TFN71" s="531"/>
      <c r="TFO71" s="532"/>
      <c r="TFP71" s="533"/>
      <c r="TFQ71" s="527"/>
      <c r="TFR71" s="528"/>
      <c r="TFS71" s="529"/>
      <c r="TFT71" s="530"/>
      <c r="TFU71" s="531"/>
      <c r="TFV71" s="532"/>
      <c r="TFW71" s="533"/>
      <c r="TFX71" s="527"/>
      <c r="TFY71" s="528"/>
      <c r="TFZ71" s="529"/>
      <c r="TGA71" s="530"/>
      <c r="TGB71" s="531"/>
      <c r="TGC71" s="532"/>
      <c r="TGD71" s="533"/>
      <c r="TGE71" s="527"/>
      <c r="TGF71" s="528"/>
      <c r="TGG71" s="529"/>
      <c r="TGH71" s="530"/>
      <c r="TGI71" s="531"/>
      <c r="TGJ71" s="532"/>
      <c r="TGK71" s="533"/>
      <c r="TGL71" s="527"/>
      <c r="TGM71" s="528"/>
      <c r="TGN71" s="529"/>
      <c r="TGO71" s="530"/>
      <c r="TGP71" s="531"/>
      <c r="TGQ71" s="532"/>
      <c r="TGR71" s="533"/>
      <c r="TGS71" s="527"/>
      <c r="TGT71" s="528"/>
      <c r="TGU71" s="529"/>
      <c r="TGV71" s="530"/>
      <c r="TGW71" s="531"/>
      <c r="TGX71" s="532"/>
      <c r="TGY71" s="533"/>
      <c r="TGZ71" s="527"/>
      <c r="THA71" s="528"/>
      <c r="THB71" s="529"/>
      <c r="THC71" s="530"/>
      <c r="THD71" s="531"/>
      <c r="THE71" s="532"/>
      <c r="THF71" s="533"/>
      <c r="THG71" s="527"/>
      <c r="THH71" s="528"/>
      <c r="THI71" s="529"/>
      <c r="THJ71" s="530"/>
      <c r="THK71" s="531"/>
      <c r="THL71" s="532"/>
      <c r="THM71" s="533"/>
      <c r="THN71" s="527"/>
      <c r="THO71" s="528"/>
      <c r="THP71" s="529"/>
      <c r="THQ71" s="530"/>
      <c r="THR71" s="531"/>
      <c r="THS71" s="532"/>
      <c r="THT71" s="533"/>
      <c r="THU71" s="527"/>
      <c r="THV71" s="528"/>
      <c r="THW71" s="529"/>
      <c r="THX71" s="530"/>
      <c r="THY71" s="531"/>
      <c r="THZ71" s="532"/>
      <c r="TIA71" s="533"/>
      <c r="TIB71" s="527"/>
      <c r="TIC71" s="528"/>
      <c r="TID71" s="529"/>
      <c r="TIE71" s="530"/>
      <c r="TIF71" s="531"/>
      <c r="TIG71" s="532"/>
      <c r="TIH71" s="533"/>
      <c r="TII71" s="527"/>
      <c r="TIJ71" s="528"/>
      <c r="TIK71" s="529"/>
      <c r="TIL71" s="530"/>
      <c r="TIM71" s="531"/>
      <c r="TIN71" s="532"/>
      <c r="TIO71" s="533"/>
      <c r="TIP71" s="527"/>
      <c r="TIQ71" s="528"/>
      <c r="TIR71" s="529"/>
      <c r="TIS71" s="530"/>
      <c r="TIT71" s="531"/>
      <c r="TIU71" s="532"/>
      <c r="TIV71" s="533"/>
      <c r="TIW71" s="527"/>
      <c r="TIX71" s="528"/>
      <c r="TIY71" s="529"/>
      <c r="TIZ71" s="530"/>
      <c r="TJA71" s="531"/>
      <c r="TJB71" s="532"/>
      <c r="TJC71" s="533"/>
      <c r="TJD71" s="527"/>
      <c r="TJE71" s="528"/>
      <c r="TJF71" s="529"/>
      <c r="TJG71" s="530"/>
      <c r="TJH71" s="531"/>
      <c r="TJI71" s="532"/>
      <c r="TJJ71" s="533"/>
      <c r="TJK71" s="527"/>
      <c r="TJL71" s="528"/>
      <c r="TJM71" s="529"/>
      <c r="TJN71" s="530"/>
      <c r="TJO71" s="531"/>
      <c r="TJP71" s="532"/>
      <c r="TJQ71" s="533"/>
      <c r="TJR71" s="527"/>
      <c r="TJS71" s="528"/>
      <c r="TJT71" s="529"/>
      <c r="TJU71" s="530"/>
      <c r="TJV71" s="531"/>
      <c r="TJW71" s="532"/>
      <c r="TJX71" s="533"/>
      <c r="TJY71" s="527"/>
      <c r="TJZ71" s="528"/>
      <c r="TKA71" s="529"/>
      <c r="TKB71" s="530"/>
      <c r="TKC71" s="531"/>
      <c r="TKD71" s="532"/>
      <c r="TKE71" s="533"/>
      <c r="TKF71" s="527"/>
      <c r="TKG71" s="528"/>
      <c r="TKH71" s="529"/>
      <c r="TKI71" s="530"/>
      <c r="TKJ71" s="531"/>
      <c r="TKK71" s="532"/>
      <c r="TKL71" s="533"/>
      <c r="TKM71" s="527"/>
      <c r="TKN71" s="528"/>
      <c r="TKO71" s="529"/>
      <c r="TKP71" s="530"/>
      <c r="TKQ71" s="531"/>
      <c r="TKR71" s="532"/>
      <c r="TKS71" s="533"/>
      <c r="TKT71" s="527"/>
      <c r="TKU71" s="528"/>
      <c r="TKV71" s="529"/>
      <c r="TKW71" s="530"/>
      <c r="TKX71" s="531"/>
      <c r="TKY71" s="532"/>
      <c r="TKZ71" s="533"/>
      <c r="TLA71" s="527"/>
      <c r="TLB71" s="528"/>
      <c r="TLC71" s="529"/>
      <c r="TLD71" s="530"/>
      <c r="TLE71" s="531"/>
      <c r="TLF71" s="532"/>
      <c r="TLG71" s="533"/>
      <c r="TLH71" s="527"/>
      <c r="TLI71" s="528"/>
      <c r="TLJ71" s="529"/>
      <c r="TLK71" s="530"/>
      <c r="TLL71" s="531"/>
      <c r="TLM71" s="532"/>
      <c r="TLN71" s="533"/>
      <c r="TLO71" s="527"/>
      <c r="TLP71" s="528"/>
      <c r="TLQ71" s="529"/>
      <c r="TLR71" s="530"/>
      <c r="TLS71" s="531"/>
      <c r="TLT71" s="532"/>
      <c r="TLU71" s="533"/>
      <c r="TLV71" s="527"/>
      <c r="TLW71" s="528"/>
      <c r="TLX71" s="529"/>
      <c r="TLY71" s="530"/>
      <c r="TLZ71" s="531"/>
      <c r="TMA71" s="532"/>
      <c r="TMB71" s="533"/>
      <c r="TMC71" s="527"/>
      <c r="TMD71" s="528"/>
      <c r="TME71" s="529"/>
      <c r="TMF71" s="530"/>
      <c r="TMG71" s="531"/>
      <c r="TMH71" s="532"/>
      <c r="TMI71" s="533"/>
      <c r="TMJ71" s="527"/>
      <c r="TMK71" s="528"/>
      <c r="TML71" s="529"/>
      <c r="TMM71" s="530"/>
      <c r="TMN71" s="531"/>
      <c r="TMO71" s="532"/>
      <c r="TMP71" s="533"/>
      <c r="TMQ71" s="527"/>
      <c r="TMR71" s="528"/>
      <c r="TMS71" s="529"/>
      <c r="TMT71" s="530"/>
      <c r="TMU71" s="531"/>
      <c r="TMV71" s="532"/>
      <c r="TMW71" s="533"/>
      <c r="TMX71" s="527"/>
      <c r="TMY71" s="528"/>
      <c r="TMZ71" s="529"/>
      <c r="TNA71" s="530"/>
      <c r="TNB71" s="531"/>
      <c r="TNC71" s="532"/>
      <c r="TND71" s="533"/>
      <c r="TNE71" s="527"/>
      <c r="TNF71" s="528"/>
      <c r="TNG71" s="529"/>
      <c r="TNH71" s="530"/>
      <c r="TNI71" s="531"/>
      <c r="TNJ71" s="532"/>
      <c r="TNK71" s="533"/>
      <c r="TNL71" s="527"/>
      <c r="TNM71" s="528"/>
      <c r="TNN71" s="529"/>
      <c r="TNO71" s="530"/>
      <c r="TNP71" s="531"/>
      <c r="TNQ71" s="532"/>
      <c r="TNR71" s="533"/>
      <c r="TNS71" s="527"/>
      <c r="TNT71" s="528"/>
      <c r="TNU71" s="529"/>
      <c r="TNV71" s="530"/>
      <c r="TNW71" s="531"/>
      <c r="TNX71" s="532"/>
      <c r="TNY71" s="533"/>
      <c r="TNZ71" s="527"/>
      <c r="TOA71" s="528"/>
      <c r="TOB71" s="529"/>
      <c r="TOC71" s="530"/>
      <c r="TOD71" s="531"/>
      <c r="TOE71" s="532"/>
      <c r="TOF71" s="533"/>
      <c r="TOG71" s="527"/>
      <c r="TOH71" s="528"/>
      <c r="TOI71" s="529"/>
      <c r="TOJ71" s="530"/>
      <c r="TOK71" s="531"/>
      <c r="TOL71" s="532"/>
      <c r="TOM71" s="533"/>
      <c r="TON71" s="527"/>
      <c r="TOO71" s="528"/>
      <c r="TOP71" s="529"/>
      <c r="TOQ71" s="530"/>
      <c r="TOR71" s="531"/>
      <c r="TOS71" s="532"/>
      <c r="TOT71" s="533"/>
      <c r="TOU71" s="527"/>
      <c r="TOV71" s="528"/>
      <c r="TOW71" s="529"/>
      <c r="TOX71" s="530"/>
      <c r="TOY71" s="531"/>
      <c r="TOZ71" s="532"/>
      <c r="TPA71" s="533"/>
      <c r="TPB71" s="527"/>
      <c r="TPC71" s="528"/>
      <c r="TPD71" s="529"/>
      <c r="TPE71" s="530"/>
      <c r="TPF71" s="531"/>
      <c r="TPG71" s="532"/>
      <c r="TPH71" s="533"/>
      <c r="TPI71" s="527"/>
      <c r="TPJ71" s="528"/>
      <c r="TPK71" s="529"/>
      <c r="TPL71" s="530"/>
      <c r="TPM71" s="531"/>
      <c r="TPN71" s="532"/>
      <c r="TPO71" s="533"/>
      <c r="TPP71" s="527"/>
      <c r="TPQ71" s="528"/>
      <c r="TPR71" s="529"/>
      <c r="TPS71" s="530"/>
      <c r="TPT71" s="531"/>
      <c r="TPU71" s="532"/>
      <c r="TPV71" s="533"/>
      <c r="TPW71" s="527"/>
      <c r="TPX71" s="528"/>
      <c r="TPY71" s="529"/>
      <c r="TPZ71" s="530"/>
      <c r="TQA71" s="531"/>
      <c r="TQB71" s="532"/>
      <c r="TQC71" s="533"/>
      <c r="TQD71" s="527"/>
      <c r="TQE71" s="528"/>
      <c r="TQF71" s="529"/>
      <c r="TQG71" s="530"/>
      <c r="TQH71" s="531"/>
      <c r="TQI71" s="532"/>
      <c r="TQJ71" s="533"/>
      <c r="TQK71" s="527"/>
      <c r="TQL71" s="528"/>
      <c r="TQM71" s="529"/>
      <c r="TQN71" s="530"/>
      <c r="TQO71" s="531"/>
      <c r="TQP71" s="532"/>
      <c r="TQQ71" s="533"/>
      <c r="TQR71" s="527"/>
      <c r="TQS71" s="528"/>
      <c r="TQT71" s="529"/>
      <c r="TQU71" s="530"/>
      <c r="TQV71" s="531"/>
      <c r="TQW71" s="532"/>
      <c r="TQX71" s="533"/>
      <c r="TQY71" s="527"/>
      <c r="TQZ71" s="528"/>
      <c r="TRA71" s="529"/>
      <c r="TRB71" s="530"/>
      <c r="TRC71" s="531"/>
      <c r="TRD71" s="532"/>
      <c r="TRE71" s="533"/>
      <c r="TRF71" s="527"/>
      <c r="TRG71" s="528"/>
      <c r="TRH71" s="529"/>
      <c r="TRI71" s="530"/>
      <c r="TRJ71" s="531"/>
      <c r="TRK71" s="532"/>
      <c r="TRL71" s="533"/>
      <c r="TRM71" s="527"/>
      <c r="TRN71" s="528"/>
      <c r="TRO71" s="529"/>
      <c r="TRP71" s="530"/>
      <c r="TRQ71" s="531"/>
      <c r="TRR71" s="532"/>
      <c r="TRS71" s="533"/>
      <c r="TRT71" s="527"/>
      <c r="TRU71" s="528"/>
      <c r="TRV71" s="529"/>
      <c r="TRW71" s="530"/>
      <c r="TRX71" s="531"/>
      <c r="TRY71" s="532"/>
      <c r="TRZ71" s="533"/>
      <c r="TSA71" s="527"/>
      <c r="TSB71" s="528"/>
      <c r="TSC71" s="529"/>
      <c r="TSD71" s="530"/>
      <c r="TSE71" s="531"/>
      <c r="TSF71" s="532"/>
      <c r="TSG71" s="533"/>
      <c r="TSH71" s="527"/>
      <c r="TSI71" s="528"/>
      <c r="TSJ71" s="529"/>
      <c r="TSK71" s="530"/>
      <c r="TSL71" s="531"/>
      <c r="TSM71" s="532"/>
      <c r="TSN71" s="533"/>
      <c r="TSO71" s="527"/>
      <c r="TSP71" s="528"/>
      <c r="TSQ71" s="529"/>
      <c r="TSR71" s="530"/>
      <c r="TSS71" s="531"/>
      <c r="TST71" s="532"/>
      <c r="TSU71" s="533"/>
      <c r="TSV71" s="527"/>
      <c r="TSW71" s="528"/>
      <c r="TSX71" s="529"/>
      <c r="TSY71" s="530"/>
      <c r="TSZ71" s="531"/>
      <c r="TTA71" s="532"/>
      <c r="TTB71" s="533"/>
      <c r="TTC71" s="527"/>
      <c r="TTD71" s="528"/>
      <c r="TTE71" s="529"/>
      <c r="TTF71" s="530"/>
      <c r="TTG71" s="531"/>
      <c r="TTH71" s="532"/>
      <c r="TTI71" s="533"/>
      <c r="TTJ71" s="527"/>
      <c r="TTK71" s="528"/>
      <c r="TTL71" s="529"/>
      <c r="TTM71" s="530"/>
      <c r="TTN71" s="531"/>
      <c r="TTO71" s="532"/>
      <c r="TTP71" s="533"/>
      <c r="TTQ71" s="527"/>
      <c r="TTR71" s="528"/>
      <c r="TTS71" s="529"/>
      <c r="TTT71" s="530"/>
      <c r="TTU71" s="531"/>
      <c r="TTV71" s="532"/>
      <c r="TTW71" s="533"/>
      <c r="TTX71" s="527"/>
      <c r="TTY71" s="528"/>
      <c r="TTZ71" s="529"/>
      <c r="TUA71" s="530"/>
      <c r="TUB71" s="531"/>
      <c r="TUC71" s="532"/>
      <c r="TUD71" s="533"/>
      <c r="TUE71" s="527"/>
      <c r="TUF71" s="528"/>
      <c r="TUG71" s="529"/>
      <c r="TUH71" s="530"/>
      <c r="TUI71" s="531"/>
      <c r="TUJ71" s="532"/>
      <c r="TUK71" s="533"/>
      <c r="TUL71" s="527"/>
      <c r="TUM71" s="528"/>
      <c r="TUN71" s="529"/>
      <c r="TUO71" s="530"/>
      <c r="TUP71" s="531"/>
      <c r="TUQ71" s="532"/>
      <c r="TUR71" s="533"/>
      <c r="TUS71" s="527"/>
      <c r="TUT71" s="528"/>
      <c r="TUU71" s="529"/>
      <c r="TUV71" s="530"/>
      <c r="TUW71" s="531"/>
      <c r="TUX71" s="532"/>
      <c r="TUY71" s="533"/>
      <c r="TUZ71" s="527"/>
      <c r="TVA71" s="528"/>
      <c r="TVB71" s="529"/>
      <c r="TVC71" s="530"/>
      <c r="TVD71" s="531"/>
      <c r="TVE71" s="532"/>
      <c r="TVF71" s="533"/>
      <c r="TVG71" s="527"/>
      <c r="TVH71" s="528"/>
      <c r="TVI71" s="529"/>
      <c r="TVJ71" s="530"/>
      <c r="TVK71" s="531"/>
      <c r="TVL71" s="532"/>
      <c r="TVM71" s="533"/>
      <c r="TVN71" s="527"/>
      <c r="TVO71" s="528"/>
      <c r="TVP71" s="529"/>
      <c r="TVQ71" s="530"/>
      <c r="TVR71" s="531"/>
      <c r="TVS71" s="532"/>
      <c r="TVT71" s="533"/>
      <c r="TVU71" s="527"/>
      <c r="TVV71" s="528"/>
      <c r="TVW71" s="529"/>
      <c r="TVX71" s="530"/>
      <c r="TVY71" s="531"/>
      <c r="TVZ71" s="532"/>
      <c r="TWA71" s="533"/>
      <c r="TWB71" s="527"/>
      <c r="TWC71" s="528"/>
      <c r="TWD71" s="529"/>
      <c r="TWE71" s="530"/>
      <c r="TWF71" s="531"/>
      <c r="TWG71" s="532"/>
      <c r="TWH71" s="533"/>
      <c r="TWI71" s="527"/>
      <c r="TWJ71" s="528"/>
      <c r="TWK71" s="529"/>
      <c r="TWL71" s="530"/>
      <c r="TWM71" s="531"/>
      <c r="TWN71" s="532"/>
      <c r="TWO71" s="533"/>
      <c r="TWP71" s="527"/>
      <c r="TWQ71" s="528"/>
      <c r="TWR71" s="529"/>
      <c r="TWS71" s="530"/>
      <c r="TWT71" s="531"/>
      <c r="TWU71" s="532"/>
      <c r="TWV71" s="533"/>
      <c r="TWW71" s="527"/>
      <c r="TWX71" s="528"/>
      <c r="TWY71" s="529"/>
      <c r="TWZ71" s="530"/>
      <c r="TXA71" s="531"/>
      <c r="TXB71" s="532"/>
      <c r="TXC71" s="533"/>
      <c r="TXD71" s="527"/>
      <c r="TXE71" s="528"/>
      <c r="TXF71" s="529"/>
      <c r="TXG71" s="530"/>
      <c r="TXH71" s="531"/>
      <c r="TXI71" s="532"/>
      <c r="TXJ71" s="533"/>
      <c r="TXK71" s="527"/>
      <c r="TXL71" s="528"/>
      <c r="TXM71" s="529"/>
      <c r="TXN71" s="530"/>
      <c r="TXO71" s="531"/>
      <c r="TXP71" s="532"/>
      <c r="TXQ71" s="533"/>
      <c r="TXR71" s="527"/>
      <c r="TXS71" s="528"/>
      <c r="TXT71" s="529"/>
      <c r="TXU71" s="530"/>
      <c r="TXV71" s="531"/>
      <c r="TXW71" s="532"/>
      <c r="TXX71" s="533"/>
      <c r="TXY71" s="527"/>
      <c r="TXZ71" s="528"/>
      <c r="TYA71" s="529"/>
      <c r="TYB71" s="530"/>
      <c r="TYC71" s="531"/>
      <c r="TYD71" s="532"/>
      <c r="TYE71" s="533"/>
      <c r="TYF71" s="527"/>
      <c r="TYG71" s="528"/>
      <c r="TYH71" s="529"/>
      <c r="TYI71" s="530"/>
      <c r="TYJ71" s="531"/>
      <c r="TYK71" s="532"/>
      <c r="TYL71" s="533"/>
      <c r="TYM71" s="527"/>
      <c r="TYN71" s="528"/>
      <c r="TYO71" s="529"/>
      <c r="TYP71" s="530"/>
      <c r="TYQ71" s="531"/>
      <c r="TYR71" s="532"/>
      <c r="TYS71" s="533"/>
      <c r="TYT71" s="527"/>
      <c r="TYU71" s="528"/>
      <c r="TYV71" s="529"/>
      <c r="TYW71" s="530"/>
      <c r="TYX71" s="531"/>
      <c r="TYY71" s="532"/>
      <c r="TYZ71" s="533"/>
      <c r="TZA71" s="527"/>
      <c r="TZB71" s="528"/>
      <c r="TZC71" s="529"/>
      <c r="TZD71" s="530"/>
      <c r="TZE71" s="531"/>
      <c r="TZF71" s="532"/>
      <c r="TZG71" s="533"/>
      <c r="TZH71" s="527"/>
      <c r="TZI71" s="528"/>
      <c r="TZJ71" s="529"/>
      <c r="TZK71" s="530"/>
      <c r="TZL71" s="531"/>
      <c r="TZM71" s="532"/>
      <c r="TZN71" s="533"/>
      <c r="TZO71" s="527"/>
      <c r="TZP71" s="528"/>
      <c r="TZQ71" s="529"/>
      <c r="TZR71" s="530"/>
      <c r="TZS71" s="531"/>
      <c r="TZT71" s="532"/>
      <c r="TZU71" s="533"/>
      <c r="TZV71" s="527"/>
      <c r="TZW71" s="528"/>
      <c r="TZX71" s="529"/>
      <c r="TZY71" s="530"/>
      <c r="TZZ71" s="531"/>
      <c r="UAA71" s="532"/>
      <c r="UAB71" s="533"/>
      <c r="UAC71" s="527"/>
      <c r="UAD71" s="528"/>
      <c r="UAE71" s="529"/>
      <c r="UAF71" s="530"/>
      <c r="UAG71" s="531"/>
      <c r="UAH71" s="532"/>
      <c r="UAI71" s="533"/>
      <c r="UAJ71" s="527"/>
      <c r="UAK71" s="528"/>
      <c r="UAL71" s="529"/>
      <c r="UAM71" s="530"/>
      <c r="UAN71" s="531"/>
      <c r="UAO71" s="532"/>
      <c r="UAP71" s="533"/>
      <c r="UAQ71" s="527"/>
      <c r="UAR71" s="528"/>
      <c r="UAS71" s="529"/>
      <c r="UAT71" s="530"/>
      <c r="UAU71" s="531"/>
      <c r="UAV71" s="532"/>
      <c r="UAW71" s="533"/>
      <c r="UAX71" s="527"/>
      <c r="UAY71" s="528"/>
      <c r="UAZ71" s="529"/>
      <c r="UBA71" s="530"/>
      <c r="UBB71" s="531"/>
      <c r="UBC71" s="532"/>
      <c r="UBD71" s="533"/>
      <c r="UBE71" s="527"/>
      <c r="UBF71" s="528"/>
      <c r="UBG71" s="529"/>
      <c r="UBH71" s="530"/>
      <c r="UBI71" s="531"/>
      <c r="UBJ71" s="532"/>
      <c r="UBK71" s="533"/>
      <c r="UBL71" s="527"/>
      <c r="UBM71" s="528"/>
      <c r="UBN71" s="529"/>
      <c r="UBO71" s="530"/>
      <c r="UBP71" s="531"/>
      <c r="UBQ71" s="532"/>
      <c r="UBR71" s="533"/>
      <c r="UBS71" s="527"/>
      <c r="UBT71" s="528"/>
      <c r="UBU71" s="529"/>
      <c r="UBV71" s="530"/>
      <c r="UBW71" s="531"/>
      <c r="UBX71" s="532"/>
      <c r="UBY71" s="533"/>
      <c r="UBZ71" s="527"/>
      <c r="UCA71" s="528"/>
      <c r="UCB71" s="529"/>
      <c r="UCC71" s="530"/>
      <c r="UCD71" s="531"/>
      <c r="UCE71" s="532"/>
      <c r="UCF71" s="533"/>
      <c r="UCG71" s="527"/>
      <c r="UCH71" s="528"/>
      <c r="UCI71" s="529"/>
      <c r="UCJ71" s="530"/>
      <c r="UCK71" s="531"/>
      <c r="UCL71" s="532"/>
      <c r="UCM71" s="533"/>
      <c r="UCN71" s="527"/>
      <c r="UCO71" s="528"/>
      <c r="UCP71" s="529"/>
      <c r="UCQ71" s="530"/>
      <c r="UCR71" s="531"/>
      <c r="UCS71" s="532"/>
      <c r="UCT71" s="533"/>
      <c r="UCU71" s="527"/>
      <c r="UCV71" s="528"/>
      <c r="UCW71" s="529"/>
      <c r="UCX71" s="530"/>
      <c r="UCY71" s="531"/>
      <c r="UCZ71" s="532"/>
      <c r="UDA71" s="533"/>
      <c r="UDB71" s="527"/>
      <c r="UDC71" s="528"/>
      <c r="UDD71" s="529"/>
      <c r="UDE71" s="530"/>
      <c r="UDF71" s="531"/>
      <c r="UDG71" s="532"/>
      <c r="UDH71" s="533"/>
      <c r="UDI71" s="527"/>
      <c r="UDJ71" s="528"/>
      <c r="UDK71" s="529"/>
      <c r="UDL71" s="530"/>
      <c r="UDM71" s="531"/>
      <c r="UDN71" s="532"/>
      <c r="UDO71" s="533"/>
      <c r="UDP71" s="527"/>
      <c r="UDQ71" s="528"/>
      <c r="UDR71" s="529"/>
      <c r="UDS71" s="530"/>
      <c r="UDT71" s="531"/>
      <c r="UDU71" s="532"/>
      <c r="UDV71" s="533"/>
      <c r="UDW71" s="527"/>
      <c r="UDX71" s="528"/>
      <c r="UDY71" s="529"/>
      <c r="UDZ71" s="530"/>
      <c r="UEA71" s="531"/>
      <c r="UEB71" s="532"/>
      <c r="UEC71" s="533"/>
      <c r="UED71" s="527"/>
      <c r="UEE71" s="528"/>
      <c r="UEF71" s="529"/>
      <c r="UEG71" s="530"/>
      <c r="UEH71" s="531"/>
      <c r="UEI71" s="532"/>
      <c r="UEJ71" s="533"/>
      <c r="UEK71" s="527"/>
      <c r="UEL71" s="528"/>
      <c r="UEM71" s="529"/>
      <c r="UEN71" s="530"/>
      <c r="UEO71" s="531"/>
      <c r="UEP71" s="532"/>
      <c r="UEQ71" s="533"/>
      <c r="UER71" s="527"/>
      <c r="UES71" s="528"/>
      <c r="UET71" s="529"/>
      <c r="UEU71" s="530"/>
      <c r="UEV71" s="531"/>
      <c r="UEW71" s="532"/>
      <c r="UEX71" s="533"/>
      <c r="UEY71" s="527"/>
      <c r="UEZ71" s="528"/>
      <c r="UFA71" s="529"/>
      <c r="UFB71" s="530"/>
      <c r="UFC71" s="531"/>
      <c r="UFD71" s="532"/>
      <c r="UFE71" s="533"/>
      <c r="UFF71" s="527"/>
      <c r="UFG71" s="528"/>
      <c r="UFH71" s="529"/>
      <c r="UFI71" s="530"/>
      <c r="UFJ71" s="531"/>
      <c r="UFK71" s="532"/>
      <c r="UFL71" s="533"/>
      <c r="UFM71" s="527"/>
      <c r="UFN71" s="528"/>
      <c r="UFO71" s="529"/>
      <c r="UFP71" s="530"/>
      <c r="UFQ71" s="531"/>
      <c r="UFR71" s="532"/>
      <c r="UFS71" s="533"/>
      <c r="UFT71" s="527"/>
      <c r="UFU71" s="528"/>
      <c r="UFV71" s="529"/>
      <c r="UFW71" s="530"/>
      <c r="UFX71" s="531"/>
      <c r="UFY71" s="532"/>
      <c r="UFZ71" s="533"/>
      <c r="UGA71" s="527"/>
      <c r="UGB71" s="528"/>
      <c r="UGC71" s="529"/>
      <c r="UGD71" s="530"/>
      <c r="UGE71" s="531"/>
      <c r="UGF71" s="532"/>
      <c r="UGG71" s="533"/>
      <c r="UGH71" s="527"/>
      <c r="UGI71" s="528"/>
      <c r="UGJ71" s="529"/>
      <c r="UGK71" s="530"/>
      <c r="UGL71" s="531"/>
      <c r="UGM71" s="532"/>
      <c r="UGN71" s="533"/>
      <c r="UGO71" s="527"/>
      <c r="UGP71" s="528"/>
      <c r="UGQ71" s="529"/>
      <c r="UGR71" s="530"/>
      <c r="UGS71" s="531"/>
      <c r="UGT71" s="532"/>
      <c r="UGU71" s="533"/>
      <c r="UGV71" s="527"/>
      <c r="UGW71" s="528"/>
      <c r="UGX71" s="529"/>
      <c r="UGY71" s="530"/>
      <c r="UGZ71" s="531"/>
      <c r="UHA71" s="532"/>
      <c r="UHB71" s="533"/>
      <c r="UHC71" s="527"/>
      <c r="UHD71" s="528"/>
      <c r="UHE71" s="529"/>
      <c r="UHF71" s="530"/>
      <c r="UHG71" s="531"/>
      <c r="UHH71" s="532"/>
      <c r="UHI71" s="533"/>
      <c r="UHJ71" s="527"/>
      <c r="UHK71" s="528"/>
      <c r="UHL71" s="529"/>
      <c r="UHM71" s="530"/>
      <c r="UHN71" s="531"/>
      <c r="UHO71" s="532"/>
      <c r="UHP71" s="533"/>
      <c r="UHQ71" s="527"/>
      <c r="UHR71" s="528"/>
      <c r="UHS71" s="529"/>
      <c r="UHT71" s="530"/>
      <c r="UHU71" s="531"/>
      <c r="UHV71" s="532"/>
      <c r="UHW71" s="533"/>
      <c r="UHX71" s="527"/>
      <c r="UHY71" s="528"/>
      <c r="UHZ71" s="529"/>
      <c r="UIA71" s="530"/>
      <c r="UIB71" s="531"/>
      <c r="UIC71" s="532"/>
      <c r="UID71" s="533"/>
      <c r="UIE71" s="527"/>
      <c r="UIF71" s="528"/>
      <c r="UIG71" s="529"/>
      <c r="UIH71" s="530"/>
      <c r="UII71" s="531"/>
      <c r="UIJ71" s="532"/>
      <c r="UIK71" s="533"/>
      <c r="UIL71" s="527"/>
      <c r="UIM71" s="528"/>
      <c r="UIN71" s="529"/>
      <c r="UIO71" s="530"/>
      <c r="UIP71" s="531"/>
      <c r="UIQ71" s="532"/>
      <c r="UIR71" s="533"/>
      <c r="UIS71" s="527"/>
      <c r="UIT71" s="528"/>
      <c r="UIU71" s="529"/>
      <c r="UIV71" s="530"/>
      <c r="UIW71" s="531"/>
      <c r="UIX71" s="532"/>
      <c r="UIY71" s="533"/>
      <c r="UIZ71" s="527"/>
      <c r="UJA71" s="528"/>
      <c r="UJB71" s="529"/>
      <c r="UJC71" s="530"/>
      <c r="UJD71" s="531"/>
      <c r="UJE71" s="532"/>
      <c r="UJF71" s="533"/>
      <c r="UJG71" s="527"/>
      <c r="UJH71" s="528"/>
      <c r="UJI71" s="529"/>
      <c r="UJJ71" s="530"/>
      <c r="UJK71" s="531"/>
      <c r="UJL71" s="532"/>
      <c r="UJM71" s="533"/>
      <c r="UJN71" s="527"/>
      <c r="UJO71" s="528"/>
      <c r="UJP71" s="529"/>
      <c r="UJQ71" s="530"/>
      <c r="UJR71" s="531"/>
      <c r="UJS71" s="532"/>
      <c r="UJT71" s="533"/>
      <c r="UJU71" s="527"/>
      <c r="UJV71" s="528"/>
      <c r="UJW71" s="529"/>
      <c r="UJX71" s="530"/>
      <c r="UJY71" s="531"/>
      <c r="UJZ71" s="532"/>
      <c r="UKA71" s="533"/>
      <c r="UKB71" s="527"/>
      <c r="UKC71" s="528"/>
      <c r="UKD71" s="529"/>
      <c r="UKE71" s="530"/>
      <c r="UKF71" s="531"/>
      <c r="UKG71" s="532"/>
      <c r="UKH71" s="533"/>
      <c r="UKI71" s="527"/>
      <c r="UKJ71" s="528"/>
      <c r="UKK71" s="529"/>
      <c r="UKL71" s="530"/>
      <c r="UKM71" s="531"/>
      <c r="UKN71" s="532"/>
      <c r="UKO71" s="533"/>
      <c r="UKP71" s="527"/>
      <c r="UKQ71" s="528"/>
      <c r="UKR71" s="529"/>
      <c r="UKS71" s="530"/>
      <c r="UKT71" s="531"/>
      <c r="UKU71" s="532"/>
      <c r="UKV71" s="533"/>
      <c r="UKW71" s="527"/>
      <c r="UKX71" s="528"/>
      <c r="UKY71" s="529"/>
      <c r="UKZ71" s="530"/>
      <c r="ULA71" s="531"/>
      <c r="ULB71" s="532"/>
      <c r="ULC71" s="533"/>
      <c r="ULD71" s="527"/>
      <c r="ULE71" s="528"/>
      <c r="ULF71" s="529"/>
      <c r="ULG71" s="530"/>
      <c r="ULH71" s="531"/>
      <c r="ULI71" s="532"/>
      <c r="ULJ71" s="533"/>
      <c r="ULK71" s="527"/>
      <c r="ULL71" s="528"/>
      <c r="ULM71" s="529"/>
      <c r="ULN71" s="530"/>
      <c r="ULO71" s="531"/>
      <c r="ULP71" s="532"/>
      <c r="ULQ71" s="533"/>
      <c r="ULR71" s="527"/>
      <c r="ULS71" s="528"/>
      <c r="ULT71" s="529"/>
      <c r="ULU71" s="530"/>
      <c r="ULV71" s="531"/>
      <c r="ULW71" s="532"/>
      <c r="ULX71" s="533"/>
      <c r="ULY71" s="527"/>
      <c r="ULZ71" s="528"/>
      <c r="UMA71" s="529"/>
      <c r="UMB71" s="530"/>
      <c r="UMC71" s="531"/>
      <c r="UMD71" s="532"/>
      <c r="UME71" s="533"/>
      <c r="UMF71" s="527"/>
      <c r="UMG71" s="528"/>
      <c r="UMH71" s="529"/>
      <c r="UMI71" s="530"/>
      <c r="UMJ71" s="531"/>
      <c r="UMK71" s="532"/>
      <c r="UML71" s="533"/>
      <c r="UMM71" s="527"/>
      <c r="UMN71" s="528"/>
      <c r="UMO71" s="529"/>
      <c r="UMP71" s="530"/>
      <c r="UMQ71" s="531"/>
      <c r="UMR71" s="532"/>
      <c r="UMS71" s="533"/>
      <c r="UMT71" s="527"/>
      <c r="UMU71" s="528"/>
      <c r="UMV71" s="529"/>
      <c r="UMW71" s="530"/>
      <c r="UMX71" s="531"/>
      <c r="UMY71" s="532"/>
      <c r="UMZ71" s="533"/>
      <c r="UNA71" s="527"/>
      <c r="UNB71" s="528"/>
      <c r="UNC71" s="529"/>
      <c r="UND71" s="530"/>
      <c r="UNE71" s="531"/>
      <c r="UNF71" s="532"/>
      <c r="UNG71" s="533"/>
      <c r="UNH71" s="527"/>
      <c r="UNI71" s="528"/>
      <c r="UNJ71" s="529"/>
      <c r="UNK71" s="530"/>
      <c r="UNL71" s="531"/>
      <c r="UNM71" s="532"/>
      <c r="UNN71" s="533"/>
      <c r="UNO71" s="527"/>
      <c r="UNP71" s="528"/>
      <c r="UNQ71" s="529"/>
      <c r="UNR71" s="530"/>
      <c r="UNS71" s="531"/>
      <c r="UNT71" s="532"/>
      <c r="UNU71" s="533"/>
      <c r="UNV71" s="527"/>
      <c r="UNW71" s="528"/>
      <c r="UNX71" s="529"/>
      <c r="UNY71" s="530"/>
      <c r="UNZ71" s="531"/>
      <c r="UOA71" s="532"/>
      <c r="UOB71" s="533"/>
      <c r="UOC71" s="527"/>
      <c r="UOD71" s="528"/>
      <c r="UOE71" s="529"/>
      <c r="UOF71" s="530"/>
      <c r="UOG71" s="531"/>
      <c r="UOH71" s="532"/>
      <c r="UOI71" s="533"/>
      <c r="UOJ71" s="527"/>
      <c r="UOK71" s="528"/>
      <c r="UOL71" s="529"/>
      <c r="UOM71" s="530"/>
      <c r="UON71" s="531"/>
      <c r="UOO71" s="532"/>
      <c r="UOP71" s="533"/>
      <c r="UOQ71" s="527"/>
      <c r="UOR71" s="528"/>
      <c r="UOS71" s="529"/>
      <c r="UOT71" s="530"/>
      <c r="UOU71" s="531"/>
      <c r="UOV71" s="532"/>
      <c r="UOW71" s="533"/>
      <c r="UOX71" s="527"/>
      <c r="UOY71" s="528"/>
      <c r="UOZ71" s="529"/>
      <c r="UPA71" s="530"/>
      <c r="UPB71" s="531"/>
      <c r="UPC71" s="532"/>
      <c r="UPD71" s="533"/>
      <c r="UPE71" s="527"/>
      <c r="UPF71" s="528"/>
      <c r="UPG71" s="529"/>
      <c r="UPH71" s="530"/>
      <c r="UPI71" s="531"/>
      <c r="UPJ71" s="532"/>
      <c r="UPK71" s="533"/>
      <c r="UPL71" s="527"/>
      <c r="UPM71" s="528"/>
      <c r="UPN71" s="529"/>
      <c r="UPO71" s="530"/>
      <c r="UPP71" s="531"/>
      <c r="UPQ71" s="532"/>
      <c r="UPR71" s="533"/>
      <c r="UPS71" s="527"/>
      <c r="UPT71" s="528"/>
      <c r="UPU71" s="529"/>
      <c r="UPV71" s="530"/>
      <c r="UPW71" s="531"/>
      <c r="UPX71" s="532"/>
      <c r="UPY71" s="533"/>
      <c r="UPZ71" s="527"/>
      <c r="UQA71" s="528"/>
      <c r="UQB71" s="529"/>
      <c r="UQC71" s="530"/>
      <c r="UQD71" s="531"/>
      <c r="UQE71" s="532"/>
      <c r="UQF71" s="533"/>
      <c r="UQG71" s="527"/>
      <c r="UQH71" s="528"/>
      <c r="UQI71" s="529"/>
      <c r="UQJ71" s="530"/>
      <c r="UQK71" s="531"/>
      <c r="UQL71" s="532"/>
      <c r="UQM71" s="533"/>
      <c r="UQN71" s="527"/>
      <c r="UQO71" s="528"/>
      <c r="UQP71" s="529"/>
      <c r="UQQ71" s="530"/>
      <c r="UQR71" s="531"/>
      <c r="UQS71" s="532"/>
      <c r="UQT71" s="533"/>
      <c r="UQU71" s="527"/>
      <c r="UQV71" s="528"/>
      <c r="UQW71" s="529"/>
      <c r="UQX71" s="530"/>
      <c r="UQY71" s="531"/>
      <c r="UQZ71" s="532"/>
      <c r="URA71" s="533"/>
      <c r="URB71" s="527"/>
      <c r="URC71" s="528"/>
      <c r="URD71" s="529"/>
      <c r="URE71" s="530"/>
      <c r="URF71" s="531"/>
      <c r="URG71" s="532"/>
      <c r="URH71" s="533"/>
      <c r="URI71" s="527"/>
      <c r="URJ71" s="528"/>
      <c r="URK71" s="529"/>
      <c r="URL71" s="530"/>
      <c r="URM71" s="531"/>
      <c r="URN71" s="532"/>
      <c r="URO71" s="533"/>
      <c r="URP71" s="527"/>
      <c r="URQ71" s="528"/>
      <c r="URR71" s="529"/>
      <c r="URS71" s="530"/>
      <c r="URT71" s="531"/>
      <c r="URU71" s="532"/>
      <c r="URV71" s="533"/>
      <c r="URW71" s="527"/>
      <c r="URX71" s="528"/>
      <c r="URY71" s="529"/>
      <c r="URZ71" s="530"/>
      <c r="USA71" s="531"/>
      <c r="USB71" s="532"/>
      <c r="USC71" s="533"/>
      <c r="USD71" s="527"/>
      <c r="USE71" s="528"/>
      <c r="USF71" s="529"/>
      <c r="USG71" s="530"/>
      <c r="USH71" s="531"/>
      <c r="USI71" s="532"/>
      <c r="USJ71" s="533"/>
      <c r="USK71" s="527"/>
      <c r="USL71" s="528"/>
      <c r="USM71" s="529"/>
      <c r="USN71" s="530"/>
      <c r="USO71" s="531"/>
      <c r="USP71" s="532"/>
      <c r="USQ71" s="533"/>
      <c r="USR71" s="527"/>
      <c r="USS71" s="528"/>
      <c r="UST71" s="529"/>
      <c r="USU71" s="530"/>
      <c r="USV71" s="531"/>
      <c r="USW71" s="532"/>
      <c r="USX71" s="533"/>
      <c r="USY71" s="527"/>
      <c r="USZ71" s="528"/>
      <c r="UTA71" s="529"/>
      <c r="UTB71" s="530"/>
      <c r="UTC71" s="531"/>
      <c r="UTD71" s="532"/>
      <c r="UTE71" s="533"/>
      <c r="UTF71" s="527"/>
      <c r="UTG71" s="528"/>
      <c r="UTH71" s="529"/>
      <c r="UTI71" s="530"/>
      <c r="UTJ71" s="531"/>
      <c r="UTK71" s="532"/>
      <c r="UTL71" s="533"/>
      <c r="UTM71" s="527"/>
      <c r="UTN71" s="528"/>
      <c r="UTO71" s="529"/>
      <c r="UTP71" s="530"/>
      <c r="UTQ71" s="531"/>
      <c r="UTR71" s="532"/>
      <c r="UTS71" s="533"/>
      <c r="UTT71" s="527"/>
      <c r="UTU71" s="528"/>
      <c r="UTV71" s="529"/>
      <c r="UTW71" s="530"/>
      <c r="UTX71" s="531"/>
      <c r="UTY71" s="532"/>
      <c r="UTZ71" s="533"/>
      <c r="UUA71" s="527"/>
      <c r="UUB71" s="528"/>
      <c r="UUC71" s="529"/>
      <c r="UUD71" s="530"/>
      <c r="UUE71" s="531"/>
      <c r="UUF71" s="532"/>
      <c r="UUG71" s="533"/>
      <c r="UUH71" s="527"/>
      <c r="UUI71" s="528"/>
      <c r="UUJ71" s="529"/>
      <c r="UUK71" s="530"/>
      <c r="UUL71" s="531"/>
      <c r="UUM71" s="532"/>
      <c r="UUN71" s="533"/>
      <c r="UUO71" s="527"/>
      <c r="UUP71" s="528"/>
      <c r="UUQ71" s="529"/>
      <c r="UUR71" s="530"/>
      <c r="UUS71" s="531"/>
      <c r="UUT71" s="532"/>
      <c r="UUU71" s="533"/>
      <c r="UUV71" s="527"/>
      <c r="UUW71" s="528"/>
      <c r="UUX71" s="529"/>
      <c r="UUY71" s="530"/>
      <c r="UUZ71" s="531"/>
      <c r="UVA71" s="532"/>
      <c r="UVB71" s="533"/>
      <c r="UVC71" s="527"/>
      <c r="UVD71" s="528"/>
      <c r="UVE71" s="529"/>
      <c r="UVF71" s="530"/>
      <c r="UVG71" s="531"/>
      <c r="UVH71" s="532"/>
      <c r="UVI71" s="533"/>
      <c r="UVJ71" s="527"/>
      <c r="UVK71" s="528"/>
      <c r="UVL71" s="529"/>
      <c r="UVM71" s="530"/>
      <c r="UVN71" s="531"/>
      <c r="UVO71" s="532"/>
      <c r="UVP71" s="533"/>
      <c r="UVQ71" s="527"/>
      <c r="UVR71" s="528"/>
      <c r="UVS71" s="529"/>
      <c r="UVT71" s="530"/>
      <c r="UVU71" s="531"/>
      <c r="UVV71" s="532"/>
      <c r="UVW71" s="533"/>
      <c r="UVX71" s="527"/>
      <c r="UVY71" s="528"/>
      <c r="UVZ71" s="529"/>
      <c r="UWA71" s="530"/>
      <c r="UWB71" s="531"/>
      <c r="UWC71" s="532"/>
      <c r="UWD71" s="533"/>
      <c r="UWE71" s="527"/>
      <c r="UWF71" s="528"/>
      <c r="UWG71" s="529"/>
      <c r="UWH71" s="530"/>
      <c r="UWI71" s="531"/>
      <c r="UWJ71" s="532"/>
      <c r="UWK71" s="533"/>
      <c r="UWL71" s="527"/>
      <c r="UWM71" s="528"/>
      <c r="UWN71" s="529"/>
      <c r="UWO71" s="530"/>
      <c r="UWP71" s="531"/>
      <c r="UWQ71" s="532"/>
      <c r="UWR71" s="533"/>
      <c r="UWS71" s="527"/>
      <c r="UWT71" s="528"/>
      <c r="UWU71" s="529"/>
      <c r="UWV71" s="530"/>
      <c r="UWW71" s="531"/>
      <c r="UWX71" s="532"/>
      <c r="UWY71" s="533"/>
      <c r="UWZ71" s="527"/>
      <c r="UXA71" s="528"/>
      <c r="UXB71" s="529"/>
      <c r="UXC71" s="530"/>
      <c r="UXD71" s="531"/>
      <c r="UXE71" s="532"/>
      <c r="UXF71" s="533"/>
      <c r="UXG71" s="527"/>
      <c r="UXH71" s="528"/>
      <c r="UXI71" s="529"/>
      <c r="UXJ71" s="530"/>
      <c r="UXK71" s="531"/>
      <c r="UXL71" s="532"/>
      <c r="UXM71" s="533"/>
      <c r="UXN71" s="527"/>
      <c r="UXO71" s="528"/>
      <c r="UXP71" s="529"/>
      <c r="UXQ71" s="530"/>
      <c r="UXR71" s="531"/>
      <c r="UXS71" s="532"/>
      <c r="UXT71" s="533"/>
      <c r="UXU71" s="527"/>
      <c r="UXV71" s="528"/>
      <c r="UXW71" s="529"/>
      <c r="UXX71" s="530"/>
      <c r="UXY71" s="531"/>
      <c r="UXZ71" s="532"/>
      <c r="UYA71" s="533"/>
      <c r="UYB71" s="527"/>
      <c r="UYC71" s="528"/>
      <c r="UYD71" s="529"/>
      <c r="UYE71" s="530"/>
      <c r="UYF71" s="531"/>
      <c r="UYG71" s="532"/>
      <c r="UYH71" s="533"/>
      <c r="UYI71" s="527"/>
      <c r="UYJ71" s="528"/>
      <c r="UYK71" s="529"/>
      <c r="UYL71" s="530"/>
      <c r="UYM71" s="531"/>
      <c r="UYN71" s="532"/>
      <c r="UYO71" s="533"/>
      <c r="UYP71" s="527"/>
      <c r="UYQ71" s="528"/>
      <c r="UYR71" s="529"/>
      <c r="UYS71" s="530"/>
      <c r="UYT71" s="531"/>
      <c r="UYU71" s="532"/>
      <c r="UYV71" s="533"/>
      <c r="UYW71" s="527"/>
      <c r="UYX71" s="528"/>
      <c r="UYY71" s="529"/>
      <c r="UYZ71" s="530"/>
      <c r="UZA71" s="531"/>
      <c r="UZB71" s="532"/>
      <c r="UZC71" s="533"/>
      <c r="UZD71" s="527"/>
      <c r="UZE71" s="528"/>
      <c r="UZF71" s="529"/>
      <c r="UZG71" s="530"/>
      <c r="UZH71" s="531"/>
      <c r="UZI71" s="532"/>
      <c r="UZJ71" s="533"/>
      <c r="UZK71" s="527"/>
      <c r="UZL71" s="528"/>
      <c r="UZM71" s="529"/>
      <c r="UZN71" s="530"/>
      <c r="UZO71" s="531"/>
      <c r="UZP71" s="532"/>
      <c r="UZQ71" s="533"/>
      <c r="UZR71" s="527"/>
      <c r="UZS71" s="528"/>
      <c r="UZT71" s="529"/>
      <c r="UZU71" s="530"/>
      <c r="UZV71" s="531"/>
      <c r="UZW71" s="532"/>
      <c r="UZX71" s="533"/>
      <c r="UZY71" s="527"/>
      <c r="UZZ71" s="528"/>
      <c r="VAA71" s="529"/>
      <c r="VAB71" s="530"/>
      <c r="VAC71" s="531"/>
      <c r="VAD71" s="532"/>
      <c r="VAE71" s="533"/>
      <c r="VAF71" s="527"/>
      <c r="VAG71" s="528"/>
      <c r="VAH71" s="529"/>
      <c r="VAI71" s="530"/>
      <c r="VAJ71" s="531"/>
      <c r="VAK71" s="532"/>
      <c r="VAL71" s="533"/>
      <c r="VAM71" s="527"/>
      <c r="VAN71" s="528"/>
      <c r="VAO71" s="529"/>
      <c r="VAP71" s="530"/>
      <c r="VAQ71" s="531"/>
      <c r="VAR71" s="532"/>
      <c r="VAS71" s="533"/>
      <c r="VAT71" s="527"/>
      <c r="VAU71" s="528"/>
      <c r="VAV71" s="529"/>
      <c r="VAW71" s="530"/>
      <c r="VAX71" s="531"/>
      <c r="VAY71" s="532"/>
      <c r="VAZ71" s="533"/>
      <c r="VBA71" s="527"/>
      <c r="VBB71" s="528"/>
      <c r="VBC71" s="529"/>
      <c r="VBD71" s="530"/>
      <c r="VBE71" s="531"/>
      <c r="VBF71" s="532"/>
      <c r="VBG71" s="533"/>
      <c r="VBH71" s="527"/>
      <c r="VBI71" s="528"/>
      <c r="VBJ71" s="529"/>
      <c r="VBK71" s="530"/>
      <c r="VBL71" s="531"/>
      <c r="VBM71" s="532"/>
      <c r="VBN71" s="533"/>
      <c r="VBO71" s="527"/>
      <c r="VBP71" s="528"/>
      <c r="VBQ71" s="529"/>
      <c r="VBR71" s="530"/>
      <c r="VBS71" s="531"/>
      <c r="VBT71" s="532"/>
      <c r="VBU71" s="533"/>
      <c r="VBV71" s="527"/>
      <c r="VBW71" s="528"/>
      <c r="VBX71" s="529"/>
      <c r="VBY71" s="530"/>
      <c r="VBZ71" s="531"/>
      <c r="VCA71" s="532"/>
      <c r="VCB71" s="533"/>
      <c r="VCC71" s="527"/>
      <c r="VCD71" s="528"/>
      <c r="VCE71" s="529"/>
      <c r="VCF71" s="530"/>
      <c r="VCG71" s="531"/>
      <c r="VCH71" s="532"/>
      <c r="VCI71" s="533"/>
      <c r="VCJ71" s="527"/>
      <c r="VCK71" s="528"/>
      <c r="VCL71" s="529"/>
      <c r="VCM71" s="530"/>
      <c r="VCN71" s="531"/>
      <c r="VCO71" s="532"/>
      <c r="VCP71" s="533"/>
      <c r="VCQ71" s="527"/>
      <c r="VCR71" s="528"/>
      <c r="VCS71" s="529"/>
      <c r="VCT71" s="530"/>
      <c r="VCU71" s="531"/>
      <c r="VCV71" s="532"/>
      <c r="VCW71" s="533"/>
      <c r="VCX71" s="527"/>
      <c r="VCY71" s="528"/>
      <c r="VCZ71" s="529"/>
      <c r="VDA71" s="530"/>
      <c r="VDB71" s="531"/>
      <c r="VDC71" s="532"/>
      <c r="VDD71" s="533"/>
      <c r="VDE71" s="527"/>
      <c r="VDF71" s="528"/>
      <c r="VDG71" s="529"/>
      <c r="VDH71" s="530"/>
      <c r="VDI71" s="531"/>
      <c r="VDJ71" s="532"/>
      <c r="VDK71" s="533"/>
      <c r="VDL71" s="527"/>
      <c r="VDM71" s="528"/>
      <c r="VDN71" s="529"/>
      <c r="VDO71" s="530"/>
      <c r="VDP71" s="531"/>
      <c r="VDQ71" s="532"/>
      <c r="VDR71" s="533"/>
      <c r="VDS71" s="527"/>
      <c r="VDT71" s="528"/>
      <c r="VDU71" s="529"/>
      <c r="VDV71" s="530"/>
      <c r="VDW71" s="531"/>
      <c r="VDX71" s="532"/>
      <c r="VDY71" s="533"/>
      <c r="VDZ71" s="527"/>
      <c r="VEA71" s="528"/>
      <c r="VEB71" s="529"/>
      <c r="VEC71" s="530"/>
      <c r="VED71" s="531"/>
      <c r="VEE71" s="532"/>
      <c r="VEF71" s="533"/>
      <c r="VEG71" s="527"/>
      <c r="VEH71" s="528"/>
      <c r="VEI71" s="529"/>
      <c r="VEJ71" s="530"/>
      <c r="VEK71" s="531"/>
      <c r="VEL71" s="532"/>
      <c r="VEM71" s="533"/>
      <c r="VEN71" s="527"/>
      <c r="VEO71" s="528"/>
      <c r="VEP71" s="529"/>
      <c r="VEQ71" s="530"/>
      <c r="VER71" s="531"/>
      <c r="VES71" s="532"/>
      <c r="VET71" s="533"/>
      <c r="VEU71" s="527"/>
      <c r="VEV71" s="528"/>
      <c r="VEW71" s="529"/>
      <c r="VEX71" s="530"/>
      <c r="VEY71" s="531"/>
      <c r="VEZ71" s="532"/>
      <c r="VFA71" s="533"/>
      <c r="VFB71" s="527"/>
      <c r="VFC71" s="528"/>
      <c r="VFD71" s="529"/>
      <c r="VFE71" s="530"/>
      <c r="VFF71" s="531"/>
      <c r="VFG71" s="532"/>
      <c r="VFH71" s="533"/>
      <c r="VFI71" s="527"/>
      <c r="VFJ71" s="528"/>
      <c r="VFK71" s="529"/>
      <c r="VFL71" s="530"/>
      <c r="VFM71" s="531"/>
      <c r="VFN71" s="532"/>
      <c r="VFO71" s="533"/>
      <c r="VFP71" s="527"/>
      <c r="VFQ71" s="528"/>
      <c r="VFR71" s="529"/>
      <c r="VFS71" s="530"/>
      <c r="VFT71" s="531"/>
      <c r="VFU71" s="532"/>
      <c r="VFV71" s="533"/>
      <c r="VFW71" s="527"/>
      <c r="VFX71" s="528"/>
      <c r="VFY71" s="529"/>
      <c r="VFZ71" s="530"/>
      <c r="VGA71" s="531"/>
      <c r="VGB71" s="532"/>
      <c r="VGC71" s="533"/>
      <c r="VGD71" s="527"/>
      <c r="VGE71" s="528"/>
      <c r="VGF71" s="529"/>
      <c r="VGG71" s="530"/>
      <c r="VGH71" s="531"/>
      <c r="VGI71" s="532"/>
      <c r="VGJ71" s="533"/>
      <c r="VGK71" s="527"/>
      <c r="VGL71" s="528"/>
      <c r="VGM71" s="529"/>
      <c r="VGN71" s="530"/>
      <c r="VGO71" s="531"/>
      <c r="VGP71" s="532"/>
      <c r="VGQ71" s="533"/>
      <c r="VGR71" s="527"/>
      <c r="VGS71" s="528"/>
      <c r="VGT71" s="529"/>
      <c r="VGU71" s="530"/>
      <c r="VGV71" s="531"/>
      <c r="VGW71" s="532"/>
      <c r="VGX71" s="533"/>
      <c r="VGY71" s="527"/>
      <c r="VGZ71" s="528"/>
      <c r="VHA71" s="529"/>
      <c r="VHB71" s="530"/>
      <c r="VHC71" s="531"/>
      <c r="VHD71" s="532"/>
      <c r="VHE71" s="533"/>
      <c r="VHF71" s="527"/>
      <c r="VHG71" s="528"/>
      <c r="VHH71" s="529"/>
      <c r="VHI71" s="530"/>
      <c r="VHJ71" s="531"/>
      <c r="VHK71" s="532"/>
      <c r="VHL71" s="533"/>
      <c r="VHM71" s="527"/>
      <c r="VHN71" s="528"/>
      <c r="VHO71" s="529"/>
      <c r="VHP71" s="530"/>
      <c r="VHQ71" s="531"/>
      <c r="VHR71" s="532"/>
      <c r="VHS71" s="533"/>
      <c r="VHT71" s="527"/>
      <c r="VHU71" s="528"/>
      <c r="VHV71" s="529"/>
      <c r="VHW71" s="530"/>
      <c r="VHX71" s="531"/>
      <c r="VHY71" s="532"/>
      <c r="VHZ71" s="533"/>
      <c r="VIA71" s="527"/>
      <c r="VIB71" s="528"/>
      <c r="VIC71" s="529"/>
      <c r="VID71" s="530"/>
      <c r="VIE71" s="531"/>
      <c r="VIF71" s="532"/>
      <c r="VIG71" s="533"/>
      <c r="VIH71" s="527"/>
      <c r="VII71" s="528"/>
      <c r="VIJ71" s="529"/>
      <c r="VIK71" s="530"/>
      <c r="VIL71" s="531"/>
      <c r="VIM71" s="532"/>
      <c r="VIN71" s="533"/>
      <c r="VIO71" s="527"/>
      <c r="VIP71" s="528"/>
      <c r="VIQ71" s="529"/>
      <c r="VIR71" s="530"/>
      <c r="VIS71" s="531"/>
      <c r="VIT71" s="532"/>
      <c r="VIU71" s="533"/>
      <c r="VIV71" s="527"/>
      <c r="VIW71" s="528"/>
      <c r="VIX71" s="529"/>
      <c r="VIY71" s="530"/>
      <c r="VIZ71" s="531"/>
      <c r="VJA71" s="532"/>
      <c r="VJB71" s="533"/>
      <c r="VJC71" s="527"/>
      <c r="VJD71" s="528"/>
      <c r="VJE71" s="529"/>
      <c r="VJF71" s="530"/>
      <c r="VJG71" s="531"/>
      <c r="VJH71" s="532"/>
      <c r="VJI71" s="533"/>
      <c r="VJJ71" s="527"/>
      <c r="VJK71" s="528"/>
      <c r="VJL71" s="529"/>
      <c r="VJM71" s="530"/>
      <c r="VJN71" s="531"/>
      <c r="VJO71" s="532"/>
      <c r="VJP71" s="533"/>
      <c r="VJQ71" s="527"/>
      <c r="VJR71" s="528"/>
      <c r="VJS71" s="529"/>
      <c r="VJT71" s="530"/>
      <c r="VJU71" s="531"/>
      <c r="VJV71" s="532"/>
      <c r="VJW71" s="533"/>
      <c r="VJX71" s="527"/>
      <c r="VJY71" s="528"/>
      <c r="VJZ71" s="529"/>
      <c r="VKA71" s="530"/>
      <c r="VKB71" s="531"/>
      <c r="VKC71" s="532"/>
      <c r="VKD71" s="533"/>
      <c r="VKE71" s="527"/>
      <c r="VKF71" s="528"/>
      <c r="VKG71" s="529"/>
      <c r="VKH71" s="530"/>
      <c r="VKI71" s="531"/>
      <c r="VKJ71" s="532"/>
      <c r="VKK71" s="533"/>
      <c r="VKL71" s="527"/>
      <c r="VKM71" s="528"/>
      <c r="VKN71" s="529"/>
      <c r="VKO71" s="530"/>
      <c r="VKP71" s="531"/>
      <c r="VKQ71" s="532"/>
      <c r="VKR71" s="533"/>
      <c r="VKS71" s="527"/>
      <c r="VKT71" s="528"/>
      <c r="VKU71" s="529"/>
      <c r="VKV71" s="530"/>
      <c r="VKW71" s="531"/>
      <c r="VKX71" s="532"/>
      <c r="VKY71" s="533"/>
      <c r="VKZ71" s="527"/>
      <c r="VLA71" s="528"/>
      <c r="VLB71" s="529"/>
      <c r="VLC71" s="530"/>
      <c r="VLD71" s="531"/>
      <c r="VLE71" s="532"/>
      <c r="VLF71" s="533"/>
      <c r="VLG71" s="527"/>
      <c r="VLH71" s="528"/>
      <c r="VLI71" s="529"/>
      <c r="VLJ71" s="530"/>
      <c r="VLK71" s="531"/>
      <c r="VLL71" s="532"/>
      <c r="VLM71" s="533"/>
      <c r="VLN71" s="527"/>
      <c r="VLO71" s="528"/>
      <c r="VLP71" s="529"/>
      <c r="VLQ71" s="530"/>
      <c r="VLR71" s="531"/>
      <c r="VLS71" s="532"/>
      <c r="VLT71" s="533"/>
      <c r="VLU71" s="527"/>
      <c r="VLV71" s="528"/>
      <c r="VLW71" s="529"/>
      <c r="VLX71" s="530"/>
      <c r="VLY71" s="531"/>
      <c r="VLZ71" s="532"/>
      <c r="VMA71" s="533"/>
      <c r="VMB71" s="527"/>
      <c r="VMC71" s="528"/>
      <c r="VMD71" s="529"/>
      <c r="VME71" s="530"/>
      <c r="VMF71" s="531"/>
      <c r="VMG71" s="532"/>
      <c r="VMH71" s="533"/>
      <c r="VMI71" s="527"/>
      <c r="VMJ71" s="528"/>
      <c r="VMK71" s="529"/>
      <c r="VML71" s="530"/>
      <c r="VMM71" s="531"/>
      <c r="VMN71" s="532"/>
      <c r="VMO71" s="533"/>
      <c r="VMP71" s="527"/>
      <c r="VMQ71" s="528"/>
      <c r="VMR71" s="529"/>
      <c r="VMS71" s="530"/>
      <c r="VMT71" s="531"/>
      <c r="VMU71" s="532"/>
      <c r="VMV71" s="533"/>
      <c r="VMW71" s="527"/>
      <c r="VMX71" s="528"/>
      <c r="VMY71" s="529"/>
      <c r="VMZ71" s="530"/>
      <c r="VNA71" s="531"/>
      <c r="VNB71" s="532"/>
      <c r="VNC71" s="533"/>
      <c r="VND71" s="527"/>
      <c r="VNE71" s="528"/>
      <c r="VNF71" s="529"/>
      <c r="VNG71" s="530"/>
      <c r="VNH71" s="531"/>
      <c r="VNI71" s="532"/>
      <c r="VNJ71" s="533"/>
      <c r="VNK71" s="527"/>
      <c r="VNL71" s="528"/>
      <c r="VNM71" s="529"/>
      <c r="VNN71" s="530"/>
      <c r="VNO71" s="531"/>
      <c r="VNP71" s="532"/>
      <c r="VNQ71" s="533"/>
      <c r="VNR71" s="527"/>
      <c r="VNS71" s="528"/>
      <c r="VNT71" s="529"/>
      <c r="VNU71" s="530"/>
      <c r="VNV71" s="531"/>
      <c r="VNW71" s="532"/>
      <c r="VNX71" s="533"/>
      <c r="VNY71" s="527"/>
      <c r="VNZ71" s="528"/>
      <c r="VOA71" s="529"/>
      <c r="VOB71" s="530"/>
      <c r="VOC71" s="531"/>
      <c r="VOD71" s="532"/>
      <c r="VOE71" s="533"/>
      <c r="VOF71" s="527"/>
      <c r="VOG71" s="528"/>
      <c r="VOH71" s="529"/>
      <c r="VOI71" s="530"/>
      <c r="VOJ71" s="531"/>
      <c r="VOK71" s="532"/>
      <c r="VOL71" s="533"/>
      <c r="VOM71" s="527"/>
      <c r="VON71" s="528"/>
      <c r="VOO71" s="529"/>
      <c r="VOP71" s="530"/>
      <c r="VOQ71" s="531"/>
      <c r="VOR71" s="532"/>
      <c r="VOS71" s="533"/>
      <c r="VOT71" s="527"/>
      <c r="VOU71" s="528"/>
      <c r="VOV71" s="529"/>
      <c r="VOW71" s="530"/>
      <c r="VOX71" s="531"/>
      <c r="VOY71" s="532"/>
      <c r="VOZ71" s="533"/>
      <c r="VPA71" s="527"/>
      <c r="VPB71" s="528"/>
      <c r="VPC71" s="529"/>
      <c r="VPD71" s="530"/>
      <c r="VPE71" s="531"/>
      <c r="VPF71" s="532"/>
      <c r="VPG71" s="533"/>
      <c r="VPH71" s="527"/>
      <c r="VPI71" s="528"/>
      <c r="VPJ71" s="529"/>
      <c r="VPK71" s="530"/>
      <c r="VPL71" s="531"/>
      <c r="VPM71" s="532"/>
      <c r="VPN71" s="533"/>
      <c r="VPO71" s="527"/>
      <c r="VPP71" s="528"/>
      <c r="VPQ71" s="529"/>
      <c r="VPR71" s="530"/>
      <c r="VPS71" s="531"/>
      <c r="VPT71" s="532"/>
      <c r="VPU71" s="533"/>
      <c r="VPV71" s="527"/>
      <c r="VPW71" s="528"/>
      <c r="VPX71" s="529"/>
      <c r="VPY71" s="530"/>
      <c r="VPZ71" s="531"/>
      <c r="VQA71" s="532"/>
      <c r="VQB71" s="533"/>
      <c r="VQC71" s="527"/>
      <c r="VQD71" s="528"/>
      <c r="VQE71" s="529"/>
      <c r="VQF71" s="530"/>
      <c r="VQG71" s="531"/>
      <c r="VQH71" s="532"/>
      <c r="VQI71" s="533"/>
      <c r="VQJ71" s="527"/>
      <c r="VQK71" s="528"/>
      <c r="VQL71" s="529"/>
      <c r="VQM71" s="530"/>
      <c r="VQN71" s="531"/>
      <c r="VQO71" s="532"/>
      <c r="VQP71" s="533"/>
      <c r="VQQ71" s="527"/>
      <c r="VQR71" s="528"/>
      <c r="VQS71" s="529"/>
      <c r="VQT71" s="530"/>
      <c r="VQU71" s="531"/>
      <c r="VQV71" s="532"/>
      <c r="VQW71" s="533"/>
      <c r="VQX71" s="527"/>
      <c r="VQY71" s="528"/>
      <c r="VQZ71" s="529"/>
      <c r="VRA71" s="530"/>
      <c r="VRB71" s="531"/>
      <c r="VRC71" s="532"/>
      <c r="VRD71" s="533"/>
      <c r="VRE71" s="527"/>
      <c r="VRF71" s="528"/>
      <c r="VRG71" s="529"/>
      <c r="VRH71" s="530"/>
      <c r="VRI71" s="531"/>
      <c r="VRJ71" s="532"/>
      <c r="VRK71" s="533"/>
      <c r="VRL71" s="527"/>
      <c r="VRM71" s="528"/>
      <c r="VRN71" s="529"/>
      <c r="VRO71" s="530"/>
      <c r="VRP71" s="531"/>
      <c r="VRQ71" s="532"/>
      <c r="VRR71" s="533"/>
      <c r="VRS71" s="527"/>
      <c r="VRT71" s="528"/>
      <c r="VRU71" s="529"/>
      <c r="VRV71" s="530"/>
      <c r="VRW71" s="531"/>
      <c r="VRX71" s="532"/>
      <c r="VRY71" s="533"/>
      <c r="VRZ71" s="527"/>
      <c r="VSA71" s="528"/>
      <c r="VSB71" s="529"/>
      <c r="VSC71" s="530"/>
      <c r="VSD71" s="531"/>
      <c r="VSE71" s="532"/>
      <c r="VSF71" s="533"/>
      <c r="VSG71" s="527"/>
      <c r="VSH71" s="528"/>
      <c r="VSI71" s="529"/>
      <c r="VSJ71" s="530"/>
      <c r="VSK71" s="531"/>
      <c r="VSL71" s="532"/>
      <c r="VSM71" s="533"/>
      <c r="VSN71" s="527"/>
      <c r="VSO71" s="528"/>
      <c r="VSP71" s="529"/>
      <c r="VSQ71" s="530"/>
      <c r="VSR71" s="531"/>
      <c r="VSS71" s="532"/>
      <c r="VST71" s="533"/>
      <c r="VSU71" s="527"/>
      <c r="VSV71" s="528"/>
      <c r="VSW71" s="529"/>
      <c r="VSX71" s="530"/>
      <c r="VSY71" s="531"/>
      <c r="VSZ71" s="532"/>
      <c r="VTA71" s="533"/>
      <c r="VTB71" s="527"/>
      <c r="VTC71" s="528"/>
      <c r="VTD71" s="529"/>
      <c r="VTE71" s="530"/>
      <c r="VTF71" s="531"/>
      <c r="VTG71" s="532"/>
      <c r="VTH71" s="533"/>
      <c r="VTI71" s="527"/>
      <c r="VTJ71" s="528"/>
      <c r="VTK71" s="529"/>
      <c r="VTL71" s="530"/>
      <c r="VTM71" s="531"/>
      <c r="VTN71" s="532"/>
      <c r="VTO71" s="533"/>
      <c r="VTP71" s="527"/>
      <c r="VTQ71" s="528"/>
      <c r="VTR71" s="529"/>
      <c r="VTS71" s="530"/>
      <c r="VTT71" s="531"/>
      <c r="VTU71" s="532"/>
      <c r="VTV71" s="533"/>
      <c r="VTW71" s="527"/>
      <c r="VTX71" s="528"/>
      <c r="VTY71" s="529"/>
      <c r="VTZ71" s="530"/>
      <c r="VUA71" s="531"/>
      <c r="VUB71" s="532"/>
      <c r="VUC71" s="533"/>
      <c r="VUD71" s="527"/>
      <c r="VUE71" s="528"/>
      <c r="VUF71" s="529"/>
      <c r="VUG71" s="530"/>
      <c r="VUH71" s="531"/>
      <c r="VUI71" s="532"/>
      <c r="VUJ71" s="533"/>
      <c r="VUK71" s="527"/>
      <c r="VUL71" s="528"/>
      <c r="VUM71" s="529"/>
      <c r="VUN71" s="530"/>
      <c r="VUO71" s="531"/>
      <c r="VUP71" s="532"/>
      <c r="VUQ71" s="533"/>
      <c r="VUR71" s="527"/>
      <c r="VUS71" s="528"/>
      <c r="VUT71" s="529"/>
      <c r="VUU71" s="530"/>
      <c r="VUV71" s="531"/>
      <c r="VUW71" s="532"/>
      <c r="VUX71" s="533"/>
      <c r="VUY71" s="527"/>
      <c r="VUZ71" s="528"/>
      <c r="VVA71" s="529"/>
      <c r="VVB71" s="530"/>
      <c r="VVC71" s="531"/>
      <c r="VVD71" s="532"/>
      <c r="VVE71" s="533"/>
      <c r="VVF71" s="527"/>
      <c r="VVG71" s="528"/>
      <c r="VVH71" s="529"/>
      <c r="VVI71" s="530"/>
      <c r="VVJ71" s="531"/>
      <c r="VVK71" s="532"/>
      <c r="VVL71" s="533"/>
      <c r="VVM71" s="527"/>
      <c r="VVN71" s="528"/>
      <c r="VVO71" s="529"/>
      <c r="VVP71" s="530"/>
      <c r="VVQ71" s="531"/>
      <c r="VVR71" s="532"/>
      <c r="VVS71" s="533"/>
      <c r="VVT71" s="527"/>
      <c r="VVU71" s="528"/>
      <c r="VVV71" s="529"/>
      <c r="VVW71" s="530"/>
      <c r="VVX71" s="531"/>
      <c r="VVY71" s="532"/>
      <c r="VVZ71" s="533"/>
      <c r="VWA71" s="527"/>
      <c r="VWB71" s="528"/>
      <c r="VWC71" s="529"/>
      <c r="VWD71" s="530"/>
      <c r="VWE71" s="531"/>
      <c r="VWF71" s="532"/>
      <c r="VWG71" s="533"/>
      <c r="VWH71" s="527"/>
      <c r="VWI71" s="528"/>
      <c r="VWJ71" s="529"/>
      <c r="VWK71" s="530"/>
      <c r="VWL71" s="531"/>
      <c r="VWM71" s="532"/>
      <c r="VWN71" s="533"/>
      <c r="VWO71" s="527"/>
      <c r="VWP71" s="528"/>
      <c r="VWQ71" s="529"/>
      <c r="VWR71" s="530"/>
      <c r="VWS71" s="531"/>
      <c r="VWT71" s="532"/>
      <c r="VWU71" s="533"/>
      <c r="VWV71" s="527"/>
      <c r="VWW71" s="528"/>
      <c r="VWX71" s="529"/>
      <c r="VWY71" s="530"/>
      <c r="VWZ71" s="531"/>
      <c r="VXA71" s="532"/>
      <c r="VXB71" s="533"/>
      <c r="VXC71" s="527"/>
      <c r="VXD71" s="528"/>
      <c r="VXE71" s="529"/>
      <c r="VXF71" s="530"/>
      <c r="VXG71" s="531"/>
      <c r="VXH71" s="532"/>
      <c r="VXI71" s="533"/>
      <c r="VXJ71" s="527"/>
      <c r="VXK71" s="528"/>
      <c r="VXL71" s="529"/>
      <c r="VXM71" s="530"/>
      <c r="VXN71" s="531"/>
      <c r="VXO71" s="532"/>
      <c r="VXP71" s="533"/>
      <c r="VXQ71" s="527"/>
      <c r="VXR71" s="528"/>
      <c r="VXS71" s="529"/>
      <c r="VXT71" s="530"/>
      <c r="VXU71" s="531"/>
      <c r="VXV71" s="532"/>
      <c r="VXW71" s="533"/>
      <c r="VXX71" s="527"/>
      <c r="VXY71" s="528"/>
      <c r="VXZ71" s="529"/>
      <c r="VYA71" s="530"/>
      <c r="VYB71" s="531"/>
      <c r="VYC71" s="532"/>
      <c r="VYD71" s="533"/>
      <c r="VYE71" s="527"/>
      <c r="VYF71" s="528"/>
      <c r="VYG71" s="529"/>
      <c r="VYH71" s="530"/>
      <c r="VYI71" s="531"/>
      <c r="VYJ71" s="532"/>
      <c r="VYK71" s="533"/>
      <c r="VYL71" s="527"/>
      <c r="VYM71" s="528"/>
      <c r="VYN71" s="529"/>
      <c r="VYO71" s="530"/>
      <c r="VYP71" s="531"/>
      <c r="VYQ71" s="532"/>
      <c r="VYR71" s="533"/>
      <c r="VYS71" s="527"/>
      <c r="VYT71" s="528"/>
      <c r="VYU71" s="529"/>
      <c r="VYV71" s="530"/>
      <c r="VYW71" s="531"/>
      <c r="VYX71" s="532"/>
      <c r="VYY71" s="533"/>
      <c r="VYZ71" s="527"/>
      <c r="VZA71" s="528"/>
      <c r="VZB71" s="529"/>
      <c r="VZC71" s="530"/>
      <c r="VZD71" s="531"/>
      <c r="VZE71" s="532"/>
      <c r="VZF71" s="533"/>
      <c r="VZG71" s="527"/>
      <c r="VZH71" s="528"/>
      <c r="VZI71" s="529"/>
      <c r="VZJ71" s="530"/>
      <c r="VZK71" s="531"/>
      <c r="VZL71" s="532"/>
      <c r="VZM71" s="533"/>
      <c r="VZN71" s="527"/>
      <c r="VZO71" s="528"/>
      <c r="VZP71" s="529"/>
      <c r="VZQ71" s="530"/>
      <c r="VZR71" s="531"/>
      <c r="VZS71" s="532"/>
      <c r="VZT71" s="533"/>
      <c r="VZU71" s="527"/>
      <c r="VZV71" s="528"/>
      <c r="VZW71" s="529"/>
      <c r="VZX71" s="530"/>
      <c r="VZY71" s="531"/>
      <c r="VZZ71" s="532"/>
      <c r="WAA71" s="533"/>
      <c r="WAB71" s="527"/>
      <c r="WAC71" s="528"/>
      <c r="WAD71" s="529"/>
      <c r="WAE71" s="530"/>
      <c r="WAF71" s="531"/>
      <c r="WAG71" s="532"/>
      <c r="WAH71" s="533"/>
      <c r="WAI71" s="527"/>
      <c r="WAJ71" s="528"/>
      <c r="WAK71" s="529"/>
      <c r="WAL71" s="530"/>
      <c r="WAM71" s="531"/>
      <c r="WAN71" s="532"/>
      <c r="WAO71" s="533"/>
      <c r="WAP71" s="527"/>
      <c r="WAQ71" s="528"/>
      <c r="WAR71" s="529"/>
      <c r="WAS71" s="530"/>
      <c r="WAT71" s="531"/>
      <c r="WAU71" s="532"/>
      <c r="WAV71" s="533"/>
      <c r="WAW71" s="527"/>
      <c r="WAX71" s="528"/>
      <c r="WAY71" s="529"/>
      <c r="WAZ71" s="530"/>
      <c r="WBA71" s="531"/>
      <c r="WBB71" s="532"/>
      <c r="WBC71" s="533"/>
      <c r="WBD71" s="527"/>
      <c r="WBE71" s="528"/>
      <c r="WBF71" s="529"/>
      <c r="WBG71" s="530"/>
      <c r="WBH71" s="531"/>
      <c r="WBI71" s="532"/>
      <c r="WBJ71" s="533"/>
      <c r="WBK71" s="527"/>
      <c r="WBL71" s="528"/>
      <c r="WBM71" s="529"/>
      <c r="WBN71" s="530"/>
      <c r="WBO71" s="531"/>
      <c r="WBP71" s="532"/>
      <c r="WBQ71" s="533"/>
      <c r="WBR71" s="527"/>
      <c r="WBS71" s="528"/>
      <c r="WBT71" s="529"/>
      <c r="WBU71" s="530"/>
      <c r="WBV71" s="531"/>
      <c r="WBW71" s="532"/>
      <c r="WBX71" s="533"/>
      <c r="WBY71" s="527"/>
      <c r="WBZ71" s="528"/>
      <c r="WCA71" s="529"/>
      <c r="WCB71" s="530"/>
      <c r="WCC71" s="531"/>
      <c r="WCD71" s="532"/>
      <c r="WCE71" s="533"/>
      <c r="WCF71" s="527"/>
      <c r="WCG71" s="528"/>
      <c r="WCH71" s="529"/>
      <c r="WCI71" s="530"/>
      <c r="WCJ71" s="531"/>
      <c r="WCK71" s="532"/>
      <c r="WCL71" s="533"/>
      <c r="WCM71" s="527"/>
      <c r="WCN71" s="528"/>
      <c r="WCO71" s="529"/>
      <c r="WCP71" s="530"/>
      <c r="WCQ71" s="531"/>
      <c r="WCR71" s="532"/>
      <c r="WCS71" s="533"/>
      <c r="WCT71" s="527"/>
      <c r="WCU71" s="528"/>
      <c r="WCV71" s="529"/>
      <c r="WCW71" s="530"/>
      <c r="WCX71" s="531"/>
      <c r="WCY71" s="532"/>
      <c r="WCZ71" s="533"/>
      <c r="WDA71" s="527"/>
      <c r="WDB71" s="528"/>
      <c r="WDC71" s="529"/>
      <c r="WDD71" s="530"/>
      <c r="WDE71" s="531"/>
      <c r="WDF71" s="532"/>
      <c r="WDG71" s="533"/>
      <c r="WDH71" s="527"/>
      <c r="WDI71" s="528"/>
      <c r="WDJ71" s="529"/>
      <c r="WDK71" s="530"/>
      <c r="WDL71" s="531"/>
      <c r="WDM71" s="532"/>
      <c r="WDN71" s="533"/>
      <c r="WDO71" s="527"/>
      <c r="WDP71" s="528"/>
      <c r="WDQ71" s="529"/>
      <c r="WDR71" s="530"/>
      <c r="WDS71" s="531"/>
      <c r="WDT71" s="532"/>
      <c r="WDU71" s="533"/>
      <c r="WDV71" s="527"/>
      <c r="WDW71" s="528"/>
      <c r="WDX71" s="529"/>
      <c r="WDY71" s="530"/>
      <c r="WDZ71" s="531"/>
      <c r="WEA71" s="532"/>
      <c r="WEB71" s="533"/>
      <c r="WEC71" s="527"/>
      <c r="WED71" s="528"/>
      <c r="WEE71" s="529"/>
      <c r="WEF71" s="530"/>
      <c r="WEG71" s="531"/>
      <c r="WEH71" s="532"/>
      <c r="WEI71" s="533"/>
      <c r="WEJ71" s="527"/>
      <c r="WEK71" s="528"/>
      <c r="WEL71" s="529"/>
      <c r="WEM71" s="530"/>
      <c r="WEN71" s="531"/>
      <c r="WEO71" s="532"/>
      <c r="WEP71" s="533"/>
      <c r="WEQ71" s="527"/>
      <c r="WER71" s="528"/>
      <c r="WES71" s="529"/>
      <c r="WET71" s="530"/>
      <c r="WEU71" s="531"/>
      <c r="WEV71" s="532"/>
      <c r="WEW71" s="533"/>
      <c r="WEX71" s="527"/>
      <c r="WEY71" s="528"/>
      <c r="WEZ71" s="529"/>
      <c r="WFA71" s="530"/>
      <c r="WFB71" s="531"/>
      <c r="WFC71" s="532"/>
      <c r="WFD71" s="533"/>
      <c r="WFE71" s="527"/>
      <c r="WFF71" s="528"/>
      <c r="WFG71" s="529"/>
      <c r="WFH71" s="530"/>
      <c r="WFI71" s="531"/>
      <c r="WFJ71" s="532"/>
      <c r="WFK71" s="533"/>
      <c r="WFL71" s="527"/>
      <c r="WFM71" s="528"/>
      <c r="WFN71" s="529"/>
      <c r="WFO71" s="530"/>
      <c r="WFP71" s="531"/>
      <c r="WFQ71" s="532"/>
      <c r="WFR71" s="533"/>
      <c r="WFS71" s="527"/>
      <c r="WFT71" s="528"/>
      <c r="WFU71" s="529"/>
      <c r="WFV71" s="530"/>
      <c r="WFW71" s="531"/>
      <c r="WFX71" s="532"/>
      <c r="WFY71" s="533"/>
      <c r="WFZ71" s="527"/>
      <c r="WGA71" s="528"/>
      <c r="WGB71" s="529"/>
      <c r="WGC71" s="530"/>
      <c r="WGD71" s="531"/>
      <c r="WGE71" s="532"/>
      <c r="WGF71" s="533"/>
      <c r="WGG71" s="527"/>
      <c r="WGH71" s="528"/>
      <c r="WGI71" s="529"/>
      <c r="WGJ71" s="530"/>
      <c r="WGK71" s="531"/>
      <c r="WGL71" s="532"/>
      <c r="WGM71" s="533"/>
      <c r="WGN71" s="527"/>
      <c r="WGO71" s="528"/>
      <c r="WGP71" s="529"/>
      <c r="WGQ71" s="530"/>
      <c r="WGR71" s="531"/>
      <c r="WGS71" s="532"/>
      <c r="WGT71" s="533"/>
      <c r="WGU71" s="527"/>
      <c r="WGV71" s="528"/>
      <c r="WGW71" s="529"/>
      <c r="WGX71" s="530"/>
      <c r="WGY71" s="531"/>
      <c r="WGZ71" s="532"/>
      <c r="WHA71" s="533"/>
      <c r="WHB71" s="527"/>
      <c r="WHC71" s="528"/>
      <c r="WHD71" s="529"/>
      <c r="WHE71" s="530"/>
      <c r="WHF71" s="531"/>
      <c r="WHG71" s="532"/>
      <c r="WHH71" s="533"/>
      <c r="WHI71" s="527"/>
      <c r="WHJ71" s="528"/>
      <c r="WHK71" s="529"/>
      <c r="WHL71" s="530"/>
      <c r="WHM71" s="531"/>
      <c r="WHN71" s="532"/>
      <c r="WHO71" s="533"/>
      <c r="WHP71" s="527"/>
      <c r="WHQ71" s="528"/>
      <c r="WHR71" s="529"/>
      <c r="WHS71" s="530"/>
      <c r="WHT71" s="531"/>
      <c r="WHU71" s="532"/>
      <c r="WHV71" s="533"/>
      <c r="WHW71" s="527"/>
      <c r="WHX71" s="528"/>
      <c r="WHY71" s="529"/>
      <c r="WHZ71" s="530"/>
      <c r="WIA71" s="531"/>
      <c r="WIB71" s="532"/>
      <c r="WIC71" s="533"/>
      <c r="WID71" s="527"/>
      <c r="WIE71" s="528"/>
      <c r="WIF71" s="529"/>
      <c r="WIG71" s="530"/>
      <c r="WIH71" s="531"/>
      <c r="WII71" s="532"/>
      <c r="WIJ71" s="533"/>
      <c r="WIK71" s="527"/>
      <c r="WIL71" s="528"/>
      <c r="WIM71" s="529"/>
      <c r="WIN71" s="530"/>
      <c r="WIO71" s="531"/>
      <c r="WIP71" s="532"/>
      <c r="WIQ71" s="533"/>
      <c r="WIR71" s="527"/>
      <c r="WIS71" s="528"/>
      <c r="WIT71" s="529"/>
      <c r="WIU71" s="530"/>
      <c r="WIV71" s="531"/>
      <c r="WIW71" s="532"/>
      <c r="WIX71" s="533"/>
      <c r="WIY71" s="527"/>
      <c r="WIZ71" s="528"/>
      <c r="WJA71" s="529"/>
      <c r="WJB71" s="530"/>
      <c r="WJC71" s="531"/>
      <c r="WJD71" s="532"/>
      <c r="WJE71" s="533"/>
      <c r="WJF71" s="527"/>
      <c r="WJG71" s="528"/>
      <c r="WJH71" s="529"/>
      <c r="WJI71" s="530"/>
      <c r="WJJ71" s="531"/>
      <c r="WJK71" s="532"/>
      <c r="WJL71" s="533"/>
      <c r="WJM71" s="527"/>
      <c r="WJN71" s="528"/>
      <c r="WJO71" s="529"/>
      <c r="WJP71" s="530"/>
      <c r="WJQ71" s="531"/>
      <c r="WJR71" s="532"/>
      <c r="WJS71" s="533"/>
      <c r="WJT71" s="527"/>
      <c r="WJU71" s="528"/>
      <c r="WJV71" s="529"/>
      <c r="WJW71" s="530"/>
      <c r="WJX71" s="531"/>
      <c r="WJY71" s="532"/>
      <c r="WJZ71" s="533"/>
      <c r="WKA71" s="527"/>
      <c r="WKB71" s="528"/>
      <c r="WKC71" s="529"/>
      <c r="WKD71" s="530"/>
      <c r="WKE71" s="531"/>
      <c r="WKF71" s="532"/>
      <c r="WKG71" s="533"/>
      <c r="WKH71" s="527"/>
      <c r="WKI71" s="528"/>
      <c r="WKJ71" s="529"/>
      <c r="WKK71" s="530"/>
      <c r="WKL71" s="531"/>
      <c r="WKM71" s="532"/>
      <c r="WKN71" s="533"/>
      <c r="WKO71" s="527"/>
      <c r="WKP71" s="528"/>
      <c r="WKQ71" s="529"/>
      <c r="WKR71" s="530"/>
      <c r="WKS71" s="531"/>
      <c r="WKT71" s="532"/>
      <c r="WKU71" s="533"/>
      <c r="WKV71" s="527"/>
      <c r="WKW71" s="528"/>
      <c r="WKX71" s="529"/>
      <c r="WKY71" s="530"/>
      <c r="WKZ71" s="531"/>
      <c r="WLA71" s="532"/>
      <c r="WLB71" s="533"/>
      <c r="WLC71" s="527"/>
      <c r="WLD71" s="528"/>
      <c r="WLE71" s="529"/>
      <c r="WLF71" s="530"/>
      <c r="WLG71" s="531"/>
      <c r="WLH71" s="532"/>
      <c r="WLI71" s="533"/>
      <c r="WLJ71" s="527"/>
      <c r="WLK71" s="528"/>
      <c r="WLL71" s="529"/>
      <c r="WLM71" s="530"/>
      <c r="WLN71" s="531"/>
      <c r="WLO71" s="532"/>
      <c r="WLP71" s="533"/>
      <c r="WLQ71" s="527"/>
      <c r="WLR71" s="528"/>
      <c r="WLS71" s="529"/>
      <c r="WLT71" s="530"/>
      <c r="WLU71" s="531"/>
      <c r="WLV71" s="532"/>
      <c r="WLW71" s="533"/>
      <c r="WLX71" s="527"/>
      <c r="WLY71" s="528"/>
      <c r="WLZ71" s="529"/>
      <c r="WMA71" s="530"/>
      <c r="WMB71" s="531"/>
      <c r="WMC71" s="532"/>
      <c r="WMD71" s="533"/>
      <c r="WME71" s="527"/>
      <c r="WMF71" s="528"/>
      <c r="WMG71" s="529"/>
      <c r="WMH71" s="530"/>
      <c r="WMI71" s="531"/>
      <c r="WMJ71" s="532"/>
      <c r="WMK71" s="533"/>
      <c r="WML71" s="527"/>
      <c r="WMM71" s="528"/>
      <c r="WMN71" s="529"/>
      <c r="WMO71" s="530"/>
      <c r="WMP71" s="531"/>
      <c r="WMQ71" s="532"/>
      <c r="WMR71" s="533"/>
      <c r="WMS71" s="527"/>
      <c r="WMT71" s="528"/>
      <c r="WMU71" s="529"/>
      <c r="WMV71" s="530"/>
      <c r="WMW71" s="531"/>
      <c r="WMX71" s="532"/>
      <c r="WMY71" s="533"/>
      <c r="WMZ71" s="527"/>
      <c r="WNA71" s="528"/>
      <c r="WNB71" s="529"/>
      <c r="WNC71" s="530"/>
      <c r="WND71" s="531"/>
      <c r="WNE71" s="532"/>
      <c r="WNF71" s="533"/>
      <c r="WNG71" s="527"/>
      <c r="WNH71" s="528"/>
      <c r="WNI71" s="529"/>
      <c r="WNJ71" s="530"/>
      <c r="WNK71" s="531"/>
      <c r="WNL71" s="532"/>
      <c r="WNM71" s="533"/>
      <c r="WNN71" s="527"/>
      <c r="WNO71" s="528"/>
      <c r="WNP71" s="529"/>
      <c r="WNQ71" s="530"/>
      <c r="WNR71" s="531"/>
      <c r="WNS71" s="532"/>
      <c r="WNT71" s="533"/>
      <c r="WNU71" s="527"/>
      <c r="WNV71" s="528"/>
      <c r="WNW71" s="529"/>
      <c r="WNX71" s="530"/>
      <c r="WNY71" s="531"/>
      <c r="WNZ71" s="532"/>
      <c r="WOA71" s="533"/>
      <c r="WOB71" s="527"/>
      <c r="WOC71" s="528"/>
      <c r="WOD71" s="529"/>
      <c r="WOE71" s="530"/>
      <c r="WOF71" s="531"/>
      <c r="WOG71" s="532"/>
      <c r="WOH71" s="533"/>
      <c r="WOI71" s="527"/>
      <c r="WOJ71" s="528"/>
      <c r="WOK71" s="529"/>
      <c r="WOL71" s="530"/>
      <c r="WOM71" s="531"/>
      <c r="WON71" s="532"/>
      <c r="WOO71" s="533"/>
      <c r="WOP71" s="527"/>
      <c r="WOQ71" s="528"/>
      <c r="WOR71" s="529"/>
      <c r="WOS71" s="530"/>
      <c r="WOT71" s="531"/>
      <c r="WOU71" s="532"/>
      <c r="WOV71" s="533"/>
      <c r="WOW71" s="527"/>
      <c r="WOX71" s="528"/>
      <c r="WOY71" s="529"/>
      <c r="WOZ71" s="530"/>
      <c r="WPA71" s="531"/>
      <c r="WPB71" s="532"/>
      <c r="WPC71" s="533"/>
      <c r="WPD71" s="527"/>
      <c r="WPE71" s="528"/>
      <c r="WPF71" s="529"/>
      <c r="WPG71" s="530"/>
      <c r="WPH71" s="531"/>
      <c r="WPI71" s="532"/>
      <c r="WPJ71" s="533"/>
      <c r="WPK71" s="527"/>
      <c r="WPL71" s="528"/>
      <c r="WPM71" s="529"/>
      <c r="WPN71" s="530"/>
      <c r="WPO71" s="531"/>
      <c r="WPP71" s="532"/>
      <c r="WPQ71" s="533"/>
      <c r="WPR71" s="527"/>
      <c r="WPS71" s="528"/>
      <c r="WPT71" s="529"/>
      <c r="WPU71" s="530"/>
      <c r="WPV71" s="531"/>
      <c r="WPW71" s="532"/>
      <c r="WPX71" s="533"/>
      <c r="WPY71" s="527"/>
      <c r="WPZ71" s="528"/>
      <c r="WQA71" s="529"/>
      <c r="WQB71" s="530"/>
      <c r="WQC71" s="531"/>
      <c r="WQD71" s="532"/>
      <c r="WQE71" s="533"/>
      <c r="WQF71" s="527"/>
      <c r="WQG71" s="528"/>
      <c r="WQH71" s="529"/>
      <c r="WQI71" s="530"/>
      <c r="WQJ71" s="531"/>
      <c r="WQK71" s="532"/>
      <c r="WQL71" s="533"/>
      <c r="WQM71" s="527"/>
      <c r="WQN71" s="528"/>
      <c r="WQO71" s="529"/>
      <c r="WQP71" s="530"/>
      <c r="WQQ71" s="531"/>
      <c r="WQR71" s="532"/>
      <c r="WQS71" s="533"/>
      <c r="WQT71" s="527"/>
      <c r="WQU71" s="528"/>
      <c r="WQV71" s="529"/>
      <c r="WQW71" s="530"/>
      <c r="WQX71" s="531"/>
      <c r="WQY71" s="532"/>
      <c r="WQZ71" s="533"/>
      <c r="WRA71" s="527"/>
      <c r="WRB71" s="528"/>
      <c r="WRC71" s="529"/>
      <c r="WRD71" s="530"/>
      <c r="WRE71" s="531"/>
      <c r="WRF71" s="532"/>
      <c r="WRG71" s="533"/>
      <c r="WRH71" s="527"/>
      <c r="WRI71" s="528"/>
      <c r="WRJ71" s="529"/>
      <c r="WRK71" s="530"/>
      <c r="WRL71" s="531"/>
      <c r="WRM71" s="532"/>
      <c r="WRN71" s="533"/>
      <c r="WRO71" s="527"/>
      <c r="WRP71" s="528"/>
      <c r="WRQ71" s="529"/>
      <c r="WRR71" s="530"/>
      <c r="WRS71" s="531"/>
      <c r="WRT71" s="532"/>
      <c r="WRU71" s="533"/>
      <c r="WRV71" s="527"/>
      <c r="WRW71" s="528"/>
      <c r="WRX71" s="529"/>
      <c r="WRY71" s="530"/>
      <c r="WRZ71" s="531"/>
      <c r="WSA71" s="532"/>
      <c r="WSB71" s="533"/>
      <c r="WSC71" s="527"/>
      <c r="WSD71" s="528"/>
      <c r="WSE71" s="529"/>
      <c r="WSF71" s="530"/>
      <c r="WSG71" s="531"/>
      <c r="WSH71" s="532"/>
      <c r="WSI71" s="533"/>
      <c r="WSJ71" s="527"/>
      <c r="WSK71" s="528"/>
      <c r="WSL71" s="529"/>
      <c r="WSM71" s="530"/>
      <c r="WSN71" s="531"/>
      <c r="WSO71" s="532"/>
      <c r="WSP71" s="533"/>
      <c r="WSQ71" s="527"/>
      <c r="WSR71" s="528"/>
      <c r="WSS71" s="529"/>
      <c r="WST71" s="530"/>
      <c r="WSU71" s="531"/>
      <c r="WSV71" s="532"/>
      <c r="WSW71" s="533"/>
      <c r="WSX71" s="527"/>
      <c r="WSY71" s="528"/>
      <c r="WSZ71" s="529"/>
      <c r="WTA71" s="530"/>
      <c r="WTB71" s="531"/>
      <c r="WTC71" s="532"/>
      <c r="WTD71" s="533"/>
      <c r="WTE71" s="527"/>
      <c r="WTF71" s="528"/>
      <c r="WTG71" s="529"/>
      <c r="WTH71" s="530"/>
      <c r="WTI71" s="531"/>
      <c r="WTJ71" s="532"/>
      <c r="WTK71" s="533"/>
      <c r="WTL71" s="527"/>
      <c r="WTM71" s="528"/>
      <c r="WTN71" s="529"/>
      <c r="WTO71" s="530"/>
      <c r="WTP71" s="531"/>
      <c r="WTQ71" s="532"/>
      <c r="WTR71" s="533"/>
      <c r="WTS71" s="527"/>
      <c r="WTT71" s="528"/>
      <c r="WTU71" s="529"/>
      <c r="WTV71" s="530"/>
      <c r="WTW71" s="531"/>
      <c r="WTX71" s="532"/>
      <c r="WTY71" s="533"/>
      <c r="WTZ71" s="527"/>
      <c r="WUA71" s="528"/>
      <c r="WUB71" s="529"/>
      <c r="WUC71" s="530"/>
      <c r="WUD71" s="531"/>
      <c r="WUE71" s="532"/>
      <c r="WUF71" s="533"/>
      <c r="WUG71" s="527"/>
      <c r="WUH71" s="528"/>
      <c r="WUI71" s="529"/>
      <c r="WUJ71" s="530"/>
      <c r="WUK71" s="531"/>
      <c r="WUL71" s="532"/>
      <c r="WUM71" s="533"/>
      <c r="WUN71" s="527"/>
      <c r="WUO71" s="528"/>
      <c r="WUP71" s="529"/>
      <c r="WUQ71" s="530"/>
      <c r="WUR71" s="531"/>
      <c r="WUS71" s="532"/>
      <c r="WUT71" s="533"/>
      <c r="WUU71" s="527"/>
      <c r="WUV71" s="528"/>
      <c r="WUW71" s="529"/>
      <c r="WUX71" s="530"/>
      <c r="WUY71" s="531"/>
      <c r="WUZ71" s="532"/>
      <c r="WVA71" s="533"/>
      <c r="WVB71" s="527"/>
      <c r="WVC71" s="528"/>
      <c r="WVD71" s="529"/>
      <c r="WVE71" s="530"/>
      <c r="WVF71" s="531"/>
      <c r="WVG71" s="532"/>
      <c r="WVH71" s="533"/>
      <c r="WVI71" s="527"/>
      <c r="WVJ71" s="528"/>
      <c r="WVK71" s="529"/>
      <c r="WVL71" s="530"/>
      <c r="WVM71" s="531"/>
      <c r="WVN71" s="532"/>
      <c r="WVO71" s="533"/>
      <c r="WVP71" s="527"/>
      <c r="WVQ71" s="528"/>
      <c r="WVR71" s="529"/>
      <c r="WVS71" s="530"/>
      <c r="WVT71" s="531"/>
      <c r="WVU71" s="532"/>
      <c r="WVV71" s="533"/>
      <c r="WVW71" s="527"/>
      <c r="WVX71" s="528"/>
      <c r="WVY71" s="529"/>
      <c r="WVZ71" s="530"/>
      <c r="WWA71" s="531"/>
      <c r="WWB71" s="532"/>
      <c r="WWC71" s="533"/>
      <c r="WWD71" s="527"/>
      <c r="WWE71" s="528"/>
      <c r="WWF71" s="529"/>
      <c r="WWG71" s="530"/>
      <c r="WWH71" s="531"/>
      <c r="WWI71" s="532"/>
      <c r="WWJ71" s="533"/>
      <c r="WWK71" s="527"/>
      <c r="WWL71" s="528"/>
      <c r="WWM71" s="529"/>
      <c r="WWN71" s="530"/>
      <c r="WWO71" s="531"/>
      <c r="WWP71" s="532"/>
      <c r="WWQ71" s="533"/>
      <c r="WWR71" s="527"/>
      <c r="WWS71" s="528"/>
      <c r="WWT71" s="529"/>
      <c r="WWU71" s="530"/>
      <c r="WWV71" s="531"/>
      <c r="WWW71" s="532"/>
      <c r="WWX71" s="533"/>
      <c r="WWY71" s="527"/>
      <c r="WWZ71" s="528"/>
      <c r="WXA71" s="529"/>
      <c r="WXB71" s="530"/>
      <c r="WXC71" s="531"/>
      <c r="WXD71" s="532"/>
      <c r="WXE71" s="533"/>
      <c r="WXF71" s="527"/>
      <c r="WXG71" s="528"/>
      <c r="WXH71" s="529"/>
      <c r="WXI71" s="530"/>
      <c r="WXJ71" s="531"/>
      <c r="WXK71" s="532"/>
      <c r="WXL71" s="533"/>
      <c r="WXM71" s="527"/>
      <c r="WXN71" s="528"/>
      <c r="WXO71" s="529"/>
      <c r="WXP71" s="530"/>
      <c r="WXQ71" s="531"/>
      <c r="WXR71" s="532"/>
      <c r="WXS71" s="533"/>
      <c r="WXT71" s="527"/>
      <c r="WXU71" s="528"/>
      <c r="WXV71" s="529"/>
      <c r="WXW71" s="530"/>
      <c r="WXX71" s="531"/>
      <c r="WXY71" s="532"/>
      <c r="WXZ71" s="533"/>
      <c r="WYA71" s="527"/>
      <c r="WYB71" s="528"/>
      <c r="WYC71" s="529"/>
      <c r="WYD71" s="530"/>
      <c r="WYE71" s="531"/>
      <c r="WYF71" s="532"/>
      <c r="WYG71" s="533"/>
      <c r="WYH71" s="527"/>
      <c r="WYI71" s="528"/>
      <c r="WYJ71" s="529"/>
      <c r="WYK71" s="530"/>
      <c r="WYL71" s="531"/>
      <c r="WYM71" s="532"/>
      <c r="WYN71" s="533"/>
      <c r="WYO71" s="527"/>
      <c r="WYP71" s="528"/>
      <c r="WYQ71" s="529"/>
      <c r="WYR71" s="530"/>
      <c r="WYS71" s="531"/>
      <c r="WYT71" s="532"/>
      <c r="WYU71" s="533"/>
      <c r="WYV71" s="527"/>
      <c r="WYW71" s="528"/>
      <c r="WYX71" s="529"/>
      <c r="WYY71" s="530"/>
      <c r="WYZ71" s="531"/>
      <c r="WZA71" s="532"/>
      <c r="WZB71" s="533"/>
      <c r="WZC71" s="527"/>
      <c r="WZD71" s="528"/>
      <c r="WZE71" s="529"/>
      <c r="WZF71" s="530"/>
      <c r="WZG71" s="531"/>
      <c r="WZH71" s="532"/>
      <c r="WZI71" s="533"/>
      <c r="WZJ71" s="527"/>
      <c r="WZK71" s="528"/>
      <c r="WZL71" s="529"/>
      <c r="WZM71" s="530"/>
      <c r="WZN71" s="531"/>
      <c r="WZO71" s="532"/>
      <c r="WZP71" s="533"/>
      <c r="WZQ71" s="527"/>
      <c r="WZR71" s="528"/>
      <c r="WZS71" s="529"/>
      <c r="WZT71" s="530"/>
      <c r="WZU71" s="531"/>
      <c r="WZV71" s="532"/>
      <c r="WZW71" s="533"/>
      <c r="WZX71" s="527"/>
      <c r="WZY71" s="528"/>
      <c r="WZZ71" s="529"/>
      <c r="XAA71" s="530"/>
      <c r="XAB71" s="531"/>
      <c r="XAC71" s="532"/>
      <c r="XAD71" s="533"/>
      <c r="XAE71" s="527"/>
      <c r="XAF71" s="528"/>
      <c r="XAG71" s="529"/>
      <c r="XAH71" s="530"/>
      <c r="XAI71" s="531"/>
      <c r="XAJ71" s="532"/>
      <c r="XAK71" s="533"/>
      <c r="XAL71" s="527"/>
      <c r="XAM71" s="528"/>
      <c r="XAN71" s="529"/>
      <c r="XAO71" s="530"/>
      <c r="XAP71" s="531"/>
      <c r="XAQ71" s="532"/>
      <c r="XAR71" s="533"/>
      <c r="XAS71" s="527"/>
      <c r="XAT71" s="528"/>
      <c r="XAU71" s="529"/>
      <c r="XAV71" s="530"/>
      <c r="XAW71" s="531"/>
      <c r="XAX71" s="532"/>
      <c r="XAY71" s="533"/>
      <c r="XAZ71" s="527"/>
      <c r="XBA71" s="528"/>
      <c r="XBB71" s="529"/>
      <c r="XBC71" s="530"/>
      <c r="XBD71" s="531"/>
      <c r="XBE71" s="532"/>
      <c r="XBF71" s="533"/>
      <c r="XBG71" s="527"/>
      <c r="XBH71" s="528"/>
      <c r="XBI71" s="529"/>
      <c r="XBJ71" s="530"/>
      <c r="XBK71" s="531"/>
      <c r="XBL71" s="532"/>
      <c r="XBM71" s="533"/>
      <c r="XBN71" s="527"/>
      <c r="XBO71" s="528"/>
      <c r="XBP71" s="529"/>
      <c r="XBQ71" s="530"/>
      <c r="XBR71" s="531"/>
      <c r="XBS71" s="532"/>
      <c r="XBT71" s="533"/>
      <c r="XBU71" s="527"/>
      <c r="XBV71" s="528"/>
      <c r="XBW71" s="529"/>
      <c r="XBX71" s="530"/>
      <c r="XBY71" s="531"/>
      <c r="XBZ71" s="532"/>
      <c r="XCA71" s="533"/>
      <c r="XCB71" s="527"/>
      <c r="XCC71" s="528"/>
      <c r="XCD71" s="529"/>
      <c r="XCE71" s="530"/>
      <c r="XCF71" s="531"/>
      <c r="XCG71" s="532"/>
      <c r="XCH71" s="533"/>
      <c r="XCI71" s="527"/>
      <c r="XCJ71" s="528"/>
      <c r="XCK71" s="529"/>
      <c r="XCL71" s="530"/>
      <c r="XCM71" s="531"/>
      <c r="XCN71" s="532"/>
      <c r="XCO71" s="533"/>
      <c r="XCP71" s="527"/>
      <c r="XCQ71" s="528"/>
      <c r="XCR71" s="529"/>
      <c r="XCS71" s="530"/>
      <c r="XCT71" s="531"/>
      <c r="XCU71" s="532"/>
      <c r="XCV71" s="533"/>
      <c r="XCW71" s="527"/>
      <c r="XCX71" s="528"/>
      <c r="XCY71" s="529"/>
      <c r="XCZ71" s="530"/>
      <c r="XDA71" s="531"/>
      <c r="XDB71" s="532"/>
      <c r="XDC71" s="533"/>
      <c r="XDD71" s="527"/>
      <c r="XDE71" s="528"/>
      <c r="XDF71" s="529"/>
      <c r="XDG71" s="530"/>
      <c r="XDH71" s="531"/>
      <c r="XDI71" s="532"/>
      <c r="XDJ71" s="533"/>
      <c r="XDK71" s="527"/>
      <c r="XDL71" s="528"/>
      <c r="XDM71" s="529"/>
      <c r="XDN71" s="530"/>
      <c r="XDO71" s="531"/>
      <c r="XDP71" s="532"/>
      <c r="XDQ71" s="533"/>
      <c r="XDR71" s="527"/>
      <c r="XDS71" s="528"/>
      <c r="XDT71" s="529"/>
      <c r="XDU71" s="530"/>
      <c r="XDV71" s="531"/>
      <c r="XDW71" s="532"/>
      <c r="XDX71" s="533"/>
      <c r="XDY71" s="527"/>
      <c r="XDZ71" s="528"/>
      <c r="XEA71" s="529"/>
      <c r="XEB71" s="530"/>
      <c r="XEC71" s="531"/>
      <c r="XED71" s="532"/>
      <c r="XEE71" s="533"/>
      <c r="XEF71" s="527"/>
      <c r="XEG71" s="528"/>
      <c r="XEH71" s="529"/>
      <c r="XEI71" s="530"/>
      <c r="XEJ71" s="531"/>
      <c r="XEK71" s="532"/>
      <c r="XEL71" s="533"/>
      <c r="XEM71" s="527"/>
      <c r="XEN71" s="528"/>
      <c r="XEO71" s="529"/>
      <c r="XEP71" s="530"/>
      <c r="XEQ71" s="531"/>
      <c r="XER71" s="532"/>
      <c r="XES71" s="533"/>
      <c r="XET71" s="527"/>
      <c r="XEU71" s="528"/>
      <c r="XEV71" s="529"/>
      <c r="XEW71" s="530"/>
      <c r="XEX71" s="531"/>
      <c r="XEY71" s="532"/>
      <c r="XEZ71" s="533"/>
      <c r="XFA71" s="527"/>
      <c r="XFB71" s="528"/>
      <c r="XFC71" s="529"/>
      <c r="XFD71" s="530"/>
    </row>
    <row r="72" spans="1:16384" ht="24" customHeight="1" x14ac:dyDescent="0.2">
      <c r="A72" s="688"/>
      <c r="B72" s="502" t="s">
        <v>1043</v>
      </c>
      <c r="C72" s="513">
        <v>36000000</v>
      </c>
      <c r="D72" s="513">
        <v>36000000</v>
      </c>
      <c r="E72" s="505">
        <f t="shared" si="6"/>
        <v>0</v>
      </c>
      <c r="F72" s="514">
        <v>42577</v>
      </c>
      <c r="G72" s="502" t="s">
        <v>991</v>
      </c>
      <c r="I72" s="244"/>
    </row>
    <row r="73" spans="1:16384" ht="101.25" x14ac:dyDescent="0.2">
      <c r="A73" s="688"/>
      <c r="B73" s="502" t="s">
        <v>1043</v>
      </c>
      <c r="C73" s="513">
        <v>36000000</v>
      </c>
      <c r="D73" s="513">
        <v>36000000</v>
      </c>
      <c r="E73" s="505">
        <f t="shared" si="6"/>
        <v>0</v>
      </c>
      <c r="F73" s="514">
        <v>42577</v>
      </c>
      <c r="G73" s="502" t="s">
        <v>992</v>
      </c>
    </row>
    <row r="74" spans="1:16384" ht="90" x14ac:dyDescent="0.2">
      <c r="A74" s="688"/>
      <c r="B74" s="502" t="s">
        <v>1043</v>
      </c>
      <c r="C74" s="513">
        <v>36000000</v>
      </c>
      <c r="D74" s="513"/>
      <c r="E74" s="505">
        <f t="shared" si="6"/>
        <v>36000000</v>
      </c>
      <c r="F74" s="514">
        <v>42577</v>
      </c>
      <c r="G74" s="502" t="s">
        <v>928</v>
      </c>
    </row>
    <row r="75" spans="1:16384" s="261" customFormat="1" ht="12.75" x14ac:dyDescent="0.2">
      <c r="A75" s="689"/>
      <c r="B75" s="518" t="s">
        <v>614</v>
      </c>
      <c r="C75" s="519">
        <f>SUM(C67:C74)</f>
        <v>312000000</v>
      </c>
      <c r="D75" s="519">
        <f>SUM(D73:D74)</f>
        <v>36000000</v>
      </c>
      <c r="E75" s="520">
        <f>C75-D75</f>
        <v>276000000</v>
      </c>
      <c r="F75" s="521"/>
      <c r="G75" s="522">
        <f>D75/C75</f>
        <v>0.11538461538461539</v>
      </c>
    </row>
    <row r="76" spans="1:16384" ht="22.5" customHeight="1" x14ac:dyDescent="0.2">
      <c r="A76" s="52"/>
      <c r="B76" s="52" t="s">
        <v>808</v>
      </c>
      <c r="C76" s="53">
        <f>+C65+C59+C55+C44+C75</f>
        <v>729295344</v>
      </c>
      <c r="D76" s="53">
        <f>+D65+D59+D55+D44+D75</f>
        <v>76524000</v>
      </c>
      <c r="E76" s="53">
        <f>+E65+E59+E55+E44+E75</f>
        <v>652771344</v>
      </c>
      <c r="F76" s="53"/>
      <c r="G76" s="54">
        <f>D76/C76</f>
        <v>0.10492868304942859</v>
      </c>
    </row>
    <row r="77" spans="1:16384" ht="12.75" customHeight="1" x14ac:dyDescent="0.2">
      <c r="A77" s="691" t="s">
        <v>811</v>
      </c>
      <c r="B77" s="691"/>
      <c r="C77" s="691"/>
      <c r="D77" s="691"/>
      <c r="E77" s="691"/>
      <c r="F77" s="691"/>
      <c r="G77" s="691"/>
    </row>
    <row r="78" spans="1:16384" ht="33.75" x14ac:dyDescent="0.2">
      <c r="A78" s="534" t="s">
        <v>238</v>
      </c>
      <c r="B78" s="534" t="s">
        <v>239</v>
      </c>
      <c r="C78" s="534" t="s">
        <v>249</v>
      </c>
      <c r="D78" s="534" t="s">
        <v>241</v>
      </c>
      <c r="E78" s="534" t="s">
        <v>242</v>
      </c>
      <c r="F78" s="534" t="s">
        <v>243</v>
      </c>
      <c r="G78" s="534" t="s">
        <v>244</v>
      </c>
    </row>
    <row r="79" spans="1:16384" s="10" customFormat="1" ht="184.5" customHeight="1" x14ac:dyDescent="0.2">
      <c r="A79" s="687" t="s">
        <v>813</v>
      </c>
      <c r="B79" s="502" t="s">
        <v>812</v>
      </c>
      <c r="C79" s="504">
        <v>860000000</v>
      </c>
      <c r="D79" s="504"/>
      <c r="E79" s="505">
        <f>+C79-D79</f>
        <v>860000000</v>
      </c>
      <c r="F79" s="525">
        <v>42508</v>
      </c>
      <c r="G79" s="542" t="s">
        <v>1013</v>
      </c>
      <c r="H79" s="527"/>
      <c r="I79" s="528"/>
      <c r="J79" s="529"/>
      <c r="K79" s="530"/>
      <c r="L79" s="531"/>
      <c r="M79" s="532"/>
      <c r="N79" s="533"/>
      <c r="O79" s="527"/>
      <c r="P79" s="528"/>
      <c r="Q79" s="529"/>
      <c r="R79" s="530"/>
      <c r="S79" s="531"/>
      <c r="T79" s="532"/>
      <c r="U79" s="533"/>
      <c r="V79" s="527"/>
      <c r="W79" s="528"/>
      <c r="X79" s="529"/>
      <c r="Y79" s="530"/>
      <c r="Z79" s="531"/>
      <c r="AA79" s="532"/>
      <c r="AB79" s="533"/>
      <c r="AC79" s="527"/>
      <c r="AD79" s="528"/>
      <c r="AE79" s="529"/>
      <c r="AF79" s="530"/>
      <c r="AG79" s="531"/>
      <c r="AH79" s="532"/>
      <c r="AI79" s="533"/>
      <c r="AJ79" s="527"/>
      <c r="AK79" s="528"/>
      <c r="AL79" s="529"/>
      <c r="AM79" s="530"/>
      <c r="AN79" s="531"/>
      <c r="AO79" s="532"/>
      <c r="AP79" s="533"/>
      <c r="AQ79" s="527"/>
      <c r="AR79" s="528"/>
      <c r="AS79" s="529"/>
      <c r="AT79" s="530"/>
      <c r="AU79" s="531"/>
      <c r="AV79" s="532"/>
      <c r="AW79" s="533"/>
      <c r="AX79" s="527"/>
      <c r="AY79" s="528"/>
      <c r="AZ79" s="529"/>
      <c r="BA79" s="530"/>
      <c r="BB79" s="531"/>
      <c r="BC79" s="532"/>
      <c r="BD79" s="533"/>
      <c r="BE79" s="527"/>
      <c r="BF79" s="528"/>
      <c r="BG79" s="529"/>
      <c r="BH79" s="530"/>
      <c r="BI79" s="531"/>
      <c r="BJ79" s="532"/>
      <c r="BK79" s="533"/>
      <c r="BL79" s="527"/>
      <c r="BM79" s="528"/>
      <c r="BN79" s="529"/>
      <c r="BO79" s="530"/>
      <c r="BP79" s="531"/>
      <c r="BQ79" s="532"/>
      <c r="BR79" s="533"/>
      <c r="BS79" s="527"/>
      <c r="BT79" s="528"/>
      <c r="BU79" s="529"/>
      <c r="BV79" s="530"/>
      <c r="BW79" s="531"/>
      <c r="BX79" s="532"/>
      <c r="BY79" s="533"/>
      <c r="BZ79" s="527"/>
      <c r="CA79" s="528"/>
      <c r="CB79" s="529"/>
      <c r="CC79" s="530"/>
      <c r="CD79" s="531"/>
      <c r="CE79" s="532"/>
      <c r="CF79" s="533"/>
      <c r="CG79" s="527"/>
      <c r="CH79" s="528"/>
      <c r="CI79" s="529"/>
      <c r="CJ79" s="530"/>
      <c r="CK79" s="531"/>
      <c r="CL79" s="532"/>
      <c r="CM79" s="533"/>
      <c r="CN79" s="527"/>
      <c r="CO79" s="528"/>
      <c r="CP79" s="529"/>
      <c r="CQ79" s="530"/>
      <c r="CR79" s="531"/>
      <c r="CS79" s="532"/>
      <c r="CT79" s="533"/>
      <c r="CU79" s="527"/>
      <c r="CV79" s="528"/>
      <c r="CW79" s="529"/>
      <c r="CX79" s="530"/>
      <c r="CY79" s="531"/>
      <c r="CZ79" s="532"/>
      <c r="DA79" s="533"/>
      <c r="DB79" s="527"/>
      <c r="DC79" s="528"/>
      <c r="DD79" s="529"/>
      <c r="DE79" s="530"/>
      <c r="DF79" s="531"/>
      <c r="DG79" s="532"/>
      <c r="DH79" s="533"/>
      <c r="DI79" s="527"/>
      <c r="DJ79" s="528"/>
      <c r="DK79" s="529"/>
      <c r="DL79" s="530"/>
      <c r="DM79" s="531"/>
      <c r="DN79" s="532"/>
      <c r="DO79" s="533"/>
      <c r="DP79" s="527"/>
      <c r="DQ79" s="528"/>
      <c r="DR79" s="529"/>
      <c r="DS79" s="530"/>
      <c r="DT79" s="531"/>
      <c r="DU79" s="532"/>
      <c r="DV79" s="533"/>
      <c r="DW79" s="527"/>
      <c r="DX79" s="528"/>
      <c r="DY79" s="529"/>
      <c r="DZ79" s="530"/>
      <c r="EA79" s="531"/>
      <c r="EB79" s="532"/>
      <c r="EC79" s="533"/>
      <c r="ED79" s="527"/>
      <c r="EE79" s="528"/>
      <c r="EF79" s="529"/>
      <c r="EG79" s="530"/>
      <c r="EH79" s="531"/>
      <c r="EI79" s="532"/>
      <c r="EJ79" s="533"/>
      <c r="EK79" s="527"/>
      <c r="EL79" s="528"/>
      <c r="EM79" s="529"/>
      <c r="EN79" s="530"/>
      <c r="EO79" s="531"/>
      <c r="EP79" s="532"/>
      <c r="EQ79" s="533"/>
      <c r="ER79" s="527"/>
      <c r="ES79" s="528"/>
      <c r="ET79" s="529"/>
      <c r="EU79" s="530"/>
      <c r="EV79" s="531"/>
      <c r="EW79" s="532"/>
      <c r="EX79" s="533"/>
      <c r="EY79" s="527"/>
      <c r="EZ79" s="528"/>
      <c r="FA79" s="529"/>
      <c r="FB79" s="530"/>
      <c r="FC79" s="531"/>
      <c r="FD79" s="532"/>
      <c r="FE79" s="533"/>
      <c r="FF79" s="527"/>
      <c r="FG79" s="528"/>
      <c r="FH79" s="529"/>
      <c r="FI79" s="530"/>
      <c r="FJ79" s="531"/>
      <c r="FK79" s="532"/>
      <c r="FL79" s="533"/>
      <c r="FM79" s="527"/>
      <c r="FN79" s="528"/>
      <c r="FO79" s="529"/>
      <c r="FP79" s="530"/>
      <c r="FQ79" s="531"/>
      <c r="FR79" s="532"/>
      <c r="FS79" s="533"/>
      <c r="FT79" s="527"/>
      <c r="FU79" s="528"/>
      <c r="FV79" s="529"/>
      <c r="FW79" s="530"/>
      <c r="FX79" s="531"/>
      <c r="FY79" s="532"/>
      <c r="FZ79" s="533"/>
      <c r="GA79" s="527"/>
      <c r="GB79" s="528"/>
      <c r="GC79" s="529"/>
      <c r="GD79" s="530"/>
      <c r="GE79" s="531"/>
      <c r="GF79" s="532"/>
      <c r="GG79" s="533"/>
      <c r="GH79" s="527"/>
      <c r="GI79" s="528"/>
      <c r="GJ79" s="529"/>
      <c r="GK79" s="530"/>
      <c r="GL79" s="531"/>
      <c r="GM79" s="532"/>
      <c r="GN79" s="533"/>
      <c r="GO79" s="527"/>
      <c r="GP79" s="528"/>
      <c r="GQ79" s="529"/>
      <c r="GR79" s="530"/>
      <c r="GS79" s="531"/>
      <c r="GT79" s="532"/>
      <c r="GU79" s="533"/>
      <c r="GV79" s="527"/>
      <c r="GW79" s="528"/>
      <c r="GX79" s="529"/>
      <c r="GY79" s="530"/>
      <c r="GZ79" s="531"/>
      <c r="HA79" s="532"/>
      <c r="HB79" s="533"/>
      <c r="HC79" s="527"/>
      <c r="HD79" s="528"/>
      <c r="HE79" s="529"/>
      <c r="HF79" s="530"/>
      <c r="HG79" s="531"/>
      <c r="HH79" s="532"/>
      <c r="HI79" s="533"/>
      <c r="HJ79" s="527"/>
      <c r="HK79" s="528"/>
      <c r="HL79" s="529"/>
      <c r="HM79" s="530"/>
      <c r="HN79" s="531"/>
      <c r="HO79" s="532"/>
      <c r="HP79" s="533"/>
      <c r="HQ79" s="527"/>
      <c r="HR79" s="528"/>
      <c r="HS79" s="529"/>
      <c r="HT79" s="530"/>
      <c r="HU79" s="531"/>
      <c r="HV79" s="532"/>
      <c r="HW79" s="533"/>
      <c r="HX79" s="527"/>
      <c r="HY79" s="528"/>
      <c r="HZ79" s="529"/>
      <c r="IA79" s="530"/>
      <c r="IB79" s="531"/>
      <c r="IC79" s="532"/>
      <c r="ID79" s="533"/>
      <c r="IE79" s="527"/>
      <c r="IF79" s="528"/>
      <c r="IG79" s="529"/>
      <c r="IH79" s="530"/>
      <c r="II79" s="531"/>
      <c r="IJ79" s="532"/>
      <c r="IK79" s="533"/>
      <c r="IL79" s="527"/>
      <c r="IM79" s="528"/>
      <c r="IN79" s="529"/>
      <c r="IO79" s="530"/>
      <c r="IP79" s="531"/>
      <c r="IQ79" s="532"/>
      <c r="IR79" s="533"/>
      <c r="IS79" s="527"/>
      <c r="IT79" s="528"/>
      <c r="IU79" s="529"/>
      <c r="IV79" s="530"/>
      <c r="IW79" s="531"/>
      <c r="IX79" s="532"/>
      <c r="IY79" s="533"/>
      <c r="IZ79" s="527"/>
      <c r="JA79" s="528"/>
      <c r="JB79" s="529"/>
      <c r="JC79" s="530"/>
      <c r="JD79" s="531"/>
      <c r="JE79" s="532"/>
      <c r="JF79" s="533"/>
      <c r="JG79" s="527"/>
      <c r="JH79" s="528"/>
      <c r="JI79" s="529"/>
      <c r="JJ79" s="530"/>
      <c r="JK79" s="531"/>
      <c r="JL79" s="532"/>
      <c r="JM79" s="533"/>
      <c r="JN79" s="527"/>
      <c r="JO79" s="528"/>
      <c r="JP79" s="529"/>
      <c r="JQ79" s="530"/>
      <c r="JR79" s="531"/>
      <c r="JS79" s="532"/>
      <c r="JT79" s="533"/>
      <c r="JU79" s="527"/>
      <c r="JV79" s="528"/>
      <c r="JW79" s="529"/>
      <c r="JX79" s="530"/>
      <c r="JY79" s="531"/>
      <c r="JZ79" s="532"/>
      <c r="KA79" s="533"/>
      <c r="KB79" s="527"/>
      <c r="KC79" s="528"/>
      <c r="KD79" s="529"/>
      <c r="KE79" s="530"/>
      <c r="KF79" s="531"/>
      <c r="KG79" s="532"/>
      <c r="KH79" s="533"/>
      <c r="KI79" s="527"/>
      <c r="KJ79" s="528"/>
      <c r="KK79" s="529"/>
      <c r="KL79" s="530"/>
      <c r="KM79" s="531"/>
      <c r="KN79" s="532"/>
      <c r="KO79" s="533"/>
      <c r="KP79" s="527"/>
      <c r="KQ79" s="528"/>
      <c r="KR79" s="529"/>
      <c r="KS79" s="530"/>
      <c r="KT79" s="531"/>
      <c r="KU79" s="532"/>
      <c r="KV79" s="533"/>
      <c r="KW79" s="527"/>
      <c r="KX79" s="528"/>
      <c r="KY79" s="529"/>
      <c r="KZ79" s="530"/>
      <c r="LA79" s="531"/>
      <c r="LB79" s="532"/>
      <c r="LC79" s="533"/>
      <c r="LD79" s="527"/>
      <c r="LE79" s="528"/>
      <c r="LF79" s="529"/>
      <c r="LG79" s="530"/>
      <c r="LH79" s="531"/>
      <c r="LI79" s="532"/>
      <c r="LJ79" s="533"/>
      <c r="LK79" s="527"/>
      <c r="LL79" s="528"/>
      <c r="LM79" s="529"/>
      <c r="LN79" s="530"/>
      <c r="LO79" s="531"/>
      <c r="LP79" s="532"/>
      <c r="LQ79" s="533"/>
      <c r="LR79" s="527"/>
      <c r="LS79" s="528"/>
      <c r="LT79" s="529"/>
      <c r="LU79" s="530"/>
      <c r="LV79" s="531"/>
      <c r="LW79" s="532"/>
      <c r="LX79" s="533"/>
      <c r="LY79" s="527"/>
      <c r="LZ79" s="528"/>
      <c r="MA79" s="529"/>
      <c r="MB79" s="530"/>
      <c r="MC79" s="531"/>
      <c r="MD79" s="532"/>
      <c r="ME79" s="533"/>
      <c r="MF79" s="527"/>
      <c r="MG79" s="528"/>
      <c r="MH79" s="529"/>
      <c r="MI79" s="530"/>
      <c r="MJ79" s="531"/>
      <c r="MK79" s="532"/>
      <c r="ML79" s="533"/>
      <c r="MM79" s="527"/>
      <c r="MN79" s="528"/>
      <c r="MO79" s="529"/>
      <c r="MP79" s="530"/>
      <c r="MQ79" s="531"/>
      <c r="MR79" s="532"/>
      <c r="MS79" s="533"/>
      <c r="MT79" s="527"/>
      <c r="MU79" s="528"/>
      <c r="MV79" s="529"/>
      <c r="MW79" s="530"/>
      <c r="MX79" s="531"/>
      <c r="MY79" s="532"/>
      <c r="MZ79" s="533"/>
      <c r="NA79" s="527"/>
      <c r="NB79" s="528"/>
      <c r="NC79" s="529"/>
      <c r="ND79" s="530"/>
      <c r="NE79" s="531"/>
      <c r="NF79" s="532"/>
      <c r="NG79" s="533"/>
      <c r="NH79" s="527"/>
      <c r="NI79" s="528"/>
      <c r="NJ79" s="529"/>
      <c r="NK79" s="530"/>
      <c r="NL79" s="531"/>
      <c r="NM79" s="532"/>
      <c r="NN79" s="533"/>
      <c r="NO79" s="527"/>
      <c r="NP79" s="528"/>
      <c r="NQ79" s="529"/>
      <c r="NR79" s="530"/>
      <c r="NS79" s="531"/>
      <c r="NT79" s="532"/>
      <c r="NU79" s="533"/>
      <c r="NV79" s="527"/>
      <c r="NW79" s="528"/>
      <c r="NX79" s="529"/>
      <c r="NY79" s="530"/>
      <c r="NZ79" s="531"/>
      <c r="OA79" s="532"/>
      <c r="OB79" s="533"/>
      <c r="OC79" s="527"/>
      <c r="OD79" s="528"/>
      <c r="OE79" s="529"/>
      <c r="OF79" s="530"/>
      <c r="OG79" s="531"/>
      <c r="OH79" s="532"/>
      <c r="OI79" s="533"/>
      <c r="OJ79" s="527"/>
      <c r="OK79" s="528"/>
      <c r="OL79" s="529"/>
      <c r="OM79" s="530"/>
      <c r="ON79" s="531"/>
      <c r="OO79" s="532"/>
      <c r="OP79" s="533"/>
      <c r="OQ79" s="527"/>
      <c r="OR79" s="528"/>
      <c r="OS79" s="529"/>
      <c r="OT79" s="530"/>
      <c r="OU79" s="531"/>
      <c r="OV79" s="532"/>
      <c r="OW79" s="533"/>
      <c r="OX79" s="527"/>
      <c r="OY79" s="528"/>
      <c r="OZ79" s="529"/>
      <c r="PA79" s="530"/>
      <c r="PB79" s="531"/>
      <c r="PC79" s="532"/>
      <c r="PD79" s="533"/>
      <c r="PE79" s="527"/>
      <c r="PF79" s="528"/>
      <c r="PG79" s="529"/>
      <c r="PH79" s="530"/>
      <c r="PI79" s="531"/>
      <c r="PJ79" s="532"/>
      <c r="PK79" s="533"/>
      <c r="PL79" s="527"/>
      <c r="PM79" s="528"/>
      <c r="PN79" s="529"/>
      <c r="PO79" s="530"/>
      <c r="PP79" s="531"/>
      <c r="PQ79" s="532"/>
      <c r="PR79" s="533"/>
      <c r="PS79" s="527"/>
      <c r="PT79" s="528"/>
      <c r="PU79" s="529"/>
      <c r="PV79" s="530"/>
      <c r="PW79" s="531"/>
      <c r="PX79" s="532"/>
      <c r="PY79" s="533"/>
      <c r="PZ79" s="527"/>
      <c r="QA79" s="528"/>
      <c r="QB79" s="529"/>
      <c r="QC79" s="530"/>
      <c r="QD79" s="531"/>
      <c r="QE79" s="532"/>
      <c r="QF79" s="533"/>
      <c r="QG79" s="527"/>
      <c r="QH79" s="528"/>
      <c r="QI79" s="529"/>
      <c r="QJ79" s="530"/>
      <c r="QK79" s="531"/>
      <c r="QL79" s="532"/>
      <c r="QM79" s="533"/>
      <c r="QN79" s="527"/>
      <c r="QO79" s="528"/>
      <c r="QP79" s="529"/>
      <c r="QQ79" s="530"/>
      <c r="QR79" s="531"/>
      <c r="QS79" s="532"/>
      <c r="QT79" s="533"/>
      <c r="QU79" s="527"/>
      <c r="QV79" s="528"/>
      <c r="QW79" s="529"/>
      <c r="QX79" s="530"/>
      <c r="QY79" s="531"/>
      <c r="QZ79" s="532"/>
      <c r="RA79" s="533"/>
      <c r="RB79" s="527"/>
      <c r="RC79" s="528"/>
      <c r="RD79" s="529"/>
      <c r="RE79" s="530"/>
      <c r="RF79" s="531"/>
      <c r="RG79" s="532"/>
      <c r="RH79" s="533"/>
      <c r="RI79" s="527"/>
      <c r="RJ79" s="528"/>
      <c r="RK79" s="529"/>
      <c r="RL79" s="530"/>
      <c r="RM79" s="531"/>
      <c r="RN79" s="532"/>
      <c r="RO79" s="533"/>
      <c r="RP79" s="527"/>
      <c r="RQ79" s="528"/>
      <c r="RR79" s="529"/>
      <c r="RS79" s="530"/>
      <c r="RT79" s="531"/>
      <c r="RU79" s="532"/>
      <c r="RV79" s="533"/>
      <c r="RW79" s="527"/>
      <c r="RX79" s="528"/>
      <c r="RY79" s="529"/>
      <c r="RZ79" s="530"/>
      <c r="SA79" s="531"/>
      <c r="SB79" s="532"/>
      <c r="SC79" s="533"/>
      <c r="SD79" s="527"/>
      <c r="SE79" s="528"/>
      <c r="SF79" s="529"/>
      <c r="SG79" s="530"/>
      <c r="SH79" s="531"/>
      <c r="SI79" s="532"/>
      <c r="SJ79" s="533"/>
      <c r="SK79" s="527"/>
      <c r="SL79" s="528"/>
      <c r="SM79" s="529"/>
      <c r="SN79" s="530"/>
      <c r="SO79" s="531"/>
      <c r="SP79" s="532"/>
      <c r="SQ79" s="533"/>
      <c r="SR79" s="527"/>
      <c r="SS79" s="528"/>
      <c r="ST79" s="529"/>
      <c r="SU79" s="530"/>
      <c r="SV79" s="531"/>
      <c r="SW79" s="532"/>
      <c r="SX79" s="533"/>
      <c r="SY79" s="527"/>
      <c r="SZ79" s="528"/>
      <c r="TA79" s="529"/>
      <c r="TB79" s="530"/>
      <c r="TC79" s="531"/>
      <c r="TD79" s="532"/>
      <c r="TE79" s="533"/>
      <c r="TF79" s="527"/>
      <c r="TG79" s="528"/>
      <c r="TH79" s="529"/>
      <c r="TI79" s="530"/>
      <c r="TJ79" s="531"/>
      <c r="TK79" s="532"/>
      <c r="TL79" s="533"/>
      <c r="TM79" s="527"/>
      <c r="TN79" s="528"/>
      <c r="TO79" s="529"/>
      <c r="TP79" s="530"/>
      <c r="TQ79" s="531"/>
      <c r="TR79" s="532"/>
      <c r="TS79" s="533"/>
      <c r="TT79" s="527"/>
      <c r="TU79" s="528"/>
      <c r="TV79" s="529"/>
      <c r="TW79" s="530"/>
      <c r="TX79" s="531"/>
      <c r="TY79" s="532"/>
      <c r="TZ79" s="533"/>
      <c r="UA79" s="527"/>
      <c r="UB79" s="528"/>
      <c r="UC79" s="529"/>
      <c r="UD79" s="530"/>
      <c r="UE79" s="531"/>
      <c r="UF79" s="532"/>
      <c r="UG79" s="533"/>
      <c r="UH79" s="527"/>
      <c r="UI79" s="528"/>
      <c r="UJ79" s="529"/>
      <c r="UK79" s="530"/>
      <c r="UL79" s="531"/>
      <c r="UM79" s="532"/>
      <c r="UN79" s="533"/>
      <c r="UO79" s="527"/>
      <c r="UP79" s="528"/>
      <c r="UQ79" s="529"/>
      <c r="UR79" s="530"/>
      <c r="US79" s="531"/>
      <c r="UT79" s="532"/>
      <c r="UU79" s="533"/>
      <c r="UV79" s="527"/>
      <c r="UW79" s="528"/>
      <c r="UX79" s="529"/>
      <c r="UY79" s="530"/>
      <c r="UZ79" s="531"/>
      <c r="VA79" s="532"/>
      <c r="VB79" s="533"/>
      <c r="VC79" s="527"/>
      <c r="VD79" s="528"/>
      <c r="VE79" s="529"/>
      <c r="VF79" s="530"/>
      <c r="VG79" s="531"/>
      <c r="VH79" s="532"/>
      <c r="VI79" s="533"/>
      <c r="VJ79" s="527"/>
      <c r="VK79" s="528"/>
      <c r="VL79" s="529"/>
      <c r="VM79" s="530"/>
      <c r="VN79" s="531"/>
      <c r="VO79" s="532"/>
      <c r="VP79" s="533"/>
      <c r="VQ79" s="527"/>
      <c r="VR79" s="528"/>
      <c r="VS79" s="529"/>
      <c r="VT79" s="530"/>
      <c r="VU79" s="531"/>
      <c r="VV79" s="532"/>
      <c r="VW79" s="533"/>
      <c r="VX79" s="527"/>
      <c r="VY79" s="528"/>
      <c r="VZ79" s="529"/>
      <c r="WA79" s="530"/>
      <c r="WB79" s="531"/>
      <c r="WC79" s="532"/>
      <c r="WD79" s="533"/>
      <c r="WE79" s="527"/>
      <c r="WF79" s="528"/>
      <c r="WG79" s="529"/>
      <c r="WH79" s="530"/>
      <c r="WI79" s="531"/>
      <c r="WJ79" s="532"/>
      <c r="WK79" s="533"/>
      <c r="WL79" s="527"/>
      <c r="WM79" s="528"/>
      <c r="WN79" s="529"/>
      <c r="WO79" s="530"/>
      <c r="WP79" s="531"/>
      <c r="WQ79" s="532"/>
      <c r="WR79" s="533"/>
      <c r="WS79" s="527"/>
      <c r="WT79" s="528"/>
      <c r="WU79" s="529"/>
      <c r="WV79" s="530"/>
      <c r="WW79" s="531"/>
      <c r="WX79" s="532"/>
      <c r="WY79" s="533"/>
      <c r="WZ79" s="527"/>
      <c r="XA79" s="528"/>
      <c r="XB79" s="529"/>
      <c r="XC79" s="530"/>
      <c r="XD79" s="531"/>
      <c r="XE79" s="532"/>
      <c r="XF79" s="533"/>
      <c r="XG79" s="527"/>
      <c r="XH79" s="528"/>
      <c r="XI79" s="529"/>
      <c r="XJ79" s="530"/>
      <c r="XK79" s="531"/>
      <c r="XL79" s="532"/>
      <c r="XM79" s="533"/>
      <c r="XN79" s="527"/>
      <c r="XO79" s="528"/>
      <c r="XP79" s="529"/>
      <c r="XQ79" s="530"/>
      <c r="XR79" s="531"/>
      <c r="XS79" s="532"/>
      <c r="XT79" s="533"/>
      <c r="XU79" s="527"/>
      <c r="XV79" s="528"/>
      <c r="XW79" s="529"/>
      <c r="XX79" s="530"/>
      <c r="XY79" s="531"/>
      <c r="XZ79" s="532"/>
      <c r="YA79" s="533"/>
      <c r="YB79" s="527"/>
      <c r="YC79" s="528"/>
      <c r="YD79" s="529"/>
      <c r="YE79" s="530"/>
      <c r="YF79" s="531"/>
      <c r="YG79" s="532"/>
      <c r="YH79" s="533"/>
      <c r="YI79" s="527"/>
      <c r="YJ79" s="528"/>
      <c r="YK79" s="529"/>
      <c r="YL79" s="530"/>
      <c r="YM79" s="531"/>
      <c r="YN79" s="532"/>
      <c r="YO79" s="533"/>
      <c r="YP79" s="527"/>
      <c r="YQ79" s="528"/>
      <c r="YR79" s="529"/>
      <c r="YS79" s="530"/>
      <c r="YT79" s="531"/>
      <c r="YU79" s="532"/>
      <c r="YV79" s="533"/>
      <c r="YW79" s="527"/>
      <c r="YX79" s="528"/>
      <c r="YY79" s="529"/>
      <c r="YZ79" s="530"/>
      <c r="ZA79" s="531"/>
      <c r="ZB79" s="532"/>
      <c r="ZC79" s="533"/>
      <c r="ZD79" s="527"/>
      <c r="ZE79" s="528"/>
      <c r="ZF79" s="529"/>
      <c r="ZG79" s="530"/>
      <c r="ZH79" s="531"/>
      <c r="ZI79" s="532"/>
      <c r="ZJ79" s="533"/>
      <c r="ZK79" s="527"/>
      <c r="ZL79" s="528"/>
      <c r="ZM79" s="529"/>
      <c r="ZN79" s="530"/>
      <c r="ZO79" s="531"/>
      <c r="ZP79" s="532"/>
      <c r="ZQ79" s="533"/>
      <c r="ZR79" s="527"/>
      <c r="ZS79" s="528"/>
      <c r="ZT79" s="529"/>
      <c r="ZU79" s="530"/>
      <c r="ZV79" s="531"/>
      <c r="ZW79" s="532"/>
      <c r="ZX79" s="533"/>
      <c r="ZY79" s="527"/>
      <c r="ZZ79" s="528"/>
      <c r="AAA79" s="529"/>
      <c r="AAB79" s="530"/>
      <c r="AAC79" s="531"/>
      <c r="AAD79" s="532"/>
      <c r="AAE79" s="533"/>
      <c r="AAF79" s="527"/>
      <c r="AAG79" s="528"/>
      <c r="AAH79" s="529"/>
      <c r="AAI79" s="530"/>
      <c r="AAJ79" s="531"/>
      <c r="AAK79" s="532"/>
      <c r="AAL79" s="533"/>
      <c r="AAM79" s="527"/>
      <c r="AAN79" s="528"/>
      <c r="AAO79" s="529"/>
      <c r="AAP79" s="530"/>
      <c r="AAQ79" s="531"/>
      <c r="AAR79" s="532"/>
      <c r="AAS79" s="533"/>
      <c r="AAT79" s="527"/>
      <c r="AAU79" s="528"/>
      <c r="AAV79" s="529"/>
      <c r="AAW79" s="530"/>
      <c r="AAX79" s="531"/>
      <c r="AAY79" s="532"/>
      <c r="AAZ79" s="533"/>
      <c r="ABA79" s="527"/>
      <c r="ABB79" s="528"/>
      <c r="ABC79" s="529"/>
      <c r="ABD79" s="530"/>
      <c r="ABE79" s="531"/>
      <c r="ABF79" s="532"/>
      <c r="ABG79" s="533"/>
      <c r="ABH79" s="527"/>
      <c r="ABI79" s="528"/>
      <c r="ABJ79" s="529"/>
      <c r="ABK79" s="530"/>
      <c r="ABL79" s="531"/>
      <c r="ABM79" s="532"/>
      <c r="ABN79" s="533"/>
      <c r="ABO79" s="527"/>
      <c r="ABP79" s="528"/>
      <c r="ABQ79" s="529"/>
      <c r="ABR79" s="530"/>
      <c r="ABS79" s="531"/>
      <c r="ABT79" s="532"/>
      <c r="ABU79" s="533"/>
      <c r="ABV79" s="527"/>
      <c r="ABW79" s="528"/>
      <c r="ABX79" s="529"/>
      <c r="ABY79" s="530"/>
      <c r="ABZ79" s="531"/>
      <c r="ACA79" s="532"/>
      <c r="ACB79" s="533"/>
      <c r="ACC79" s="527"/>
      <c r="ACD79" s="528"/>
      <c r="ACE79" s="529"/>
      <c r="ACF79" s="530"/>
      <c r="ACG79" s="531"/>
      <c r="ACH79" s="532"/>
      <c r="ACI79" s="533"/>
      <c r="ACJ79" s="527"/>
      <c r="ACK79" s="528"/>
      <c r="ACL79" s="529"/>
      <c r="ACM79" s="530"/>
      <c r="ACN79" s="531"/>
      <c r="ACO79" s="532"/>
      <c r="ACP79" s="533"/>
      <c r="ACQ79" s="527"/>
      <c r="ACR79" s="528"/>
      <c r="ACS79" s="529"/>
      <c r="ACT79" s="530"/>
      <c r="ACU79" s="531"/>
      <c r="ACV79" s="532"/>
      <c r="ACW79" s="533"/>
      <c r="ACX79" s="527"/>
      <c r="ACY79" s="528"/>
      <c r="ACZ79" s="529"/>
      <c r="ADA79" s="530"/>
      <c r="ADB79" s="531"/>
      <c r="ADC79" s="532"/>
      <c r="ADD79" s="533"/>
      <c r="ADE79" s="527"/>
      <c r="ADF79" s="528"/>
      <c r="ADG79" s="529"/>
      <c r="ADH79" s="530"/>
      <c r="ADI79" s="531"/>
      <c r="ADJ79" s="532"/>
      <c r="ADK79" s="533"/>
      <c r="ADL79" s="527"/>
      <c r="ADM79" s="528"/>
      <c r="ADN79" s="529"/>
      <c r="ADO79" s="530"/>
      <c r="ADP79" s="531"/>
      <c r="ADQ79" s="532"/>
      <c r="ADR79" s="533"/>
      <c r="ADS79" s="527"/>
      <c r="ADT79" s="528"/>
      <c r="ADU79" s="529"/>
      <c r="ADV79" s="530"/>
      <c r="ADW79" s="531"/>
      <c r="ADX79" s="532"/>
      <c r="ADY79" s="533"/>
      <c r="ADZ79" s="527"/>
      <c r="AEA79" s="528"/>
      <c r="AEB79" s="529"/>
      <c r="AEC79" s="530"/>
      <c r="AED79" s="531"/>
      <c r="AEE79" s="532"/>
      <c r="AEF79" s="533"/>
      <c r="AEG79" s="527"/>
      <c r="AEH79" s="528"/>
      <c r="AEI79" s="529"/>
      <c r="AEJ79" s="530"/>
      <c r="AEK79" s="531"/>
      <c r="AEL79" s="532"/>
      <c r="AEM79" s="533"/>
      <c r="AEN79" s="527"/>
      <c r="AEO79" s="528"/>
      <c r="AEP79" s="529"/>
      <c r="AEQ79" s="530"/>
      <c r="AER79" s="531"/>
      <c r="AES79" s="532"/>
      <c r="AET79" s="533"/>
      <c r="AEU79" s="527"/>
      <c r="AEV79" s="528"/>
      <c r="AEW79" s="529"/>
      <c r="AEX79" s="530"/>
      <c r="AEY79" s="531"/>
      <c r="AEZ79" s="532"/>
      <c r="AFA79" s="533"/>
      <c r="AFB79" s="527"/>
      <c r="AFC79" s="528"/>
      <c r="AFD79" s="529"/>
      <c r="AFE79" s="530"/>
      <c r="AFF79" s="531"/>
      <c r="AFG79" s="532"/>
      <c r="AFH79" s="533"/>
      <c r="AFI79" s="527"/>
      <c r="AFJ79" s="528"/>
      <c r="AFK79" s="529"/>
      <c r="AFL79" s="530"/>
      <c r="AFM79" s="531"/>
      <c r="AFN79" s="532"/>
      <c r="AFO79" s="533"/>
      <c r="AFP79" s="527"/>
      <c r="AFQ79" s="528"/>
      <c r="AFR79" s="529"/>
      <c r="AFS79" s="530"/>
      <c r="AFT79" s="531"/>
      <c r="AFU79" s="532"/>
      <c r="AFV79" s="533"/>
      <c r="AFW79" s="527"/>
      <c r="AFX79" s="528"/>
      <c r="AFY79" s="529"/>
      <c r="AFZ79" s="530"/>
      <c r="AGA79" s="531"/>
      <c r="AGB79" s="532"/>
      <c r="AGC79" s="533"/>
      <c r="AGD79" s="527"/>
      <c r="AGE79" s="528"/>
      <c r="AGF79" s="529"/>
      <c r="AGG79" s="530"/>
      <c r="AGH79" s="531"/>
      <c r="AGI79" s="532"/>
      <c r="AGJ79" s="533"/>
      <c r="AGK79" s="527"/>
      <c r="AGL79" s="528"/>
      <c r="AGM79" s="529"/>
      <c r="AGN79" s="530"/>
      <c r="AGO79" s="531"/>
      <c r="AGP79" s="532"/>
      <c r="AGQ79" s="533"/>
      <c r="AGR79" s="527"/>
      <c r="AGS79" s="528"/>
      <c r="AGT79" s="529"/>
      <c r="AGU79" s="530"/>
      <c r="AGV79" s="531"/>
      <c r="AGW79" s="532"/>
      <c r="AGX79" s="533"/>
      <c r="AGY79" s="527"/>
      <c r="AGZ79" s="528"/>
      <c r="AHA79" s="529"/>
      <c r="AHB79" s="530"/>
      <c r="AHC79" s="531"/>
      <c r="AHD79" s="532"/>
      <c r="AHE79" s="533"/>
      <c r="AHF79" s="527"/>
      <c r="AHG79" s="528"/>
      <c r="AHH79" s="529"/>
      <c r="AHI79" s="530"/>
      <c r="AHJ79" s="531"/>
      <c r="AHK79" s="532"/>
      <c r="AHL79" s="533"/>
      <c r="AHM79" s="527"/>
      <c r="AHN79" s="528"/>
      <c r="AHO79" s="529"/>
      <c r="AHP79" s="530"/>
      <c r="AHQ79" s="531"/>
      <c r="AHR79" s="532"/>
      <c r="AHS79" s="533"/>
      <c r="AHT79" s="527"/>
      <c r="AHU79" s="528"/>
      <c r="AHV79" s="529"/>
      <c r="AHW79" s="530"/>
      <c r="AHX79" s="531"/>
      <c r="AHY79" s="532"/>
      <c r="AHZ79" s="533"/>
      <c r="AIA79" s="527"/>
      <c r="AIB79" s="528"/>
      <c r="AIC79" s="529"/>
      <c r="AID79" s="530"/>
      <c r="AIE79" s="531"/>
      <c r="AIF79" s="532"/>
      <c r="AIG79" s="533"/>
      <c r="AIH79" s="527"/>
      <c r="AII79" s="528"/>
      <c r="AIJ79" s="529"/>
      <c r="AIK79" s="530"/>
      <c r="AIL79" s="531"/>
      <c r="AIM79" s="532"/>
      <c r="AIN79" s="533"/>
      <c r="AIO79" s="527"/>
      <c r="AIP79" s="528"/>
      <c r="AIQ79" s="529"/>
      <c r="AIR79" s="530"/>
      <c r="AIS79" s="531"/>
      <c r="AIT79" s="532"/>
      <c r="AIU79" s="533"/>
      <c r="AIV79" s="527"/>
      <c r="AIW79" s="528"/>
      <c r="AIX79" s="529"/>
      <c r="AIY79" s="530"/>
      <c r="AIZ79" s="531"/>
      <c r="AJA79" s="532"/>
      <c r="AJB79" s="533"/>
      <c r="AJC79" s="527"/>
      <c r="AJD79" s="528"/>
      <c r="AJE79" s="529"/>
      <c r="AJF79" s="530"/>
      <c r="AJG79" s="531"/>
      <c r="AJH79" s="532"/>
      <c r="AJI79" s="533"/>
      <c r="AJJ79" s="527"/>
      <c r="AJK79" s="528"/>
      <c r="AJL79" s="529"/>
      <c r="AJM79" s="530"/>
      <c r="AJN79" s="531"/>
      <c r="AJO79" s="532"/>
      <c r="AJP79" s="533"/>
      <c r="AJQ79" s="527"/>
      <c r="AJR79" s="528"/>
      <c r="AJS79" s="529"/>
      <c r="AJT79" s="530"/>
      <c r="AJU79" s="531"/>
      <c r="AJV79" s="532"/>
      <c r="AJW79" s="533"/>
      <c r="AJX79" s="527"/>
      <c r="AJY79" s="528"/>
      <c r="AJZ79" s="529"/>
      <c r="AKA79" s="530"/>
      <c r="AKB79" s="531"/>
      <c r="AKC79" s="532"/>
      <c r="AKD79" s="533"/>
      <c r="AKE79" s="527"/>
      <c r="AKF79" s="528"/>
      <c r="AKG79" s="529"/>
      <c r="AKH79" s="530"/>
      <c r="AKI79" s="531"/>
      <c r="AKJ79" s="532"/>
      <c r="AKK79" s="533"/>
      <c r="AKL79" s="527"/>
      <c r="AKM79" s="528"/>
      <c r="AKN79" s="529"/>
      <c r="AKO79" s="530"/>
      <c r="AKP79" s="531"/>
      <c r="AKQ79" s="532"/>
      <c r="AKR79" s="533"/>
      <c r="AKS79" s="527"/>
      <c r="AKT79" s="528"/>
      <c r="AKU79" s="529"/>
      <c r="AKV79" s="530"/>
      <c r="AKW79" s="531"/>
      <c r="AKX79" s="532"/>
      <c r="AKY79" s="533"/>
      <c r="AKZ79" s="527"/>
      <c r="ALA79" s="528"/>
      <c r="ALB79" s="529"/>
      <c r="ALC79" s="530"/>
      <c r="ALD79" s="531"/>
      <c r="ALE79" s="532"/>
      <c r="ALF79" s="533"/>
      <c r="ALG79" s="527"/>
      <c r="ALH79" s="528"/>
      <c r="ALI79" s="529"/>
      <c r="ALJ79" s="530"/>
      <c r="ALK79" s="531"/>
      <c r="ALL79" s="532"/>
      <c r="ALM79" s="533"/>
      <c r="ALN79" s="527"/>
      <c r="ALO79" s="528"/>
      <c r="ALP79" s="529"/>
      <c r="ALQ79" s="530"/>
      <c r="ALR79" s="531"/>
      <c r="ALS79" s="532"/>
      <c r="ALT79" s="533"/>
      <c r="ALU79" s="527"/>
      <c r="ALV79" s="528"/>
      <c r="ALW79" s="529"/>
      <c r="ALX79" s="530"/>
      <c r="ALY79" s="531"/>
      <c r="ALZ79" s="532"/>
      <c r="AMA79" s="533"/>
      <c r="AMB79" s="527"/>
      <c r="AMC79" s="528"/>
      <c r="AMD79" s="529"/>
      <c r="AME79" s="530"/>
      <c r="AMF79" s="531"/>
      <c r="AMG79" s="532"/>
      <c r="AMH79" s="533"/>
      <c r="AMI79" s="527"/>
      <c r="AMJ79" s="528"/>
      <c r="AMK79" s="529"/>
      <c r="AML79" s="530"/>
      <c r="AMM79" s="531"/>
      <c r="AMN79" s="532"/>
      <c r="AMO79" s="533"/>
      <c r="AMP79" s="527"/>
      <c r="AMQ79" s="528"/>
      <c r="AMR79" s="529"/>
      <c r="AMS79" s="530"/>
      <c r="AMT79" s="531"/>
      <c r="AMU79" s="532"/>
      <c r="AMV79" s="533"/>
      <c r="AMW79" s="527"/>
      <c r="AMX79" s="528"/>
      <c r="AMY79" s="529"/>
      <c r="AMZ79" s="530"/>
      <c r="ANA79" s="531"/>
      <c r="ANB79" s="532"/>
      <c r="ANC79" s="533"/>
      <c r="AND79" s="527"/>
      <c r="ANE79" s="528"/>
      <c r="ANF79" s="529"/>
      <c r="ANG79" s="530"/>
      <c r="ANH79" s="531"/>
      <c r="ANI79" s="532"/>
      <c r="ANJ79" s="533"/>
      <c r="ANK79" s="527"/>
      <c r="ANL79" s="528"/>
      <c r="ANM79" s="529"/>
      <c r="ANN79" s="530"/>
      <c r="ANO79" s="531"/>
      <c r="ANP79" s="532"/>
      <c r="ANQ79" s="533"/>
      <c r="ANR79" s="527"/>
      <c r="ANS79" s="528"/>
      <c r="ANT79" s="529"/>
      <c r="ANU79" s="530"/>
      <c r="ANV79" s="531"/>
      <c r="ANW79" s="532"/>
      <c r="ANX79" s="533"/>
      <c r="ANY79" s="527"/>
      <c r="ANZ79" s="528"/>
      <c r="AOA79" s="529"/>
      <c r="AOB79" s="530"/>
      <c r="AOC79" s="531"/>
      <c r="AOD79" s="532"/>
      <c r="AOE79" s="533"/>
      <c r="AOF79" s="527"/>
      <c r="AOG79" s="528"/>
      <c r="AOH79" s="529"/>
      <c r="AOI79" s="530"/>
      <c r="AOJ79" s="531"/>
      <c r="AOK79" s="532"/>
      <c r="AOL79" s="533"/>
      <c r="AOM79" s="527"/>
      <c r="AON79" s="528"/>
      <c r="AOO79" s="529"/>
      <c r="AOP79" s="530"/>
      <c r="AOQ79" s="531"/>
      <c r="AOR79" s="532"/>
      <c r="AOS79" s="533"/>
      <c r="AOT79" s="527"/>
      <c r="AOU79" s="528"/>
      <c r="AOV79" s="529"/>
      <c r="AOW79" s="530"/>
      <c r="AOX79" s="531"/>
      <c r="AOY79" s="532"/>
      <c r="AOZ79" s="533"/>
      <c r="APA79" s="527"/>
      <c r="APB79" s="528"/>
      <c r="APC79" s="529"/>
      <c r="APD79" s="530"/>
      <c r="APE79" s="531"/>
      <c r="APF79" s="532"/>
      <c r="APG79" s="533"/>
      <c r="APH79" s="527"/>
      <c r="API79" s="528"/>
      <c r="APJ79" s="529"/>
      <c r="APK79" s="530"/>
      <c r="APL79" s="531"/>
      <c r="APM79" s="532"/>
      <c r="APN79" s="533"/>
      <c r="APO79" s="527"/>
      <c r="APP79" s="528"/>
      <c r="APQ79" s="529"/>
      <c r="APR79" s="530"/>
      <c r="APS79" s="531"/>
      <c r="APT79" s="532"/>
      <c r="APU79" s="533"/>
      <c r="APV79" s="527"/>
      <c r="APW79" s="528"/>
      <c r="APX79" s="529"/>
      <c r="APY79" s="530"/>
      <c r="APZ79" s="531"/>
      <c r="AQA79" s="532"/>
      <c r="AQB79" s="533"/>
      <c r="AQC79" s="527"/>
      <c r="AQD79" s="528"/>
      <c r="AQE79" s="529"/>
      <c r="AQF79" s="530"/>
      <c r="AQG79" s="531"/>
      <c r="AQH79" s="532"/>
      <c r="AQI79" s="533"/>
      <c r="AQJ79" s="527"/>
      <c r="AQK79" s="528"/>
      <c r="AQL79" s="529"/>
      <c r="AQM79" s="530"/>
      <c r="AQN79" s="531"/>
      <c r="AQO79" s="532"/>
      <c r="AQP79" s="533"/>
      <c r="AQQ79" s="527"/>
      <c r="AQR79" s="528"/>
      <c r="AQS79" s="529"/>
      <c r="AQT79" s="530"/>
      <c r="AQU79" s="531"/>
      <c r="AQV79" s="532"/>
      <c r="AQW79" s="533"/>
      <c r="AQX79" s="527"/>
      <c r="AQY79" s="528"/>
      <c r="AQZ79" s="529"/>
      <c r="ARA79" s="530"/>
      <c r="ARB79" s="531"/>
      <c r="ARC79" s="532"/>
      <c r="ARD79" s="533"/>
      <c r="ARE79" s="527"/>
      <c r="ARF79" s="528"/>
      <c r="ARG79" s="529"/>
      <c r="ARH79" s="530"/>
      <c r="ARI79" s="531"/>
      <c r="ARJ79" s="532"/>
      <c r="ARK79" s="533"/>
      <c r="ARL79" s="527"/>
      <c r="ARM79" s="528"/>
      <c r="ARN79" s="529"/>
      <c r="ARO79" s="530"/>
      <c r="ARP79" s="531"/>
      <c r="ARQ79" s="532"/>
      <c r="ARR79" s="533"/>
      <c r="ARS79" s="527"/>
      <c r="ART79" s="528"/>
      <c r="ARU79" s="529"/>
      <c r="ARV79" s="530"/>
      <c r="ARW79" s="531"/>
      <c r="ARX79" s="532"/>
      <c r="ARY79" s="533"/>
      <c r="ARZ79" s="527"/>
      <c r="ASA79" s="528"/>
      <c r="ASB79" s="529"/>
      <c r="ASC79" s="530"/>
      <c r="ASD79" s="531"/>
      <c r="ASE79" s="532"/>
      <c r="ASF79" s="533"/>
      <c r="ASG79" s="527"/>
      <c r="ASH79" s="528"/>
      <c r="ASI79" s="529"/>
      <c r="ASJ79" s="530"/>
      <c r="ASK79" s="531"/>
      <c r="ASL79" s="532"/>
      <c r="ASM79" s="533"/>
      <c r="ASN79" s="527"/>
      <c r="ASO79" s="528"/>
      <c r="ASP79" s="529"/>
      <c r="ASQ79" s="530"/>
      <c r="ASR79" s="531"/>
      <c r="ASS79" s="532"/>
      <c r="AST79" s="533"/>
      <c r="ASU79" s="527"/>
      <c r="ASV79" s="528"/>
      <c r="ASW79" s="529"/>
      <c r="ASX79" s="530"/>
      <c r="ASY79" s="531"/>
      <c r="ASZ79" s="532"/>
      <c r="ATA79" s="533"/>
      <c r="ATB79" s="527"/>
      <c r="ATC79" s="528"/>
      <c r="ATD79" s="529"/>
      <c r="ATE79" s="530"/>
      <c r="ATF79" s="531"/>
      <c r="ATG79" s="532"/>
      <c r="ATH79" s="533"/>
      <c r="ATI79" s="527"/>
      <c r="ATJ79" s="528"/>
      <c r="ATK79" s="529"/>
      <c r="ATL79" s="530"/>
      <c r="ATM79" s="531"/>
      <c r="ATN79" s="532"/>
      <c r="ATO79" s="533"/>
      <c r="ATP79" s="527"/>
      <c r="ATQ79" s="528"/>
      <c r="ATR79" s="529"/>
      <c r="ATS79" s="530"/>
      <c r="ATT79" s="531"/>
      <c r="ATU79" s="532"/>
      <c r="ATV79" s="533"/>
      <c r="ATW79" s="527"/>
      <c r="ATX79" s="528"/>
      <c r="ATY79" s="529"/>
      <c r="ATZ79" s="530"/>
      <c r="AUA79" s="531"/>
      <c r="AUB79" s="532"/>
      <c r="AUC79" s="533"/>
      <c r="AUD79" s="527"/>
      <c r="AUE79" s="528"/>
      <c r="AUF79" s="529"/>
      <c r="AUG79" s="530"/>
      <c r="AUH79" s="531"/>
      <c r="AUI79" s="532"/>
      <c r="AUJ79" s="533"/>
      <c r="AUK79" s="527"/>
      <c r="AUL79" s="528"/>
      <c r="AUM79" s="529"/>
      <c r="AUN79" s="530"/>
      <c r="AUO79" s="531"/>
      <c r="AUP79" s="532"/>
      <c r="AUQ79" s="533"/>
      <c r="AUR79" s="527"/>
      <c r="AUS79" s="528"/>
      <c r="AUT79" s="529"/>
      <c r="AUU79" s="530"/>
      <c r="AUV79" s="531"/>
      <c r="AUW79" s="532"/>
      <c r="AUX79" s="533"/>
      <c r="AUY79" s="527"/>
      <c r="AUZ79" s="528"/>
      <c r="AVA79" s="529"/>
      <c r="AVB79" s="530"/>
      <c r="AVC79" s="531"/>
      <c r="AVD79" s="532"/>
      <c r="AVE79" s="533"/>
      <c r="AVF79" s="527"/>
      <c r="AVG79" s="528"/>
      <c r="AVH79" s="529"/>
      <c r="AVI79" s="530"/>
      <c r="AVJ79" s="531"/>
      <c r="AVK79" s="532"/>
      <c r="AVL79" s="533"/>
      <c r="AVM79" s="527"/>
      <c r="AVN79" s="528"/>
      <c r="AVO79" s="529"/>
      <c r="AVP79" s="530"/>
      <c r="AVQ79" s="531"/>
      <c r="AVR79" s="532"/>
      <c r="AVS79" s="533"/>
      <c r="AVT79" s="527"/>
      <c r="AVU79" s="528"/>
      <c r="AVV79" s="529"/>
      <c r="AVW79" s="530"/>
      <c r="AVX79" s="531"/>
      <c r="AVY79" s="532"/>
      <c r="AVZ79" s="533"/>
      <c r="AWA79" s="527"/>
      <c r="AWB79" s="528"/>
      <c r="AWC79" s="529"/>
      <c r="AWD79" s="530"/>
      <c r="AWE79" s="531"/>
      <c r="AWF79" s="532"/>
      <c r="AWG79" s="533"/>
      <c r="AWH79" s="527"/>
      <c r="AWI79" s="528"/>
      <c r="AWJ79" s="529"/>
      <c r="AWK79" s="530"/>
      <c r="AWL79" s="531"/>
      <c r="AWM79" s="532"/>
      <c r="AWN79" s="533"/>
      <c r="AWO79" s="527"/>
      <c r="AWP79" s="528"/>
      <c r="AWQ79" s="529"/>
      <c r="AWR79" s="530"/>
      <c r="AWS79" s="531"/>
      <c r="AWT79" s="532"/>
      <c r="AWU79" s="533"/>
      <c r="AWV79" s="527"/>
      <c r="AWW79" s="528"/>
      <c r="AWX79" s="529"/>
      <c r="AWY79" s="530"/>
      <c r="AWZ79" s="531"/>
      <c r="AXA79" s="532"/>
      <c r="AXB79" s="533"/>
      <c r="AXC79" s="527"/>
      <c r="AXD79" s="528"/>
      <c r="AXE79" s="529"/>
      <c r="AXF79" s="530"/>
      <c r="AXG79" s="531"/>
      <c r="AXH79" s="532"/>
      <c r="AXI79" s="533"/>
      <c r="AXJ79" s="527"/>
      <c r="AXK79" s="528"/>
      <c r="AXL79" s="529"/>
      <c r="AXM79" s="530"/>
      <c r="AXN79" s="531"/>
      <c r="AXO79" s="532"/>
      <c r="AXP79" s="533"/>
      <c r="AXQ79" s="527"/>
      <c r="AXR79" s="528"/>
      <c r="AXS79" s="529"/>
      <c r="AXT79" s="530"/>
      <c r="AXU79" s="531"/>
      <c r="AXV79" s="532"/>
      <c r="AXW79" s="533"/>
      <c r="AXX79" s="527"/>
      <c r="AXY79" s="528"/>
      <c r="AXZ79" s="529"/>
      <c r="AYA79" s="530"/>
      <c r="AYB79" s="531"/>
      <c r="AYC79" s="532"/>
      <c r="AYD79" s="533"/>
      <c r="AYE79" s="527"/>
      <c r="AYF79" s="528"/>
      <c r="AYG79" s="529"/>
      <c r="AYH79" s="530"/>
      <c r="AYI79" s="531"/>
      <c r="AYJ79" s="532"/>
      <c r="AYK79" s="533"/>
      <c r="AYL79" s="527"/>
      <c r="AYM79" s="528"/>
      <c r="AYN79" s="529"/>
      <c r="AYO79" s="530"/>
      <c r="AYP79" s="531"/>
      <c r="AYQ79" s="532"/>
      <c r="AYR79" s="533"/>
      <c r="AYS79" s="527"/>
      <c r="AYT79" s="528"/>
      <c r="AYU79" s="529"/>
      <c r="AYV79" s="530"/>
      <c r="AYW79" s="531"/>
      <c r="AYX79" s="532"/>
      <c r="AYY79" s="533"/>
      <c r="AYZ79" s="527"/>
      <c r="AZA79" s="528"/>
      <c r="AZB79" s="529"/>
      <c r="AZC79" s="530"/>
      <c r="AZD79" s="531"/>
      <c r="AZE79" s="532"/>
      <c r="AZF79" s="533"/>
      <c r="AZG79" s="527"/>
      <c r="AZH79" s="528"/>
      <c r="AZI79" s="529"/>
      <c r="AZJ79" s="530"/>
      <c r="AZK79" s="531"/>
      <c r="AZL79" s="532"/>
      <c r="AZM79" s="533"/>
      <c r="AZN79" s="527"/>
      <c r="AZO79" s="528"/>
      <c r="AZP79" s="529"/>
      <c r="AZQ79" s="530"/>
      <c r="AZR79" s="531"/>
      <c r="AZS79" s="532"/>
      <c r="AZT79" s="533"/>
      <c r="AZU79" s="527"/>
      <c r="AZV79" s="528"/>
      <c r="AZW79" s="529"/>
      <c r="AZX79" s="530"/>
      <c r="AZY79" s="531"/>
      <c r="AZZ79" s="532"/>
      <c r="BAA79" s="533"/>
      <c r="BAB79" s="527"/>
      <c r="BAC79" s="528"/>
      <c r="BAD79" s="529"/>
      <c r="BAE79" s="530"/>
      <c r="BAF79" s="531"/>
      <c r="BAG79" s="532"/>
      <c r="BAH79" s="533"/>
      <c r="BAI79" s="527"/>
      <c r="BAJ79" s="528"/>
      <c r="BAK79" s="529"/>
      <c r="BAL79" s="530"/>
      <c r="BAM79" s="531"/>
      <c r="BAN79" s="532"/>
      <c r="BAO79" s="533"/>
      <c r="BAP79" s="527"/>
      <c r="BAQ79" s="528"/>
      <c r="BAR79" s="529"/>
      <c r="BAS79" s="530"/>
      <c r="BAT79" s="531"/>
      <c r="BAU79" s="532"/>
      <c r="BAV79" s="533"/>
      <c r="BAW79" s="527"/>
      <c r="BAX79" s="528"/>
      <c r="BAY79" s="529"/>
      <c r="BAZ79" s="530"/>
      <c r="BBA79" s="531"/>
      <c r="BBB79" s="532"/>
      <c r="BBC79" s="533"/>
      <c r="BBD79" s="527"/>
      <c r="BBE79" s="528"/>
      <c r="BBF79" s="529"/>
      <c r="BBG79" s="530"/>
      <c r="BBH79" s="531"/>
      <c r="BBI79" s="532"/>
      <c r="BBJ79" s="533"/>
      <c r="BBK79" s="527"/>
      <c r="BBL79" s="528"/>
      <c r="BBM79" s="529"/>
      <c r="BBN79" s="530"/>
      <c r="BBO79" s="531"/>
      <c r="BBP79" s="532"/>
      <c r="BBQ79" s="533"/>
      <c r="BBR79" s="527"/>
      <c r="BBS79" s="528"/>
      <c r="BBT79" s="529"/>
      <c r="BBU79" s="530"/>
      <c r="BBV79" s="531"/>
      <c r="BBW79" s="532"/>
      <c r="BBX79" s="533"/>
      <c r="BBY79" s="527"/>
      <c r="BBZ79" s="528"/>
      <c r="BCA79" s="529"/>
      <c r="BCB79" s="530"/>
      <c r="BCC79" s="531"/>
      <c r="BCD79" s="532"/>
      <c r="BCE79" s="533"/>
      <c r="BCF79" s="527"/>
      <c r="BCG79" s="528"/>
      <c r="BCH79" s="529"/>
      <c r="BCI79" s="530"/>
      <c r="BCJ79" s="531"/>
      <c r="BCK79" s="532"/>
      <c r="BCL79" s="533"/>
      <c r="BCM79" s="527"/>
      <c r="BCN79" s="528"/>
      <c r="BCO79" s="529"/>
      <c r="BCP79" s="530"/>
      <c r="BCQ79" s="531"/>
      <c r="BCR79" s="532"/>
      <c r="BCS79" s="533"/>
      <c r="BCT79" s="527"/>
      <c r="BCU79" s="528"/>
      <c r="BCV79" s="529"/>
      <c r="BCW79" s="530"/>
      <c r="BCX79" s="531"/>
      <c r="BCY79" s="532"/>
      <c r="BCZ79" s="533"/>
      <c r="BDA79" s="527"/>
      <c r="BDB79" s="528"/>
      <c r="BDC79" s="529"/>
      <c r="BDD79" s="530"/>
      <c r="BDE79" s="531"/>
      <c r="BDF79" s="532"/>
      <c r="BDG79" s="533"/>
      <c r="BDH79" s="527"/>
      <c r="BDI79" s="528"/>
      <c r="BDJ79" s="529"/>
      <c r="BDK79" s="530"/>
      <c r="BDL79" s="531"/>
      <c r="BDM79" s="532"/>
      <c r="BDN79" s="533"/>
      <c r="BDO79" s="527"/>
      <c r="BDP79" s="528"/>
      <c r="BDQ79" s="529"/>
      <c r="BDR79" s="530"/>
      <c r="BDS79" s="531"/>
      <c r="BDT79" s="532"/>
      <c r="BDU79" s="533"/>
      <c r="BDV79" s="527"/>
      <c r="BDW79" s="528"/>
      <c r="BDX79" s="529"/>
      <c r="BDY79" s="530"/>
      <c r="BDZ79" s="531"/>
      <c r="BEA79" s="532"/>
      <c r="BEB79" s="533"/>
      <c r="BEC79" s="527"/>
      <c r="BED79" s="528"/>
      <c r="BEE79" s="529"/>
      <c r="BEF79" s="530"/>
      <c r="BEG79" s="531"/>
      <c r="BEH79" s="532"/>
      <c r="BEI79" s="533"/>
      <c r="BEJ79" s="527"/>
      <c r="BEK79" s="528"/>
      <c r="BEL79" s="529"/>
      <c r="BEM79" s="530"/>
      <c r="BEN79" s="531"/>
      <c r="BEO79" s="532"/>
      <c r="BEP79" s="533"/>
      <c r="BEQ79" s="527"/>
      <c r="BER79" s="528"/>
      <c r="BES79" s="529"/>
      <c r="BET79" s="530"/>
      <c r="BEU79" s="531"/>
      <c r="BEV79" s="532"/>
      <c r="BEW79" s="533"/>
      <c r="BEX79" s="527"/>
      <c r="BEY79" s="528"/>
      <c r="BEZ79" s="529"/>
      <c r="BFA79" s="530"/>
      <c r="BFB79" s="531"/>
      <c r="BFC79" s="532"/>
      <c r="BFD79" s="533"/>
      <c r="BFE79" s="527"/>
      <c r="BFF79" s="528"/>
      <c r="BFG79" s="529"/>
      <c r="BFH79" s="530"/>
      <c r="BFI79" s="531"/>
      <c r="BFJ79" s="532"/>
      <c r="BFK79" s="533"/>
      <c r="BFL79" s="527"/>
      <c r="BFM79" s="528"/>
      <c r="BFN79" s="529"/>
      <c r="BFO79" s="530"/>
      <c r="BFP79" s="531"/>
      <c r="BFQ79" s="532"/>
      <c r="BFR79" s="533"/>
      <c r="BFS79" s="527"/>
      <c r="BFT79" s="528"/>
      <c r="BFU79" s="529"/>
      <c r="BFV79" s="530"/>
      <c r="BFW79" s="531"/>
      <c r="BFX79" s="532"/>
      <c r="BFY79" s="533"/>
      <c r="BFZ79" s="527"/>
      <c r="BGA79" s="528"/>
      <c r="BGB79" s="529"/>
      <c r="BGC79" s="530"/>
      <c r="BGD79" s="531"/>
      <c r="BGE79" s="532"/>
      <c r="BGF79" s="533"/>
      <c r="BGG79" s="527"/>
      <c r="BGH79" s="528"/>
      <c r="BGI79" s="529"/>
      <c r="BGJ79" s="530"/>
      <c r="BGK79" s="531"/>
      <c r="BGL79" s="532"/>
      <c r="BGM79" s="533"/>
      <c r="BGN79" s="527"/>
      <c r="BGO79" s="528"/>
      <c r="BGP79" s="529"/>
      <c r="BGQ79" s="530"/>
      <c r="BGR79" s="531"/>
      <c r="BGS79" s="532"/>
      <c r="BGT79" s="533"/>
      <c r="BGU79" s="527"/>
      <c r="BGV79" s="528"/>
      <c r="BGW79" s="529"/>
      <c r="BGX79" s="530"/>
      <c r="BGY79" s="531"/>
      <c r="BGZ79" s="532"/>
      <c r="BHA79" s="533"/>
      <c r="BHB79" s="527"/>
      <c r="BHC79" s="528"/>
      <c r="BHD79" s="529"/>
      <c r="BHE79" s="530"/>
      <c r="BHF79" s="531"/>
      <c r="BHG79" s="532"/>
      <c r="BHH79" s="533"/>
      <c r="BHI79" s="527"/>
      <c r="BHJ79" s="528"/>
      <c r="BHK79" s="529"/>
      <c r="BHL79" s="530"/>
      <c r="BHM79" s="531"/>
      <c r="BHN79" s="532"/>
      <c r="BHO79" s="533"/>
      <c r="BHP79" s="527"/>
      <c r="BHQ79" s="528"/>
      <c r="BHR79" s="529"/>
      <c r="BHS79" s="530"/>
      <c r="BHT79" s="531"/>
      <c r="BHU79" s="532"/>
      <c r="BHV79" s="533"/>
      <c r="BHW79" s="527"/>
      <c r="BHX79" s="528"/>
      <c r="BHY79" s="529"/>
      <c r="BHZ79" s="530"/>
      <c r="BIA79" s="531"/>
      <c r="BIB79" s="532"/>
      <c r="BIC79" s="533"/>
      <c r="BID79" s="527"/>
      <c r="BIE79" s="528"/>
      <c r="BIF79" s="529"/>
      <c r="BIG79" s="530"/>
      <c r="BIH79" s="531"/>
      <c r="BII79" s="532"/>
      <c r="BIJ79" s="533"/>
      <c r="BIK79" s="527"/>
      <c r="BIL79" s="528"/>
      <c r="BIM79" s="529"/>
      <c r="BIN79" s="530"/>
      <c r="BIO79" s="531"/>
      <c r="BIP79" s="532"/>
      <c r="BIQ79" s="533"/>
      <c r="BIR79" s="527"/>
      <c r="BIS79" s="528"/>
      <c r="BIT79" s="529"/>
      <c r="BIU79" s="530"/>
      <c r="BIV79" s="531"/>
      <c r="BIW79" s="532"/>
      <c r="BIX79" s="533"/>
      <c r="BIY79" s="527"/>
      <c r="BIZ79" s="528"/>
      <c r="BJA79" s="529"/>
      <c r="BJB79" s="530"/>
      <c r="BJC79" s="531"/>
      <c r="BJD79" s="532"/>
      <c r="BJE79" s="533"/>
      <c r="BJF79" s="527"/>
      <c r="BJG79" s="528"/>
      <c r="BJH79" s="529"/>
      <c r="BJI79" s="530"/>
      <c r="BJJ79" s="531"/>
      <c r="BJK79" s="532"/>
      <c r="BJL79" s="533"/>
      <c r="BJM79" s="527"/>
      <c r="BJN79" s="528"/>
      <c r="BJO79" s="529"/>
      <c r="BJP79" s="530"/>
      <c r="BJQ79" s="531"/>
      <c r="BJR79" s="532"/>
      <c r="BJS79" s="533"/>
      <c r="BJT79" s="527"/>
      <c r="BJU79" s="528"/>
      <c r="BJV79" s="529"/>
      <c r="BJW79" s="530"/>
      <c r="BJX79" s="531"/>
      <c r="BJY79" s="532"/>
      <c r="BJZ79" s="533"/>
      <c r="BKA79" s="527"/>
      <c r="BKB79" s="528"/>
      <c r="BKC79" s="529"/>
      <c r="BKD79" s="530"/>
      <c r="BKE79" s="531"/>
      <c r="BKF79" s="532"/>
      <c r="BKG79" s="533"/>
      <c r="BKH79" s="527"/>
      <c r="BKI79" s="528"/>
      <c r="BKJ79" s="529"/>
      <c r="BKK79" s="530"/>
      <c r="BKL79" s="531"/>
      <c r="BKM79" s="532"/>
      <c r="BKN79" s="533"/>
      <c r="BKO79" s="527"/>
      <c r="BKP79" s="528"/>
      <c r="BKQ79" s="529"/>
      <c r="BKR79" s="530"/>
      <c r="BKS79" s="531"/>
      <c r="BKT79" s="532"/>
      <c r="BKU79" s="533"/>
      <c r="BKV79" s="527"/>
      <c r="BKW79" s="528"/>
      <c r="BKX79" s="529"/>
      <c r="BKY79" s="530"/>
      <c r="BKZ79" s="531"/>
      <c r="BLA79" s="532"/>
      <c r="BLB79" s="533"/>
      <c r="BLC79" s="527"/>
      <c r="BLD79" s="528"/>
      <c r="BLE79" s="529"/>
      <c r="BLF79" s="530"/>
      <c r="BLG79" s="531"/>
      <c r="BLH79" s="532"/>
      <c r="BLI79" s="533"/>
      <c r="BLJ79" s="527"/>
      <c r="BLK79" s="528"/>
      <c r="BLL79" s="529"/>
      <c r="BLM79" s="530"/>
      <c r="BLN79" s="531"/>
      <c r="BLO79" s="532"/>
      <c r="BLP79" s="533"/>
      <c r="BLQ79" s="527"/>
      <c r="BLR79" s="528"/>
      <c r="BLS79" s="529"/>
      <c r="BLT79" s="530"/>
      <c r="BLU79" s="531"/>
      <c r="BLV79" s="532"/>
      <c r="BLW79" s="533"/>
      <c r="BLX79" s="527"/>
      <c r="BLY79" s="528"/>
      <c r="BLZ79" s="529"/>
      <c r="BMA79" s="530"/>
      <c r="BMB79" s="531"/>
      <c r="BMC79" s="532"/>
      <c r="BMD79" s="533"/>
      <c r="BME79" s="527"/>
      <c r="BMF79" s="528"/>
      <c r="BMG79" s="529"/>
      <c r="BMH79" s="530"/>
      <c r="BMI79" s="531"/>
      <c r="BMJ79" s="532"/>
      <c r="BMK79" s="533"/>
      <c r="BML79" s="527"/>
      <c r="BMM79" s="528"/>
      <c r="BMN79" s="529"/>
      <c r="BMO79" s="530"/>
      <c r="BMP79" s="531"/>
      <c r="BMQ79" s="532"/>
      <c r="BMR79" s="533"/>
      <c r="BMS79" s="527"/>
      <c r="BMT79" s="528"/>
      <c r="BMU79" s="529"/>
      <c r="BMV79" s="530"/>
      <c r="BMW79" s="531"/>
      <c r="BMX79" s="532"/>
      <c r="BMY79" s="533"/>
      <c r="BMZ79" s="527"/>
      <c r="BNA79" s="528"/>
      <c r="BNB79" s="529"/>
      <c r="BNC79" s="530"/>
      <c r="BND79" s="531"/>
      <c r="BNE79" s="532"/>
      <c r="BNF79" s="533"/>
      <c r="BNG79" s="527"/>
      <c r="BNH79" s="528"/>
      <c r="BNI79" s="529"/>
      <c r="BNJ79" s="530"/>
      <c r="BNK79" s="531"/>
      <c r="BNL79" s="532"/>
      <c r="BNM79" s="533"/>
      <c r="BNN79" s="527"/>
      <c r="BNO79" s="528"/>
      <c r="BNP79" s="529"/>
      <c r="BNQ79" s="530"/>
      <c r="BNR79" s="531"/>
      <c r="BNS79" s="532"/>
      <c r="BNT79" s="533"/>
      <c r="BNU79" s="527"/>
      <c r="BNV79" s="528"/>
      <c r="BNW79" s="529"/>
      <c r="BNX79" s="530"/>
      <c r="BNY79" s="531"/>
      <c r="BNZ79" s="532"/>
      <c r="BOA79" s="533"/>
      <c r="BOB79" s="527"/>
      <c r="BOC79" s="528"/>
      <c r="BOD79" s="529"/>
      <c r="BOE79" s="530"/>
      <c r="BOF79" s="531"/>
      <c r="BOG79" s="532"/>
      <c r="BOH79" s="533"/>
      <c r="BOI79" s="527"/>
      <c r="BOJ79" s="528"/>
      <c r="BOK79" s="529"/>
      <c r="BOL79" s="530"/>
      <c r="BOM79" s="531"/>
      <c r="BON79" s="532"/>
      <c r="BOO79" s="533"/>
      <c r="BOP79" s="527"/>
      <c r="BOQ79" s="528"/>
      <c r="BOR79" s="529"/>
      <c r="BOS79" s="530"/>
      <c r="BOT79" s="531"/>
      <c r="BOU79" s="532"/>
      <c r="BOV79" s="533"/>
      <c r="BOW79" s="527"/>
      <c r="BOX79" s="528"/>
      <c r="BOY79" s="529"/>
      <c r="BOZ79" s="530"/>
      <c r="BPA79" s="531"/>
      <c r="BPB79" s="532"/>
      <c r="BPC79" s="533"/>
      <c r="BPD79" s="527"/>
      <c r="BPE79" s="528"/>
      <c r="BPF79" s="529"/>
      <c r="BPG79" s="530"/>
      <c r="BPH79" s="531"/>
      <c r="BPI79" s="532"/>
      <c r="BPJ79" s="533"/>
      <c r="BPK79" s="527"/>
      <c r="BPL79" s="528"/>
      <c r="BPM79" s="529"/>
      <c r="BPN79" s="530"/>
      <c r="BPO79" s="531"/>
      <c r="BPP79" s="532"/>
      <c r="BPQ79" s="533"/>
      <c r="BPR79" s="527"/>
      <c r="BPS79" s="528"/>
      <c r="BPT79" s="529"/>
      <c r="BPU79" s="530"/>
      <c r="BPV79" s="531"/>
      <c r="BPW79" s="532"/>
      <c r="BPX79" s="533"/>
      <c r="BPY79" s="527"/>
      <c r="BPZ79" s="528"/>
      <c r="BQA79" s="529"/>
      <c r="BQB79" s="530"/>
      <c r="BQC79" s="531"/>
      <c r="BQD79" s="532"/>
      <c r="BQE79" s="533"/>
      <c r="BQF79" s="527"/>
      <c r="BQG79" s="528"/>
      <c r="BQH79" s="529"/>
      <c r="BQI79" s="530"/>
      <c r="BQJ79" s="531"/>
      <c r="BQK79" s="532"/>
      <c r="BQL79" s="533"/>
      <c r="BQM79" s="527"/>
      <c r="BQN79" s="528"/>
      <c r="BQO79" s="529"/>
      <c r="BQP79" s="530"/>
      <c r="BQQ79" s="531"/>
      <c r="BQR79" s="532"/>
      <c r="BQS79" s="533"/>
      <c r="BQT79" s="527"/>
      <c r="BQU79" s="528"/>
      <c r="BQV79" s="529"/>
      <c r="BQW79" s="530"/>
      <c r="BQX79" s="531"/>
      <c r="BQY79" s="532"/>
      <c r="BQZ79" s="533"/>
      <c r="BRA79" s="527"/>
      <c r="BRB79" s="528"/>
      <c r="BRC79" s="529"/>
      <c r="BRD79" s="530"/>
      <c r="BRE79" s="531"/>
      <c r="BRF79" s="532"/>
      <c r="BRG79" s="533"/>
      <c r="BRH79" s="527"/>
      <c r="BRI79" s="528"/>
      <c r="BRJ79" s="529"/>
      <c r="BRK79" s="530"/>
      <c r="BRL79" s="531"/>
      <c r="BRM79" s="532"/>
      <c r="BRN79" s="533"/>
      <c r="BRO79" s="527"/>
      <c r="BRP79" s="528"/>
      <c r="BRQ79" s="529"/>
      <c r="BRR79" s="530"/>
      <c r="BRS79" s="531"/>
      <c r="BRT79" s="532"/>
      <c r="BRU79" s="533"/>
      <c r="BRV79" s="527"/>
      <c r="BRW79" s="528"/>
      <c r="BRX79" s="529"/>
      <c r="BRY79" s="530"/>
      <c r="BRZ79" s="531"/>
      <c r="BSA79" s="532"/>
      <c r="BSB79" s="533"/>
      <c r="BSC79" s="527"/>
      <c r="BSD79" s="528"/>
      <c r="BSE79" s="529"/>
      <c r="BSF79" s="530"/>
      <c r="BSG79" s="531"/>
      <c r="BSH79" s="532"/>
      <c r="BSI79" s="533"/>
      <c r="BSJ79" s="527"/>
      <c r="BSK79" s="528"/>
      <c r="BSL79" s="529"/>
      <c r="BSM79" s="530"/>
      <c r="BSN79" s="531"/>
      <c r="BSO79" s="532"/>
      <c r="BSP79" s="533"/>
      <c r="BSQ79" s="527"/>
      <c r="BSR79" s="528"/>
      <c r="BSS79" s="529"/>
      <c r="BST79" s="530"/>
      <c r="BSU79" s="531"/>
      <c r="BSV79" s="532"/>
      <c r="BSW79" s="533"/>
      <c r="BSX79" s="527"/>
      <c r="BSY79" s="528"/>
      <c r="BSZ79" s="529"/>
      <c r="BTA79" s="530"/>
      <c r="BTB79" s="531"/>
      <c r="BTC79" s="532"/>
      <c r="BTD79" s="533"/>
      <c r="BTE79" s="527"/>
      <c r="BTF79" s="528"/>
      <c r="BTG79" s="529"/>
      <c r="BTH79" s="530"/>
      <c r="BTI79" s="531"/>
      <c r="BTJ79" s="532"/>
      <c r="BTK79" s="533"/>
      <c r="BTL79" s="527"/>
      <c r="BTM79" s="528"/>
      <c r="BTN79" s="529"/>
      <c r="BTO79" s="530"/>
      <c r="BTP79" s="531"/>
      <c r="BTQ79" s="532"/>
      <c r="BTR79" s="533"/>
      <c r="BTS79" s="527"/>
      <c r="BTT79" s="528"/>
      <c r="BTU79" s="529"/>
      <c r="BTV79" s="530"/>
      <c r="BTW79" s="531"/>
      <c r="BTX79" s="532"/>
      <c r="BTY79" s="533"/>
      <c r="BTZ79" s="527"/>
      <c r="BUA79" s="528"/>
      <c r="BUB79" s="529"/>
      <c r="BUC79" s="530"/>
      <c r="BUD79" s="531"/>
      <c r="BUE79" s="532"/>
      <c r="BUF79" s="533"/>
      <c r="BUG79" s="527"/>
      <c r="BUH79" s="528"/>
      <c r="BUI79" s="529"/>
      <c r="BUJ79" s="530"/>
      <c r="BUK79" s="531"/>
      <c r="BUL79" s="532"/>
      <c r="BUM79" s="533"/>
      <c r="BUN79" s="527"/>
      <c r="BUO79" s="528"/>
      <c r="BUP79" s="529"/>
      <c r="BUQ79" s="530"/>
      <c r="BUR79" s="531"/>
      <c r="BUS79" s="532"/>
      <c r="BUT79" s="533"/>
      <c r="BUU79" s="527"/>
      <c r="BUV79" s="528"/>
      <c r="BUW79" s="529"/>
      <c r="BUX79" s="530"/>
      <c r="BUY79" s="531"/>
      <c r="BUZ79" s="532"/>
      <c r="BVA79" s="533"/>
      <c r="BVB79" s="527"/>
      <c r="BVC79" s="528"/>
      <c r="BVD79" s="529"/>
      <c r="BVE79" s="530"/>
      <c r="BVF79" s="531"/>
      <c r="BVG79" s="532"/>
      <c r="BVH79" s="533"/>
      <c r="BVI79" s="527"/>
      <c r="BVJ79" s="528"/>
      <c r="BVK79" s="529"/>
      <c r="BVL79" s="530"/>
      <c r="BVM79" s="531"/>
      <c r="BVN79" s="532"/>
      <c r="BVO79" s="533"/>
      <c r="BVP79" s="527"/>
      <c r="BVQ79" s="528"/>
      <c r="BVR79" s="529"/>
      <c r="BVS79" s="530"/>
      <c r="BVT79" s="531"/>
      <c r="BVU79" s="532"/>
      <c r="BVV79" s="533"/>
      <c r="BVW79" s="527"/>
      <c r="BVX79" s="528"/>
      <c r="BVY79" s="529"/>
      <c r="BVZ79" s="530"/>
      <c r="BWA79" s="531"/>
      <c r="BWB79" s="532"/>
      <c r="BWC79" s="533"/>
      <c r="BWD79" s="527"/>
      <c r="BWE79" s="528"/>
      <c r="BWF79" s="529"/>
      <c r="BWG79" s="530"/>
      <c r="BWH79" s="531"/>
      <c r="BWI79" s="532"/>
      <c r="BWJ79" s="533"/>
      <c r="BWK79" s="527"/>
      <c r="BWL79" s="528"/>
      <c r="BWM79" s="529"/>
      <c r="BWN79" s="530"/>
      <c r="BWO79" s="531"/>
      <c r="BWP79" s="532"/>
      <c r="BWQ79" s="533"/>
      <c r="BWR79" s="527"/>
      <c r="BWS79" s="528"/>
      <c r="BWT79" s="529"/>
      <c r="BWU79" s="530"/>
      <c r="BWV79" s="531"/>
      <c r="BWW79" s="532"/>
      <c r="BWX79" s="533"/>
      <c r="BWY79" s="527"/>
      <c r="BWZ79" s="528"/>
      <c r="BXA79" s="529"/>
      <c r="BXB79" s="530"/>
      <c r="BXC79" s="531"/>
      <c r="BXD79" s="532"/>
      <c r="BXE79" s="533"/>
      <c r="BXF79" s="527"/>
      <c r="BXG79" s="528"/>
      <c r="BXH79" s="529"/>
      <c r="BXI79" s="530"/>
      <c r="BXJ79" s="531"/>
      <c r="BXK79" s="532"/>
      <c r="BXL79" s="533"/>
      <c r="BXM79" s="527"/>
      <c r="BXN79" s="528"/>
      <c r="BXO79" s="529"/>
      <c r="BXP79" s="530"/>
      <c r="BXQ79" s="531"/>
      <c r="BXR79" s="532"/>
      <c r="BXS79" s="533"/>
      <c r="BXT79" s="527"/>
      <c r="BXU79" s="528"/>
      <c r="BXV79" s="529"/>
      <c r="BXW79" s="530"/>
      <c r="BXX79" s="531"/>
      <c r="BXY79" s="532"/>
      <c r="BXZ79" s="533"/>
      <c r="BYA79" s="527"/>
      <c r="BYB79" s="528"/>
      <c r="BYC79" s="529"/>
      <c r="BYD79" s="530"/>
      <c r="BYE79" s="531"/>
      <c r="BYF79" s="532"/>
      <c r="BYG79" s="533"/>
      <c r="BYH79" s="527"/>
      <c r="BYI79" s="528"/>
      <c r="BYJ79" s="529"/>
      <c r="BYK79" s="530"/>
      <c r="BYL79" s="531"/>
      <c r="BYM79" s="532"/>
      <c r="BYN79" s="533"/>
      <c r="BYO79" s="527"/>
      <c r="BYP79" s="528"/>
      <c r="BYQ79" s="529"/>
      <c r="BYR79" s="530"/>
      <c r="BYS79" s="531"/>
      <c r="BYT79" s="532"/>
      <c r="BYU79" s="533"/>
      <c r="BYV79" s="527"/>
      <c r="BYW79" s="528"/>
      <c r="BYX79" s="529"/>
      <c r="BYY79" s="530"/>
      <c r="BYZ79" s="531"/>
      <c r="BZA79" s="532"/>
      <c r="BZB79" s="533"/>
      <c r="BZC79" s="527"/>
      <c r="BZD79" s="528"/>
      <c r="BZE79" s="529"/>
      <c r="BZF79" s="530"/>
      <c r="BZG79" s="531"/>
      <c r="BZH79" s="532"/>
      <c r="BZI79" s="533"/>
      <c r="BZJ79" s="527"/>
      <c r="BZK79" s="528"/>
      <c r="BZL79" s="529"/>
      <c r="BZM79" s="530"/>
      <c r="BZN79" s="531"/>
      <c r="BZO79" s="532"/>
      <c r="BZP79" s="533"/>
      <c r="BZQ79" s="527"/>
      <c r="BZR79" s="528"/>
      <c r="BZS79" s="529"/>
      <c r="BZT79" s="530"/>
      <c r="BZU79" s="531"/>
      <c r="BZV79" s="532"/>
      <c r="BZW79" s="533"/>
      <c r="BZX79" s="527"/>
      <c r="BZY79" s="528"/>
      <c r="BZZ79" s="529"/>
      <c r="CAA79" s="530"/>
      <c r="CAB79" s="531"/>
      <c r="CAC79" s="532"/>
      <c r="CAD79" s="533"/>
      <c r="CAE79" s="527"/>
      <c r="CAF79" s="528"/>
      <c r="CAG79" s="529"/>
      <c r="CAH79" s="530"/>
      <c r="CAI79" s="531"/>
      <c r="CAJ79" s="532"/>
      <c r="CAK79" s="533"/>
      <c r="CAL79" s="527"/>
      <c r="CAM79" s="528"/>
      <c r="CAN79" s="529"/>
      <c r="CAO79" s="530"/>
      <c r="CAP79" s="531"/>
      <c r="CAQ79" s="532"/>
      <c r="CAR79" s="533"/>
      <c r="CAS79" s="527"/>
      <c r="CAT79" s="528"/>
      <c r="CAU79" s="529"/>
      <c r="CAV79" s="530"/>
      <c r="CAW79" s="531"/>
      <c r="CAX79" s="532"/>
      <c r="CAY79" s="533"/>
      <c r="CAZ79" s="527"/>
      <c r="CBA79" s="528"/>
      <c r="CBB79" s="529"/>
      <c r="CBC79" s="530"/>
      <c r="CBD79" s="531"/>
      <c r="CBE79" s="532"/>
      <c r="CBF79" s="533"/>
      <c r="CBG79" s="527"/>
      <c r="CBH79" s="528"/>
      <c r="CBI79" s="529"/>
      <c r="CBJ79" s="530"/>
      <c r="CBK79" s="531"/>
      <c r="CBL79" s="532"/>
      <c r="CBM79" s="533"/>
      <c r="CBN79" s="527"/>
      <c r="CBO79" s="528"/>
      <c r="CBP79" s="529"/>
      <c r="CBQ79" s="530"/>
      <c r="CBR79" s="531"/>
      <c r="CBS79" s="532"/>
      <c r="CBT79" s="533"/>
      <c r="CBU79" s="527"/>
      <c r="CBV79" s="528"/>
      <c r="CBW79" s="529"/>
      <c r="CBX79" s="530"/>
      <c r="CBY79" s="531"/>
      <c r="CBZ79" s="532"/>
      <c r="CCA79" s="533"/>
      <c r="CCB79" s="527"/>
      <c r="CCC79" s="528"/>
      <c r="CCD79" s="529"/>
      <c r="CCE79" s="530"/>
      <c r="CCF79" s="531"/>
      <c r="CCG79" s="532"/>
      <c r="CCH79" s="533"/>
      <c r="CCI79" s="527"/>
      <c r="CCJ79" s="528"/>
      <c r="CCK79" s="529"/>
      <c r="CCL79" s="530"/>
      <c r="CCM79" s="531"/>
      <c r="CCN79" s="532"/>
      <c r="CCO79" s="533"/>
      <c r="CCP79" s="527"/>
      <c r="CCQ79" s="528"/>
      <c r="CCR79" s="529"/>
      <c r="CCS79" s="530"/>
      <c r="CCT79" s="531"/>
      <c r="CCU79" s="532"/>
      <c r="CCV79" s="533"/>
      <c r="CCW79" s="527"/>
      <c r="CCX79" s="528"/>
      <c r="CCY79" s="529"/>
      <c r="CCZ79" s="530"/>
      <c r="CDA79" s="531"/>
      <c r="CDB79" s="532"/>
      <c r="CDC79" s="533"/>
      <c r="CDD79" s="527"/>
      <c r="CDE79" s="528"/>
      <c r="CDF79" s="529"/>
      <c r="CDG79" s="530"/>
      <c r="CDH79" s="531"/>
      <c r="CDI79" s="532"/>
      <c r="CDJ79" s="533"/>
      <c r="CDK79" s="527"/>
      <c r="CDL79" s="528"/>
      <c r="CDM79" s="529"/>
      <c r="CDN79" s="530"/>
      <c r="CDO79" s="531"/>
      <c r="CDP79" s="532"/>
      <c r="CDQ79" s="533"/>
      <c r="CDR79" s="527"/>
      <c r="CDS79" s="528"/>
      <c r="CDT79" s="529"/>
      <c r="CDU79" s="530"/>
      <c r="CDV79" s="531"/>
      <c r="CDW79" s="532"/>
      <c r="CDX79" s="533"/>
      <c r="CDY79" s="527"/>
      <c r="CDZ79" s="528"/>
      <c r="CEA79" s="529"/>
      <c r="CEB79" s="530"/>
      <c r="CEC79" s="531"/>
      <c r="CED79" s="532"/>
      <c r="CEE79" s="533"/>
      <c r="CEF79" s="527"/>
      <c r="CEG79" s="528"/>
      <c r="CEH79" s="529"/>
      <c r="CEI79" s="530"/>
      <c r="CEJ79" s="531"/>
      <c r="CEK79" s="532"/>
      <c r="CEL79" s="533"/>
      <c r="CEM79" s="527"/>
      <c r="CEN79" s="528"/>
      <c r="CEO79" s="529"/>
      <c r="CEP79" s="530"/>
      <c r="CEQ79" s="531"/>
      <c r="CER79" s="532"/>
      <c r="CES79" s="533"/>
      <c r="CET79" s="527"/>
      <c r="CEU79" s="528"/>
      <c r="CEV79" s="529"/>
      <c r="CEW79" s="530"/>
      <c r="CEX79" s="531"/>
      <c r="CEY79" s="532"/>
      <c r="CEZ79" s="533"/>
      <c r="CFA79" s="527"/>
      <c r="CFB79" s="528"/>
      <c r="CFC79" s="529"/>
      <c r="CFD79" s="530"/>
      <c r="CFE79" s="531"/>
      <c r="CFF79" s="532"/>
      <c r="CFG79" s="533"/>
      <c r="CFH79" s="527"/>
      <c r="CFI79" s="528"/>
      <c r="CFJ79" s="529"/>
      <c r="CFK79" s="530"/>
      <c r="CFL79" s="531"/>
      <c r="CFM79" s="532"/>
      <c r="CFN79" s="533"/>
      <c r="CFO79" s="527"/>
      <c r="CFP79" s="528"/>
      <c r="CFQ79" s="529"/>
      <c r="CFR79" s="530"/>
      <c r="CFS79" s="531"/>
      <c r="CFT79" s="532"/>
      <c r="CFU79" s="533"/>
      <c r="CFV79" s="527"/>
      <c r="CFW79" s="528"/>
      <c r="CFX79" s="529"/>
      <c r="CFY79" s="530"/>
      <c r="CFZ79" s="531"/>
      <c r="CGA79" s="532"/>
      <c r="CGB79" s="533"/>
      <c r="CGC79" s="527"/>
      <c r="CGD79" s="528"/>
      <c r="CGE79" s="529"/>
      <c r="CGF79" s="530"/>
      <c r="CGG79" s="531"/>
      <c r="CGH79" s="532"/>
      <c r="CGI79" s="533"/>
      <c r="CGJ79" s="527"/>
      <c r="CGK79" s="528"/>
      <c r="CGL79" s="529"/>
      <c r="CGM79" s="530"/>
      <c r="CGN79" s="531"/>
      <c r="CGO79" s="532"/>
      <c r="CGP79" s="533"/>
      <c r="CGQ79" s="527"/>
      <c r="CGR79" s="528"/>
      <c r="CGS79" s="529"/>
      <c r="CGT79" s="530"/>
      <c r="CGU79" s="531"/>
      <c r="CGV79" s="532"/>
      <c r="CGW79" s="533"/>
      <c r="CGX79" s="527"/>
      <c r="CGY79" s="528"/>
      <c r="CGZ79" s="529"/>
      <c r="CHA79" s="530"/>
      <c r="CHB79" s="531"/>
      <c r="CHC79" s="532"/>
      <c r="CHD79" s="533"/>
      <c r="CHE79" s="527"/>
      <c r="CHF79" s="528"/>
      <c r="CHG79" s="529"/>
      <c r="CHH79" s="530"/>
      <c r="CHI79" s="531"/>
      <c r="CHJ79" s="532"/>
      <c r="CHK79" s="533"/>
      <c r="CHL79" s="527"/>
      <c r="CHM79" s="528"/>
      <c r="CHN79" s="529"/>
      <c r="CHO79" s="530"/>
      <c r="CHP79" s="531"/>
      <c r="CHQ79" s="532"/>
      <c r="CHR79" s="533"/>
      <c r="CHS79" s="527"/>
      <c r="CHT79" s="528"/>
      <c r="CHU79" s="529"/>
      <c r="CHV79" s="530"/>
      <c r="CHW79" s="531"/>
      <c r="CHX79" s="532"/>
      <c r="CHY79" s="533"/>
      <c r="CHZ79" s="527"/>
      <c r="CIA79" s="528"/>
      <c r="CIB79" s="529"/>
      <c r="CIC79" s="530"/>
      <c r="CID79" s="531"/>
      <c r="CIE79" s="532"/>
      <c r="CIF79" s="533"/>
      <c r="CIG79" s="527"/>
      <c r="CIH79" s="528"/>
      <c r="CII79" s="529"/>
      <c r="CIJ79" s="530"/>
      <c r="CIK79" s="531"/>
      <c r="CIL79" s="532"/>
      <c r="CIM79" s="533"/>
      <c r="CIN79" s="527"/>
      <c r="CIO79" s="528"/>
      <c r="CIP79" s="529"/>
      <c r="CIQ79" s="530"/>
      <c r="CIR79" s="531"/>
      <c r="CIS79" s="532"/>
      <c r="CIT79" s="533"/>
      <c r="CIU79" s="527"/>
      <c r="CIV79" s="528"/>
      <c r="CIW79" s="529"/>
      <c r="CIX79" s="530"/>
      <c r="CIY79" s="531"/>
      <c r="CIZ79" s="532"/>
      <c r="CJA79" s="533"/>
      <c r="CJB79" s="527"/>
      <c r="CJC79" s="528"/>
      <c r="CJD79" s="529"/>
      <c r="CJE79" s="530"/>
      <c r="CJF79" s="531"/>
      <c r="CJG79" s="532"/>
      <c r="CJH79" s="533"/>
      <c r="CJI79" s="527"/>
      <c r="CJJ79" s="528"/>
      <c r="CJK79" s="529"/>
      <c r="CJL79" s="530"/>
      <c r="CJM79" s="531"/>
      <c r="CJN79" s="532"/>
      <c r="CJO79" s="533"/>
      <c r="CJP79" s="527"/>
      <c r="CJQ79" s="528"/>
      <c r="CJR79" s="529"/>
      <c r="CJS79" s="530"/>
      <c r="CJT79" s="531"/>
      <c r="CJU79" s="532"/>
      <c r="CJV79" s="533"/>
      <c r="CJW79" s="527"/>
      <c r="CJX79" s="528"/>
      <c r="CJY79" s="529"/>
      <c r="CJZ79" s="530"/>
      <c r="CKA79" s="531"/>
      <c r="CKB79" s="532"/>
      <c r="CKC79" s="533"/>
      <c r="CKD79" s="527"/>
      <c r="CKE79" s="528"/>
      <c r="CKF79" s="529"/>
      <c r="CKG79" s="530"/>
      <c r="CKH79" s="531"/>
      <c r="CKI79" s="532"/>
      <c r="CKJ79" s="533"/>
      <c r="CKK79" s="527"/>
      <c r="CKL79" s="528"/>
      <c r="CKM79" s="529"/>
      <c r="CKN79" s="530"/>
      <c r="CKO79" s="531"/>
      <c r="CKP79" s="532"/>
      <c r="CKQ79" s="533"/>
      <c r="CKR79" s="527"/>
      <c r="CKS79" s="528"/>
      <c r="CKT79" s="529"/>
      <c r="CKU79" s="530"/>
      <c r="CKV79" s="531"/>
      <c r="CKW79" s="532"/>
      <c r="CKX79" s="533"/>
      <c r="CKY79" s="527"/>
      <c r="CKZ79" s="528"/>
      <c r="CLA79" s="529"/>
      <c r="CLB79" s="530"/>
      <c r="CLC79" s="531"/>
      <c r="CLD79" s="532"/>
      <c r="CLE79" s="533"/>
      <c r="CLF79" s="527"/>
      <c r="CLG79" s="528"/>
      <c r="CLH79" s="529"/>
      <c r="CLI79" s="530"/>
      <c r="CLJ79" s="531"/>
      <c r="CLK79" s="532"/>
      <c r="CLL79" s="533"/>
      <c r="CLM79" s="527"/>
      <c r="CLN79" s="528"/>
      <c r="CLO79" s="529"/>
      <c r="CLP79" s="530"/>
      <c r="CLQ79" s="531"/>
      <c r="CLR79" s="532"/>
      <c r="CLS79" s="533"/>
      <c r="CLT79" s="527"/>
      <c r="CLU79" s="528"/>
      <c r="CLV79" s="529"/>
      <c r="CLW79" s="530"/>
      <c r="CLX79" s="531"/>
      <c r="CLY79" s="532"/>
      <c r="CLZ79" s="533"/>
      <c r="CMA79" s="527"/>
      <c r="CMB79" s="528"/>
      <c r="CMC79" s="529"/>
      <c r="CMD79" s="530"/>
      <c r="CME79" s="531"/>
      <c r="CMF79" s="532"/>
      <c r="CMG79" s="533"/>
      <c r="CMH79" s="527"/>
      <c r="CMI79" s="528"/>
      <c r="CMJ79" s="529"/>
      <c r="CMK79" s="530"/>
      <c r="CML79" s="531"/>
      <c r="CMM79" s="532"/>
      <c r="CMN79" s="533"/>
      <c r="CMO79" s="527"/>
      <c r="CMP79" s="528"/>
      <c r="CMQ79" s="529"/>
      <c r="CMR79" s="530"/>
      <c r="CMS79" s="531"/>
      <c r="CMT79" s="532"/>
      <c r="CMU79" s="533"/>
      <c r="CMV79" s="527"/>
      <c r="CMW79" s="528"/>
      <c r="CMX79" s="529"/>
      <c r="CMY79" s="530"/>
      <c r="CMZ79" s="531"/>
      <c r="CNA79" s="532"/>
      <c r="CNB79" s="533"/>
      <c r="CNC79" s="527"/>
      <c r="CND79" s="528"/>
      <c r="CNE79" s="529"/>
      <c r="CNF79" s="530"/>
      <c r="CNG79" s="531"/>
      <c r="CNH79" s="532"/>
      <c r="CNI79" s="533"/>
      <c r="CNJ79" s="527"/>
      <c r="CNK79" s="528"/>
      <c r="CNL79" s="529"/>
      <c r="CNM79" s="530"/>
      <c r="CNN79" s="531"/>
      <c r="CNO79" s="532"/>
      <c r="CNP79" s="533"/>
      <c r="CNQ79" s="527"/>
      <c r="CNR79" s="528"/>
      <c r="CNS79" s="529"/>
      <c r="CNT79" s="530"/>
      <c r="CNU79" s="531"/>
      <c r="CNV79" s="532"/>
      <c r="CNW79" s="533"/>
      <c r="CNX79" s="527"/>
      <c r="CNY79" s="528"/>
      <c r="CNZ79" s="529"/>
      <c r="COA79" s="530"/>
      <c r="COB79" s="531"/>
      <c r="COC79" s="532"/>
      <c r="COD79" s="533"/>
      <c r="COE79" s="527"/>
      <c r="COF79" s="528"/>
      <c r="COG79" s="529"/>
      <c r="COH79" s="530"/>
      <c r="COI79" s="531"/>
      <c r="COJ79" s="532"/>
      <c r="COK79" s="533"/>
      <c r="COL79" s="527"/>
      <c r="COM79" s="528"/>
      <c r="CON79" s="529"/>
      <c r="COO79" s="530"/>
      <c r="COP79" s="531"/>
      <c r="COQ79" s="532"/>
      <c r="COR79" s="533"/>
      <c r="COS79" s="527"/>
      <c r="COT79" s="528"/>
      <c r="COU79" s="529"/>
      <c r="COV79" s="530"/>
      <c r="COW79" s="531"/>
      <c r="COX79" s="532"/>
      <c r="COY79" s="533"/>
      <c r="COZ79" s="527"/>
      <c r="CPA79" s="528"/>
      <c r="CPB79" s="529"/>
      <c r="CPC79" s="530"/>
      <c r="CPD79" s="531"/>
      <c r="CPE79" s="532"/>
      <c r="CPF79" s="533"/>
      <c r="CPG79" s="527"/>
      <c r="CPH79" s="528"/>
      <c r="CPI79" s="529"/>
      <c r="CPJ79" s="530"/>
      <c r="CPK79" s="531"/>
      <c r="CPL79" s="532"/>
      <c r="CPM79" s="533"/>
      <c r="CPN79" s="527"/>
      <c r="CPO79" s="528"/>
      <c r="CPP79" s="529"/>
      <c r="CPQ79" s="530"/>
      <c r="CPR79" s="531"/>
      <c r="CPS79" s="532"/>
      <c r="CPT79" s="533"/>
      <c r="CPU79" s="527"/>
      <c r="CPV79" s="528"/>
      <c r="CPW79" s="529"/>
      <c r="CPX79" s="530"/>
      <c r="CPY79" s="531"/>
      <c r="CPZ79" s="532"/>
      <c r="CQA79" s="533"/>
      <c r="CQB79" s="527"/>
      <c r="CQC79" s="528"/>
      <c r="CQD79" s="529"/>
      <c r="CQE79" s="530"/>
      <c r="CQF79" s="531"/>
      <c r="CQG79" s="532"/>
      <c r="CQH79" s="533"/>
      <c r="CQI79" s="527"/>
      <c r="CQJ79" s="528"/>
      <c r="CQK79" s="529"/>
      <c r="CQL79" s="530"/>
      <c r="CQM79" s="531"/>
      <c r="CQN79" s="532"/>
      <c r="CQO79" s="533"/>
      <c r="CQP79" s="527"/>
      <c r="CQQ79" s="528"/>
      <c r="CQR79" s="529"/>
      <c r="CQS79" s="530"/>
      <c r="CQT79" s="531"/>
      <c r="CQU79" s="532"/>
      <c r="CQV79" s="533"/>
      <c r="CQW79" s="527"/>
      <c r="CQX79" s="528"/>
      <c r="CQY79" s="529"/>
      <c r="CQZ79" s="530"/>
      <c r="CRA79" s="531"/>
      <c r="CRB79" s="532"/>
      <c r="CRC79" s="533"/>
      <c r="CRD79" s="527"/>
      <c r="CRE79" s="528"/>
      <c r="CRF79" s="529"/>
      <c r="CRG79" s="530"/>
      <c r="CRH79" s="531"/>
      <c r="CRI79" s="532"/>
      <c r="CRJ79" s="533"/>
      <c r="CRK79" s="527"/>
      <c r="CRL79" s="528"/>
      <c r="CRM79" s="529"/>
      <c r="CRN79" s="530"/>
      <c r="CRO79" s="531"/>
      <c r="CRP79" s="532"/>
      <c r="CRQ79" s="533"/>
      <c r="CRR79" s="527"/>
      <c r="CRS79" s="528"/>
      <c r="CRT79" s="529"/>
      <c r="CRU79" s="530"/>
      <c r="CRV79" s="531"/>
      <c r="CRW79" s="532"/>
      <c r="CRX79" s="533"/>
      <c r="CRY79" s="527"/>
      <c r="CRZ79" s="528"/>
      <c r="CSA79" s="529"/>
      <c r="CSB79" s="530"/>
      <c r="CSC79" s="531"/>
      <c r="CSD79" s="532"/>
      <c r="CSE79" s="533"/>
      <c r="CSF79" s="527"/>
      <c r="CSG79" s="528"/>
      <c r="CSH79" s="529"/>
      <c r="CSI79" s="530"/>
      <c r="CSJ79" s="531"/>
      <c r="CSK79" s="532"/>
      <c r="CSL79" s="533"/>
      <c r="CSM79" s="527"/>
      <c r="CSN79" s="528"/>
      <c r="CSO79" s="529"/>
      <c r="CSP79" s="530"/>
      <c r="CSQ79" s="531"/>
      <c r="CSR79" s="532"/>
      <c r="CSS79" s="533"/>
      <c r="CST79" s="527"/>
      <c r="CSU79" s="528"/>
      <c r="CSV79" s="529"/>
      <c r="CSW79" s="530"/>
      <c r="CSX79" s="531"/>
      <c r="CSY79" s="532"/>
      <c r="CSZ79" s="533"/>
      <c r="CTA79" s="527"/>
      <c r="CTB79" s="528"/>
      <c r="CTC79" s="529"/>
      <c r="CTD79" s="530"/>
      <c r="CTE79" s="531"/>
      <c r="CTF79" s="532"/>
      <c r="CTG79" s="533"/>
      <c r="CTH79" s="527"/>
      <c r="CTI79" s="528"/>
      <c r="CTJ79" s="529"/>
      <c r="CTK79" s="530"/>
      <c r="CTL79" s="531"/>
      <c r="CTM79" s="532"/>
      <c r="CTN79" s="533"/>
      <c r="CTO79" s="527"/>
      <c r="CTP79" s="528"/>
      <c r="CTQ79" s="529"/>
      <c r="CTR79" s="530"/>
      <c r="CTS79" s="531"/>
      <c r="CTT79" s="532"/>
      <c r="CTU79" s="533"/>
      <c r="CTV79" s="527"/>
      <c r="CTW79" s="528"/>
      <c r="CTX79" s="529"/>
      <c r="CTY79" s="530"/>
      <c r="CTZ79" s="531"/>
      <c r="CUA79" s="532"/>
      <c r="CUB79" s="533"/>
      <c r="CUC79" s="527"/>
      <c r="CUD79" s="528"/>
      <c r="CUE79" s="529"/>
      <c r="CUF79" s="530"/>
      <c r="CUG79" s="531"/>
      <c r="CUH79" s="532"/>
      <c r="CUI79" s="533"/>
      <c r="CUJ79" s="527"/>
      <c r="CUK79" s="528"/>
      <c r="CUL79" s="529"/>
      <c r="CUM79" s="530"/>
      <c r="CUN79" s="531"/>
      <c r="CUO79" s="532"/>
      <c r="CUP79" s="533"/>
      <c r="CUQ79" s="527"/>
      <c r="CUR79" s="528"/>
      <c r="CUS79" s="529"/>
      <c r="CUT79" s="530"/>
      <c r="CUU79" s="531"/>
      <c r="CUV79" s="532"/>
      <c r="CUW79" s="533"/>
      <c r="CUX79" s="527"/>
      <c r="CUY79" s="528"/>
      <c r="CUZ79" s="529"/>
      <c r="CVA79" s="530"/>
      <c r="CVB79" s="531"/>
      <c r="CVC79" s="532"/>
      <c r="CVD79" s="533"/>
      <c r="CVE79" s="527"/>
      <c r="CVF79" s="528"/>
      <c r="CVG79" s="529"/>
      <c r="CVH79" s="530"/>
      <c r="CVI79" s="531"/>
      <c r="CVJ79" s="532"/>
      <c r="CVK79" s="533"/>
      <c r="CVL79" s="527"/>
      <c r="CVM79" s="528"/>
      <c r="CVN79" s="529"/>
      <c r="CVO79" s="530"/>
      <c r="CVP79" s="531"/>
      <c r="CVQ79" s="532"/>
      <c r="CVR79" s="533"/>
      <c r="CVS79" s="527"/>
      <c r="CVT79" s="528"/>
      <c r="CVU79" s="529"/>
      <c r="CVV79" s="530"/>
      <c r="CVW79" s="531"/>
      <c r="CVX79" s="532"/>
      <c r="CVY79" s="533"/>
      <c r="CVZ79" s="527"/>
      <c r="CWA79" s="528"/>
      <c r="CWB79" s="529"/>
      <c r="CWC79" s="530"/>
      <c r="CWD79" s="531"/>
      <c r="CWE79" s="532"/>
      <c r="CWF79" s="533"/>
      <c r="CWG79" s="527"/>
      <c r="CWH79" s="528"/>
      <c r="CWI79" s="529"/>
      <c r="CWJ79" s="530"/>
      <c r="CWK79" s="531"/>
      <c r="CWL79" s="532"/>
      <c r="CWM79" s="533"/>
      <c r="CWN79" s="527"/>
      <c r="CWO79" s="528"/>
      <c r="CWP79" s="529"/>
      <c r="CWQ79" s="530"/>
      <c r="CWR79" s="531"/>
      <c r="CWS79" s="532"/>
      <c r="CWT79" s="533"/>
      <c r="CWU79" s="527"/>
      <c r="CWV79" s="528"/>
      <c r="CWW79" s="529"/>
      <c r="CWX79" s="530"/>
      <c r="CWY79" s="531"/>
      <c r="CWZ79" s="532"/>
      <c r="CXA79" s="533"/>
      <c r="CXB79" s="527"/>
      <c r="CXC79" s="528"/>
      <c r="CXD79" s="529"/>
      <c r="CXE79" s="530"/>
      <c r="CXF79" s="531"/>
      <c r="CXG79" s="532"/>
      <c r="CXH79" s="533"/>
      <c r="CXI79" s="527"/>
      <c r="CXJ79" s="528"/>
      <c r="CXK79" s="529"/>
      <c r="CXL79" s="530"/>
      <c r="CXM79" s="531"/>
      <c r="CXN79" s="532"/>
      <c r="CXO79" s="533"/>
      <c r="CXP79" s="527"/>
      <c r="CXQ79" s="528"/>
      <c r="CXR79" s="529"/>
      <c r="CXS79" s="530"/>
      <c r="CXT79" s="531"/>
      <c r="CXU79" s="532"/>
      <c r="CXV79" s="533"/>
      <c r="CXW79" s="527"/>
      <c r="CXX79" s="528"/>
      <c r="CXY79" s="529"/>
      <c r="CXZ79" s="530"/>
      <c r="CYA79" s="531"/>
      <c r="CYB79" s="532"/>
      <c r="CYC79" s="533"/>
      <c r="CYD79" s="527"/>
      <c r="CYE79" s="528"/>
      <c r="CYF79" s="529"/>
      <c r="CYG79" s="530"/>
      <c r="CYH79" s="531"/>
      <c r="CYI79" s="532"/>
      <c r="CYJ79" s="533"/>
      <c r="CYK79" s="527"/>
      <c r="CYL79" s="528"/>
      <c r="CYM79" s="529"/>
      <c r="CYN79" s="530"/>
      <c r="CYO79" s="531"/>
      <c r="CYP79" s="532"/>
      <c r="CYQ79" s="533"/>
      <c r="CYR79" s="527"/>
      <c r="CYS79" s="528"/>
      <c r="CYT79" s="529"/>
      <c r="CYU79" s="530"/>
      <c r="CYV79" s="531"/>
      <c r="CYW79" s="532"/>
      <c r="CYX79" s="533"/>
      <c r="CYY79" s="527"/>
      <c r="CYZ79" s="528"/>
      <c r="CZA79" s="529"/>
      <c r="CZB79" s="530"/>
      <c r="CZC79" s="531"/>
      <c r="CZD79" s="532"/>
      <c r="CZE79" s="533"/>
      <c r="CZF79" s="527"/>
      <c r="CZG79" s="528"/>
      <c r="CZH79" s="529"/>
      <c r="CZI79" s="530"/>
      <c r="CZJ79" s="531"/>
      <c r="CZK79" s="532"/>
      <c r="CZL79" s="533"/>
      <c r="CZM79" s="527"/>
      <c r="CZN79" s="528"/>
      <c r="CZO79" s="529"/>
      <c r="CZP79" s="530"/>
      <c r="CZQ79" s="531"/>
      <c r="CZR79" s="532"/>
      <c r="CZS79" s="533"/>
      <c r="CZT79" s="527"/>
      <c r="CZU79" s="528"/>
      <c r="CZV79" s="529"/>
      <c r="CZW79" s="530"/>
      <c r="CZX79" s="531"/>
      <c r="CZY79" s="532"/>
      <c r="CZZ79" s="533"/>
      <c r="DAA79" s="527"/>
      <c r="DAB79" s="528"/>
      <c r="DAC79" s="529"/>
      <c r="DAD79" s="530"/>
      <c r="DAE79" s="531"/>
      <c r="DAF79" s="532"/>
      <c r="DAG79" s="533"/>
      <c r="DAH79" s="527"/>
      <c r="DAI79" s="528"/>
      <c r="DAJ79" s="529"/>
      <c r="DAK79" s="530"/>
      <c r="DAL79" s="531"/>
      <c r="DAM79" s="532"/>
      <c r="DAN79" s="533"/>
      <c r="DAO79" s="527"/>
      <c r="DAP79" s="528"/>
      <c r="DAQ79" s="529"/>
      <c r="DAR79" s="530"/>
      <c r="DAS79" s="531"/>
      <c r="DAT79" s="532"/>
      <c r="DAU79" s="533"/>
      <c r="DAV79" s="527"/>
      <c r="DAW79" s="528"/>
      <c r="DAX79" s="529"/>
      <c r="DAY79" s="530"/>
      <c r="DAZ79" s="531"/>
      <c r="DBA79" s="532"/>
      <c r="DBB79" s="533"/>
      <c r="DBC79" s="527"/>
      <c r="DBD79" s="528"/>
      <c r="DBE79" s="529"/>
      <c r="DBF79" s="530"/>
      <c r="DBG79" s="531"/>
      <c r="DBH79" s="532"/>
      <c r="DBI79" s="533"/>
      <c r="DBJ79" s="527"/>
      <c r="DBK79" s="528"/>
      <c r="DBL79" s="529"/>
      <c r="DBM79" s="530"/>
      <c r="DBN79" s="531"/>
      <c r="DBO79" s="532"/>
      <c r="DBP79" s="533"/>
      <c r="DBQ79" s="527"/>
      <c r="DBR79" s="528"/>
      <c r="DBS79" s="529"/>
      <c r="DBT79" s="530"/>
      <c r="DBU79" s="531"/>
      <c r="DBV79" s="532"/>
      <c r="DBW79" s="533"/>
      <c r="DBX79" s="527"/>
      <c r="DBY79" s="528"/>
      <c r="DBZ79" s="529"/>
      <c r="DCA79" s="530"/>
      <c r="DCB79" s="531"/>
      <c r="DCC79" s="532"/>
      <c r="DCD79" s="533"/>
      <c r="DCE79" s="527"/>
      <c r="DCF79" s="528"/>
      <c r="DCG79" s="529"/>
      <c r="DCH79" s="530"/>
      <c r="DCI79" s="531"/>
      <c r="DCJ79" s="532"/>
      <c r="DCK79" s="533"/>
      <c r="DCL79" s="527"/>
      <c r="DCM79" s="528"/>
      <c r="DCN79" s="529"/>
      <c r="DCO79" s="530"/>
      <c r="DCP79" s="531"/>
      <c r="DCQ79" s="532"/>
      <c r="DCR79" s="533"/>
      <c r="DCS79" s="527"/>
      <c r="DCT79" s="528"/>
      <c r="DCU79" s="529"/>
      <c r="DCV79" s="530"/>
      <c r="DCW79" s="531"/>
      <c r="DCX79" s="532"/>
      <c r="DCY79" s="533"/>
      <c r="DCZ79" s="527"/>
      <c r="DDA79" s="528"/>
      <c r="DDB79" s="529"/>
      <c r="DDC79" s="530"/>
      <c r="DDD79" s="531"/>
      <c r="DDE79" s="532"/>
      <c r="DDF79" s="533"/>
      <c r="DDG79" s="527"/>
      <c r="DDH79" s="528"/>
      <c r="DDI79" s="529"/>
      <c r="DDJ79" s="530"/>
      <c r="DDK79" s="531"/>
      <c r="DDL79" s="532"/>
      <c r="DDM79" s="533"/>
      <c r="DDN79" s="527"/>
      <c r="DDO79" s="528"/>
      <c r="DDP79" s="529"/>
      <c r="DDQ79" s="530"/>
      <c r="DDR79" s="531"/>
      <c r="DDS79" s="532"/>
      <c r="DDT79" s="533"/>
      <c r="DDU79" s="527"/>
      <c r="DDV79" s="528"/>
      <c r="DDW79" s="529"/>
      <c r="DDX79" s="530"/>
      <c r="DDY79" s="531"/>
      <c r="DDZ79" s="532"/>
      <c r="DEA79" s="533"/>
      <c r="DEB79" s="527"/>
      <c r="DEC79" s="528"/>
      <c r="DED79" s="529"/>
      <c r="DEE79" s="530"/>
      <c r="DEF79" s="531"/>
      <c r="DEG79" s="532"/>
      <c r="DEH79" s="533"/>
      <c r="DEI79" s="527"/>
      <c r="DEJ79" s="528"/>
      <c r="DEK79" s="529"/>
      <c r="DEL79" s="530"/>
      <c r="DEM79" s="531"/>
      <c r="DEN79" s="532"/>
      <c r="DEO79" s="533"/>
      <c r="DEP79" s="527"/>
      <c r="DEQ79" s="528"/>
      <c r="DER79" s="529"/>
      <c r="DES79" s="530"/>
      <c r="DET79" s="531"/>
      <c r="DEU79" s="532"/>
      <c r="DEV79" s="533"/>
      <c r="DEW79" s="527"/>
      <c r="DEX79" s="528"/>
      <c r="DEY79" s="529"/>
      <c r="DEZ79" s="530"/>
      <c r="DFA79" s="531"/>
      <c r="DFB79" s="532"/>
      <c r="DFC79" s="533"/>
      <c r="DFD79" s="527"/>
      <c r="DFE79" s="528"/>
      <c r="DFF79" s="529"/>
      <c r="DFG79" s="530"/>
      <c r="DFH79" s="531"/>
      <c r="DFI79" s="532"/>
      <c r="DFJ79" s="533"/>
      <c r="DFK79" s="527"/>
      <c r="DFL79" s="528"/>
      <c r="DFM79" s="529"/>
      <c r="DFN79" s="530"/>
      <c r="DFO79" s="531"/>
      <c r="DFP79" s="532"/>
      <c r="DFQ79" s="533"/>
      <c r="DFR79" s="527"/>
      <c r="DFS79" s="528"/>
      <c r="DFT79" s="529"/>
      <c r="DFU79" s="530"/>
      <c r="DFV79" s="531"/>
      <c r="DFW79" s="532"/>
      <c r="DFX79" s="533"/>
      <c r="DFY79" s="527"/>
      <c r="DFZ79" s="528"/>
      <c r="DGA79" s="529"/>
      <c r="DGB79" s="530"/>
      <c r="DGC79" s="531"/>
      <c r="DGD79" s="532"/>
      <c r="DGE79" s="533"/>
      <c r="DGF79" s="527"/>
      <c r="DGG79" s="528"/>
      <c r="DGH79" s="529"/>
      <c r="DGI79" s="530"/>
      <c r="DGJ79" s="531"/>
      <c r="DGK79" s="532"/>
      <c r="DGL79" s="533"/>
      <c r="DGM79" s="527"/>
      <c r="DGN79" s="528"/>
      <c r="DGO79" s="529"/>
      <c r="DGP79" s="530"/>
      <c r="DGQ79" s="531"/>
      <c r="DGR79" s="532"/>
      <c r="DGS79" s="533"/>
      <c r="DGT79" s="527"/>
      <c r="DGU79" s="528"/>
      <c r="DGV79" s="529"/>
      <c r="DGW79" s="530"/>
      <c r="DGX79" s="531"/>
      <c r="DGY79" s="532"/>
      <c r="DGZ79" s="533"/>
      <c r="DHA79" s="527"/>
      <c r="DHB79" s="528"/>
      <c r="DHC79" s="529"/>
      <c r="DHD79" s="530"/>
      <c r="DHE79" s="531"/>
      <c r="DHF79" s="532"/>
      <c r="DHG79" s="533"/>
      <c r="DHH79" s="527"/>
      <c r="DHI79" s="528"/>
      <c r="DHJ79" s="529"/>
      <c r="DHK79" s="530"/>
      <c r="DHL79" s="531"/>
      <c r="DHM79" s="532"/>
      <c r="DHN79" s="533"/>
      <c r="DHO79" s="527"/>
      <c r="DHP79" s="528"/>
      <c r="DHQ79" s="529"/>
      <c r="DHR79" s="530"/>
      <c r="DHS79" s="531"/>
      <c r="DHT79" s="532"/>
      <c r="DHU79" s="533"/>
      <c r="DHV79" s="527"/>
      <c r="DHW79" s="528"/>
      <c r="DHX79" s="529"/>
      <c r="DHY79" s="530"/>
      <c r="DHZ79" s="531"/>
      <c r="DIA79" s="532"/>
      <c r="DIB79" s="533"/>
      <c r="DIC79" s="527"/>
      <c r="DID79" s="528"/>
      <c r="DIE79" s="529"/>
      <c r="DIF79" s="530"/>
      <c r="DIG79" s="531"/>
      <c r="DIH79" s="532"/>
      <c r="DII79" s="533"/>
      <c r="DIJ79" s="527"/>
      <c r="DIK79" s="528"/>
      <c r="DIL79" s="529"/>
      <c r="DIM79" s="530"/>
      <c r="DIN79" s="531"/>
      <c r="DIO79" s="532"/>
      <c r="DIP79" s="533"/>
      <c r="DIQ79" s="527"/>
      <c r="DIR79" s="528"/>
      <c r="DIS79" s="529"/>
      <c r="DIT79" s="530"/>
      <c r="DIU79" s="531"/>
      <c r="DIV79" s="532"/>
      <c r="DIW79" s="533"/>
      <c r="DIX79" s="527"/>
      <c r="DIY79" s="528"/>
      <c r="DIZ79" s="529"/>
      <c r="DJA79" s="530"/>
      <c r="DJB79" s="531"/>
      <c r="DJC79" s="532"/>
      <c r="DJD79" s="533"/>
      <c r="DJE79" s="527"/>
      <c r="DJF79" s="528"/>
      <c r="DJG79" s="529"/>
      <c r="DJH79" s="530"/>
      <c r="DJI79" s="531"/>
      <c r="DJJ79" s="532"/>
      <c r="DJK79" s="533"/>
      <c r="DJL79" s="527"/>
      <c r="DJM79" s="528"/>
      <c r="DJN79" s="529"/>
      <c r="DJO79" s="530"/>
      <c r="DJP79" s="531"/>
      <c r="DJQ79" s="532"/>
      <c r="DJR79" s="533"/>
      <c r="DJS79" s="527"/>
      <c r="DJT79" s="528"/>
      <c r="DJU79" s="529"/>
      <c r="DJV79" s="530"/>
      <c r="DJW79" s="531"/>
      <c r="DJX79" s="532"/>
      <c r="DJY79" s="533"/>
      <c r="DJZ79" s="527"/>
      <c r="DKA79" s="528"/>
      <c r="DKB79" s="529"/>
      <c r="DKC79" s="530"/>
      <c r="DKD79" s="531"/>
      <c r="DKE79" s="532"/>
      <c r="DKF79" s="533"/>
      <c r="DKG79" s="527"/>
      <c r="DKH79" s="528"/>
      <c r="DKI79" s="529"/>
      <c r="DKJ79" s="530"/>
      <c r="DKK79" s="531"/>
      <c r="DKL79" s="532"/>
      <c r="DKM79" s="533"/>
      <c r="DKN79" s="527"/>
      <c r="DKO79" s="528"/>
      <c r="DKP79" s="529"/>
      <c r="DKQ79" s="530"/>
      <c r="DKR79" s="531"/>
      <c r="DKS79" s="532"/>
      <c r="DKT79" s="533"/>
      <c r="DKU79" s="527"/>
      <c r="DKV79" s="528"/>
      <c r="DKW79" s="529"/>
      <c r="DKX79" s="530"/>
      <c r="DKY79" s="531"/>
      <c r="DKZ79" s="532"/>
      <c r="DLA79" s="533"/>
      <c r="DLB79" s="527"/>
      <c r="DLC79" s="528"/>
      <c r="DLD79" s="529"/>
      <c r="DLE79" s="530"/>
      <c r="DLF79" s="531"/>
      <c r="DLG79" s="532"/>
      <c r="DLH79" s="533"/>
      <c r="DLI79" s="527"/>
      <c r="DLJ79" s="528"/>
      <c r="DLK79" s="529"/>
      <c r="DLL79" s="530"/>
      <c r="DLM79" s="531"/>
      <c r="DLN79" s="532"/>
      <c r="DLO79" s="533"/>
      <c r="DLP79" s="527"/>
      <c r="DLQ79" s="528"/>
      <c r="DLR79" s="529"/>
      <c r="DLS79" s="530"/>
      <c r="DLT79" s="531"/>
      <c r="DLU79" s="532"/>
      <c r="DLV79" s="533"/>
      <c r="DLW79" s="527"/>
      <c r="DLX79" s="528"/>
      <c r="DLY79" s="529"/>
      <c r="DLZ79" s="530"/>
      <c r="DMA79" s="531"/>
      <c r="DMB79" s="532"/>
      <c r="DMC79" s="533"/>
      <c r="DMD79" s="527"/>
      <c r="DME79" s="528"/>
      <c r="DMF79" s="529"/>
      <c r="DMG79" s="530"/>
      <c r="DMH79" s="531"/>
      <c r="DMI79" s="532"/>
      <c r="DMJ79" s="533"/>
      <c r="DMK79" s="527"/>
      <c r="DML79" s="528"/>
      <c r="DMM79" s="529"/>
      <c r="DMN79" s="530"/>
      <c r="DMO79" s="531"/>
      <c r="DMP79" s="532"/>
      <c r="DMQ79" s="533"/>
      <c r="DMR79" s="527"/>
      <c r="DMS79" s="528"/>
      <c r="DMT79" s="529"/>
      <c r="DMU79" s="530"/>
      <c r="DMV79" s="531"/>
      <c r="DMW79" s="532"/>
      <c r="DMX79" s="533"/>
      <c r="DMY79" s="527"/>
      <c r="DMZ79" s="528"/>
      <c r="DNA79" s="529"/>
      <c r="DNB79" s="530"/>
      <c r="DNC79" s="531"/>
      <c r="DND79" s="532"/>
      <c r="DNE79" s="533"/>
      <c r="DNF79" s="527"/>
      <c r="DNG79" s="528"/>
      <c r="DNH79" s="529"/>
      <c r="DNI79" s="530"/>
      <c r="DNJ79" s="531"/>
      <c r="DNK79" s="532"/>
      <c r="DNL79" s="533"/>
      <c r="DNM79" s="527"/>
      <c r="DNN79" s="528"/>
      <c r="DNO79" s="529"/>
      <c r="DNP79" s="530"/>
      <c r="DNQ79" s="531"/>
      <c r="DNR79" s="532"/>
      <c r="DNS79" s="533"/>
      <c r="DNT79" s="527"/>
      <c r="DNU79" s="528"/>
      <c r="DNV79" s="529"/>
      <c r="DNW79" s="530"/>
      <c r="DNX79" s="531"/>
      <c r="DNY79" s="532"/>
      <c r="DNZ79" s="533"/>
      <c r="DOA79" s="527"/>
      <c r="DOB79" s="528"/>
      <c r="DOC79" s="529"/>
      <c r="DOD79" s="530"/>
      <c r="DOE79" s="531"/>
      <c r="DOF79" s="532"/>
      <c r="DOG79" s="533"/>
      <c r="DOH79" s="527"/>
      <c r="DOI79" s="528"/>
      <c r="DOJ79" s="529"/>
      <c r="DOK79" s="530"/>
      <c r="DOL79" s="531"/>
      <c r="DOM79" s="532"/>
      <c r="DON79" s="533"/>
      <c r="DOO79" s="527"/>
      <c r="DOP79" s="528"/>
      <c r="DOQ79" s="529"/>
      <c r="DOR79" s="530"/>
      <c r="DOS79" s="531"/>
      <c r="DOT79" s="532"/>
      <c r="DOU79" s="533"/>
      <c r="DOV79" s="527"/>
      <c r="DOW79" s="528"/>
      <c r="DOX79" s="529"/>
      <c r="DOY79" s="530"/>
      <c r="DOZ79" s="531"/>
      <c r="DPA79" s="532"/>
      <c r="DPB79" s="533"/>
      <c r="DPC79" s="527"/>
      <c r="DPD79" s="528"/>
      <c r="DPE79" s="529"/>
      <c r="DPF79" s="530"/>
      <c r="DPG79" s="531"/>
      <c r="DPH79" s="532"/>
      <c r="DPI79" s="533"/>
      <c r="DPJ79" s="527"/>
      <c r="DPK79" s="528"/>
      <c r="DPL79" s="529"/>
      <c r="DPM79" s="530"/>
      <c r="DPN79" s="531"/>
      <c r="DPO79" s="532"/>
      <c r="DPP79" s="533"/>
      <c r="DPQ79" s="527"/>
      <c r="DPR79" s="528"/>
      <c r="DPS79" s="529"/>
      <c r="DPT79" s="530"/>
      <c r="DPU79" s="531"/>
      <c r="DPV79" s="532"/>
      <c r="DPW79" s="533"/>
      <c r="DPX79" s="527"/>
      <c r="DPY79" s="528"/>
      <c r="DPZ79" s="529"/>
      <c r="DQA79" s="530"/>
      <c r="DQB79" s="531"/>
      <c r="DQC79" s="532"/>
      <c r="DQD79" s="533"/>
      <c r="DQE79" s="527"/>
      <c r="DQF79" s="528"/>
      <c r="DQG79" s="529"/>
      <c r="DQH79" s="530"/>
      <c r="DQI79" s="531"/>
      <c r="DQJ79" s="532"/>
      <c r="DQK79" s="533"/>
      <c r="DQL79" s="527"/>
      <c r="DQM79" s="528"/>
      <c r="DQN79" s="529"/>
      <c r="DQO79" s="530"/>
      <c r="DQP79" s="531"/>
      <c r="DQQ79" s="532"/>
      <c r="DQR79" s="533"/>
      <c r="DQS79" s="527"/>
      <c r="DQT79" s="528"/>
      <c r="DQU79" s="529"/>
      <c r="DQV79" s="530"/>
      <c r="DQW79" s="531"/>
      <c r="DQX79" s="532"/>
      <c r="DQY79" s="533"/>
      <c r="DQZ79" s="527"/>
      <c r="DRA79" s="528"/>
      <c r="DRB79" s="529"/>
      <c r="DRC79" s="530"/>
      <c r="DRD79" s="531"/>
      <c r="DRE79" s="532"/>
      <c r="DRF79" s="533"/>
      <c r="DRG79" s="527"/>
      <c r="DRH79" s="528"/>
      <c r="DRI79" s="529"/>
      <c r="DRJ79" s="530"/>
      <c r="DRK79" s="531"/>
      <c r="DRL79" s="532"/>
      <c r="DRM79" s="533"/>
      <c r="DRN79" s="527"/>
      <c r="DRO79" s="528"/>
      <c r="DRP79" s="529"/>
      <c r="DRQ79" s="530"/>
      <c r="DRR79" s="531"/>
      <c r="DRS79" s="532"/>
      <c r="DRT79" s="533"/>
      <c r="DRU79" s="527"/>
      <c r="DRV79" s="528"/>
      <c r="DRW79" s="529"/>
      <c r="DRX79" s="530"/>
      <c r="DRY79" s="531"/>
      <c r="DRZ79" s="532"/>
      <c r="DSA79" s="533"/>
      <c r="DSB79" s="527"/>
      <c r="DSC79" s="528"/>
      <c r="DSD79" s="529"/>
      <c r="DSE79" s="530"/>
      <c r="DSF79" s="531"/>
      <c r="DSG79" s="532"/>
      <c r="DSH79" s="533"/>
      <c r="DSI79" s="527"/>
      <c r="DSJ79" s="528"/>
      <c r="DSK79" s="529"/>
      <c r="DSL79" s="530"/>
      <c r="DSM79" s="531"/>
      <c r="DSN79" s="532"/>
      <c r="DSO79" s="533"/>
      <c r="DSP79" s="527"/>
      <c r="DSQ79" s="528"/>
      <c r="DSR79" s="529"/>
      <c r="DSS79" s="530"/>
      <c r="DST79" s="531"/>
      <c r="DSU79" s="532"/>
      <c r="DSV79" s="533"/>
      <c r="DSW79" s="527"/>
      <c r="DSX79" s="528"/>
      <c r="DSY79" s="529"/>
      <c r="DSZ79" s="530"/>
      <c r="DTA79" s="531"/>
      <c r="DTB79" s="532"/>
      <c r="DTC79" s="533"/>
      <c r="DTD79" s="527"/>
      <c r="DTE79" s="528"/>
      <c r="DTF79" s="529"/>
      <c r="DTG79" s="530"/>
      <c r="DTH79" s="531"/>
      <c r="DTI79" s="532"/>
      <c r="DTJ79" s="533"/>
      <c r="DTK79" s="527"/>
      <c r="DTL79" s="528"/>
      <c r="DTM79" s="529"/>
      <c r="DTN79" s="530"/>
      <c r="DTO79" s="531"/>
      <c r="DTP79" s="532"/>
      <c r="DTQ79" s="533"/>
      <c r="DTR79" s="527"/>
      <c r="DTS79" s="528"/>
      <c r="DTT79" s="529"/>
      <c r="DTU79" s="530"/>
      <c r="DTV79" s="531"/>
      <c r="DTW79" s="532"/>
      <c r="DTX79" s="533"/>
      <c r="DTY79" s="527"/>
      <c r="DTZ79" s="528"/>
      <c r="DUA79" s="529"/>
      <c r="DUB79" s="530"/>
      <c r="DUC79" s="531"/>
      <c r="DUD79" s="532"/>
      <c r="DUE79" s="533"/>
      <c r="DUF79" s="527"/>
      <c r="DUG79" s="528"/>
      <c r="DUH79" s="529"/>
      <c r="DUI79" s="530"/>
      <c r="DUJ79" s="531"/>
      <c r="DUK79" s="532"/>
      <c r="DUL79" s="533"/>
      <c r="DUM79" s="527"/>
      <c r="DUN79" s="528"/>
      <c r="DUO79" s="529"/>
      <c r="DUP79" s="530"/>
      <c r="DUQ79" s="531"/>
      <c r="DUR79" s="532"/>
      <c r="DUS79" s="533"/>
      <c r="DUT79" s="527"/>
      <c r="DUU79" s="528"/>
      <c r="DUV79" s="529"/>
      <c r="DUW79" s="530"/>
      <c r="DUX79" s="531"/>
      <c r="DUY79" s="532"/>
      <c r="DUZ79" s="533"/>
      <c r="DVA79" s="527"/>
      <c r="DVB79" s="528"/>
      <c r="DVC79" s="529"/>
      <c r="DVD79" s="530"/>
      <c r="DVE79" s="531"/>
      <c r="DVF79" s="532"/>
      <c r="DVG79" s="533"/>
      <c r="DVH79" s="527"/>
      <c r="DVI79" s="528"/>
      <c r="DVJ79" s="529"/>
      <c r="DVK79" s="530"/>
      <c r="DVL79" s="531"/>
      <c r="DVM79" s="532"/>
      <c r="DVN79" s="533"/>
      <c r="DVO79" s="527"/>
      <c r="DVP79" s="528"/>
      <c r="DVQ79" s="529"/>
      <c r="DVR79" s="530"/>
      <c r="DVS79" s="531"/>
      <c r="DVT79" s="532"/>
      <c r="DVU79" s="533"/>
      <c r="DVV79" s="527"/>
      <c r="DVW79" s="528"/>
      <c r="DVX79" s="529"/>
      <c r="DVY79" s="530"/>
      <c r="DVZ79" s="531"/>
      <c r="DWA79" s="532"/>
      <c r="DWB79" s="533"/>
      <c r="DWC79" s="527"/>
      <c r="DWD79" s="528"/>
      <c r="DWE79" s="529"/>
      <c r="DWF79" s="530"/>
      <c r="DWG79" s="531"/>
      <c r="DWH79" s="532"/>
      <c r="DWI79" s="533"/>
      <c r="DWJ79" s="527"/>
      <c r="DWK79" s="528"/>
      <c r="DWL79" s="529"/>
      <c r="DWM79" s="530"/>
      <c r="DWN79" s="531"/>
      <c r="DWO79" s="532"/>
      <c r="DWP79" s="533"/>
      <c r="DWQ79" s="527"/>
      <c r="DWR79" s="528"/>
      <c r="DWS79" s="529"/>
      <c r="DWT79" s="530"/>
      <c r="DWU79" s="531"/>
      <c r="DWV79" s="532"/>
      <c r="DWW79" s="533"/>
      <c r="DWX79" s="527"/>
      <c r="DWY79" s="528"/>
      <c r="DWZ79" s="529"/>
      <c r="DXA79" s="530"/>
      <c r="DXB79" s="531"/>
      <c r="DXC79" s="532"/>
      <c r="DXD79" s="533"/>
      <c r="DXE79" s="527"/>
      <c r="DXF79" s="528"/>
      <c r="DXG79" s="529"/>
      <c r="DXH79" s="530"/>
      <c r="DXI79" s="531"/>
      <c r="DXJ79" s="532"/>
      <c r="DXK79" s="533"/>
      <c r="DXL79" s="527"/>
      <c r="DXM79" s="528"/>
      <c r="DXN79" s="529"/>
      <c r="DXO79" s="530"/>
      <c r="DXP79" s="531"/>
      <c r="DXQ79" s="532"/>
      <c r="DXR79" s="533"/>
      <c r="DXS79" s="527"/>
      <c r="DXT79" s="528"/>
      <c r="DXU79" s="529"/>
      <c r="DXV79" s="530"/>
      <c r="DXW79" s="531"/>
      <c r="DXX79" s="532"/>
      <c r="DXY79" s="533"/>
      <c r="DXZ79" s="527"/>
      <c r="DYA79" s="528"/>
      <c r="DYB79" s="529"/>
      <c r="DYC79" s="530"/>
      <c r="DYD79" s="531"/>
      <c r="DYE79" s="532"/>
      <c r="DYF79" s="533"/>
      <c r="DYG79" s="527"/>
      <c r="DYH79" s="528"/>
      <c r="DYI79" s="529"/>
      <c r="DYJ79" s="530"/>
      <c r="DYK79" s="531"/>
      <c r="DYL79" s="532"/>
      <c r="DYM79" s="533"/>
      <c r="DYN79" s="527"/>
      <c r="DYO79" s="528"/>
      <c r="DYP79" s="529"/>
      <c r="DYQ79" s="530"/>
      <c r="DYR79" s="531"/>
      <c r="DYS79" s="532"/>
      <c r="DYT79" s="533"/>
      <c r="DYU79" s="527"/>
      <c r="DYV79" s="528"/>
      <c r="DYW79" s="529"/>
      <c r="DYX79" s="530"/>
      <c r="DYY79" s="531"/>
      <c r="DYZ79" s="532"/>
      <c r="DZA79" s="533"/>
      <c r="DZB79" s="527"/>
      <c r="DZC79" s="528"/>
      <c r="DZD79" s="529"/>
      <c r="DZE79" s="530"/>
      <c r="DZF79" s="531"/>
      <c r="DZG79" s="532"/>
      <c r="DZH79" s="533"/>
      <c r="DZI79" s="527"/>
      <c r="DZJ79" s="528"/>
      <c r="DZK79" s="529"/>
      <c r="DZL79" s="530"/>
      <c r="DZM79" s="531"/>
      <c r="DZN79" s="532"/>
      <c r="DZO79" s="533"/>
      <c r="DZP79" s="527"/>
      <c r="DZQ79" s="528"/>
      <c r="DZR79" s="529"/>
      <c r="DZS79" s="530"/>
      <c r="DZT79" s="531"/>
      <c r="DZU79" s="532"/>
      <c r="DZV79" s="533"/>
      <c r="DZW79" s="527"/>
      <c r="DZX79" s="528"/>
      <c r="DZY79" s="529"/>
      <c r="DZZ79" s="530"/>
      <c r="EAA79" s="531"/>
      <c r="EAB79" s="532"/>
      <c r="EAC79" s="533"/>
      <c r="EAD79" s="527"/>
      <c r="EAE79" s="528"/>
      <c r="EAF79" s="529"/>
      <c r="EAG79" s="530"/>
      <c r="EAH79" s="531"/>
      <c r="EAI79" s="532"/>
      <c r="EAJ79" s="533"/>
      <c r="EAK79" s="527"/>
      <c r="EAL79" s="528"/>
      <c r="EAM79" s="529"/>
      <c r="EAN79" s="530"/>
      <c r="EAO79" s="531"/>
      <c r="EAP79" s="532"/>
      <c r="EAQ79" s="533"/>
      <c r="EAR79" s="527"/>
      <c r="EAS79" s="528"/>
      <c r="EAT79" s="529"/>
      <c r="EAU79" s="530"/>
      <c r="EAV79" s="531"/>
      <c r="EAW79" s="532"/>
      <c r="EAX79" s="533"/>
      <c r="EAY79" s="527"/>
      <c r="EAZ79" s="528"/>
      <c r="EBA79" s="529"/>
      <c r="EBB79" s="530"/>
      <c r="EBC79" s="531"/>
      <c r="EBD79" s="532"/>
      <c r="EBE79" s="533"/>
      <c r="EBF79" s="527"/>
      <c r="EBG79" s="528"/>
      <c r="EBH79" s="529"/>
      <c r="EBI79" s="530"/>
      <c r="EBJ79" s="531"/>
      <c r="EBK79" s="532"/>
      <c r="EBL79" s="533"/>
      <c r="EBM79" s="527"/>
      <c r="EBN79" s="528"/>
      <c r="EBO79" s="529"/>
      <c r="EBP79" s="530"/>
      <c r="EBQ79" s="531"/>
      <c r="EBR79" s="532"/>
      <c r="EBS79" s="533"/>
      <c r="EBT79" s="527"/>
      <c r="EBU79" s="528"/>
      <c r="EBV79" s="529"/>
      <c r="EBW79" s="530"/>
      <c r="EBX79" s="531"/>
      <c r="EBY79" s="532"/>
      <c r="EBZ79" s="533"/>
      <c r="ECA79" s="527"/>
      <c r="ECB79" s="528"/>
      <c r="ECC79" s="529"/>
      <c r="ECD79" s="530"/>
      <c r="ECE79" s="531"/>
      <c r="ECF79" s="532"/>
      <c r="ECG79" s="533"/>
      <c r="ECH79" s="527"/>
      <c r="ECI79" s="528"/>
      <c r="ECJ79" s="529"/>
      <c r="ECK79" s="530"/>
      <c r="ECL79" s="531"/>
      <c r="ECM79" s="532"/>
      <c r="ECN79" s="533"/>
      <c r="ECO79" s="527"/>
      <c r="ECP79" s="528"/>
      <c r="ECQ79" s="529"/>
      <c r="ECR79" s="530"/>
      <c r="ECS79" s="531"/>
      <c r="ECT79" s="532"/>
      <c r="ECU79" s="533"/>
      <c r="ECV79" s="527"/>
      <c r="ECW79" s="528"/>
      <c r="ECX79" s="529"/>
      <c r="ECY79" s="530"/>
      <c r="ECZ79" s="531"/>
      <c r="EDA79" s="532"/>
      <c r="EDB79" s="533"/>
      <c r="EDC79" s="527"/>
      <c r="EDD79" s="528"/>
      <c r="EDE79" s="529"/>
      <c r="EDF79" s="530"/>
      <c r="EDG79" s="531"/>
      <c r="EDH79" s="532"/>
      <c r="EDI79" s="533"/>
      <c r="EDJ79" s="527"/>
      <c r="EDK79" s="528"/>
      <c r="EDL79" s="529"/>
      <c r="EDM79" s="530"/>
      <c r="EDN79" s="531"/>
      <c r="EDO79" s="532"/>
      <c r="EDP79" s="533"/>
      <c r="EDQ79" s="527"/>
      <c r="EDR79" s="528"/>
      <c r="EDS79" s="529"/>
      <c r="EDT79" s="530"/>
      <c r="EDU79" s="531"/>
      <c r="EDV79" s="532"/>
      <c r="EDW79" s="533"/>
      <c r="EDX79" s="527"/>
      <c r="EDY79" s="528"/>
      <c r="EDZ79" s="529"/>
      <c r="EEA79" s="530"/>
      <c r="EEB79" s="531"/>
      <c r="EEC79" s="532"/>
      <c r="EED79" s="533"/>
      <c r="EEE79" s="527"/>
      <c r="EEF79" s="528"/>
      <c r="EEG79" s="529"/>
      <c r="EEH79" s="530"/>
      <c r="EEI79" s="531"/>
      <c r="EEJ79" s="532"/>
      <c r="EEK79" s="533"/>
      <c r="EEL79" s="527"/>
      <c r="EEM79" s="528"/>
      <c r="EEN79" s="529"/>
      <c r="EEO79" s="530"/>
      <c r="EEP79" s="531"/>
      <c r="EEQ79" s="532"/>
      <c r="EER79" s="533"/>
      <c r="EES79" s="527"/>
      <c r="EET79" s="528"/>
      <c r="EEU79" s="529"/>
      <c r="EEV79" s="530"/>
      <c r="EEW79" s="531"/>
      <c r="EEX79" s="532"/>
      <c r="EEY79" s="533"/>
      <c r="EEZ79" s="527"/>
      <c r="EFA79" s="528"/>
      <c r="EFB79" s="529"/>
      <c r="EFC79" s="530"/>
      <c r="EFD79" s="531"/>
      <c r="EFE79" s="532"/>
      <c r="EFF79" s="533"/>
      <c r="EFG79" s="527"/>
      <c r="EFH79" s="528"/>
      <c r="EFI79" s="529"/>
      <c r="EFJ79" s="530"/>
      <c r="EFK79" s="531"/>
      <c r="EFL79" s="532"/>
      <c r="EFM79" s="533"/>
      <c r="EFN79" s="527"/>
      <c r="EFO79" s="528"/>
      <c r="EFP79" s="529"/>
      <c r="EFQ79" s="530"/>
      <c r="EFR79" s="531"/>
      <c r="EFS79" s="532"/>
      <c r="EFT79" s="533"/>
      <c r="EFU79" s="527"/>
      <c r="EFV79" s="528"/>
      <c r="EFW79" s="529"/>
      <c r="EFX79" s="530"/>
      <c r="EFY79" s="531"/>
      <c r="EFZ79" s="532"/>
      <c r="EGA79" s="533"/>
      <c r="EGB79" s="527"/>
      <c r="EGC79" s="528"/>
      <c r="EGD79" s="529"/>
      <c r="EGE79" s="530"/>
      <c r="EGF79" s="531"/>
      <c r="EGG79" s="532"/>
      <c r="EGH79" s="533"/>
      <c r="EGI79" s="527"/>
      <c r="EGJ79" s="528"/>
      <c r="EGK79" s="529"/>
      <c r="EGL79" s="530"/>
      <c r="EGM79" s="531"/>
      <c r="EGN79" s="532"/>
      <c r="EGO79" s="533"/>
      <c r="EGP79" s="527"/>
      <c r="EGQ79" s="528"/>
      <c r="EGR79" s="529"/>
      <c r="EGS79" s="530"/>
      <c r="EGT79" s="531"/>
      <c r="EGU79" s="532"/>
      <c r="EGV79" s="533"/>
      <c r="EGW79" s="527"/>
      <c r="EGX79" s="528"/>
      <c r="EGY79" s="529"/>
      <c r="EGZ79" s="530"/>
      <c r="EHA79" s="531"/>
      <c r="EHB79" s="532"/>
      <c r="EHC79" s="533"/>
      <c r="EHD79" s="527"/>
      <c r="EHE79" s="528"/>
      <c r="EHF79" s="529"/>
      <c r="EHG79" s="530"/>
      <c r="EHH79" s="531"/>
      <c r="EHI79" s="532"/>
      <c r="EHJ79" s="533"/>
      <c r="EHK79" s="527"/>
      <c r="EHL79" s="528"/>
      <c r="EHM79" s="529"/>
      <c r="EHN79" s="530"/>
      <c r="EHO79" s="531"/>
      <c r="EHP79" s="532"/>
      <c r="EHQ79" s="533"/>
      <c r="EHR79" s="527"/>
      <c r="EHS79" s="528"/>
      <c r="EHT79" s="529"/>
      <c r="EHU79" s="530"/>
      <c r="EHV79" s="531"/>
      <c r="EHW79" s="532"/>
      <c r="EHX79" s="533"/>
      <c r="EHY79" s="527"/>
      <c r="EHZ79" s="528"/>
      <c r="EIA79" s="529"/>
      <c r="EIB79" s="530"/>
      <c r="EIC79" s="531"/>
      <c r="EID79" s="532"/>
      <c r="EIE79" s="533"/>
      <c r="EIF79" s="527"/>
      <c r="EIG79" s="528"/>
      <c r="EIH79" s="529"/>
      <c r="EII79" s="530"/>
      <c r="EIJ79" s="531"/>
      <c r="EIK79" s="532"/>
      <c r="EIL79" s="533"/>
      <c r="EIM79" s="527"/>
      <c r="EIN79" s="528"/>
      <c r="EIO79" s="529"/>
      <c r="EIP79" s="530"/>
      <c r="EIQ79" s="531"/>
      <c r="EIR79" s="532"/>
      <c r="EIS79" s="533"/>
      <c r="EIT79" s="527"/>
      <c r="EIU79" s="528"/>
      <c r="EIV79" s="529"/>
      <c r="EIW79" s="530"/>
      <c r="EIX79" s="531"/>
      <c r="EIY79" s="532"/>
      <c r="EIZ79" s="533"/>
      <c r="EJA79" s="527"/>
      <c r="EJB79" s="528"/>
      <c r="EJC79" s="529"/>
      <c r="EJD79" s="530"/>
      <c r="EJE79" s="531"/>
      <c r="EJF79" s="532"/>
      <c r="EJG79" s="533"/>
      <c r="EJH79" s="527"/>
      <c r="EJI79" s="528"/>
      <c r="EJJ79" s="529"/>
      <c r="EJK79" s="530"/>
      <c r="EJL79" s="531"/>
      <c r="EJM79" s="532"/>
      <c r="EJN79" s="533"/>
      <c r="EJO79" s="527"/>
      <c r="EJP79" s="528"/>
      <c r="EJQ79" s="529"/>
      <c r="EJR79" s="530"/>
      <c r="EJS79" s="531"/>
      <c r="EJT79" s="532"/>
      <c r="EJU79" s="533"/>
      <c r="EJV79" s="527"/>
      <c r="EJW79" s="528"/>
      <c r="EJX79" s="529"/>
      <c r="EJY79" s="530"/>
      <c r="EJZ79" s="531"/>
      <c r="EKA79" s="532"/>
      <c r="EKB79" s="533"/>
      <c r="EKC79" s="527"/>
      <c r="EKD79" s="528"/>
      <c r="EKE79" s="529"/>
      <c r="EKF79" s="530"/>
      <c r="EKG79" s="531"/>
      <c r="EKH79" s="532"/>
      <c r="EKI79" s="533"/>
      <c r="EKJ79" s="527"/>
      <c r="EKK79" s="528"/>
      <c r="EKL79" s="529"/>
      <c r="EKM79" s="530"/>
      <c r="EKN79" s="531"/>
      <c r="EKO79" s="532"/>
      <c r="EKP79" s="533"/>
      <c r="EKQ79" s="527"/>
      <c r="EKR79" s="528"/>
      <c r="EKS79" s="529"/>
      <c r="EKT79" s="530"/>
      <c r="EKU79" s="531"/>
      <c r="EKV79" s="532"/>
      <c r="EKW79" s="533"/>
      <c r="EKX79" s="527"/>
      <c r="EKY79" s="528"/>
      <c r="EKZ79" s="529"/>
      <c r="ELA79" s="530"/>
      <c r="ELB79" s="531"/>
      <c r="ELC79" s="532"/>
      <c r="ELD79" s="533"/>
      <c r="ELE79" s="527"/>
      <c r="ELF79" s="528"/>
      <c r="ELG79" s="529"/>
      <c r="ELH79" s="530"/>
      <c r="ELI79" s="531"/>
      <c r="ELJ79" s="532"/>
      <c r="ELK79" s="533"/>
      <c r="ELL79" s="527"/>
      <c r="ELM79" s="528"/>
      <c r="ELN79" s="529"/>
      <c r="ELO79" s="530"/>
      <c r="ELP79" s="531"/>
      <c r="ELQ79" s="532"/>
      <c r="ELR79" s="533"/>
      <c r="ELS79" s="527"/>
      <c r="ELT79" s="528"/>
      <c r="ELU79" s="529"/>
      <c r="ELV79" s="530"/>
      <c r="ELW79" s="531"/>
      <c r="ELX79" s="532"/>
      <c r="ELY79" s="533"/>
      <c r="ELZ79" s="527"/>
      <c r="EMA79" s="528"/>
      <c r="EMB79" s="529"/>
      <c r="EMC79" s="530"/>
      <c r="EMD79" s="531"/>
      <c r="EME79" s="532"/>
      <c r="EMF79" s="533"/>
      <c r="EMG79" s="527"/>
      <c r="EMH79" s="528"/>
      <c r="EMI79" s="529"/>
      <c r="EMJ79" s="530"/>
      <c r="EMK79" s="531"/>
      <c r="EML79" s="532"/>
      <c r="EMM79" s="533"/>
      <c r="EMN79" s="527"/>
      <c r="EMO79" s="528"/>
      <c r="EMP79" s="529"/>
      <c r="EMQ79" s="530"/>
      <c r="EMR79" s="531"/>
      <c r="EMS79" s="532"/>
      <c r="EMT79" s="533"/>
      <c r="EMU79" s="527"/>
      <c r="EMV79" s="528"/>
      <c r="EMW79" s="529"/>
      <c r="EMX79" s="530"/>
      <c r="EMY79" s="531"/>
      <c r="EMZ79" s="532"/>
      <c r="ENA79" s="533"/>
      <c r="ENB79" s="527"/>
      <c r="ENC79" s="528"/>
      <c r="END79" s="529"/>
      <c r="ENE79" s="530"/>
      <c r="ENF79" s="531"/>
      <c r="ENG79" s="532"/>
      <c r="ENH79" s="533"/>
      <c r="ENI79" s="527"/>
      <c r="ENJ79" s="528"/>
      <c r="ENK79" s="529"/>
      <c r="ENL79" s="530"/>
      <c r="ENM79" s="531"/>
      <c r="ENN79" s="532"/>
      <c r="ENO79" s="533"/>
      <c r="ENP79" s="527"/>
      <c r="ENQ79" s="528"/>
      <c r="ENR79" s="529"/>
      <c r="ENS79" s="530"/>
      <c r="ENT79" s="531"/>
      <c r="ENU79" s="532"/>
      <c r="ENV79" s="533"/>
      <c r="ENW79" s="527"/>
      <c r="ENX79" s="528"/>
      <c r="ENY79" s="529"/>
      <c r="ENZ79" s="530"/>
      <c r="EOA79" s="531"/>
      <c r="EOB79" s="532"/>
      <c r="EOC79" s="533"/>
      <c r="EOD79" s="527"/>
      <c r="EOE79" s="528"/>
      <c r="EOF79" s="529"/>
      <c r="EOG79" s="530"/>
      <c r="EOH79" s="531"/>
      <c r="EOI79" s="532"/>
      <c r="EOJ79" s="533"/>
      <c r="EOK79" s="527"/>
      <c r="EOL79" s="528"/>
      <c r="EOM79" s="529"/>
      <c r="EON79" s="530"/>
      <c r="EOO79" s="531"/>
      <c r="EOP79" s="532"/>
      <c r="EOQ79" s="533"/>
      <c r="EOR79" s="527"/>
      <c r="EOS79" s="528"/>
      <c r="EOT79" s="529"/>
      <c r="EOU79" s="530"/>
      <c r="EOV79" s="531"/>
      <c r="EOW79" s="532"/>
      <c r="EOX79" s="533"/>
      <c r="EOY79" s="527"/>
      <c r="EOZ79" s="528"/>
      <c r="EPA79" s="529"/>
      <c r="EPB79" s="530"/>
      <c r="EPC79" s="531"/>
      <c r="EPD79" s="532"/>
      <c r="EPE79" s="533"/>
      <c r="EPF79" s="527"/>
      <c r="EPG79" s="528"/>
      <c r="EPH79" s="529"/>
      <c r="EPI79" s="530"/>
      <c r="EPJ79" s="531"/>
      <c r="EPK79" s="532"/>
      <c r="EPL79" s="533"/>
      <c r="EPM79" s="527"/>
      <c r="EPN79" s="528"/>
      <c r="EPO79" s="529"/>
      <c r="EPP79" s="530"/>
      <c r="EPQ79" s="531"/>
      <c r="EPR79" s="532"/>
      <c r="EPS79" s="533"/>
      <c r="EPT79" s="527"/>
      <c r="EPU79" s="528"/>
      <c r="EPV79" s="529"/>
      <c r="EPW79" s="530"/>
      <c r="EPX79" s="531"/>
      <c r="EPY79" s="532"/>
      <c r="EPZ79" s="533"/>
      <c r="EQA79" s="527"/>
      <c r="EQB79" s="528"/>
      <c r="EQC79" s="529"/>
      <c r="EQD79" s="530"/>
      <c r="EQE79" s="531"/>
      <c r="EQF79" s="532"/>
      <c r="EQG79" s="533"/>
      <c r="EQH79" s="527"/>
      <c r="EQI79" s="528"/>
      <c r="EQJ79" s="529"/>
      <c r="EQK79" s="530"/>
      <c r="EQL79" s="531"/>
      <c r="EQM79" s="532"/>
      <c r="EQN79" s="533"/>
      <c r="EQO79" s="527"/>
      <c r="EQP79" s="528"/>
      <c r="EQQ79" s="529"/>
      <c r="EQR79" s="530"/>
      <c r="EQS79" s="531"/>
      <c r="EQT79" s="532"/>
      <c r="EQU79" s="533"/>
      <c r="EQV79" s="527"/>
      <c r="EQW79" s="528"/>
      <c r="EQX79" s="529"/>
      <c r="EQY79" s="530"/>
      <c r="EQZ79" s="531"/>
      <c r="ERA79" s="532"/>
      <c r="ERB79" s="533"/>
      <c r="ERC79" s="527"/>
      <c r="ERD79" s="528"/>
      <c r="ERE79" s="529"/>
      <c r="ERF79" s="530"/>
      <c r="ERG79" s="531"/>
      <c r="ERH79" s="532"/>
      <c r="ERI79" s="533"/>
      <c r="ERJ79" s="527"/>
      <c r="ERK79" s="528"/>
      <c r="ERL79" s="529"/>
      <c r="ERM79" s="530"/>
      <c r="ERN79" s="531"/>
      <c r="ERO79" s="532"/>
      <c r="ERP79" s="533"/>
      <c r="ERQ79" s="527"/>
      <c r="ERR79" s="528"/>
      <c r="ERS79" s="529"/>
      <c r="ERT79" s="530"/>
      <c r="ERU79" s="531"/>
      <c r="ERV79" s="532"/>
      <c r="ERW79" s="533"/>
      <c r="ERX79" s="527"/>
      <c r="ERY79" s="528"/>
      <c r="ERZ79" s="529"/>
      <c r="ESA79" s="530"/>
      <c r="ESB79" s="531"/>
      <c r="ESC79" s="532"/>
      <c r="ESD79" s="533"/>
      <c r="ESE79" s="527"/>
      <c r="ESF79" s="528"/>
      <c r="ESG79" s="529"/>
      <c r="ESH79" s="530"/>
      <c r="ESI79" s="531"/>
      <c r="ESJ79" s="532"/>
      <c r="ESK79" s="533"/>
      <c r="ESL79" s="527"/>
      <c r="ESM79" s="528"/>
      <c r="ESN79" s="529"/>
      <c r="ESO79" s="530"/>
      <c r="ESP79" s="531"/>
      <c r="ESQ79" s="532"/>
      <c r="ESR79" s="533"/>
      <c r="ESS79" s="527"/>
      <c r="EST79" s="528"/>
      <c r="ESU79" s="529"/>
      <c r="ESV79" s="530"/>
      <c r="ESW79" s="531"/>
      <c r="ESX79" s="532"/>
      <c r="ESY79" s="533"/>
      <c r="ESZ79" s="527"/>
      <c r="ETA79" s="528"/>
      <c r="ETB79" s="529"/>
      <c r="ETC79" s="530"/>
      <c r="ETD79" s="531"/>
      <c r="ETE79" s="532"/>
      <c r="ETF79" s="533"/>
      <c r="ETG79" s="527"/>
      <c r="ETH79" s="528"/>
      <c r="ETI79" s="529"/>
      <c r="ETJ79" s="530"/>
      <c r="ETK79" s="531"/>
      <c r="ETL79" s="532"/>
      <c r="ETM79" s="533"/>
      <c r="ETN79" s="527"/>
      <c r="ETO79" s="528"/>
      <c r="ETP79" s="529"/>
      <c r="ETQ79" s="530"/>
      <c r="ETR79" s="531"/>
      <c r="ETS79" s="532"/>
      <c r="ETT79" s="533"/>
      <c r="ETU79" s="527"/>
      <c r="ETV79" s="528"/>
      <c r="ETW79" s="529"/>
      <c r="ETX79" s="530"/>
      <c r="ETY79" s="531"/>
      <c r="ETZ79" s="532"/>
      <c r="EUA79" s="533"/>
      <c r="EUB79" s="527"/>
      <c r="EUC79" s="528"/>
      <c r="EUD79" s="529"/>
      <c r="EUE79" s="530"/>
      <c r="EUF79" s="531"/>
      <c r="EUG79" s="532"/>
      <c r="EUH79" s="533"/>
      <c r="EUI79" s="527"/>
      <c r="EUJ79" s="528"/>
      <c r="EUK79" s="529"/>
      <c r="EUL79" s="530"/>
      <c r="EUM79" s="531"/>
      <c r="EUN79" s="532"/>
      <c r="EUO79" s="533"/>
      <c r="EUP79" s="527"/>
      <c r="EUQ79" s="528"/>
      <c r="EUR79" s="529"/>
      <c r="EUS79" s="530"/>
      <c r="EUT79" s="531"/>
      <c r="EUU79" s="532"/>
      <c r="EUV79" s="533"/>
      <c r="EUW79" s="527"/>
      <c r="EUX79" s="528"/>
      <c r="EUY79" s="529"/>
      <c r="EUZ79" s="530"/>
      <c r="EVA79" s="531"/>
      <c r="EVB79" s="532"/>
      <c r="EVC79" s="533"/>
      <c r="EVD79" s="527"/>
      <c r="EVE79" s="528"/>
      <c r="EVF79" s="529"/>
      <c r="EVG79" s="530"/>
      <c r="EVH79" s="531"/>
      <c r="EVI79" s="532"/>
      <c r="EVJ79" s="533"/>
      <c r="EVK79" s="527"/>
      <c r="EVL79" s="528"/>
      <c r="EVM79" s="529"/>
      <c r="EVN79" s="530"/>
      <c r="EVO79" s="531"/>
      <c r="EVP79" s="532"/>
      <c r="EVQ79" s="533"/>
      <c r="EVR79" s="527"/>
      <c r="EVS79" s="528"/>
      <c r="EVT79" s="529"/>
      <c r="EVU79" s="530"/>
      <c r="EVV79" s="531"/>
      <c r="EVW79" s="532"/>
      <c r="EVX79" s="533"/>
      <c r="EVY79" s="527"/>
      <c r="EVZ79" s="528"/>
      <c r="EWA79" s="529"/>
      <c r="EWB79" s="530"/>
      <c r="EWC79" s="531"/>
      <c r="EWD79" s="532"/>
      <c r="EWE79" s="533"/>
      <c r="EWF79" s="527"/>
      <c r="EWG79" s="528"/>
      <c r="EWH79" s="529"/>
      <c r="EWI79" s="530"/>
      <c r="EWJ79" s="531"/>
      <c r="EWK79" s="532"/>
      <c r="EWL79" s="533"/>
      <c r="EWM79" s="527"/>
      <c r="EWN79" s="528"/>
      <c r="EWO79" s="529"/>
      <c r="EWP79" s="530"/>
      <c r="EWQ79" s="531"/>
      <c r="EWR79" s="532"/>
      <c r="EWS79" s="533"/>
      <c r="EWT79" s="527"/>
      <c r="EWU79" s="528"/>
      <c r="EWV79" s="529"/>
      <c r="EWW79" s="530"/>
      <c r="EWX79" s="531"/>
      <c r="EWY79" s="532"/>
      <c r="EWZ79" s="533"/>
      <c r="EXA79" s="527"/>
      <c r="EXB79" s="528"/>
      <c r="EXC79" s="529"/>
      <c r="EXD79" s="530"/>
      <c r="EXE79" s="531"/>
      <c r="EXF79" s="532"/>
      <c r="EXG79" s="533"/>
      <c r="EXH79" s="527"/>
      <c r="EXI79" s="528"/>
      <c r="EXJ79" s="529"/>
      <c r="EXK79" s="530"/>
      <c r="EXL79" s="531"/>
      <c r="EXM79" s="532"/>
      <c r="EXN79" s="533"/>
      <c r="EXO79" s="527"/>
      <c r="EXP79" s="528"/>
      <c r="EXQ79" s="529"/>
      <c r="EXR79" s="530"/>
      <c r="EXS79" s="531"/>
      <c r="EXT79" s="532"/>
      <c r="EXU79" s="533"/>
      <c r="EXV79" s="527"/>
      <c r="EXW79" s="528"/>
      <c r="EXX79" s="529"/>
      <c r="EXY79" s="530"/>
      <c r="EXZ79" s="531"/>
      <c r="EYA79" s="532"/>
      <c r="EYB79" s="533"/>
      <c r="EYC79" s="527"/>
      <c r="EYD79" s="528"/>
      <c r="EYE79" s="529"/>
      <c r="EYF79" s="530"/>
      <c r="EYG79" s="531"/>
      <c r="EYH79" s="532"/>
      <c r="EYI79" s="533"/>
      <c r="EYJ79" s="527"/>
      <c r="EYK79" s="528"/>
      <c r="EYL79" s="529"/>
      <c r="EYM79" s="530"/>
      <c r="EYN79" s="531"/>
      <c r="EYO79" s="532"/>
      <c r="EYP79" s="533"/>
      <c r="EYQ79" s="527"/>
      <c r="EYR79" s="528"/>
      <c r="EYS79" s="529"/>
      <c r="EYT79" s="530"/>
      <c r="EYU79" s="531"/>
      <c r="EYV79" s="532"/>
      <c r="EYW79" s="533"/>
      <c r="EYX79" s="527"/>
      <c r="EYY79" s="528"/>
      <c r="EYZ79" s="529"/>
      <c r="EZA79" s="530"/>
      <c r="EZB79" s="531"/>
      <c r="EZC79" s="532"/>
      <c r="EZD79" s="533"/>
      <c r="EZE79" s="527"/>
      <c r="EZF79" s="528"/>
      <c r="EZG79" s="529"/>
      <c r="EZH79" s="530"/>
      <c r="EZI79" s="531"/>
      <c r="EZJ79" s="532"/>
      <c r="EZK79" s="533"/>
      <c r="EZL79" s="527"/>
      <c r="EZM79" s="528"/>
      <c r="EZN79" s="529"/>
      <c r="EZO79" s="530"/>
      <c r="EZP79" s="531"/>
      <c r="EZQ79" s="532"/>
      <c r="EZR79" s="533"/>
      <c r="EZS79" s="527"/>
      <c r="EZT79" s="528"/>
      <c r="EZU79" s="529"/>
      <c r="EZV79" s="530"/>
      <c r="EZW79" s="531"/>
      <c r="EZX79" s="532"/>
      <c r="EZY79" s="533"/>
      <c r="EZZ79" s="527"/>
      <c r="FAA79" s="528"/>
      <c r="FAB79" s="529"/>
      <c r="FAC79" s="530"/>
      <c r="FAD79" s="531"/>
      <c r="FAE79" s="532"/>
      <c r="FAF79" s="533"/>
      <c r="FAG79" s="527"/>
      <c r="FAH79" s="528"/>
      <c r="FAI79" s="529"/>
      <c r="FAJ79" s="530"/>
      <c r="FAK79" s="531"/>
      <c r="FAL79" s="532"/>
      <c r="FAM79" s="533"/>
      <c r="FAN79" s="527"/>
      <c r="FAO79" s="528"/>
      <c r="FAP79" s="529"/>
      <c r="FAQ79" s="530"/>
      <c r="FAR79" s="531"/>
      <c r="FAS79" s="532"/>
      <c r="FAT79" s="533"/>
      <c r="FAU79" s="527"/>
      <c r="FAV79" s="528"/>
      <c r="FAW79" s="529"/>
      <c r="FAX79" s="530"/>
      <c r="FAY79" s="531"/>
      <c r="FAZ79" s="532"/>
      <c r="FBA79" s="533"/>
      <c r="FBB79" s="527"/>
      <c r="FBC79" s="528"/>
      <c r="FBD79" s="529"/>
      <c r="FBE79" s="530"/>
      <c r="FBF79" s="531"/>
      <c r="FBG79" s="532"/>
      <c r="FBH79" s="533"/>
      <c r="FBI79" s="527"/>
      <c r="FBJ79" s="528"/>
      <c r="FBK79" s="529"/>
      <c r="FBL79" s="530"/>
      <c r="FBM79" s="531"/>
      <c r="FBN79" s="532"/>
      <c r="FBO79" s="533"/>
      <c r="FBP79" s="527"/>
      <c r="FBQ79" s="528"/>
      <c r="FBR79" s="529"/>
      <c r="FBS79" s="530"/>
      <c r="FBT79" s="531"/>
      <c r="FBU79" s="532"/>
      <c r="FBV79" s="533"/>
      <c r="FBW79" s="527"/>
      <c r="FBX79" s="528"/>
      <c r="FBY79" s="529"/>
      <c r="FBZ79" s="530"/>
      <c r="FCA79" s="531"/>
      <c r="FCB79" s="532"/>
      <c r="FCC79" s="533"/>
      <c r="FCD79" s="527"/>
      <c r="FCE79" s="528"/>
      <c r="FCF79" s="529"/>
      <c r="FCG79" s="530"/>
      <c r="FCH79" s="531"/>
      <c r="FCI79" s="532"/>
      <c r="FCJ79" s="533"/>
      <c r="FCK79" s="527"/>
      <c r="FCL79" s="528"/>
      <c r="FCM79" s="529"/>
      <c r="FCN79" s="530"/>
      <c r="FCO79" s="531"/>
      <c r="FCP79" s="532"/>
      <c r="FCQ79" s="533"/>
      <c r="FCR79" s="527"/>
      <c r="FCS79" s="528"/>
      <c r="FCT79" s="529"/>
      <c r="FCU79" s="530"/>
      <c r="FCV79" s="531"/>
      <c r="FCW79" s="532"/>
      <c r="FCX79" s="533"/>
      <c r="FCY79" s="527"/>
      <c r="FCZ79" s="528"/>
      <c r="FDA79" s="529"/>
      <c r="FDB79" s="530"/>
      <c r="FDC79" s="531"/>
      <c r="FDD79" s="532"/>
      <c r="FDE79" s="533"/>
      <c r="FDF79" s="527"/>
      <c r="FDG79" s="528"/>
      <c r="FDH79" s="529"/>
      <c r="FDI79" s="530"/>
      <c r="FDJ79" s="531"/>
      <c r="FDK79" s="532"/>
      <c r="FDL79" s="533"/>
      <c r="FDM79" s="527"/>
      <c r="FDN79" s="528"/>
      <c r="FDO79" s="529"/>
      <c r="FDP79" s="530"/>
      <c r="FDQ79" s="531"/>
      <c r="FDR79" s="532"/>
      <c r="FDS79" s="533"/>
      <c r="FDT79" s="527"/>
      <c r="FDU79" s="528"/>
      <c r="FDV79" s="529"/>
      <c r="FDW79" s="530"/>
      <c r="FDX79" s="531"/>
      <c r="FDY79" s="532"/>
      <c r="FDZ79" s="533"/>
      <c r="FEA79" s="527"/>
      <c r="FEB79" s="528"/>
      <c r="FEC79" s="529"/>
      <c r="FED79" s="530"/>
      <c r="FEE79" s="531"/>
      <c r="FEF79" s="532"/>
      <c r="FEG79" s="533"/>
      <c r="FEH79" s="527"/>
      <c r="FEI79" s="528"/>
      <c r="FEJ79" s="529"/>
      <c r="FEK79" s="530"/>
      <c r="FEL79" s="531"/>
      <c r="FEM79" s="532"/>
      <c r="FEN79" s="533"/>
      <c r="FEO79" s="527"/>
      <c r="FEP79" s="528"/>
      <c r="FEQ79" s="529"/>
      <c r="FER79" s="530"/>
      <c r="FES79" s="531"/>
      <c r="FET79" s="532"/>
      <c r="FEU79" s="533"/>
      <c r="FEV79" s="527"/>
      <c r="FEW79" s="528"/>
      <c r="FEX79" s="529"/>
      <c r="FEY79" s="530"/>
      <c r="FEZ79" s="531"/>
      <c r="FFA79" s="532"/>
      <c r="FFB79" s="533"/>
      <c r="FFC79" s="527"/>
      <c r="FFD79" s="528"/>
      <c r="FFE79" s="529"/>
      <c r="FFF79" s="530"/>
      <c r="FFG79" s="531"/>
      <c r="FFH79" s="532"/>
      <c r="FFI79" s="533"/>
      <c r="FFJ79" s="527"/>
      <c r="FFK79" s="528"/>
      <c r="FFL79" s="529"/>
      <c r="FFM79" s="530"/>
      <c r="FFN79" s="531"/>
      <c r="FFO79" s="532"/>
      <c r="FFP79" s="533"/>
      <c r="FFQ79" s="527"/>
      <c r="FFR79" s="528"/>
      <c r="FFS79" s="529"/>
      <c r="FFT79" s="530"/>
      <c r="FFU79" s="531"/>
      <c r="FFV79" s="532"/>
      <c r="FFW79" s="533"/>
      <c r="FFX79" s="527"/>
      <c r="FFY79" s="528"/>
      <c r="FFZ79" s="529"/>
      <c r="FGA79" s="530"/>
      <c r="FGB79" s="531"/>
      <c r="FGC79" s="532"/>
      <c r="FGD79" s="533"/>
      <c r="FGE79" s="527"/>
      <c r="FGF79" s="528"/>
      <c r="FGG79" s="529"/>
      <c r="FGH79" s="530"/>
      <c r="FGI79" s="531"/>
      <c r="FGJ79" s="532"/>
      <c r="FGK79" s="533"/>
      <c r="FGL79" s="527"/>
      <c r="FGM79" s="528"/>
      <c r="FGN79" s="529"/>
      <c r="FGO79" s="530"/>
      <c r="FGP79" s="531"/>
      <c r="FGQ79" s="532"/>
      <c r="FGR79" s="533"/>
      <c r="FGS79" s="527"/>
      <c r="FGT79" s="528"/>
      <c r="FGU79" s="529"/>
      <c r="FGV79" s="530"/>
      <c r="FGW79" s="531"/>
      <c r="FGX79" s="532"/>
      <c r="FGY79" s="533"/>
      <c r="FGZ79" s="527"/>
      <c r="FHA79" s="528"/>
      <c r="FHB79" s="529"/>
      <c r="FHC79" s="530"/>
      <c r="FHD79" s="531"/>
      <c r="FHE79" s="532"/>
      <c r="FHF79" s="533"/>
      <c r="FHG79" s="527"/>
      <c r="FHH79" s="528"/>
      <c r="FHI79" s="529"/>
      <c r="FHJ79" s="530"/>
      <c r="FHK79" s="531"/>
      <c r="FHL79" s="532"/>
      <c r="FHM79" s="533"/>
      <c r="FHN79" s="527"/>
      <c r="FHO79" s="528"/>
      <c r="FHP79" s="529"/>
      <c r="FHQ79" s="530"/>
      <c r="FHR79" s="531"/>
      <c r="FHS79" s="532"/>
      <c r="FHT79" s="533"/>
      <c r="FHU79" s="527"/>
      <c r="FHV79" s="528"/>
      <c r="FHW79" s="529"/>
      <c r="FHX79" s="530"/>
      <c r="FHY79" s="531"/>
      <c r="FHZ79" s="532"/>
      <c r="FIA79" s="533"/>
      <c r="FIB79" s="527"/>
      <c r="FIC79" s="528"/>
      <c r="FID79" s="529"/>
      <c r="FIE79" s="530"/>
      <c r="FIF79" s="531"/>
      <c r="FIG79" s="532"/>
      <c r="FIH79" s="533"/>
      <c r="FII79" s="527"/>
      <c r="FIJ79" s="528"/>
      <c r="FIK79" s="529"/>
      <c r="FIL79" s="530"/>
      <c r="FIM79" s="531"/>
      <c r="FIN79" s="532"/>
      <c r="FIO79" s="533"/>
      <c r="FIP79" s="527"/>
      <c r="FIQ79" s="528"/>
      <c r="FIR79" s="529"/>
      <c r="FIS79" s="530"/>
      <c r="FIT79" s="531"/>
      <c r="FIU79" s="532"/>
      <c r="FIV79" s="533"/>
      <c r="FIW79" s="527"/>
      <c r="FIX79" s="528"/>
      <c r="FIY79" s="529"/>
      <c r="FIZ79" s="530"/>
      <c r="FJA79" s="531"/>
      <c r="FJB79" s="532"/>
      <c r="FJC79" s="533"/>
      <c r="FJD79" s="527"/>
      <c r="FJE79" s="528"/>
      <c r="FJF79" s="529"/>
      <c r="FJG79" s="530"/>
      <c r="FJH79" s="531"/>
      <c r="FJI79" s="532"/>
      <c r="FJJ79" s="533"/>
      <c r="FJK79" s="527"/>
      <c r="FJL79" s="528"/>
      <c r="FJM79" s="529"/>
      <c r="FJN79" s="530"/>
      <c r="FJO79" s="531"/>
      <c r="FJP79" s="532"/>
      <c r="FJQ79" s="533"/>
      <c r="FJR79" s="527"/>
      <c r="FJS79" s="528"/>
      <c r="FJT79" s="529"/>
      <c r="FJU79" s="530"/>
      <c r="FJV79" s="531"/>
      <c r="FJW79" s="532"/>
      <c r="FJX79" s="533"/>
      <c r="FJY79" s="527"/>
      <c r="FJZ79" s="528"/>
      <c r="FKA79" s="529"/>
      <c r="FKB79" s="530"/>
      <c r="FKC79" s="531"/>
      <c r="FKD79" s="532"/>
      <c r="FKE79" s="533"/>
      <c r="FKF79" s="527"/>
      <c r="FKG79" s="528"/>
      <c r="FKH79" s="529"/>
      <c r="FKI79" s="530"/>
      <c r="FKJ79" s="531"/>
      <c r="FKK79" s="532"/>
      <c r="FKL79" s="533"/>
      <c r="FKM79" s="527"/>
      <c r="FKN79" s="528"/>
      <c r="FKO79" s="529"/>
      <c r="FKP79" s="530"/>
      <c r="FKQ79" s="531"/>
      <c r="FKR79" s="532"/>
      <c r="FKS79" s="533"/>
      <c r="FKT79" s="527"/>
      <c r="FKU79" s="528"/>
      <c r="FKV79" s="529"/>
      <c r="FKW79" s="530"/>
      <c r="FKX79" s="531"/>
      <c r="FKY79" s="532"/>
      <c r="FKZ79" s="533"/>
      <c r="FLA79" s="527"/>
      <c r="FLB79" s="528"/>
      <c r="FLC79" s="529"/>
      <c r="FLD79" s="530"/>
      <c r="FLE79" s="531"/>
      <c r="FLF79" s="532"/>
      <c r="FLG79" s="533"/>
      <c r="FLH79" s="527"/>
      <c r="FLI79" s="528"/>
      <c r="FLJ79" s="529"/>
      <c r="FLK79" s="530"/>
      <c r="FLL79" s="531"/>
      <c r="FLM79" s="532"/>
      <c r="FLN79" s="533"/>
      <c r="FLO79" s="527"/>
      <c r="FLP79" s="528"/>
      <c r="FLQ79" s="529"/>
      <c r="FLR79" s="530"/>
      <c r="FLS79" s="531"/>
      <c r="FLT79" s="532"/>
      <c r="FLU79" s="533"/>
      <c r="FLV79" s="527"/>
      <c r="FLW79" s="528"/>
      <c r="FLX79" s="529"/>
      <c r="FLY79" s="530"/>
      <c r="FLZ79" s="531"/>
      <c r="FMA79" s="532"/>
      <c r="FMB79" s="533"/>
      <c r="FMC79" s="527"/>
      <c r="FMD79" s="528"/>
      <c r="FME79" s="529"/>
      <c r="FMF79" s="530"/>
      <c r="FMG79" s="531"/>
      <c r="FMH79" s="532"/>
      <c r="FMI79" s="533"/>
      <c r="FMJ79" s="527"/>
      <c r="FMK79" s="528"/>
      <c r="FML79" s="529"/>
      <c r="FMM79" s="530"/>
      <c r="FMN79" s="531"/>
      <c r="FMO79" s="532"/>
      <c r="FMP79" s="533"/>
      <c r="FMQ79" s="527"/>
      <c r="FMR79" s="528"/>
      <c r="FMS79" s="529"/>
      <c r="FMT79" s="530"/>
      <c r="FMU79" s="531"/>
      <c r="FMV79" s="532"/>
      <c r="FMW79" s="533"/>
      <c r="FMX79" s="527"/>
      <c r="FMY79" s="528"/>
      <c r="FMZ79" s="529"/>
      <c r="FNA79" s="530"/>
      <c r="FNB79" s="531"/>
      <c r="FNC79" s="532"/>
      <c r="FND79" s="533"/>
      <c r="FNE79" s="527"/>
      <c r="FNF79" s="528"/>
      <c r="FNG79" s="529"/>
      <c r="FNH79" s="530"/>
      <c r="FNI79" s="531"/>
      <c r="FNJ79" s="532"/>
      <c r="FNK79" s="533"/>
      <c r="FNL79" s="527"/>
      <c r="FNM79" s="528"/>
      <c r="FNN79" s="529"/>
      <c r="FNO79" s="530"/>
      <c r="FNP79" s="531"/>
      <c r="FNQ79" s="532"/>
      <c r="FNR79" s="533"/>
      <c r="FNS79" s="527"/>
      <c r="FNT79" s="528"/>
      <c r="FNU79" s="529"/>
      <c r="FNV79" s="530"/>
      <c r="FNW79" s="531"/>
      <c r="FNX79" s="532"/>
      <c r="FNY79" s="533"/>
      <c r="FNZ79" s="527"/>
      <c r="FOA79" s="528"/>
      <c r="FOB79" s="529"/>
      <c r="FOC79" s="530"/>
      <c r="FOD79" s="531"/>
      <c r="FOE79" s="532"/>
      <c r="FOF79" s="533"/>
      <c r="FOG79" s="527"/>
      <c r="FOH79" s="528"/>
      <c r="FOI79" s="529"/>
      <c r="FOJ79" s="530"/>
      <c r="FOK79" s="531"/>
      <c r="FOL79" s="532"/>
      <c r="FOM79" s="533"/>
      <c r="FON79" s="527"/>
      <c r="FOO79" s="528"/>
      <c r="FOP79" s="529"/>
      <c r="FOQ79" s="530"/>
      <c r="FOR79" s="531"/>
      <c r="FOS79" s="532"/>
      <c r="FOT79" s="533"/>
      <c r="FOU79" s="527"/>
      <c r="FOV79" s="528"/>
      <c r="FOW79" s="529"/>
      <c r="FOX79" s="530"/>
      <c r="FOY79" s="531"/>
      <c r="FOZ79" s="532"/>
      <c r="FPA79" s="533"/>
      <c r="FPB79" s="527"/>
      <c r="FPC79" s="528"/>
      <c r="FPD79" s="529"/>
      <c r="FPE79" s="530"/>
      <c r="FPF79" s="531"/>
      <c r="FPG79" s="532"/>
      <c r="FPH79" s="533"/>
      <c r="FPI79" s="527"/>
      <c r="FPJ79" s="528"/>
      <c r="FPK79" s="529"/>
      <c r="FPL79" s="530"/>
      <c r="FPM79" s="531"/>
      <c r="FPN79" s="532"/>
      <c r="FPO79" s="533"/>
      <c r="FPP79" s="527"/>
      <c r="FPQ79" s="528"/>
      <c r="FPR79" s="529"/>
      <c r="FPS79" s="530"/>
      <c r="FPT79" s="531"/>
      <c r="FPU79" s="532"/>
      <c r="FPV79" s="533"/>
      <c r="FPW79" s="527"/>
      <c r="FPX79" s="528"/>
      <c r="FPY79" s="529"/>
      <c r="FPZ79" s="530"/>
      <c r="FQA79" s="531"/>
      <c r="FQB79" s="532"/>
      <c r="FQC79" s="533"/>
      <c r="FQD79" s="527"/>
      <c r="FQE79" s="528"/>
      <c r="FQF79" s="529"/>
      <c r="FQG79" s="530"/>
      <c r="FQH79" s="531"/>
      <c r="FQI79" s="532"/>
      <c r="FQJ79" s="533"/>
      <c r="FQK79" s="527"/>
      <c r="FQL79" s="528"/>
      <c r="FQM79" s="529"/>
      <c r="FQN79" s="530"/>
      <c r="FQO79" s="531"/>
      <c r="FQP79" s="532"/>
      <c r="FQQ79" s="533"/>
      <c r="FQR79" s="527"/>
      <c r="FQS79" s="528"/>
      <c r="FQT79" s="529"/>
      <c r="FQU79" s="530"/>
      <c r="FQV79" s="531"/>
      <c r="FQW79" s="532"/>
      <c r="FQX79" s="533"/>
      <c r="FQY79" s="527"/>
      <c r="FQZ79" s="528"/>
      <c r="FRA79" s="529"/>
      <c r="FRB79" s="530"/>
      <c r="FRC79" s="531"/>
      <c r="FRD79" s="532"/>
      <c r="FRE79" s="533"/>
      <c r="FRF79" s="527"/>
      <c r="FRG79" s="528"/>
      <c r="FRH79" s="529"/>
      <c r="FRI79" s="530"/>
      <c r="FRJ79" s="531"/>
      <c r="FRK79" s="532"/>
      <c r="FRL79" s="533"/>
      <c r="FRM79" s="527"/>
      <c r="FRN79" s="528"/>
      <c r="FRO79" s="529"/>
      <c r="FRP79" s="530"/>
      <c r="FRQ79" s="531"/>
      <c r="FRR79" s="532"/>
      <c r="FRS79" s="533"/>
      <c r="FRT79" s="527"/>
      <c r="FRU79" s="528"/>
      <c r="FRV79" s="529"/>
      <c r="FRW79" s="530"/>
      <c r="FRX79" s="531"/>
      <c r="FRY79" s="532"/>
      <c r="FRZ79" s="533"/>
      <c r="FSA79" s="527"/>
      <c r="FSB79" s="528"/>
      <c r="FSC79" s="529"/>
      <c r="FSD79" s="530"/>
      <c r="FSE79" s="531"/>
      <c r="FSF79" s="532"/>
      <c r="FSG79" s="533"/>
      <c r="FSH79" s="527"/>
      <c r="FSI79" s="528"/>
      <c r="FSJ79" s="529"/>
      <c r="FSK79" s="530"/>
      <c r="FSL79" s="531"/>
      <c r="FSM79" s="532"/>
      <c r="FSN79" s="533"/>
      <c r="FSO79" s="527"/>
      <c r="FSP79" s="528"/>
      <c r="FSQ79" s="529"/>
      <c r="FSR79" s="530"/>
      <c r="FSS79" s="531"/>
      <c r="FST79" s="532"/>
      <c r="FSU79" s="533"/>
      <c r="FSV79" s="527"/>
      <c r="FSW79" s="528"/>
      <c r="FSX79" s="529"/>
      <c r="FSY79" s="530"/>
      <c r="FSZ79" s="531"/>
      <c r="FTA79" s="532"/>
      <c r="FTB79" s="533"/>
      <c r="FTC79" s="527"/>
      <c r="FTD79" s="528"/>
      <c r="FTE79" s="529"/>
      <c r="FTF79" s="530"/>
      <c r="FTG79" s="531"/>
      <c r="FTH79" s="532"/>
      <c r="FTI79" s="533"/>
      <c r="FTJ79" s="527"/>
      <c r="FTK79" s="528"/>
      <c r="FTL79" s="529"/>
      <c r="FTM79" s="530"/>
      <c r="FTN79" s="531"/>
      <c r="FTO79" s="532"/>
      <c r="FTP79" s="533"/>
      <c r="FTQ79" s="527"/>
      <c r="FTR79" s="528"/>
      <c r="FTS79" s="529"/>
      <c r="FTT79" s="530"/>
      <c r="FTU79" s="531"/>
      <c r="FTV79" s="532"/>
      <c r="FTW79" s="533"/>
      <c r="FTX79" s="527"/>
      <c r="FTY79" s="528"/>
      <c r="FTZ79" s="529"/>
      <c r="FUA79" s="530"/>
      <c r="FUB79" s="531"/>
      <c r="FUC79" s="532"/>
      <c r="FUD79" s="533"/>
      <c r="FUE79" s="527"/>
      <c r="FUF79" s="528"/>
      <c r="FUG79" s="529"/>
      <c r="FUH79" s="530"/>
      <c r="FUI79" s="531"/>
      <c r="FUJ79" s="532"/>
      <c r="FUK79" s="533"/>
      <c r="FUL79" s="527"/>
      <c r="FUM79" s="528"/>
      <c r="FUN79" s="529"/>
      <c r="FUO79" s="530"/>
      <c r="FUP79" s="531"/>
      <c r="FUQ79" s="532"/>
      <c r="FUR79" s="533"/>
      <c r="FUS79" s="527"/>
      <c r="FUT79" s="528"/>
      <c r="FUU79" s="529"/>
      <c r="FUV79" s="530"/>
      <c r="FUW79" s="531"/>
      <c r="FUX79" s="532"/>
      <c r="FUY79" s="533"/>
      <c r="FUZ79" s="527"/>
      <c r="FVA79" s="528"/>
      <c r="FVB79" s="529"/>
      <c r="FVC79" s="530"/>
      <c r="FVD79" s="531"/>
      <c r="FVE79" s="532"/>
      <c r="FVF79" s="533"/>
      <c r="FVG79" s="527"/>
      <c r="FVH79" s="528"/>
      <c r="FVI79" s="529"/>
      <c r="FVJ79" s="530"/>
      <c r="FVK79" s="531"/>
      <c r="FVL79" s="532"/>
      <c r="FVM79" s="533"/>
      <c r="FVN79" s="527"/>
      <c r="FVO79" s="528"/>
      <c r="FVP79" s="529"/>
      <c r="FVQ79" s="530"/>
      <c r="FVR79" s="531"/>
      <c r="FVS79" s="532"/>
      <c r="FVT79" s="533"/>
      <c r="FVU79" s="527"/>
      <c r="FVV79" s="528"/>
      <c r="FVW79" s="529"/>
      <c r="FVX79" s="530"/>
      <c r="FVY79" s="531"/>
      <c r="FVZ79" s="532"/>
      <c r="FWA79" s="533"/>
      <c r="FWB79" s="527"/>
      <c r="FWC79" s="528"/>
      <c r="FWD79" s="529"/>
      <c r="FWE79" s="530"/>
      <c r="FWF79" s="531"/>
      <c r="FWG79" s="532"/>
      <c r="FWH79" s="533"/>
      <c r="FWI79" s="527"/>
      <c r="FWJ79" s="528"/>
      <c r="FWK79" s="529"/>
      <c r="FWL79" s="530"/>
      <c r="FWM79" s="531"/>
      <c r="FWN79" s="532"/>
      <c r="FWO79" s="533"/>
      <c r="FWP79" s="527"/>
      <c r="FWQ79" s="528"/>
      <c r="FWR79" s="529"/>
      <c r="FWS79" s="530"/>
      <c r="FWT79" s="531"/>
      <c r="FWU79" s="532"/>
      <c r="FWV79" s="533"/>
      <c r="FWW79" s="527"/>
      <c r="FWX79" s="528"/>
      <c r="FWY79" s="529"/>
      <c r="FWZ79" s="530"/>
      <c r="FXA79" s="531"/>
      <c r="FXB79" s="532"/>
      <c r="FXC79" s="533"/>
      <c r="FXD79" s="527"/>
      <c r="FXE79" s="528"/>
      <c r="FXF79" s="529"/>
      <c r="FXG79" s="530"/>
      <c r="FXH79" s="531"/>
      <c r="FXI79" s="532"/>
      <c r="FXJ79" s="533"/>
      <c r="FXK79" s="527"/>
      <c r="FXL79" s="528"/>
      <c r="FXM79" s="529"/>
      <c r="FXN79" s="530"/>
      <c r="FXO79" s="531"/>
      <c r="FXP79" s="532"/>
      <c r="FXQ79" s="533"/>
      <c r="FXR79" s="527"/>
      <c r="FXS79" s="528"/>
      <c r="FXT79" s="529"/>
      <c r="FXU79" s="530"/>
      <c r="FXV79" s="531"/>
      <c r="FXW79" s="532"/>
      <c r="FXX79" s="533"/>
      <c r="FXY79" s="527"/>
      <c r="FXZ79" s="528"/>
      <c r="FYA79" s="529"/>
      <c r="FYB79" s="530"/>
      <c r="FYC79" s="531"/>
      <c r="FYD79" s="532"/>
      <c r="FYE79" s="533"/>
      <c r="FYF79" s="527"/>
      <c r="FYG79" s="528"/>
      <c r="FYH79" s="529"/>
      <c r="FYI79" s="530"/>
      <c r="FYJ79" s="531"/>
      <c r="FYK79" s="532"/>
      <c r="FYL79" s="533"/>
      <c r="FYM79" s="527"/>
      <c r="FYN79" s="528"/>
      <c r="FYO79" s="529"/>
      <c r="FYP79" s="530"/>
      <c r="FYQ79" s="531"/>
      <c r="FYR79" s="532"/>
      <c r="FYS79" s="533"/>
      <c r="FYT79" s="527"/>
      <c r="FYU79" s="528"/>
      <c r="FYV79" s="529"/>
      <c r="FYW79" s="530"/>
      <c r="FYX79" s="531"/>
      <c r="FYY79" s="532"/>
      <c r="FYZ79" s="533"/>
      <c r="FZA79" s="527"/>
      <c r="FZB79" s="528"/>
      <c r="FZC79" s="529"/>
      <c r="FZD79" s="530"/>
      <c r="FZE79" s="531"/>
      <c r="FZF79" s="532"/>
      <c r="FZG79" s="533"/>
      <c r="FZH79" s="527"/>
      <c r="FZI79" s="528"/>
      <c r="FZJ79" s="529"/>
      <c r="FZK79" s="530"/>
      <c r="FZL79" s="531"/>
      <c r="FZM79" s="532"/>
      <c r="FZN79" s="533"/>
      <c r="FZO79" s="527"/>
      <c r="FZP79" s="528"/>
      <c r="FZQ79" s="529"/>
      <c r="FZR79" s="530"/>
      <c r="FZS79" s="531"/>
      <c r="FZT79" s="532"/>
      <c r="FZU79" s="533"/>
      <c r="FZV79" s="527"/>
      <c r="FZW79" s="528"/>
      <c r="FZX79" s="529"/>
      <c r="FZY79" s="530"/>
      <c r="FZZ79" s="531"/>
      <c r="GAA79" s="532"/>
      <c r="GAB79" s="533"/>
      <c r="GAC79" s="527"/>
      <c r="GAD79" s="528"/>
      <c r="GAE79" s="529"/>
      <c r="GAF79" s="530"/>
      <c r="GAG79" s="531"/>
      <c r="GAH79" s="532"/>
      <c r="GAI79" s="533"/>
      <c r="GAJ79" s="527"/>
      <c r="GAK79" s="528"/>
      <c r="GAL79" s="529"/>
      <c r="GAM79" s="530"/>
      <c r="GAN79" s="531"/>
      <c r="GAO79" s="532"/>
      <c r="GAP79" s="533"/>
      <c r="GAQ79" s="527"/>
      <c r="GAR79" s="528"/>
      <c r="GAS79" s="529"/>
      <c r="GAT79" s="530"/>
      <c r="GAU79" s="531"/>
      <c r="GAV79" s="532"/>
      <c r="GAW79" s="533"/>
      <c r="GAX79" s="527"/>
      <c r="GAY79" s="528"/>
      <c r="GAZ79" s="529"/>
      <c r="GBA79" s="530"/>
      <c r="GBB79" s="531"/>
      <c r="GBC79" s="532"/>
      <c r="GBD79" s="533"/>
      <c r="GBE79" s="527"/>
      <c r="GBF79" s="528"/>
      <c r="GBG79" s="529"/>
      <c r="GBH79" s="530"/>
      <c r="GBI79" s="531"/>
      <c r="GBJ79" s="532"/>
      <c r="GBK79" s="533"/>
      <c r="GBL79" s="527"/>
      <c r="GBM79" s="528"/>
      <c r="GBN79" s="529"/>
      <c r="GBO79" s="530"/>
      <c r="GBP79" s="531"/>
      <c r="GBQ79" s="532"/>
      <c r="GBR79" s="533"/>
      <c r="GBS79" s="527"/>
      <c r="GBT79" s="528"/>
      <c r="GBU79" s="529"/>
      <c r="GBV79" s="530"/>
      <c r="GBW79" s="531"/>
      <c r="GBX79" s="532"/>
      <c r="GBY79" s="533"/>
      <c r="GBZ79" s="527"/>
      <c r="GCA79" s="528"/>
      <c r="GCB79" s="529"/>
      <c r="GCC79" s="530"/>
      <c r="GCD79" s="531"/>
      <c r="GCE79" s="532"/>
      <c r="GCF79" s="533"/>
      <c r="GCG79" s="527"/>
      <c r="GCH79" s="528"/>
      <c r="GCI79" s="529"/>
      <c r="GCJ79" s="530"/>
      <c r="GCK79" s="531"/>
      <c r="GCL79" s="532"/>
      <c r="GCM79" s="533"/>
      <c r="GCN79" s="527"/>
      <c r="GCO79" s="528"/>
      <c r="GCP79" s="529"/>
      <c r="GCQ79" s="530"/>
      <c r="GCR79" s="531"/>
      <c r="GCS79" s="532"/>
      <c r="GCT79" s="533"/>
      <c r="GCU79" s="527"/>
      <c r="GCV79" s="528"/>
      <c r="GCW79" s="529"/>
      <c r="GCX79" s="530"/>
      <c r="GCY79" s="531"/>
      <c r="GCZ79" s="532"/>
      <c r="GDA79" s="533"/>
      <c r="GDB79" s="527"/>
      <c r="GDC79" s="528"/>
      <c r="GDD79" s="529"/>
      <c r="GDE79" s="530"/>
      <c r="GDF79" s="531"/>
      <c r="GDG79" s="532"/>
      <c r="GDH79" s="533"/>
      <c r="GDI79" s="527"/>
      <c r="GDJ79" s="528"/>
      <c r="GDK79" s="529"/>
      <c r="GDL79" s="530"/>
      <c r="GDM79" s="531"/>
      <c r="GDN79" s="532"/>
      <c r="GDO79" s="533"/>
      <c r="GDP79" s="527"/>
      <c r="GDQ79" s="528"/>
      <c r="GDR79" s="529"/>
      <c r="GDS79" s="530"/>
      <c r="GDT79" s="531"/>
      <c r="GDU79" s="532"/>
      <c r="GDV79" s="533"/>
      <c r="GDW79" s="527"/>
      <c r="GDX79" s="528"/>
      <c r="GDY79" s="529"/>
      <c r="GDZ79" s="530"/>
      <c r="GEA79" s="531"/>
      <c r="GEB79" s="532"/>
      <c r="GEC79" s="533"/>
      <c r="GED79" s="527"/>
      <c r="GEE79" s="528"/>
      <c r="GEF79" s="529"/>
      <c r="GEG79" s="530"/>
      <c r="GEH79" s="531"/>
      <c r="GEI79" s="532"/>
      <c r="GEJ79" s="533"/>
      <c r="GEK79" s="527"/>
      <c r="GEL79" s="528"/>
      <c r="GEM79" s="529"/>
      <c r="GEN79" s="530"/>
      <c r="GEO79" s="531"/>
      <c r="GEP79" s="532"/>
      <c r="GEQ79" s="533"/>
      <c r="GER79" s="527"/>
      <c r="GES79" s="528"/>
      <c r="GET79" s="529"/>
      <c r="GEU79" s="530"/>
      <c r="GEV79" s="531"/>
      <c r="GEW79" s="532"/>
      <c r="GEX79" s="533"/>
      <c r="GEY79" s="527"/>
      <c r="GEZ79" s="528"/>
      <c r="GFA79" s="529"/>
      <c r="GFB79" s="530"/>
      <c r="GFC79" s="531"/>
      <c r="GFD79" s="532"/>
      <c r="GFE79" s="533"/>
      <c r="GFF79" s="527"/>
      <c r="GFG79" s="528"/>
      <c r="GFH79" s="529"/>
      <c r="GFI79" s="530"/>
      <c r="GFJ79" s="531"/>
      <c r="GFK79" s="532"/>
      <c r="GFL79" s="533"/>
      <c r="GFM79" s="527"/>
      <c r="GFN79" s="528"/>
      <c r="GFO79" s="529"/>
      <c r="GFP79" s="530"/>
      <c r="GFQ79" s="531"/>
      <c r="GFR79" s="532"/>
      <c r="GFS79" s="533"/>
      <c r="GFT79" s="527"/>
      <c r="GFU79" s="528"/>
      <c r="GFV79" s="529"/>
      <c r="GFW79" s="530"/>
      <c r="GFX79" s="531"/>
      <c r="GFY79" s="532"/>
      <c r="GFZ79" s="533"/>
      <c r="GGA79" s="527"/>
      <c r="GGB79" s="528"/>
      <c r="GGC79" s="529"/>
      <c r="GGD79" s="530"/>
      <c r="GGE79" s="531"/>
      <c r="GGF79" s="532"/>
      <c r="GGG79" s="533"/>
      <c r="GGH79" s="527"/>
      <c r="GGI79" s="528"/>
      <c r="GGJ79" s="529"/>
      <c r="GGK79" s="530"/>
      <c r="GGL79" s="531"/>
      <c r="GGM79" s="532"/>
      <c r="GGN79" s="533"/>
      <c r="GGO79" s="527"/>
      <c r="GGP79" s="528"/>
      <c r="GGQ79" s="529"/>
      <c r="GGR79" s="530"/>
      <c r="GGS79" s="531"/>
      <c r="GGT79" s="532"/>
      <c r="GGU79" s="533"/>
      <c r="GGV79" s="527"/>
      <c r="GGW79" s="528"/>
      <c r="GGX79" s="529"/>
      <c r="GGY79" s="530"/>
      <c r="GGZ79" s="531"/>
      <c r="GHA79" s="532"/>
      <c r="GHB79" s="533"/>
      <c r="GHC79" s="527"/>
      <c r="GHD79" s="528"/>
      <c r="GHE79" s="529"/>
      <c r="GHF79" s="530"/>
      <c r="GHG79" s="531"/>
      <c r="GHH79" s="532"/>
      <c r="GHI79" s="533"/>
      <c r="GHJ79" s="527"/>
      <c r="GHK79" s="528"/>
      <c r="GHL79" s="529"/>
      <c r="GHM79" s="530"/>
      <c r="GHN79" s="531"/>
      <c r="GHO79" s="532"/>
      <c r="GHP79" s="533"/>
      <c r="GHQ79" s="527"/>
      <c r="GHR79" s="528"/>
      <c r="GHS79" s="529"/>
      <c r="GHT79" s="530"/>
      <c r="GHU79" s="531"/>
      <c r="GHV79" s="532"/>
      <c r="GHW79" s="533"/>
      <c r="GHX79" s="527"/>
      <c r="GHY79" s="528"/>
      <c r="GHZ79" s="529"/>
      <c r="GIA79" s="530"/>
      <c r="GIB79" s="531"/>
      <c r="GIC79" s="532"/>
      <c r="GID79" s="533"/>
      <c r="GIE79" s="527"/>
      <c r="GIF79" s="528"/>
      <c r="GIG79" s="529"/>
      <c r="GIH79" s="530"/>
      <c r="GII79" s="531"/>
      <c r="GIJ79" s="532"/>
      <c r="GIK79" s="533"/>
      <c r="GIL79" s="527"/>
      <c r="GIM79" s="528"/>
      <c r="GIN79" s="529"/>
      <c r="GIO79" s="530"/>
      <c r="GIP79" s="531"/>
      <c r="GIQ79" s="532"/>
      <c r="GIR79" s="533"/>
      <c r="GIS79" s="527"/>
      <c r="GIT79" s="528"/>
      <c r="GIU79" s="529"/>
      <c r="GIV79" s="530"/>
      <c r="GIW79" s="531"/>
      <c r="GIX79" s="532"/>
      <c r="GIY79" s="533"/>
      <c r="GIZ79" s="527"/>
      <c r="GJA79" s="528"/>
      <c r="GJB79" s="529"/>
      <c r="GJC79" s="530"/>
      <c r="GJD79" s="531"/>
      <c r="GJE79" s="532"/>
      <c r="GJF79" s="533"/>
      <c r="GJG79" s="527"/>
      <c r="GJH79" s="528"/>
      <c r="GJI79" s="529"/>
      <c r="GJJ79" s="530"/>
      <c r="GJK79" s="531"/>
      <c r="GJL79" s="532"/>
      <c r="GJM79" s="533"/>
      <c r="GJN79" s="527"/>
      <c r="GJO79" s="528"/>
      <c r="GJP79" s="529"/>
      <c r="GJQ79" s="530"/>
      <c r="GJR79" s="531"/>
      <c r="GJS79" s="532"/>
      <c r="GJT79" s="533"/>
      <c r="GJU79" s="527"/>
      <c r="GJV79" s="528"/>
      <c r="GJW79" s="529"/>
      <c r="GJX79" s="530"/>
      <c r="GJY79" s="531"/>
      <c r="GJZ79" s="532"/>
      <c r="GKA79" s="533"/>
      <c r="GKB79" s="527"/>
      <c r="GKC79" s="528"/>
      <c r="GKD79" s="529"/>
      <c r="GKE79" s="530"/>
      <c r="GKF79" s="531"/>
      <c r="GKG79" s="532"/>
      <c r="GKH79" s="533"/>
      <c r="GKI79" s="527"/>
      <c r="GKJ79" s="528"/>
      <c r="GKK79" s="529"/>
      <c r="GKL79" s="530"/>
      <c r="GKM79" s="531"/>
      <c r="GKN79" s="532"/>
      <c r="GKO79" s="533"/>
      <c r="GKP79" s="527"/>
      <c r="GKQ79" s="528"/>
      <c r="GKR79" s="529"/>
      <c r="GKS79" s="530"/>
      <c r="GKT79" s="531"/>
      <c r="GKU79" s="532"/>
      <c r="GKV79" s="533"/>
      <c r="GKW79" s="527"/>
      <c r="GKX79" s="528"/>
      <c r="GKY79" s="529"/>
      <c r="GKZ79" s="530"/>
      <c r="GLA79" s="531"/>
      <c r="GLB79" s="532"/>
      <c r="GLC79" s="533"/>
      <c r="GLD79" s="527"/>
      <c r="GLE79" s="528"/>
      <c r="GLF79" s="529"/>
      <c r="GLG79" s="530"/>
      <c r="GLH79" s="531"/>
      <c r="GLI79" s="532"/>
      <c r="GLJ79" s="533"/>
      <c r="GLK79" s="527"/>
      <c r="GLL79" s="528"/>
      <c r="GLM79" s="529"/>
      <c r="GLN79" s="530"/>
      <c r="GLO79" s="531"/>
      <c r="GLP79" s="532"/>
      <c r="GLQ79" s="533"/>
      <c r="GLR79" s="527"/>
      <c r="GLS79" s="528"/>
      <c r="GLT79" s="529"/>
      <c r="GLU79" s="530"/>
      <c r="GLV79" s="531"/>
      <c r="GLW79" s="532"/>
      <c r="GLX79" s="533"/>
      <c r="GLY79" s="527"/>
      <c r="GLZ79" s="528"/>
      <c r="GMA79" s="529"/>
      <c r="GMB79" s="530"/>
      <c r="GMC79" s="531"/>
      <c r="GMD79" s="532"/>
      <c r="GME79" s="533"/>
      <c r="GMF79" s="527"/>
      <c r="GMG79" s="528"/>
      <c r="GMH79" s="529"/>
      <c r="GMI79" s="530"/>
      <c r="GMJ79" s="531"/>
      <c r="GMK79" s="532"/>
      <c r="GML79" s="533"/>
      <c r="GMM79" s="527"/>
      <c r="GMN79" s="528"/>
      <c r="GMO79" s="529"/>
      <c r="GMP79" s="530"/>
      <c r="GMQ79" s="531"/>
      <c r="GMR79" s="532"/>
      <c r="GMS79" s="533"/>
      <c r="GMT79" s="527"/>
      <c r="GMU79" s="528"/>
      <c r="GMV79" s="529"/>
      <c r="GMW79" s="530"/>
      <c r="GMX79" s="531"/>
      <c r="GMY79" s="532"/>
      <c r="GMZ79" s="533"/>
      <c r="GNA79" s="527"/>
      <c r="GNB79" s="528"/>
      <c r="GNC79" s="529"/>
      <c r="GND79" s="530"/>
      <c r="GNE79" s="531"/>
      <c r="GNF79" s="532"/>
      <c r="GNG79" s="533"/>
      <c r="GNH79" s="527"/>
      <c r="GNI79" s="528"/>
      <c r="GNJ79" s="529"/>
      <c r="GNK79" s="530"/>
      <c r="GNL79" s="531"/>
      <c r="GNM79" s="532"/>
      <c r="GNN79" s="533"/>
      <c r="GNO79" s="527"/>
      <c r="GNP79" s="528"/>
      <c r="GNQ79" s="529"/>
      <c r="GNR79" s="530"/>
      <c r="GNS79" s="531"/>
      <c r="GNT79" s="532"/>
      <c r="GNU79" s="533"/>
      <c r="GNV79" s="527"/>
      <c r="GNW79" s="528"/>
      <c r="GNX79" s="529"/>
      <c r="GNY79" s="530"/>
      <c r="GNZ79" s="531"/>
      <c r="GOA79" s="532"/>
      <c r="GOB79" s="533"/>
      <c r="GOC79" s="527"/>
      <c r="GOD79" s="528"/>
      <c r="GOE79" s="529"/>
      <c r="GOF79" s="530"/>
      <c r="GOG79" s="531"/>
      <c r="GOH79" s="532"/>
      <c r="GOI79" s="533"/>
      <c r="GOJ79" s="527"/>
      <c r="GOK79" s="528"/>
      <c r="GOL79" s="529"/>
      <c r="GOM79" s="530"/>
      <c r="GON79" s="531"/>
      <c r="GOO79" s="532"/>
      <c r="GOP79" s="533"/>
      <c r="GOQ79" s="527"/>
      <c r="GOR79" s="528"/>
      <c r="GOS79" s="529"/>
      <c r="GOT79" s="530"/>
      <c r="GOU79" s="531"/>
      <c r="GOV79" s="532"/>
      <c r="GOW79" s="533"/>
      <c r="GOX79" s="527"/>
      <c r="GOY79" s="528"/>
      <c r="GOZ79" s="529"/>
      <c r="GPA79" s="530"/>
      <c r="GPB79" s="531"/>
      <c r="GPC79" s="532"/>
      <c r="GPD79" s="533"/>
      <c r="GPE79" s="527"/>
      <c r="GPF79" s="528"/>
      <c r="GPG79" s="529"/>
      <c r="GPH79" s="530"/>
      <c r="GPI79" s="531"/>
      <c r="GPJ79" s="532"/>
      <c r="GPK79" s="533"/>
      <c r="GPL79" s="527"/>
      <c r="GPM79" s="528"/>
      <c r="GPN79" s="529"/>
      <c r="GPO79" s="530"/>
      <c r="GPP79" s="531"/>
      <c r="GPQ79" s="532"/>
      <c r="GPR79" s="533"/>
      <c r="GPS79" s="527"/>
      <c r="GPT79" s="528"/>
      <c r="GPU79" s="529"/>
      <c r="GPV79" s="530"/>
      <c r="GPW79" s="531"/>
      <c r="GPX79" s="532"/>
      <c r="GPY79" s="533"/>
      <c r="GPZ79" s="527"/>
      <c r="GQA79" s="528"/>
      <c r="GQB79" s="529"/>
      <c r="GQC79" s="530"/>
      <c r="GQD79" s="531"/>
      <c r="GQE79" s="532"/>
      <c r="GQF79" s="533"/>
      <c r="GQG79" s="527"/>
      <c r="GQH79" s="528"/>
      <c r="GQI79" s="529"/>
      <c r="GQJ79" s="530"/>
      <c r="GQK79" s="531"/>
      <c r="GQL79" s="532"/>
      <c r="GQM79" s="533"/>
      <c r="GQN79" s="527"/>
      <c r="GQO79" s="528"/>
      <c r="GQP79" s="529"/>
      <c r="GQQ79" s="530"/>
      <c r="GQR79" s="531"/>
      <c r="GQS79" s="532"/>
      <c r="GQT79" s="533"/>
      <c r="GQU79" s="527"/>
      <c r="GQV79" s="528"/>
      <c r="GQW79" s="529"/>
      <c r="GQX79" s="530"/>
      <c r="GQY79" s="531"/>
      <c r="GQZ79" s="532"/>
      <c r="GRA79" s="533"/>
      <c r="GRB79" s="527"/>
      <c r="GRC79" s="528"/>
      <c r="GRD79" s="529"/>
      <c r="GRE79" s="530"/>
      <c r="GRF79" s="531"/>
      <c r="GRG79" s="532"/>
      <c r="GRH79" s="533"/>
      <c r="GRI79" s="527"/>
      <c r="GRJ79" s="528"/>
      <c r="GRK79" s="529"/>
      <c r="GRL79" s="530"/>
      <c r="GRM79" s="531"/>
      <c r="GRN79" s="532"/>
      <c r="GRO79" s="533"/>
      <c r="GRP79" s="527"/>
      <c r="GRQ79" s="528"/>
      <c r="GRR79" s="529"/>
      <c r="GRS79" s="530"/>
      <c r="GRT79" s="531"/>
      <c r="GRU79" s="532"/>
      <c r="GRV79" s="533"/>
      <c r="GRW79" s="527"/>
      <c r="GRX79" s="528"/>
      <c r="GRY79" s="529"/>
      <c r="GRZ79" s="530"/>
      <c r="GSA79" s="531"/>
      <c r="GSB79" s="532"/>
      <c r="GSC79" s="533"/>
      <c r="GSD79" s="527"/>
      <c r="GSE79" s="528"/>
      <c r="GSF79" s="529"/>
      <c r="GSG79" s="530"/>
      <c r="GSH79" s="531"/>
      <c r="GSI79" s="532"/>
      <c r="GSJ79" s="533"/>
      <c r="GSK79" s="527"/>
      <c r="GSL79" s="528"/>
      <c r="GSM79" s="529"/>
      <c r="GSN79" s="530"/>
      <c r="GSO79" s="531"/>
      <c r="GSP79" s="532"/>
      <c r="GSQ79" s="533"/>
      <c r="GSR79" s="527"/>
      <c r="GSS79" s="528"/>
      <c r="GST79" s="529"/>
      <c r="GSU79" s="530"/>
      <c r="GSV79" s="531"/>
      <c r="GSW79" s="532"/>
      <c r="GSX79" s="533"/>
      <c r="GSY79" s="527"/>
      <c r="GSZ79" s="528"/>
      <c r="GTA79" s="529"/>
      <c r="GTB79" s="530"/>
      <c r="GTC79" s="531"/>
      <c r="GTD79" s="532"/>
      <c r="GTE79" s="533"/>
      <c r="GTF79" s="527"/>
      <c r="GTG79" s="528"/>
      <c r="GTH79" s="529"/>
      <c r="GTI79" s="530"/>
      <c r="GTJ79" s="531"/>
      <c r="GTK79" s="532"/>
      <c r="GTL79" s="533"/>
      <c r="GTM79" s="527"/>
      <c r="GTN79" s="528"/>
      <c r="GTO79" s="529"/>
      <c r="GTP79" s="530"/>
      <c r="GTQ79" s="531"/>
      <c r="GTR79" s="532"/>
      <c r="GTS79" s="533"/>
      <c r="GTT79" s="527"/>
      <c r="GTU79" s="528"/>
      <c r="GTV79" s="529"/>
      <c r="GTW79" s="530"/>
      <c r="GTX79" s="531"/>
      <c r="GTY79" s="532"/>
      <c r="GTZ79" s="533"/>
      <c r="GUA79" s="527"/>
      <c r="GUB79" s="528"/>
      <c r="GUC79" s="529"/>
      <c r="GUD79" s="530"/>
      <c r="GUE79" s="531"/>
      <c r="GUF79" s="532"/>
      <c r="GUG79" s="533"/>
      <c r="GUH79" s="527"/>
      <c r="GUI79" s="528"/>
      <c r="GUJ79" s="529"/>
      <c r="GUK79" s="530"/>
      <c r="GUL79" s="531"/>
      <c r="GUM79" s="532"/>
      <c r="GUN79" s="533"/>
      <c r="GUO79" s="527"/>
      <c r="GUP79" s="528"/>
      <c r="GUQ79" s="529"/>
      <c r="GUR79" s="530"/>
      <c r="GUS79" s="531"/>
      <c r="GUT79" s="532"/>
      <c r="GUU79" s="533"/>
      <c r="GUV79" s="527"/>
      <c r="GUW79" s="528"/>
      <c r="GUX79" s="529"/>
      <c r="GUY79" s="530"/>
      <c r="GUZ79" s="531"/>
      <c r="GVA79" s="532"/>
      <c r="GVB79" s="533"/>
      <c r="GVC79" s="527"/>
      <c r="GVD79" s="528"/>
      <c r="GVE79" s="529"/>
      <c r="GVF79" s="530"/>
      <c r="GVG79" s="531"/>
      <c r="GVH79" s="532"/>
      <c r="GVI79" s="533"/>
      <c r="GVJ79" s="527"/>
      <c r="GVK79" s="528"/>
      <c r="GVL79" s="529"/>
      <c r="GVM79" s="530"/>
      <c r="GVN79" s="531"/>
      <c r="GVO79" s="532"/>
      <c r="GVP79" s="533"/>
      <c r="GVQ79" s="527"/>
      <c r="GVR79" s="528"/>
      <c r="GVS79" s="529"/>
      <c r="GVT79" s="530"/>
      <c r="GVU79" s="531"/>
      <c r="GVV79" s="532"/>
      <c r="GVW79" s="533"/>
      <c r="GVX79" s="527"/>
      <c r="GVY79" s="528"/>
      <c r="GVZ79" s="529"/>
      <c r="GWA79" s="530"/>
      <c r="GWB79" s="531"/>
      <c r="GWC79" s="532"/>
      <c r="GWD79" s="533"/>
      <c r="GWE79" s="527"/>
      <c r="GWF79" s="528"/>
      <c r="GWG79" s="529"/>
      <c r="GWH79" s="530"/>
      <c r="GWI79" s="531"/>
      <c r="GWJ79" s="532"/>
      <c r="GWK79" s="533"/>
      <c r="GWL79" s="527"/>
      <c r="GWM79" s="528"/>
      <c r="GWN79" s="529"/>
      <c r="GWO79" s="530"/>
      <c r="GWP79" s="531"/>
      <c r="GWQ79" s="532"/>
      <c r="GWR79" s="533"/>
      <c r="GWS79" s="527"/>
      <c r="GWT79" s="528"/>
      <c r="GWU79" s="529"/>
      <c r="GWV79" s="530"/>
      <c r="GWW79" s="531"/>
      <c r="GWX79" s="532"/>
      <c r="GWY79" s="533"/>
      <c r="GWZ79" s="527"/>
      <c r="GXA79" s="528"/>
      <c r="GXB79" s="529"/>
      <c r="GXC79" s="530"/>
      <c r="GXD79" s="531"/>
      <c r="GXE79" s="532"/>
      <c r="GXF79" s="533"/>
      <c r="GXG79" s="527"/>
      <c r="GXH79" s="528"/>
      <c r="GXI79" s="529"/>
      <c r="GXJ79" s="530"/>
      <c r="GXK79" s="531"/>
      <c r="GXL79" s="532"/>
      <c r="GXM79" s="533"/>
      <c r="GXN79" s="527"/>
      <c r="GXO79" s="528"/>
      <c r="GXP79" s="529"/>
      <c r="GXQ79" s="530"/>
      <c r="GXR79" s="531"/>
      <c r="GXS79" s="532"/>
      <c r="GXT79" s="533"/>
      <c r="GXU79" s="527"/>
      <c r="GXV79" s="528"/>
      <c r="GXW79" s="529"/>
      <c r="GXX79" s="530"/>
      <c r="GXY79" s="531"/>
      <c r="GXZ79" s="532"/>
      <c r="GYA79" s="533"/>
      <c r="GYB79" s="527"/>
      <c r="GYC79" s="528"/>
      <c r="GYD79" s="529"/>
      <c r="GYE79" s="530"/>
      <c r="GYF79" s="531"/>
      <c r="GYG79" s="532"/>
      <c r="GYH79" s="533"/>
      <c r="GYI79" s="527"/>
      <c r="GYJ79" s="528"/>
      <c r="GYK79" s="529"/>
      <c r="GYL79" s="530"/>
      <c r="GYM79" s="531"/>
      <c r="GYN79" s="532"/>
      <c r="GYO79" s="533"/>
      <c r="GYP79" s="527"/>
      <c r="GYQ79" s="528"/>
      <c r="GYR79" s="529"/>
      <c r="GYS79" s="530"/>
      <c r="GYT79" s="531"/>
      <c r="GYU79" s="532"/>
      <c r="GYV79" s="533"/>
      <c r="GYW79" s="527"/>
      <c r="GYX79" s="528"/>
      <c r="GYY79" s="529"/>
      <c r="GYZ79" s="530"/>
      <c r="GZA79" s="531"/>
      <c r="GZB79" s="532"/>
      <c r="GZC79" s="533"/>
      <c r="GZD79" s="527"/>
      <c r="GZE79" s="528"/>
      <c r="GZF79" s="529"/>
      <c r="GZG79" s="530"/>
      <c r="GZH79" s="531"/>
      <c r="GZI79" s="532"/>
      <c r="GZJ79" s="533"/>
      <c r="GZK79" s="527"/>
      <c r="GZL79" s="528"/>
      <c r="GZM79" s="529"/>
      <c r="GZN79" s="530"/>
      <c r="GZO79" s="531"/>
      <c r="GZP79" s="532"/>
      <c r="GZQ79" s="533"/>
      <c r="GZR79" s="527"/>
      <c r="GZS79" s="528"/>
      <c r="GZT79" s="529"/>
      <c r="GZU79" s="530"/>
      <c r="GZV79" s="531"/>
      <c r="GZW79" s="532"/>
      <c r="GZX79" s="533"/>
      <c r="GZY79" s="527"/>
      <c r="GZZ79" s="528"/>
      <c r="HAA79" s="529"/>
      <c r="HAB79" s="530"/>
      <c r="HAC79" s="531"/>
      <c r="HAD79" s="532"/>
      <c r="HAE79" s="533"/>
      <c r="HAF79" s="527"/>
      <c r="HAG79" s="528"/>
      <c r="HAH79" s="529"/>
      <c r="HAI79" s="530"/>
      <c r="HAJ79" s="531"/>
      <c r="HAK79" s="532"/>
      <c r="HAL79" s="533"/>
      <c r="HAM79" s="527"/>
      <c r="HAN79" s="528"/>
      <c r="HAO79" s="529"/>
      <c r="HAP79" s="530"/>
      <c r="HAQ79" s="531"/>
      <c r="HAR79" s="532"/>
      <c r="HAS79" s="533"/>
      <c r="HAT79" s="527"/>
      <c r="HAU79" s="528"/>
      <c r="HAV79" s="529"/>
      <c r="HAW79" s="530"/>
      <c r="HAX79" s="531"/>
      <c r="HAY79" s="532"/>
      <c r="HAZ79" s="533"/>
      <c r="HBA79" s="527"/>
      <c r="HBB79" s="528"/>
      <c r="HBC79" s="529"/>
      <c r="HBD79" s="530"/>
      <c r="HBE79" s="531"/>
      <c r="HBF79" s="532"/>
      <c r="HBG79" s="533"/>
      <c r="HBH79" s="527"/>
      <c r="HBI79" s="528"/>
      <c r="HBJ79" s="529"/>
      <c r="HBK79" s="530"/>
      <c r="HBL79" s="531"/>
      <c r="HBM79" s="532"/>
      <c r="HBN79" s="533"/>
      <c r="HBO79" s="527"/>
      <c r="HBP79" s="528"/>
      <c r="HBQ79" s="529"/>
      <c r="HBR79" s="530"/>
      <c r="HBS79" s="531"/>
      <c r="HBT79" s="532"/>
      <c r="HBU79" s="533"/>
      <c r="HBV79" s="527"/>
      <c r="HBW79" s="528"/>
      <c r="HBX79" s="529"/>
      <c r="HBY79" s="530"/>
      <c r="HBZ79" s="531"/>
      <c r="HCA79" s="532"/>
      <c r="HCB79" s="533"/>
      <c r="HCC79" s="527"/>
      <c r="HCD79" s="528"/>
      <c r="HCE79" s="529"/>
      <c r="HCF79" s="530"/>
      <c r="HCG79" s="531"/>
      <c r="HCH79" s="532"/>
      <c r="HCI79" s="533"/>
      <c r="HCJ79" s="527"/>
      <c r="HCK79" s="528"/>
      <c r="HCL79" s="529"/>
      <c r="HCM79" s="530"/>
      <c r="HCN79" s="531"/>
      <c r="HCO79" s="532"/>
      <c r="HCP79" s="533"/>
      <c r="HCQ79" s="527"/>
      <c r="HCR79" s="528"/>
      <c r="HCS79" s="529"/>
      <c r="HCT79" s="530"/>
      <c r="HCU79" s="531"/>
      <c r="HCV79" s="532"/>
      <c r="HCW79" s="533"/>
      <c r="HCX79" s="527"/>
      <c r="HCY79" s="528"/>
      <c r="HCZ79" s="529"/>
      <c r="HDA79" s="530"/>
      <c r="HDB79" s="531"/>
      <c r="HDC79" s="532"/>
      <c r="HDD79" s="533"/>
      <c r="HDE79" s="527"/>
      <c r="HDF79" s="528"/>
      <c r="HDG79" s="529"/>
      <c r="HDH79" s="530"/>
      <c r="HDI79" s="531"/>
      <c r="HDJ79" s="532"/>
      <c r="HDK79" s="533"/>
      <c r="HDL79" s="527"/>
      <c r="HDM79" s="528"/>
      <c r="HDN79" s="529"/>
      <c r="HDO79" s="530"/>
      <c r="HDP79" s="531"/>
      <c r="HDQ79" s="532"/>
      <c r="HDR79" s="533"/>
      <c r="HDS79" s="527"/>
      <c r="HDT79" s="528"/>
      <c r="HDU79" s="529"/>
      <c r="HDV79" s="530"/>
      <c r="HDW79" s="531"/>
      <c r="HDX79" s="532"/>
      <c r="HDY79" s="533"/>
      <c r="HDZ79" s="527"/>
      <c r="HEA79" s="528"/>
      <c r="HEB79" s="529"/>
      <c r="HEC79" s="530"/>
      <c r="HED79" s="531"/>
      <c r="HEE79" s="532"/>
      <c r="HEF79" s="533"/>
      <c r="HEG79" s="527"/>
      <c r="HEH79" s="528"/>
      <c r="HEI79" s="529"/>
      <c r="HEJ79" s="530"/>
      <c r="HEK79" s="531"/>
      <c r="HEL79" s="532"/>
      <c r="HEM79" s="533"/>
      <c r="HEN79" s="527"/>
      <c r="HEO79" s="528"/>
      <c r="HEP79" s="529"/>
      <c r="HEQ79" s="530"/>
      <c r="HER79" s="531"/>
      <c r="HES79" s="532"/>
      <c r="HET79" s="533"/>
      <c r="HEU79" s="527"/>
      <c r="HEV79" s="528"/>
      <c r="HEW79" s="529"/>
      <c r="HEX79" s="530"/>
      <c r="HEY79" s="531"/>
      <c r="HEZ79" s="532"/>
      <c r="HFA79" s="533"/>
      <c r="HFB79" s="527"/>
      <c r="HFC79" s="528"/>
      <c r="HFD79" s="529"/>
      <c r="HFE79" s="530"/>
      <c r="HFF79" s="531"/>
      <c r="HFG79" s="532"/>
      <c r="HFH79" s="533"/>
      <c r="HFI79" s="527"/>
      <c r="HFJ79" s="528"/>
      <c r="HFK79" s="529"/>
      <c r="HFL79" s="530"/>
      <c r="HFM79" s="531"/>
      <c r="HFN79" s="532"/>
      <c r="HFO79" s="533"/>
      <c r="HFP79" s="527"/>
      <c r="HFQ79" s="528"/>
      <c r="HFR79" s="529"/>
      <c r="HFS79" s="530"/>
      <c r="HFT79" s="531"/>
      <c r="HFU79" s="532"/>
      <c r="HFV79" s="533"/>
      <c r="HFW79" s="527"/>
      <c r="HFX79" s="528"/>
      <c r="HFY79" s="529"/>
      <c r="HFZ79" s="530"/>
      <c r="HGA79" s="531"/>
      <c r="HGB79" s="532"/>
      <c r="HGC79" s="533"/>
      <c r="HGD79" s="527"/>
      <c r="HGE79" s="528"/>
      <c r="HGF79" s="529"/>
      <c r="HGG79" s="530"/>
      <c r="HGH79" s="531"/>
      <c r="HGI79" s="532"/>
      <c r="HGJ79" s="533"/>
      <c r="HGK79" s="527"/>
      <c r="HGL79" s="528"/>
      <c r="HGM79" s="529"/>
      <c r="HGN79" s="530"/>
      <c r="HGO79" s="531"/>
      <c r="HGP79" s="532"/>
      <c r="HGQ79" s="533"/>
      <c r="HGR79" s="527"/>
      <c r="HGS79" s="528"/>
      <c r="HGT79" s="529"/>
      <c r="HGU79" s="530"/>
      <c r="HGV79" s="531"/>
      <c r="HGW79" s="532"/>
      <c r="HGX79" s="533"/>
      <c r="HGY79" s="527"/>
      <c r="HGZ79" s="528"/>
      <c r="HHA79" s="529"/>
      <c r="HHB79" s="530"/>
      <c r="HHC79" s="531"/>
      <c r="HHD79" s="532"/>
      <c r="HHE79" s="533"/>
      <c r="HHF79" s="527"/>
      <c r="HHG79" s="528"/>
      <c r="HHH79" s="529"/>
      <c r="HHI79" s="530"/>
      <c r="HHJ79" s="531"/>
      <c r="HHK79" s="532"/>
      <c r="HHL79" s="533"/>
      <c r="HHM79" s="527"/>
      <c r="HHN79" s="528"/>
      <c r="HHO79" s="529"/>
      <c r="HHP79" s="530"/>
      <c r="HHQ79" s="531"/>
      <c r="HHR79" s="532"/>
      <c r="HHS79" s="533"/>
      <c r="HHT79" s="527"/>
      <c r="HHU79" s="528"/>
      <c r="HHV79" s="529"/>
      <c r="HHW79" s="530"/>
      <c r="HHX79" s="531"/>
      <c r="HHY79" s="532"/>
      <c r="HHZ79" s="533"/>
      <c r="HIA79" s="527"/>
      <c r="HIB79" s="528"/>
      <c r="HIC79" s="529"/>
      <c r="HID79" s="530"/>
      <c r="HIE79" s="531"/>
      <c r="HIF79" s="532"/>
      <c r="HIG79" s="533"/>
      <c r="HIH79" s="527"/>
      <c r="HII79" s="528"/>
      <c r="HIJ79" s="529"/>
      <c r="HIK79" s="530"/>
      <c r="HIL79" s="531"/>
      <c r="HIM79" s="532"/>
      <c r="HIN79" s="533"/>
      <c r="HIO79" s="527"/>
      <c r="HIP79" s="528"/>
      <c r="HIQ79" s="529"/>
      <c r="HIR79" s="530"/>
      <c r="HIS79" s="531"/>
      <c r="HIT79" s="532"/>
      <c r="HIU79" s="533"/>
      <c r="HIV79" s="527"/>
      <c r="HIW79" s="528"/>
      <c r="HIX79" s="529"/>
      <c r="HIY79" s="530"/>
      <c r="HIZ79" s="531"/>
      <c r="HJA79" s="532"/>
      <c r="HJB79" s="533"/>
      <c r="HJC79" s="527"/>
      <c r="HJD79" s="528"/>
      <c r="HJE79" s="529"/>
      <c r="HJF79" s="530"/>
      <c r="HJG79" s="531"/>
      <c r="HJH79" s="532"/>
      <c r="HJI79" s="533"/>
      <c r="HJJ79" s="527"/>
      <c r="HJK79" s="528"/>
      <c r="HJL79" s="529"/>
      <c r="HJM79" s="530"/>
      <c r="HJN79" s="531"/>
      <c r="HJO79" s="532"/>
      <c r="HJP79" s="533"/>
      <c r="HJQ79" s="527"/>
      <c r="HJR79" s="528"/>
      <c r="HJS79" s="529"/>
      <c r="HJT79" s="530"/>
      <c r="HJU79" s="531"/>
      <c r="HJV79" s="532"/>
      <c r="HJW79" s="533"/>
      <c r="HJX79" s="527"/>
      <c r="HJY79" s="528"/>
      <c r="HJZ79" s="529"/>
      <c r="HKA79" s="530"/>
      <c r="HKB79" s="531"/>
      <c r="HKC79" s="532"/>
      <c r="HKD79" s="533"/>
      <c r="HKE79" s="527"/>
      <c r="HKF79" s="528"/>
      <c r="HKG79" s="529"/>
      <c r="HKH79" s="530"/>
      <c r="HKI79" s="531"/>
      <c r="HKJ79" s="532"/>
      <c r="HKK79" s="533"/>
      <c r="HKL79" s="527"/>
      <c r="HKM79" s="528"/>
      <c r="HKN79" s="529"/>
      <c r="HKO79" s="530"/>
      <c r="HKP79" s="531"/>
      <c r="HKQ79" s="532"/>
      <c r="HKR79" s="533"/>
      <c r="HKS79" s="527"/>
      <c r="HKT79" s="528"/>
      <c r="HKU79" s="529"/>
      <c r="HKV79" s="530"/>
      <c r="HKW79" s="531"/>
      <c r="HKX79" s="532"/>
      <c r="HKY79" s="533"/>
      <c r="HKZ79" s="527"/>
      <c r="HLA79" s="528"/>
      <c r="HLB79" s="529"/>
      <c r="HLC79" s="530"/>
      <c r="HLD79" s="531"/>
      <c r="HLE79" s="532"/>
      <c r="HLF79" s="533"/>
      <c r="HLG79" s="527"/>
      <c r="HLH79" s="528"/>
      <c r="HLI79" s="529"/>
      <c r="HLJ79" s="530"/>
      <c r="HLK79" s="531"/>
      <c r="HLL79" s="532"/>
      <c r="HLM79" s="533"/>
      <c r="HLN79" s="527"/>
      <c r="HLO79" s="528"/>
      <c r="HLP79" s="529"/>
      <c r="HLQ79" s="530"/>
      <c r="HLR79" s="531"/>
      <c r="HLS79" s="532"/>
      <c r="HLT79" s="533"/>
      <c r="HLU79" s="527"/>
      <c r="HLV79" s="528"/>
      <c r="HLW79" s="529"/>
      <c r="HLX79" s="530"/>
      <c r="HLY79" s="531"/>
      <c r="HLZ79" s="532"/>
      <c r="HMA79" s="533"/>
      <c r="HMB79" s="527"/>
      <c r="HMC79" s="528"/>
      <c r="HMD79" s="529"/>
      <c r="HME79" s="530"/>
      <c r="HMF79" s="531"/>
      <c r="HMG79" s="532"/>
      <c r="HMH79" s="533"/>
      <c r="HMI79" s="527"/>
      <c r="HMJ79" s="528"/>
      <c r="HMK79" s="529"/>
      <c r="HML79" s="530"/>
      <c r="HMM79" s="531"/>
      <c r="HMN79" s="532"/>
      <c r="HMO79" s="533"/>
      <c r="HMP79" s="527"/>
      <c r="HMQ79" s="528"/>
      <c r="HMR79" s="529"/>
      <c r="HMS79" s="530"/>
      <c r="HMT79" s="531"/>
      <c r="HMU79" s="532"/>
      <c r="HMV79" s="533"/>
      <c r="HMW79" s="527"/>
      <c r="HMX79" s="528"/>
      <c r="HMY79" s="529"/>
      <c r="HMZ79" s="530"/>
      <c r="HNA79" s="531"/>
      <c r="HNB79" s="532"/>
      <c r="HNC79" s="533"/>
      <c r="HND79" s="527"/>
      <c r="HNE79" s="528"/>
      <c r="HNF79" s="529"/>
      <c r="HNG79" s="530"/>
      <c r="HNH79" s="531"/>
      <c r="HNI79" s="532"/>
      <c r="HNJ79" s="533"/>
      <c r="HNK79" s="527"/>
      <c r="HNL79" s="528"/>
      <c r="HNM79" s="529"/>
      <c r="HNN79" s="530"/>
      <c r="HNO79" s="531"/>
      <c r="HNP79" s="532"/>
      <c r="HNQ79" s="533"/>
      <c r="HNR79" s="527"/>
      <c r="HNS79" s="528"/>
      <c r="HNT79" s="529"/>
      <c r="HNU79" s="530"/>
      <c r="HNV79" s="531"/>
      <c r="HNW79" s="532"/>
      <c r="HNX79" s="533"/>
      <c r="HNY79" s="527"/>
      <c r="HNZ79" s="528"/>
      <c r="HOA79" s="529"/>
      <c r="HOB79" s="530"/>
      <c r="HOC79" s="531"/>
      <c r="HOD79" s="532"/>
      <c r="HOE79" s="533"/>
      <c r="HOF79" s="527"/>
      <c r="HOG79" s="528"/>
      <c r="HOH79" s="529"/>
      <c r="HOI79" s="530"/>
      <c r="HOJ79" s="531"/>
      <c r="HOK79" s="532"/>
      <c r="HOL79" s="533"/>
      <c r="HOM79" s="527"/>
      <c r="HON79" s="528"/>
      <c r="HOO79" s="529"/>
      <c r="HOP79" s="530"/>
      <c r="HOQ79" s="531"/>
      <c r="HOR79" s="532"/>
      <c r="HOS79" s="533"/>
      <c r="HOT79" s="527"/>
      <c r="HOU79" s="528"/>
      <c r="HOV79" s="529"/>
      <c r="HOW79" s="530"/>
      <c r="HOX79" s="531"/>
      <c r="HOY79" s="532"/>
      <c r="HOZ79" s="533"/>
      <c r="HPA79" s="527"/>
      <c r="HPB79" s="528"/>
      <c r="HPC79" s="529"/>
      <c r="HPD79" s="530"/>
      <c r="HPE79" s="531"/>
      <c r="HPF79" s="532"/>
      <c r="HPG79" s="533"/>
      <c r="HPH79" s="527"/>
      <c r="HPI79" s="528"/>
      <c r="HPJ79" s="529"/>
      <c r="HPK79" s="530"/>
      <c r="HPL79" s="531"/>
      <c r="HPM79" s="532"/>
      <c r="HPN79" s="533"/>
      <c r="HPO79" s="527"/>
      <c r="HPP79" s="528"/>
      <c r="HPQ79" s="529"/>
      <c r="HPR79" s="530"/>
      <c r="HPS79" s="531"/>
      <c r="HPT79" s="532"/>
      <c r="HPU79" s="533"/>
      <c r="HPV79" s="527"/>
      <c r="HPW79" s="528"/>
      <c r="HPX79" s="529"/>
      <c r="HPY79" s="530"/>
      <c r="HPZ79" s="531"/>
      <c r="HQA79" s="532"/>
      <c r="HQB79" s="533"/>
      <c r="HQC79" s="527"/>
      <c r="HQD79" s="528"/>
      <c r="HQE79" s="529"/>
      <c r="HQF79" s="530"/>
      <c r="HQG79" s="531"/>
      <c r="HQH79" s="532"/>
      <c r="HQI79" s="533"/>
      <c r="HQJ79" s="527"/>
      <c r="HQK79" s="528"/>
      <c r="HQL79" s="529"/>
      <c r="HQM79" s="530"/>
      <c r="HQN79" s="531"/>
      <c r="HQO79" s="532"/>
      <c r="HQP79" s="533"/>
      <c r="HQQ79" s="527"/>
      <c r="HQR79" s="528"/>
      <c r="HQS79" s="529"/>
      <c r="HQT79" s="530"/>
      <c r="HQU79" s="531"/>
      <c r="HQV79" s="532"/>
      <c r="HQW79" s="533"/>
      <c r="HQX79" s="527"/>
      <c r="HQY79" s="528"/>
      <c r="HQZ79" s="529"/>
      <c r="HRA79" s="530"/>
      <c r="HRB79" s="531"/>
      <c r="HRC79" s="532"/>
      <c r="HRD79" s="533"/>
      <c r="HRE79" s="527"/>
      <c r="HRF79" s="528"/>
      <c r="HRG79" s="529"/>
      <c r="HRH79" s="530"/>
      <c r="HRI79" s="531"/>
      <c r="HRJ79" s="532"/>
      <c r="HRK79" s="533"/>
      <c r="HRL79" s="527"/>
      <c r="HRM79" s="528"/>
      <c r="HRN79" s="529"/>
      <c r="HRO79" s="530"/>
      <c r="HRP79" s="531"/>
      <c r="HRQ79" s="532"/>
      <c r="HRR79" s="533"/>
      <c r="HRS79" s="527"/>
      <c r="HRT79" s="528"/>
      <c r="HRU79" s="529"/>
      <c r="HRV79" s="530"/>
      <c r="HRW79" s="531"/>
      <c r="HRX79" s="532"/>
      <c r="HRY79" s="533"/>
      <c r="HRZ79" s="527"/>
      <c r="HSA79" s="528"/>
      <c r="HSB79" s="529"/>
      <c r="HSC79" s="530"/>
      <c r="HSD79" s="531"/>
      <c r="HSE79" s="532"/>
      <c r="HSF79" s="533"/>
      <c r="HSG79" s="527"/>
      <c r="HSH79" s="528"/>
      <c r="HSI79" s="529"/>
      <c r="HSJ79" s="530"/>
      <c r="HSK79" s="531"/>
      <c r="HSL79" s="532"/>
      <c r="HSM79" s="533"/>
      <c r="HSN79" s="527"/>
      <c r="HSO79" s="528"/>
      <c r="HSP79" s="529"/>
      <c r="HSQ79" s="530"/>
      <c r="HSR79" s="531"/>
      <c r="HSS79" s="532"/>
      <c r="HST79" s="533"/>
      <c r="HSU79" s="527"/>
      <c r="HSV79" s="528"/>
      <c r="HSW79" s="529"/>
      <c r="HSX79" s="530"/>
      <c r="HSY79" s="531"/>
      <c r="HSZ79" s="532"/>
      <c r="HTA79" s="533"/>
      <c r="HTB79" s="527"/>
      <c r="HTC79" s="528"/>
      <c r="HTD79" s="529"/>
      <c r="HTE79" s="530"/>
      <c r="HTF79" s="531"/>
      <c r="HTG79" s="532"/>
      <c r="HTH79" s="533"/>
      <c r="HTI79" s="527"/>
      <c r="HTJ79" s="528"/>
      <c r="HTK79" s="529"/>
      <c r="HTL79" s="530"/>
      <c r="HTM79" s="531"/>
      <c r="HTN79" s="532"/>
      <c r="HTO79" s="533"/>
      <c r="HTP79" s="527"/>
      <c r="HTQ79" s="528"/>
      <c r="HTR79" s="529"/>
      <c r="HTS79" s="530"/>
      <c r="HTT79" s="531"/>
      <c r="HTU79" s="532"/>
      <c r="HTV79" s="533"/>
      <c r="HTW79" s="527"/>
      <c r="HTX79" s="528"/>
      <c r="HTY79" s="529"/>
      <c r="HTZ79" s="530"/>
      <c r="HUA79" s="531"/>
      <c r="HUB79" s="532"/>
      <c r="HUC79" s="533"/>
      <c r="HUD79" s="527"/>
      <c r="HUE79" s="528"/>
      <c r="HUF79" s="529"/>
      <c r="HUG79" s="530"/>
      <c r="HUH79" s="531"/>
      <c r="HUI79" s="532"/>
      <c r="HUJ79" s="533"/>
      <c r="HUK79" s="527"/>
      <c r="HUL79" s="528"/>
      <c r="HUM79" s="529"/>
      <c r="HUN79" s="530"/>
      <c r="HUO79" s="531"/>
      <c r="HUP79" s="532"/>
      <c r="HUQ79" s="533"/>
      <c r="HUR79" s="527"/>
      <c r="HUS79" s="528"/>
      <c r="HUT79" s="529"/>
      <c r="HUU79" s="530"/>
      <c r="HUV79" s="531"/>
      <c r="HUW79" s="532"/>
      <c r="HUX79" s="533"/>
      <c r="HUY79" s="527"/>
      <c r="HUZ79" s="528"/>
      <c r="HVA79" s="529"/>
      <c r="HVB79" s="530"/>
      <c r="HVC79" s="531"/>
      <c r="HVD79" s="532"/>
      <c r="HVE79" s="533"/>
      <c r="HVF79" s="527"/>
      <c r="HVG79" s="528"/>
      <c r="HVH79" s="529"/>
      <c r="HVI79" s="530"/>
      <c r="HVJ79" s="531"/>
      <c r="HVK79" s="532"/>
      <c r="HVL79" s="533"/>
      <c r="HVM79" s="527"/>
      <c r="HVN79" s="528"/>
      <c r="HVO79" s="529"/>
      <c r="HVP79" s="530"/>
      <c r="HVQ79" s="531"/>
      <c r="HVR79" s="532"/>
      <c r="HVS79" s="533"/>
      <c r="HVT79" s="527"/>
      <c r="HVU79" s="528"/>
      <c r="HVV79" s="529"/>
      <c r="HVW79" s="530"/>
      <c r="HVX79" s="531"/>
      <c r="HVY79" s="532"/>
      <c r="HVZ79" s="533"/>
      <c r="HWA79" s="527"/>
      <c r="HWB79" s="528"/>
      <c r="HWC79" s="529"/>
      <c r="HWD79" s="530"/>
      <c r="HWE79" s="531"/>
      <c r="HWF79" s="532"/>
      <c r="HWG79" s="533"/>
      <c r="HWH79" s="527"/>
      <c r="HWI79" s="528"/>
      <c r="HWJ79" s="529"/>
      <c r="HWK79" s="530"/>
      <c r="HWL79" s="531"/>
      <c r="HWM79" s="532"/>
      <c r="HWN79" s="533"/>
      <c r="HWO79" s="527"/>
      <c r="HWP79" s="528"/>
      <c r="HWQ79" s="529"/>
      <c r="HWR79" s="530"/>
      <c r="HWS79" s="531"/>
      <c r="HWT79" s="532"/>
      <c r="HWU79" s="533"/>
      <c r="HWV79" s="527"/>
      <c r="HWW79" s="528"/>
      <c r="HWX79" s="529"/>
      <c r="HWY79" s="530"/>
      <c r="HWZ79" s="531"/>
      <c r="HXA79" s="532"/>
      <c r="HXB79" s="533"/>
      <c r="HXC79" s="527"/>
      <c r="HXD79" s="528"/>
      <c r="HXE79" s="529"/>
      <c r="HXF79" s="530"/>
      <c r="HXG79" s="531"/>
      <c r="HXH79" s="532"/>
      <c r="HXI79" s="533"/>
      <c r="HXJ79" s="527"/>
      <c r="HXK79" s="528"/>
      <c r="HXL79" s="529"/>
      <c r="HXM79" s="530"/>
      <c r="HXN79" s="531"/>
      <c r="HXO79" s="532"/>
      <c r="HXP79" s="533"/>
      <c r="HXQ79" s="527"/>
      <c r="HXR79" s="528"/>
      <c r="HXS79" s="529"/>
      <c r="HXT79" s="530"/>
      <c r="HXU79" s="531"/>
      <c r="HXV79" s="532"/>
      <c r="HXW79" s="533"/>
      <c r="HXX79" s="527"/>
      <c r="HXY79" s="528"/>
      <c r="HXZ79" s="529"/>
      <c r="HYA79" s="530"/>
      <c r="HYB79" s="531"/>
      <c r="HYC79" s="532"/>
      <c r="HYD79" s="533"/>
      <c r="HYE79" s="527"/>
      <c r="HYF79" s="528"/>
      <c r="HYG79" s="529"/>
      <c r="HYH79" s="530"/>
      <c r="HYI79" s="531"/>
      <c r="HYJ79" s="532"/>
      <c r="HYK79" s="533"/>
      <c r="HYL79" s="527"/>
      <c r="HYM79" s="528"/>
      <c r="HYN79" s="529"/>
      <c r="HYO79" s="530"/>
      <c r="HYP79" s="531"/>
      <c r="HYQ79" s="532"/>
      <c r="HYR79" s="533"/>
      <c r="HYS79" s="527"/>
      <c r="HYT79" s="528"/>
      <c r="HYU79" s="529"/>
      <c r="HYV79" s="530"/>
      <c r="HYW79" s="531"/>
      <c r="HYX79" s="532"/>
      <c r="HYY79" s="533"/>
      <c r="HYZ79" s="527"/>
      <c r="HZA79" s="528"/>
      <c r="HZB79" s="529"/>
      <c r="HZC79" s="530"/>
      <c r="HZD79" s="531"/>
      <c r="HZE79" s="532"/>
      <c r="HZF79" s="533"/>
      <c r="HZG79" s="527"/>
      <c r="HZH79" s="528"/>
      <c r="HZI79" s="529"/>
      <c r="HZJ79" s="530"/>
      <c r="HZK79" s="531"/>
      <c r="HZL79" s="532"/>
      <c r="HZM79" s="533"/>
      <c r="HZN79" s="527"/>
      <c r="HZO79" s="528"/>
      <c r="HZP79" s="529"/>
      <c r="HZQ79" s="530"/>
      <c r="HZR79" s="531"/>
      <c r="HZS79" s="532"/>
      <c r="HZT79" s="533"/>
      <c r="HZU79" s="527"/>
      <c r="HZV79" s="528"/>
      <c r="HZW79" s="529"/>
      <c r="HZX79" s="530"/>
      <c r="HZY79" s="531"/>
      <c r="HZZ79" s="532"/>
      <c r="IAA79" s="533"/>
      <c r="IAB79" s="527"/>
      <c r="IAC79" s="528"/>
      <c r="IAD79" s="529"/>
      <c r="IAE79" s="530"/>
      <c r="IAF79" s="531"/>
      <c r="IAG79" s="532"/>
      <c r="IAH79" s="533"/>
      <c r="IAI79" s="527"/>
      <c r="IAJ79" s="528"/>
      <c r="IAK79" s="529"/>
      <c r="IAL79" s="530"/>
      <c r="IAM79" s="531"/>
      <c r="IAN79" s="532"/>
      <c r="IAO79" s="533"/>
      <c r="IAP79" s="527"/>
      <c r="IAQ79" s="528"/>
      <c r="IAR79" s="529"/>
      <c r="IAS79" s="530"/>
      <c r="IAT79" s="531"/>
      <c r="IAU79" s="532"/>
      <c r="IAV79" s="533"/>
      <c r="IAW79" s="527"/>
      <c r="IAX79" s="528"/>
      <c r="IAY79" s="529"/>
      <c r="IAZ79" s="530"/>
      <c r="IBA79" s="531"/>
      <c r="IBB79" s="532"/>
      <c r="IBC79" s="533"/>
      <c r="IBD79" s="527"/>
      <c r="IBE79" s="528"/>
      <c r="IBF79" s="529"/>
      <c r="IBG79" s="530"/>
      <c r="IBH79" s="531"/>
      <c r="IBI79" s="532"/>
      <c r="IBJ79" s="533"/>
      <c r="IBK79" s="527"/>
      <c r="IBL79" s="528"/>
      <c r="IBM79" s="529"/>
      <c r="IBN79" s="530"/>
      <c r="IBO79" s="531"/>
      <c r="IBP79" s="532"/>
      <c r="IBQ79" s="533"/>
      <c r="IBR79" s="527"/>
      <c r="IBS79" s="528"/>
      <c r="IBT79" s="529"/>
      <c r="IBU79" s="530"/>
      <c r="IBV79" s="531"/>
      <c r="IBW79" s="532"/>
      <c r="IBX79" s="533"/>
      <c r="IBY79" s="527"/>
      <c r="IBZ79" s="528"/>
      <c r="ICA79" s="529"/>
      <c r="ICB79" s="530"/>
      <c r="ICC79" s="531"/>
      <c r="ICD79" s="532"/>
      <c r="ICE79" s="533"/>
      <c r="ICF79" s="527"/>
      <c r="ICG79" s="528"/>
      <c r="ICH79" s="529"/>
      <c r="ICI79" s="530"/>
      <c r="ICJ79" s="531"/>
      <c r="ICK79" s="532"/>
      <c r="ICL79" s="533"/>
      <c r="ICM79" s="527"/>
      <c r="ICN79" s="528"/>
      <c r="ICO79" s="529"/>
      <c r="ICP79" s="530"/>
      <c r="ICQ79" s="531"/>
      <c r="ICR79" s="532"/>
      <c r="ICS79" s="533"/>
      <c r="ICT79" s="527"/>
      <c r="ICU79" s="528"/>
      <c r="ICV79" s="529"/>
      <c r="ICW79" s="530"/>
      <c r="ICX79" s="531"/>
      <c r="ICY79" s="532"/>
      <c r="ICZ79" s="533"/>
      <c r="IDA79" s="527"/>
      <c r="IDB79" s="528"/>
      <c r="IDC79" s="529"/>
      <c r="IDD79" s="530"/>
      <c r="IDE79" s="531"/>
      <c r="IDF79" s="532"/>
      <c r="IDG79" s="533"/>
      <c r="IDH79" s="527"/>
      <c r="IDI79" s="528"/>
      <c r="IDJ79" s="529"/>
      <c r="IDK79" s="530"/>
      <c r="IDL79" s="531"/>
      <c r="IDM79" s="532"/>
      <c r="IDN79" s="533"/>
      <c r="IDO79" s="527"/>
      <c r="IDP79" s="528"/>
      <c r="IDQ79" s="529"/>
      <c r="IDR79" s="530"/>
      <c r="IDS79" s="531"/>
      <c r="IDT79" s="532"/>
      <c r="IDU79" s="533"/>
      <c r="IDV79" s="527"/>
      <c r="IDW79" s="528"/>
      <c r="IDX79" s="529"/>
      <c r="IDY79" s="530"/>
      <c r="IDZ79" s="531"/>
      <c r="IEA79" s="532"/>
      <c r="IEB79" s="533"/>
      <c r="IEC79" s="527"/>
      <c r="IED79" s="528"/>
      <c r="IEE79" s="529"/>
      <c r="IEF79" s="530"/>
      <c r="IEG79" s="531"/>
      <c r="IEH79" s="532"/>
      <c r="IEI79" s="533"/>
      <c r="IEJ79" s="527"/>
      <c r="IEK79" s="528"/>
      <c r="IEL79" s="529"/>
      <c r="IEM79" s="530"/>
      <c r="IEN79" s="531"/>
      <c r="IEO79" s="532"/>
      <c r="IEP79" s="533"/>
      <c r="IEQ79" s="527"/>
      <c r="IER79" s="528"/>
      <c r="IES79" s="529"/>
      <c r="IET79" s="530"/>
      <c r="IEU79" s="531"/>
      <c r="IEV79" s="532"/>
      <c r="IEW79" s="533"/>
      <c r="IEX79" s="527"/>
      <c r="IEY79" s="528"/>
      <c r="IEZ79" s="529"/>
      <c r="IFA79" s="530"/>
      <c r="IFB79" s="531"/>
      <c r="IFC79" s="532"/>
      <c r="IFD79" s="533"/>
      <c r="IFE79" s="527"/>
      <c r="IFF79" s="528"/>
      <c r="IFG79" s="529"/>
      <c r="IFH79" s="530"/>
      <c r="IFI79" s="531"/>
      <c r="IFJ79" s="532"/>
      <c r="IFK79" s="533"/>
      <c r="IFL79" s="527"/>
      <c r="IFM79" s="528"/>
      <c r="IFN79" s="529"/>
      <c r="IFO79" s="530"/>
      <c r="IFP79" s="531"/>
      <c r="IFQ79" s="532"/>
      <c r="IFR79" s="533"/>
      <c r="IFS79" s="527"/>
      <c r="IFT79" s="528"/>
      <c r="IFU79" s="529"/>
      <c r="IFV79" s="530"/>
      <c r="IFW79" s="531"/>
      <c r="IFX79" s="532"/>
      <c r="IFY79" s="533"/>
      <c r="IFZ79" s="527"/>
      <c r="IGA79" s="528"/>
      <c r="IGB79" s="529"/>
      <c r="IGC79" s="530"/>
      <c r="IGD79" s="531"/>
      <c r="IGE79" s="532"/>
      <c r="IGF79" s="533"/>
      <c r="IGG79" s="527"/>
      <c r="IGH79" s="528"/>
      <c r="IGI79" s="529"/>
      <c r="IGJ79" s="530"/>
      <c r="IGK79" s="531"/>
      <c r="IGL79" s="532"/>
      <c r="IGM79" s="533"/>
      <c r="IGN79" s="527"/>
      <c r="IGO79" s="528"/>
      <c r="IGP79" s="529"/>
      <c r="IGQ79" s="530"/>
      <c r="IGR79" s="531"/>
      <c r="IGS79" s="532"/>
      <c r="IGT79" s="533"/>
      <c r="IGU79" s="527"/>
      <c r="IGV79" s="528"/>
      <c r="IGW79" s="529"/>
      <c r="IGX79" s="530"/>
      <c r="IGY79" s="531"/>
      <c r="IGZ79" s="532"/>
      <c r="IHA79" s="533"/>
      <c r="IHB79" s="527"/>
      <c r="IHC79" s="528"/>
      <c r="IHD79" s="529"/>
      <c r="IHE79" s="530"/>
      <c r="IHF79" s="531"/>
      <c r="IHG79" s="532"/>
      <c r="IHH79" s="533"/>
      <c r="IHI79" s="527"/>
      <c r="IHJ79" s="528"/>
      <c r="IHK79" s="529"/>
      <c r="IHL79" s="530"/>
      <c r="IHM79" s="531"/>
      <c r="IHN79" s="532"/>
      <c r="IHO79" s="533"/>
      <c r="IHP79" s="527"/>
      <c r="IHQ79" s="528"/>
      <c r="IHR79" s="529"/>
      <c r="IHS79" s="530"/>
      <c r="IHT79" s="531"/>
      <c r="IHU79" s="532"/>
      <c r="IHV79" s="533"/>
      <c r="IHW79" s="527"/>
      <c r="IHX79" s="528"/>
      <c r="IHY79" s="529"/>
      <c r="IHZ79" s="530"/>
      <c r="IIA79" s="531"/>
      <c r="IIB79" s="532"/>
      <c r="IIC79" s="533"/>
      <c r="IID79" s="527"/>
      <c r="IIE79" s="528"/>
      <c r="IIF79" s="529"/>
      <c r="IIG79" s="530"/>
      <c r="IIH79" s="531"/>
      <c r="III79" s="532"/>
      <c r="IIJ79" s="533"/>
      <c r="IIK79" s="527"/>
      <c r="IIL79" s="528"/>
      <c r="IIM79" s="529"/>
      <c r="IIN79" s="530"/>
      <c r="IIO79" s="531"/>
      <c r="IIP79" s="532"/>
      <c r="IIQ79" s="533"/>
      <c r="IIR79" s="527"/>
      <c r="IIS79" s="528"/>
      <c r="IIT79" s="529"/>
      <c r="IIU79" s="530"/>
      <c r="IIV79" s="531"/>
      <c r="IIW79" s="532"/>
      <c r="IIX79" s="533"/>
      <c r="IIY79" s="527"/>
      <c r="IIZ79" s="528"/>
      <c r="IJA79" s="529"/>
      <c r="IJB79" s="530"/>
      <c r="IJC79" s="531"/>
      <c r="IJD79" s="532"/>
      <c r="IJE79" s="533"/>
      <c r="IJF79" s="527"/>
      <c r="IJG79" s="528"/>
      <c r="IJH79" s="529"/>
      <c r="IJI79" s="530"/>
      <c r="IJJ79" s="531"/>
      <c r="IJK79" s="532"/>
      <c r="IJL79" s="533"/>
      <c r="IJM79" s="527"/>
      <c r="IJN79" s="528"/>
      <c r="IJO79" s="529"/>
      <c r="IJP79" s="530"/>
      <c r="IJQ79" s="531"/>
      <c r="IJR79" s="532"/>
      <c r="IJS79" s="533"/>
      <c r="IJT79" s="527"/>
      <c r="IJU79" s="528"/>
      <c r="IJV79" s="529"/>
      <c r="IJW79" s="530"/>
      <c r="IJX79" s="531"/>
      <c r="IJY79" s="532"/>
      <c r="IJZ79" s="533"/>
      <c r="IKA79" s="527"/>
      <c r="IKB79" s="528"/>
      <c r="IKC79" s="529"/>
      <c r="IKD79" s="530"/>
      <c r="IKE79" s="531"/>
      <c r="IKF79" s="532"/>
      <c r="IKG79" s="533"/>
      <c r="IKH79" s="527"/>
      <c r="IKI79" s="528"/>
      <c r="IKJ79" s="529"/>
      <c r="IKK79" s="530"/>
      <c r="IKL79" s="531"/>
      <c r="IKM79" s="532"/>
      <c r="IKN79" s="533"/>
      <c r="IKO79" s="527"/>
      <c r="IKP79" s="528"/>
      <c r="IKQ79" s="529"/>
      <c r="IKR79" s="530"/>
      <c r="IKS79" s="531"/>
      <c r="IKT79" s="532"/>
      <c r="IKU79" s="533"/>
      <c r="IKV79" s="527"/>
      <c r="IKW79" s="528"/>
      <c r="IKX79" s="529"/>
      <c r="IKY79" s="530"/>
      <c r="IKZ79" s="531"/>
      <c r="ILA79" s="532"/>
      <c r="ILB79" s="533"/>
      <c r="ILC79" s="527"/>
      <c r="ILD79" s="528"/>
      <c r="ILE79" s="529"/>
      <c r="ILF79" s="530"/>
      <c r="ILG79" s="531"/>
      <c r="ILH79" s="532"/>
      <c r="ILI79" s="533"/>
      <c r="ILJ79" s="527"/>
      <c r="ILK79" s="528"/>
      <c r="ILL79" s="529"/>
      <c r="ILM79" s="530"/>
      <c r="ILN79" s="531"/>
      <c r="ILO79" s="532"/>
      <c r="ILP79" s="533"/>
      <c r="ILQ79" s="527"/>
      <c r="ILR79" s="528"/>
      <c r="ILS79" s="529"/>
      <c r="ILT79" s="530"/>
      <c r="ILU79" s="531"/>
      <c r="ILV79" s="532"/>
      <c r="ILW79" s="533"/>
      <c r="ILX79" s="527"/>
      <c r="ILY79" s="528"/>
      <c r="ILZ79" s="529"/>
      <c r="IMA79" s="530"/>
      <c r="IMB79" s="531"/>
      <c r="IMC79" s="532"/>
      <c r="IMD79" s="533"/>
      <c r="IME79" s="527"/>
      <c r="IMF79" s="528"/>
      <c r="IMG79" s="529"/>
      <c r="IMH79" s="530"/>
      <c r="IMI79" s="531"/>
      <c r="IMJ79" s="532"/>
      <c r="IMK79" s="533"/>
      <c r="IML79" s="527"/>
      <c r="IMM79" s="528"/>
      <c r="IMN79" s="529"/>
      <c r="IMO79" s="530"/>
      <c r="IMP79" s="531"/>
      <c r="IMQ79" s="532"/>
      <c r="IMR79" s="533"/>
      <c r="IMS79" s="527"/>
      <c r="IMT79" s="528"/>
      <c r="IMU79" s="529"/>
      <c r="IMV79" s="530"/>
      <c r="IMW79" s="531"/>
      <c r="IMX79" s="532"/>
      <c r="IMY79" s="533"/>
      <c r="IMZ79" s="527"/>
      <c r="INA79" s="528"/>
      <c r="INB79" s="529"/>
      <c r="INC79" s="530"/>
      <c r="IND79" s="531"/>
      <c r="INE79" s="532"/>
      <c r="INF79" s="533"/>
      <c r="ING79" s="527"/>
      <c r="INH79" s="528"/>
      <c r="INI79" s="529"/>
      <c r="INJ79" s="530"/>
      <c r="INK79" s="531"/>
      <c r="INL79" s="532"/>
      <c r="INM79" s="533"/>
      <c r="INN79" s="527"/>
      <c r="INO79" s="528"/>
      <c r="INP79" s="529"/>
      <c r="INQ79" s="530"/>
      <c r="INR79" s="531"/>
      <c r="INS79" s="532"/>
      <c r="INT79" s="533"/>
      <c r="INU79" s="527"/>
      <c r="INV79" s="528"/>
      <c r="INW79" s="529"/>
      <c r="INX79" s="530"/>
      <c r="INY79" s="531"/>
      <c r="INZ79" s="532"/>
      <c r="IOA79" s="533"/>
      <c r="IOB79" s="527"/>
      <c r="IOC79" s="528"/>
      <c r="IOD79" s="529"/>
      <c r="IOE79" s="530"/>
      <c r="IOF79" s="531"/>
      <c r="IOG79" s="532"/>
      <c r="IOH79" s="533"/>
      <c r="IOI79" s="527"/>
      <c r="IOJ79" s="528"/>
      <c r="IOK79" s="529"/>
      <c r="IOL79" s="530"/>
      <c r="IOM79" s="531"/>
      <c r="ION79" s="532"/>
      <c r="IOO79" s="533"/>
      <c r="IOP79" s="527"/>
      <c r="IOQ79" s="528"/>
      <c r="IOR79" s="529"/>
      <c r="IOS79" s="530"/>
      <c r="IOT79" s="531"/>
      <c r="IOU79" s="532"/>
      <c r="IOV79" s="533"/>
      <c r="IOW79" s="527"/>
      <c r="IOX79" s="528"/>
      <c r="IOY79" s="529"/>
      <c r="IOZ79" s="530"/>
      <c r="IPA79" s="531"/>
      <c r="IPB79" s="532"/>
      <c r="IPC79" s="533"/>
      <c r="IPD79" s="527"/>
      <c r="IPE79" s="528"/>
      <c r="IPF79" s="529"/>
      <c r="IPG79" s="530"/>
      <c r="IPH79" s="531"/>
      <c r="IPI79" s="532"/>
      <c r="IPJ79" s="533"/>
      <c r="IPK79" s="527"/>
      <c r="IPL79" s="528"/>
      <c r="IPM79" s="529"/>
      <c r="IPN79" s="530"/>
      <c r="IPO79" s="531"/>
      <c r="IPP79" s="532"/>
      <c r="IPQ79" s="533"/>
      <c r="IPR79" s="527"/>
      <c r="IPS79" s="528"/>
      <c r="IPT79" s="529"/>
      <c r="IPU79" s="530"/>
      <c r="IPV79" s="531"/>
      <c r="IPW79" s="532"/>
      <c r="IPX79" s="533"/>
      <c r="IPY79" s="527"/>
      <c r="IPZ79" s="528"/>
      <c r="IQA79" s="529"/>
      <c r="IQB79" s="530"/>
      <c r="IQC79" s="531"/>
      <c r="IQD79" s="532"/>
      <c r="IQE79" s="533"/>
      <c r="IQF79" s="527"/>
      <c r="IQG79" s="528"/>
      <c r="IQH79" s="529"/>
      <c r="IQI79" s="530"/>
      <c r="IQJ79" s="531"/>
      <c r="IQK79" s="532"/>
      <c r="IQL79" s="533"/>
      <c r="IQM79" s="527"/>
      <c r="IQN79" s="528"/>
      <c r="IQO79" s="529"/>
      <c r="IQP79" s="530"/>
      <c r="IQQ79" s="531"/>
      <c r="IQR79" s="532"/>
      <c r="IQS79" s="533"/>
      <c r="IQT79" s="527"/>
      <c r="IQU79" s="528"/>
      <c r="IQV79" s="529"/>
      <c r="IQW79" s="530"/>
      <c r="IQX79" s="531"/>
      <c r="IQY79" s="532"/>
      <c r="IQZ79" s="533"/>
      <c r="IRA79" s="527"/>
      <c r="IRB79" s="528"/>
      <c r="IRC79" s="529"/>
      <c r="IRD79" s="530"/>
      <c r="IRE79" s="531"/>
      <c r="IRF79" s="532"/>
      <c r="IRG79" s="533"/>
      <c r="IRH79" s="527"/>
      <c r="IRI79" s="528"/>
      <c r="IRJ79" s="529"/>
      <c r="IRK79" s="530"/>
      <c r="IRL79" s="531"/>
      <c r="IRM79" s="532"/>
      <c r="IRN79" s="533"/>
      <c r="IRO79" s="527"/>
      <c r="IRP79" s="528"/>
      <c r="IRQ79" s="529"/>
      <c r="IRR79" s="530"/>
      <c r="IRS79" s="531"/>
      <c r="IRT79" s="532"/>
      <c r="IRU79" s="533"/>
      <c r="IRV79" s="527"/>
      <c r="IRW79" s="528"/>
      <c r="IRX79" s="529"/>
      <c r="IRY79" s="530"/>
      <c r="IRZ79" s="531"/>
      <c r="ISA79" s="532"/>
      <c r="ISB79" s="533"/>
      <c r="ISC79" s="527"/>
      <c r="ISD79" s="528"/>
      <c r="ISE79" s="529"/>
      <c r="ISF79" s="530"/>
      <c r="ISG79" s="531"/>
      <c r="ISH79" s="532"/>
      <c r="ISI79" s="533"/>
      <c r="ISJ79" s="527"/>
      <c r="ISK79" s="528"/>
      <c r="ISL79" s="529"/>
      <c r="ISM79" s="530"/>
      <c r="ISN79" s="531"/>
      <c r="ISO79" s="532"/>
      <c r="ISP79" s="533"/>
      <c r="ISQ79" s="527"/>
      <c r="ISR79" s="528"/>
      <c r="ISS79" s="529"/>
      <c r="IST79" s="530"/>
      <c r="ISU79" s="531"/>
      <c r="ISV79" s="532"/>
      <c r="ISW79" s="533"/>
      <c r="ISX79" s="527"/>
      <c r="ISY79" s="528"/>
      <c r="ISZ79" s="529"/>
      <c r="ITA79" s="530"/>
      <c r="ITB79" s="531"/>
      <c r="ITC79" s="532"/>
      <c r="ITD79" s="533"/>
      <c r="ITE79" s="527"/>
      <c r="ITF79" s="528"/>
      <c r="ITG79" s="529"/>
      <c r="ITH79" s="530"/>
      <c r="ITI79" s="531"/>
      <c r="ITJ79" s="532"/>
      <c r="ITK79" s="533"/>
      <c r="ITL79" s="527"/>
      <c r="ITM79" s="528"/>
      <c r="ITN79" s="529"/>
      <c r="ITO79" s="530"/>
      <c r="ITP79" s="531"/>
      <c r="ITQ79" s="532"/>
      <c r="ITR79" s="533"/>
      <c r="ITS79" s="527"/>
      <c r="ITT79" s="528"/>
      <c r="ITU79" s="529"/>
      <c r="ITV79" s="530"/>
      <c r="ITW79" s="531"/>
      <c r="ITX79" s="532"/>
      <c r="ITY79" s="533"/>
      <c r="ITZ79" s="527"/>
      <c r="IUA79" s="528"/>
      <c r="IUB79" s="529"/>
      <c r="IUC79" s="530"/>
      <c r="IUD79" s="531"/>
      <c r="IUE79" s="532"/>
      <c r="IUF79" s="533"/>
      <c r="IUG79" s="527"/>
      <c r="IUH79" s="528"/>
      <c r="IUI79" s="529"/>
      <c r="IUJ79" s="530"/>
      <c r="IUK79" s="531"/>
      <c r="IUL79" s="532"/>
      <c r="IUM79" s="533"/>
      <c r="IUN79" s="527"/>
      <c r="IUO79" s="528"/>
      <c r="IUP79" s="529"/>
      <c r="IUQ79" s="530"/>
      <c r="IUR79" s="531"/>
      <c r="IUS79" s="532"/>
      <c r="IUT79" s="533"/>
      <c r="IUU79" s="527"/>
      <c r="IUV79" s="528"/>
      <c r="IUW79" s="529"/>
      <c r="IUX79" s="530"/>
      <c r="IUY79" s="531"/>
      <c r="IUZ79" s="532"/>
      <c r="IVA79" s="533"/>
      <c r="IVB79" s="527"/>
      <c r="IVC79" s="528"/>
      <c r="IVD79" s="529"/>
      <c r="IVE79" s="530"/>
      <c r="IVF79" s="531"/>
      <c r="IVG79" s="532"/>
      <c r="IVH79" s="533"/>
      <c r="IVI79" s="527"/>
      <c r="IVJ79" s="528"/>
      <c r="IVK79" s="529"/>
      <c r="IVL79" s="530"/>
      <c r="IVM79" s="531"/>
      <c r="IVN79" s="532"/>
      <c r="IVO79" s="533"/>
      <c r="IVP79" s="527"/>
      <c r="IVQ79" s="528"/>
      <c r="IVR79" s="529"/>
      <c r="IVS79" s="530"/>
      <c r="IVT79" s="531"/>
      <c r="IVU79" s="532"/>
      <c r="IVV79" s="533"/>
      <c r="IVW79" s="527"/>
      <c r="IVX79" s="528"/>
      <c r="IVY79" s="529"/>
      <c r="IVZ79" s="530"/>
      <c r="IWA79" s="531"/>
      <c r="IWB79" s="532"/>
      <c r="IWC79" s="533"/>
      <c r="IWD79" s="527"/>
      <c r="IWE79" s="528"/>
      <c r="IWF79" s="529"/>
      <c r="IWG79" s="530"/>
      <c r="IWH79" s="531"/>
      <c r="IWI79" s="532"/>
      <c r="IWJ79" s="533"/>
      <c r="IWK79" s="527"/>
      <c r="IWL79" s="528"/>
      <c r="IWM79" s="529"/>
      <c r="IWN79" s="530"/>
      <c r="IWO79" s="531"/>
      <c r="IWP79" s="532"/>
      <c r="IWQ79" s="533"/>
      <c r="IWR79" s="527"/>
      <c r="IWS79" s="528"/>
      <c r="IWT79" s="529"/>
      <c r="IWU79" s="530"/>
      <c r="IWV79" s="531"/>
      <c r="IWW79" s="532"/>
      <c r="IWX79" s="533"/>
      <c r="IWY79" s="527"/>
      <c r="IWZ79" s="528"/>
      <c r="IXA79" s="529"/>
      <c r="IXB79" s="530"/>
      <c r="IXC79" s="531"/>
      <c r="IXD79" s="532"/>
      <c r="IXE79" s="533"/>
      <c r="IXF79" s="527"/>
      <c r="IXG79" s="528"/>
      <c r="IXH79" s="529"/>
      <c r="IXI79" s="530"/>
      <c r="IXJ79" s="531"/>
      <c r="IXK79" s="532"/>
      <c r="IXL79" s="533"/>
      <c r="IXM79" s="527"/>
      <c r="IXN79" s="528"/>
      <c r="IXO79" s="529"/>
      <c r="IXP79" s="530"/>
      <c r="IXQ79" s="531"/>
      <c r="IXR79" s="532"/>
      <c r="IXS79" s="533"/>
      <c r="IXT79" s="527"/>
      <c r="IXU79" s="528"/>
      <c r="IXV79" s="529"/>
      <c r="IXW79" s="530"/>
      <c r="IXX79" s="531"/>
      <c r="IXY79" s="532"/>
      <c r="IXZ79" s="533"/>
      <c r="IYA79" s="527"/>
      <c r="IYB79" s="528"/>
      <c r="IYC79" s="529"/>
      <c r="IYD79" s="530"/>
      <c r="IYE79" s="531"/>
      <c r="IYF79" s="532"/>
      <c r="IYG79" s="533"/>
      <c r="IYH79" s="527"/>
      <c r="IYI79" s="528"/>
      <c r="IYJ79" s="529"/>
      <c r="IYK79" s="530"/>
      <c r="IYL79" s="531"/>
      <c r="IYM79" s="532"/>
      <c r="IYN79" s="533"/>
      <c r="IYO79" s="527"/>
      <c r="IYP79" s="528"/>
      <c r="IYQ79" s="529"/>
      <c r="IYR79" s="530"/>
      <c r="IYS79" s="531"/>
      <c r="IYT79" s="532"/>
      <c r="IYU79" s="533"/>
      <c r="IYV79" s="527"/>
      <c r="IYW79" s="528"/>
      <c r="IYX79" s="529"/>
      <c r="IYY79" s="530"/>
      <c r="IYZ79" s="531"/>
      <c r="IZA79" s="532"/>
      <c r="IZB79" s="533"/>
      <c r="IZC79" s="527"/>
      <c r="IZD79" s="528"/>
      <c r="IZE79" s="529"/>
      <c r="IZF79" s="530"/>
      <c r="IZG79" s="531"/>
      <c r="IZH79" s="532"/>
      <c r="IZI79" s="533"/>
      <c r="IZJ79" s="527"/>
      <c r="IZK79" s="528"/>
      <c r="IZL79" s="529"/>
      <c r="IZM79" s="530"/>
      <c r="IZN79" s="531"/>
      <c r="IZO79" s="532"/>
      <c r="IZP79" s="533"/>
      <c r="IZQ79" s="527"/>
      <c r="IZR79" s="528"/>
      <c r="IZS79" s="529"/>
      <c r="IZT79" s="530"/>
      <c r="IZU79" s="531"/>
      <c r="IZV79" s="532"/>
      <c r="IZW79" s="533"/>
      <c r="IZX79" s="527"/>
      <c r="IZY79" s="528"/>
      <c r="IZZ79" s="529"/>
      <c r="JAA79" s="530"/>
      <c r="JAB79" s="531"/>
      <c r="JAC79" s="532"/>
      <c r="JAD79" s="533"/>
      <c r="JAE79" s="527"/>
      <c r="JAF79" s="528"/>
      <c r="JAG79" s="529"/>
      <c r="JAH79" s="530"/>
      <c r="JAI79" s="531"/>
      <c r="JAJ79" s="532"/>
      <c r="JAK79" s="533"/>
      <c r="JAL79" s="527"/>
      <c r="JAM79" s="528"/>
      <c r="JAN79" s="529"/>
      <c r="JAO79" s="530"/>
      <c r="JAP79" s="531"/>
      <c r="JAQ79" s="532"/>
      <c r="JAR79" s="533"/>
      <c r="JAS79" s="527"/>
      <c r="JAT79" s="528"/>
      <c r="JAU79" s="529"/>
      <c r="JAV79" s="530"/>
      <c r="JAW79" s="531"/>
      <c r="JAX79" s="532"/>
      <c r="JAY79" s="533"/>
      <c r="JAZ79" s="527"/>
      <c r="JBA79" s="528"/>
      <c r="JBB79" s="529"/>
      <c r="JBC79" s="530"/>
      <c r="JBD79" s="531"/>
      <c r="JBE79" s="532"/>
      <c r="JBF79" s="533"/>
      <c r="JBG79" s="527"/>
      <c r="JBH79" s="528"/>
      <c r="JBI79" s="529"/>
      <c r="JBJ79" s="530"/>
      <c r="JBK79" s="531"/>
      <c r="JBL79" s="532"/>
      <c r="JBM79" s="533"/>
      <c r="JBN79" s="527"/>
      <c r="JBO79" s="528"/>
      <c r="JBP79" s="529"/>
      <c r="JBQ79" s="530"/>
      <c r="JBR79" s="531"/>
      <c r="JBS79" s="532"/>
      <c r="JBT79" s="533"/>
      <c r="JBU79" s="527"/>
      <c r="JBV79" s="528"/>
      <c r="JBW79" s="529"/>
      <c r="JBX79" s="530"/>
      <c r="JBY79" s="531"/>
      <c r="JBZ79" s="532"/>
      <c r="JCA79" s="533"/>
      <c r="JCB79" s="527"/>
      <c r="JCC79" s="528"/>
      <c r="JCD79" s="529"/>
      <c r="JCE79" s="530"/>
      <c r="JCF79" s="531"/>
      <c r="JCG79" s="532"/>
      <c r="JCH79" s="533"/>
      <c r="JCI79" s="527"/>
      <c r="JCJ79" s="528"/>
      <c r="JCK79" s="529"/>
      <c r="JCL79" s="530"/>
      <c r="JCM79" s="531"/>
      <c r="JCN79" s="532"/>
      <c r="JCO79" s="533"/>
      <c r="JCP79" s="527"/>
      <c r="JCQ79" s="528"/>
      <c r="JCR79" s="529"/>
      <c r="JCS79" s="530"/>
      <c r="JCT79" s="531"/>
      <c r="JCU79" s="532"/>
      <c r="JCV79" s="533"/>
      <c r="JCW79" s="527"/>
      <c r="JCX79" s="528"/>
      <c r="JCY79" s="529"/>
      <c r="JCZ79" s="530"/>
      <c r="JDA79" s="531"/>
      <c r="JDB79" s="532"/>
      <c r="JDC79" s="533"/>
      <c r="JDD79" s="527"/>
      <c r="JDE79" s="528"/>
      <c r="JDF79" s="529"/>
      <c r="JDG79" s="530"/>
      <c r="JDH79" s="531"/>
      <c r="JDI79" s="532"/>
      <c r="JDJ79" s="533"/>
      <c r="JDK79" s="527"/>
      <c r="JDL79" s="528"/>
      <c r="JDM79" s="529"/>
      <c r="JDN79" s="530"/>
      <c r="JDO79" s="531"/>
      <c r="JDP79" s="532"/>
      <c r="JDQ79" s="533"/>
      <c r="JDR79" s="527"/>
      <c r="JDS79" s="528"/>
      <c r="JDT79" s="529"/>
      <c r="JDU79" s="530"/>
      <c r="JDV79" s="531"/>
      <c r="JDW79" s="532"/>
      <c r="JDX79" s="533"/>
      <c r="JDY79" s="527"/>
      <c r="JDZ79" s="528"/>
      <c r="JEA79" s="529"/>
      <c r="JEB79" s="530"/>
      <c r="JEC79" s="531"/>
      <c r="JED79" s="532"/>
      <c r="JEE79" s="533"/>
      <c r="JEF79" s="527"/>
      <c r="JEG79" s="528"/>
      <c r="JEH79" s="529"/>
      <c r="JEI79" s="530"/>
      <c r="JEJ79" s="531"/>
      <c r="JEK79" s="532"/>
      <c r="JEL79" s="533"/>
      <c r="JEM79" s="527"/>
      <c r="JEN79" s="528"/>
      <c r="JEO79" s="529"/>
      <c r="JEP79" s="530"/>
      <c r="JEQ79" s="531"/>
      <c r="JER79" s="532"/>
      <c r="JES79" s="533"/>
      <c r="JET79" s="527"/>
      <c r="JEU79" s="528"/>
      <c r="JEV79" s="529"/>
      <c r="JEW79" s="530"/>
      <c r="JEX79" s="531"/>
      <c r="JEY79" s="532"/>
      <c r="JEZ79" s="533"/>
      <c r="JFA79" s="527"/>
      <c r="JFB79" s="528"/>
      <c r="JFC79" s="529"/>
      <c r="JFD79" s="530"/>
      <c r="JFE79" s="531"/>
      <c r="JFF79" s="532"/>
      <c r="JFG79" s="533"/>
      <c r="JFH79" s="527"/>
      <c r="JFI79" s="528"/>
      <c r="JFJ79" s="529"/>
      <c r="JFK79" s="530"/>
      <c r="JFL79" s="531"/>
      <c r="JFM79" s="532"/>
      <c r="JFN79" s="533"/>
      <c r="JFO79" s="527"/>
      <c r="JFP79" s="528"/>
      <c r="JFQ79" s="529"/>
      <c r="JFR79" s="530"/>
      <c r="JFS79" s="531"/>
      <c r="JFT79" s="532"/>
      <c r="JFU79" s="533"/>
      <c r="JFV79" s="527"/>
      <c r="JFW79" s="528"/>
      <c r="JFX79" s="529"/>
      <c r="JFY79" s="530"/>
      <c r="JFZ79" s="531"/>
      <c r="JGA79" s="532"/>
      <c r="JGB79" s="533"/>
      <c r="JGC79" s="527"/>
      <c r="JGD79" s="528"/>
      <c r="JGE79" s="529"/>
      <c r="JGF79" s="530"/>
      <c r="JGG79" s="531"/>
      <c r="JGH79" s="532"/>
      <c r="JGI79" s="533"/>
      <c r="JGJ79" s="527"/>
      <c r="JGK79" s="528"/>
      <c r="JGL79" s="529"/>
      <c r="JGM79" s="530"/>
      <c r="JGN79" s="531"/>
      <c r="JGO79" s="532"/>
      <c r="JGP79" s="533"/>
      <c r="JGQ79" s="527"/>
      <c r="JGR79" s="528"/>
      <c r="JGS79" s="529"/>
      <c r="JGT79" s="530"/>
      <c r="JGU79" s="531"/>
      <c r="JGV79" s="532"/>
      <c r="JGW79" s="533"/>
      <c r="JGX79" s="527"/>
      <c r="JGY79" s="528"/>
      <c r="JGZ79" s="529"/>
      <c r="JHA79" s="530"/>
      <c r="JHB79" s="531"/>
      <c r="JHC79" s="532"/>
      <c r="JHD79" s="533"/>
      <c r="JHE79" s="527"/>
      <c r="JHF79" s="528"/>
      <c r="JHG79" s="529"/>
      <c r="JHH79" s="530"/>
      <c r="JHI79" s="531"/>
      <c r="JHJ79" s="532"/>
      <c r="JHK79" s="533"/>
      <c r="JHL79" s="527"/>
      <c r="JHM79" s="528"/>
      <c r="JHN79" s="529"/>
      <c r="JHO79" s="530"/>
      <c r="JHP79" s="531"/>
      <c r="JHQ79" s="532"/>
      <c r="JHR79" s="533"/>
      <c r="JHS79" s="527"/>
      <c r="JHT79" s="528"/>
      <c r="JHU79" s="529"/>
      <c r="JHV79" s="530"/>
      <c r="JHW79" s="531"/>
      <c r="JHX79" s="532"/>
      <c r="JHY79" s="533"/>
      <c r="JHZ79" s="527"/>
      <c r="JIA79" s="528"/>
      <c r="JIB79" s="529"/>
      <c r="JIC79" s="530"/>
      <c r="JID79" s="531"/>
      <c r="JIE79" s="532"/>
      <c r="JIF79" s="533"/>
      <c r="JIG79" s="527"/>
      <c r="JIH79" s="528"/>
      <c r="JII79" s="529"/>
      <c r="JIJ79" s="530"/>
      <c r="JIK79" s="531"/>
      <c r="JIL79" s="532"/>
      <c r="JIM79" s="533"/>
      <c r="JIN79" s="527"/>
      <c r="JIO79" s="528"/>
      <c r="JIP79" s="529"/>
      <c r="JIQ79" s="530"/>
      <c r="JIR79" s="531"/>
      <c r="JIS79" s="532"/>
      <c r="JIT79" s="533"/>
      <c r="JIU79" s="527"/>
      <c r="JIV79" s="528"/>
      <c r="JIW79" s="529"/>
      <c r="JIX79" s="530"/>
      <c r="JIY79" s="531"/>
      <c r="JIZ79" s="532"/>
      <c r="JJA79" s="533"/>
      <c r="JJB79" s="527"/>
      <c r="JJC79" s="528"/>
      <c r="JJD79" s="529"/>
      <c r="JJE79" s="530"/>
      <c r="JJF79" s="531"/>
      <c r="JJG79" s="532"/>
      <c r="JJH79" s="533"/>
      <c r="JJI79" s="527"/>
      <c r="JJJ79" s="528"/>
      <c r="JJK79" s="529"/>
      <c r="JJL79" s="530"/>
      <c r="JJM79" s="531"/>
      <c r="JJN79" s="532"/>
      <c r="JJO79" s="533"/>
      <c r="JJP79" s="527"/>
      <c r="JJQ79" s="528"/>
      <c r="JJR79" s="529"/>
      <c r="JJS79" s="530"/>
      <c r="JJT79" s="531"/>
      <c r="JJU79" s="532"/>
      <c r="JJV79" s="533"/>
      <c r="JJW79" s="527"/>
      <c r="JJX79" s="528"/>
      <c r="JJY79" s="529"/>
      <c r="JJZ79" s="530"/>
      <c r="JKA79" s="531"/>
      <c r="JKB79" s="532"/>
      <c r="JKC79" s="533"/>
      <c r="JKD79" s="527"/>
      <c r="JKE79" s="528"/>
      <c r="JKF79" s="529"/>
      <c r="JKG79" s="530"/>
      <c r="JKH79" s="531"/>
      <c r="JKI79" s="532"/>
      <c r="JKJ79" s="533"/>
      <c r="JKK79" s="527"/>
      <c r="JKL79" s="528"/>
      <c r="JKM79" s="529"/>
      <c r="JKN79" s="530"/>
      <c r="JKO79" s="531"/>
      <c r="JKP79" s="532"/>
      <c r="JKQ79" s="533"/>
      <c r="JKR79" s="527"/>
      <c r="JKS79" s="528"/>
      <c r="JKT79" s="529"/>
      <c r="JKU79" s="530"/>
      <c r="JKV79" s="531"/>
      <c r="JKW79" s="532"/>
      <c r="JKX79" s="533"/>
      <c r="JKY79" s="527"/>
      <c r="JKZ79" s="528"/>
      <c r="JLA79" s="529"/>
      <c r="JLB79" s="530"/>
      <c r="JLC79" s="531"/>
      <c r="JLD79" s="532"/>
      <c r="JLE79" s="533"/>
      <c r="JLF79" s="527"/>
      <c r="JLG79" s="528"/>
      <c r="JLH79" s="529"/>
      <c r="JLI79" s="530"/>
      <c r="JLJ79" s="531"/>
      <c r="JLK79" s="532"/>
      <c r="JLL79" s="533"/>
      <c r="JLM79" s="527"/>
      <c r="JLN79" s="528"/>
      <c r="JLO79" s="529"/>
      <c r="JLP79" s="530"/>
      <c r="JLQ79" s="531"/>
      <c r="JLR79" s="532"/>
      <c r="JLS79" s="533"/>
      <c r="JLT79" s="527"/>
      <c r="JLU79" s="528"/>
      <c r="JLV79" s="529"/>
      <c r="JLW79" s="530"/>
      <c r="JLX79" s="531"/>
      <c r="JLY79" s="532"/>
      <c r="JLZ79" s="533"/>
      <c r="JMA79" s="527"/>
      <c r="JMB79" s="528"/>
      <c r="JMC79" s="529"/>
      <c r="JMD79" s="530"/>
      <c r="JME79" s="531"/>
      <c r="JMF79" s="532"/>
      <c r="JMG79" s="533"/>
      <c r="JMH79" s="527"/>
      <c r="JMI79" s="528"/>
      <c r="JMJ79" s="529"/>
      <c r="JMK79" s="530"/>
      <c r="JML79" s="531"/>
      <c r="JMM79" s="532"/>
      <c r="JMN79" s="533"/>
      <c r="JMO79" s="527"/>
      <c r="JMP79" s="528"/>
      <c r="JMQ79" s="529"/>
      <c r="JMR79" s="530"/>
      <c r="JMS79" s="531"/>
      <c r="JMT79" s="532"/>
      <c r="JMU79" s="533"/>
      <c r="JMV79" s="527"/>
      <c r="JMW79" s="528"/>
      <c r="JMX79" s="529"/>
      <c r="JMY79" s="530"/>
      <c r="JMZ79" s="531"/>
      <c r="JNA79" s="532"/>
      <c r="JNB79" s="533"/>
      <c r="JNC79" s="527"/>
      <c r="JND79" s="528"/>
      <c r="JNE79" s="529"/>
      <c r="JNF79" s="530"/>
      <c r="JNG79" s="531"/>
      <c r="JNH79" s="532"/>
      <c r="JNI79" s="533"/>
      <c r="JNJ79" s="527"/>
      <c r="JNK79" s="528"/>
      <c r="JNL79" s="529"/>
      <c r="JNM79" s="530"/>
      <c r="JNN79" s="531"/>
      <c r="JNO79" s="532"/>
      <c r="JNP79" s="533"/>
      <c r="JNQ79" s="527"/>
      <c r="JNR79" s="528"/>
      <c r="JNS79" s="529"/>
      <c r="JNT79" s="530"/>
      <c r="JNU79" s="531"/>
      <c r="JNV79" s="532"/>
      <c r="JNW79" s="533"/>
      <c r="JNX79" s="527"/>
      <c r="JNY79" s="528"/>
      <c r="JNZ79" s="529"/>
      <c r="JOA79" s="530"/>
      <c r="JOB79" s="531"/>
      <c r="JOC79" s="532"/>
      <c r="JOD79" s="533"/>
      <c r="JOE79" s="527"/>
      <c r="JOF79" s="528"/>
      <c r="JOG79" s="529"/>
      <c r="JOH79" s="530"/>
      <c r="JOI79" s="531"/>
      <c r="JOJ79" s="532"/>
      <c r="JOK79" s="533"/>
      <c r="JOL79" s="527"/>
      <c r="JOM79" s="528"/>
      <c r="JON79" s="529"/>
      <c r="JOO79" s="530"/>
      <c r="JOP79" s="531"/>
      <c r="JOQ79" s="532"/>
      <c r="JOR79" s="533"/>
      <c r="JOS79" s="527"/>
      <c r="JOT79" s="528"/>
      <c r="JOU79" s="529"/>
      <c r="JOV79" s="530"/>
      <c r="JOW79" s="531"/>
      <c r="JOX79" s="532"/>
      <c r="JOY79" s="533"/>
      <c r="JOZ79" s="527"/>
      <c r="JPA79" s="528"/>
      <c r="JPB79" s="529"/>
      <c r="JPC79" s="530"/>
      <c r="JPD79" s="531"/>
      <c r="JPE79" s="532"/>
      <c r="JPF79" s="533"/>
      <c r="JPG79" s="527"/>
      <c r="JPH79" s="528"/>
      <c r="JPI79" s="529"/>
      <c r="JPJ79" s="530"/>
      <c r="JPK79" s="531"/>
      <c r="JPL79" s="532"/>
      <c r="JPM79" s="533"/>
      <c r="JPN79" s="527"/>
      <c r="JPO79" s="528"/>
      <c r="JPP79" s="529"/>
      <c r="JPQ79" s="530"/>
      <c r="JPR79" s="531"/>
      <c r="JPS79" s="532"/>
      <c r="JPT79" s="533"/>
      <c r="JPU79" s="527"/>
      <c r="JPV79" s="528"/>
      <c r="JPW79" s="529"/>
      <c r="JPX79" s="530"/>
      <c r="JPY79" s="531"/>
      <c r="JPZ79" s="532"/>
      <c r="JQA79" s="533"/>
      <c r="JQB79" s="527"/>
      <c r="JQC79" s="528"/>
      <c r="JQD79" s="529"/>
      <c r="JQE79" s="530"/>
      <c r="JQF79" s="531"/>
      <c r="JQG79" s="532"/>
      <c r="JQH79" s="533"/>
      <c r="JQI79" s="527"/>
      <c r="JQJ79" s="528"/>
      <c r="JQK79" s="529"/>
      <c r="JQL79" s="530"/>
      <c r="JQM79" s="531"/>
      <c r="JQN79" s="532"/>
      <c r="JQO79" s="533"/>
      <c r="JQP79" s="527"/>
      <c r="JQQ79" s="528"/>
      <c r="JQR79" s="529"/>
      <c r="JQS79" s="530"/>
      <c r="JQT79" s="531"/>
      <c r="JQU79" s="532"/>
      <c r="JQV79" s="533"/>
      <c r="JQW79" s="527"/>
      <c r="JQX79" s="528"/>
      <c r="JQY79" s="529"/>
      <c r="JQZ79" s="530"/>
      <c r="JRA79" s="531"/>
      <c r="JRB79" s="532"/>
      <c r="JRC79" s="533"/>
      <c r="JRD79" s="527"/>
      <c r="JRE79" s="528"/>
      <c r="JRF79" s="529"/>
      <c r="JRG79" s="530"/>
      <c r="JRH79" s="531"/>
      <c r="JRI79" s="532"/>
      <c r="JRJ79" s="533"/>
      <c r="JRK79" s="527"/>
      <c r="JRL79" s="528"/>
      <c r="JRM79" s="529"/>
      <c r="JRN79" s="530"/>
      <c r="JRO79" s="531"/>
      <c r="JRP79" s="532"/>
      <c r="JRQ79" s="533"/>
      <c r="JRR79" s="527"/>
      <c r="JRS79" s="528"/>
      <c r="JRT79" s="529"/>
      <c r="JRU79" s="530"/>
      <c r="JRV79" s="531"/>
      <c r="JRW79" s="532"/>
      <c r="JRX79" s="533"/>
      <c r="JRY79" s="527"/>
      <c r="JRZ79" s="528"/>
      <c r="JSA79" s="529"/>
      <c r="JSB79" s="530"/>
      <c r="JSC79" s="531"/>
      <c r="JSD79" s="532"/>
      <c r="JSE79" s="533"/>
      <c r="JSF79" s="527"/>
      <c r="JSG79" s="528"/>
      <c r="JSH79" s="529"/>
      <c r="JSI79" s="530"/>
      <c r="JSJ79" s="531"/>
      <c r="JSK79" s="532"/>
      <c r="JSL79" s="533"/>
      <c r="JSM79" s="527"/>
      <c r="JSN79" s="528"/>
      <c r="JSO79" s="529"/>
      <c r="JSP79" s="530"/>
      <c r="JSQ79" s="531"/>
      <c r="JSR79" s="532"/>
      <c r="JSS79" s="533"/>
      <c r="JST79" s="527"/>
      <c r="JSU79" s="528"/>
      <c r="JSV79" s="529"/>
      <c r="JSW79" s="530"/>
      <c r="JSX79" s="531"/>
      <c r="JSY79" s="532"/>
      <c r="JSZ79" s="533"/>
      <c r="JTA79" s="527"/>
      <c r="JTB79" s="528"/>
      <c r="JTC79" s="529"/>
      <c r="JTD79" s="530"/>
      <c r="JTE79" s="531"/>
      <c r="JTF79" s="532"/>
      <c r="JTG79" s="533"/>
      <c r="JTH79" s="527"/>
      <c r="JTI79" s="528"/>
      <c r="JTJ79" s="529"/>
      <c r="JTK79" s="530"/>
      <c r="JTL79" s="531"/>
      <c r="JTM79" s="532"/>
      <c r="JTN79" s="533"/>
      <c r="JTO79" s="527"/>
      <c r="JTP79" s="528"/>
      <c r="JTQ79" s="529"/>
      <c r="JTR79" s="530"/>
      <c r="JTS79" s="531"/>
      <c r="JTT79" s="532"/>
      <c r="JTU79" s="533"/>
      <c r="JTV79" s="527"/>
      <c r="JTW79" s="528"/>
      <c r="JTX79" s="529"/>
      <c r="JTY79" s="530"/>
      <c r="JTZ79" s="531"/>
      <c r="JUA79" s="532"/>
      <c r="JUB79" s="533"/>
      <c r="JUC79" s="527"/>
      <c r="JUD79" s="528"/>
      <c r="JUE79" s="529"/>
      <c r="JUF79" s="530"/>
      <c r="JUG79" s="531"/>
      <c r="JUH79" s="532"/>
      <c r="JUI79" s="533"/>
      <c r="JUJ79" s="527"/>
      <c r="JUK79" s="528"/>
      <c r="JUL79" s="529"/>
      <c r="JUM79" s="530"/>
      <c r="JUN79" s="531"/>
      <c r="JUO79" s="532"/>
      <c r="JUP79" s="533"/>
      <c r="JUQ79" s="527"/>
      <c r="JUR79" s="528"/>
      <c r="JUS79" s="529"/>
      <c r="JUT79" s="530"/>
      <c r="JUU79" s="531"/>
      <c r="JUV79" s="532"/>
      <c r="JUW79" s="533"/>
      <c r="JUX79" s="527"/>
      <c r="JUY79" s="528"/>
      <c r="JUZ79" s="529"/>
      <c r="JVA79" s="530"/>
      <c r="JVB79" s="531"/>
      <c r="JVC79" s="532"/>
      <c r="JVD79" s="533"/>
      <c r="JVE79" s="527"/>
      <c r="JVF79" s="528"/>
      <c r="JVG79" s="529"/>
      <c r="JVH79" s="530"/>
      <c r="JVI79" s="531"/>
      <c r="JVJ79" s="532"/>
      <c r="JVK79" s="533"/>
      <c r="JVL79" s="527"/>
      <c r="JVM79" s="528"/>
      <c r="JVN79" s="529"/>
      <c r="JVO79" s="530"/>
      <c r="JVP79" s="531"/>
      <c r="JVQ79" s="532"/>
      <c r="JVR79" s="533"/>
      <c r="JVS79" s="527"/>
      <c r="JVT79" s="528"/>
      <c r="JVU79" s="529"/>
      <c r="JVV79" s="530"/>
      <c r="JVW79" s="531"/>
      <c r="JVX79" s="532"/>
      <c r="JVY79" s="533"/>
      <c r="JVZ79" s="527"/>
      <c r="JWA79" s="528"/>
      <c r="JWB79" s="529"/>
      <c r="JWC79" s="530"/>
      <c r="JWD79" s="531"/>
      <c r="JWE79" s="532"/>
      <c r="JWF79" s="533"/>
      <c r="JWG79" s="527"/>
      <c r="JWH79" s="528"/>
      <c r="JWI79" s="529"/>
      <c r="JWJ79" s="530"/>
      <c r="JWK79" s="531"/>
      <c r="JWL79" s="532"/>
      <c r="JWM79" s="533"/>
      <c r="JWN79" s="527"/>
      <c r="JWO79" s="528"/>
      <c r="JWP79" s="529"/>
      <c r="JWQ79" s="530"/>
      <c r="JWR79" s="531"/>
      <c r="JWS79" s="532"/>
      <c r="JWT79" s="533"/>
      <c r="JWU79" s="527"/>
      <c r="JWV79" s="528"/>
      <c r="JWW79" s="529"/>
      <c r="JWX79" s="530"/>
      <c r="JWY79" s="531"/>
      <c r="JWZ79" s="532"/>
      <c r="JXA79" s="533"/>
      <c r="JXB79" s="527"/>
      <c r="JXC79" s="528"/>
      <c r="JXD79" s="529"/>
      <c r="JXE79" s="530"/>
      <c r="JXF79" s="531"/>
      <c r="JXG79" s="532"/>
      <c r="JXH79" s="533"/>
      <c r="JXI79" s="527"/>
      <c r="JXJ79" s="528"/>
      <c r="JXK79" s="529"/>
      <c r="JXL79" s="530"/>
      <c r="JXM79" s="531"/>
      <c r="JXN79" s="532"/>
      <c r="JXO79" s="533"/>
      <c r="JXP79" s="527"/>
      <c r="JXQ79" s="528"/>
      <c r="JXR79" s="529"/>
      <c r="JXS79" s="530"/>
      <c r="JXT79" s="531"/>
      <c r="JXU79" s="532"/>
      <c r="JXV79" s="533"/>
      <c r="JXW79" s="527"/>
      <c r="JXX79" s="528"/>
      <c r="JXY79" s="529"/>
      <c r="JXZ79" s="530"/>
      <c r="JYA79" s="531"/>
      <c r="JYB79" s="532"/>
      <c r="JYC79" s="533"/>
      <c r="JYD79" s="527"/>
      <c r="JYE79" s="528"/>
      <c r="JYF79" s="529"/>
      <c r="JYG79" s="530"/>
      <c r="JYH79" s="531"/>
      <c r="JYI79" s="532"/>
      <c r="JYJ79" s="533"/>
      <c r="JYK79" s="527"/>
      <c r="JYL79" s="528"/>
      <c r="JYM79" s="529"/>
      <c r="JYN79" s="530"/>
      <c r="JYO79" s="531"/>
      <c r="JYP79" s="532"/>
      <c r="JYQ79" s="533"/>
      <c r="JYR79" s="527"/>
      <c r="JYS79" s="528"/>
      <c r="JYT79" s="529"/>
      <c r="JYU79" s="530"/>
      <c r="JYV79" s="531"/>
      <c r="JYW79" s="532"/>
      <c r="JYX79" s="533"/>
      <c r="JYY79" s="527"/>
      <c r="JYZ79" s="528"/>
      <c r="JZA79" s="529"/>
      <c r="JZB79" s="530"/>
      <c r="JZC79" s="531"/>
      <c r="JZD79" s="532"/>
      <c r="JZE79" s="533"/>
      <c r="JZF79" s="527"/>
      <c r="JZG79" s="528"/>
      <c r="JZH79" s="529"/>
      <c r="JZI79" s="530"/>
      <c r="JZJ79" s="531"/>
      <c r="JZK79" s="532"/>
      <c r="JZL79" s="533"/>
      <c r="JZM79" s="527"/>
      <c r="JZN79" s="528"/>
      <c r="JZO79" s="529"/>
      <c r="JZP79" s="530"/>
      <c r="JZQ79" s="531"/>
      <c r="JZR79" s="532"/>
      <c r="JZS79" s="533"/>
      <c r="JZT79" s="527"/>
      <c r="JZU79" s="528"/>
      <c r="JZV79" s="529"/>
      <c r="JZW79" s="530"/>
      <c r="JZX79" s="531"/>
      <c r="JZY79" s="532"/>
      <c r="JZZ79" s="533"/>
      <c r="KAA79" s="527"/>
      <c r="KAB79" s="528"/>
      <c r="KAC79" s="529"/>
      <c r="KAD79" s="530"/>
      <c r="KAE79" s="531"/>
      <c r="KAF79" s="532"/>
      <c r="KAG79" s="533"/>
      <c r="KAH79" s="527"/>
      <c r="KAI79" s="528"/>
      <c r="KAJ79" s="529"/>
      <c r="KAK79" s="530"/>
      <c r="KAL79" s="531"/>
      <c r="KAM79" s="532"/>
      <c r="KAN79" s="533"/>
      <c r="KAO79" s="527"/>
      <c r="KAP79" s="528"/>
      <c r="KAQ79" s="529"/>
      <c r="KAR79" s="530"/>
      <c r="KAS79" s="531"/>
      <c r="KAT79" s="532"/>
      <c r="KAU79" s="533"/>
      <c r="KAV79" s="527"/>
      <c r="KAW79" s="528"/>
      <c r="KAX79" s="529"/>
      <c r="KAY79" s="530"/>
      <c r="KAZ79" s="531"/>
      <c r="KBA79" s="532"/>
      <c r="KBB79" s="533"/>
      <c r="KBC79" s="527"/>
      <c r="KBD79" s="528"/>
      <c r="KBE79" s="529"/>
      <c r="KBF79" s="530"/>
      <c r="KBG79" s="531"/>
      <c r="KBH79" s="532"/>
      <c r="KBI79" s="533"/>
      <c r="KBJ79" s="527"/>
      <c r="KBK79" s="528"/>
      <c r="KBL79" s="529"/>
      <c r="KBM79" s="530"/>
      <c r="KBN79" s="531"/>
      <c r="KBO79" s="532"/>
      <c r="KBP79" s="533"/>
      <c r="KBQ79" s="527"/>
      <c r="KBR79" s="528"/>
      <c r="KBS79" s="529"/>
      <c r="KBT79" s="530"/>
      <c r="KBU79" s="531"/>
      <c r="KBV79" s="532"/>
      <c r="KBW79" s="533"/>
      <c r="KBX79" s="527"/>
      <c r="KBY79" s="528"/>
      <c r="KBZ79" s="529"/>
      <c r="KCA79" s="530"/>
      <c r="KCB79" s="531"/>
      <c r="KCC79" s="532"/>
      <c r="KCD79" s="533"/>
      <c r="KCE79" s="527"/>
      <c r="KCF79" s="528"/>
      <c r="KCG79" s="529"/>
      <c r="KCH79" s="530"/>
      <c r="KCI79" s="531"/>
      <c r="KCJ79" s="532"/>
      <c r="KCK79" s="533"/>
      <c r="KCL79" s="527"/>
      <c r="KCM79" s="528"/>
      <c r="KCN79" s="529"/>
      <c r="KCO79" s="530"/>
      <c r="KCP79" s="531"/>
      <c r="KCQ79" s="532"/>
      <c r="KCR79" s="533"/>
      <c r="KCS79" s="527"/>
      <c r="KCT79" s="528"/>
      <c r="KCU79" s="529"/>
      <c r="KCV79" s="530"/>
      <c r="KCW79" s="531"/>
      <c r="KCX79" s="532"/>
      <c r="KCY79" s="533"/>
      <c r="KCZ79" s="527"/>
      <c r="KDA79" s="528"/>
      <c r="KDB79" s="529"/>
      <c r="KDC79" s="530"/>
      <c r="KDD79" s="531"/>
      <c r="KDE79" s="532"/>
      <c r="KDF79" s="533"/>
      <c r="KDG79" s="527"/>
      <c r="KDH79" s="528"/>
      <c r="KDI79" s="529"/>
      <c r="KDJ79" s="530"/>
      <c r="KDK79" s="531"/>
      <c r="KDL79" s="532"/>
      <c r="KDM79" s="533"/>
      <c r="KDN79" s="527"/>
      <c r="KDO79" s="528"/>
      <c r="KDP79" s="529"/>
      <c r="KDQ79" s="530"/>
      <c r="KDR79" s="531"/>
      <c r="KDS79" s="532"/>
      <c r="KDT79" s="533"/>
      <c r="KDU79" s="527"/>
      <c r="KDV79" s="528"/>
      <c r="KDW79" s="529"/>
      <c r="KDX79" s="530"/>
      <c r="KDY79" s="531"/>
      <c r="KDZ79" s="532"/>
      <c r="KEA79" s="533"/>
      <c r="KEB79" s="527"/>
      <c r="KEC79" s="528"/>
      <c r="KED79" s="529"/>
      <c r="KEE79" s="530"/>
      <c r="KEF79" s="531"/>
      <c r="KEG79" s="532"/>
      <c r="KEH79" s="533"/>
      <c r="KEI79" s="527"/>
      <c r="KEJ79" s="528"/>
      <c r="KEK79" s="529"/>
      <c r="KEL79" s="530"/>
      <c r="KEM79" s="531"/>
      <c r="KEN79" s="532"/>
      <c r="KEO79" s="533"/>
      <c r="KEP79" s="527"/>
      <c r="KEQ79" s="528"/>
      <c r="KER79" s="529"/>
      <c r="KES79" s="530"/>
      <c r="KET79" s="531"/>
      <c r="KEU79" s="532"/>
      <c r="KEV79" s="533"/>
      <c r="KEW79" s="527"/>
      <c r="KEX79" s="528"/>
      <c r="KEY79" s="529"/>
      <c r="KEZ79" s="530"/>
      <c r="KFA79" s="531"/>
      <c r="KFB79" s="532"/>
      <c r="KFC79" s="533"/>
      <c r="KFD79" s="527"/>
      <c r="KFE79" s="528"/>
      <c r="KFF79" s="529"/>
      <c r="KFG79" s="530"/>
      <c r="KFH79" s="531"/>
      <c r="KFI79" s="532"/>
      <c r="KFJ79" s="533"/>
      <c r="KFK79" s="527"/>
      <c r="KFL79" s="528"/>
      <c r="KFM79" s="529"/>
      <c r="KFN79" s="530"/>
      <c r="KFO79" s="531"/>
      <c r="KFP79" s="532"/>
      <c r="KFQ79" s="533"/>
      <c r="KFR79" s="527"/>
      <c r="KFS79" s="528"/>
      <c r="KFT79" s="529"/>
      <c r="KFU79" s="530"/>
      <c r="KFV79" s="531"/>
      <c r="KFW79" s="532"/>
      <c r="KFX79" s="533"/>
      <c r="KFY79" s="527"/>
      <c r="KFZ79" s="528"/>
      <c r="KGA79" s="529"/>
      <c r="KGB79" s="530"/>
      <c r="KGC79" s="531"/>
      <c r="KGD79" s="532"/>
      <c r="KGE79" s="533"/>
      <c r="KGF79" s="527"/>
      <c r="KGG79" s="528"/>
      <c r="KGH79" s="529"/>
      <c r="KGI79" s="530"/>
      <c r="KGJ79" s="531"/>
      <c r="KGK79" s="532"/>
      <c r="KGL79" s="533"/>
      <c r="KGM79" s="527"/>
      <c r="KGN79" s="528"/>
      <c r="KGO79" s="529"/>
      <c r="KGP79" s="530"/>
      <c r="KGQ79" s="531"/>
      <c r="KGR79" s="532"/>
      <c r="KGS79" s="533"/>
      <c r="KGT79" s="527"/>
      <c r="KGU79" s="528"/>
      <c r="KGV79" s="529"/>
      <c r="KGW79" s="530"/>
      <c r="KGX79" s="531"/>
      <c r="KGY79" s="532"/>
      <c r="KGZ79" s="533"/>
      <c r="KHA79" s="527"/>
      <c r="KHB79" s="528"/>
      <c r="KHC79" s="529"/>
      <c r="KHD79" s="530"/>
      <c r="KHE79" s="531"/>
      <c r="KHF79" s="532"/>
      <c r="KHG79" s="533"/>
      <c r="KHH79" s="527"/>
      <c r="KHI79" s="528"/>
      <c r="KHJ79" s="529"/>
      <c r="KHK79" s="530"/>
      <c r="KHL79" s="531"/>
      <c r="KHM79" s="532"/>
      <c r="KHN79" s="533"/>
      <c r="KHO79" s="527"/>
      <c r="KHP79" s="528"/>
      <c r="KHQ79" s="529"/>
      <c r="KHR79" s="530"/>
      <c r="KHS79" s="531"/>
      <c r="KHT79" s="532"/>
      <c r="KHU79" s="533"/>
      <c r="KHV79" s="527"/>
      <c r="KHW79" s="528"/>
      <c r="KHX79" s="529"/>
      <c r="KHY79" s="530"/>
      <c r="KHZ79" s="531"/>
      <c r="KIA79" s="532"/>
      <c r="KIB79" s="533"/>
      <c r="KIC79" s="527"/>
      <c r="KID79" s="528"/>
      <c r="KIE79" s="529"/>
      <c r="KIF79" s="530"/>
      <c r="KIG79" s="531"/>
      <c r="KIH79" s="532"/>
      <c r="KII79" s="533"/>
      <c r="KIJ79" s="527"/>
      <c r="KIK79" s="528"/>
      <c r="KIL79" s="529"/>
      <c r="KIM79" s="530"/>
      <c r="KIN79" s="531"/>
      <c r="KIO79" s="532"/>
      <c r="KIP79" s="533"/>
      <c r="KIQ79" s="527"/>
      <c r="KIR79" s="528"/>
      <c r="KIS79" s="529"/>
      <c r="KIT79" s="530"/>
      <c r="KIU79" s="531"/>
      <c r="KIV79" s="532"/>
      <c r="KIW79" s="533"/>
      <c r="KIX79" s="527"/>
      <c r="KIY79" s="528"/>
      <c r="KIZ79" s="529"/>
      <c r="KJA79" s="530"/>
      <c r="KJB79" s="531"/>
      <c r="KJC79" s="532"/>
      <c r="KJD79" s="533"/>
      <c r="KJE79" s="527"/>
      <c r="KJF79" s="528"/>
      <c r="KJG79" s="529"/>
      <c r="KJH79" s="530"/>
      <c r="KJI79" s="531"/>
      <c r="KJJ79" s="532"/>
      <c r="KJK79" s="533"/>
      <c r="KJL79" s="527"/>
      <c r="KJM79" s="528"/>
      <c r="KJN79" s="529"/>
      <c r="KJO79" s="530"/>
      <c r="KJP79" s="531"/>
      <c r="KJQ79" s="532"/>
      <c r="KJR79" s="533"/>
      <c r="KJS79" s="527"/>
      <c r="KJT79" s="528"/>
      <c r="KJU79" s="529"/>
      <c r="KJV79" s="530"/>
      <c r="KJW79" s="531"/>
      <c r="KJX79" s="532"/>
      <c r="KJY79" s="533"/>
      <c r="KJZ79" s="527"/>
      <c r="KKA79" s="528"/>
      <c r="KKB79" s="529"/>
      <c r="KKC79" s="530"/>
      <c r="KKD79" s="531"/>
      <c r="KKE79" s="532"/>
      <c r="KKF79" s="533"/>
      <c r="KKG79" s="527"/>
      <c r="KKH79" s="528"/>
      <c r="KKI79" s="529"/>
      <c r="KKJ79" s="530"/>
      <c r="KKK79" s="531"/>
      <c r="KKL79" s="532"/>
      <c r="KKM79" s="533"/>
      <c r="KKN79" s="527"/>
      <c r="KKO79" s="528"/>
      <c r="KKP79" s="529"/>
      <c r="KKQ79" s="530"/>
      <c r="KKR79" s="531"/>
      <c r="KKS79" s="532"/>
      <c r="KKT79" s="533"/>
      <c r="KKU79" s="527"/>
      <c r="KKV79" s="528"/>
      <c r="KKW79" s="529"/>
      <c r="KKX79" s="530"/>
      <c r="KKY79" s="531"/>
      <c r="KKZ79" s="532"/>
      <c r="KLA79" s="533"/>
      <c r="KLB79" s="527"/>
      <c r="KLC79" s="528"/>
      <c r="KLD79" s="529"/>
      <c r="KLE79" s="530"/>
      <c r="KLF79" s="531"/>
      <c r="KLG79" s="532"/>
      <c r="KLH79" s="533"/>
      <c r="KLI79" s="527"/>
      <c r="KLJ79" s="528"/>
      <c r="KLK79" s="529"/>
      <c r="KLL79" s="530"/>
      <c r="KLM79" s="531"/>
      <c r="KLN79" s="532"/>
      <c r="KLO79" s="533"/>
      <c r="KLP79" s="527"/>
      <c r="KLQ79" s="528"/>
      <c r="KLR79" s="529"/>
      <c r="KLS79" s="530"/>
      <c r="KLT79" s="531"/>
      <c r="KLU79" s="532"/>
      <c r="KLV79" s="533"/>
      <c r="KLW79" s="527"/>
      <c r="KLX79" s="528"/>
      <c r="KLY79" s="529"/>
      <c r="KLZ79" s="530"/>
      <c r="KMA79" s="531"/>
      <c r="KMB79" s="532"/>
      <c r="KMC79" s="533"/>
      <c r="KMD79" s="527"/>
      <c r="KME79" s="528"/>
      <c r="KMF79" s="529"/>
      <c r="KMG79" s="530"/>
      <c r="KMH79" s="531"/>
      <c r="KMI79" s="532"/>
      <c r="KMJ79" s="533"/>
      <c r="KMK79" s="527"/>
      <c r="KML79" s="528"/>
      <c r="KMM79" s="529"/>
      <c r="KMN79" s="530"/>
      <c r="KMO79" s="531"/>
      <c r="KMP79" s="532"/>
      <c r="KMQ79" s="533"/>
      <c r="KMR79" s="527"/>
      <c r="KMS79" s="528"/>
      <c r="KMT79" s="529"/>
      <c r="KMU79" s="530"/>
      <c r="KMV79" s="531"/>
      <c r="KMW79" s="532"/>
      <c r="KMX79" s="533"/>
      <c r="KMY79" s="527"/>
      <c r="KMZ79" s="528"/>
      <c r="KNA79" s="529"/>
      <c r="KNB79" s="530"/>
      <c r="KNC79" s="531"/>
      <c r="KND79" s="532"/>
      <c r="KNE79" s="533"/>
      <c r="KNF79" s="527"/>
      <c r="KNG79" s="528"/>
      <c r="KNH79" s="529"/>
      <c r="KNI79" s="530"/>
      <c r="KNJ79" s="531"/>
      <c r="KNK79" s="532"/>
      <c r="KNL79" s="533"/>
      <c r="KNM79" s="527"/>
      <c r="KNN79" s="528"/>
      <c r="KNO79" s="529"/>
      <c r="KNP79" s="530"/>
      <c r="KNQ79" s="531"/>
      <c r="KNR79" s="532"/>
      <c r="KNS79" s="533"/>
      <c r="KNT79" s="527"/>
      <c r="KNU79" s="528"/>
      <c r="KNV79" s="529"/>
      <c r="KNW79" s="530"/>
      <c r="KNX79" s="531"/>
      <c r="KNY79" s="532"/>
      <c r="KNZ79" s="533"/>
      <c r="KOA79" s="527"/>
      <c r="KOB79" s="528"/>
      <c r="KOC79" s="529"/>
      <c r="KOD79" s="530"/>
      <c r="KOE79" s="531"/>
      <c r="KOF79" s="532"/>
      <c r="KOG79" s="533"/>
      <c r="KOH79" s="527"/>
      <c r="KOI79" s="528"/>
      <c r="KOJ79" s="529"/>
      <c r="KOK79" s="530"/>
      <c r="KOL79" s="531"/>
      <c r="KOM79" s="532"/>
      <c r="KON79" s="533"/>
      <c r="KOO79" s="527"/>
      <c r="KOP79" s="528"/>
      <c r="KOQ79" s="529"/>
      <c r="KOR79" s="530"/>
      <c r="KOS79" s="531"/>
      <c r="KOT79" s="532"/>
      <c r="KOU79" s="533"/>
      <c r="KOV79" s="527"/>
      <c r="KOW79" s="528"/>
      <c r="KOX79" s="529"/>
      <c r="KOY79" s="530"/>
      <c r="KOZ79" s="531"/>
      <c r="KPA79" s="532"/>
      <c r="KPB79" s="533"/>
      <c r="KPC79" s="527"/>
      <c r="KPD79" s="528"/>
      <c r="KPE79" s="529"/>
      <c r="KPF79" s="530"/>
      <c r="KPG79" s="531"/>
      <c r="KPH79" s="532"/>
      <c r="KPI79" s="533"/>
      <c r="KPJ79" s="527"/>
      <c r="KPK79" s="528"/>
      <c r="KPL79" s="529"/>
      <c r="KPM79" s="530"/>
      <c r="KPN79" s="531"/>
      <c r="KPO79" s="532"/>
      <c r="KPP79" s="533"/>
      <c r="KPQ79" s="527"/>
      <c r="KPR79" s="528"/>
      <c r="KPS79" s="529"/>
      <c r="KPT79" s="530"/>
      <c r="KPU79" s="531"/>
      <c r="KPV79" s="532"/>
      <c r="KPW79" s="533"/>
      <c r="KPX79" s="527"/>
      <c r="KPY79" s="528"/>
      <c r="KPZ79" s="529"/>
      <c r="KQA79" s="530"/>
      <c r="KQB79" s="531"/>
      <c r="KQC79" s="532"/>
      <c r="KQD79" s="533"/>
      <c r="KQE79" s="527"/>
      <c r="KQF79" s="528"/>
      <c r="KQG79" s="529"/>
      <c r="KQH79" s="530"/>
      <c r="KQI79" s="531"/>
      <c r="KQJ79" s="532"/>
      <c r="KQK79" s="533"/>
      <c r="KQL79" s="527"/>
      <c r="KQM79" s="528"/>
      <c r="KQN79" s="529"/>
      <c r="KQO79" s="530"/>
      <c r="KQP79" s="531"/>
      <c r="KQQ79" s="532"/>
      <c r="KQR79" s="533"/>
      <c r="KQS79" s="527"/>
      <c r="KQT79" s="528"/>
      <c r="KQU79" s="529"/>
      <c r="KQV79" s="530"/>
      <c r="KQW79" s="531"/>
      <c r="KQX79" s="532"/>
      <c r="KQY79" s="533"/>
      <c r="KQZ79" s="527"/>
      <c r="KRA79" s="528"/>
      <c r="KRB79" s="529"/>
      <c r="KRC79" s="530"/>
      <c r="KRD79" s="531"/>
      <c r="KRE79" s="532"/>
      <c r="KRF79" s="533"/>
      <c r="KRG79" s="527"/>
      <c r="KRH79" s="528"/>
      <c r="KRI79" s="529"/>
      <c r="KRJ79" s="530"/>
      <c r="KRK79" s="531"/>
      <c r="KRL79" s="532"/>
      <c r="KRM79" s="533"/>
      <c r="KRN79" s="527"/>
      <c r="KRO79" s="528"/>
      <c r="KRP79" s="529"/>
      <c r="KRQ79" s="530"/>
      <c r="KRR79" s="531"/>
      <c r="KRS79" s="532"/>
      <c r="KRT79" s="533"/>
      <c r="KRU79" s="527"/>
      <c r="KRV79" s="528"/>
      <c r="KRW79" s="529"/>
      <c r="KRX79" s="530"/>
      <c r="KRY79" s="531"/>
      <c r="KRZ79" s="532"/>
      <c r="KSA79" s="533"/>
      <c r="KSB79" s="527"/>
      <c r="KSC79" s="528"/>
      <c r="KSD79" s="529"/>
      <c r="KSE79" s="530"/>
      <c r="KSF79" s="531"/>
      <c r="KSG79" s="532"/>
      <c r="KSH79" s="533"/>
      <c r="KSI79" s="527"/>
      <c r="KSJ79" s="528"/>
      <c r="KSK79" s="529"/>
      <c r="KSL79" s="530"/>
      <c r="KSM79" s="531"/>
      <c r="KSN79" s="532"/>
      <c r="KSO79" s="533"/>
      <c r="KSP79" s="527"/>
      <c r="KSQ79" s="528"/>
      <c r="KSR79" s="529"/>
      <c r="KSS79" s="530"/>
      <c r="KST79" s="531"/>
      <c r="KSU79" s="532"/>
      <c r="KSV79" s="533"/>
      <c r="KSW79" s="527"/>
      <c r="KSX79" s="528"/>
      <c r="KSY79" s="529"/>
      <c r="KSZ79" s="530"/>
      <c r="KTA79" s="531"/>
      <c r="KTB79" s="532"/>
      <c r="KTC79" s="533"/>
      <c r="KTD79" s="527"/>
      <c r="KTE79" s="528"/>
      <c r="KTF79" s="529"/>
      <c r="KTG79" s="530"/>
      <c r="KTH79" s="531"/>
      <c r="KTI79" s="532"/>
      <c r="KTJ79" s="533"/>
      <c r="KTK79" s="527"/>
      <c r="KTL79" s="528"/>
      <c r="KTM79" s="529"/>
      <c r="KTN79" s="530"/>
      <c r="KTO79" s="531"/>
      <c r="KTP79" s="532"/>
      <c r="KTQ79" s="533"/>
      <c r="KTR79" s="527"/>
      <c r="KTS79" s="528"/>
      <c r="KTT79" s="529"/>
      <c r="KTU79" s="530"/>
      <c r="KTV79" s="531"/>
      <c r="KTW79" s="532"/>
      <c r="KTX79" s="533"/>
      <c r="KTY79" s="527"/>
      <c r="KTZ79" s="528"/>
      <c r="KUA79" s="529"/>
      <c r="KUB79" s="530"/>
      <c r="KUC79" s="531"/>
      <c r="KUD79" s="532"/>
      <c r="KUE79" s="533"/>
      <c r="KUF79" s="527"/>
      <c r="KUG79" s="528"/>
      <c r="KUH79" s="529"/>
      <c r="KUI79" s="530"/>
      <c r="KUJ79" s="531"/>
      <c r="KUK79" s="532"/>
      <c r="KUL79" s="533"/>
      <c r="KUM79" s="527"/>
      <c r="KUN79" s="528"/>
      <c r="KUO79" s="529"/>
      <c r="KUP79" s="530"/>
      <c r="KUQ79" s="531"/>
      <c r="KUR79" s="532"/>
      <c r="KUS79" s="533"/>
      <c r="KUT79" s="527"/>
      <c r="KUU79" s="528"/>
      <c r="KUV79" s="529"/>
      <c r="KUW79" s="530"/>
      <c r="KUX79" s="531"/>
      <c r="KUY79" s="532"/>
      <c r="KUZ79" s="533"/>
      <c r="KVA79" s="527"/>
      <c r="KVB79" s="528"/>
      <c r="KVC79" s="529"/>
      <c r="KVD79" s="530"/>
      <c r="KVE79" s="531"/>
      <c r="KVF79" s="532"/>
      <c r="KVG79" s="533"/>
      <c r="KVH79" s="527"/>
      <c r="KVI79" s="528"/>
      <c r="KVJ79" s="529"/>
      <c r="KVK79" s="530"/>
      <c r="KVL79" s="531"/>
      <c r="KVM79" s="532"/>
      <c r="KVN79" s="533"/>
      <c r="KVO79" s="527"/>
      <c r="KVP79" s="528"/>
      <c r="KVQ79" s="529"/>
      <c r="KVR79" s="530"/>
      <c r="KVS79" s="531"/>
      <c r="KVT79" s="532"/>
      <c r="KVU79" s="533"/>
      <c r="KVV79" s="527"/>
      <c r="KVW79" s="528"/>
      <c r="KVX79" s="529"/>
      <c r="KVY79" s="530"/>
      <c r="KVZ79" s="531"/>
      <c r="KWA79" s="532"/>
      <c r="KWB79" s="533"/>
      <c r="KWC79" s="527"/>
      <c r="KWD79" s="528"/>
      <c r="KWE79" s="529"/>
      <c r="KWF79" s="530"/>
      <c r="KWG79" s="531"/>
      <c r="KWH79" s="532"/>
      <c r="KWI79" s="533"/>
      <c r="KWJ79" s="527"/>
      <c r="KWK79" s="528"/>
      <c r="KWL79" s="529"/>
      <c r="KWM79" s="530"/>
      <c r="KWN79" s="531"/>
      <c r="KWO79" s="532"/>
      <c r="KWP79" s="533"/>
      <c r="KWQ79" s="527"/>
      <c r="KWR79" s="528"/>
      <c r="KWS79" s="529"/>
      <c r="KWT79" s="530"/>
      <c r="KWU79" s="531"/>
      <c r="KWV79" s="532"/>
      <c r="KWW79" s="533"/>
      <c r="KWX79" s="527"/>
      <c r="KWY79" s="528"/>
      <c r="KWZ79" s="529"/>
      <c r="KXA79" s="530"/>
      <c r="KXB79" s="531"/>
      <c r="KXC79" s="532"/>
      <c r="KXD79" s="533"/>
      <c r="KXE79" s="527"/>
      <c r="KXF79" s="528"/>
      <c r="KXG79" s="529"/>
      <c r="KXH79" s="530"/>
      <c r="KXI79" s="531"/>
      <c r="KXJ79" s="532"/>
      <c r="KXK79" s="533"/>
      <c r="KXL79" s="527"/>
      <c r="KXM79" s="528"/>
      <c r="KXN79" s="529"/>
      <c r="KXO79" s="530"/>
      <c r="KXP79" s="531"/>
      <c r="KXQ79" s="532"/>
      <c r="KXR79" s="533"/>
      <c r="KXS79" s="527"/>
      <c r="KXT79" s="528"/>
      <c r="KXU79" s="529"/>
      <c r="KXV79" s="530"/>
      <c r="KXW79" s="531"/>
      <c r="KXX79" s="532"/>
      <c r="KXY79" s="533"/>
      <c r="KXZ79" s="527"/>
      <c r="KYA79" s="528"/>
      <c r="KYB79" s="529"/>
      <c r="KYC79" s="530"/>
      <c r="KYD79" s="531"/>
      <c r="KYE79" s="532"/>
      <c r="KYF79" s="533"/>
      <c r="KYG79" s="527"/>
      <c r="KYH79" s="528"/>
      <c r="KYI79" s="529"/>
      <c r="KYJ79" s="530"/>
      <c r="KYK79" s="531"/>
      <c r="KYL79" s="532"/>
      <c r="KYM79" s="533"/>
      <c r="KYN79" s="527"/>
      <c r="KYO79" s="528"/>
      <c r="KYP79" s="529"/>
      <c r="KYQ79" s="530"/>
      <c r="KYR79" s="531"/>
      <c r="KYS79" s="532"/>
      <c r="KYT79" s="533"/>
      <c r="KYU79" s="527"/>
      <c r="KYV79" s="528"/>
      <c r="KYW79" s="529"/>
      <c r="KYX79" s="530"/>
      <c r="KYY79" s="531"/>
      <c r="KYZ79" s="532"/>
      <c r="KZA79" s="533"/>
      <c r="KZB79" s="527"/>
      <c r="KZC79" s="528"/>
      <c r="KZD79" s="529"/>
      <c r="KZE79" s="530"/>
      <c r="KZF79" s="531"/>
      <c r="KZG79" s="532"/>
      <c r="KZH79" s="533"/>
      <c r="KZI79" s="527"/>
      <c r="KZJ79" s="528"/>
      <c r="KZK79" s="529"/>
      <c r="KZL79" s="530"/>
      <c r="KZM79" s="531"/>
      <c r="KZN79" s="532"/>
      <c r="KZO79" s="533"/>
      <c r="KZP79" s="527"/>
      <c r="KZQ79" s="528"/>
      <c r="KZR79" s="529"/>
      <c r="KZS79" s="530"/>
      <c r="KZT79" s="531"/>
      <c r="KZU79" s="532"/>
      <c r="KZV79" s="533"/>
      <c r="KZW79" s="527"/>
      <c r="KZX79" s="528"/>
      <c r="KZY79" s="529"/>
      <c r="KZZ79" s="530"/>
      <c r="LAA79" s="531"/>
      <c r="LAB79" s="532"/>
      <c r="LAC79" s="533"/>
      <c r="LAD79" s="527"/>
      <c r="LAE79" s="528"/>
      <c r="LAF79" s="529"/>
      <c r="LAG79" s="530"/>
      <c r="LAH79" s="531"/>
      <c r="LAI79" s="532"/>
      <c r="LAJ79" s="533"/>
      <c r="LAK79" s="527"/>
      <c r="LAL79" s="528"/>
      <c r="LAM79" s="529"/>
      <c r="LAN79" s="530"/>
      <c r="LAO79" s="531"/>
      <c r="LAP79" s="532"/>
      <c r="LAQ79" s="533"/>
      <c r="LAR79" s="527"/>
      <c r="LAS79" s="528"/>
      <c r="LAT79" s="529"/>
      <c r="LAU79" s="530"/>
      <c r="LAV79" s="531"/>
      <c r="LAW79" s="532"/>
      <c r="LAX79" s="533"/>
      <c r="LAY79" s="527"/>
      <c r="LAZ79" s="528"/>
      <c r="LBA79" s="529"/>
      <c r="LBB79" s="530"/>
      <c r="LBC79" s="531"/>
      <c r="LBD79" s="532"/>
      <c r="LBE79" s="533"/>
      <c r="LBF79" s="527"/>
      <c r="LBG79" s="528"/>
      <c r="LBH79" s="529"/>
      <c r="LBI79" s="530"/>
      <c r="LBJ79" s="531"/>
      <c r="LBK79" s="532"/>
      <c r="LBL79" s="533"/>
      <c r="LBM79" s="527"/>
      <c r="LBN79" s="528"/>
      <c r="LBO79" s="529"/>
      <c r="LBP79" s="530"/>
      <c r="LBQ79" s="531"/>
      <c r="LBR79" s="532"/>
      <c r="LBS79" s="533"/>
      <c r="LBT79" s="527"/>
      <c r="LBU79" s="528"/>
      <c r="LBV79" s="529"/>
      <c r="LBW79" s="530"/>
      <c r="LBX79" s="531"/>
      <c r="LBY79" s="532"/>
      <c r="LBZ79" s="533"/>
      <c r="LCA79" s="527"/>
      <c r="LCB79" s="528"/>
      <c r="LCC79" s="529"/>
      <c r="LCD79" s="530"/>
      <c r="LCE79" s="531"/>
      <c r="LCF79" s="532"/>
      <c r="LCG79" s="533"/>
      <c r="LCH79" s="527"/>
      <c r="LCI79" s="528"/>
      <c r="LCJ79" s="529"/>
      <c r="LCK79" s="530"/>
      <c r="LCL79" s="531"/>
      <c r="LCM79" s="532"/>
      <c r="LCN79" s="533"/>
      <c r="LCO79" s="527"/>
      <c r="LCP79" s="528"/>
      <c r="LCQ79" s="529"/>
      <c r="LCR79" s="530"/>
      <c r="LCS79" s="531"/>
      <c r="LCT79" s="532"/>
      <c r="LCU79" s="533"/>
      <c r="LCV79" s="527"/>
      <c r="LCW79" s="528"/>
      <c r="LCX79" s="529"/>
      <c r="LCY79" s="530"/>
      <c r="LCZ79" s="531"/>
      <c r="LDA79" s="532"/>
      <c r="LDB79" s="533"/>
      <c r="LDC79" s="527"/>
      <c r="LDD79" s="528"/>
      <c r="LDE79" s="529"/>
      <c r="LDF79" s="530"/>
      <c r="LDG79" s="531"/>
      <c r="LDH79" s="532"/>
      <c r="LDI79" s="533"/>
      <c r="LDJ79" s="527"/>
      <c r="LDK79" s="528"/>
      <c r="LDL79" s="529"/>
      <c r="LDM79" s="530"/>
      <c r="LDN79" s="531"/>
      <c r="LDO79" s="532"/>
      <c r="LDP79" s="533"/>
      <c r="LDQ79" s="527"/>
      <c r="LDR79" s="528"/>
      <c r="LDS79" s="529"/>
      <c r="LDT79" s="530"/>
      <c r="LDU79" s="531"/>
      <c r="LDV79" s="532"/>
      <c r="LDW79" s="533"/>
      <c r="LDX79" s="527"/>
      <c r="LDY79" s="528"/>
      <c r="LDZ79" s="529"/>
      <c r="LEA79" s="530"/>
      <c r="LEB79" s="531"/>
      <c r="LEC79" s="532"/>
      <c r="LED79" s="533"/>
      <c r="LEE79" s="527"/>
      <c r="LEF79" s="528"/>
      <c r="LEG79" s="529"/>
      <c r="LEH79" s="530"/>
      <c r="LEI79" s="531"/>
      <c r="LEJ79" s="532"/>
      <c r="LEK79" s="533"/>
      <c r="LEL79" s="527"/>
      <c r="LEM79" s="528"/>
      <c r="LEN79" s="529"/>
      <c r="LEO79" s="530"/>
      <c r="LEP79" s="531"/>
      <c r="LEQ79" s="532"/>
      <c r="LER79" s="533"/>
      <c r="LES79" s="527"/>
      <c r="LET79" s="528"/>
      <c r="LEU79" s="529"/>
      <c r="LEV79" s="530"/>
      <c r="LEW79" s="531"/>
      <c r="LEX79" s="532"/>
      <c r="LEY79" s="533"/>
      <c r="LEZ79" s="527"/>
      <c r="LFA79" s="528"/>
      <c r="LFB79" s="529"/>
      <c r="LFC79" s="530"/>
      <c r="LFD79" s="531"/>
      <c r="LFE79" s="532"/>
      <c r="LFF79" s="533"/>
      <c r="LFG79" s="527"/>
      <c r="LFH79" s="528"/>
      <c r="LFI79" s="529"/>
      <c r="LFJ79" s="530"/>
      <c r="LFK79" s="531"/>
      <c r="LFL79" s="532"/>
      <c r="LFM79" s="533"/>
      <c r="LFN79" s="527"/>
      <c r="LFO79" s="528"/>
      <c r="LFP79" s="529"/>
      <c r="LFQ79" s="530"/>
      <c r="LFR79" s="531"/>
      <c r="LFS79" s="532"/>
      <c r="LFT79" s="533"/>
      <c r="LFU79" s="527"/>
      <c r="LFV79" s="528"/>
      <c r="LFW79" s="529"/>
      <c r="LFX79" s="530"/>
      <c r="LFY79" s="531"/>
      <c r="LFZ79" s="532"/>
      <c r="LGA79" s="533"/>
      <c r="LGB79" s="527"/>
      <c r="LGC79" s="528"/>
      <c r="LGD79" s="529"/>
      <c r="LGE79" s="530"/>
      <c r="LGF79" s="531"/>
      <c r="LGG79" s="532"/>
      <c r="LGH79" s="533"/>
      <c r="LGI79" s="527"/>
      <c r="LGJ79" s="528"/>
      <c r="LGK79" s="529"/>
      <c r="LGL79" s="530"/>
      <c r="LGM79" s="531"/>
      <c r="LGN79" s="532"/>
      <c r="LGO79" s="533"/>
      <c r="LGP79" s="527"/>
      <c r="LGQ79" s="528"/>
      <c r="LGR79" s="529"/>
      <c r="LGS79" s="530"/>
      <c r="LGT79" s="531"/>
      <c r="LGU79" s="532"/>
      <c r="LGV79" s="533"/>
      <c r="LGW79" s="527"/>
      <c r="LGX79" s="528"/>
      <c r="LGY79" s="529"/>
      <c r="LGZ79" s="530"/>
      <c r="LHA79" s="531"/>
      <c r="LHB79" s="532"/>
      <c r="LHC79" s="533"/>
      <c r="LHD79" s="527"/>
      <c r="LHE79" s="528"/>
      <c r="LHF79" s="529"/>
      <c r="LHG79" s="530"/>
      <c r="LHH79" s="531"/>
      <c r="LHI79" s="532"/>
      <c r="LHJ79" s="533"/>
      <c r="LHK79" s="527"/>
      <c r="LHL79" s="528"/>
      <c r="LHM79" s="529"/>
      <c r="LHN79" s="530"/>
      <c r="LHO79" s="531"/>
      <c r="LHP79" s="532"/>
      <c r="LHQ79" s="533"/>
      <c r="LHR79" s="527"/>
      <c r="LHS79" s="528"/>
      <c r="LHT79" s="529"/>
      <c r="LHU79" s="530"/>
      <c r="LHV79" s="531"/>
      <c r="LHW79" s="532"/>
      <c r="LHX79" s="533"/>
      <c r="LHY79" s="527"/>
      <c r="LHZ79" s="528"/>
      <c r="LIA79" s="529"/>
      <c r="LIB79" s="530"/>
      <c r="LIC79" s="531"/>
      <c r="LID79" s="532"/>
      <c r="LIE79" s="533"/>
      <c r="LIF79" s="527"/>
      <c r="LIG79" s="528"/>
      <c r="LIH79" s="529"/>
      <c r="LII79" s="530"/>
      <c r="LIJ79" s="531"/>
      <c r="LIK79" s="532"/>
      <c r="LIL79" s="533"/>
      <c r="LIM79" s="527"/>
      <c r="LIN79" s="528"/>
      <c r="LIO79" s="529"/>
      <c r="LIP79" s="530"/>
      <c r="LIQ79" s="531"/>
      <c r="LIR79" s="532"/>
      <c r="LIS79" s="533"/>
      <c r="LIT79" s="527"/>
      <c r="LIU79" s="528"/>
      <c r="LIV79" s="529"/>
      <c r="LIW79" s="530"/>
      <c r="LIX79" s="531"/>
      <c r="LIY79" s="532"/>
      <c r="LIZ79" s="533"/>
      <c r="LJA79" s="527"/>
      <c r="LJB79" s="528"/>
      <c r="LJC79" s="529"/>
      <c r="LJD79" s="530"/>
      <c r="LJE79" s="531"/>
      <c r="LJF79" s="532"/>
      <c r="LJG79" s="533"/>
      <c r="LJH79" s="527"/>
      <c r="LJI79" s="528"/>
      <c r="LJJ79" s="529"/>
      <c r="LJK79" s="530"/>
      <c r="LJL79" s="531"/>
      <c r="LJM79" s="532"/>
      <c r="LJN79" s="533"/>
      <c r="LJO79" s="527"/>
      <c r="LJP79" s="528"/>
      <c r="LJQ79" s="529"/>
      <c r="LJR79" s="530"/>
      <c r="LJS79" s="531"/>
      <c r="LJT79" s="532"/>
      <c r="LJU79" s="533"/>
      <c r="LJV79" s="527"/>
      <c r="LJW79" s="528"/>
      <c r="LJX79" s="529"/>
      <c r="LJY79" s="530"/>
      <c r="LJZ79" s="531"/>
      <c r="LKA79" s="532"/>
      <c r="LKB79" s="533"/>
      <c r="LKC79" s="527"/>
      <c r="LKD79" s="528"/>
      <c r="LKE79" s="529"/>
      <c r="LKF79" s="530"/>
      <c r="LKG79" s="531"/>
      <c r="LKH79" s="532"/>
      <c r="LKI79" s="533"/>
      <c r="LKJ79" s="527"/>
      <c r="LKK79" s="528"/>
      <c r="LKL79" s="529"/>
      <c r="LKM79" s="530"/>
      <c r="LKN79" s="531"/>
      <c r="LKO79" s="532"/>
      <c r="LKP79" s="533"/>
      <c r="LKQ79" s="527"/>
      <c r="LKR79" s="528"/>
      <c r="LKS79" s="529"/>
      <c r="LKT79" s="530"/>
      <c r="LKU79" s="531"/>
      <c r="LKV79" s="532"/>
      <c r="LKW79" s="533"/>
      <c r="LKX79" s="527"/>
      <c r="LKY79" s="528"/>
      <c r="LKZ79" s="529"/>
      <c r="LLA79" s="530"/>
      <c r="LLB79" s="531"/>
      <c r="LLC79" s="532"/>
      <c r="LLD79" s="533"/>
      <c r="LLE79" s="527"/>
      <c r="LLF79" s="528"/>
      <c r="LLG79" s="529"/>
      <c r="LLH79" s="530"/>
      <c r="LLI79" s="531"/>
      <c r="LLJ79" s="532"/>
      <c r="LLK79" s="533"/>
      <c r="LLL79" s="527"/>
      <c r="LLM79" s="528"/>
      <c r="LLN79" s="529"/>
      <c r="LLO79" s="530"/>
      <c r="LLP79" s="531"/>
      <c r="LLQ79" s="532"/>
      <c r="LLR79" s="533"/>
      <c r="LLS79" s="527"/>
      <c r="LLT79" s="528"/>
      <c r="LLU79" s="529"/>
      <c r="LLV79" s="530"/>
      <c r="LLW79" s="531"/>
      <c r="LLX79" s="532"/>
      <c r="LLY79" s="533"/>
      <c r="LLZ79" s="527"/>
      <c r="LMA79" s="528"/>
      <c r="LMB79" s="529"/>
      <c r="LMC79" s="530"/>
      <c r="LMD79" s="531"/>
      <c r="LME79" s="532"/>
      <c r="LMF79" s="533"/>
      <c r="LMG79" s="527"/>
      <c r="LMH79" s="528"/>
      <c r="LMI79" s="529"/>
      <c r="LMJ79" s="530"/>
      <c r="LMK79" s="531"/>
      <c r="LML79" s="532"/>
      <c r="LMM79" s="533"/>
      <c r="LMN79" s="527"/>
      <c r="LMO79" s="528"/>
      <c r="LMP79" s="529"/>
      <c r="LMQ79" s="530"/>
      <c r="LMR79" s="531"/>
      <c r="LMS79" s="532"/>
      <c r="LMT79" s="533"/>
      <c r="LMU79" s="527"/>
      <c r="LMV79" s="528"/>
      <c r="LMW79" s="529"/>
      <c r="LMX79" s="530"/>
      <c r="LMY79" s="531"/>
      <c r="LMZ79" s="532"/>
      <c r="LNA79" s="533"/>
      <c r="LNB79" s="527"/>
      <c r="LNC79" s="528"/>
      <c r="LND79" s="529"/>
      <c r="LNE79" s="530"/>
      <c r="LNF79" s="531"/>
      <c r="LNG79" s="532"/>
      <c r="LNH79" s="533"/>
      <c r="LNI79" s="527"/>
      <c r="LNJ79" s="528"/>
      <c r="LNK79" s="529"/>
      <c r="LNL79" s="530"/>
      <c r="LNM79" s="531"/>
      <c r="LNN79" s="532"/>
      <c r="LNO79" s="533"/>
      <c r="LNP79" s="527"/>
      <c r="LNQ79" s="528"/>
      <c r="LNR79" s="529"/>
      <c r="LNS79" s="530"/>
      <c r="LNT79" s="531"/>
      <c r="LNU79" s="532"/>
      <c r="LNV79" s="533"/>
      <c r="LNW79" s="527"/>
      <c r="LNX79" s="528"/>
      <c r="LNY79" s="529"/>
      <c r="LNZ79" s="530"/>
      <c r="LOA79" s="531"/>
      <c r="LOB79" s="532"/>
      <c r="LOC79" s="533"/>
      <c r="LOD79" s="527"/>
      <c r="LOE79" s="528"/>
      <c r="LOF79" s="529"/>
      <c r="LOG79" s="530"/>
      <c r="LOH79" s="531"/>
      <c r="LOI79" s="532"/>
      <c r="LOJ79" s="533"/>
      <c r="LOK79" s="527"/>
      <c r="LOL79" s="528"/>
      <c r="LOM79" s="529"/>
      <c r="LON79" s="530"/>
      <c r="LOO79" s="531"/>
      <c r="LOP79" s="532"/>
      <c r="LOQ79" s="533"/>
      <c r="LOR79" s="527"/>
      <c r="LOS79" s="528"/>
      <c r="LOT79" s="529"/>
      <c r="LOU79" s="530"/>
      <c r="LOV79" s="531"/>
      <c r="LOW79" s="532"/>
      <c r="LOX79" s="533"/>
      <c r="LOY79" s="527"/>
      <c r="LOZ79" s="528"/>
      <c r="LPA79" s="529"/>
      <c r="LPB79" s="530"/>
      <c r="LPC79" s="531"/>
      <c r="LPD79" s="532"/>
      <c r="LPE79" s="533"/>
      <c r="LPF79" s="527"/>
      <c r="LPG79" s="528"/>
      <c r="LPH79" s="529"/>
      <c r="LPI79" s="530"/>
      <c r="LPJ79" s="531"/>
      <c r="LPK79" s="532"/>
      <c r="LPL79" s="533"/>
      <c r="LPM79" s="527"/>
      <c r="LPN79" s="528"/>
      <c r="LPO79" s="529"/>
      <c r="LPP79" s="530"/>
      <c r="LPQ79" s="531"/>
      <c r="LPR79" s="532"/>
      <c r="LPS79" s="533"/>
      <c r="LPT79" s="527"/>
      <c r="LPU79" s="528"/>
      <c r="LPV79" s="529"/>
      <c r="LPW79" s="530"/>
      <c r="LPX79" s="531"/>
      <c r="LPY79" s="532"/>
      <c r="LPZ79" s="533"/>
      <c r="LQA79" s="527"/>
      <c r="LQB79" s="528"/>
      <c r="LQC79" s="529"/>
      <c r="LQD79" s="530"/>
      <c r="LQE79" s="531"/>
      <c r="LQF79" s="532"/>
      <c r="LQG79" s="533"/>
      <c r="LQH79" s="527"/>
      <c r="LQI79" s="528"/>
      <c r="LQJ79" s="529"/>
      <c r="LQK79" s="530"/>
      <c r="LQL79" s="531"/>
      <c r="LQM79" s="532"/>
      <c r="LQN79" s="533"/>
      <c r="LQO79" s="527"/>
      <c r="LQP79" s="528"/>
      <c r="LQQ79" s="529"/>
      <c r="LQR79" s="530"/>
      <c r="LQS79" s="531"/>
      <c r="LQT79" s="532"/>
      <c r="LQU79" s="533"/>
      <c r="LQV79" s="527"/>
      <c r="LQW79" s="528"/>
      <c r="LQX79" s="529"/>
      <c r="LQY79" s="530"/>
      <c r="LQZ79" s="531"/>
      <c r="LRA79" s="532"/>
      <c r="LRB79" s="533"/>
      <c r="LRC79" s="527"/>
      <c r="LRD79" s="528"/>
      <c r="LRE79" s="529"/>
      <c r="LRF79" s="530"/>
      <c r="LRG79" s="531"/>
      <c r="LRH79" s="532"/>
      <c r="LRI79" s="533"/>
      <c r="LRJ79" s="527"/>
      <c r="LRK79" s="528"/>
      <c r="LRL79" s="529"/>
      <c r="LRM79" s="530"/>
      <c r="LRN79" s="531"/>
      <c r="LRO79" s="532"/>
      <c r="LRP79" s="533"/>
      <c r="LRQ79" s="527"/>
      <c r="LRR79" s="528"/>
      <c r="LRS79" s="529"/>
      <c r="LRT79" s="530"/>
      <c r="LRU79" s="531"/>
      <c r="LRV79" s="532"/>
      <c r="LRW79" s="533"/>
      <c r="LRX79" s="527"/>
      <c r="LRY79" s="528"/>
      <c r="LRZ79" s="529"/>
      <c r="LSA79" s="530"/>
      <c r="LSB79" s="531"/>
      <c r="LSC79" s="532"/>
      <c r="LSD79" s="533"/>
      <c r="LSE79" s="527"/>
      <c r="LSF79" s="528"/>
      <c r="LSG79" s="529"/>
      <c r="LSH79" s="530"/>
      <c r="LSI79" s="531"/>
      <c r="LSJ79" s="532"/>
      <c r="LSK79" s="533"/>
      <c r="LSL79" s="527"/>
      <c r="LSM79" s="528"/>
      <c r="LSN79" s="529"/>
      <c r="LSO79" s="530"/>
      <c r="LSP79" s="531"/>
      <c r="LSQ79" s="532"/>
      <c r="LSR79" s="533"/>
      <c r="LSS79" s="527"/>
      <c r="LST79" s="528"/>
      <c r="LSU79" s="529"/>
      <c r="LSV79" s="530"/>
      <c r="LSW79" s="531"/>
      <c r="LSX79" s="532"/>
      <c r="LSY79" s="533"/>
      <c r="LSZ79" s="527"/>
      <c r="LTA79" s="528"/>
      <c r="LTB79" s="529"/>
      <c r="LTC79" s="530"/>
      <c r="LTD79" s="531"/>
      <c r="LTE79" s="532"/>
      <c r="LTF79" s="533"/>
      <c r="LTG79" s="527"/>
      <c r="LTH79" s="528"/>
      <c r="LTI79" s="529"/>
      <c r="LTJ79" s="530"/>
      <c r="LTK79" s="531"/>
      <c r="LTL79" s="532"/>
      <c r="LTM79" s="533"/>
      <c r="LTN79" s="527"/>
      <c r="LTO79" s="528"/>
      <c r="LTP79" s="529"/>
      <c r="LTQ79" s="530"/>
      <c r="LTR79" s="531"/>
      <c r="LTS79" s="532"/>
      <c r="LTT79" s="533"/>
      <c r="LTU79" s="527"/>
      <c r="LTV79" s="528"/>
      <c r="LTW79" s="529"/>
      <c r="LTX79" s="530"/>
      <c r="LTY79" s="531"/>
      <c r="LTZ79" s="532"/>
      <c r="LUA79" s="533"/>
      <c r="LUB79" s="527"/>
      <c r="LUC79" s="528"/>
      <c r="LUD79" s="529"/>
      <c r="LUE79" s="530"/>
      <c r="LUF79" s="531"/>
      <c r="LUG79" s="532"/>
      <c r="LUH79" s="533"/>
      <c r="LUI79" s="527"/>
      <c r="LUJ79" s="528"/>
      <c r="LUK79" s="529"/>
      <c r="LUL79" s="530"/>
      <c r="LUM79" s="531"/>
      <c r="LUN79" s="532"/>
      <c r="LUO79" s="533"/>
      <c r="LUP79" s="527"/>
      <c r="LUQ79" s="528"/>
      <c r="LUR79" s="529"/>
      <c r="LUS79" s="530"/>
      <c r="LUT79" s="531"/>
      <c r="LUU79" s="532"/>
      <c r="LUV79" s="533"/>
      <c r="LUW79" s="527"/>
      <c r="LUX79" s="528"/>
      <c r="LUY79" s="529"/>
      <c r="LUZ79" s="530"/>
      <c r="LVA79" s="531"/>
      <c r="LVB79" s="532"/>
      <c r="LVC79" s="533"/>
      <c r="LVD79" s="527"/>
      <c r="LVE79" s="528"/>
      <c r="LVF79" s="529"/>
      <c r="LVG79" s="530"/>
      <c r="LVH79" s="531"/>
      <c r="LVI79" s="532"/>
      <c r="LVJ79" s="533"/>
      <c r="LVK79" s="527"/>
      <c r="LVL79" s="528"/>
      <c r="LVM79" s="529"/>
      <c r="LVN79" s="530"/>
      <c r="LVO79" s="531"/>
      <c r="LVP79" s="532"/>
      <c r="LVQ79" s="533"/>
      <c r="LVR79" s="527"/>
      <c r="LVS79" s="528"/>
      <c r="LVT79" s="529"/>
      <c r="LVU79" s="530"/>
      <c r="LVV79" s="531"/>
      <c r="LVW79" s="532"/>
      <c r="LVX79" s="533"/>
      <c r="LVY79" s="527"/>
      <c r="LVZ79" s="528"/>
      <c r="LWA79" s="529"/>
      <c r="LWB79" s="530"/>
      <c r="LWC79" s="531"/>
      <c r="LWD79" s="532"/>
      <c r="LWE79" s="533"/>
      <c r="LWF79" s="527"/>
      <c r="LWG79" s="528"/>
      <c r="LWH79" s="529"/>
      <c r="LWI79" s="530"/>
      <c r="LWJ79" s="531"/>
      <c r="LWK79" s="532"/>
      <c r="LWL79" s="533"/>
      <c r="LWM79" s="527"/>
      <c r="LWN79" s="528"/>
      <c r="LWO79" s="529"/>
      <c r="LWP79" s="530"/>
      <c r="LWQ79" s="531"/>
      <c r="LWR79" s="532"/>
      <c r="LWS79" s="533"/>
      <c r="LWT79" s="527"/>
      <c r="LWU79" s="528"/>
      <c r="LWV79" s="529"/>
      <c r="LWW79" s="530"/>
      <c r="LWX79" s="531"/>
      <c r="LWY79" s="532"/>
      <c r="LWZ79" s="533"/>
      <c r="LXA79" s="527"/>
      <c r="LXB79" s="528"/>
      <c r="LXC79" s="529"/>
      <c r="LXD79" s="530"/>
      <c r="LXE79" s="531"/>
      <c r="LXF79" s="532"/>
      <c r="LXG79" s="533"/>
      <c r="LXH79" s="527"/>
      <c r="LXI79" s="528"/>
      <c r="LXJ79" s="529"/>
      <c r="LXK79" s="530"/>
      <c r="LXL79" s="531"/>
      <c r="LXM79" s="532"/>
      <c r="LXN79" s="533"/>
      <c r="LXO79" s="527"/>
      <c r="LXP79" s="528"/>
      <c r="LXQ79" s="529"/>
      <c r="LXR79" s="530"/>
      <c r="LXS79" s="531"/>
      <c r="LXT79" s="532"/>
      <c r="LXU79" s="533"/>
      <c r="LXV79" s="527"/>
      <c r="LXW79" s="528"/>
      <c r="LXX79" s="529"/>
      <c r="LXY79" s="530"/>
      <c r="LXZ79" s="531"/>
      <c r="LYA79" s="532"/>
      <c r="LYB79" s="533"/>
      <c r="LYC79" s="527"/>
      <c r="LYD79" s="528"/>
      <c r="LYE79" s="529"/>
      <c r="LYF79" s="530"/>
      <c r="LYG79" s="531"/>
      <c r="LYH79" s="532"/>
      <c r="LYI79" s="533"/>
      <c r="LYJ79" s="527"/>
      <c r="LYK79" s="528"/>
      <c r="LYL79" s="529"/>
      <c r="LYM79" s="530"/>
      <c r="LYN79" s="531"/>
      <c r="LYO79" s="532"/>
      <c r="LYP79" s="533"/>
      <c r="LYQ79" s="527"/>
      <c r="LYR79" s="528"/>
      <c r="LYS79" s="529"/>
      <c r="LYT79" s="530"/>
      <c r="LYU79" s="531"/>
      <c r="LYV79" s="532"/>
      <c r="LYW79" s="533"/>
      <c r="LYX79" s="527"/>
      <c r="LYY79" s="528"/>
      <c r="LYZ79" s="529"/>
      <c r="LZA79" s="530"/>
      <c r="LZB79" s="531"/>
      <c r="LZC79" s="532"/>
      <c r="LZD79" s="533"/>
      <c r="LZE79" s="527"/>
      <c r="LZF79" s="528"/>
      <c r="LZG79" s="529"/>
      <c r="LZH79" s="530"/>
      <c r="LZI79" s="531"/>
      <c r="LZJ79" s="532"/>
      <c r="LZK79" s="533"/>
      <c r="LZL79" s="527"/>
      <c r="LZM79" s="528"/>
      <c r="LZN79" s="529"/>
      <c r="LZO79" s="530"/>
      <c r="LZP79" s="531"/>
      <c r="LZQ79" s="532"/>
      <c r="LZR79" s="533"/>
      <c r="LZS79" s="527"/>
      <c r="LZT79" s="528"/>
      <c r="LZU79" s="529"/>
      <c r="LZV79" s="530"/>
      <c r="LZW79" s="531"/>
      <c r="LZX79" s="532"/>
      <c r="LZY79" s="533"/>
      <c r="LZZ79" s="527"/>
      <c r="MAA79" s="528"/>
      <c r="MAB79" s="529"/>
      <c r="MAC79" s="530"/>
      <c r="MAD79" s="531"/>
      <c r="MAE79" s="532"/>
      <c r="MAF79" s="533"/>
      <c r="MAG79" s="527"/>
      <c r="MAH79" s="528"/>
      <c r="MAI79" s="529"/>
      <c r="MAJ79" s="530"/>
      <c r="MAK79" s="531"/>
      <c r="MAL79" s="532"/>
      <c r="MAM79" s="533"/>
      <c r="MAN79" s="527"/>
      <c r="MAO79" s="528"/>
      <c r="MAP79" s="529"/>
      <c r="MAQ79" s="530"/>
      <c r="MAR79" s="531"/>
      <c r="MAS79" s="532"/>
      <c r="MAT79" s="533"/>
      <c r="MAU79" s="527"/>
      <c r="MAV79" s="528"/>
      <c r="MAW79" s="529"/>
      <c r="MAX79" s="530"/>
      <c r="MAY79" s="531"/>
      <c r="MAZ79" s="532"/>
      <c r="MBA79" s="533"/>
      <c r="MBB79" s="527"/>
      <c r="MBC79" s="528"/>
      <c r="MBD79" s="529"/>
      <c r="MBE79" s="530"/>
      <c r="MBF79" s="531"/>
      <c r="MBG79" s="532"/>
      <c r="MBH79" s="533"/>
      <c r="MBI79" s="527"/>
      <c r="MBJ79" s="528"/>
      <c r="MBK79" s="529"/>
      <c r="MBL79" s="530"/>
      <c r="MBM79" s="531"/>
      <c r="MBN79" s="532"/>
      <c r="MBO79" s="533"/>
      <c r="MBP79" s="527"/>
      <c r="MBQ79" s="528"/>
      <c r="MBR79" s="529"/>
      <c r="MBS79" s="530"/>
      <c r="MBT79" s="531"/>
      <c r="MBU79" s="532"/>
      <c r="MBV79" s="533"/>
      <c r="MBW79" s="527"/>
      <c r="MBX79" s="528"/>
      <c r="MBY79" s="529"/>
      <c r="MBZ79" s="530"/>
      <c r="MCA79" s="531"/>
      <c r="MCB79" s="532"/>
      <c r="MCC79" s="533"/>
      <c r="MCD79" s="527"/>
      <c r="MCE79" s="528"/>
      <c r="MCF79" s="529"/>
      <c r="MCG79" s="530"/>
      <c r="MCH79" s="531"/>
      <c r="MCI79" s="532"/>
      <c r="MCJ79" s="533"/>
      <c r="MCK79" s="527"/>
      <c r="MCL79" s="528"/>
      <c r="MCM79" s="529"/>
      <c r="MCN79" s="530"/>
      <c r="MCO79" s="531"/>
      <c r="MCP79" s="532"/>
      <c r="MCQ79" s="533"/>
      <c r="MCR79" s="527"/>
      <c r="MCS79" s="528"/>
      <c r="MCT79" s="529"/>
      <c r="MCU79" s="530"/>
      <c r="MCV79" s="531"/>
      <c r="MCW79" s="532"/>
      <c r="MCX79" s="533"/>
      <c r="MCY79" s="527"/>
      <c r="MCZ79" s="528"/>
      <c r="MDA79" s="529"/>
      <c r="MDB79" s="530"/>
      <c r="MDC79" s="531"/>
      <c r="MDD79" s="532"/>
      <c r="MDE79" s="533"/>
      <c r="MDF79" s="527"/>
      <c r="MDG79" s="528"/>
      <c r="MDH79" s="529"/>
      <c r="MDI79" s="530"/>
      <c r="MDJ79" s="531"/>
      <c r="MDK79" s="532"/>
      <c r="MDL79" s="533"/>
      <c r="MDM79" s="527"/>
      <c r="MDN79" s="528"/>
      <c r="MDO79" s="529"/>
      <c r="MDP79" s="530"/>
      <c r="MDQ79" s="531"/>
      <c r="MDR79" s="532"/>
      <c r="MDS79" s="533"/>
      <c r="MDT79" s="527"/>
      <c r="MDU79" s="528"/>
      <c r="MDV79" s="529"/>
      <c r="MDW79" s="530"/>
      <c r="MDX79" s="531"/>
      <c r="MDY79" s="532"/>
      <c r="MDZ79" s="533"/>
      <c r="MEA79" s="527"/>
      <c r="MEB79" s="528"/>
      <c r="MEC79" s="529"/>
      <c r="MED79" s="530"/>
      <c r="MEE79" s="531"/>
      <c r="MEF79" s="532"/>
      <c r="MEG79" s="533"/>
      <c r="MEH79" s="527"/>
      <c r="MEI79" s="528"/>
      <c r="MEJ79" s="529"/>
      <c r="MEK79" s="530"/>
      <c r="MEL79" s="531"/>
      <c r="MEM79" s="532"/>
      <c r="MEN79" s="533"/>
      <c r="MEO79" s="527"/>
      <c r="MEP79" s="528"/>
      <c r="MEQ79" s="529"/>
      <c r="MER79" s="530"/>
      <c r="MES79" s="531"/>
      <c r="MET79" s="532"/>
      <c r="MEU79" s="533"/>
      <c r="MEV79" s="527"/>
      <c r="MEW79" s="528"/>
      <c r="MEX79" s="529"/>
      <c r="MEY79" s="530"/>
      <c r="MEZ79" s="531"/>
      <c r="MFA79" s="532"/>
      <c r="MFB79" s="533"/>
      <c r="MFC79" s="527"/>
      <c r="MFD79" s="528"/>
      <c r="MFE79" s="529"/>
      <c r="MFF79" s="530"/>
      <c r="MFG79" s="531"/>
      <c r="MFH79" s="532"/>
      <c r="MFI79" s="533"/>
      <c r="MFJ79" s="527"/>
      <c r="MFK79" s="528"/>
      <c r="MFL79" s="529"/>
      <c r="MFM79" s="530"/>
      <c r="MFN79" s="531"/>
      <c r="MFO79" s="532"/>
      <c r="MFP79" s="533"/>
      <c r="MFQ79" s="527"/>
      <c r="MFR79" s="528"/>
      <c r="MFS79" s="529"/>
      <c r="MFT79" s="530"/>
      <c r="MFU79" s="531"/>
      <c r="MFV79" s="532"/>
      <c r="MFW79" s="533"/>
      <c r="MFX79" s="527"/>
      <c r="MFY79" s="528"/>
      <c r="MFZ79" s="529"/>
      <c r="MGA79" s="530"/>
      <c r="MGB79" s="531"/>
      <c r="MGC79" s="532"/>
      <c r="MGD79" s="533"/>
      <c r="MGE79" s="527"/>
      <c r="MGF79" s="528"/>
      <c r="MGG79" s="529"/>
      <c r="MGH79" s="530"/>
      <c r="MGI79" s="531"/>
      <c r="MGJ79" s="532"/>
      <c r="MGK79" s="533"/>
      <c r="MGL79" s="527"/>
      <c r="MGM79" s="528"/>
      <c r="MGN79" s="529"/>
      <c r="MGO79" s="530"/>
      <c r="MGP79" s="531"/>
      <c r="MGQ79" s="532"/>
      <c r="MGR79" s="533"/>
      <c r="MGS79" s="527"/>
      <c r="MGT79" s="528"/>
      <c r="MGU79" s="529"/>
      <c r="MGV79" s="530"/>
      <c r="MGW79" s="531"/>
      <c r="MGX79" s="532"/>
      <c r="MGY79" s="533"/>
      <c r="MGZ79" s="527"/>
      <c r="MHA79" s="528"/>
      <c r="MHB79" s="529"/>
      <c r="MHC79" s="530"/>
      <c r="MHD79" s="531"/>
      <c r="MHE79" s="532"/>
      <c r="MHF79" s="533"/>
      <c r="MHG79" s="527"/>
      <c r="MHH79" s="528"/>
      <c r="MHI79" s="529"/>
      <c r="MHJ79" s="530"/>
      <c r="MHK79" s="531"/>
      <c r="MHL79" s="532"/>
      <c r="MHM79" s="533"/>
      <c r="MHN79" s="527"/>
      <c r="MHO79" s="528"/>
      <c r="MHP79" s="529"/>
      <c r="MHQ79" s="530"/>
      <c r="MHR79" s="531"/>
      <c r="MHS79" s="532"/>
      <c r="MHT79" s="533"/>
      <c r="MHU79" s="527"/>
      <c r="MHV79" s="528"/>
      <c r="MHW79" s="529"/>
      <c r="MHX79" s="530"/>
      <c r="MHY79" s="531"/>
      <c r="MHZ79" s="532"/>
      <c r="MIA79" s="533"/>
      <c r="MIB79" s="527"/>
      <c r="MIC79" s="528"/>
      <c r="MID79" s="529"/>
      <c r="MIE79" s="530"/>
      <c r="MIF79" s="531"/>
      <c r="MIG79" s="532"/>
      <c r="MIH79" s="533"/>
      <c r="MII79" s="527"/>
      <c r="MIJ79" s="528"/>
      <c r="MIK79" s="529"/>
      <c r="MIL79" s="530"/>
      <c r="MIM79" s="531"/>
      <c r="MIN79" s="532"/>
      <c r="MIO79" s="533"/>
      <c r="MIP79" s="527"/>
      <c r="MIQ79" s="528"/>
      <c r="MIR79" s="529"/>
      <c r="MIS79" s="530"/>
      <c r="MIT79" s="531"/>
      <c r="MIU79" s="532"/>
      <c r="MIV79" s="533"/>
      <c r="MIW79" s="527"/>
      <c r="MIX79" s="528"/>
      <c r="MIY79" s="529"/>
      <c r="MIZ79" s="530"/>
      <c r="MJA79" s="531"/>
      <c r="MJB79" s="532"/>
      <c r="MJC79" s="533"/>
      <c r="MJD79" s="527"/>
      <c r="MJE79" s="528"/>
      <c r="MJF79" s="529"/>
      <c r="MJG79" s="530"/>
      <c r="MJH79" s="531"/>
      <c r="MJI79" s="532"/>
      <c r="MJJ79" s="533"/>
      <c r="MJK79" s="527"/>
      <c r="MJL79" s="528"/>
      <c r="MJM79" s="529"/>
      <c r="MJN79" s="530"/>
      <c r="MJO79" s="531"/>
      <c r="MJP79" s="532"/>
      <c r="MJQ79" s="533"/>
      <c r="MJR79" s="527"/>
      <c r="MJS79" s="528"/>
      <c r="MJT79" s="529"/>
      <c r="MJU79" s="530"/>
      <c r="MJV79" s="531"/>
      <c r="MJW79" s="532"/>
      <c r="MJX79" s="533"/>
      <c r="MJY79" s="527"/>
      <c r="MJZ79" s="528"/>
      <c r="MKA79" s="529"/>
      <c r="MKB79" s="530"/>
      <c r="MKC79" s="531"/>
      <c r="MKD79" s="532"/>
      <c r="MKE79" s="533"/>
      <c r="MKF79" s="527"/>
      <c r="MKG79" s="528"/>
      <c r="MKH79" s="529"/>
      <c r="MKI79" s="530"/>
      <c r="MKJ79" s="531"/>
      <c r="MKK79" s="532"/>
      <c r="MKL79" s="533"/>
      <c r="MKM79" s="527"/>
      <c r="MKN79" s="528"/>
      <c r="MKO79" s="529"/>
      <c r="MKP79" s="530"/>
      <c r="MKQ79" s="531"/>
      <c r="MKR79" s="532"/>
      <c r="MKS79" s="533"/>
      <c r="MKT79" s="527"/>
      <c r="MKU79" s="528"/>
      <c r="MKV79" s="529"/>
      <c r="MKW79" s="530"/>
      <c r="MKX79" s="531"/>
      <c r="MKY79" s="532"/>
      <c r="MKZ79" s="533"/>
      <c r="MLA79" s="527"/>
      <c r="MLB79" s="528"/>
      <c r="MLC79" s="529"/>
      <c r="MLD79" s="530"/>
      <c r="MLE79" s="531"/>
      <c r="MLF79" s="532"/>
      <c r="MLG79" s="533"/>
      <c r="MLH79" s="527"/>
      <c r="MLI79" s="528"/>
      <c r="MLJ79" s="529"/>
      <c r="MLK79" s="530"/>
      <c r="MLL79" s="531"/>
      <c r="MLM79" s="532"/>
      <c r="MLN79" s="533"/>
      <c r="MLO79" s="527"/>
      <c r="MLP79" s="528"/>
      <c r="MLQ79" s="529"/>
      <c r="MLR79" s="530"/>
      <c r="MLS79" s="531"/>
      <c r="MLT79" s="532"/>
      <c r="MLU79" s="533"/>
      <c r="MLV79" s="527"/>
      <c r="MLW79" s="528"/>
      <c r="MLX79" s="529"/>
      <c r="MLY79" s="530"/>
      <c r="MLZ79" s="531"/>
      <c r="MMA79" s="532"/>
      <c r="MMB79" s="533"/>
      <c r="MMC79" s="527"/>
      <c r="MMD79" s="528"/>
      <c r="MME79" s="529"/>
      <c r="MMF79" s="530"/>
      <c r="MMG79" s="531"/>
      <c r="MMH79" s="532"/>
      <c r="MMI79" s="533"/>
      <c r="MMJ79" s="527"/>
      <c r="MMK79" s="528"/>
      <c r="MML79" s="529"/>
      <c r="MMM79" s="530"/>
      <c r="MMN79" s="531"/>
      <c r="MMO79" s="532"/>
      <c r="MMP79" s="533"/>
      <c r="MMQ79" s="527"/>
      <c r="MMR79" s="528"/>
      <c r="MMS79" s="529"/>
      <c r="MMT79" s="530"/>
      <c r="MMU79" s="531"/>
      <c r="MMV79" s="532"/>
      <c r="MMW79" s="533"/>
      <c r="MMX79" s="527"/>
      <c r="MMY79" s="528"/>
      <c r="MMZ79" s="529"/>
      <c r="MNA79" s="530"/>
      <c r="MNB79" s="531"/>
      <c r="MNC79" s="532"/>
      <c r="MND79" s="533"/>
      <c r="MNE79" s="527"/>
      <c r="MNF79" s="528"/>
      <c r="MNG79" s="529"/>
      <c r="MNH79" s="530"/>
      <c r="MNI79" s="531"/>
      <c r="MNJ79" s="532"/>
      <c r="MNK79" s="533"/>
      <c r="MNL79" s="527"/>
      <c r="MNM79" s="528"/>
      <c r="MNN79" s="529"/>
      <c r="MNO79" s="530"/>
      <c r="MNP79" s="531"/>
      <c r="MNQ79" s="532"/>
      <c r="MNR79" s="533"/>
      <c r="MNS79" s="527"/>
      <c r="MNT79" s="528"/>
      <c r="MNU79" s="529"/>
      <c r="MNV79" s="530"/>
      <c r="MNW79" s="531"/>
      <c r="MNX79" s="532"/>
      <c r="MNY79" s="533"/>
      <c r="MNZ79" s="527"/>
      <c r="MOA79" s="528"/>
      <c r="MOB79" s="529"/>
      <c r="MOC79" s="530"/>
      <c r="MOD79" s="531"/>
      <c r="MOE79" s="532"/>
      <c r="MOF79" s="533"/>
      <c r="MOG79" s="527"/>
      <c r="MOH79" s="528"/>
      <c r="MOI79" s="529"/>
      <c r="MOJ79" s="530"/>
      <c r="MOK79" s="531"/>
      <c r="MOL79" s="532"/>
      <c r="MOM79" s="533"/>
      <c r="MON79" s="527"/>
      <c r="MOO79" s="528"/>
      <c r="MOP79" s="529"/>
      <c r="MOQ79" s="530"/>
      <c r="MOR79" s="531"/>
      <c r="MOS79" s="532"/>
      <c r="MOT79" s="533"/>
      <c r="MOU79" s="527"/>
      <c r="MOV79" s="528"/>
      <c r="MOW79" s="529"/>
      <c r="MOX79" s="530"/>
      <c r="MOY79" s="531"/>
      <c r="MOZ79" s="532"/>
      <c r="MPA79" s="533"/>
      <c r="MPB79" s="527"/>
      <c r="MPC79" s="528"/>
      <c r="MPD79" s="529"/>
      <c r="MPE79" s="530"/>
      <c r="MPF79" s="531"/>
      <c r="MPG79" s="532"/>
      <c r="MPH79" s="533"/>
      <c r="MPI79" s="527"/>
      <c r="MPJ79" s="528"/>
      <c r="MPK79" s="529"/>
      <c r="MPL79" s="530"/>
      <c r="MPM79" s="531"/>
      <c r="MPN79" s="532"/>
      <c r="MPO79" s="533"/>
      <c r="MPP79" s="527"/>
      <c r="MPQ79" s="528"/>
      <c r="MPR79" s="529"/>
      <c r="MPS79" s="530"/>
      <c r="MPT79" s="531"/>
      <c r="MPU79" s="532"/>
      <c r="MPV79" s="533"/>
      <c r="MPW79" s="527"/>
      <c r="MPX79" s="528"/>
      <c r="MPY79" s="529"/>
      <c r="MPZ79" s="530"/>
      <c r="MQA79" s="531"/>
      <c r="MQB79" s="532"/>
      <c r="MQC79" s="533"/>
      <c r="MQD79" s="527"/>
      <c r="MQE79" s="528"/>
      <c r="MQF79" s="529"/>
      <c r="MQG79" s="530"/>
      <c r="MQH79" s="531"/>
      <c r="MQI79" s="532"/>
      <c r="MQJ79" s="533"/>
      <c r="MQK79" s="527"/>
      <c r="MQL79" s="528"/>
      <c r="MQM79" s="529"/>
      <c r="MQN79" s="530"/>
      <c r="MQO79" s="531"/>
      <c r="MQP79" s="532"/>
      <c r="MQQ79" s="533"/>
      <c r="MQR79" s="527"/>
      <c r="MQS79" s="528"/>
      <c r="MQT79" s="529"/>
      <c r="MQU79" s="530"/>
      <c r="MQV79" s="531"/>
      <c r="MQW79" s="532"/>
      <c r="MQX79" s="533"/>
      <c r="MQY79" s="527"/>
      <c r="MQZ79" s="528"/>
      <c r="MRA79" s="529"/>
      <c r="MRB79" s="530"/>
      <c r="MRC79" s="531"/>
      <c r="MRD79" s="532"/>
      <c r="MRE79" s="533"/>
      <c r="MRF79" s="527"/>
      <c r="MRG79" s="528"/>
      <c r="MRH79" s="529"/>
      <c r="MRI79" s="530"/>
      <c r="MRJ79" s="531"/>
      <c r="MRK79" s="532"/>
      <c r="MRL79" s="533"/>
      <c r="MRM79" s="527"/>
      <c r="MRN79" s="528"/>
      <c r="MRO79" s="529"/>
      <c r="MRP79" s="530"/>
      <c r="MRQ79" s="531"/>
      <c r="MRR79" s="532"/>
      <c r="MRS79" s="533"/>
      <c r="MRT79" s="527"/>
      <c r="MRU79" s="528"/>
      <c r="MRV79" s="529"/>
      <c r="MRW79" s="530"/>
      <c r="MRX79" s="531"/>
      <c r="MRY79" s="532"/>
      <c r="MRZ79" s="533"/>
      <c r="MSA79" s="527"/>
      <c r="MSB79" s="528"/>
      <c r="MSC79" s="529"/>
      <c r="MSD79" s="530"/>
      <c r="MSE79" s="531"/>
      <c r="MSF79" s="532"/>
      <c r="MSG79" s="533"/>
      <c r="MSH79" s="527"/>
      <c r="MSI79" s="528"/>
      <c r="MSJ79" s="529"/>
      <c r="MSK79" s="530"/>
      <c r="MSL79" s="531"/>
      <c r="MSM79" s="532"/>
      <c r="MSN79" s="533"/>
      <c r="MSO79" s="527"/>
      <c r="MSP79" s="528"/>
      <c r="MSQ79" s="529"/>
      <c r="MSR79" s="530"/>
      <c r="MSS79" s="531"/>
      <c r="MST79" s="532"/>
      <c r="MSU79" s="533"/>
      <c r="MSV79" s="527"/>
      <c r="MSW79" s="528"/>
      <c r="MSX79" s="529"/>
      <c r="MSY79" s="530"/>
      <c r="MSZ79" s="531"/>
      <c r="MTA79" s="532"/>
      <c r="MTB79" s="533"/>
      <c r="MTC79" s="527"/>
      <c r="MTD79" s="528"/>
      <c r="MTE79" s="529"/>
      <c r="MTF79" s="530"/>
      <c r="MTG79" s="531"/>
      <c r="MTH79" s="532"/>
      <c r="MTI79" s="533"/>
      <c r="MTJ79" s="527"/>
      <c r="MTK79" s="528"/>
      <c r="MTL79" s="529"/>
      <c r="MTM79" s="530"/>
      <c r="MTN79" s="531"/>
      <c r="MTO79" s="532"/>
      <c r="MTP79" s="533"/>
      <c r="MTQ79" s="527"/>
      <c r="MTR79" s="528"/>
      <c r="MTS79" s="529"/>
      <c r="MTT79" s="530"/>
      <c r="MTU79" s="531"/>
      <c r="MTV79" s="532"/>
      <c r="MTW79" s="533"/>
      <c r="MTX79" s="527"/>
      <c r="MTY79" s="528"/>
      <c r="MTZ79" s="529"/>
      <c r="MUA79" s="530"/>
      <c r="MUB79" s="531"/>
      <c r="MUC79" s="532"/>
      <c r="MUD79" s="533"/>
      <c r="MUE79" s="527"/>
      <c r="MUF79" s="528"/>
      <c r="MUG79" s="529"/>
      <c r="MUH79" s="530"/>
      <c r="MUI79" s="531"/>
      <c r="MUJ79" s="532"/>
      <c r="MUK79" s="533"/>
      <c r="MUL79" s="527"/>
      <c r="MUM79" s="528"/>
      <c r="MUN79" s="529"/>
      <c r="MUO79" s="530"/>
      <c r="MUP79" s="531"/>
      <c r="MUQ79" s="532"/>
      <c r="MUR79" s="533"/>
      <c r="MUS79" s="527"/>
      <c r="MUT79" s="528"/>
      <c r="MUU79" s="529"/>
      <c r="MUV79" s="530"/>
      <c r="MUW79" s="531"/>
      <c r="MUX79" s="532"/>
      <c r="MUY79" s="533"/>
      <c r="MUZ79" s="527"/>
      <c r="MVA79" s="528"/>
      <c r="MVB79" s="529"/>
      <c r="MVC79" s="530"/>
      <c r="MVD79" s="531"/>
      <c r="MVE79" s="532"/>
      <c r="MVF79" s="533"/>
      <c r="MVG79" s="527"/>
      <c r="MVH79" s="528"/>
      <c r="MVI79" s="529"/>
      <c r="MVJ79" s="530"/>
      <c r="MVK79" s="531"/>
      <c r="MVL79" s="532"/>
      <c r="MVM79" s="533"/>
      <c r="MVN79" s="527"/>
      <c r="MVO79" s="528"/>
      <c r="MVP79" s="529"/>
      <c r="MVQ79" s="530"/>
      <c r="MVR79" s="531"/>
      <c r="MVS79" s="532"/>
      <c r="MVT79" s="533"/>
      <c r="MVU79" s="527"/>
      <c r="MVV79" s="528"/>
      <c r="MVW79" s="529"/>
      <c r="MVX79" s="530"/>
      <c r="MVY79" s="531"/>
      <c r="MVZ79" s="532"/>
      <c r="MWA79" s="533"/>
      <c r="MWB79" s="527"/>
      <c r="MWC79" s="528"/>
      <c r="MWD79" s="529"/>
      <c r="MWE79" s="530"/>
      <c r="MWF79" s="531"/>
      <c r="MWG79" s="532"/>
      <c r="MWH79" s="533"/>
      <c r="MWI79" s="527"/>
      <c r="MWJ79" s="528"/>
      <c r="MWK79" s="529"/>
      <c r="MWL79" s="530"/>
      <c r="MWM79" s="531"/>
      <c r="MWN79" s="532"/>
      <c r="MWO79" s="533"/>
      <c r="MWP79" s="527"/>
      <c r="MWQ79" s="528"/>
      <c r="MWR79" s="529"/>
      <c r="MWS79" s="530"/>
      <c r="MWT79" s="531"/>
      <c r="MWU79" s="532"/>
      <c r="MWV79" s="533"/>
      <c r="MWW79" s="527"/>
      <c r="MWX79" s="528"/>
      <c r="MWY79" s="529"/>
      <c r="MWZ79" s="530"/>
      <c r="MXA79" s="531"/>
      <c r="MXB79" s="532"/>
      <c r="MXC79" s="533"/>
      <c r="MXD79" s="527"/>
      <c r="MXE79" s="528"/>
      <c r="MXF79" s="529"/>
      <c r="MXG79" s="530"/>
      <c r="MXH79" s="531"/>
      <c r="MXI79" s="532"/>
      <c r="MXJ79" s="533"/>
      <c r="MXK79" s="527"/>
      <c r="MXL79" s="528"/>
      <c r="MXM79" s="529"/>
      <c r="MXN79" s="530"/>
      <c r="MXO79" s="531"/>
      <c r="MXP79" s="532"/>
      <c r="MXQ79" s="533"/>
      <c r="MXR79" s="527"/>
      <c r="MXS79" s="528"/>
      <c r="MXT79" s="529"/>
      <c r="MXU79" s="530"/>
      <c r="MXV79" s="531"/>
      <c r="MXW79" s="532"/>
      <c r="MXX79" s="533"/>
      <c r="MXY79" s="527"/>
      <c r="MXZ79" s="528"/>
      <c r="MYA79" s="529"/>
      <c r="MYB79" s="530"/>
      <c r="MYC79" s="531"/>
      <c r="MYD79" s="532"/>
      <c r="MYE79" s="533"/>
      <c r="MYF79" s="527"/>
      <c r="MYG79" s="528"/>
      <c r="MYH79" s="529"/>
      <c r="MYI79" s="530"/>
      <c r="MYJ79" s="531"/>
      <c r="MYK79" s="532"/>
      <c r="MYL79" s="533"/>
      <c r="MYM79" s="527"/>
      <c r="MYN79" s="528"/>
      <c r="MYO79" s="529"/>
      <c r="MYP79" s="530"/>
      <c r="MYQ79" s="531"/>
      <c r="MYR79" s="532"/>
      <c r="MYS79" s="533"/>
      <c r="MYT79" s="527"/>
      <c r="MYU79" s="528"/>
      <c r="MYV79" s="529"/>
      <c r="MYW79" s="530"/>
      <c r="MYX79" s="531"/>
      <c r="MYY79" s="532"/>
      <c r="MYZ79" s="533"/>
      <c r="MZA79" s="527"/>
      <c r="MZB79" s="528"/>
      <c r="MZC79" s="529"/>
      <c r="MZD79" s="530"/>
      <c r="MZE79" s="531"/>
      <c r="MZF79" s="532"/>
      <c r="MZG79" s="533"/>
      <c r="MZH79" s="527"/>
      <c r="MZI79" s="528"/>
      <c r="MZJ79" s="529"/>
      <c r="MZK79" s="530"/>
      <c r="MZL79" s="531"/>
      <c r="MZM79" s="532"/>
      <c r="MZN79" s="533"/>
      <c r="MZO79" s="527"/>
      <c r="MZP79" s="528"/>
      <c r="MZQ79" s="529"/>
      <c r="MZR79" s="530"/>
      <c r="MZS79" s="531"/>
      <c r="MZT79" s="532"/>
      <c r="MZU79" s="533"/>
      <c r="MZV79" s="527"/>
      <c r="MZW79" s="528"/>
      <c r="MZX79" s="529"/>
      <c r="MZY79" s="530"/>
      <c r="MZZ79" s="531"/>
      <c r="NAA79" s="532"/>
      <c r="NAB79" s="533"/>
      <c r="NAC79" s="527"/>
      <c r="NAD79" s="528"/>
      <c r="NAE79" s="529"/>
      <c r="NAF79" s="530"/>
      <c r="NAG79" s="531"/>
      <c r="NAH79" s="532"/>
      <c r="NAI79" s="533"/>
      <c r="NAJ79" s="527"/>
      <c r="NAK79" s="528"/>
      <c r="NAL79" s="529"/>
      <c r="NAM79" s="530"/>
      <c r="NAN79" s="531"/>
      <c r="NAO79" s="532"/>
      <c r="NAP79" s="533"/>
      <c r="NAQ79" s="527"/>
      <c r="NAR79" s="528"/>
      <c r="NAS79" s="529"/>
      <c r="NAT79" s="530"/>
      <c r="NAU79" s="531"/>
      <c r="NAV79" s="532"/>
      <c r="NAW79" s="533"/>
      <c r="NAX79" s="527"/>
      <c r="NAY79" s="528"/>
      <c r="NAZ79" s="529"/>
      <c r="NBA79" s="530"/>
      <c r="NBB79" s="531"/>
      <c r="NBC79" s="532"/>
      <c r="NBD79" s="533"/>
      <c r="NBE79" s="527"/>
      <c r="NBF79" s="528"/>
      <c r="NBG79" s="529"/>
      <c r="NBH79" s="530"/>
      <c r="NBI79" s="531"/>
      <c r="NBJ79" s="532"/>
      <c r="NBK79" s="533"/>
      <c r="NBL79" s="527"/>
      <c r="NBM79" s="528"/>
      <c r="NBN79" s="529"/>
      <c r="NBO79" s="530"/>
      <c r="NBP79" s="531"/>
      <c r="NBQ79" s="532"/>
      <c r="NBR79" s="533"/>
      <c r="NBS79" s="527"/>
      <c r="NBT79" s="528"/>
      <c r="NBU79" s="529"/>
      <c r="NBV79" s="530"/>
      <c r="NBW79" s="531"/>
      <c r="NBX79" s="532"/>
      <c r="NBY79" s="533"/>
      <c r="NBZ79" s="527"/>
      <c r="NCA79" s="528"/>
      <c r="NCB79" s="529"/>
      <c r="NCC79" s="530"/>
      <c r="NCD79" s="531"/>
      <c r="NCE79" s="532"/>
      <c r="NCF79" s="533"/>
      <c r="NCG79" s="527"/>
      <c r="NCH79" s="528"/>
      <c r="NCI79" s="529"/>
      <c r="NCJ79" s="530"/>
      <c r="NCK79" s="531"/>
      <c r="NCL79" s="532"/>
      <c r="NCM79" s="533"/>
      <c r="NCN79" s="527"/>
      <c r="NCO79" s="528"/>
      <c r="NCP79" s="529"/>
      <c r="NCQ79" s="530"/>
      <c r="NCR79" s="531"/>
      <c r="NCS79" s="532"/>
      <c r="NCT79" s="533"/>
      <c r="NCU79" s="527"/>
      <c r="NCV79" s="528"/>
      <c r="NCW79" s="529"/>
      <c r="NCX79" s="530"/>
      <c r="NCY79" s="531"/>
      <c r="NCZ79" s="532"/>
      <c r="NDA79" s="533"/>
      <c r="NDB79" s="527"/>
      <c r="NDC79" s="528"/>
      <c r="NDD79" s="529"/>
      <c r="NDE79" s="530"/>
      <c r="NDF79" s="531"/>
      <c r="NDG79" s="532"/>
      <c r="NDH79" s="533"/>
      <c r="NDI79" s="527"/>
      <c r="NDJ79" s="528"/>
      <c r="NDK79" s="529"/>
      <c r="NDL79" s="530"/>
      <c r="NDM79" s="531"/>
      <c r="NDN79" s="532"/>
      <c r="NDO79" s="533"/>
      <c r="NDP79" s="527"/>
      <c r="NDQ79" s="528"/>
      <c r="NDR79" s="529"/>
      <c r="NDS79" s="530"/>
      <c r="NDT79" s="531"/>
      <c r="NDU79" s="532"/>
      <c r="NDV79" s="533"/>
      <c r="NDW79" s="527"/>
      <c r="NDX79" s="528"/>
      <c r="NDY79" s="529"/>
      <c r="NDZ79" s="530"/>
      <c r="NEA79" s="531"/>
      <c r="NEB79" s="532"/>
      <c r="NEC79" s="533"/>
      <c r="NED79" s="527"/>
      <c r="NEE79" s="528"/>
      <c r="NEF79" s="529"/>
      <c r="NEG79" s="530"/>
      <c r="NEH79" s="531"/>
      <c r="NEI79" s="532"/>
      <c r="NEJ79" s="533"/>
      <c r="NEK79" s="527"/>
      <c r="NEL79" s="528"/>
      <c r="NEM79" s="529"/>
      <c r="NEN79" s="530"/>
      <c r="NEO79" s="531"/>
      <c r="NEP79" s="532"/>
      <c r="NEQ79" s="533"/>
      <c r="NER79" s="527"/>
      <c r="NES79" s="528"/>
      <c r="NET79" s="529"/>
      <c r="NEU79" s="530"/>
      <c r="NEV79" s="531"/>
      <c r="NEW79" s="532"/>
      <c r="NEX79" s="533"/>
      <c r="NEY79" s="527"/>
      <c r="NEZ79" s="528"/>
      <c r="NFA79" s="529"/>
      <c r="NFB79" s="530"/>
      <c r="NFC79" s="531"/>
      <c r="NFD79" s="532"/>
      <c r="NFE79" s="533"/>
      <c r="NFF79" s="527"/>
      <c r="NFG79" s="528"/>
      <c r="NFH79" s="529"/>
      <c r="NFI79" s="530"/>
      <c r="NFJ79" s="531"/>
      <c r="NFK79" s="532"/>
      <c r="NFL79" s="533"/>
      <c r="NFM79" s="527"/>
      <c r="NFN79" s="528"/>
      <c r="NFO79" s="529"/>
      <c r="NFP79" s="530"/>
      <c r="NFQ79" s="531"/>
      <c r="NFR79" s="532"/>
      <c r="NFS79" s="533"/>
      <c r="NFT79" s="527"/>
      <c r="NFU79" s="528"/>
      <c r="NFV79" s="529"/>
      <c r="NFW79" s="530"/>
      <c r="NFX79" s="531"/>
      <c r="NFY79" s="532"/>
      <c r="NFZ79" s="533"/>
      <c r="NGA79" s="527"/>
      <c r="NGB79" s="528"/>
      <c r="NGC79" s="529"/>
      <c r="NGD79" s="530"/>
      <c r="NGE79" s="531"/>
      <c r="NGF79" s="532"/>
      <c r="NGG79" s="533"/>
      <c r="NGH79" s="527"/>
      <c r="NGI79" s="528"/>
      <c r="NGJ79" s="529"/>
      <c r="NGK79" s="530"/>
      <c r="NGL79" s="531"/>
      <c r="NGM79" s="532"/>
      <c r="NGN79" s="533"/>
      <c r="NGO79" s="527"/>
      <c r="NGP79" s="528"/>
      <c r="NGQ79" s="529"/>
      <c r="NGR79" s="530"/>
      <c r="NGS79" s="531"/>
      <c r="NGT79" s="532"/>
      <c r="NGU79" s="533"/>
      <c r="NGV79" s="527"/>
      <c r="NGW79" s="528"/>
      <c r="NGX79" s="529"/>
      <c r="NGY79" s="530"/>
      <c r="NGZ79" s="531"/>
      <c r="NHA79" s="532"/>
      <c r="NHB79" s="533"/>
      <c r="NHC79" s="527"/>
      <c r="NHD79" s="528"/>
      <c r="NHE79" s="529"/>
      <c r="NHF79" s="530"/>
      <c r="NHG79" s="531"/>
      <c r="NHH79" s="532"/>
      <c r="NHI79" s="533"/>
      <c r="NHJ79" s="527"/>
      <c r="NHK79" s="528"/>
      <c r="NHL79" s="529"/>
      <c r="NHM79" s="530"/>
      <c r="NHN79" s="531"/>
      <c r="NHO79" s="532"/>
      <c r="NHP79" s="533"/>
      <c r="NHQ79" s="527"/>
      <c r="NHR79" s="528"/>
      <c r="NHS79" s="529"/>
      <c r="NHT79" s="530"/>
      <c r="NHU79" s="531"/>
      <c r="NHV79" s="532"/>
      <c r="NHW79" s="533"/>
      <c r="NHX79" s="527"/>
      <c r="NHY79" s="528"/>
      <c r="NHZ79" s="529"/>
      <c r="NIA79" s="530"/>
      <c r="NIB79" s="531"/>
      <c r="NIC79" s="532"/>
      <c r="NID79" s="533"/>
      <c r="NIE79" s="527"/>
      <c r="NIF79" s="528"/>
      <c r="NIG79" s="529"/>
      <c r="NIH79" s="530"/>
      <c r="NII79" s="531"/>
      <c r="NIJ79" s="532"/>
      <c r="NIK79" s="533"/>
      <c r="NIL79" s="527"/>
      <c r="NIM79" s="528"/>
      <c r="NIN79" s="529"/>
      <c r="NIO79" s="530"/>
      <c r="NIP79" s="531"/>
      <c r="NIQ79" s="532"/>
      <c r="NIR79" s="533"/>
      <c r="NIS79" s="527"/>
      <c r="NIT79" s="528"/>
      <c r="NIU79" s="529"/>
      <c r="NIV79" s="530"/>
      <c r="NIW79" s="531"/>
      <c r="NIX79" s="532"/>
      <c r="NIY79" s="533"/>
      <c r="NIZ79" s="527"/>
      <c r="NJA79" s="528"/>
      <c r="NJB79" s="529"/>
      <c r="NJC79" s="530"/>
      <c r="NJD79" s="531"/>
      <c r="NJE79" s="532"/>
      <c r="NJF79" s="533"/>
      <c r="NJG79" s="527"/>
      <c r="NJH79" s="528"/>
      <c r="NJI79" s="529"/>
      <c r="NJJ79" s="530"/>
      <c r="NJK79" s="531"/>
      <c r="NJL79" s="532"/>
      <c r="NJM79" s="533"/>
      <c r="NJN79" s="527"/>
      <c r="NJO79" s="528"/>
      <c r="NJP79" s="529"/>
      <c r="NJQ79" s="530"/>
      <c r="NJR79" s="531"/>
      <c r="NJS79" s="532"/>
      <c r="NJT79" s="533"/>
      <c r="NJU79" s="527"/>
      <c r="NJV79" s="528"/>
      <c r="NJW79" s="529"/>
      <c r="NJX79" s="530"/>
      <c r="NJY79" s="531"/>
      <c r="NJZ79" s="532"/>
      <c r="NKA79" s="533"/>
      <c r="NKB79" s="527"/>
      <c r="NKC79" s="528"/>
      <c r="NKD79" s="529"/>
      <c r="NKE79" s="530"/>
      <c r="NKF79" s="531"/>
      <c r="NKG79" s="532"/>
      <c r="NKH79" s="533"/>
      <c r="NKI79" s="527"/>
      <c r="NKJ79" s="528"/>
      <c r="NKK79" s="529"/>
      <c r="NKL79" s="530"/>
      <c r="NKM79" s="531"/>
      <c r="NKN79" s="532"/>
      <c r="NKO79" s="533"/>
      <c r="NKP79" s="527"/>
      <c r="NKQ79" s="528"/>
      <c r="NKR79" s="529"/>
      <c r="NKS79" s="530"/>
      <c r="NKT79" s="531"/>
      <c r="NKU79" s="532"/>
      <c r="NKV79" s="533"/>
      <c r="NKW79" s="527"/>
      <c r="NKX79" s="528"/>
      <c r="NKY79" s="529"/>
      <c r="NKZ79" s="530"/>
      <c r="NLA79" s="531"/>
      <c r="NLB79" s="532"/>
      <c r="NLC79" s="533"/>
      <c r="NLD79" s="527"/>
      <c r="NLE79" s="528"/>
      <c r="NLF79" s="529"/>
      <c r="NLG79" s="530"/>
      <c r="NLH79" s="531"/>
      <c r="NLI79" s="532"/>
      <c r="NLJ79" s="533"/>
      <c r="NLK79" s="527"/>
      <c r="NLL79" s="528"/>
      <c r="NLM79" s="529"/>
      <c r="NLN79" s="530"/>
      <c r="NLO79" s="531"/>
      <c r="NLP79" s="532"/>
      <c r="NLQ79" s="533"/>
      <c r="NLR79" s="527"/>
      <c r="NLS79" s="528"/>
      <c r="NLT79" s="529"/>
      <c r="NLU79" s="530"/>
      <c r="NLV79" s="531"/>
      <c r="NLW79" s="532"/>
      <c r="NLX79" s="533"/>
      <c r="NLY79" s="527"/>
      <c r="NLZ79" s="528"/>
      <c r="NMA79" s="529"/>
      <c r="NMB79" s="530"/>
      <c r="NMC79" s="531"/>
      <c r="NMD79" s="532"/>
      <c r="NME79" s="533"/>
      <c r="NMF79" s="527"/>
      <c r="NMG79" s="528"/>
      <c r="NMH79" s="529"/>
      <c r="NMI79" s="530"/>
      <c r="NMJ79" s="531"/>
      <c r="NMK79" s="532"/>
      <c r="NML79" s="533"/>
      <c r="NMM79" s="527"/>
      <c r="NMN79" s="528"/>
      <c r="NMO79" s="529"/>
      <c r="NMP79" s="530"/>
      <c r="NMQ79" s="531"/>
      <c r="NMR79" s="532"/>
      <c r="NMS79" s="533"/>
      <c r="NMT79" s="527"/>
      <c r="NMU79" s="528"/>
      <c r="NMV79" s="529"/>
      <c r="NMW79" s="530"/>
      <c r="NMX79" s="531"/>
      <c r="NMY79" s="532"/>
      <c r="NMZ79" s="533"/>
      <c r="NNA79" s="527"/>
      <c r="NNB79" s="528"/>
      <c r="NNC79" s="529"/>
      <c r="NND79" s="530"/>
      <c r="NNE79" s="531"/>
      <c r="NNF79" s="532"/>
      <c r="NNG79" s="533"/>
      <c r="NNH79" s="527"/>
      <c r="NNI79" s="528"/>
      <c r="NNJ79" s="529"/>
      <c r="NNK79" s="530"/>
      <c r="NNL79" s="531"/>
      <c r="NNM79" s="532"/>
      <c r="NNN79" s="533"/>
      <c r="NNO79" s="527"/>
      <c r="NNP79" s="528"/>
      <c r="NNQ79" s="529"/>
      <c r="NNR79" s="530"/>
      <c r="NNS79" s="531"/>
      <c r="NNT79" s="532"/>
      <c r="NNU79" s="533"/>
      <c r="NNV79" s="527"/>
      <c r="NNW79" s="528"/>
      <c r="NNX79" s="529"/>
      <c r="NNY79" s="530"/>
      <c r="NNZ79" s="531"/>
      <c r="NOA79" s="532"/>
      <c r="NOB79" s="533"/>
      <c r="NOC79" s="527"/>
      <c r="NOD79" s="528"/>
      <c r="NOE79" s="529"/>
      <c r="NOF79" s="530"/>
      <c r="NOG79" s="531"/>
      <c r="NOH79" s="532"/>
      <c r="NOI79" s="533"/>
      <c r="NOJ79" s="527"/>
      <c r="NOK79" s="528"/>
      <c r="NOL79" s="529"/>
      <c r="NOM79" s="530"/>
      <c r="NON79" s="531"/>
      <c r="NOO79" s="532"/>
      <c r="NOP79" s="533"/>
      <c r="NOQ79" s="527"/>
      <c r="NOR79" s="528"/>
      <c r="NOS79" s="529"/>
      <c r="NOT79" s="530"/>
      <c r="NOU79" s="531"/>
      <c r="NOV79" s="532"/>
      <c r="NOW79" s="533"/>
      <c r="NOX79" s="527"/>
      <c r="NOY79" s="528"/>
      <c r="NOZ79" s="529"/>
      <c r="NPA79" s="530"/>
      <c r="NPB79" s="531"/>
      <c r="NPC79" s="532"/>
      <c r="NPD79" s="533"/>
      <c r="NPE79" s="527"/>
      <c r="NPF79" s="528"/>
      <c r="NPG79" s="529"/>
      <c r="NPH79" s="530"/>
      <c r="NPI79" s="531"/>
      <c r="NPJ79" s="532"/>
      <c r="NPK79" s="533"/>
      <c r="NPL79" s="527"/>
      <c r="NPM79" s="528"/>
      <c r="NPN79" s="529"/>
      <c r="NPO79" s="530"/>
      <c r="NPP79" s="531"/>
      <c r="NPQ79" s="532"/>
      <c r="NPR79" s="533"/>
      <c r="NPS79" s="527"/>
      <c r="NPT79" s="528"/>
      <c r="NPU79" s="529"/>
      <c r="NPV79" s="530"/>
      <c r="NPW79" s="531"/>
      <c r="NPX79" s="532"/>
      <c r="NPY79" s="533"/>
      <c r="NPZ79" s="527"/>
      <c r="NQA79" s="528"/>
      <c r="NQB79" s="529"/>
      <c r="NQC79" s="530"/>
      <c r="NQD79" s="531"/>
      <c r="NQE79" s="532"/>
      <c r="NQF79" s="533"/>
      <c r="NQG79" s="527"/>
      <c r="NQH79" s="528"/>
      <c r="NQI79" s="529"/>
      <c r="NQJ79" s="530"/>
      <c r="NQK79" s="531"/>
      <c r="NQL79" s="532"/>
      <c r="NQM79" s="533"/>
      <c r="NQN79" s="527"/>
      <c r="NQO79" s="528"/>
      <c r="NQP79" s="529"/>
      <c r="NQQ79" s="530"/>
      <c r="NQR79" s="531"/>
      <c r="NQS79" s="532"/>
      <c r="NQT79" s="533"/>
      <c r="NQU79" s="527"/>
      <c r="NQV79" s="528"/>
      <c r="NQW79" s="529"/>
      <c r="NQX79" s="530"/>
      <c r="NQY79" s="531"/>
      <c r="NQZ79" s="532"/>
      <c r="NRA79" s="533"/>
      <c r="NRB79" s="527"/>
      <c r="NRC79" s="528"/>
      <c r="NRD79" s="529"/>
      <c r="NRE79" s="530"/>
      <c r="NRF79" s="531"/>
      <c r="NRG79" s="532"/>
      <c r="NRH79" s="533"/>
      <c r="NRI79" s="527"/>
      <c r="NRJ79" s="528"/>
      <c r="NRK79" s="529"/>
      <c r="NRL79" s="530"/>
      <c r="NRM79" s="531"/>
      <c r="NRN79" s="532"/>
      <c r="NRO79" s="533"/>
      <c r="NRP79" s="527"/>
      <c r="NRQ79" s="528"/>
      <c r="NRR79" s="529"/>
      <c r="NRS79" s="530"/>
      <c r="NRT79" s="531"/>
      <c r="NRU79" s="532"/>
      <c r="NRV79" s="533"/>
      <c r="NRW79" s="527"/>
      <c r="NRX79" s="528"/>
      <c r="NRY79" s="529"/>
      <c r="NRZ79" s="530"/>
      <c r="NSA79" s="531"/>
      <c r="NSB79" s="532"/>
      <c r="NSC79" s="533"/>
      <c r="NSD79" s="527"/>
      <c r="NSE79" s="528"/>
      <c r="NSF79" s="529"/>
      <c r="NSG79" s="530"/>
      <c r="NSH79" s="531"/>
      <c r="NSI79" s="532"/>
      <c r="NSJ79" s="533"/>
      <c r="NSK79" s="527"/>
      <c r="NSL79" s="528"/>
      <c r="NSM79" s="529"/>
      <c r="NSN79" s="530"/>
      <c r="NSO79" s="531"/>
      <c r="NSP79" s="532"/>
      <c r="NSQ79" s="533"/>
      <c r="NSR79" s="527"/>
      <c r="NSS79" s="528"/>
      <c r="NST79" s="529"/>
      <c r="NSU79" s="530"/>
      <c r="NSV79" s="531"/>
      <c r="NSW79" s="532"/>
      <c r="NSX79" s="533"/>
      <c r="NSY79" s="527"/>
      <c r="NSZ79" s="528"/>
      <c r="NTA79" s="529"/>
      <c r="NTB79" s="530"/>
      <c r="NTC79" s="531"/>
      <c r="NTD79" s="532"/>
      <c r="NTE79" s="533"/>
      <c r="NTF79" s="527"/>
      <c r="NTG79" s="528"/>
      <c r="NTH79" s="529"/>
      <c r="NTI79" s="530"/>
      <c r="NTJ79" s="531"/>
      <c r="NTK79" s="532"/>
      <c r="NTL79" s="533"/>
      <c r="NTM79" s="527"/>
      <c r="NTN79" s="528"/>
      <c r="NTO79" s="529"/>
      <c r="NTP79" s="530"/>
      <c r="NTQ79" s="531"/>
      <c r="NTR79" s="532"/>
      <c r="NTS79" s="533"/>
      <c r="NTT79" s="527"/>
      <c r="NTU79" s="528"/>
      <c r="NTV79" s="529"/>
      <c r="NTW79" s="530"/>
      <c r="NTX79" s="531"/>
      <c r="NTY79" s="532"/>
      <c r="NTZ79" s="533"/>
      <c r="NUA79" s="527"/>
      <c r="NUB79" s="528"/>
      <c r="NUC79" s="529"/>
      <c r="NUD79" s="530"/>
      <c r="NUE79" s="531"/>
      <c r="NUF79" s="532"/>
      <c r="NUG79" s="533"/>
      <c r="NUH79" s="527"/>
      <c r="NUI79" s="528"/>
      <c r="NUJ79" s="529"/>
      <c r="NUK79" s="530"/>
      <c r="NUL79" s="531"/>
      <c r="NUM79" s="532"/>
      <c r="NUN79" s="533"/>
      <c r="NUO79" s="527"/>
      <c r="NUP79" s="528"/>
      <c r="NUQ79" s="529"/>
      <c r="NUR79" s="530"/>
      <c r="NUS79" s="531"/>
      <c r="NUT79" s="532"/>
      <c r="NUU79" s="533"/>
      <c r="NUV79" s="527"/>
      <c r="NUW79" s="528"/>
      <c r="NUX79" s="529"/>
      <c r="NUY79" s="530"/>
      <c r="NUZ79" s="531"/>
      <c r="NVA79" s="532"/>
      <c r="NVB79" s="533"/>
      <c r="NVC79" s="527"/>
      <c r="NVD79" s="528"/>
      <c r="NVE79" s="529"/>
      <c r="NVF79" s="530"/>
      <c r="NVG79" s="531"/>
      <c r="NVH79" s="532"/>
      <c r="NVI79" s="533"/>
      <c r="NVJ79" s="527"/>
      <c r="NVK79" s="528"/>
      <c r="NVL79" s="529"/>
      <c r="NVM79" s="530"/>
      <c r="NVN79" s="531"/>
      <c r="NVO79" s="532"/>
      <c r="NVP79" s="533"/>
      <c r="NVQ79" s="527"/>
      <c r="NVR79" s="528"/>
      <c r="NVS79" s="529"/>
      <c r="NVT79" s="530"/>
      <c r="NVU79" s="531"/>
      <c r="NVV79" s="532"/>
      <c r="NVW79" s="533"/>
      <c r="NVX79" s="527"/>
      <c r="NVY79" s="528"/>
      <c r="NVZ79" s="529"/>
      <c r="NWA79" s="530"/>
      <c r="NWB79" s="531"/>
      <c r="NWC79" s="532"/>
      <c r="NWD79" s="533"/>
      <c r="NWE79" s="527"/>
      <c r="NWF79" s="528"/>
      <c r="NWG79" s="529"/>
      <c r="NWH79" s="530"/>
      <c r="NWI79" s="531"/>
      <c r="NWJ79" s="532"/>
      <c r="NWK79" s="533"/>
      <c r="NWL79" s="527"/>
      <c r="NWM79" s="528"/>
      <c r="NWN79" s="529"/>
      <c r="NWO79" s="530"/>
      <c r="NWP79" s="531"/>
      <c r="NWQ79" s="532"/>
      <c r="NWR79" s="533"/>
      <c r="NWS79" s="527"/>
      <c r="NWT79" s="528"/>
      <c r="NWU79" s="529"/>
      <c r="NWV79" s="530"/>
      <c r="NWW79" s="531"/>
      <c r="NWX79" s="532"/>
      <c r="NWY79" s="533"/>
      <c r="NWZ79" s="527"/>
      <c r="NXA79" s="528"/>
      <c r="NXB79" s="529"/>
      <c r="NXC79" s="530"/>
      <c r="NXD79" s="531"/>
      <c r="NXE79" s="532"/>
      <c r="NXF79" s="533"/>
      <c r="NXG79" s="527"/>
      <c r="NXH79" s="528"/>
      <c r="NXI79" s="529"/>
      <c r="NXJ79" s="530"/>
      <c r="NXK79" s="531"/>
      <c r="NXL79" s="532"/>
      <c r="NXM79" s="533"/>
      <c r="NXN79" s="527"/>
      <c r="NXO79" s="528"/>
      <c r="NXP79" s="529"/>
      <c r="NXQ79" s="530"/>
      <c r="NXR79" s="531"/>
      <c r="NXS79" s="532"/>
      <c r="NXT79" s="533"/>
      <c r="NXU79" s="527"/>
      <c r="NXV79" s="528"/>
      <c r="NXW79" s="529"/>
      <c r="NXX79" s="530"/>
      <c r="NXY79" s="531"/>
      <c r="NXZ79" s="532"/>
      <c r="NYA79" s="533"/>
      <c r="NYB79" s="527"/>
      <c r="NYC79" s="528"/>
      <c r="NYD79" s="529"/>
      <c r="NYE79" s="530"/>
      <c r="NYF79" s="531"/>
      <c r="NYG79" s="532"/>
      <c r="NYH79" s="533"/>
      <c r="NYI79" s="527"/>
      <c r="NYJ79" s="528"/>
      <c r="NYK79" s="529"/>
      <c r="NYL79" s="530"/>
      <c r="NYM79" s="531"/>
      <c r="NYN79" s="532"/>
      <c r="NYO79" s="533"/>
      <c r="NYP79" s="527"/>
      <c r="NYQ79" s="528"/>
      <c r="NYR79" s="529"/>
      <c r="NYS79" s="530"/>
      <c r="NYT79" s="531"/>
      <c r="NYU79" s="532"/>
      <c r="NYV79" s="533"/>
      <c r="NYW79" s="527"/>
      <c r="NYX79" s="528"/>
      <c r="NYY79" s="529"/>
      <c r="NYZ79" s="530"/>
      <c r="NZA79" s="531"/>
      <c r="NZB79" s="532"/>
      <c r="NZC79" s="533"/>
      <c r="NZD79" s="527"/>
      <c r="NZE79" s="528"/>
      <c r="NZF79" s="529"/>
      <c r="NZG79" s="530"/>
      <c r="NZH79" s="531"/>
      <c r="NZI79" s="532"/>
      <c r="NZJ79" s="533"/>
      <c r="NZK79" s="527"/>
      <c r="NZL79" s="528"/>
      <c r="NZM79" s="529"/>
      <c r="NZN79" s="530"/>
      <c r="NZO79" s="531"/>
      <c r="NZP79" s="532"/>
      <c r="NZQ79" s="533"/>
      <c r="NZR79" s="527"/>
      <c r="NZS79" s="528"/>
      <c r="NZT79" s="529"/>
      <c r="NZU79" s="530"/>
      <c r="NZV79" s="531"/>
      <c r="NZW79" s="532"/>
      <c r="NZX79" s="533"/>
      <c r="NZY79" s="527"/>
      <c r="NZZ79" s="528"/>
      <c r="OAA79" s="529"/>
      <c r="OAB79" s="530"/>
      <c r="OAC79" s="531"/>
      <c r="OAD79" s="532"/>
      <c r="OAE79" s="533"/>
      <c r="OAF79" s="527"/>
      <c r="OAG79" s="528"/>
      <c r="OAH79" s="529"/>
      <c r="OAI79" s="530"/>
      <c r="OAJ79" s="531"/>
      <c r="OAK79" s="532"/>
      <c r="OAL79" s="533"/>
      <c r="OAM79" s="527"/>
      <c r="OAN79" s="528"/>
      <c r="OAO79" s="529"/>
      <c r="OAP79" s="530"/>
      <c r="OAQ79" s="531"/>
      <c r="OAR79" s="532"/>
      <c r="OAS79" s="533"/>
      <c r="OAT79" s="527"/>
      <c r="OAU79" s="528"/>
      <c r="OAV79" s="529"/>
      <c r="OAW79" s="530"/>
      <c r="OAX79" s="531"/>
      <c r="OAY79" s="532"/>
      <c r="OAZ79" s="533"/>
      <c r="OBA79" s="527"/>
      <c r="OBB79" s="528"/>
      <c r="OBC79" s="529"/>
      <c r="OBD79" s="530"/>
      <c r="OBE79" s="531"/>
      <c r="OBF79" s="532"/>
      <c r="OBG79" s="533"/>
      <c r="OBH79" s="527"/>
      <c r="OBI79" s="528"/>
      <c r="OBJ79" s="529"/>
      <c r="OBK79" s="530"/>
      <c r="OBL79" s="531"/>
      <c r="OBM79" s="532"/>
      <c r="OBN79" s="533"/>
      <c r="OBO79" s="527"/>
      <c r="OBP79" s="528"/>
      <c r="OBQ79" s="529"/>
      <c r="OBR79" s="530"/>
      <c r="OBS79" s="531"/>
      <c r="OBT79" s="532"/>
      <c r="OBU79" s="533"/>
      <c r="OBV79" s="527"/>
      <c r="OBW79" s="528"/>
      <c r="OBX79" s="529"/>
      <c r="OBY79" s="530"/>
      <c r="OBZ79" s="531"/>
      <c r="OCA79" s="532"/>
      <c r="OCB79" s="533"/>
      <c r="OCC79" s="527"/>
      <c r="OCD79" s="528"/>
      <c r="OCE79" s="529"/>
      <c r="OCF79" s="530"/>
      <c r="OCG79" s="531"/>
      <c r="OCH79" s="532"/>
      <c r="OCI79" s="533"/>
      <c r="OCJ79" s="527"/>
      <c r="OCK79" s="528"/>
      <c r="OCL79" s="529"/>
      <c r="OCM79" s="530"/>
      <c r="OCN79" s="531"/>
      <c r="OCO79" s="532"/>
      <c r="OCP79" s="533"/>
      <c r="OCQ79" s="527"/>
      <c r="OCR79" s="528"/>
      <c r="OCS79" s="529"/>
      <c r="OCT79" s="530"/>
      <c r="OCU79" s="531"/>
      <c r="OCV79" s="532"/>
      <c r="OCW79" s="533"/>
      <c r="OCX79" s="527"/>
      <c r="OCY79" s="528"/>
      <c r="OCZ79" s="529"/>
      <c r="ODA79" s="530"/>
      <c r="ODB79" s="531"/>
      <c r="ODC79" s="532"/>
      <c r="ODD79" s="533"/>
      <c r="ODE79" s="527"/>
      <c r="ODF79" s="528"/>
      <c r="ODG79" s="529"/>
      <c r="ODH79" s="530"/>
      <c r="ODI79" s="531"/>
      <c r="ODJ79" s="532"/>
      <c r="ODK79" s="533"/>
      <c r="ODL79" s="527"/>
      <c r="ODM79" s="528"/>
      <c r="ODN79" s="529"/>
      <c r="ODO79" s="530"/>
      <c r="ODP79" s="531"/>
      <c r="ODQ79" s="532"/>
      <c r="ODR79" s="533"/>
      <c r="ODS79" s="527"/>
      <c r="ODT79" s="528"/>
      <c r="ODU79" s="529"/>
      <c r="ODV79" s="530"/>
      <c r="ODW79" s="531"/>
      <c r="ODX79" s="532"/>
      <c r="ODY79" s="533"/>
      <c r="ODZ79" s="527"/>
      <c r="OEA79" s="528"/>
      <c r="OEB79" s="529"/>
      <c r="OEC79" s="530"/>
      <c r="OED79" s="531"/>
      <c r="OEE79" s="532"/>
      <c r="OEF79" s="533"/>
      <c r="OEG79" s="527"/>
      <c r="OEH79" s="528"/>
      <c r="OEI79" s="529"/>
      <c r="OEJ79" s="530"/>
      <c r="OEK79" s="531"/>
      <c r="OEL79" s="532"/>
      <c r="OEM79" s="533"/>
      <c r="OEN79" s="527"/>
      <c r="OEO79" s="528"/>
      <c r="OEP79" s="529"/>
      <c r="OEQ79" s="530"/>
      <c r="OER79" s="531"/>
      <c r="OES79" s="532"/>
      <c r="OET79" s="533"/>
      <c r="OEU79" s="527"/>
      <c r="OEV79" s="528"/>
      <c r="OEW79" s="529"/>
      <c r="OEX79" s="530"/>
      <c r="OEY79" s="531"/>
      <c r="OEZ79" s="532"/>
      <c r="OFA79" s="533"/>
      <c r="OFB79" s="527"/>
      <c r="OFC79" s="528"/>
      <c r="OFD79" s="529"/>
      <c r="OFE79" s="530"/>
      <c r="OFF79" s="531"/>
      <c r="OFG79" s="532"/>
      <c r="OFH79" s="533"/>
      <c r="OFI79" s="527"/>
      <c r="OFJ79" s="528"/>
      <c r="OFK79" s="529"/>
      <c r="OFL79" s="530"/>
      <c r="OFM79" s="531"/>
      <c r="OFN79" s="532"/>
      <c r="OFO79" s="533"/>
      <c r="OFP79" s="527"/>
      <c r="OFQ79" s="528"/>
      <c r="OFR79" s="529"/>
      <c r="OFS79" s="530"/>
      <c r="OFT79" s="531"/>
      <c r="OFU79" s="532"/>
      <c r="OFV79" s="533"/>
      <c r="OFW79" s="527"/>
      <c r="OFX79" s="528"/>
      <c r="OFY79" s="529"/>
      <c r="OFZ79" s="530"/>
      <c r="OGA79" s="531"/>
      <c r="OGB79" s="532"/>
      <c r="OGC79" s="533"/>
      <c r="OGD79" s="527"/>
      <c r="OGE79" s="528"/>
      <c r="OGF79" s="529"/>
      <c r="OGG79" s="530"/>
      <c r="OGH79" s="531"/>
      <c r="OGI79" s="532"/>
      <c r="OGJ79" s="533"/>
      <c r="OGK79" s="527"/>
      <c r="OGL79" s="528"/>
      <c r="OGM79" s="529"/>
      <c r="OGN79" s="530"/>
      <c r="OGO79" s="531"/>
      <c r="OGP79" s="532"/>
      <c r="OGQ79" s="533"/>
      <c r="OGR79" s="527"/>
      <c r="OGS79" s="528"/>
      <c r="OGT79" s="529"/>
      <c r="OGU79" s="530"/>
      <c r="OGV79" s="531"/>
      <c r="OGW79" s="532"/>
      <c r="OGX79" s="533"/>
      <c r="OGY79" s="527"/>
      <c r="OGZ79" s="528"/>
      <c r="OHA79" s="529"/>
      <c r="OHB79" s="530"/>
      <c r="OHC79" s="531"/>
      <c r="OHD79" s="532"/>
      <c r="OHE79" s="533"/>
      <c r="OHF79" s="527"/>
      <c r="OHG79" s="528"/>
      <c r="OHH79" s="529"/>
      <c r="OHI79" s="530"/>
      <c r="OHJ79" s="531"/>
      <c r="OHK79" s="532"/>
      <c r="OHL79" s="533"/>
      <c r="OHM79" s="527"/>
      <c r="OHN79" s="528"/>
      <c r="OHO79" s="529"/>
      <c r="OHP79" s="530"/>
      <c r="OHQ79" s="531"/>
      <c r="OHR79" s="532"/>
      <c r="OHS79" s="533"/>
      <c r="OHT79" s="527"/>
      <c r="OHU79" s="528"/>
      <c r="OHV79" s="529"/>
      <c r="OHW79" s="530"/>
      <c r="OHX79" s="531"/>
      <c r="OHY79" s="532"/>
      <c r="OHZ79" s="533"/>
      <c r="OIA79" s="527"/>
      <c r="OIB79" s="528"/>
      <c r="OIC79" s="529"/>
      <c r="OID79" s="530"/>
      <c r="OIE79" s="531"/>
      <c r="OIF79" s="532"/>
      <c r="OIG79" s="533"/>
      <c r="OIH79" s="527"/>
      <c r="OII79" s="528"/>
      <c r="OIJ79" s="529"/>
      <c r="OIK79" s="530"/>
      <c r="OIL79" s="531"/>
      <c r="OIM79" s="532"/>
      <c r="OIN79" s="533"/>
      <c r="OIO79" s="527"/>
      <c r="OIP79" s="528"/>
      <c r="OIQ79" s="529"/>
      <c r="OIR79" s="530"/>
      <c r="OIS79" s="531"/>
      <c r="OIT79" s="532"/>
      <c r="OIU79" s="533"/>
      <c r="OIV79" s="527"/>
      <c r="OIW79" s="528"/>
      <c r="OIX79" s="529"/>
      <c r="OIY79" s="530"/>
      <c r="OIZ79" s="531"/>
      <c r="OJA79" s="532"/>
      <c r="OJB79" s="533"/>
      <c r="OJC79" s="527"/>
      <c r="OJD79" s="528"/>
      <c r="OJE79" s="529"/>
      <c r="OJF79" s="530"/>
      <c r="OJG79" s="531"/>
      <c r="OJH79" s="532"/>
      <c r="OJI79" s="533"/>
      <c r="OJJ79" s="527"/>
      <c r="OJK79" s="528"/>
      <c r="OJL79" s="529"/>
      <c r="OJM79" s="530"/>
      <c r="OJN79" s="531"/>
      <c r="OJO79" s="532"/>
      <c r="OJP79" s="533"/>
      <c r="OJQ79" s="527"/>
      <c r="OJR79" s="528"/>
      <c r="OJS79" s="529"/>
      <c r="OJT79" s="530"/>
      <c r="OJU79" s="531"/>
      <c r="OJV79" s="532"/>
      <c r="OJW79" s="533"/>
      <c r="OJX79" s="527"/>
      <c r="OJY79" s="528"/>
      <c r="OJZ79" s="529"/>
      <c r="OKA79" s="530"/>
      <c r="OKB79" s="531"/>
      <c r="OKC79" s="532"/>
      <c r="OKD79" s="533"/>
      <c r="OKE79" s="527"/>
      <c r="OKF79" s="528"/>
      <c r="OKG79" s="529"/>
      <c r="OKH79" s="530"/>
      <c r="OKI79" s="531"/>
      <c r="OKJ79" s="532"/>
      <c r="OKK79" s="533"/>
      <c r="OKL79" s="527"/>
      <c r="OKM79" s="528"/>
      <c r="OKN79" s="529"/>
      <c r="OKO79" s="530"/>
      <c r="OKP79" s="531"/>
      <c r="OKQ79" s="532"/>
      <c r="OKR79" s="533"/>
      <c r="OKS79" s="527"/>
      <c r="OKT79" s="528"/>
      <c r="OKU79" s="529"/>
      <c r="OKV79" s="530"/>
      <c r="OKW79" s="531"/>
      <c r="OKX79" s="532"/>
      <c r="OKY79" s="533"/>
      <c r="OKZ79" s="527"/>
      <c r="OLA79" s="528"/>
      <c r="OLB79" s="529"/>
      <c r="OLC79" s="530"/>
      <c r="OLD79" s="531"/>
      <c r="OLE79" s="532"/>
      <c r="OLF79" s="533"/>
      <c r="OLG79" s="527"/>
      <c r="OLH79" s="528"/>
      <c r="OLI79" s="529"/>
      <c r="OLJ79" s="530"/>
      <c r="OLK79" s="531"/>
      <c r="OLL79" s="532"/>
      <c r="OLM79" s="533"/>
      <c r="OLN79" s="527"/>
      <c r="OLO79" s="528"/>
      <c r="OLP79" s="529"/>
      <c r="OLQ79" s="530"/>
      <c r="OLR79" s="531"/>
      <c r="OLS79" s="532"/>
      <c r="OLT79" s="533"/>
      <c r="OLU79" s="527"/>
      <c r="OLV79" s="528"/>
      <c r="OLW79" s="529"/>
      <c r="OLX79" s="530"/>
      <c r="OLY79" s="531"/>
      <c r="OLZ79" s="532"/>
      <c r="OMA79" s="533"/>
      <c r="OMB79" s="527"/>
      <c r="OMC79" s="528"/>
      <c r="OMD79" s="529"/>
      <c r="OME79" s="530"/>
      <c r="OMF79" s="531"/>
      <c r="OMG79" s="532"/>
      <c r="OMH79" s="533"/>
      <c r="OMI79" s="527"/>
      <c r="OMJ79" s="528"/>
      <c r="OMK79" s="529"/>
      <c r="OML79" s="530"/>
      <c r="OMM79" s="531"/>
      <c r="OMN79" s="532"/>
      <c r="OMO79" s="533"/>
      <c r="OMP79" s="527"/>
      <c r="OMQ79" s="528"/>
      <c r="OMR79" s="529"/>
      <c r="OMS79" s="530"/>
      <c r="OMT79" s="531"/>
      <c r="OMU79" s="532"/>
      <c r="OMV79" s="533"/>
      <c r="OMW79" s="527"/>
      <c r="OMX79" s="528"/>
      <c r="OMY79" s="529"/>
      <c r="OMZ79" s="530"/>
      <c r="ONA79" s="531"/>
      <c r="ONB79" s="532"/>
      <c r="ONC79" s="533"/>
      <c r="OND79" s="527"/>
      <c r="ONE79" s="528"/>
      <c r="ONF79" s="529"/>
      <c r="ONG79" s="530"/>
      <c r="ONH79" s="531"/>
      <c r="ONI79" s="532"/>
      <c r="ONJ79" s="533"/>
      <c r="ONK79" s="527"/>
      <c r="ONL79" s="528"/>
      <c r="ONM79" s="529"/>
      <c r="ONN79" s="530"/>
      <c r="ONO79" s="531"/>
      <c r="ONP79" s="532"/>
      <c r="ONQ79" s="533"/>
      <c r="ONR79" s="527"/>
      <c r="ONS79" s="528"/>
      <c r="ONT79" s="529"/>
      <c r="ONU79" s="530"/>
      <c r="ONV79" s="531"/>
      <c r="ONW79" s="532"/>
      <c r="ONX79" s="533"/>
      <c r="ONY79" s="527"/>
      <c r="ONZ79" s="528"/>
      <c r="OOA79" s="529"/>
      <c r="OOB79" s="530"/>
      <c r="OOC79" s="531"/>
      <c r="OOD79" s="532"/>
      <c r="OOE79" s="533"/>
      <c r="OOF79" s="527"/>
      <c r="OOG79" s="528"/>
      <c r="OOH79" s="529"/>
      <c r="OOI79" s="530"/>
      <c r="OOJ79" s="531"/>
      <c r="OOK79" s="532"/>
      <c r="OOL79" s="533"/>
      <c r="OOM79" s="527"/>
      <c r="OON79" s="528"/>
      <c r="OOO79" s="529"/>
      <c r="OOP79" s="530"/>
      <c r="OOQ79" s="531"/>
      <c r="OOR79" s="532"/>
      <c r="OOS79" s="533"/>
      <c r="OOT79" s="527"/>
      <c r="OOU79" s="528"/>
      <c r="OOV79" s="529"/>
      <c r="OOW79" s="530"/>
      <c r="OOX79" s="531"/>
      <c r="OOY79" s="532"/>
      <c r="OOZ79" s="533"/>
      <c r="OPA79" s="527"/>
      <c r="OPB79" s="528"/>
      <c r="OPC79" s="529"/>
      <c r="OPD79" s="530"/>
      <c r="OPE79" s="531"/>
      <c r="OPF79" s="532"/>
      <c r="OPG79" s="533"/>
      <c r="OPH79" s="527"/>
      <c r="OPI79" s="528"/>
      <c r="OPJ79" s="529"/>
      <c r="OPK79" s="530"/>
      <c r="OPL79" s="531"/>
      <c r="OPM79" s="532"/>
      <c r="OPN79" s="533"/>
      <c r="OPO79" s="527"/>
      <c r="OPP79" s="528"/>
      <c r="OPQ79" s="529"/>
      <c r="OPR79" s="530"/>
      <c r="OPS79" s="531"/>
      <c r="OPT79" s="532"/>
      <c r="OPU79" s="533"/>
      <c r="OPV79" s="527"/>
      <c r="OPW79" s="528"/>
      <c r="OPX79" s="529"/>
      <c r="OPY79" s="530"/>
      <c r="OPZ79" s="531"/>
      <c r="OQA79" s="532"/>
      <c r="OQB79" s="533"/>
      <c r="OQC79" s="527"/>
      <c r="OQD79" s="528"/>
      <c r="OQE79" s="529"/>
      <c r="OQF79" s="530"/>
      <c r="OQG79" s="531"/>
      <c r="OQH79" s="532"/>
      <c r="OQI79" s="533"/>
      <c r="OQJ79" s="527"/>
      <c r="OQK79" s="528"/>
      <c r="OQL79" s="529"/>
      <c r="OQM79" s="530"/>
      <c r="OQN79" s="531"/>
      <c r="OQO79" s="532"/>
      <c r="OQP79" s="533"/>
      <c r="OQQ79" s="527"/>
      <c r="OQR79" s="528"/>
      <c r="OQS79" s="529"/>
      <c r="OQT79" s="530"/>
      <c r="OQU79" s="531"/>
      <c r="OQV79" s="532"/>
      <c r="OQW79" s="533"/>
      <c r="OQX79" s="527"/>
      <c r="OQY79" s="528"/>
      <c r="OQZ79" s="529"/>
      <c r="ORA79" s="530"/>
      <c r="ORB79" s="531"/>
      <c r="ORC79" s="532"/>
      <c r="ORD79" s="533"/>
      <c r="ORE79" s="527"/>
      <c r="ORF79" s="528"/>
      <c r="ORG79" s="529"/>
      <c r="ORH79" s="530"/>
      <c r="ORI79" s="531"/>
      <c r="ORJ79" s="532"/>
      <c r="ORK79" s="533"/>
      <c r="ORL79" s="527"/>
      <c r="ORM79" s="528"/>
      <c r="ORN79" s="529"/>
      <c r="ORO79" s="530"/>
      <c r="ORP79" s="531"/>
      <c r="ORQ79" s="532"/>
      <c r="ORR79" s="533"/>
      <c r="ORS79" s="527"/>
      <c r="ORT79" s="528"/>
      <c r="ORU79" s="529"/>
      <c r="ORV79" s="530"/>
      <c r="ORW79" s="531"/>
      <c r="ORX79" s="532"/>
      <c r="ORY79" s="533"/>
      <c r="ORZ79" s="527"/>
      <c r="OSA79" s="528"/>
      <c r="OSB79" s="529"/>
      <c r="OSC79" s="530"/>
      <c r="OSD79" s="531"/>
      <c r="OSE79" s="532"/>
      <c r="OSF79" s="533"/>
      <c r="OSG79" s="527"/>
      <c r="OSH79" s="528"/>
      <c r="OSI79" s="529"/>
      <c r="OSJ79" s="530"/>
      <c r="OSK79" s="531"/>
      <c r="OSL79" s="532"/>
      <c r="OSM79" s="533"/>
      <c r="OSN79" s="527"/>
      <c r="OSO79" s="528"/>
      <c r="OSP79" s="529"/>
      <c r="OSQ79" s="530"/>
      <c r="OSR79" s="531"/>
      <c r="OSS79" s="532"/>
      <c r="OST79" s="533"/>
      <c r="OSU79" s="527"/>
      <c r="OSV79" s="528"/>
      <c r="OSW79" s="529"/>
      <c r="OSX79" s="530"/>
      <c r="OSY79" s="531"/>
      <c r="OSZ79" s="532"/>
      <c r="OTA79" s="533"/>
      <c r="OTB79" s="527"/>
      <c r="OTC79" s="528"/>
      <c r="OTD79" s="529"/>
      <c r="OTE79" s="530"/>
      <c r="OTF79" s="531"/>
      <c r="OTG79" s="532"/>
      <c r="OTH79" s="533"/>
      <c r="OTI79" s="527"/>
      <c r="OTJ79" s="528"/>
      <c r="OTK79" s="529"/>
      <c r="OTL79" s="530"/>
      <c r="OTM79" s="531"/>
      <c r="OTN79" s="532"/>
      <c r="OTO79" s="533"/>
      <c r="OTP79" s="527"/>
      <c r="OTQ79" s="528"/>
      <c r="OTR79" s="529"/>
      <c r="OTS79" s="530"/>
      <c r="OTT79" s="531"/>
      <c r="OTU79" s="532"/>
      <c r="OTV79" s="533"/>
      <c r="OTW79" s="527"/>
      <c r="OTX79" s="528"/>
      <c r="OTY79" s="529"/>
      <c r="OTZ79" s="530"/>
      <c r="OUA79" s="531"/>
      <c r="OUB79" s="532"/>
      <c r="OUC79" s="533"/>
      <c r="OUD79" s="527"/>
      <c r="OUE79" s="528"/>
      <c r="OUF79" s="529"/>
      <c r="OUG79" s="530"/>
      <c r="OUH79" s="531"/>
      <c r="OUI79" s="532"/>
      <c r="OUJ79" s="533"/>
      <c r="OUK79" s="527"/>
      <c r="OUL79" s="528"/>
      <c r="OUM79" s="529"/>
      <c r="OUN79" s="530"/>
      <c r="OUO79" s="531"/>
      <c r="OUP79" s="532"/>
      <c r="OUQ79" s="533"/>
      <c r="OUR79" s="527"/>
      <c r="OUS79" s="528"/>
      <c r="OUT79" s="529"/>
      <c r="OUU79" s="530"/>
      <c r="OUV79" s="531"/>
      <c r="OUW79" s="532"/>
      <c r="OUX79" s="533"/>
      <c r="OUY79" s="527"/>
      <c r="OUZ79" s="528"/>
      <c r="OVA79" s="529"/>
      <c r="OVB79" s="530"/>
      <c r="OVC79" s="531"/>
      <c r="OVD79" s="532"/>
      <c r="OVE79" s="533"/>
      <c r="OVF79" s="527"/>
      <c r="OVG79" s="528"/>
      <c r="OVH79" s="529"/>
      <c r="OVI79" s="530"/>
      <c r="OVJ79" s="531"/>
      <c r="OVK79" s="532"/>
      <c r="OVL79" s="533"/>
      <c r="OVM79" s="527"/>
      <c r="OVN79" s="528"/>
      <c r="OVO79" s="529"/>
      <c r="OVP79" s="530"/>
      <c r="OVQ79" s="531"/>
      <c r="OVR79" s="532"/>
      <c r="OVS79" s="533"/>
      <c r="OVT79" s="527"/>
      <c r="OVU79" s="528"/>
      <c r="OVV79" s="529"/>
      <c r="OVW79" s="530"/>
      <c r="OVX79" s="531"/>
      <c r="OVY79" s="532"/>
      <c r="OVZ79" s="533"/>
      <c r="OWA79" s="527"/>
      <c r="OWB79" s="528"/>
      <c r="OWC79" s="529"/>
      <c r="OWD79" s="530"/>
      <c r="OWE79" s="531"/>
      <c r="OWF79" s="532"/>
      <c r="OWG79" s="533"/>
      <c r="OWH79" s="527"/>
      <c r="OWI79" s="528"/>
      <c r="OWJ79" s="529"/>
      <c r="OWK79" s="530"/>
      <c r="OWL79" s="531"/>
      <c r="OWM79" s="532"/>
      <c r="OWN79" s="533"/>
      <c r="OWO79" s="527"/>
      <c r="OWP79" s="528"/>
      <c r="OWQ79" s="529"/>
      <c r="OWR79" s="530"/>
      <c r="OWS79" s="531"/>
      <c r="OWT79" s="532"/>
      <c r="OWU79" s="533"/>
      <c r="OWV79" s="527"/>
      <c r="OWW79" s="528"/>
      <c r="OWX79" s="529"/>
      <c r="OWY79" s="530"/>
      <c r="OWZ79" s="531"/>
      <c r="OXA79" s="532"/>
      <c r="OXB79" s="533"/>
      <c r="OXC79" s="527"/>
      <c r="OXD79" s="528"/>
      <c r="OXE79" s="529"/>
      <c r="OXF79" s="530"/>
      <c r="OXG79" s="531"/>
      <c r="OXH79" s="532"/>
      <c r="OXI79" s="533"/>
      <c r="OXJ79" s="527"/>
      <c r="OXK79" s="528"/>
      <c r="OXL79" s="529"/>
      <c r="OXM79" s="530"/>
      <c r="OXN79" s="531"/>
      <c r="OXO79" s="532"/>
      <c r="OXP79" s="533"/>
      <c r="OXQ79" s="527"/>
      <c r="OXR79" s="528"/>
      <c r="OXS79" s="529"/>
      <c r="OXT79" s="530"/>
      <c r="OXU79" s="531"/>
      <c r="OXV79" s="532"/>
      <c r="OXW79" s="533"/>
      <c r="OXX79" s="527"/>
      <c r="OXY79" s="528"/>
      <c r="OXZ79" s="529"/>
      <c r="OYA79" s="530"/>
      <c r="OYB79" s="531"/>
      <c r="OYC79" s="532"/>
      <c r="OYD79" s="533"/>
      <c r="OYE79" s="527"/>
      <c r="OYF79" s="528"/>
      <c r="OYG79" s="529"/>
      <c r="OYH79" s="530"/>
      <c r="OYI79" s="531"/>
      <c r="OYJ79" s="532"/>
      <c r="OYK79" s="533"/>
      <c r="OYL79" s="527"/>
      <c r="OYM79" s="528"/>
      <c r="OYN79" s="529"/>
      <c r="OYO79" s="530"/>
      <c r="OYP79" s="531"/>
      <c r="OYQ79" s="532"/>
      <c r="OYR79" s="533"/>
      <c r="OYS79" s="527"/>
      <c r="OYT79" s="528"/>
      <c r="OYU79" s="529"/>
      <c r="OYV79" s="530"/>
      <c r="OYW79" s="531"/>
      <c r="OYX79" s="532"/>
      <c r="OYY79" s="533"/>
      <c r="OYZ79" s="527"/>
      <c r="OZA79" s="528"/>
      <c r="OZB79" s="529"/>
      <c r="OZC79" s="530"/>
      <c r="OZD79" s="531"/>
      <c r="OZE79" s="532"/>
      <c r="OZF79" s="533"/>
      <c r="OZG79" s="527"/>
      <c r="OZH79" s="528"/>
      <c r="OZI79" s="529"/>
      <c r="OZJ79" s="530"/>
      <c r="OZK79" s="531"/>
      <c r="OZL79" s="532"/>
      <c r="OZM79" s="533"/>
      <c r="OZN79" s="527"/>
      <c r="OZO79" s="528"/>
      <c r="OZP79" s="529"/>
      <c r="OZQ79" s="530"/>
      <c r="OZR79" s="531"/>
      <c r="OZS79" s="532"/>
      <c r="OZT79" s="533"/>
      <c r="OZU79" s="527"/>
      <c r="OZV79" s="528"/>
      <c r="OZW79" s="529"/>
      <c r="OZX79" s="530"/>
      <c r="OZY79" s="531"/>
      <c r="OZZ79" s="532"/>
      <c r="PAA79" s="533"/>
      <c r="PAB79" s="527"/>
      <c r="PAC79" s="528"/>
      <c r="PAD79" s="529"/>
      <c r="PAE79" s="530"/>
      <c r="PAF79" s="531"/>
      <c r="PAG79" s="532"/>
      <c r="PAH79" s="533"/>
      <c r="PAI79" s="527"/>
      <c r="PAJ79" s="528"/>
      <c r="PAK79" s="529"/>
      <c r="PAL79" s="530"/>
      <c r="PAM79" s="531"/>
      <c r="PAN79" s="532"/>
      <c r="PAO79" s="533"/>
      <c r="PAP79" s="527"/>
      <c r="PAQ79" s="528"/>
      <c r="PAR79" s="529"/>
      <c r="PAS79" s="530"/>
      <c r="PAT79" s="531"/>
      <c r="PAU79" s="532"/>
      <c r="PAV79" s="533"/>
      <c r="PAW79" s="527"/>
      <c r="PAX79" s="528"/>
      <c r="PAY79" s="529"/>
      <c r="PAZ79" s="530"/>
      <c r="PBA79" s="531"/>
      <c r="PBB79" s="532"/>
      <c r="PBC79" s="533"/>
      <c r="PBD79" s="527"/>
      <c r="PBE79" s="528"/>
      <c r="PBF79" s="529"/>
      <c r="PBG79" s="530"/>
      <c r="PBH79" s="531"/>
      <c r="PBI79" s="532"/>
      <c r="PBJ79" s="533"/>
      <c r="PBK79" s="527"/>
      <c r="PBL79" s="528"/>
      <c r="PBM79" s="529"/>
      <c r="PBN79" s="530"/>
      <c r="PBO79" s="531"/>
      <c r="PBP79" s="532"/>
      <c r="PBQ79" s="533"/>
      <c r="PBR79" s="527"/>
      <c r="PBS79" s="528"/>
      <c r="PBT79" s="529"/>
      <c r="PBU79" s="530"/>
      <c r="PBV79" s="531"/>
      <c r="PBW79" s="532"/>
      <c r="PBX79" s="533"/>
      <c r="PBY79" s="527"/>
      <c r="PBZ79" s="528"/>
      <c r="PCA79" s="529"/>
      <c r="PCB79" s="530"/>
      <c r="PCC79" s="531"/>
      <c r="PCD79" s="532"/>
      <c r="PCE79" s="533"/>
      <c r="PCF79" s="527"/>
      <c r="PCG79" s="528"/>
      <c r="PCH79" s="529"/>
      <c r="PCI79" s="530"/>
      <c r="PCJ79" s="531"/>
      <c r="PCK79" s="532"/>
      <c r="PCL79" s="533"/>
      <c r="PCM79" s="527"/>
      <c r="PCN79" s="528"/>
      <c r="PCO79" s="529"/>
      <c r="PCP79" s="530"/>
      <c r="PCQ79" s="531"/>
      <c r="PCR79" s="532"/>
      <c r="PCS79" s="533"/>
      <c r="PCT79" s="527"/>
      <c r="PCU79" s="528"/>
      <c r="PCV79" s="529"/>
      <c r="PCW79" s="530"/>
      <c r="PCX79" s="531"/>
      <c r="PCY79" s="532"/>
      <c r="PCZ79" s="533"/>
      <c r="PDA79" s="527"/>
      <c r="PDB79" s="528"/>
      <c r="PDC79" s="529"/>
      <c r="PDD79" s="530"/>
      <c r="PDE79" s="531"/>
      <c r="PDF79" s="532"/>
      <c r="PDG79" s="533"/>
      <c r="PDH79" s="527"/>
      <c r="PDI79" s="528"/>
      <c r="PDJ79" s="529"/>
      <c r="PDK79" s="530"/>
      <c r="PDL79" s="531"/>
      <c r="PDM79" s="532"/>
      <c r="PDN79" s="533"/>
      <c r="PDO79" s="527"/>
      <c r="PDP79" s="528"/>
      <c r="PDQ79" s="529"/>
      <c r="PDR79" s="530"/>
      <c r="PDS79" s="531"/>
      <c r="PDT79" s="532"/>
      <c r="PDU79" s="533"/>
      <c r="PDV79" s="527"/>
      <c r="PDW79" s="528"/>
      <c r="PDX79" s="529"/>
      <c r="PDY79" s="530"/>
      <c r="PDZ79" s="531"/>
      <c r="PEA79" s="532"/>
      <c r="PEB79" s="533"/>
      <c r="PEC79" s="527"/>
      <c r="PED79" s="528"/>
      <c r="PEE79" s="529"/>
      <c r="PEF79" s="530"/>
      <c r="PEG79" s="531"/>
      <c r="PEH79" s="532"/>
      <c r="PEI79" s="533"/>
      <c r="PEJ79" s="527"/>
      <c r="PEK79" s="528"/>
      <c r="PEL79" s="529"/>
      <c r="PEM79" s="530"/>
      <c r="PEN79" s="531"/>
      <c r="PEO79" s="532"/>
      <c r="PEP79" s="533"/>
      <c r="PEQ79" s="527"/>
      <c r="PER79" s="528"/>
      <c r="PES79" s="529"/>
      <c r="PET79" s="530"/>
      <c r="PEU79" s="531"/>
      <c r="PEV79" s="532"/>
      <c r="PEW79" s="533"/>
      <c r="PEX79" s="527"/>
      <c r="PEY79" s="528"/>
      <c r="PEZ79" s="529"/>
      <c r="PFA79" s="530"/>
      <c r="PFB79" s="531"/>
      <c r="PFC79" s="532"/>
      <c r="PFD79" s="533"/>
      <c r="PFE79" s="527"/>
      <c r="PFF79" s="528"/>
      <c r="PFG79" s="529"/>
      <c r="PFH79" s="530"/>
      <c r="PFI79" s="531"/>
      <c r="PFJ79" s="532"/>
      <c r="PFK79" s="533"/>
      <c r="PFL79" s="527"/>
      <c r="PFM79" s="528"/>
      <c r="PFN79" s="529"/>
      <c r="PFO79" s="530"/>
      <c r="PFP79" s="531"/>
      <c r="PFQ79" s="532"/>
      <c r="PFR79" s="533"/>
      <c r="PFS79" s="527"/>
      <c r="PFT79" s="528"/>
      <c r="PFU79" s="529"/>
      <c r="PFV79" s="530"/>
      <c r="PFW79" s="531"/>
      <c r="PFX79" s="532"/>
      <c r="PFY79" s="533"/>
      <c r="PFZ79" s="527"/>
      <c r="PGA79" s="528"/>
      <c r="PGB79" s="529"/>
      <c r="PGC79" s="530"/>
      <c r="PGD79" s="531"/>
      <c r="PGE79" s="532"/>
      <c r="PGF79" s="533"/>
      <c r="PGG79" s="527"/>
      <c r="PGH79" s="528"/>
      <c r="PGI79" s="529"/>
      <c r="PGJ79" s="530"/>
      <c r="PGK79" s="531"/>
      <c r="PGL79" s="532"/>
      <c r="PGM79" s="533"/>
      <c r="PGN79" s="527"/>
      <c r="PGO79" s="528"/>
      <c r="PGP79" s="529"/>
      <c r="PGQ79" s="530"/>
      <c r="PGR79" s="531"/>
      <c r="PGS79" s="532"/>
      <c r="PGT79" s="533"/>
      <c r="PGU79" s="527"/>
      <c r="PGV79" s="528"/>
      <c r="PGW79" s="529"/>
      <c r="PGX79" s="530"/>
      <c r="PGY79" s="531"/>
      <c r="PGZ79" s="532"/>
      <c r="PHA79" s="533"/>
      <c r="PHB79" s="527"/>
      <c r="PHC79" s="528"/>
      <c r="PHD79" s="529"/>
      <c r="PHE79" s="530"/>
      <c r="PHF79" s="531"/>
      <c r="PHG79" s="532"/>
      <c r="PHH79" s="533"/>
      <c r="PHI79" s="527"/>
      <c r="PHJ79" s="528"/>
      <c r="PHK79" s="529"/>
      <c r="PHL79" s="530"/>
      <c r="PHM79" s="531"/>
      <c r="PHN79" s="532"/>
      <c r="PHO79" s="533"/>
      <c r="PHP79" s="527"/>
      <c r="PHQ79" s="528"/>
      <c r="PHR79" s="529"/>
      <c r="PHS79" s="530"/>
      <c r="PHT79" s="531"/>
      <c r="PHU79" s="532"/>
      <c r="PHV79" s="533"/>
      <c r="PHW79" s="527"/>
      <c r="PHX79" s="528"/>
      <c r="PHY79" s="529"/>
      <c r="PHZ79" s="530"/>
      <c r="PIA79" s="531"/>
      <c r="PIB79" s="532"/>
      <c r="PIC79" s="533"/>
      <c r="PID79" s="527"/>
      <c r="PIE79" s="528"/>
      <c r="PIF79" s="529"/>
      <c r="PIG79" s="530"/>
      <c r="PIH79" s="531"/>
      <c r="PII79" s="532"/>
      <c r="PIJ79" s="533"/>
      <c r="PIK79" s="527"/>
      <c r="PIL79" s="528"/>
      <c r="PIM79" s="529"/>
      <c r="PIN79" s="530"/>
      <c r="PIO79" s="531"/>
      <c r="PIP79" s="532"/>
      <c r="PIQ79" s="533"/>
      <c r="PIR79" s="527"/>
      <c r="PIS79" s="528"/>
      <c r="PIT79" s="529"/>
      <c r="PIU79" s="530"/>
      <c r="PIV79" s="531"/>
      <c r="PIW79" s="532"/>
      <c r="PIX79" s="533"/>
      <c r="PIY79" s="527"/>
      <c r="PIZ79" s="528"/>
      <c r="PJA79" s="529"/>
      <c r="PJB79" s="530"/>
      <c r="PJC79" s="531"/>
      <c r="PJD79" s="532"/>
      <c r="PJE79" s="533"/>
      <c r="PJF79" s="527"/>
      <c r="PJG79" s="528"/>
      <c r="PJH79" s="529"/>
      <c r="PJI79" s="530"/>
      <c r="PJJ79" s="531"/>
      <c r="PJK79" s="532"/>
      <c r="PJL79" s="533"/>
      <c r="PJM79" s="527"/>
      <c r="PJN79" s="528"/>
      <c r="PJO79" s="529"/>
      <c r="PJP79" s="530"/>
      <c r="PJQ79" s="531"/>
      <c r="PJR79" s="532"/>
      <c r="PJS79" s="533"/>
      <c r="PJT79" s="527"/>
      <c r="PJU79" s="528"/>
      <c r="PJV79" s="529"/>
      <c r="PJW79" s="530"/>
      <c r="PJX79" s="531"/>
      <c r="PJY79" s="532"/>
      <c r="PJZ79" s="533"/>
      <c r="PKA79" s="527"/>
      <c r="PKB79" s="528"/>
      <c r="PKC79" s="529"/>
      <c r="PKD79" s="530"/>
      <c r="PKE79" s="531"/>
      <c r="PKF79" s="532"/>
      <c r="PKG79" s="533"/>
      <c r="PKH79" s="527"/>
      <c r="PKI79" s="528"/>
      <c r="PKJ79" s="529"/>
      <c r="PKK79" s="530"/>
      <c r="PKL79" s="531"/>
      <c r="PKM79" s="532"/>
      <c r="PKN79" s="533"/>
      <c r="PKO79" s="527"/>
      <c r="PKP79" s="528"/>
      <c r="PKQ79" s="529"/>
      <c r="PKR79" s="530"/>
      <c r="PKS79" s="531"/>
      <c r="PKT79" s="532"/>
      <c r="PKU79" s="533"/>
      <c r="PKV79" s="527"/>
      <c r="PKW79" s="528"/>
      <c r="PKX79" s="529"/>
      <c r="PKY79" s="530"/>
      <c r="PKZ79" s="531"/>
      <c r="PLA79" s="532"/>
      <c r="PLB79" s="533"/>
      <c r="PLC79" s="527"/>
      <c r="PLD79" s="528"/>
      <c r="PLE79" s="529"/>
      <c r="PLF79" s="530"/>
      <c r="PLG79" s="531"/>
      <c r="PLH79" s="532"/>
      <c r="PLI79" s="533"/>
      <c r="PLJ79" s="527"/>
      <c r="PLK79" s="528"/>
      <c r="PLL79" s="529"/>
      <c r="PLM79" s="530"/>
      <c r="PLN79" s="531"/>
      <c r="PLO79" s="532"/>
      <c r="PLP79" s="533"/>
      <c r="PLQ79" s="527"/>
      <c r="PLR79" s="528"/>
      <c r="PLS79" s="529"/>
      <c r="PLT79" s="530"/>
      <c r="PLU79" s="531"/>
      <c r="PLV79" s="532"/>
      <c r="PLW79" s="533"/>
      <c r="PLX79" s="527"/>
      <c r="PLY79" s="528"/>
      <c r="PLZ79" s="529"/>
      <c r="PMA79" s="530"/>
      <c r="PMB79" s="531"/>
      <c r="PMC79" s="532"/>
      <c r="PMD79" s="533"/>
      <c r="PME79" s="527"/>
      <c r="PMF79" s="528"/>
      <c r="PMG79" s="529"/>
      <c r="PMH79" s="530"/>
      <c r="PMI79" s="531"/>
      <c r="PMJ79" s="532"/>
      <c r="PMK79" s="533"/>
      <c r="PML79" s="527"/>
      <c r="PMM79" s="528"/>
      <c r="PMN79" s="529"/>
      <c r="PMO79" s="530"/>
      <c r="PMP79" s="531"/>
      <c r="PMQ79" s="532"/>
      <c r="PMR79" s="533"/>
      <c r="PMS79" s="527"/>
      <c r="PMT79" s="528"/>
      <c r="PMU79" s="529"/>
      <c r="PMV79" s="530"/>
      <c r="PMW79" s="531"/>
      <c r="PMX79" s="532"/>
      <c r="PMY79" s="533"/>
      <c r="PMZ79" s="527"/>
      <c r="PNA79" s="528"/>
      <c r="PNB79" s="529"/>
      <c r="PNC79" s="530"/>
      <c r="PND79" s="531"/>
      <c r="PNE79" s="532"/>
      <c r="PNF79" s="533"/>
      <c r="PNG79" s="527"/>
      <c r="PNH79" s="528"/>
      <c r="PNI79" s="529"/>
      <c r="PNJ79" s="530"/>
      <c r="PNK79" s="531"/>
      <c r="PNL79" s="532"/>
      <c r="PNM79" s="533"/>
      <c r="PNN79" s="527"/>
      <c r="PNO79" s="528"/>
      <c r="PNP79" s="529"/>
      <c r="PNQ79" s="530"/>
      <c r="PNR79" s="531"/>
      <c r="PNS79" s="532"/>
      <c r="PNT79" s="533"/>
      <c r="PNU79" s="527"/>
      <c r="PNV79" s="528"/>
      <c r="PNW79" s="529"/>
      <c r="PNX79" s="530"/>
      <c r="PNY79" s="531"/>
      <c r="PNZ79" s="532"/>
      <c r="POA79" s="533"/>
      <c r="POB79" s="527"/>
      <c r="POC79" s="528"/>
      <c r="POD79" s="529"/>
      <c r="POE79" s="530"/>
      <c r="POF79" s="531"/>
      <c r="POG79" s="532"/>
      <c r="POH79" s="533"/>
      <c r="POI79" s="527"/>
      <c r="POJ79" s="528"/>
      <c r="POK79" s="529"/>
      <c r="POL79" s="530"/>
      <c r="POM79" s="531"/>
      <c r="PON79" s="532"/>
      <c r="POO79" s="533"/>
      <c r="POP79" s="527"/>
      <c r="POQ79" s="528"/>
      <c r="POR79" s="529"/>
      <c r="POS79" s="530"/>
      <c r="POT79" s="531"/>
      <c r="POU79" s="532"/>
      <c r="POV79" s="533"/>
      <c r="POW79" s="527"/>
      <c r="POX79" s="528"/>
      <c r="POY79" s="529"/>
      <c r="POZ79" s="530"/>
      <c r="PPA79" s="531"/>
      <c r="PPB79" s="532"/>
      <c r="PPC79" s="533"/>
      <c r="PPD79" s="527"/>
      <c r="PPE79" s="528"/>
      <c r="PPF79" s="529"/>
      <c r="PPG79" s="530"/>
      <c r="PPH79" s="531"/>
      <c r="PPI79" s="532"/>
      <c r="PPJ79" s="533"/>
      <c r="PPK79" s="527"/>
      <c r="PPL79" s="528"/>
      <c r="PPM79" s="529"/>
      <c r="PPN79" s="530"/>
      <c r="PPO79" s="531"/>
      <c r="PPP79" s="532"/>
      <c r="PPQ79" s="533"/>
      <c r="PPR79" s="527"/>
      <c r="PPS79" s="528"/>
      <c r="PPT79" s="529"/>
      <c r="PPU79" s="530"/>
      <c r="PPV79" s="531"/>
      <c r="PPW79" s="532"/>
      <c r="PPX79" s="533"/>
      <c r="PPY79" s="527"/>
      <c r="PPZ79" s="528"/>
      <c r="PQA79" s="529"/>
      <c r="PQB79" s="530"/>
      <c r="PQC79" s="531"/>
      <c r="PQD79" s="532"/>
      <c r="PQE79" s="533"/>
      <c r="PQF79" s="527"/>
      <c r="PQG79" s="528"/>
      <c r="PQH79" s="529"/>
      <c r="PQI79" s="530"/>
      <c r="PQJ79" s="531"/>
      <c r="PQK79" s="532"/>
      <c r="PQL79" s="533"/>
      <c r="PQM79" s="527"/>
      <c r="PQN79" s="528"/>
      <c r="PQO79" s="529"/>
      <c r="PQP79" s="530"/>
      <c r="PQQ79" s="531"/>
      <c r="PQR79" s="532"/>
      <c r="PQS79" s="533"/>
      <c r="PQT79" s="527"/>
      <c r="PQU79" s="528"/>
      <c r="PQV79" s="529"/>
      <c r="PQW79" s="530"/>
      <c r="PQX79" s="531"/>
      <c r="PQY79" s="532"/>
      <c r="PQZ79" s="533"/>
      <c r="PRA79" s="527"/>
      <c r="PRB79" s="528"/>
      <c r="PRC79" s="529"/>
      <c r="PRD79" s="530"/>
      <c r="PRE79" s="531"/>
      <c r="PRF79" s="532"/>
      <c r="PRG79" s="533"/>
      <c r="PRH79" s="527"/>
      <c r="PRI79" s="528"/>
      <c r="PRJ79" s="529"/>
      <c r="PRK79" s="530"/>
      <c r="PRL79" s="531"/>
      <c r="PRM79" s="532"/>
      <c r="PRN79" s="533"/>
      <c r="PRO79" s="527"/>
      <c r="PRP79" s="528"/>
      <c r="PRQ79" s="529"/>
      <c r="PRR79" s="530"/>
      <c r="PRS79" s="531"/>
      <c r="PRT79" s="532"/>
      <c r="PRU79" s="533"/>
      <c r="PRV79" s="527"/>
      <c r="PRW79" s="528"/>
      <c r="PRX79" s="529"/>
      <c r="PRY79" s="530"/>
      <c r="PRZ79" s="531"/>
      <c r="PSA79" s="532"/>
      <c r="PSB79" s="533"/>
      <c r="PSC79" s="527"/>
      <c r="PSD79" s="528"/>
      <c r="PSE79" s="529"/>
      <c r="PSF79" s="530"/>
      <c r="PSG79" s="531"/>
      <c r="PSH79" s="532"/>
      <c r="PSI79" s="533"/>
      <c r="PSJ79" s="527"/>
      <c r="PSK79" s="528"/>
      <c r="PSL79" s="529"/>
      <c r="PSM79" s="530"/>
      <c r="PSN79" s="531"/>
      <c r="PSO79" s="532"/>
      <c r="PSP79" s="533"/>
      <c r="PSQ79" s="527"/>
      <c r="PSR79" s="528"/>
      <c r="PSS79" s="529"/>
      <c r="PST79" s="530"/>
      <c r="PSU79" s="531"/>
      <c r="PSV79" s="532"/>
      <c r="PSW79" s="533"/>
      <c r="PSX79" s="527"/>
      <c r="PSY79" s="528"/>
      <c r="PSZ79" s="529"/>
      <c r="PTA79" s="530"/>
      <c r="PTB79" s="531"/>
      <c r="PTC79" s="532"/>
      <c r="PTD79" s="533"/>
      <c r="PTE79" s="527"/>
      <c r="PTF79" s="528"/>
      <c r="PTG79" s="529"/>
      <c r="PTH79" s="530"/>
      <c r="PTI79" s="531"/>
      <c r="PTJ79" s="532"/>
      <c r="PTK79" s="533"/>
      <c r="PTL79" s="527"/>
      <c r="PTM79" s="528"/>
      <c r="PTN79" s="529"/>
      <c r="PTO79" s="530"/>
      <c r="PTP79" s="531"/>
      <c r="PTQ79" s="532"/>
      <c r="PTR79" s="533"/>
      <c r="PTS79" s="527"/>
      <c r="PTT79" s="528"/>
      <c r="PTU79" s="529"/>
      <c r="PTV79" s="530"/>
      <c r="PTW79" s="531"/>
      <c r="PTX79" s="532"/>
      <c r="PTY79" s="533"/>
      <c r="PTZ79" s="527"/>
      <c r="PUA79" s="528"/>
      <c r="PUB79" s="529"/>
      <c r="PUC79" s="530"/>
      <c r="PUD79" s="531"/>
      <c r="PUE79" s="532"/>
      <c r="PUF79" s="533"/>
      <c r="PUG79" s="527"/>
      <c r="PUH79" s="528"/>
      <c r="PUI79" s="529"/>
      <c r="PUJ79" s="530"/>
      <c r="PUK79" s="531"/>
      <c r="PUL79" s="532"/>
      <c r="PUM79" s="533"/>
      <c r="PUN79" s="527"/>
      <c r="PUO79" s="528"/>
      <c r="PUP79" s="529"/>
      <c r="PUQ79" s="530"/>
      <c r="PUR79" s="531"/>
      <c r="PUS79" s="532"/>
      <c r="PUT79" s="533"/>
      <c r="PUU79" s="527"/>
      <c r="PUV79" s="528"/>
      <c r="PUW79" s="529"/>
      <c r="PUX79" s="530"/>
      <c r="PUY79" s="531"/>
      <c r="PUZ79" s="532"/>
      <c r="PVA79" s="533"/>
      <c r="PVB79" s="527"/>
      <c r="PVC79" s="528"/>
      <c r="PVD79" s="529"/>
      <c r="PVE79" s="530"/>
      <c r="PVF79" s="531"/>
      <c r="PVG79" s="532"/>
      <c r="PVH79" s="533"/>
      <c r="PVI79" s="527"/>
      <c r="PVJ79" s="528"/>
      <c r="PVK79" s="529"/>
      <c r="PVL79" s="530"/>
      <c r="PVM79" s="531"/>
      <c r="PVN79" s="532"/>
      <c r="PVO79" s="533"/>
      <c r="PVP79" s="527"/>
      <c r="PVQ79" s="528"/>
      <c r="PVR79" s="529"/>
      <c r="PVS79" s="530"/>
      <c r="PVT79" s="531"/>
      <c r="PVU79" s="532"/>
      <c r="PVV79" s="533"/>
      <c r="PVW79" s="527"/>
      <c r="PVX79" s="528"/>
      <c r="PVY79" s="529"/>
      <c r="PVZ79" s="530"/>
      <c r="PWA79" s="531"/>
      <c r="PWB79" s="532"/>
      <c r="PWC79" s="533"/>
      <c r="PWD79" s="527"/>
      <c r="PWE79" s="528"/>
      <c r="PWF79" s="529"/>
      <c r="PWG79" s="530"/>
      <c r="PWH79" s="531"/>
      <c r="PWI79" s="532"/>
      <c r="PWJ79" s="533"/>
      <c r="PWK79" s="527"/>
      <c r="PWL79" s="528"/>
      <c r="PWM79" s="529"/>
      <c r="PWN79" s="530"/>
      <c r="PWO79" s="531"/>
      <c r="PWP79" s="532"/>
      <c r="PWQ79" s="533"/>
      <c r="PWR79" s="527"/>
      <c r="PWS79" s="528"/>
      <c r="PWT79" s="529"/>
      <c r="PWU79" s="530"/>
      <c r="PWV79" s="531"/>
      <c r="PWW79" s="532"/>
      <c r="PWX79" s="533"/>
      <c r="PWY79" s="527"/>
      <c r="PWZ79" s="528"/>
      <c r="PXA79" s="529"/>
      <c r="PXB79" s="530"/>
      <c r="PXC79" s="531"/>
      <c r="PXD79" s="532"/>
      <c r="PXE79" s="533"/>
      <c r="PXF79" s="527"/>
      <c r="PXG79" s="528"/>
      <c r="PXH79" s="529"/>
      <c r="PXI79" s="530"/>
      <c r="PXJ79" s="531"/>
      <c r="PXK79" s="532"/>
      <c r="PXL79" s="533"/>
      <c r="PXM79" s="527"/>
      <c r="PXN79" s="528"/>
      <c r="PXO79" s="529"/>
      <c r="PXP79" s="530"/>
      <c r="PXQ79" s="531"/>
      <c r="PXR79" s="532"/>
      <c r="PXS79" s="533"/>
      <c r="PXT79" s="527"/>
      <c r="PXU79" s="528"/>
      <c r="PXV79" s="529"/>
      <c r="PXW79" s="530"/>
      <c r="PXX79" s="531"/>
      <c r="PXY79" s="532"/>
      <c r="PXZ79" s="533"/>
      <c r="PYA79" s="527"/>
      <c r="PYB79" s="528"/>
      <c r="PYC79" s="529"/>
      <c r="PYD79" s="530"/>
      <c r="PYE79" s="531"/>
      <c r="PYF79" s="532"/>
      <c r="PYG79" s="533"/>
      <c r="PYH79" s="527"/>
      <c r="PYI79" s="528"/>
      <c r="PYJ79" s="529"/>
      <c r="PYK79" s="530"/>
      <c r="PYL79" s="531"/>
      <c r="PYM79" s="532"/>
      <c r="PYN79" s="533"/>
      <c r="PYO79" s="527"/>
      <c r="PYP79" s="528"/>
      <c r="PYQ79" s="529"/>
      <c r="PYR79" s="530"/>
      <c r="PYS79" s="531"/>
      <c r="PYT79" s="532"/>
      <c r="PYU79" s="533"/>
      <c r="PYV79" s="527"/>
      <c r="PYW79" s="528"/>
      <c r="PYX79" s="529"/>
      <c r="PYY79" s="530"/>
      <c r="PYZ79" s="531"/>
      <c r="PZA79" s="532"/>
      <c r="PZB79" s="533"/>
      <c r="PZC79" s="527"/>
      <c r="PZD79" s="528"/>
      <c r="PZE79" s="529"/>
      <c r="PZF79" s="530"/>
      <c r="PZG79" s="531"/>
      <c r="PZH79" s="532"/>
      <c r="PZI79" s="533"/>
      <c r="PZJ79" s="527"/>
      <c r="PZK79" s="528"/>
      <c r="PZL79" s="529"/>
      <c r="PZM79" s="530"/>
      <c r="PZN79" s="531"/>
      <c r="PZO79" s="532"/>
      <c r="PZP79" s="533"/>
      <c r="PZQ79" s="527"/>
      <c r="PZR79" s="528"/>
      <c r="PZS79" s="529"/>
      <c r="PZT79" s="530"/>
      <c r="PZU79" s="531"/>
      <c r="PZV79" s="532"/>
      <c r="PZW79" s="533"/>
      <c r="PZX79" s="527"/>
      <c r="PZY79" s="528"/>
      <c r="PZZ79" s="529"/>
      <c r="QAA79" s="530"/>
      <c r="QAB79" s="531"/>
      <c r="QAC79" s="532"/>
      <c r="QAD79" s="533"/>
      <c r="QAE79" s="527"/>
      <c r="QAF79" s="528"/>
      <c r="QAG79" s="529"/>
      <c r="QAH79" s="530"/>
      <c r="QAI79" s="531"/>
      <c r="QAJ79" s="532"/>
      <c r="QAK79" s="533"/>
      <c r="QAL79" s="527"/>
      <c r="QAM79" s="528"/>
      <c r="QAN79" s="529"/>
      <c r="QAO79" s="530"/>
      <c r="QAP79" s="531"/>
      <c r="QAQ79" s="532"/>
      <c r="QAR79" s="533"/>
      <c r="QAS79" s="527"/>
      <c r="QAT79" s="528"/>
      <c r="QAU79" s="529"/>
      <c r="QAV79" s="530"/>
      <c r="QAW79" s="531"/>
      <c r="QAX79" s="532"/>
      <c r="QAY79" s="533"/>
      <c r="QAZ79" s="527"/>
      <c r="QBA79" s="528"/>
      <c r="QBB79" s="529"/>
      <c r="QBC79" s="530"/>
      <c r="QBD79" s="531"/>
      <c r="QBE79" s="532"/>
      <c r="QBF79" s="533"/>
      <c r="QBG79" s="527"/>
      <c r="QBH79" s="528"/>
      <c r="QBI79" s="529"/>
      <c r="QBJ79" s="530"/>
      <c r="QBK79" s="531"/>
      <c r="QBL79" s="532"/>
      <c r="QBM79" s="533"/>
      <c r="QBN79" s="527"/>
      <c r="QBO79" s="528"/>
      <c r="QBP79" s="529"/>
      <c r="QBQ79" s="530"/>
      <c r="QBR79" s="531"/>
      <c r="QBS79" s="532"/>
      <c r="QBT79" s="533"/>
      <c r="QBU79" s="527"/>
      <c r="QBV79" s="528"/>
      <c r="QBW79" s="529"/>
      <c r="QBX79" s="530"/>
      <c r="QBY79" s="531"/>
      <c r="QBZ79" s="532"/>
      <c r="QCA79" s="533"/>
      <c r="QCB79" s="527"/>
      <c r="QCC79" s="528"/>
      <c r="QCD79" s="529"/>
      <c r="QCE79" s="530"/>
      <c r="QCF79" s="531"/>
      <c r="QCG79" s="532"/>
      <c r="QCH79" s="533"/>
      <c r="QCI79" s="527"/>
      <c r="QCJ79" s="528"/>
      <c r="QCK79" s="529"/>
      <c r="QCL79" s="530"/>
      <c r="QCM79" s="531"/>
      <c r="QCN79" s="532"/>
      <c r="QCO79" s="533"/>
      <c r="QCP79" s="527"/>
      <c r="QCQ79" s="528"/>
      <c r="QCR79" s="529"/>
      <c r="QCS79" s="530"/>
      <c r="QCT79" s="531"/>
      <c r="QCU79" s="532"/>
      <c r="QCV79" s="533"/>
      <c r="QCW79" s="527"/>
      <c r="QCX79" s="528"/>
      <c r="QCY79" s="529"/>
      <c r="QCZ79" s="530"/>
      <c r="QDA79" s="531"/>
      <c r="QDB79" s="532"/>
      <c r="QDC79" s="533"/>
      <c r="QDD79" s="527"/>
      <c r="QDE79" s="528"/>
      <c r="QDF79" s="529"/>
      <c r="QDG79" s="530"/>
      <c r="QDH79" s="531"/>
      <c r="QDI79" s="532"/>
      <c r="QDJ79" s="533"/>
      <c r="QDK79" s="527"/>
      <c r="QDL79" s="528"/>
      <c r="QDM79" s="529"/>
      <c r="QDN79" s="530"/>
      <c r="QDO79" s="531"/>
      <c r="QDP79" s="532"/>
      <c r="QDQ79" s="533"/>
      <c r="QDR79" s="527"/>
      <c r="QDS79" s="528"/>
      <c r="QDT79" s="529"/>
      <c r="QDU79" s="530"/>
      <c r="QDV79" s="531"/>
      <c r="QDW79" s="532"/>
      <c r="QDX79" s="533"/>
      <c r="QDY79" s="527"/>
      <c r="QDZ79" s="528"/>
      <c r="QEA79" s="529"/>
      <c r="QEB79" s="530"/>
      <c r="QEC79" s="531"/>
      <c r="QED79" s="532"/>
      <c r="QEE79" s="533"/>
      <c r="QEF79" s="527"/>
      <c r="QEG79" s="528"/>
      <c r="QEH79" s="529"/>
      <c r="QEI79" s="530"/>
      <c r="QEJ79" s="531"/>
      <c r="QEK79" s="532"/>
      <c r="QEL79" s="533"/>
      <c r="QEM79" s="527"/>
      <c r="QEN79" s="528"/>
      <c r="QEO79" s="529"/>
      <c r="QEP79" s="530"/>
      <c r="QEQ79" s="531"/>
      <c r="QER79" s="532"/>
      <c r="QES79" s="533"/>
      <c r="QET79" s="527"/>
      <c r="QEU79" s="528"/>
      <c r="QEV79" s="529"/>
      <c r="QEW79" s="530"/>
      <c r="QEX79" s="531"/>
      <c r="QEY79" s="532"/>
      <c r="QEZ79" s="533"/>
      <c r="QFA79" s="527"/>
      <c r="QFB79" s="528"/>
      <c r="QFC79" s="529"/>
      <c r="QFD79" s="530"/>
      <c r="QFE79" s="531"/>
      <c r="QFF79" s="532"/>
      <c r="QFG79" s="533"/>
      <c r="QFH79" s="527"/>
      <c r="QFI79" s="528"/>
      <c r="QFJ79" s="529"/>
      <c r="QFK79" s="530"/>
      <c r="QFL79" s="531"/>
      <c r="QFM79" s="532"/>
      <c r="QFN79" s="533"/>
      <c r="QFO79" s="527"/>
      <c r="QFP79" s="528"/>
      <c r="QFQ79" s="529"/>
      <c r="QFR79" s="530"/>
      <c r="QFS79" s="531"/>
      <c r="QFT79" s="532"/>
      <c r="QFU79" s="533"/>
      <c r="QFV79" s="527"/>
      <c r="QFW79" s="528"/>
      <c r="QFX79" s="529"/>
      <c r="QFY79" s="530"/>
      <c r="QFZ79" s="531"/>
      <c r="QGA79" s="532"/>
      <c r="QGB79" s="533"/>
      <c r="QGC79" s="527"/>
      <c r="QGD79" s="528"/>
      <c r="QGE79" s="529"/>
      <c r="QGF79" s="530"/>
      <c r="QGG79" s="531"/>
      <c r="QGH79" s="532"/>
      <c r="QGI79" s="533"/>
      <c r="QGJ79" s="527"/>
      <c r="QGK79" s="528"/>
      <c r="QGL79" s="529"/>
      <c r="QGM79" s="530"/>
      <c r="QGN79" s="531"/>
      <c r="QGO79" s="532"/>
      <c r="QGP79" s="533"/>
      <c r="QGQ79" s="527"/>
      <c r="QGR79" s="528"/>
      <c r="QGS79" s="529"/>
      <c r="QGT79" s="530"/>
      <c r="QGU79" s="531"/>
      <c r="QGV79" s="532"/>
      <c r="QGW79" s="533"/>
      <c r="QGX79" s="527"/>
      <c r="QGY79" s="528"/>
      <c r="QGZ79" s="529"/>
      <c r="QHA79" s="530"/>
      <c r="QHB79" s="531"/>
      <c r="QHC79" s="532"/>
      <c r="QHD79" s="533"/>
      <c r="QHE79" s="527"/>
      <c r="QHF79" s="528"/>
      <c r="QHG79" s="529"/>
      <c r="QHH79" s="530"/>
      <c r="QHI79" s="531"/>
      <c r="QHJ79" s="532"/>
      <c r="QHK79" s="533"/>
      <c r="QHL79" s="527"/>
      <c r="QHM79" s="528"/>
      <c r="QHN79" s="529"/>
      <c r="QHO79" s="530"/>
      <c r="QHP79" s="531"/>
      <c r="QHQ79" s="532"/>
      <c r="QHR79" s="533"/>
      <c r="QHS79" s="527"/>
      <c r="QHT79" s="528"/>
      <c r="QHU79" s="529"/>
      <c r="QHV79" s="530"/>
      <c r="QHW79" s="531"/>
      <c r="QHX79" s="532"/>
      <c r="QHY79" s="533"/>
      <c r="QHZ79" s="527"/>
      <c r="QIA79" s="528"/>
      <c r="QIB79" s="529"/>
      <c r="QIC79" s="530"/>
      <c r="QID79" s="531"/>
      <c r="QIE79" s="532"/>
      <c r="QIF79" s="533"/>
      <c r="QIG79" s="527"/>
      <c r="QIH79" s="528"/>
      <c r="QII79" s="529"/>
      <c r="QIJ79" s="530"/>
      <c r="QIK79" s="531"/>
      <c r="QIL79" s="532"/>
      <c r="QIM79" s="533"/>
      <c r="QIN79" s="527"/>
      <c r="QIO79" s="528"/>
      <c r="QIP79" s="529"/>
      <c r="QIQ79" s="530"/>
      <c r="QIR79" s="531"/>
      <c r="QIS79" s="532"/>
      <c r="QIT79" s="533"/>
      <c r="QIU79" s="527"/>
      <c r="QIV79" s="528"/>
      <c r="QIW79" s="529"/>
      <c r="QIX79" s="530"/>
      <c r="QIY79" s="531"/>
      <c r="QIZ79" s="532"/>
      <c r="QJA79" s="533"/>
      <c r="QJB79" s="527"/>
      <c r="QJC79" s="528"/>
      <c r="QJD79" s="529"/>
      <c r="QJE79" s="530"/>
      <c r="QJF79" s="531"/>
      <c r="QJG79" s="532"/>
      <c r="QJH79" s="533"/>
      <c r="QJI79" s="527"/>
      <c r="QJJ79" s="528"/>
      <c r="QJK79" s="529"/>
      <c r="QJL79" s="530"/>
      <c r="QJM79" s="531"/>
      <c r="QJN79" s="532"/>
      <c r="QJO79" s="533"/>
      <c r="QJP79" s="527"/>
      <c r="QJQ79" s="528"/>
      <c r="QJR79" s="529"/>
      <c r="QJS79" s="530"/>
      <c r="QJT79" s="531"/>
      <c r="QJU79" s="532"/>
      <c r="QJV79" s="533"/>
      <c r="QJW79" s="527"/>
      <c r="QJX79" s="528"/>
      <c r="QJY79" s="529"/>
      <c r="QJZ79" s="530"/>
      <c r="QKA79" s="531"/>
      <c r="QKB79" s="532"/>
      <c r="QKC79" s="533"/>
      <c r="QKD79" s="527"/>
      <c r="QKE79" s="528"/>
      <c r="QKF79" s="529"/>
      <c r="QKG79" s="530"/>
      <c r="QKH79" s="531"/>
      <c r="QKI79" s="532"/>
      <c r="QKJ79" s="533"/>
      <c r="QKK79" s="527"/>
      <c r="QKL79" s="528"/>
      <c r="QKM79" s="529"/>
      <c r="QKN79" s="530"/>
      <c r="QKO79" s="531"/>
      <c r="QKP79" s="532"/>
      <c r="QKQ79" s="533"/>
      <c r="QKR79" s="527"/>
      <c r="QKS79" s="528"/>
      <c r="QKT79" s="529"/>
      <c r="QKU79" s="530"/>
      <c r="QKV79" s="531"/>
      <c r="QKW79" s="532"/>
      <c r="QKX79" s="533"/>
      <c r="QKY79" s="527"/>
      <c r="QKZ79" s="528"/>
      <c r="QLA79" s="529"/>
      <c r="QLB79" s="530"/>
      <c r="QLC79" s="531"/>
      <c r="QLD79" s="532"/>
      <c r="QLE79" s="533"/>
      <c r="QLF79" s="527"/>
      <c r="QLG79" s="528"/>
      <c r="QLH79" s="529"/>
      <c r="QLI79" s="530"/>
      <c r="QLJ79" s="531"/>
      <c r="QLK79" s="532"/>
      <c r="QLL79" s="533"/>
      <c r="QLM79" s="527"/>
      <c r="QLN79" s="528"/>
      <c r="QLO79" s="529"/>
      <c r="QLP79" s="530"/>
      <c r="QLQ79" s="531"/>
      <c r="QLR79" s="532"/>
      <c r="QLS79" s="533"/>
      <c r="QLT79" s="527"/>
      <c r="QLU79" s="528"/>
      <c r="QLV79" s="529"/>
      <c r="QLW79" s="530"/>
      <c r="QLX79" s="531"/>
      <c r="QLY79" s="532"/>
      <c r="QLZ79" s="533"/>
      <c r="QMA79" s="527"/>
      <c r="QMB79" s="528"/>
      <c r="QMC79" s="529"/>
      <c r="QMD79" s="530"/>
      <c r="QME79" s="531"/>
      <c r="QMF79" s="532"/>
      <c r="QMG79" s="533"/>
      <c r="QMH79" s="527"/>
      <c r="QMI79" s="528"/>
      <c r="QMJ79" s="529"/>
      <c r="QMK79" s="530"/>
      <c r="QML79" s="531"/>
      <c r="QMM79" s="532"/>
      <c r="QMN79" s="533"/>
      <c r="QMO79" s="527"/>
      <c r="QMP79" s="528"/>
      <c r="QMQ79" s="529"/>
      <c r="QMR79" s="530"/>
      <c r="QMS79" s="531"/>
      <c r="QMT79" s="532"/>
      <c r="QMU79" s="533"/>
      <c r="QMV79" s="527"/>
      <c r="QMW79" s="528"/>
      <c r="QMX79" s="529"/>
      <c r="QMY79" s="530"/>
      <c r="QMZ79" s="531"/>
      <c r="QNA79" s="532"/>
      <c r="QNB79" s="533"/>
      <c r="QNC79" s="527"/>
      <c r="QND79" s="528"/>
      <c r="QNE79" s="529"/>
      <c r="QNF79" s="530"/>
      <c r="QNG79" s="531"/>
      <c r="QNH79" s="532"/>
      <c r="QNI79" s="533"/>
      <c r="QNJ79" s="527"/>
      <c r="QNK79" s="528"/>
      <c r="QNL79" s="529"/>
      <c r="QNM79" s="530"/>
      <c r="QNN79" s="531"/>
      <c r="QNO79" s="532"/>
      <c r="QNP79" s="533"/>
      <c r="QNQ79" s="527"/>
      <c r="QNR79" s="528"/>
      <c r="QNS79" s="529"/>
      <c r="QNT79" s="530"/>
      <c r="QNU79" s="531"/>
      <c r="QNV79" s="532"/>
      <c r="QNW79" s="533"/>
      <c r="QNX79" s="527"/>
      <c r="QNY79" s="528"/>
      <c r="QNZ79" s="529"/>
      <c r="QOA79" s="530"/>
      <c r="QOB79" s="531"/>
      <c r="QOC79" s="532"/>
      <c r="QOD79" s="533"/>
      <c r="QOE79" s="527"/>
      <c r="QOF79" s="528"/>
      <c r="QOG79" s="529"/>
      <c r="QOH79" s="530"/>
      <c r="QOI79" s="531"/>
      <c r="QOJ79" s="532"/>
      <c r="QOK79" s="533"/>
      <c r="QOL79" s="527"/>
      <c r="QOM79" s="528"/>
      <c r="QON79" s="529"/>
      <c r="QOO79" s="530"/>
      <c r="QOP79" s="531"/>
      <c r="QOQ79" s="532"/>
      <c r="QOR79" s="533"/>
      <c r="QOS79" s="527"/>
      <c r="QOT79" s="528"/>
      <c r="QOU79" s="529"/>
      <c r="QOV79" s="530"/>
      <c r="QOW79" s="531"/>
      <c r="QOX79" s="532"/>
      <c r="QOY79" s="533"/>
      <c r="QOZ79" s="527"/>
      <c r="QPA79" s="528"/>
      <c r="QPB79" s="529"/>
      <c r="QPC79" s="530"/>
      <c r="QPD79" s="531"/>
      <c r="QPE79" s="532"/>
      <c r="QPF79" s="533"/>
      <c r="QPG79" s="527"/>
      <c r="QPH79" s="528"/>
      <c r="QPI79" s="529"/>
      <c r="QPJ79" s="530"/>
      <c r="QPK79" s="531"/>
      <c r="QPL79" s="532"/>
      <c r="QPM79" s="533"/>
      <c r="QPN79" s="527"/>
      <c r="QPO79" s="528"/>
      <c r="QPP79" s="529"/>
      <c r="QPQ79" s="530"/>
      <c r="QPR79" s="531"/>
      <c r="QPS79" s="532"/>
      <c r="QPT79" s="533"/>
      <c r="QPU79" s="527"/>
      <c r="QPV79" s="528"/>
      <c r="QPW79" s="529"/>
      <c r="QPX79" s="530"/>
      <c r="QPY79" s="531"/>
      <c r="QPZ79" s="532"/>
      <c r="QQA79" s="533"/>
      <c r="QQB79" s="527"/>
      <c r="QQC79" s="528"/>
      <c r="QQD79" s="529"/>
      <c r="QQE79" s="530"/>
      <c r="QQF79" s="531"/>
      <c r="QQG79" s="532"/>
      <c r="QQH79" s="533"/>
      <c r="QQI79" s="527"/>
      <c r="QQJ79" s="528"/>
      <c r="QQK79" s="529"/>
      <c r="QQL79" s="530"/>
      <c r="QQM79" s="531"/>
      <c r="QQN79" s="532"/>
      <c r="QQO79" s="533"/>
      <c r="QQP79" s="527"/>
      <c r="QQQ79" s="528"/>
      <c r="QQR79" s="529"/>
      <c r="QQS79" s="530"/>
      <c r="QQT79" s="531"/>
      <c r="QQU79" s="532"/>
      <c r="QQV79" s="533"/>
      <c r="QQW79" s="527"/>
      <c r="QQX79" s="528"/>
      <c r="QQY79" s="529"/>
      <c r="QQZ79" s="530"/>
      <c r="QRA79" s="531"/>
      <c r="QRB79" s="532"/>
      <c r="QRC79" s="533"/>
      <c r="QRD79" s="527"/>
      <c r="QRE79" s="528"/>
      <c r="QRF79" s="529"/>
      <c r="QRG79" s="530"/>
      <c r="QRH79" s="531"/>
      <c r="QRI79" s="532"/>
      <c r="QRJ79" s="533"/>
      <c r="QRK79" s="527"/>
      <c r="QRL79" s="528"/>
      <c r="QRM79" s="529"/>
      <c r="QRN79" s="530"/>
      <c r="QRO79" s="531"/>
      <c r="QRP79" s="532"/>
      <c r="QRQ79" s="533"/>
      <c r="QRR79" s="527"/>
      <c r="QRS79" s="528"/>
      <c r="QRT79" s="529"/>
      <c r="QRU79" s="530"/>
      <c r="QRV79" s="531"/>
      <c r="QRW79" s="532"/>
      <c r="QRX79" s="533"/>
      <c r="QRY79" s="527"/>
      <c r="QRZ79" s="528"/>
      <c r="QSA79" s="529"/>
      <c r="QSB79" s="530"/>
      <c r="QSC79" s="531"/>
      <c r="QSD79" s="532"/>
      <c r="QSE79" s="533"/>
      <c r="QSF79" s="527"/>
      <c r="QSG79" s="528"/>
      <c r="QSH79" s="529"/>
      <c r="QSI79" s="530"/>
      <c r="QSJ79" s="531"/>
      <c r="QSK79" s="532"/>
      <c r="QSL79" s="533"/>
      <c r="QSM79" s="527"/>
      <c r="QSN79" s="528"/>
      <c r="QSO79" s="529"/>
      <c r="QSP79" s="530"/>
      <c r="QSQ79" s="531"/>
      <c r="QSR79" s="532"/>
      <c r="QSS79" s="533"/>
      <c r="QST79" s="527"/>
      <c r="QSU79" s="528"/>
      <c r="QSV79" s="529"/>
      <c r="QSW79" s="530"/>
      <c r="QSX79" s="531"/>
      <c r="QSY79" s="532"/>
      <c r="QSZ79" s="533"/>
      <c r="QTA79" s="527"/>
      <c r="QTB79" s="528"/>
      <c r="QTC79" s="529"/>
      <c r="QTD79" s="530"/>
      <c r="QTE79" s="531"/>
      <c r="QTF79" s="532"/>
      <c r="QTG79" s="533"/>
      <c r="QTH79" s="527"/>
      <c r="QTI79" s="528"/>
      <c r="QTJ79" s="529"/>
      <c r="QTK79" s="530"/>
      <c r="QTL79" s="531"/>
      <c r="QTM79" s="532"/>
      <c r="QTN79" s="533"/>
      <c r="QTO79" s="527"/>
      <c r="QTP79" s="528"/>
      <c r="QTQ79" s="529"/>
      <c r="QTR79" s="530"/>
      <c r="QTS79" s="531"/>
      <c r="QTT79" s="532"/>
      <c r="QTU79" s="533"/>
      <c r="QTV79" s="527"/>
      <c r="QTW79" s="528"/>
      <c r="QTX79" s="529"/>
      <c r="QTY79" s="530"/>
      <c r="QTZ79" s="531"/>
      <c r="QUA79" s="532"/>
      <c r="QUB79" s="533"/>
      <c r="QUC79" s="527"/>
      <c r="QUD79" s="528"/>
      <c r="QUE79" s="529"/>
      <c r="QUF79" s="530"/>
      <c r="QUG79" s="531"/>
      <c r="QUH79" s="532"/>
      <c r="QUI79" s="533"/>
      <c r="QUJ79" s="527"/>
      <c r="QUK79" s="528"/>
      <c r="QUL79" s="529"/>
      <c r="QUM79" s="530"/>
      <c r="QUN79" s="531"/>
      <c r="QUO79" s="532"/>
      <c r="QUP79" s="533"/>
      <c r="QUQ79" s="527"/>
      <c r="QUR79" s="528"/>
      <c r="QUS79" s="529"/>
      <c r="QUT79" s="530"/>
      <c r="QUU79" s="531"/>
      <c r="QUV79" s="532"/>
      <c r="QUW79" s="533"/>
      <c r="QUX79" s="527"/>
      <c r="QUY79" s="528"/>
      <c r="QUZ79" s="529"/>
      <c r="QVA79" s="530"/>
      <c r="QVB79" s="531"/>
      <c r="QVC79" s="532"/>
      <c r="QVD79" s="533"/>
      <c r="QVE79" s="527"/>
      <c r="QVF79" s="528"/>
      <c r="QVG79" s="529"/>
      <c r="QVH79" s="530"/>
      <c r="QVI79" s="531"/>
      <c r="QVJ79" s="532"/>
      <c r="QVK79" s="533"/>
      <c r="QVL79" s="527"/>
      <c r="QVM79" s="528"/>
      <c r="QVN79" s="529"/>
      <c r="QVO79" s="530"/>
      <c r="QVP79" s="531"/>
      <c r="QVQ79" s="532"/>
      <c r="QVR79" s="533"/>
      <c r="QVS79" s="527"/>
      <c r="QVT79" s="528"/>
      <c r="QVU79" s="529"/>
      <c r="QVV79" s="530"/>
      <c r="QVW79" s="531"/>
      <c r="QVX79" s="532"/>
      <c r="QVY79" s="533"/>
      <c r="QVZ79" s="527"/>
      <c r="QWA79" s="528"/>
      <c r="QWB79" s="529"/>
      <c r="QWC79" s="530"/>
      <c r="QWD79" s="531"/>
      <c r="QWE79" s="532"/>
      <c r="QWF79" s="533"/>
      <c r="QWG79" s="527"/>
      <c r="QWH79" s="528"/>
      <c r="QWI79" s="529"/>
      <c r="QWJ79" s="530"/>
      <c r="QWK79" s="531"/>
      <c r="QWL79" s="532"/>
      <c r="QWM79" s="533"/>
      <c r="QWN79" s="527"/>
      <c r="QWO79" s="528"/>
      <c r="QWP79" s="529"/>
      <c r="QWQ79" s="530"/>
      <c r="QWR79" s="531"/>
      <c r="QWS79" s="532"/>
      <c r="QWT79" s="533"/>
      <c r="QWU79" s="527"/>
      <c r="QWV79" s="528"/>
      <c r="QWW79" s="529"/>
      <c r="QWX79" s="530"/>
      <c r="QWY79" s="531"/>
      <c r="QWZ79" s="532"/>
      <c r="QXA79" s="533"/>
      <c r="QXB79" s="527"/>
      <c r="QXC79" s="528"/>
      <c r="QXD79" s="529"/>
      <c r="QXE79" s="530"/>
      <c r="QXF79" s="531"/>
      <c r="QXG79" s="532"/>
      <c r="QXH79" s="533"/>
      <c r="QXI79" s="527"/>
      <c r="QXJ79" s="528"/>
      <c r="QXK79" s="529"/>
      <c r="QXL79" s="530"/>
      <c r="QXM79" s="531"/>
      <c r="QXN79" s="532"/>
      <c r="QXO79" s="533"/>
      <c r="QXP79" s="527"/>
      <c r="QXQ79" s="528"/>
      <c r="QXR79" s="529"/>
      <c r="QXS79" s="530"/>
      <c r="QXT79" s="531"/>
      <c r="QXU79" s="532"/>
      <c r="QXV79" s="533"/>
      <c r="QXW79" s="527"/>
      <c r="QXX79" s="528"/>
      <c r="QXY79" s="529"/>
      <c r="QXZ79" s="530"/>
      <c r="QYA79" s="531"/>
      <c r="QYB79" s="532"/>
      <c r="QYC79" s="533"/>
      <c r="QYD79" s="527"/>
      <c r="QYE79" s="528"/>
      <c r="QYF79" s="529"/>
      <c r="QYG79" s="530"/>
      <c r="QYH79" s="531"/>
      <c r="QYI79" s="532"/>
      <c r="QYJ79" s="533"/>
      <c r="QYK79" s="527"/>
      <c r="QYL79" s="528"/>
      <c r="QYM79" s="529"/>
      <c r="QYN79" s="530"/>
      <c r="QYO79" s="531"/>
      <c r="QYP79" s="532"/>
      <c r="QYQ79" s="533"/>
      <c r="QYR79" s="527"/>
      <c r="QYS79" s="528"/>
      <c r="QYT79" s="529"/>
      <c r="QYU79" s="530"/>
      <c r="QYV79" s="531"/>
      <c r="QYW79" s="532"/>
      <c r="QYX79" s="533"/>
      <c r="QYY79" s="527"/>
      <c r="QYZ79" s="528"/>
      <c r="QZA79" s="529"/>
      <c r="QZB79" s="530"/>
      <c r="QZC79" s="531"/>
      <c r="QZD79" s="532"/>
      <c r="QZE79" s="533"/>
      <c r="QZF79" s="527"/>
      <c r="QZG79" s="528"/>
      <c r="QZH79" s="529"/>
      <c r="QZI79" s="530"/>
      <c r="QZJ79" s="531"/>
      <c r="QZK79" s="532"/>
      <c r="QZL79" s="533"/>
      <c r="QZM79" s="527"/>
      <c r="QZN79" s="528"/>
      <c r="QZO79" s="529"/>
      <c r="QZP79" s="530"/>
      <c r="QZQ79" s="531"/>
      <c r="QZR79" s="532"/>
      <c r="QZS79" s="533"/>
      <c r="QZT79" s="527"/>
      <c r="QZU79" s="528"/>
      <c r="QZV79" s="529"/>
      <c r="QZW79" s="530"/>
      <c r="QZX79" s="531"/>
      <c r="QZY79" s="532"/>
      <c r="QZZ79" s="533"/>
      <c r="RAA79" s="527"/>
      <c r="RAB79" s="528"/>
      <c r="RAC79" s="529"/>
      <c r="RAD79" s="530"/>
      <c r="RAE79" s="531"/>
      <c r="RAF79" s="532"/>
      <c r="RAG79" s="533"/>
      <c r="RAH79" s="527"/>
      <c r="RAI79" s="528"/>
      <c r="RAJ79" s="529"/>
      <c r="RAK79" s="530"/>
      <c r="RAL79" s="531"/>
      <c r="RAM79" s="532"/>
      <c r="RAN79" s="533"/>
      <c r="RAO79" s="527"/>
      <c r="RAP79" s="528"/>
      <c r="RAQ79" s="529"/>
      <c r="RAR79" s="530"/>
      <c r="RAS79" s="531"/>
      <c r="RAT79" s="532"/>
      <c r="RAU79" s="533"/>
      <c r="RAV79" s="527"/>
      <c r="RAW79" s="528"/>
      <c r="RAX79" s="529"/>
      <c r="RAY79" s="530"/>
      <c r="RAZ79" s="531"/>
      <c r="RBA79" s="532"/>
      <c r="RBB79" s="533"/>
      <c r="RBC79" s="527"/>
      <c r="RBD79" s="528"/>
      <c r="RBE79" s="529"/>
      <c r="RBF79" s="530"/>
      <c r="RBG79" s="531"/>
      <c r="RBH79" s="532"/>
      <c r="RBI79" s="533"/>
      <c r="RBJ79" s="527"/>
      <c r="RBK79" s="528"/>
      <c r="RBL79" s="529"/>
      <c r="RBM79" s="530"/>
      <c r="RBN79" s="531"/>
      <c r="RBO79" s="532"/>
      <c r="RBP79" s="533"/>
      <c r="RBQ79" s="527"/>
      <c r="RBR79" s="528"/>
      <c r="RBS79" s="529"/>
      <c r="RBT79" s="530"/>
      <c r="RBU79" s="531"/>
      <c r="RBV79" s="532"/>
      <c r="RBW79" s="533"/>
      <c r="RBX79" s="527"/>
      <c r="RBY79" s="528"/>
      <c r="RBZ79" s="529"/>
      <c r="RCA79" s="530"/>
      <c r="RCB79" s="531"/>
      <c r="RCC79" s="532"/>
      <c r="RCD79" s="533"/>
      <c r="RCE79" s="527"/>
      <c r="RCF79" s="528"/>
      <c r="RCG79" s="529"/>
      <c r="RCH79" s="530"/>
      <c r="RCI79" s="531"/>
      <c r="RCJ79" s="532"/>
      <c r="RCK79" s="533"/>
      <c r="RCL79" s="527"/>
      <c r="RCM79" s="528"/>
      <c r="RCN79" s="529"/>
      <c r="RCO79" s="530"/>
      <c r="RCP79" s="531"/>
      <c r="RCQ79" s="532"/>
      <c r="RCR79" s="533"/>
      <c r="RCS79" s="527"/>
      <c r="RCT79" s="528"/>
      <c r="RCU79" s="529"/>
      <c r="RCV79" s="530"/>
      <c r="RCW79" s="531"/>
      <c r="RCX79" s="532"/>
      <c r="RCY79" s="533"/>
      <c r="RCZ79" s="527"/>
      <c r="RDA79" s="528"/>
      <c r="RDB79" s="529"/>
      <c r="RDC79" s="530"/>
      <c r="RDD79" s="531"/>
      <c r="RDE79" s="532"/>
      <c r="RDF79" s="533"/>
      <c r="RDG79" s="527"/>
      <c r="RDH79" s="528"/>
      <c r="RDI79" s="529"/>
      <c r="RDJ79" s="530"/>
      <c r="RDK79" s="531"/>
      <c r="RDL79" s="532"/>
      <c r="RDM79" s="533"/>
      <c r="RDN79" s="527"/>
      <c r="RDO79" s="528"/>
      <c r="RDP79" s="529"/>
      <c r="RDQ79" s="530"/>
      <c r="RDR79" s="531"/>
      <c r="RDS79" s="532"/>
      <c r="RDT79" s="533"/>
      <c r="RDU79" s="527"/>
      <c r="RDV79" s="528"/>
      <c r="RDW79" s="529"/>
      <c r="RDX79" s="530"/>
      <c r="RDY79" s="531"/>
      <c r="RDZ79" s="532"/>
      <c r="REA79" s="533"/>
      <c r="REB79" s="527"/>
      <c r="REC79" s="528"/>
      <c r="RED79" s="529"/>
      <c r="REE79" s="530"/>
      <c r="REF79" s="531"/>
      <c r="REG79" s="532"/>
      <c r="REH79" s="533"/>
      <c r="REI79" s="527"/>
      <c r="REJ79" s="528"/>
      <c r="REK79" s="529"/>
      <c r="REL79" s="530"/>
      <c r="REM79" s="531"/>
      <c r="REN79" s="532"/>
      <c r="REO79" s="533"/>
      <c r="REP79" s="527"/>
      <c r="REQ79" s="528"/>
      <c r="RER79" s="529"/>
      <c r="RES79" s="530"/>
      <c r="RET79" s="531"/>
      <c r="REU79" s="532"/>
      <c r="REV79" s="533"/>
      <c r="REW79" s="527"/>
      <c r="REX79" s="528"/>
      <c r="REY79" s="529"/>
      <c r="REZ79" s="530"/>
      <c r="RFA79" s="531"/>
      <c r="RFB79" s="532"/>
      <c r="RFC79" s="533"/>
      <c r="RFD79" s="527"/>
      <c r="RFE79" s="528"/>
      <c r="RFF79" s="529"/>
      <c r="RFG79" s="530"/>
      <c r="RFH79" s="531"/>
      <c r="RFI79" s="532"/>
      <c r="RFJ79" s="533"/>
      <c r="RFK79" s="527"/>
      <c r="RFL79" s="528"/>
      <c r="RFM79" s="529"/>
      <c r="RFN79" s="530"/>
      <c r="RFO79" s="531"/>
      <c r="RFP79" s="532"/>
      <c r="RFQ79" s="533"/>
      <c r="RFR79" s="527"/>
      <c r="RFS79" s="528"/>
      <c r="RFT79" s="529"/>
      <c r="RFU79" s="530"/>
      <c r="RFV79" s="531"/>
      <c r="RFW79" s="532"/>
      <c r="RFX79" s="533"/>
      <c r="RFY79" s="527"/>
      <c r="RFZ79" s="528"/>
      <c r="RGA79" s="529"/>
      <c r="RGB79" s="530"/>
      <c r="RGC79" s="531"/>
      <c r="RGD79" s="532"/>
      <c r="RGE79" s="533"/>
      <c r="RGF79" s="527"/>
      <c r="RGG79" s="528"/>
      <c r="RGH79" s="529"/>
      <c r="RGI79" s="530"/>
      <c r="RGJ79" s="531"/>
      <c r="RGK79" s="532"/>
      <c r="RGL79" s="533"/>
      <c r="RGM79" s="527"/>
      <c r="RGN79" s="528"/>
      <c r="RGO79" s="529"/>
      <c r="RGP79" s="530"/>
      <c r="RGQ79" s="531"/>
      <c r="RGR79" s="532"/>
      <c r="RGS79" s="533"/>
      <c r="RGT79" s="527"/>
      <c r="RGU79" s="528"/>
      <c r="RGV79" s="529"/>
      <c r="RGW79" s="530"/>
      <c r="RGX79" s="531"/>
      <c r="RGY79" s="532"/>
      <c r="RGZ79" s="533"/>
      <c r="RHA79" s="527"/>
      <c r="RHB79" s="528"/>
      <c r="RHC79" s="529"/>
      <c r="RHD79" s="530"/>
      <c r="RHE79" s="531"/>
      <c r="RHF79" s="532"/>
      <c r="RHG79" s="533"/>
      <c r="RHH79" s="527"/>
      <c r="RHI79" s="528"/>
      <c r="RHJ79" s="529"/>
      <c r="RHK79" s="530"/>
      <c r="RHL79" s="531"/>
      <c r="RHM79" s="532"/>
      <c r="RHN79" s="533"/>
      <c r="RHO79" s="527"/>
      <c r="RHP79" s="528"/>
      <c r="RHQ79" s="529"/>
      <c r="RHR79" s="530"/>
      <c r="RHS79" s="531"/>
      <c r="RHT79" s="532"/>
      <c r="RHU79" s="533"/>
      <c r="RHV79" s="527"/>
      <c r="RHW79" s="528"/>
      <c r="RHX79" s="529"/>
      <c r="RHY79" s="530"/>
      <c r="RHZ79" s="531"/>
      <c r="RIA79" s="532"/>
      <c r="RIB79" s="533"/>
      <c r="RIC79" s="527"/>
      <c r="RID79" s="528"/>
      <c r="RIE79" s="529"/>
      <c r="RIF79" s="530"/>
      <c r="RIG79" s="531"/>
      <c r="RIH79" s="532"/>
      <c r="RII79" s="533"/>
      <c r="RIJ79" s="527"/>
      <c r="RIK79" s="528"/>
      <c r="RIL79" s="529"/>
      <c r="RIM79" s="530"/>
      <c r="RIN79" s="531"/>
      <c r="RIO79" s="532"/>
      <c r="RIP79" s="533"/>
      <c r="RIQ79" s="527"/>
      <c r="RIR79" s="528"/>
      <c r="RIS79" s="529"/>
      <c r="RIT79" s="530"/>
      <c r="RIU79" s="531"/>
      <c r="RIV79" s="532"/>
      <c r="RIW79" s="533"/>
      <c r="RIX79" s="527"/>
      <c r="RIY79" s="528"/>
      <c r="RIZ79" s="529"/>
      <c r="RJA79" s="530"/>
      <c r="RJB79" s="531"/>
      <c r="RJC79" s="532"/>
      <c r="RJD79" s="533"/>
      <c r="RJE79" s="527"/>
      <c r="RJF79" s="528"/>
      <c r="RJG79" s="529"/>
      <c r="RJH79" s="530"/>
      <c r="RJI79" s="531"/>
      <c r="RJJ79" s="532"/>
      <c r="RJK79" s="533"/>
      <c r="RJL79" s="527"/>
      <c r="RJM79" s="528"/>
      <c r="RJN79" s="529"/>
      <c r="RJO79" s="530"/>
      <c r="RJP79" s="531"/>
      <c r="RJQ79" s="532"/>
      <c r="RJR79" s="533"/>
      <c r="RJS79" s="527"/>
      <c r="RJT79" s="528"/>
      <c r="RJU79" s="529"/>
      <c r="RJV79" s="530"/>
      <c r="RJW79" s="531"/>
      <c r="RJX79" s="532"/>
      <c r="RJY79" s="533"/>
      <c r="RJZ79" s="527"/>
      <c r="RKA79" s="528"/>
      <c r="RKB79" s="529"/>
      <c r="RKC79" s="530"/>
      <c r="RKD79" s="531"/>
      <c r="RKE79" s="532"/>
      <c r="RKF79" s="533"/>
      <c r="RKG79" s="527"/>
      <c r="RKH79" s="528"/>
      <c r="RKI79" s="529"/>
      <c r="RKJ79" s="530"/>
      <c r="RKK79" s="531"/>
      <c r="RKL79" s="532"/>
      <c r="RKM79" s="533"/>
      <c r="RKN79" s="527"/>
      <c r="RKO79" s="528"/>
      <c r="RKP79" s="529"/>
      <c r="RKQ79" s="530"/>
      <c r="RKR79" s="531"/>
      <c r="RKS79" s="532"/>
      <c r="RKT79" s="533"/>
      <c r="RKU79" s="527"/>
      <c r="RKV79" s="528"/>
      <c r="RKW79" s="529"/>
      <c r="RKX79" s="530"/>
      <c r="RKY79" s="531"/>
      <c r="RKZ79" s="532"/>
      <c r="RLA79" s="533"/>
      <c r="RLB79" s="527"/>
      <c r="RLC79" s="528"/>
      <c r="RLD79" s="529"/>
      <c r="RLE79" s="530"/>
      <c r="RLF79" s="531"/>
      <c r="RLG79" s="532"/>
      <c r="RLH79" s="533"/>
      <c r="RLI79" s="527"/>
      <c r="RLJ79" s="528"/>
      <c r="RLK79" s="529"/>
      <c r="RLL79" s="530"/>
      <c r="RLM79" s="531"/>
      <c r="RLN79" s="532"/>
      <c r="RLO79" s="533"/>
      <c r="RLP79" s="527"/>
      <c r="RLQ79" s="528"/>
      <c r="RLR79" s="529"/>
      <c r="RLS79" s="530"/>
      <c r="RLT79" s="531"/>
      <c r="RLU79" s="532"/>
      <c r="RLV79" s="533"/>
      <c r="RLW79" s="527"/>
      <c r="RLX79" s="528"/>
      <c r="RLY79" s="529"/>
      <c r="RLZ79" s="530"/>
      <c r="RMA79" s="531"/>
      <c r="RMB79" s="532"/>
      <c r="RMC79" s="533"/>
      <c r="RMD79" s="527"/>
      <c r="RME79" s="528"/>
      <c r="RMF79" s="529"/>
      <c r="RMG79" s="530"/>
      <c r="RMH79" s="531"/>
      <c r="RMI79" s="532"/>
      <c r="RMJ79" s="533"/>
      <c r="RMK79" s="527"/>
      <c r="RML79" s="528"/>
      <c r="RMM79" s="529"/>
      <c r="RMN79" s="530"/>
      <c r="RMO79" s="531"/>
      <c r="RMP79" s="532"/>
      <c r="RMQ79" s="533"/>
      <c r="RMR79" s="527"/>
      <c r="RMS79" s="528"/>
      <c r="RMT79" s="529"/>
      <c r="RMU79" s="530"/>
      <c r="RMV79" s="531"/>
      <c r="RMW79" s="532"/>
      <c r="RMX79" s="533"/>
      <c r="RMY79" s="527"/>
      <c r="RMZ79" s="528"/>
      <c r="RNA79" s="529"/>
      <c r="RNB79" s="530"/>
      <c r="RNC79" s="531"/>
      <c r="RND79" s="532"/>
      <c r="RNE79" s="533"/>
      <c r="RNF79" s="527"/>
      <c r="RNG79" s="528"/>
      <c r="RNH79" s="529"/>
      <c r="RNI79" s="530"/>
      <c r="RNJ79" s="531"/>
      <c r="RNK79" s="532"/>
      <c r="RNL79" s="533"/>
      <c r="RNM79" s="527"/>
      <c r="RNN79" s="528"/>
      <c r="RNO79" s="529"/>
      <c r="RNP79" s="530"/>
      <c r="RNQ79" s="531"/>
      <c r="RNR79" s="532"/>
      <c r="RNS79" s="533"/>
      <c r="RNT79" s="527"/>
      <c r="RNU79" s="528"/>
      <c r="RNV79" s="529"/>
      <c r="RNW79" s="530"/>
      <c r="RNX79" s="531"/>
      <c r="RNY79" s="532"/>
      <c r="RNZ79" s="533"/>
      <c r="ROA79" s="527"/>
      <c r="ROB79" s="528"/>
      <c r="ROC79" s="529"/>
      <c r="ROD79" s="530"/>
      <c r="ROE79" s="531"/>
      <c r="ROF79" s="532"/>
      <c r="ROG79" s="533"/>
      <c r="ROH79" s="527"/>
      <c r="ROI79" s="528"/>
      <c r="ROJ79" s="529"/>
      <c r="ROK79" s="530"/>
      <c r="ROL79" s="531"/>
      <c r="ROM79" s="532"/>
      <c r="RON79" s="533"/>
      <c r="ROO79" s="527"/>
      <c r="ROP79" s="528"/>
      <c r="ROQ79" s="529"/>
      <c r="ROR79" s="530"/>
      <c r="ROS79" s="531"/>
      <c r="ROT79" s="532"/>
      <c r="ROU79" s="533"/>
      <c r="ROV79" s="527"/>
      <c r="ROW79" s="528"/>
      <c r="ROX79" s="529"/>
      <c r="ROY79" s="530"/>
      <c r="ROZ79" s="531"/>
      <c r="RPA79" s="532"/>
      <c r="RPB79" s="533"/>
      <c r="RPC79" s="527"/>
      <c r="RPD79" s="528"/>
      <c r="RPE79" s="529"/>
      <c r="RPF79" s="530"/>
      <c r="RPG79" s="531"/>
      <c r="RPH79" s="532"/>
      <c r="RPI79" s="533"/>
      <c r="RPJ79" s="527"/>
      <c r="RPK79" s="528"/>
      <c r="RPL79" s="529"/>
      <c r="RPM79" s="530"/>
      <c r="RPN79" s="531"/>
      <c r="RPO79" s="532"/>
      <c r="RPP79" s="533"/>
      <c r="RPQ79" s="527"/>
      <c r="RPR79" s="528"/>
      <c r="RPS79" s="529"/>
      <c r="RPT79" s="530"/>
      <c r="RPU79" s="531"/>
      <c r="RPV79" s="532"/>
      <c r="RPW79" s="533"/>
      <c r="RPX79" s="527"/>
      <c r="RPY79" s="528"/>
      <c r="RPZ79" s="529"/>
      <c r="RQA79" s="530"/>
      <c r="RQB79" s="531"/>
      <c r="RQC79" s="532"/>
      <c r="RQD79" s="533"/>
      <c r="RQE79" s="527"/>
      <c r="RQF79" s="528"/>
      <c r="RQG79" s="529"/>
      <c r="RQH79" s="530"/>
      <c r="RQI79" s="531"/>
      <c r="RQJ79" s="532"/>
      <c r="RQK79" s="533"/>
      <c r="RQL79" s="527"/>
      <c r="RQM79" s="528"/>
      <c r="RQN79" s="529"/>
      <c r="RQO79" s="530"/>
      <c r="RQP79" s="531"/>
      <c r="RQQ79" s="532"/>
      <c r="RQR79" s="533"/>
      <c r="RQS79" s="527"/>
      <c r="RQT79" s="528"/>
      <c r="RQU79" s="529"/>
      <c r="RQV79" s="530"/>
      <c r="RQW79" s="531"/>
      <c r="RQX79" s="532"/>
      <c r="RQY79" s="533"/>
      <c r="RQZ79" s="527"/>
      <c r="RRA79" s="528"/>
      <c r="RRB79" s="529"/>
      <c r="RRC79" s="530"/>
      <c r="RRD79" s="531"/>
      <c r="RRE79" s="532"/>
      <c r="RRF79" s="533"/>
      <c r="RRG79" s="527"/>
      <c r="RRH79" s="528"/>
      <c r="RRI79" s="529"/>
      <c r="RRJ79" s="530"/>
      <c r="RRK79" s="531"/>
      <c r="RRL79" s="532"/>
      <c r="RRM79" s="533"/>
      <c r="RRN79" s="527"/>
      <c r="RRO79" s="528"/>
      <c r="RRP79" s="529"/>
      <c r="RRQ79" s="530"/>
      <c r="RRR79" s="531"/>
      <c r="RRS79" s="532"/>
      <c r="RRT79" s="533"/>
      <c r="RRU79" s="527"/>
      <c r="RRV79" s="528"/>
      <c r="RRW79" s="529"/>
      <c r="RRX79" s="530"/>
      <c r="RRY79" s="531"/>
      <c r="RRZ79" s="532"/>
      <c r="RSA79" s="533"/>
      <c r="RSB79" s="527"/>
      <c r="RSC79" s="528"/>
      <c r="RSD79" s="529"/>
      <c r="RSE79" s="530"/>
      <c r="RSF79" s="531"/>
      <c r="RSG79" s="532"/>
      <c r="RSH79" s="533"/>
      <c r="RSI79" s="527"/>
      <c r="RSJ79" s="528"/>
      <c r="RSK79" s="529"/>
      <c r="RSL79" s="530"/>
      <c r="RSM79" s="531"/>
      <c r="RSN79" s="532"/>
      <c r="RSO79" s="533"/>
      <c r="RSP79" s="527"/>
      <c r="RSQ79" s="528"/>
      <c r="RSR79" s="529"/>
      <c r="RSS79" s="530"/>
      <c r="RST79" s="531"/>
      <c r="RSU79" s="532"/>
      <c r="RSV79" s="533"/>
      <c r="RSW79" s="527"/>
      <c r="RSX79" s="528"/>
      <c r="RSY79" s="529"/>
      <c r="RSZ79" s="530"/>
      <c r="RTA79" s="531"/>
      <c r="RTB79" s="532"/>
      <c r="RTC79" s="533"/>
      <c r="RTD79" s="527"/>
      <c r="RTE79" s="528"/>
      <c r="RTF79" s="529"/>
      <c r="RTG79" s="530"/>
      <c r="RTH79" s="531"/>
      <c r="RTI79" s="532"/>
      <c r="RTJ79" s="533"/>
      <c r="RTK79" s="527"/>
      <c r="RTL79" s="528"/>
      <c r="RTM79" s="529"/>
      <c r="RTN79" s="530"/>
      <c r="RTO79" s="531"/>
      <c r="RTP79" s="532"/>
      <c r="RTQ79" s="533"/>
      <c r="RTR79" s="527"/>
      <c r="RTS79" s="528"/>
      <c r="RTT79" s="529"/>
      <c r="RTU79" s="530"/>
      <c r="RTV79" s="531"/>
      <c r="RTW79" s="532"/>
      <c r="RTX79" s="533"/>
      <c r="RTY79" s="527"/>
      <c r="RTZ79" s="528"/>
      <c r="RUA79" s="529"/>
      <c r="RUB79" s="530"/>
      <c r="RUC79" s="531"/>
      <c r="RUD79" s="532"/>
      <c r="RUE79" s="533"/>
      <c r="RUF79" s="527"/>
      <c r="RUG79" s="528"/>
      <c r="RUH79" s="529"/>
      <c r="RUI79" s="530"/>
      <c r="RUJ79" s="531"/>
      <c r="RUK79" s="532"/>
      <c r="RUL79" s="533"/>
      <c r="RUM79" s="527"/>
      <c r="RUN79" s="528"/>
      <c r="RUO79" s="529"/>
      <c r="RUP79" s="530"/>
      <c r="RUQ79" s="531"/>
      <c r="RUR79" s="532"/>
      <c r="RUS79" s="533"/>
      <c r="RUT79" s="527"/>
      <c r="RUU79" s="528"/>
      <c r="RUV79" s="529"/>
      <c r="RUW79" s="530"/>
      <c r="RUX79" s="531"/>
      <c r="RUY79" s="532"/>
      <c r="RUZ79" s="533"/>
      <c r="RVA79" s="527"/>
      <c r="RVB79" s="528"/>
      <c r="RVC79" s="529"/>
      <c r="RVD79" s="530"/>
      <c r="RVE79" s="531"/>
      <c r="RVF79" s="532"/>
      <c r="RVG79" s="533"/>
      <c r="RVH79" s="527"/>
      <c r="RVI79" s="528"/>
      <c r="RVJ79" s="529"/>
      <c r="RVK79" s="530"/>
      <c r="RVL79" s="531"/>
      <c r="RVM79" s="532"/>
      <c r="RVN79" s="533"/>
      <c r="RVO79" s="527"/>
      <c r="RVP79" s="528"/>
      <c r="RVQ79" s="529"/>
      <c r="RVR79" s="530"/>
      <c r="RVS79" s="531"/>
      <c r="RVT79" s="532"/>
      <c r="RVU79" s="533"/>
      <c r="RVV79" s="527"/>
      <c r="RVW79" s="528"/>
      <c r="RVX79" s="529"/>
      <c r="RVY79" s="530"/>
      <c r="RVZ79" s="531"/>
      <c r="RWA79" s="532"/>
      <c r="RWB79" s="533"/>
      <c r="RWC79" s="527"/>
      <c r="RWD79" s="528"/>
      <c r="RWE79" s="529"/>
      <c r="RWF79" s="530"/>
      <c r="RWG79" s="531"/>
      <c r="RWH79" s="532"/>
      <c r="RWI79" s="533"/>
      <c r="RWJ79" s="527"/>
      <c r="RWK79" s="528"/>
      <c r="RWL79" s="529"/>
      <c r="RWM79" s="530"/>
      <c r="RWN79" s="531"/>
      <c r="RWO79" s="532"/>
      <c r="RWP79" s="533"/>
      <c r="RWQ79" s="527"/>
      <c r="RWR79" s="528"/>
      <c r="RWS79" s="529"/>
      <c r="RWT79" s="530"/>
      <c r="RWU79" s="531"/>
      <c r="RWV79" s="532"/>
      <c r="RWW79" s="533"/>
      <c r="RWX79" s="527"/>
      <c r="RWY79" s="528"/>
      <c r="RWZ79" s="529"/>
      <c r="RXA79" s="530"/>
      <c r="RXB79" s="531"/>
      <c r="RXC79" s="532"/>
      <c r="RXD79" s="533"/>
      <c r="RXE79" s="527"/>
      <c r="RXF79" s="528"/>
      <c r="RXG79" s="529"/>
      <c r="RXH79" s="530"/>
      <c r="RXI79" s="531"/>
      <c r="RXJ79" s="532"/>
      <c r="RXK79" s="533"/>
      <c r="RXL79" s="527"/>
      <c r="RXM79" s="528"/>
      <c r="RXN79" s="529"/>
      <c r="RXO79" s="530"/>
      <c r="RXP79" s="531"/>
      <c r="RXQ79" s="532"/>
      <c r="RXR79" s="533"/>
      <c r="RXS79" s="527"/>
      <c r="RXT79" s="528"/>
      <c r="RXU79" s="529"/>
      <c r="RXV79" s="530"/>
      <c r="RXW79" s="531"/>
      <c r="RXX79" s="532"/>
      <c r="RXY79" s="533"/>
      <c r="RXZ79" s="527"/>
      <c r="RYA79" s="528"/>
      <c r="RYB79" s="529"/>
      <c r="RYC79" s="530"/>
      <c r="RYD79" s="531"/>
      <c r="RYE79" s="532"/>
      <c r="RYF79" s="533"/>
      <c r="RYG79" s="527"/>
      <c r="RYH79" s="528"/>
      <c r="RYI79" s="529"/>
      <c r="RYJ79" s="530"/>
      <c r="RYK79" s="531"/>
      <c r="RYL79" s="532"/>
      <c r="RYM79" s="533"/>
      <c r="RYN79" s="527"/>
      <c r="RYO79" s="528"/>
      <c r="RYP79" s="529"/>
      <c r="RYQ79" s="530"/>
      <c r="RYR79" s="531"/>
      <c r="RYS79" s="532"/>
      <c r="RYT79" s="533"/>
      <c r="RYU79" s="527"/>
      <c r="RYV79" s="528"/>
      <c r="RYW79" s="529"/>
      <c r="RYX79" s="530"/>
      <c r="RYY79" s="531"/>
      <c r="RYZ79" s="532"/>
      <c r="RZA79" s="533"/>
      <c r="RZB79" s="527"/>
      <c r="RZC79" s="528"/>
      <c r="RZD79" s="529"/>
      <c r="RZE79" s="530"/>
      <c r="RZF79" s="531"/>
      <c r="RZG79" s="532"/>
      <c r="RZH79" s="533"/>
      <c r="RZI79" s="527"/>
      <c r="RZJ79" s="528"/>
      <c r="RZK79" s="529"/>
      <c r="RZL79" s="530"/>
      <c r="RZM79" s="531"/>
      <c r="RZN79" s="532"/>
      <c r="RZO79" s="533"/>
      <c r="RZP79" s="527"/>
      <c r="RZQ79" s="528"/>
      <c r="RZR79" s="529"/>
      <c r="RZS79" s="530"/>
      <c r="RZT79" s="531"/>
      <c r="RZU79" s="532"/>
      <c r="RZV79" s="533"/>
      <c r="RZW79" s="527"/>
      <c r="RZX79" s="528"/>
      <c r="RZY79" s="529"/>
      <c r="RZZ79" s="530"/>
      <c r="SAA79" s="531"/>
      <c r="SAB79" s="532"/>
      <c r="SAC79" s="533"/>
      <c r="SAD79" s="527"/>
      <c r="SAE79" s="528"/>
      <c r="SAF79" s="529"/>
      <c r="SAG79" s="530"/>
      <c r="SAH79" s="531"/>
      <c r="SAI79" s="532"/>
      <c r="SAJ79" s="533"/>
      <c r="SAK79" s="527"/>
      <c r="SAL79" s="528"/>
      <c r="SAM79" s="529"/>
      <c r="SAN79" s="530"/>
      <c r="SAO79" s="531"/>
      <c r="SAP79" s="532"/>
      <c r="SAQ79" s="533"/>
      <c r="SAR79" s="527"/>
      <c r="SAS79" s="528"/>
      <c r="SAT79" s="529"/>
      <c r="SAU79" s="530"/>
      <c r="SAV79" s="531"/>
      <c r="SAW79" s="532"/>
      <c r="SAX79" s="533"/>
      <c r="SAY79" s="527"/>
      <c r="SAZ79" s="528"/>
      <c r="SBA79" s="529"/>
      <c r="SBB79" s="530"/>
      <c r="SBC79" s="531"/>
      <c r="SBD79" s="532"/>
      <c r="SBE79" s="533"/>
      <c r="SBF79" s="527"/>
      <c r="SBG79" s="528"/>
      <c r="SBH79" s="529"/>
      <c r="SBI79" s="530"/>
      <c r="SBJ79" s="531"/>
      <c r="SBK79" s="532"/>
      <c r="SBL79" s="533"/>
      <c r="SBM79" s="527"/>
      <c r="SBN79" s="528"/>
      <c r="SBO79" s="529"/>
      <c r="SBP79" s="530"/>
      <c r="SBQ79" s="531"/>
      <c r="SBR79" s="532"/>
      <c r="SBS79" s="533"/>
      <c r="SBT79" s="527"/>
      <c r="SBU79" s="528"/>
      <c r="SBV79" s="529"/>
      <c r="SBW79" s="530"/>
      <c r="SBX79" s="531"/>
      <c r="SBY79" s="532"/>
      <c r="SBZ79" s="533"/>
      <c r="SCA79" s="527"/>
      <c r="SCB79" s="528"/>
      <c r="SCC79" s="529"/>
      <c r="SCD79" s="530"/>
      <c r="SCE79" s="531"/>
      <c r="SCF79" s="532"/>
      <c r="SCG79" s="533"/>
      <c r="SCH79" s="527"/>
      <c r="SCI79" s="528"/>
      <c r="SCJ79" s="529"/>
      <c r="SCK79" s="530"/>
      <c r="SCL79" s="531"/>
      <c r="SCM79" s="532"/>
      <c r="SCN79" s="533"/>
      <c r="SCO79" s="527"/>
      <c r="SCP79" s="528"/>
      <c r="SCQ79" s="529"/>
      <c r="SCR79" s="530"/>
      <c r="SCS79" s="531"/>
      <c r="SCT79" s="532"/>
      <c r="SCU79" s="533"/>
      <c r="SCV79" s="527"/>
      <c r="SCW79" s="528"/>
      <c r="SCX79" s="529"/>
      <c r="SCY79" s="530"/>
      <c r="SCZ79" s="531"/>
      <c r="SDA79" s="532"/>
      <c r="SDB79" s="533"/>
      <c r="SDC79" s="527"/>
      <c r="SDD79" s="528"/>
      <c r="SDE79" s="529"/>
      <c r="SDF79" s="530"/>
      <c r="SDG79" s="531"/>
      <c r="SDH79" s="532"/>
      <c r="SDI79" s="533"/>
      <c r="SDJ79" s="527"/>
      <c r="SDK79" s="528"/>
      <c r="SDL79" s="529"/>
      <c r="SDM79" s="530"/>
      <c r="SDN79" s="531"/>
      <c r="SDO79" s="532"/>
      <c r="SDP79" s="533"/>
      <c r="SDQ79" s="527"/>
      <c r="SDR79" s="528"/>
      <c r="SDS79" s="529"/>
      <c r="SDT79" s="530"/>
      <c r="SDU79" s="531"/>
      <c r="SDV79" s="532"/>
      <c r="SDW79" s="533"/>
      <c r="SDX79" s="527"/>
      <c r="SDY79" s="528"/>
      <c r="SDZ79" s="529"/>
      <c r="SEA79" s="530"/>
      <c r="SEB79" s="531"/>
      <c r="SEC79" s="532"/>
      <c r="SED79" s="533"/>
      <c r="SEE79" s="527"/>
      <c r="SEF79" s="528"/>
      <c r="SEG79" s="529"/>
      <c r="SEH79" s="530"/>
      <c r="SEI79" s="531"/>
      <c r="SEJ79" s="532"/>
      <c r="SEK79" s="533"/>
      <c r="SEL79" s="527"/>
      <c r="SEM79" s="528"/>
      <c r="SEN79" s="529"/>
      <c r="SEO79" s="530"/>
      <c r="SEP79" s="531"/>
      <c r="SEQ79" s="532"/>
      <c r="SER79" s="533"/>
      <c r="SES79" s="527"/>
      <c r="SET79" s="528"/>
      <c r="SEU79" s="529"/>
      <c r="SEV79" s="530"/>
      <c r="SEW79" s="531"/>
      <c r="SEX79" s="532"/>
      <c r="SEY79" s="533"/>
      <c r="SEZ79" s="527"/>
      <c r="SFA79" s="528"/>
      <c r="SFB79" s="529"/>
      <c r="SFC79" s="530"/>
      <c r="SFD79" s="531"/>
      <c r="SFE79" s="532"/>
      <c r="SFF79" s="533"/>
      <c r="SFG79" s="527"/>
      <c r="SFH79" s="528"/>
      <c r="SFI79" s="529"/>
      <c r="SFJ79" s="530"/>
      <c r="SFK79" s="531"/>
      <c r="SFL79" s="532"/>
      <c r="SFM79" s="533"/>
      <c r="SFN79" s="527"/>
      <c r="SFO79" s="528"/>
      <c r="SFP79" s="529"/>
      <c r="SFQ79" s="530"/>
      <c r="SFR79" s="531"/>
      <c r="SFS79" s="532"/>
      <c r="SFT79" s="533"/>
      <c r="SFU79" s="527"/>
      <c r="SFV79" s="528"/>
      <c r="SFW79" s="529"/>
      <c r="SFX79" s="530"/>
      <c r="SFY79" s="531"/>
      <c r="SFZ79" s="532"/>
      <c r="SGA79" s="533"/>
      <c r="SGB79" s="527"/>
      <c r="SGC79" s="528"/>
      <c r="SGD79" s="529"/>
      <c r="SGE79" s="530"/>
      <c r="SGF79" s="531"/>
      <c r="SGG79" s="532"/>
      <c r="SGH79" s="533"/>
      <c r="SGI79" s="527"/>
      <c r="SGJ79" s="528"/>
      <c r="SGK79" s="529"/>
      <c r="SGL79" s="530"/>
      <c r="SGM79" s="531"/>
      <c r="SGN79" s="532"/>
      <c r="SGO79" s="533"/>
      <c r="SGP79" s="527"/>
      <c r="SGQ79" s="528"/>
      <c r="SGR79" s="529"/>
      <c r="SGS79" s="530"/>
      <c r="SGT79" s="531"/>
      <c r="SGU79" s="532"/>
      <c r="SGV79" s="533"/>
      <c r="SGW79" s="527"/>
      <c r="SGX79" s="528"/>
      <c r="SGY79" s="529"/>
      <c r="SGZ79" s="530"/>
      <c r="SHA79" s="531"/>
      <c r="SHB79" s="532"/>
      <c r="SHC79" s="533"/>
      <c r="SHD79" s="527"/>
      <c r="SHE79" s="528"/>
      <c r="SHF79" s="529"/>
      <c r="SHG79" s="530"/>
      <c r="SHH79" s="531"/>
      <c r="SHI79" s="532"/>
      <c r="SHJ79" s="533"/>
      <c r="SHK79" s="527"/>
      <c r="SHL79" s="528"/>
      <c r="SHM79" s="529"/>
      <c r="SHN79" s="530"/>
      <c r="SHO79" s="531"/>
      <c r="SHP79" s="532"/>
      <c r="SHQ79" s="533"/>
      <c r="SHR79" s="527"/>
      <c r="SHS79" s="528"/>
      <c r="SHT79" s="529"/>
      <c r="SHU79" s="530"/>
      <c r="SHV79" s="531"/>
      <c r="SHW79" s="532"/>
      <c r="SHX79" s="533"/>
      <c r="SHY79" s="527"/>
      <c r="SHZ79" s="528"/>
      <c r="SIA79" s="529"/>
      <c r="SIB79" s="530"/>
      <c r="SIC79" s="531"/>
      <c r="SID79" s="532"/>
      <c r="SIE79" s="533"/>
      <c r="SIF79" s="527"/>
      <c r="SIG79" s="528"/>
      <c r="SIH79" s="529"/>
      <c r="SII79" s="530"/>
      <c r="SIJ79" s="531"/>
      <c r="SIK79" s="532"/>
      <c r="SIL79" s="533"/>
      <c r="SIM79" s="527"/>
      <c r="SIN79" s="528"/>
      <c r="SIO79" s="529"/>
      <c r="SIP79" s="530"/>
      <c r="SIQ79" s="531"/>
      <c r="SIR79" s="532"/>
      <c r="SIS79" s="533"/>
      <c r="SIT79" s="527"/>
      <c r="SIU79" s="528"/>
      <c r="SIV79" s="529"/>
      <c r="SIW79" s="530"/>
      <c r="SIX79" s="531"/>
      <c r="SIY79" s="532"/>
      <c r="SIZ79" s="533"/>
      <c r="SJA79" s="527"/>
      <c r="SJB79" s="528"/>
      <c r="SJC79" s="529"/>
      <c r="SJD79" s="530"/>
      <c r="SJE79" s="531"/>
      <c r="SJF79" s="532"/>
      <c r="SJG79" s="533"/>
      <c r="SJH79" s="527"/>
      <c r="SJI79" s="528"/>
      <c r="SJJ79" s="529"/>
      <c r="SJK79" s="530"/>
      <c r="SJL79" s="531"/>
      <c r="SJM79" s="532"/>
      <c r="SJN79" s="533"/>
      <c r="SJO79" s="527"/>
      <c r="SJP79" s="528"/>
      <c r="SJQ79" s="529"/>
      <c r="SJR79" s="530"/>
      <c r="SJS79" s="531"/>
      <c r="SJT79" s="532"/>
      <c r="SJU79" s="533"/>
      <c r="SJV79" s="527"/>
      <c r="SJW79" s="528"/>
      <c r="SJX79" s="529"/>
      <c r="SJY79" s="530"/>
      <c r="SJZ79" s="531"/>
      <c r="SKA79" s="532"/>
      <c r="SKB79" s="533"/>
      <c r="SKC79" s="527"/>
      <c r="SKD79" s="528"/>
      <c r="SKE79" s="529"/>
      <c r="SKF79" s="530"/>
      <c r="SKG79" s="531"/>
      <c r="SKH79" s="532"/>
      <c r="SKI79" s="533"/>
      <c r="SKJ79" s="527"/>
      <c r="SKK79" s="528"/>
      <c r="SKL79" s="529"/>
      <c r="SKM79" s="530"/>
      <c r="SKN79" s="531"/>
      <c r="SKO79" s="532"/>
      <c r="SKP79" s="533"/>
      <c r="SKQ79" s="527"/>
      <c r="SKR79" s="528"/>
      <c r="SKS79" s="529"/>
      <c r="SKT79" s="530"/>
      <c r="SKU79" s="531"/>
      <c r="SKV79" s="532"/>
      <c r="SKW79" s="533"/>
      <c r="SKX79" s="527"/>
      <c r="SKY79" s="528"/>
      <c r="SKZ79" s="529"/>
      <c r="SLA79" s="530"/>
      <c r="SLB79" s="531"/>
      <c r="SLC79" s="532"/>
      <c r="SLD79" s="533"/>
      <c r="SLE79" s="527"/>
      <c r="SLF79" s="528"/>
      <c r="SLG79" s="529"/>
      <c r="SLH79" s="530"/>
      <c r="SLI79" s="531"/>
      <c r="SLJ79" s="532"/>
      <c r="SLK79" s="533"/>
      <c r="SLL79" s="527"/>
      <c r="SLM79" s="528"/>
      <c r="SLN79" s="529"/>
      <c r="SLO79" s="530"/>
      <c r="SLP79" s="531"/>
      <c r="SLQ79" s="532"/>
      <c r="SLR79" s="533"/>
      <c r="SLS79" s="527"/>
      <c r="SLT79" s="528"/>
      <c r="SLU79" s="529"/>
      <c r="SLV79" s="530"/>
      <c r="SLW79" s="531"/>
      <c r="SLX79" s="532"/>
      <c r="SLY79" s="533"/>
      <c r="SLZ79" s="527"/>
      <c r="SMA79" s="528"/>
      <c r="SMB79" s="529"/>
      <c r="SMC79" s="530"/>
      <c r="SMD79" s="531"/>
      <c r="SME79" s="532"/>
      <c r="SMF79" s="533"/>
      <c r="SMG79" s="527"/>
      <c r="SMH79" s="528"/>
      <c r="SMI79" s="529"/>
      <c r="SMJ79" s="530"/>
      <c r="SMK79" s="531"/>
      <c r="SML79" s="532"/>
      <c r="SMM79" s="533"/>
      <c r="SMN79" s="527"/>
      <c r="SMO79" s="528"/>
      <c r="SMP79" s="529"/>
      <c r="SMQ79" s="530"/>
      <c r="SMR79" s="531"/>
      <c r="SMS79" s="532"/>
      <c r="SMT79" s="533"/>
      <c r="SMU79" s="527"/>
      <c r="SMV79" s="528"/>
      <c r="SMW79" s="529"/>
      <c r="SMX79" s="530"/>
      <c r="SMY79" s="531"/>
      <c r="SMZ79" s="532"/>
      <c r="SNA79" s="533"/>
      <c r="SNB79" s="527"/>
      <c r="SNC79" s="528"/>
      <c r="SND79" s="529"/>
      <c r="SNE79" s="530"/>
      <c r="SNF79" s="531"/>
      <c r="SNG79" s="532"/>
      <c r="SNH79" s="533"/>
      <c r="SNI79" s="527"/>
      <c r="SNJ79" s="528"/>
      <c r="SNK79" s="529"/>
      <c r="SNL79" s="530"/>
      <c r="SNM79" s="531"/>
      <c r="SNN79" s="532"/>
      <c r="SNO79" s="533"/>
      <c r="SNP79" s="527"/>
      <c r="SNQ79" s="528"/>
      <c r="SNR79" s="529"/>
      <c r="SNS79" s="530"/>
      <c r="SNT79" s="531"/>
      <c r="SNU79" s="532"/>
      <c r="SNV79" s="533"/>
      <c r="SNW79" s="527"/>
      <c r="SNX79" s="528"/>
      <c r="SNY79" s="529"/>
      <c r="SNZ79" s="530"/>
      <c r="SOA79" s="531"/>
      <c r="SOB79" s="532"/>
      <c r="SOC79" s="533"/>
      <c r="SOD79" s="527"/>
      <c r="SOE79" s="528"/>
      <c r="SOF79" s="529"/>
      <c r="SOG79" s="530"/>
      <c r="SOH79" s="531"/>
      <c r="SOI79" s="532"/>
      <c r="SOJ79" s="533"/>
      <c r="SOK79" s="527"/>
      <c r="SOL79" s="528"/>
      <c r="SOM79" s="529"/>
      <c r="SON79" s="530"/>
      <c r="SOO79" s="531"/>
      <c r="SOP79" s="532"/>
      <c r="SOQ79" s="533"/>
      <c r="SOR79" s="527"/>
      <c r="SOS79" s="528"/>
      <c r="SOT79" s="529"/>
      <c r="SOU79" s="530"/>
      <c r="SOV79" s="531"/>
      <c r="SOW79" s="532"/>
      <c r="SOX79" s="533"/>
      <c r="SOY79" s="527"/>
      <c r="SOZ79" s="528"/>
      <c r="SPA79" s="529"/>
      <c r="SPB79" s="530"/>
      <c r="SPC79" s="531"/>
      <c r="SPD79" s="532"/>
      <c r="SPE79" s="533"/>
      <c r="SPF79" s="527"/>
      <c r="SPG79" s="528"/>
      <c r="SPH79" s="529"/>
      <c r="SPI79" s="530"/>
      <c r="SPJ79" s="531"/>
      <c r="SPK79" s="532"/>
      <c r="SPL79" s="533"/>
      <c r="SPM79" s="527"/>
      <c r="SPN79" s="528"/>
      <c r="SPO79" s="529"/>
      <c r="SPP79" s="530"/>
      <c r="SPQ79" s="531"/>
      <c r="SPR79" s="532"/>
      <c r="SPS79" s="533"/>
      <c r="SPT79" s="527"/>
      <c r="SPU79" s="528"/>
      <c r="SPV79" s="529"/>
      <c r="SPW79" s="530"/>
      <c r="SPX79" s="531"/>
      <c r="SPY79" s="532"/>
      <c r="SPZ79" s="533"/>
      <c r="SQA79" s="527"/>
      <c r="SQB79" s="528"/>
      <c r="SQC79" s="529"/>
      <c r="SQD79" s="530"/>
      <c r="SQE79" s="531"/>
      <c r="SQF79" s="532"/>
      <c r="SQG79" s="533"/>
      <c r="SQH79" s="527"/>
      <c r="SQI79" s="528"/>
      <c r="SQJ79" s="529"/>
      <c r="SQK79" s="530"/>
      <c r="SQL79" s="531"/>
      <c r="SQM79" s="532"/>
      <c r="SQN79" s="533"/>
      <c r="SQO79" s="527"/>
      <c r="SQP79" s="528"/>
      <c r="SQQ79" s="529"/>
      <c r="SQR79" s="530"/>
      <c r="SQS79" s="531"/>
      <c r="SQT79" s="532"/>
      <c r="SQU79" s="533"/>
      <c r="SQV79" s="527"/>
      <c r="SQW79" s="528"/>
      <c r="SQX79" s="529"/>
      <c r="SQY79" s="530"/>
      <c r="SQZ79" s="531"/>
      <c r="SRA79" s="532"/>
      <c r="SRB79" s="533"/>
      <c r="SRC79" s="527"/>
      <c r="SRD79" s="528"/>
      <c r="SRE79" s="529"/>
      <c r="SRF79" s="530"/>
      <c r="SRG79" s="531"/>
      <c r="SRH79" s="532"/>
      <c r="SRI79" s="533"/>
      <c r="SRJ79" s="527"/>
      <c r="SRK79" s="528"/>
      <c r="SRL79" s="529"/>
      <c r="SRM79" s="530"/>
      <c r="SRN79" s="531"/>
      <c r="SRO79" s="532"/>
      <c r="SRP79" s="533"/>
      <c r="SRQ79" s="527"/>
      <c r="SRR79" s="528"/>
      <c r="SRS79" s="529"/>
      <c r="SRT79" s="530"/>
      <c r="SRU79" s="531"/>
      <c r="SRV79" s="532"/>
      <c r="SRW79" s="533"/>
      <c r="SRX79" s="527"/>
      <c r="SRY79" s="528"/>
      <c r="SRZ79" s="529"/>
      <c r="SSA79" s="530"/>
      <c r="SSB79" s="531"/>
      <c r="SSC79" s="532"/>
      <c r="SSD79" s="533"/>
      <c r="SSE79" s="527"/>
      <c r="SSF79" s="528"/>
      <c r="SSG79" s="529"/>
      <c r="SSH79" s="530"/>
      <c r="SSI79" s="531"/>
      <c r="SSJ79" s="532"/>
      <c r="SSK79" s="533"/>
      <c r="SSL79" s="527"/>
      <c r="SSM79" s="528"/>
      <c r="SSN79" s="529"/>
      <c r="SSO79" s="530"/>
      <c r="SSP79" s="531"/>
      <c r="SSQ79" s="532"/>
      <c r="SSR79" s="533"/>
      <c r="SSS79" s="527"/>
      <c r="SST79" s="528"/>
      <c r="SSU79" s="529"/>
      <c r="SSV79" s="530"/>
      <c r="SSW79" s="531"/>
      <c r="SSX79" s="532"/>
      <c r="SSY79" s="533"/>
      <c r="SSZ79" s="527"/>
      <c r="STA79" s="528"/>
      <c r="STB79" s="529"/>
      <c r="STC79" s="530"/>
      <c r="STD79" s="531"/>
      <c r="STE79" s="532"/>
      <c r="STF79" s="533"/>
      <c r="STG79" s="527"/>
      <c r="STH79" s="528"/>
      <c r="STI79" s="529"/>
      <c r="STJ79" s="530"/>
      <c r="STK79" s="531"/>
      <c r="STL79" s="532"/>
      <c r="STM79" s="533"/>
      <c r="STN79" s="527"/>
      <c r="STO79" s="528"/>
      <c r="STP79" s="529"/>
      <c r="STQ79" s="530"/>
      <c r="STR79" s="531"/>
      <c r="STS79" s="532"/>
      <c r="STT79" s="533"/>
      <c r="STU79" s="527"/>
      <c r="STV79" s="528"/>
      <c r="STW79" s="529"/>
      <c r="STX79" s="530"/>
      <c r="STY79" s="531"/>
      <c r="STZ79" s="532"/>
      <c r="SUA79" s="533"/>
      <c r="SUB79" s="527"/>
      <c r="SUC79" s="528"/>
      <c r="SUD79" s="529"/>
      <c r="SUE79" s="530"/>
      <c r="SUF79" s="531"/>
      <c r="SUG79" s="532"/>
      <c r="SUH79" s="533"/>
      <c r="SUI79" s="527"/>
      <c r="SUJ79" s="528"/>
      <c r="SUK79" s="529"/>
      <c r="SUL79" s="530"/>
      <c r="SUM79" s="531"/>
      <c r="SUN79" s="532"/>
      <c r="SUO79" s="533"/>
      <c r="SUP79" s="527"/>
      <c r="SUQ79" s="528"/>
      <c r="SUR79" s="529"/>
      <c r="SUS79" s="530"/>
      <c r="SUT79" s="531"/>
      <c r="SUU79" s="532"/>
      <c r="SUV79" s="533"/>
      <c r="SUW79" s="527"/>
      <c r="SUX79" s="528"/>
      <c r="SUY79" s="529"/>
      <c r="SUZ79" s="530"/>
      <c r="SVA79" s="531"/>
      <c r="SVB79" s="532"/>
      <c r="SVC79" s="533"/>
      <c r="SVD79" s="527"/>
      <c r="SVE79" s="528"/>
      <c r="SVF79" s="529"/>
      <c r="SVG79" s="530"/>
      <c r="SVH79" s="531"/>
      <c r="SVI79" s="532"/>
      <c r="SVJ79" s="533"/>
      <c r="SVK79" s="527"/>
      <c r="SVL79" s="528"/>
      <c r="SVM79" s="529"/>
      <c r="SVN79" s="530"/>
      <c r="SVO79" s="531"/>
      <c r="SVP79" s="532"/>
      <c r="SVQ79" s="533"/>
      <c r="SVR79" s="527"/>
      <c r="SVS79" s="528"/>
      <c r="SVT79" s="529"/>
      <c r="SVU79" s="530"/>
      <c r="SVV79" s="531"/>
      <c r="SVW79" s="532"/>
      <c r="SVX79" s="533"/>
      <c r="SVY79" s="527"/>
      <c r="SVZ79" s="528"/>
      <c r="SWA79" s="529"/>
      <c r="SWB79" s="530"/>
      <c r="SWC79" s="531"/>
      <c r="SWD79" s="532"/>
      <c r="SWE79" s="533"/>
      <c r="SWF79" s="527"/>
      <c r="SWG79" s="528"/>
      <c r="SWH79" s="529"/>
      <c r="SWI79" s="530"/>
      <c r="SWJ79" s="531"/>
      <c r="SWK79" s="532"/>
      <c r="SWL79" s="533"/>
      <c r="SWM79" s="527"/>
      <c r="SWN79" s="528"/>
      <c r="SWO79" s="529"/>
      <c r="SWP79" s="530"/>
      <c r="SWQ79" s="531"/>
      <c r="SWR79" s="532"/>
      <c r="SWS79" s="533"/>
      <c r="SWT79" s="527"/>
      <c r="SWU79" s="528"/>
      <c r="SWV79" s="529"/>
      <c r="SWW79" s="530"/>
      <c r="SWX79" s="531"/>
      <c r="SWY79" s="532"/>
      <c r="SWZ79" s="533"/>
      <c r="SXA79" s="527"/>
      <c r="SXB79" s="528"/>
      <c r="SXC79" s="529"/>
      <c r="SXD79" s="530"/>
      <c r="SXE79" s="531"/>
      <c r="SXF79" s="532"/>
      <c r="SXG79" s="533"/>
      <c r="SXH79" s="527"/>
      <c r="SXI79" s="528"/>
      <c r="SXJ79" s="529"/>
      <c r="SXK79" s="530"/>
      <c r="SXL79" s="531"/>
      <c r="SXM79" s="532"/>
      <c r="SXN79" s="533"/>
      <c r="SXO79" s="527"/>
      <c r="SXP79" s="528"/>
      <c r="SXQ79" s="529"/>
      <c r="SXR79" s="530"/>
      <c r="SXS79" s="531"/>
      <c r="SXT79" s="532"/>
      <c r="SXU79" s="533"/>
      <c r="SXV79" s="527"/>
      <c r="SXW79" s="528"/>
      <c r="SXX79" s="529"/>
      <c r="SXY79" s="530"/>
      <c r="SXZ79" s="531"/>
      <c r="SYA79" s="532"/>
      <c r="SYB79" s="533"/>
      <c r="SYC79" s="527"/>
      <c r="SYD79" s="528"/>
      <c r="SYE79" s="529"/>
      <c r="SYF79" s="530"/>
      <c r="SYG79" s="531"/>
      <c r="SYH79" s="532"/>
      <c r="SYI79" s="533"/>
      <c r="SYJ79" s="527"/>
      <c r="SYK79" s="528"/>
      <c r="SYL79" s="529"/>
      <c r="SYM79" s="530"/>
      <c r="SYN79" s="531"/>
      <c r="SYO79" s="532"/>
      <c r="SYP79" s="533"/>
      <c r="SYQ79" s="527"/>
      <c r="SYR79" s="528"/>
      <c r="SYS79" s="529"/>
      <c r="SYT79" s="530"/>
      <c r="SYU79" s="531"/>
      <c r="SYV79" s="532"/>
      <c r="SYW79" s="533"/>
      <c r="SYX79" s="527"/>
      <c r="SYY79" s="528"/>
      <c r="SYZ79" s="529"/>
      <c r="SZA79" s="530"/>
      <c r="SZB79" s="531"/>
      <c r="SZC79" s="532"/>
      <c r="SZD79" s="533"/>
      <c r="SZE79" s="527"/>
      <c r="SZF79" s="528"/>
      <c r="SZG79" s="529"/>
      <c r="SZH79" s="530"/>
      <c r="SZI79" s="531"/>
      <c r="SZJ79" s="532"/>
      <c r="SZK79" s="533"/>
      <c r="SZL79" s="527"/>
      <c r="SZM79" s="528"/>
      <c r="SZN79" s="529"/>
      <c r="SZO79" s="530"/>
      <c r="SZP79" s="531"/>
      <c r="SZQ79" s="532"/>
      <c r="SZR79" s="533"/>
      <c r="SZS79" s="527"/>
      <c r="SZT79" s="528"/>
      <c r="SZU79" s="529"/>
      <c r="SZV79" s="530"/>
      <c r="SZW79" s="531"/>
      <c r="SZX79" s="532"/>
      <c r="SZY79" s="533"/>
      <c r="SZZ79" s="527"/>
      <c r="TAA79" s="528"/>
      <c r="TAB79" s="529"/>
      <c r="TAC79" s="530"/>
      <c r="TAD79" s="531"/>
      <c r="TAE79" s="532"/>
      <c r="TAF79" s="533"/>
      <c r="TAG79" s="527"/>
      <c r="TAH79" s="528"/>
      <c r="TAI79" s="529"/>
      <c r="TAJ79" s="530"/>
      <c r="TAK79" s="531"/>
      <c r="TAL79" s="532"/>
      <c r="TAM79" s="533"/>
      <c r="TAN79" s="527"/>
      <c r="TAO79" s="528"/>
      <c r="TAP79" s="529"/>
      <c r="TAQ79" s="530"/>
      <c r="TAR79" s="531"/>
      <c r="TAS79" s="532"/>
      <c r="TAT79" s="533"/>
      <c r="TAU79" s="527"/>
      <c r="TAV79" s="528"/>
      <c r="TAW79" s="529"/>
      <c r="TAX79" s="530"/>
      <c r="TAY79" s="531"/>
      <c r="TAZ79" s="532"/>
      <c r="TBA79" s="533"/>
      <c r="TBB79" s="527"/>
      <c r="TBC79" s="528"/>
      <c r="TBD79" s="529"/>
      <c r="TBE79" s="530"/>
      <c r="TBF79" s="531"/>
      <c r="TBG79" s="532"/>
      <c r="TBH79" s="533"/>
      <c r="TBI79" s="527"/>
      <c r="TBJ79" s="528"/>
      <c r="TBK79" s="529"/>
      <c r="TBL79" s="530"/>
      <c r="TBM79" s="531"/>
      <c r="TBN79" s="532"/>
      <c r="TBO79" s="533"/>
      <c r="TBP79" s="527"/>
      <c r="TBQ79" s="528"/>
      <c r="TBR79" s="529"/>
      <c r="TBS79" s="530"/>
      <c r="TBT79" s="531"/>
      <c r="TBU79" s="532"/>
      <c r="TBV79" s="533"/>
      <c r="TBW79" s="527"/>
      <c r="TBX79" s="528"/>
      <c r="TBY79" s="529"/>
      <c r="TBZ79" s="530"/>
      <c r="TCA79" s="531"/>
      <c r="TCB79" s="532"/>
      <c r="TCC79" s="533"/>
      <c r="TCD79" s="527"/>
      <c r="TCE79" s="528"/>
      <c r="TCF79" s="529"/>
      <c r="TCG79" s="530"/>
      <c r="TCH79" s="531"/>
      <c r="TCI79" s="532"/>
      <c r="TCJ79" s="533"/>
      <c r="TCK79" s="527"/>
      <c r="TCL79" s="528"/>
      <c r="TCM79" s="529"/>
      <c r="TCN79" s="530"/>
      <c r="TCO79" s="531"/>
      <c r="TCP79" s="532"/>
      <c r="TCQ79" s="533"/>
      <c r="TCR79" s="527"/>
      <c r="TCS79" s="528"/>
      <c r="TCT79" s="529"/>
      <c r="TCU79" s="530"/>
      <c r="TCV79" s="531"/>
      <c r="TCW79" s="532"/>
      <c r="TCX79" s="533"/>
      <c r="TCY79" s="527"/>
      <c r="TCZ79" s="528"/>
      <c r="TDA79" s="529"/>
      <c r="TDB79" s="530"/>
      <c r="TDC79" s="531"/>
      <c r="TDD79" s="532"/>
      <c r="TDE79" s="533"/>
      <c r="TDF79" s="527"/>
      <c r="TDG79" s="528"/>
      <c r="TDH79" s="529"/>
      <c r="TDI79" s="530"/>
      <c r="TDJ79" s="531"/>
      <c r="TDK79" s="532"/>
      <c r="TDL79" s="533"/>
      <c r="TDM79" s="527"/>
      <c r="TDN79" s="528"/>
      <c r="TDO79" s="529"/>
      <c r="TDP79" s="530"/>
      <c r="TDQ79" s="531"/>
      <c r="TDR79" s="532"/>
      <c r="TDS79" s="533"/>
      <c r="TDT79" s="527"/>
      <c r="TDU79" s="528"/>
      <c r="TDV79" s="529"/>
      <c r="TDW79" s="530"/>
      <c r="TDX79" s="531"/>
      <c r="TDY79" s="532"/>
      <c r="TDZ79" s="533"/>
      <c r="TEA79" s="527"/>
      <c r="TEB79" s="528"/>
      <c r="TEC79" s="529"/>
      <c r="TED79" s="530"/>
      <c r="TEE79" s="531"/>
      <c r="TEF79" s="532"/>
      <c r="TEG79" s="533"/>
      <c r="TEH79" s="527"/>
      <c r="TEI79" s="528"/>
      <c r="TEJ79" s="529"/>
      <c r="TEK79" s="530"/>
      <c r="TEL79" s="531"/>
      <c r="TEM79" s="532"/>
      <c r="TEN79" s="533"/>
      <c r="TEO79" s="527"/>
      <c r="TEP79" s="528"/>
      <c r="TEQ79" s="529"/>
      <c r="TER79" s="530"/>
      <c r="TES79" s="531"/>
      <c r="TET79" s="532"/>
      <c r="TEU79" s="533"/>
      <c r="TEV79" s="527"/>
      <c r="TEW79" s="528"/>
      <c r="TEX79" s="529"/>
      <c r="TEY79" s="530"/>
      <c r="TEZ79" s="531"/>
      <c r="TFA79" s="532"/>
      <c r="TFB79" s="533"/>
      <c r="TFC79" s="527"/>
      <c r="TFD79" s="528"/>
      <c r="TFE79" s="529"/>
      <c r="TFF79" s="530"/>
      <c r="TFG79" s="531"/>
      <c r="TFH79" s="532"/>
      <c r="TFI79" s="533"/>
      <c r="TFJ79" s="527"/>
      <c r="TFK79" s="528"/>
      <c r="TFL79" s="529"/>
      <c r="TFM79" s="530"/>
      <c r="TFN79" s="531"/>
      <c r="TFO79" s="532"/>
      <c r="TFP79" s="533"/>
      <c r="TFQ79" s="527"/>
      <c r="TFR79" s="528"/>
      <c r="TFS79" s="529"/>
      <c r="TFT79" s="530"/>
      <c r="TFU79" s="531"/>
      <c r="TFV79" s="532"/>
      <c r="TFW79" s="533"/>
      <c r="TFX79" s="527"/>
      <c r="TFY79" s="528"/>
      <c r="TFZ79" s="529"/>
      <c r="TGA79" s="530"/>
      <c r="TGB79" s="531"/>
      <c r="TGC79" s="532"/>
      <c r="TGD79" s="533"/>
      <c r="TGE79" s="527"/>
      <c r="TGF79" s="528"/>
      <c r="TGG79" s="529"/>
      <c r="TGH79" s="530"/>
      <c r="TGI79" s="531"/>
      <c r="TGJ79" s="532"/>
      <c r="TGK79" s="533"/>
      <c r="TGL79" s="527"/>
      <c r="TGM79" s="528"/>
      <c r="TGN79" s="529"/>
      <c r="TGO79" s="530"/>
      <c r="TGP79" s="531"/>
      <c r="TGQ79" s="532"/>
      <c r="TGR79" s="533"/>
      <c r="TGS79" s="527"/>
      <c r="TGT79" s="528"/>
      <c r="TGU79" s="529"/>
      <c r="TGV79" s="530"/>
      <c r="TGW79" s="531"/>
      <c r="TGX79" s="532"/>
      <c r="TGY79" s="533"/>
      <c r="TGZ79" s="527"/>
      <c r="THA79" s="528"/>
      <c r="THB79" s="529"/>
      <c r="THC79" s="530"/>
      <c r="THD79" s="531"/>
      <c r="THE79" s="532"/>
      <c r="THF79" s="533"/>
      <c r="THG79" s="527"/>
      <c r="THH79" s="528"/>
      <c r="THI79" s="529"/>
      <c r="THJ79" s="530"/>
      <c r="THK79" s="531"/>
      <c r="THL79" s="532"/>
      <c r="THM79" s="533"/>
      <c r="THN79" s="527"/>
      <c r="THO79" s="528"/>
      <c r="THP79" s="529"/>
      <c r="THQ79" s="530"/>
      <c r="THR79" s="531"/>
      <c r="THS79" s="532"/>
      <c r="THT79" s="533"/>
      <c r="THU79" s="527"/>
      <c r="THV79" s="528"/>
      <c r="THW79" s="529"/>
      <c r="THX79" s="530"/>
      <c r="THY79" s="531"/>
      <c r="THZ79" s="532"/>
      <c r="TIA79" s="533"/>
      <c r="TIB79" s="527"/>
      <c r="TIC79" s="528"/>
      <c r="TID79" s="529"/>
      <c r="TIE79" s="530"/>
      <c r="TIF79" s="531"/>
      <c r="TIG79" s="532"/>
      <c r="TIH79" s="533"/>
      <c r="TII79" s="527"/>
      <c r="TIJ79" s="528"/>
      <c r="TIK79" s="529"/>
      <c r="TIL79" s="530"/>
      <c r="TIM79" s="531"/>
      <c r="TIN79" s="532"/>
      <c r="TIO79" s="533"/>
      <c r="TIP79" s="527"/>
      <c r="TIQ79" s="528"/>
      <c r="TIR79" s="529"/>
      <c r="TIS79" s="530"/>
      <c r="TIT79" s="531"/>
      <c r="TIU79" s="532"/>
      <c r="TIV79" s="533"/>
      <c r="TIW79" s="527"/>
      <c r="TIX79" s="528"/>
      <c r="TIY79" s="529"/>
      <c r="TIZ79" s="530"/>
      <c r="TJA79" s="531"/>
      <c r="TJB79" s="532"/>
      <c r="TJC79" s="533"/>
      <c r="TJD79" s="527"/>
      <c r="TJE79" s="528"/>
      <c r="TJF79" s="529"/>
      <c r="TJG79" s="530"/>
      <c r="TJH79" s="531"/>
      <c r="TJI79" s="532"/>
      <c r="TJJ79" s="533"/>
      <c r="TJK79" s="527"/>
      <c r="TJL79" s="528"/>
      <c r="TJM79" s="529"/>
      <c r="TJN79" s="530"/>
      <c r="TJO79" s="531"/>
      <c r="TJP79" s="532"/>
      <c r="TJQ79" s="533"/>
      <c r="TJR79" s="527"/>
      <c r="TJS79" s="528"/>
      <c r="TJT79" s="529"/>
      <c r="TJU79" s="530"/>
      <c r="TJV79" s="531"/>
      <c r="TJW79" s="532"/>
      <c r="TJX79" s="533"/>
      <c r="TJY79" s="527"/>
      <c r="TJZ79" s="528"/>
      <c r="TKA79" s="529"/>
      <c r="TKB79" s="530"/>
      <c r="TKC79" s="531"/>
      <c r="TKD79" s="532"/>
      <c r="TKE79" s="533"/>
      <c r="TKF79" s="527"/>
      <c r="TKG79" s="528"/>
      <c r="TKH79" s="529"/>
      <c r="TKI79" s="530"/>
      <c r="TKJ79" s="531"/>
      <c r="TKK79" s="532"/>
      <c r="TKL79" s="533"/>
      <c r="TKM79" s="527"/>
      <c r="TKN79" s="528"/>
      <c r="TKO79" s="529"/>
      <c r="TKP79" s="530"/>
      <c r="TKQ79" s="531"/>
      <c r="TKR79" s="532"/>
      <c r="TKS79" s="533"/>
      <c r="TKT79" s="527"/>
      <c r="TKU79" s="528"/>
      <c r="TKV79" s="529"/>
      <c r="TKW79" s="530"/>
      <c r="TKX79" s="531"/>
      <c r="TKY79" s="532"/>
      <c r="TKZ79" s="533"/>
      <c r="TLA79" s="527"/>
      <c r="TLB79" s="528"/>
      <c r="TLC79" s="529"/>
      <c r="TLD79" s="530"/>
      <c r="TLE79" s="531"/>
      <c r="TLF79" s="532"/>
      <c r="TLG79" s="533"/>
      <c r="TLH79" s="527"/>
      <c r="TLI79" s="528"/>
      <c r="TLJ79" s="529"/>
      <c r="TLK79" s="530"/>
      <c r="TLL79" s="531"/>
      <c r="TLM79" s="532"/>
      <c r="TLN79" s="533"/>
      <c r="TLO79" s="527"/>
      <c r="TLP79" s="528"/>
      <c r="TLQ79" s="529"/>
      <c r="TLR79" s="530"/>
      <c r="TLS79" s="531"/>
      <c r="TLT79" s="532"/>
      <c r="TLU79" s="533"/>
      <c r="TLV79" s="527"/>
      <c r="TLW79" s="528"/>
      <c r="TLX79" s="529"/>
      <c r="TLY79" s="530"/>
      <c r="TLZ79" s="531"/>
      <c r="TMA79" s="532"/>
      <c r="TMB79" s="533"/>
      <c r="TMC79" s="527"/>
      <c r="TMD79" s="528"/>
      <c r="TME79" s="529"/>
      <c r="TMF79" s="530"/>
      <c r="TMG79" s="531"/>
      <c r="TMH79" s="532"/>
      <c r="TMI79" s="533"/>
      <c r="TMJ79" s="527"/>
      <c r="TMK79" s="528"/>
      <c r="TML79" s="529"/>
      <c r="TMM79" s="530"/>
      <c r="TMN79" s="531"/>
      <c r="TMO79" s="532"/>
      <c r="TMP79" s="533"/>
      <c r="TMQ79" s="527"/>
      <c r="TMR79" s="528"/>
      <c r="TMS79" s="529"/>
      <c r="TMT79" s="530"/>
      <c r="TMU79" s="531"/>
      <c r="TMV79" s="532"/>
      <c r="TMW79" s="533"/>
      <c r="TMX79" s="527"/>
      <c r="TMY79" s="528"/>
      <c r="TMZ79" s="529"/>
      <c r="TNA79" s="530"/>
      <c r="TNB79" s="531"/>
      <c r="TNC79" s="532"/>
      <c r="TND79" s="533"/>
      <c r="TNE79" s="527"/>
      <c r="TNF79" s="528"/>
      <c r="TNG79" s="529"/>
      <c r="TNH79" s="530"/>
      <c r="TNI79" s="531"/>
      <c r="TNJ79" s="532"/>
      <c r="TNK79" s="533"/>
      <c r="TNL79" s="527"/>
      <c r="TNM79" s="528"/>
      <c r="TNN79" s="529"/>
      <c r="TNO79" s="530"/>
      <c r="TNP79" s="531"/>
      <c r="TNQ79" s="532"/>
      <c r="TNR79" s="533"/>
      <c r="TNS79" s="527"/>
      <c r="TNT79" s="528"/>
      <c r="TNU79" s="529"/>
      <c r="TNV79" s="530"/>
      <c r="TNW79" s="531"/>
      <c r="TNX79" s="532"/>
      <c r="TNY79" s="533"/>
      <c r="TNZ79" s="527"/>
      <c r="TOA79" s="528"/>
      <c r="TOB79" s="529"/>
      <c r="TOC79" s="530"/>
      <c r="TOD79" s="531"/>
      <c r="TOE79" s="532"/>
      <c r="TOF79" s="533"/>
      <c r="TOG79" s="527"/>
      <c r="TOH79" s="528"/>
      <c r="TOI79" s="529"/>
      <c r="TOJ79" s="530"/>
      <c r="TOK79" s="531"/>
      <c r="TOL79" s="532"/>
      <c r="TOM79" s="533"/>
      <c r="TON79" s="527"/>
      <c r="TOO79" s="528"/>
      <c r="TOP79" s="529"/>
      <c r="TOQ79" s="530"/>
      <c r="TOR79" s="531"/>
      <c r="TOS79" s="532"/>
      <c r="TOT79" s="533"/>
      <c r="TOU79" s="527"/>
      <c r="TOV79" s="528"/>
      <c r="TOW79" s="529"/>
      <c r="TOX79" s="530"/>
      <c r="TOY79" s="531"/>
      <c r="TOZ79" s="532"/>
      <c r="TPA79" s="533"/>
      <c r="TPB79" s="527"/>
      <c r="TPC79" s="528"/>
      <c r="TPD79" s="529"/>
      <c r="TPE79" s="530"/>
      <c r="TPF79" s="531"/>
      <c r="TPG79" s="532"/>
      <c r="TPH79" s="533"/>
      <c r="TPI79" s="527"/>
      <c r="TPJ79" s="528"/>
      <c r="TPK79" s="529"/>
      <c r="TPL79" s="530"/>
      <c r="TPM79" s="531"/>
      <c r="TPN79" s="532"/>
      <c r="TPO79" s="533"/>
      <c r="TPP79" s="527"/>
      <c r="TPQ79" s="528"/>
      <c r="TPR79" s="529"/>
      <c r="TPS79" s="530"/>
      <c r="TPT79" s="531"/>
      <c r="TPU79" s="532"/>
      <c r="TPV79" s="533"/>
      <c r="TPW79" s="527"/>
      <c r="TPX79" s="528"/>
      <c r="TPY79" s="529"/>
      <c r="TPZ79" s="530"/>
      <c r="TQA79" s="531"/>
      <c r="TQB79" s="532"/>
      <c r="TQC79" s="533"/>
      <c r="TQD79" s="527"/>
      <c r="TQE79" s="528"/>
      <c r="TQF79" s="529"/>
      <c r="TQG79" s="530"/>
      <c r="TQH79" s="531"/>
      <c r="TQI79" s="532"/>
      <c r="TQJ79" s="533"/>
      <c r="TQK79" s="527"/>
      <c r="TQL79" s="528"/>
      <c r="TQM79" s="529"/>
      <c r="TQN79" s="530"/>
      <c r="TQO79" s="531"/>
      <c r="TQP79" s="532"/>
      <c r="TQQ79" s="533"/>
      <c r="TQR79" s="527"/>
      <c r="TQS79" s="528"/>
      <c r="TQT79" s="529"/>
      <c r="TQU79" s="530"/>
      <c r="TQV79" s="531"/>
      <c r="TQW79" s="532"/>
      <c r="TQX79" s="533"/>
      <c r="TQY79" s="527"/>
      <c r="TQZ79" s="528"/>
      <c r="TRA79" s="529"/>
      <c r="TRB79" s="530"/>
      <c r="TRC79" s="531"/>
      <c r="TRD79" s="532"/>
      <c r="TRE79" s="533"/>
      <c r="TRF79" s="527"/>
      <c r="TRG79" s="528"/>
      <c r="TRH79" s="529"/>
      <c r="TRI79" s="530"/>
      <c r="TRJ79" s="531"/>
      <c r="TRK79" s="532"/>
      <c r="TRL79" s="533"/>
      <c r="TRM79" s="527"/>
      <c r="TRN79" s="528"/>
      <c r="TRO79" s="529"/>
      <c r="TRP79" s="530"/>
      <c r="TRQ79" s="531"/>
      <c r="TRR79" s="532"/>
      <c r="TRS79" s="533"/>
      <c r="TRT79" s="527"/>
      <c r="TRU79" s="528"/>
      <c r="TRV79" s="529"/>
      <c r="TRW79" s="530"/>
      <c r="TRX79" s="531"/>
      <c r="TRY79" s="532"/>
      <c r="TRZ79" s="533"/>
      <c r="TSA79" s="527"/>
      <c r="TSB79" s="528"/>
      <c r="TSC79" s="529"/>
      <c r="TSD79" s="530"/>
      <c r="TSE79" s="531"/>
      <c r="TSF79" s="532"/>
      <c r="TSG79" s="533"/>
      <c r="TSH79" s="527"/>
      <c r="TSI79" s="528"/>
      <c r="TSJ79" s="529"/>
      <c r="TSK79" s="530"/>
      <c r="TSL79" s="531"/>
      <c r="TSM79" s="532"/>
      <c r="TSN79" s="533"/>
      <c r="TSO79" s="527"/>
      <c r="TSP79" s="528"/>
      <c r="TSQ79" s="529"/>
      <c r="TSR79" s="530"/>
      <c r="TSS79" s="531"/>
      <c r="TST79" s="532"/>
      <c r="TSU79" s="533"/>
      <c r="TSV79" s="527"/>
      <c r="TSW79" s="528"/>
      <c r="TSX79" s="529"/>
      <c r="TSY79" s="530"/>
      <c r="TSZ79" s="531"/>
      <c r="TTA79" s="532"/>
      <c r="TTB79" s="533"/>
      <c r="TTC79" s="527"/>
      <c r="TTD79" s="528"/>
      <c r="TTE79" s="529"/>
      <c r="TTF79" s="530"/>
      <c r="TTG79" s="531"/>
      <c r="TTH79" s="532"/>
      <c r="TTI79" s="533"/>
      <c r="TTJ79" s="527"/>
      <c r="TTK79" s="528"/>
      <c r="TTL79" s="529"/>
      <c r="TTM79" s="530"/>
      <c r="TTN79" s="531"/>
      <c r="TTO79" s="532"/>
      <c r="TTP79" s="533"/>
      <c r="TTQ79" s="527"/>
      <c r="TTR79" s="528"/>
      <c r="TTS79" s="529"/>
      <c r="TTT79" s="530"/>
      <c r="TTU79" s="531"/>
      <c r="TTV79" s="532"/>
      <c r="TTW79" s="533"/>
      <c r="TTX79" s="527"/>
      <c r="TTY79" s="528"/>
      <c r="TTZ79" s="529"/>
      <c r="TUA79" s="530"/>
      <c r="TUB79" s="531"/>
      <c r="TUC79" s="532"/>
      <c r="TUD79" s="533"/>
      <c r="TUE79" s="527"/>
      <c r="TUF79" s="528"/>
      <c r="TUG79" s="529"/>
      <c r="TUH79" s="530"/>
      <c r="TUI79" s="531"/>
      <c r="TUJ79" s="532"/>
      <c r="TUK79" s="533"/>
      <c r="TUL79" s="527"/>
      <c r="TUM79" s="528"/>
      <c r="TUN79" s="529"/>
      <c r="TUO79" s="530"/>
      <c r="TUP79" s="531"/>
      <c r="TUQ79" s="532"/>
      <c r="TUR79" s="533"/>
      <c r="TUS79" s="527"/>
      <c r="TUT79" s="528"/>
      <c r="TUU79" s="529"/>
      <c r="TUV79" s="530"/>
      <c r="TUW79" s="531"/>
      <c r="TUX79" s="532"/>
      <c r="TUY79" s="533"/>
      <c r="TUZ79" s="527"/>
      <c r="TVA79" s="528"/>
      <c r="TVB79" s="529"/>
      <c r="TVC79" s="530"/>
      <c r="TVD79" s="531"/>
      <c r="TVE79" s="532"/>
      <c r="TVF79" s="533"/>
      <c r="TVG79" s="527"/>
      <c r="TVH79" s="528"/>
      <c r="TVI79" s="529"/>
      <c r="TVJ79" s="530"/>
      <c r="TVK79" s="531"/>
      <c r="TVL79" s="532"/>
      <c r="TVM79" s="533"/>
      <c r="TVN79" s="527"/>
      <c r="TVO79" s="528"/>
      <c r="TVP79" s="529"/>
      <c r="TVQ79" s="530"/>
      <c r="TVR79" s="531"/>
      <c r="TVS79" s="532"/>
      <c r="TVT79" s="533"/>
      <c r="TVU79" s="527"/>
      <c r="TVV79" s="528"/>
      <c r="TVW79" s="529"/>
      <c r="TVX79" s="530"/>
      <c r="TVY79" s="531"/>
      <c r="TVZ79" s="532"/>
      <c r="TWA79" s="533"/>
      <c r="TWB79" s="527"/>
      <c r="TWC79" s="528"/>
      <c r="TWD79" s="529"/>
      <c r="TWE79" s="530"/>
      <c r="TWF79" s="531"/>
      <c r="TWG79" s="532"/>
      <c r="TWH79" s="533"/>
      <c r="TWI79" s="527"/>
      <c r="TWJ79" s="528"/>
      <c r="TWK79" s="529"/>
      <c r="TWL79" s="530"/>
      <c r="TWM79" s="531"/>
      <c r="TWN79" s="532"/>
      <c r="TWO79" s="533"/>
      <c r="TWP79" s="527"/>
      <c r="TWQ79" s="528"/>
      <c r="TWR79" s="529"/>
      <c r="TWS79" s="530"/>
      <c r="TWT79" s="531"/>
      <c r="TWU79" s="532"/>
      <c r="TWV79" s="533"/>
      <c r="TWW79" s="527"/>
      <c r="TWX79" s="528"/>
      <c r="TWY79" s="529"/>
      <c r="TWZ79" s="530"/>
      <c r="TXA79" s="531"/>
      <c r="TXB79" s="532"/>
      <c r="TXC79" s="533"/>
      <c r="TXD79" s="527"/>
      <c r="TXE79" s="528"/>
      <c r="TXF79" s="529"/>
      <c r="TXG79" s="530"/>
      <c r="TXH79" s="531"/>
      <c r="TXI79" s="532"/>
      <c r="TXJ79" s="533"/>
      <c r="TXK79" s="527"/>
      <c r="TXL79" s="528"/>
      <c r="TXM79" s="529"/>
      <c r="TXN79" s="530"/>
      <c r="TXO79" s="531"/>
      <c r="TXP79" s="532"/>
      <c r="TXQ79" s="533"/>
      <c r="TXR79" s="527"/>
      <c r="TXS79" s="528"/>
      <c r="TXT79" s="529"/>
      <c r="TXU79" s="530"/>
      <c r="TXV79" s="531"/>
      <c r="TXW79" s="532"/>
      <c r="TXX79" s="533"/>
      <c r="TXY79" s="527"/>
      <c r="TXZ79" s="528"/>
      <c r="TYA79" s="529"/>
      <c r="TYB79" s="530"/>
      <c r="TYC79" s="531"/>
      <c r="TYD79" s="532"/>
      <c r="TYE79" s="533"/>
      <c r="TYF79" s="527"/>
      <c r="TYG79" s="528"/>
      <c r="TYH79" s="529"/>
      <c r="TYI79" s="530"/>
      <c r="TYJ79" s="531"/>
      <c r="TYK79" s="532"/>
      <c r="TYL79" s="533"/>
      <c r="TYM79" s="527"/>
      <c r="TYN79" s="528"/>
      <c r="TYO79" s="529"/>
      <c r="TYP79" s="530"/>
      <c r="TYQ79" s="531"/>
      <c r="TYR79" s="532"/>
      <c r="TYS79" s="533"/>
      <c r="TYT79" s="527"/>
      <c r="TYU79" s="528"/>
      <c r="TYV79" s="529"/>
      <c r="TYW79" s="530"/>
      <c r="TYX79" s="531"/>
      <c r="TYY79" s="532"/>
      <c r="TYZ79" s="533"/>
      <c r="TZA79" s="527"/>
      <c r="TZB79" s="528"/>
      <c r="TZC79" s="529"/>
      <c r="TZD79" s="530"/>
      <c r="TZE79" s="531"/>
      <c r="TZF79" s="532"/>
      <c r="TZG79" s="533"/>
      <c r="TZH79" s="527"/>
      <c r="TZI79" s="528"/>
      <c r="TZJ79" s="529"/>
      <c r="TZK79" s="530"/>
      <c r="TZL79" s="531"/>
      <c r="TZM79" s="532"/>
      <c r="TZN79" s="533"/>
      <c r="TZO79" s="527"/>
      <c r="TZP79" s="528"/>
      <c r="TZQ79" s="529"/>
      <c r="TZR79" s="530"/>
      <c r="TZS79" s="531"/>
      <c r="TZT79" s="532"/>
      <c r="TZU79" s="533"/>
      <c r="TZV79" s="527"/>
      <c r="TZW79" s="528"/>
      <c r="TZX79" s="529"/>
      <c r="TZY79" s="530"/>
      <c r="TZZ79" s="531"/>
      <c r="UAA79" s="532"/>
      <c r="UAB79" s="533"/>
      <c r="UAC79" s="527"/>
      <c r="UAD79" s="528"/>
      <c r="UAE79" s="529"/>
      <c r="UAF79" s="530"/>
      <c r="UAG79" s="531"/>
      <c r="UAH79" s="532"/>
      <c r="UAI79" s="533"/>
      <c r="UAJ79" s="527"/>
      <c r="UAK79" s="528"/>
      <c r="UAL79" s="529"/>
      <c r="UAM79" s="530"/>
      <c r="UAN79" s="531"/>
      <c r="UAO79" s="532"/>
      <c r="UAP79" s="533"/>
      <c r="UAQ79" s="527"/>
      <c r="UAR79" s="528"/>
      <c r="UAS79" s="529"/>
      <c r="UAT79" s="530"/>
      <c r="UAU79" s="531"/>
      <c r="UAV79" s="532"/>
      <c r="UAW79" s="533"/>
      <c r="UAX79" s="527"/>
      <c r="UAY79" s="528"/>
      <c r="UAZ79" s="529"/>
      <c r="UBA79" s="530"/>
      <c r="UBB79" s="531"/>
      <c r="UBC79" s="532"/>
      <c r="UBD79" s="533"/>
      <c r="UBE79" s="527"/>
      <c r="UBF79" s="528"/>
      <c r="UBG79" s="529"/>
      <c r="UBH79" s="530"/>
      <c r="UBI79" s="531"/>
      <c r="UBJ79" s="532"/>
      <c r="UBK79" s="533"/>
      <c r="UBL79" s="527"/>
      <c r="UBM79" s="528"/>
      <c r="UBN79" s="529"/>
      <c r="UBO79" s="530"/>
      <c r="UBP79" s="531"/>
      <c r="UBQ79" s="532"/>
      <c r="UBR79" s="533"/>
      <c r="UBS79" s="527"/>
      <c r="UBT79" s="528"/>
      <c r="UBU79" s="529"/>
      <c r="UBV79" s="530"/>
      <c r="UBW79" s="531"/>
      <c r="UBX79" s="532"/>
      <c r="UBY79" s="533"/>
      <c r="UBZ79" s="527"/>
      <c r="UCA79" s="528"/>
      <c r="UCB79" s="529"/>
      <c r="UCC79" s="530"/>
      <c r="UCD79" s="531"/>
      <c r="UCE79" s="532"/>
      <c r="UCF79" s="533"/>
      <c r="UCG79" s="527"/>
      <c r="UCH79" s="528"/>
      <c r="UCI79" s="529"/>
      <c r="UCJ79" s="530"/>
      <c r="UCK79" s="531"/>
      <c r="UCL79" s="532"/>
      <c r="UCM79" s="533"/>
      <c r="UCN79" s="527"/>
      <c r="UCO79" s="528"/>
      <c r="UCP79" s="529"/>
      <c r="UCQ79" s="530"/>
      <c r="UCR79" s="531"/>
      <c r="UCS79" s="532"/>
      <c r="UCT79" s="533"/>
      <c r="UCU79" s="527"/>
      <c r="UCV79" s="528"/>
      <c r="UCW79" s="529"/>
      <c r="UCX79" s="530"/>
      <c r="UCY79" s="531"/>
      <c r="UCZ79" s="532"/>
      <c r="UDA79" s="533"/>
      <c r="UDB79" s="527"/>
      <c r="UDC79" s="528"/>
      <c r="UDD79" s="529"/>
      <c r="UDE79" s="530"/>
      <c r="UDF79" s="531"/>
      <c r="UDG79" s="532"/>
      <c r="UDH79" s="533"/>
      <c r="UDI79" s="527"/>
      <c r="UDJ79" s="528"/>
      <c r="UDK79" s="529"/>
      <c r="UDL79" s="530"/>
      <c r="UDM79" s="531"/>
      <c r="UDN79" s="532"/>
      <c r="UDO79" s="533"/>
      <c r="UDP79" s="527"/>
      <c r="UDQ79" s="528"/>
      <c r="UDR79" s="529"/>
      <c r="UDS79" s="530"/>
      <c r="UDT79" s="531"/>
      <c r="UDU79" s="532"/>
      <c r="UDV79" s="533"/>
      <c r="UDW79" s="527"/>
      <c r="UDX79" s="528"/>
      <c r="UDY79" s="529"/>
      <c r="UDZ79" s="530"/>
      <c r="UEA79" s="531"/>
      <c r="UEB79" s="532"/>
      <c r="UEC79" s="533"/>
      <c r="UED79" s="527"/>
      <c r="UEE79" s="528"/>
      <c r="UEF79" s="529"/>
      <c r="UEG79" s="530"/>
      <c r="UEH79" s="531"/>
      <c r="UEI79" s="532"/>
      <c r="UEJ79" s="533"/>
      <c r="UEK79" s="527"/>
      <c r="UEL79" s="528"/>
      <c r="UEM79" s="529"/>
      <c r="UEN79" s="530"/>
      <c r="UEO79" s="531"/>
      <c r="UEP79" s="532"/>
      <c r="UEQ79" s="533"/>
      <c r="UER79" s="527"/>
      <c r="UES79" s="528"/>
      <c r="UET79" s="529"/>
      <c r="UEU79" s="530"/>
      <c r="UEV79" s="531"/>
      <c r="UEW79" s="532"/>
      <c r="UEX79" s="533"/>
      <c r="UEY79" s="527"/>
      <c r="UEZ79" s="528"/>
      <c r="UFA79" s="529"/>
      <c r="UFB79" s="530"/>
      <c r="UFC79" s="531"/>
      <c r="UFD79" s="532"/>
      <c r="UFE79" s="533"/>
      <c r="UFF79" s="527"/>
      <c r="UFG79" s="528"/>
      <c r="UFH79" s="529"/>
      <c r="UFI79" s="530"/>
      <c r="UFJ79" s="531"/>
      <c r="UFK79" s="532"/>
      <c r="UFL79" s="533"/>
      <c r="UFM79" s="527"/>
      <c r="UFN79" s="528"/>
      <c r="UFO79" s="529"/>
      <c r="UFP79" s="530"/>
      <c r="UFQ79" s="531"/>
      <c r="UFR79" s="532"/>
      <c r="UFS79" s="533"/>
      <c r="UFT79" s="527"/>
      <c r="UFU79" s="528"/>
      <c r="UFV79" s="529"/>
      <c r="UFW79" s="530"/>
      <c r="UFX79" s="531"/>
      <c r="UFY79" s="532"/>
      <c r="UFZ79" s="533"/>
      <c r="UGA79" s="527"/>
      <c r="UGB79" s="528"/>
      <c r="UGC79" s="529"/>
      <c r="UGD79" s="530"/>
      <c r="UGE79" s="531"/>
      <c r="UGF79" s="532"/>
      <c r="UGG79" s="533"/>
      <c r="UGH79" s="527"/>
      <c r="UGI79" s="528"/>
      <c r="UGJ79" s="529"/>
      <c r="UGK79" s="530"/>
      <c r="UGL79" s="531"/>
      <c r="UGM79" s="532"/>
      <c r="UGN79" s="533"/>
      <c r="UGO79" s="527"/>
      <c r="UGP79" s="528"/>
      <c r="UGQ79" s="529"/>
      <c r="UGR79" s="530"/>
      <c r="UGS79" s="531"/>
      <c r="UGT79" s="532"/>
      <c r="UGU79" s="533"/>
      <c r="UGV79" s="527"/>
      <c r="UGW79" s="528"/>
      <c r="UGX79" s="529"/>
      <c r="UGY79" s="530"/>
      <c r="UGZ79" s="531"/>
      <c r="UHA79" s="532"/>
      <c r="UHB79" s="533"/>
      <c r="UHC79" s="527"/>
      <c r="UHD79" s="528"/>
      <c r="UHE79" s="529"/>
      <c r="UHF79" s="530"/>
      <c r="UHG79" s="531"/>
      <c r="UHH79" s="532"/>
      <c r="UHI79" s="533"/>
      <c r="UHJ79" s="527"/>
      <c r="UHK79" s="528"/>
      <c r="UHL79" s="529"/>
      <c r="UHM79" s="530"/>
      <c r="UHN79" s="531"/>
      <c r="UHO79" s="532"/>
      <c r="UHP79" s="533"/>
      <c r="UHQ79" s="527"/>
      <c r="UHR79" s="528"/>
      <c r="UHS79" s="529"/>
      <c r="UHT79" s="530"/>
      <c r="UHU79" s="531"/>
      <c r="UHV79" s="532"/>
      <c r="UHW79" s="533"/>
      <c r="UHX79" s="527"/>
      <c r="UHY79" s="528"/>
      <c r="UHZ79" s="529"/>
      <c r="UIA79" s="530"/>
      <c r="UIB79" s="531"/>
      <c r="UIC79" s="532"/>
      <c r="UID79" s="533"/>
      <c r="UIE79" s="527"/>
      <c r="UIF79" s="528"/>
      <c r="UIG79" s="529"/>
      <c r="UIH79" s="530"/>
      <c r="UII79" s="531"/>
      <c r="UIJ79" s="532"/>
      <c r="UIK79" s="533"/>
      <c r="UIL79" s="527"/>
      <c r="UIM79" s="528"/>
      <c r="UIN79" s="529"/>
      <c r="UIO79" s="530"/>
      <c r="UIP79" s="531"/>
      <c r="UIQ79" s="532"/>
      <c r="UIR79" s="533"/>
      <c r="UIS79" s="527"/>
      <c r="UIT79" s="528"/>
      <c r="UIU79" s="529"/>
      <c r="UIV79" s="530"/>
      <c r="UIW79" s="531"/>
      <c r="UIX79" s="532"/>
      <c r="UIY79" s="533"/>
      <c r="UIZ79" s="527"/>
      <c r="UJA79" s="528"/>
      <c r="UJB79" s="529"/>
      <c r="UJC79" s="530"/>
      <c r="UJD79" s="531"/>
      <c r="UJE79" s="532"/>
      <c r="UJF79" s="533"/>
      <c r="UJG79" s="527"/>
      <c r="UJH79" s="528"/>
      <c r="UJI79" s="529"/>
      <c r="UJJ79" s="530"/>
      <c r="UJK79" s="531"/>
      <c r="UJL79" s="532"/>
      <c r="UJM79" s="533"/>
      <c r="UJN79" s="527"/>
      <c r="UJO79" s="528"/>
      <c r="UJP79" s="529"/>
      <c r="UJQ79" s="530"/>
      <c r="UJR79" s="531"/>
      <c r="UJS79" s="532"/>
      <c r="UJT79" s="533"/>
      <c r="UJU79" s="527"/>
      <c r="UJV79" s="528"/>
      <c r="UJW79" s="529"/>
      <c r="UJX79" s="530"/>
      <c r="UJY79" s="531"/>
      <c r="UJZ79" s="532"/>
      <c r="UKA79" s="533"/>
      <c r="UKB79" s="527"/>
      <c r="UKC79" s="528"/>
      <c r="UKD79" s="529"/>
      <c r="UKE79" s="530"/>
      <c r="UKF79" s="531"/>
      <c r="UKG79" s="532"/>
      <c r="UKH79" s="533"/>
      <c r="UKI79" s="527"/>
      <c r="UKJ79" s="528"/>
      <c r="UKK79" s="529"/>
      <c r="UKL79" s="530"/>
      <c r="UKM79" s="531"/>
      <c r="UKN79" s="532"/>
      <c r="UKO79" s="533"/>
      <c r="UKP79" s="527"/>
      <c r="UKQ79" s="528"/>
      <c r="UKR79" s="529"/>
      <c r="UKS79" s="530"/>
      <c r="UKT79" s="531"/>
      <c r="UKU79" s="532"/>
      <c r="UKV79" s="533"/>
      <c r="UKW79" s="527"/>
      <c r="UKX79" s="528"/>
      <c r="UKY79" s="529"/>
      <c r="UKZ79" s="530"/>
      <c r="ULA79" s="531"/>
      <c r="ULB79" s="532"/>
      <c r="ULC79" s="533"/>
      <c r="ULD79" s="527"/>
      <c r="ULE79" s="528"/>
      <c r="ULF79" s="529"/>
      <c r="ULG79" s="530"/>
      <c r="ULH79" s="531"/>
      <c r="ULI79" s="532"/>
      <c r="ULJ79" s="533"/>
      <c r="ULK79" s="527"/>
      <c r="ULL79" s="528"/>
      <c r="ULM79" s="529"/>
      <c r="ULN79" s="530"/>
      <c r="ULO79" s="531"/>
      <c r="ULP79" s="532"/>
      <c r="ULQ79" s="533"/>
      <c r="ULR79" s="527"/>
      <c r="ULS79" s="528"/>
      <c r="ULT79" s="529"/>
      <c r="ULU79" s="530"/>
      <c r="ULV79" s="531"/>
      <c r="ULW79" s="532"/>
      <c r="ULX79" s="533"/>
      <c r="ULY79" s="527"/>
      <c r="ULZ79" s="528"/>
      <c r="UMA79" s="529"/>
      <c r="UMB79" s="530"/>
      <c r="UMC79" s="531"/>
      <c r="UMD79" s="532"/>
      <c r="UME79" s="533"/>
      <c r="UMF79" s="527"/>
      <c r="UMG79" s="528"/>
      <c r="UMH79" s="529"/>
      <c r="UMI79" s="530"/>
      <c r="UMJ79" s="531"/>
      <c r="UMK79" s="532"/>
      <c r="UML79" s="533"/>
      <c r="UMM79" s="527"/>
      <c r="UMN79" s="528"/>
      <c r="UMO79" s="529"/>
      <c r="UMP79" s="530"/>
      <c r="UMQ79" s="531"/>
      <c r="UMR79" s="532"/>
      <c r="UMS79" s="533"/>
      <c r="UMT79" s="527"/>
      <c r="UMU79" s="528"/>
      <c r="UMV79" s="529"/>
      <c r="UMW79" s="530"/>
      <c r="UMX79" s="531"/>
      <c r="UMY79" s="532"/>
      <c r="UMZ79" s="533"/>
      <c r="UNA79" s="527"/>
      <c r="UNB79" s="528"/>
      <c r="UNC79" s="529"/>
      <c r="UND79" s="530"/>
      <c r="UNE79" s="531"/>
      <c r="UNF79" s="532"/>
      <c r="UNG79" s="533"/>
      <c r="UNH79" s="527"/>
      <c r="UNI79" s="528"/>
      <c r="UNJ79" s="529"/>
      <c r="UNK79" s="530"/>
      <c r="UNL79" s="531"/>
      <c r="UNM79" s="532"/>
      <c r="UNN79" s="533"/>
      <c r="UNO79" s="527"/>
      <c r="UNP79" s="528"/>
      <c r="UNQ79" s="529"/>
      <c r="UNR79" s="530"/>
      <c r="UNS79" s="531"/>
      <c r="UNT79" s="532"/>
      <c r="UNU79" s="533"/>
      <c r="UNV79" s="527"/>
      <c r="UNW79" s="528"/>
      <c r="UNX79" s="529"/>
      <c r="UNY79" s="530"/>
      <c r="UNZ79" s="531"/>
      <c r="UOA79" s="532"/>
      <c r="UOB79" s="533"/>
      <c r="UOC79" s="527"/>
      <c r="UOD79" s="528"/>
      <c r="UOE79" s="529"/>
      <c r="UOF79" s="530"/>
      <c r="UOG79" s="531"/>
      <c r="UOH79" s="532"/>
      <c r="UOI79" s="533"/>
      <c r="UOJ79" s="527"/>
      <c r="UOK79" s="528"/>
      <c r="UOL79" s="529"/>
      <c r="UOM79" s="530"/>
      <c r="UON79" s="531"/>
      <c r="UOO79" s="532"/>
      <c r="UOP79" s="533"/>
      <c r="UOQ79" s="527"/>
      <c r="UOR79" s="528"/>
      <c r="UOS79" s="529"/>
      <c r="UOT79" s="530"/>
      <c r="UOU79" s="531"/>
      <c r="UOV79" s="532"/>
      <c r="UOW79" s="533"/>
      <c r="UOX79" s="527"/>
      <c r="UOY79" s="528"/>
      <c r="UOZ79" s="529"/>
      <c r="UPA79" s="530"/>
      <c r="UPB79" s="531"/>
      <c r="UPC79" s="532"/>
      <c r="UPD79" s="533"/>
      <c r="UPE79" s="527"/>
      <c r="UPF79" s="528"/>
      <c r="UPG79" s="529"/>
      <c r="UPH79" s="530"/>
      <c r="UPI79" s="531"/>
      <c r="UPJ79" s="532"/>
      <c r="UPK79" s="533"/>
      <c r="UPL79" s="527"/>
      <c r="UPM79" s="528"/>
      <c r="UPN79" s="529"/>
      <c r="UPO79" s="530"/>
      <c r="UPP79" s="531"/>
      <c r="UPQ79" s="532"/>
      <c r="UPR79" s="533"/>
      <c r="UPS79" s="527"/>
      <c r="UPT79" s="528"/>
      <c r="UPU79" s="529"/>
      <c r="UPV79" s="530"/>
      <c r="UPW79" s="531"/>
      <c r="UPX79" s="532"/>
      <c r="UPY79" s="533"/>
      <c r="UPZ79" s="527"/>
      <c r="UQA79" s="528"/>
      <c r="UQB79" s="529"/>
      <c r="UQC79" s="530"/>
      <c r="UQD79" s="531"/>
      <c r="UQE79" s="532"/>
      <c r="UQF79" s="533"/>
      <c r="UQG79" s="527"/>
      <c r="UQH79" s="528"/>
      <c r="UQI79" s="529"/>
      <c r="UQJ79" s="530"/>
      <c r="UQK79" s="531"/>
      <c r="UQL79" s="532"/>
      <c r="UQM79" s="533"/>
      <c r="UQN79" s="527"/>
      <c r="UQO79" s="528"/>
      <c r="UQP79" s="529"/>
      <c r="UQQ79" s="530"/>
      <c r="UQR79" s="531"/>
      <c r="UQS79" s="532"/>
      <c r="UQT79" s="533"/>
      <c r="UQU79" s="527"/>
      <c r="UQV79" s="528"/>
      <c r="UQW79" s="529"/>
      <c r="UQX79" s="530"/>
      <c r="UQY79" s="531"/>
      <c r="UQZ79" s="532"/>
      <c r="URA79" s="533"/>
      <c r="URB79" s="527"/>
      <c r="URC79" s="528"/>
      <c r="URD79" s="529"/>
      <c r="URE79" s="530"/>
      <c r="URF79" s="531"/>
      <c r="URG79" s="532"/>
      <c r="URH79" s="533"/>
      <c r="URI79" s="527"/>
      <c r="URJ79" s="528"/>
      <c r="URK79" s="529"/>
      <c r="URL79" s="530"/>
      <c r="URM79" s="531"/>
      <c r="URN79" s="532"/>
      <c r="URO79" s="533"/>
      <c r="URP79" s="527"/>
      <c r="URQ79" s="528"/>
      <c r="URR79" s="529"/>
      <c r="URS79" s="530"/>
      <c r="URT79" s="531"/>
      <c r="URU79" s="532"/>
      <c r="URV79" s="533"/>
      <c r="URW79" s="527"/>
      <c r="URX79" s="528"/>
      <c r="URY79" s="529"/>
      <c r="URZ79" s="530"/>
      <c r="USA79" s="531"/>
      <c r="USB79" s="532"/>
      <c r="USC79" s="533"/>
      <c r="USD79" s="527"/>
      <c r="USE79" s="528"/>
      <c r="USF79" s="529"/>
      <c r="USG79" s="530"/>
      <c r="USH79" s="531"/>
      <c r="USI79" s="532"/>
      <c r="USJ79" s="533"/>
      <c r="USK79" s="527"/>
      <c r="USL79" s="528"/>
      <c r="USM79" s="529"/>
      <c r="USN79" s="530"/>
      <c r="USO79" s="531"/>
      <c r="USP79" s="532"/>
      <c r="USQ79" s="533"/>
      <c r="USR79" s="527"/>
      <c r="USS79" s="528"/>
      <c r="UST79" s="529"/>
      <c r="USU79" s="530"/>
      <c r="USV79" s="531"/>
      <c r="USW79" s="532"/>
      <c r="USX79" s="533"/>
      <c r="USY79" s="527"/>
      <c r="USZ79" s="528"/>
      <c r="UTA79" s="529"/>
      <c r="UTB79" s="530"/>
      <c r="UTC79" s="531"/>
      <c r="UTD79" s="532"/>
      <c r="UTE79" s="533"/>
      <c r="UTF79" s="527"/>
      <c r="UTG79" s="528"/>
      <c r="UTH79" s="529"/>
      <c r="UTI79" s="530"/>
      <c r="UTJ79" s="531"/>
      <c r="UTK79" s="532"/>
      <c r="UTL79" s="533"/>
      <c r="UTM79" s="527"/>
      <c r="UTN79" s="528"/>
      <c r="UTO79" s="529"/>
      <c r="UTP79" s="530"/>
      <c r="UTQ79" s="531"/>
      <c r="UTR79" s="532"/>
      <c r="UTS79" s="533"/>
      <c r="UTT79" s="527"/>
      <c r="UTU79" s="528"/>
      <c r="UTV79" s="529"/>
      <c r="UTW79" s="530"/>
      <c r="UTX79" s="531"/>
      <c r="UTY79" s="532"/>
      <c r="UTZ79" s="533"/>
      <c r="UUA79" s="527"/>
      <c r="UUB79" s="528"/>
      <c r="UUC79" s="529"/>
      <c r="UUD79" s="530"/>
      <c r="UUE79" s="531"/>
      <c r="UUF79" s="532"/>
      <c r="UUG79" s="533"/>
      <c r="UUH79" s="527"/>
      <c r="UUI79" s="528"/>
      <c r="UUJ79" s="529"/>
      <c r="UUK79" s="530"/>
      <c r="UUL79" s="531"/>
      <c r="UUM79" s="532"/>
      <c r="UUN79" s="533"/>
      <c r="UUO79" s="527"/>
      <c r="UUP79" s="528"/>
      <c r="UUQ79" s="529"/>
      <c r="UUR79" s="530"/>
      <c r="UUS79" s="531"/>
      <c r="UUT79" s="532"/>
      <c r="UUU79" s="533"/>
      <c r="UUV79" s="527"/>
      <c r="UUW79" s="528"/>
      <c r="UUX79" s="529"/>
      <c r="UUY79" s="530"/>
      <c r="UUZ79" s="531"/>
      <c r="UVA79" s="532"/>
      <c r="UVB79" s="533"/>
      <c r="UVC79" s="527"/>
      <c r="UVD79" s="528"/>
      <c r="UVE79" s="529"/>
      <c r="UVF79" s="530"/>
      <c r="UVG79" s="531"/>
      <c r="UVH79" s="532"/>
      <c r="UVI79" s="533"/>
      <c r="UVJ79" s="527"/>
      <c r="UVK79" s="528"/>
      <c r="UVL79" s="529"/>
      <c r="UVM79" s="530"/>
      <c r="UVN79" s="531"/>
      <c r="UVO79" s="532"/>
      <c r="UVP79" s="533"/>
      <c r="UVQ79" s="527"/>
      <c r="UVR79" s="528"/>
      <c r="UVS79" s="529"/>
      <c r="UVT79" s="530"/>
      <c r="UVU79" s="531"/>
      <c r="UVV79" s="532"/>
      <c r="UVW79" s="533"/>
      <c r="UVX79" s="527"/>
      <c r="UVY79" s="528"/>
      <c r="UVZ79" s="529"/>
      <c r="UWA79" s="530"/>
      <c r="UWB79" s="531"/>
      <c r="UWC79" s="532"/>
      <c r="UWD79" s="533"/>
      <c r="UWE79" s="527"/>
      <c r="UWF79" s="528"/>
      <c r="UWG79" s="529"/>
      <c r="UWH79" s="530"/>
      <c r="UWI79" s="531"/>
      <c r="UWJ79" s="532"/>
      <c r="UWK79" s="533"/>
      <c r="UWL79" s="527"/>
      <c r="UWM79" s="528"/>
      <c r="UWN79" s="529"/>
      <c r="UWO79" s="530"/>
      <c r="UWP79" s="531"/>
      <c r="UWQ79" s="532"/>
      <c r="UWR79" s="533"/>
      <c r="UWS79" s="527"/>
      <c r="UWT79" s="528"/>
      <c r="UWU79" s="529"/>
      <c r="UWV79" s="530"/>
      <c r="UWW79" s="531"/>
      <c r="UWX79" s="532"/>
      <c r="UWY79" s="533"/>
      <c r="UWZ79" s="527"/>
      <c r="UXA79" s="528"/>
      <c r="UXB79" s="529"/>
      <c r="UXC79" s="530"/>
      <c r="UXD79" s="531"/>
      <c r="UXE79" s="532"/>
      <c r="UXF79" s="533"/>
      <c r="UXG79" s="527"/>
      <c r="UXH79" s="528"/>
      <c r="UXI79" s="529"/>
      <c r="UXJ79" s="530"/>
      <c r="UXK79" s="531"/>
      <c r="UXL79" s="532"/>
      <c r="UXM79" s="533"/>
      <c r="UXN79" s="527"/>
      <c r="UXO79" s="528"/>
      <c r="UXP79" s="529"/>
      <c r="UXQ79" s="530"/>
      <c r="UXR79" s="531"/>
      <c r="UXS79" s="532"/>
      <c r="UXT79" s="533"/>
      <c r="UXU79" s="527"/>
      <c r="UXV79" s="528"/>
      <c r="UXW79" s="529"/>
      <c r="UXX79" s="530"/>
      <c r="UXY79" s="531"/>
      <c r="UXZ79" s="532"/>
      <c r="UYA79" s="533"/>
      <c r="UYB79" s="527"/>
      <c r="UYC79" s="528"/>
      <c r="UYD79" s="529"/>
      <c r="UYE79" s="530"/>
      <c r="UYF79" s="531"/>
      <c r="UYG79" s="532"/>
      <c r="UYH79" s="533"/>
      <c r="UYI79" s="527"/>
      <c r="UYJ79" s="528"/>
      <c r="UYK79" s="529"/>
      <c r="UYL79" s="530"/>
      <c r="UYM79" s="531"/>
      <c r="UYN79" s="532"/>
      <c r="UYO79" s="533"/>
      <c r="UYP79" s="527"/>
      <c r="UYQ79" s="528"/>
      <c r="UYR79" s="529"/>
      <c r="UYS79" s="530"/>
      <c r="UYT79" s="531"/>
      <c r="UYU79" s="532"/>
      <c r="UYV79" s="533"/>
      <c r="UYW79" s="527"/>
      <c r="UYX79" s="528"/>
      <c r="UYY79" s="529"/>
      <c r="UYZ79" s="530"/>
      <c r="UZA79" s="531"/>
      <c r="UZB79" s="532"/>
      <c r="UZC79" s="533"/>
      <c r="UZD79" s="527"/>
      <c r="UZE79" s="528"/>
      <c r="UZF79" s="529"/>
      <c r="UZG79" s="530"/>
      <c r="UZH79" s="531"/>
      <c r="UZI79" s="532"/>
      <c r="UZJ79" s="533"/>
      <c r="UZK79" s="527"/>
      <c r="UZL79" s="528"/>
      <c r="UZM79" s="529"/>
      <c r="UZN79" s="530"/>
      <c r="UZO79" s="531"/>
      <c r="UZP79" s="532"/>
      <c r="UZQ79" s="533"/>
      <c r="UZR79" s="527"/>
      <c r="UZS79" s="528"/>
      <c r="UZT79" s="529"/>
      <c r="UZU79" s="530"/>
      <c r="UZV79" s="531"/>
      <c r="UZW79" s="532"/>
      <c r="UZX79" s="533"/>
      <c r="UZY79" s="527"/>
      <c r="UZZ79" s="528"/>
      <c r="VAA79" s="529"/>
      <c r="VAB79" s="530"/>
      <c r="VAC79" s="531"/>
      <c r="VAD79" s="532"/>
      <c r="VAE79" s="533"/>
      <c r="VAF79" s="527"/>
      <c r="VAG79" s="528"/>
      <c r="VAH79" s="529"/>
      <c r="VAI79" s="530"/>
      <c r="VAJ79" s="531"/>
      <c r="VAK79" s="532"/>
      <c r="VAL79" s="533"/>
      <c r="VAM79" s="527"/>
      <c r="VAN79" s="528"/>
      <c r="VAO79" s="529"/>
      <c r="VAP79" s="530"/>
      <c r="VAQ79" s="531"/>
      <c r="VAR79" s="532"/>
      <c r="VAS79" s="533"/>
      <c r="VAT79" s="527"/>
      <c r="VAU79" s="528"/>
      <c r="VAV79" s="529"/>
      <c r="VAW79" s="530"/>
      <c r="VAX79" s="531"/>
      <c r="VAY79" s="532"/>
      <c r="VAZ79" s="533"/>
      <c r="VBA79" s="527"/>
      <c r="VBB79" s="528"/>
      <c r="VBC79" s="529"/>
      <c r="VBD79" s="530"/>
      <c r="VBE79" s="531"/>
      <c r="VBF79" s="532"/>
      <c r="VBG79" s="533"/>
      <c r="VBH79" s="527"/>
      <c r="VBI79" s="528"/>
      <c r="VBJ79" s="529"/>
      <c r="VBK79" s="530"/>
      <c r="VBL79" s="531"/>
      <c r="VBM79" s="532"/>
      <c r="VBN79" s="533"/>
      <c r="VBO79" s="527"/>
      <c r="VBP79" s="528"/>
      <c r="VBQ79" s="529"/>
      <c r="VBR79" s="530"/>
      <c r="VBS79" s="531"/>
      <c r="VBT79" s="532"/>
      <c r="VBU79" s="533"/>
      <c r="VBV79" s="527"/>
      <c r="VBW79" s="528"/>
      <c r="VBX79" s="529"/>
      <c r="VBY79" s="530"/>
      <c r="VBZ79" s="531"/>
      <c r="VCA79" s="532"/>
      <c r="VCB79" s="533"/>
      <c r="VCC79" s="527"/>
      <c r="VCD79" s="528"/>
      <c r="VCE79" s="529"/>
      <c r="VCF79" s="530"/>
      <c r="VCG79" s="531"/>
      <c r="VCH79" s="532"/>
      <c r="VCI79" s="533"/>
      <c r="VCJ79" s="527"/>
      <c r="VCK79" s="528"/>
      <c r="VCL79" s="529"/>
      <c r="VCM79" s="530"/>
      <c r="VCN79" s="531"/>
      <c r="VCO79" s="532"/>
      <c r="VCP79" s="533"/>
      <c r="VCQ79" s="527"/>
      <c r="VCR79" s="528"/>
      <c r="VCS79" s="529"/>
      <c r="VCT79" s="530"/>
      <c r="VCU79" s="531"/>
      <c r="VCV79" s="532"/>
      <c r="VCW79" s="533"/>
      <c r="VCX79" s="527"/>
      <c r="VCY79" s="528"/>
      <c r="VCZ79" s="529"/>
      <c r="VDA79" s="530"/>
      <c r="VDB79" s="531"/>
      <c r="VDC79" s="532"/>
      <c r="VDD79" s="533"/>
      <c r="VDE79" s="527"/>
      <c r="VDF79" s="528"/>
      <c r="VDG79" s="529"/>
      <c r="VDH79" s="530"/>
      <c r="VDI79" s="531"/>
      <c r="VDJ79" s="532"/>
      <c r="VDK79" s="533"/>
      <c r="VDL79" s="527"/>
      <c r="VDM79" s="528"/>
      <c r="VDN79" s="529"/>
      <c r="VDO79" s="530"/>
      <c r="VDP79" s="531"/>
      <c r="VDQ79" s="532"/>
      <c r="VDR79" s="533"/>
      <c r="VDS79" s="527"/>
      <c r="VDT79" s="528"/>
      <c r="VDU79" s="529"/>
      <c r="VDV79" s="530"/>
      <c r="VDW79" s="531"/>
      <c r="VDX79" s="532"/>
      <c r="VDY79" s="533"/>
      <c r="VDZ79" s="527"/>
      <c r="VEA79" s="528"/>
      <c r="VEB79" s="529"/>
      <c r="VEC79" s="530"/>
      <c r="VED79" s="531"/>
      <c r="VEE79" s="532"/>
      <c r="VEF79" s="533"/>
      <c r="VEG79" s="527"/>
      <c r="VEH79" s="528"/>
      <c r="VEI79" s="529"/>
      <c r="VEJ79" s="530"/>
      <c r="VEK79" s="531"/>
      <c r="VEL79" s="532"/>
      <c r="VEM79" s="533"/>
      <c r="VEN79" s="527"/>
      <c r="VEO79" s="528"/>
      <c r="VEP79" s="529"/>
      <c r="VEQ79" s="530"/>
      <c r="VER79" s="531"/>
      <c r="VES79" s="532"/>
      <c r="VET79" s="533"/>
      <c r="VEU79" s="527"/>
      <c r="VEV79" s="528"/>
      <c r="VEW79" s="529"/>
      <c r="VEX79" s="530"/>
      <c r="VEY79" s="531"/>
      <c r="VEZ79" s="532"/>
      <c r="VFA79" s="533"/>
      <c r="VFB79" s="527"/>
      <c r="VFC79" s="528"/>
      <c r="VFD79" s="529"/>
      <c r="VFE79" s="530"/>
      <c r="VFF79" s="531"/>
      <c r="VFG79" s="532"/>
      <c r="VFH79" s="533"/>
      <c r="VFI79" s="527"/>
      <c r="VFJ79" s="528"/>
      <c r="VFK79" s="529"/>
      <c r="VFL79" s="530"/>
      <c r="VFM79" s="531"/>
      <c r="VFN79" s="532"/>
      <c r="VFO79" s="533"/>
      <c r="VFP79" s="527"/>
      <c r="VFQ79" s="528"/>
      <c r="VFR79" s="529"/>
      <c r="VFS79" s="530"/>
      <c r="VFT79" s="531"/>
      <c r="VFU79" s="532"/>
      <c r="VFV79" s="533"/>
      <c r="VFW79" s="527"/>
      <c r="VFX79" s="528"/>
      <c r="VFY79" s="529"/>
      <c r="VFZ79" s="530"/>
      <c r="VGA79" s="531"/>
      <c r="VGB79" s="532"/>
      <c r="VGC79" s="533"/>
      <c r="VGD79" s="527"/>
      <c r="VGE79" s="528"/>
      <c r="VGF79" s="529"/>
      <c r="VGG79" s="530"/>
      <c r="VGH79" s="531"/>
      <c r="VGI79" s="532"/>
      <c r="VGJ79" s="533"/>
      <c r="VGK79" s="527"/>
      <c r="VGL79" s="528"/>
      <c r="VGM79" s="529"/>
      <c r="VGN79" s="530"/>
      <c r="VGO79" s="531"/>
      <c r="VGP79" s="532"/>
      <c r="VGQ79" s="533"/>
      <c r="VGR79" s="527"/>
      <c r="VGS79" s="528"/>
      <c r="VGT79" s="529"/>
      <c r="VGU79" s="530"/>
      <c r="VGV79" s="531"/>
      <c r="VGW79" s="532"/>
      <c r="VGX79" s="533"/>
      <c r="VGY79" s="527"/>
      <c r="VGZ79" s="528"/>
      <c r="VHA79" s="529"/>
      <c r="VHB79" s="530"/>
      <c r="VHC79" s="531"/>
      <c r="VHD79" s="532"/>
      <c r="VHE79" s="533"/>
      <c r="VHF79" s="527"/>
      <c r="VHG79" s="528"/>
      <c r="VHH79" s="529"/>
      <c r="VHI79" s="530"/>
      <c r="VHJ79" s="531"/>
      <c r="VHK79" s="532"/>
      <c r="VHL79" s="533"/>
      <c r="VHM79" s="527"/>
      <c r="VHN79" s="528"/>
      <c r="VHO79" s="529"/>
      <c r="VHP79" s="530"/>
      <c r="VHQ79" s="531"/>
      <c r="VHR79" s="532"/>
      <c r="VHS79" s="533"/>
      <c r="VHT79" s="527"/>
      <c r="VHU79" s="528"/>
      <c r="VHV79" s="529"/>
      <c r="VHW79" s="530"/>
      <c r="VHX79" s="531"/>
      <c r="VHY79" s="532"/>
      <c r="VHZ79" s="533"/>
      <c r="VIA79" s="527"/>
      <c r="VIB79" s="528"/>
      <c r="VIC79" s="529"/>
      <c r="VID79" s="530"/>
      <c r="VIE79" s="531"/>
      <c r="VIF79" s="532"/>
      <c r="VIG79" s="533"/>
      <c r="VIH79" s="527"/>
      <c r="VII79" s="528"/>
      <c r="VIJ79" s="529"/>
      <c r="VIK79" s="530"/>
      <c r="VIL79" s="531"/>
      <c r="VIM79" s="532"/>
      <c r="VIN79" s="533"/>
      <c r="VIO79" s="527"/>
      <c r="VIP79" s="528"/>
      <c r="VIQ79" s="529"/>
      <c r="VIR79" s="530"/>
      <c r="VIS79" s="531"/>
      <c r="VIT79" s="532"/>
      <c r="VIU79" s="533"/>
      <c r="VIV79" s="527"/>
      <c r="VIW79" s="528"/>
      <c r="VIX79" s="529"/>
      <c r="VIY79" s="530"/>
      <c r="VIZ79" s="531"/>
      <c r="VJA79" s="532"/>
      <c r="VJB79" s="533"/>
      <c r="VJC79" s="527"/>
      <c r="VJD79" s="528"/>
      <c r="VJE79" s="529"/>
      <c r="VJF79" s="530"/>
      <c r="VJG79" s="531"/>
      <c r="VJH79" s="532"/>
      <c r="VJI79" s="533"/>
      <c r="VJJ79" s="527"/>
      <c r="VJK79" s="528"/>
      <c r="VJL79" s="529"/>
      <c r="VJM79" s="530"/>
      <c r="VJN79" s="531"/>
      <c r="VJO79" s="532"/>
      <c r="VJP79" s="533"/>
      <c r="VJQ79" s="527"/>
      <c r="VJR79" s="528"/>
      <c r="VJS79" s="529"/>
      <c r="VJT79" s="530"/>
      <c r="VJU79" s="531"/>
      <c r="VJV79" s="532"/>
      <c r="VJW79" s="533"/>
      <c r="VJX79" s="527"/>
      <c r="VJY79" s="528"/>
      <c r="VJZ79" s="529"/>
      <c r="VKA79" s="530"/>
      <c r="VKB79" s="531"/>
      <c r="VKC79" s="532"/>
      <c r="VKD79" s="533"/>
      <c r="VKE79" s="527"/>
      <c r="VKF79" s="528"/>
      <c r="VKG79" s="529"/>
      <c r="VKH79" s="530"/>
      <c r="VKI79" s="531"/>
      <c r="VKJ79" s="532"/>
      <c r="VKK79" s="533"/>
      <c r="VKL79" s="527"/>
      <c r="VKM79" s="528"/>
      <c r="VKN79" s="529"/>
      <c r="VKO79" s="530"/>
      <c r="VKP79" s="531"/>
      <c r="VKQ79" s="532"/>
      <c r="VKR79" s="533"/>
      <c r="VKS79" s="527"/>
      <c r="VKT79" s="528"/>
      <c r="VKU79" s="529"/>
      <c r="VKV79" s="530"/>
      <c r="VKW79" s="531"/>
      <c r="VKX79" s="532"/>
      <c r="VKY79" s="533"/>
      <c r="VKZ79" s="527"/>
      <c r="VLA79" s="528"/>
      <c r="VLB79" s="529"/>
      <c r="VLC79" s="530"/>
      <c r="VLD79" s="531"/>
      <c r="VLE79" s="532"/>
      <c r="VLF79" s="533"/>
      <c r="VLG79" s="527"/>
      <c r="VLH79" s="528"/>
      <c r="VLI79" s="529"/>
      <c r="VLJ79" s="530"/>
      <c r="VLK79" s="531"/>
      <c r="VLL79" s="532"/>
      <c r="VLM79" s="533"/>
      <c r="VLN79" s="527"/>
      <c r="VLO79" s="528"/>
      <c r="VLP79" s="529"/>
      <c r="VLQ79" s="530"/>
      <c r="VLR79" s="531"/>
      <c r="VLS79" s="532"/>
      <c r="VLT79" s="533"/>
      <c r="VLU79" s="527"/>
      <c r="VLV79" s="528"/>
      <c r="VLW79" s="529"/>
      <c r="VLX79" s="530"/>
      <c r="VLY79" s="531"/>
      <c r="VLZ79" s="532"/>
      <c r="VMA79" s="533"/>
      <c r="VMB79" s="527"/>
      <c r="VMC79" s="528"/>
      <c r="VMD79" s="529"/>
      <c r="VME79" s="530"/>
      <c r="VMF79" s="531"/>
      <c r="VMG79" s="532"/>
      <c r="VMH79" s="533"/>
      <c r="VMI79" s="527"/>
      <c r="VMJ79" s="528"/>
      <c r="VMK79" s="529"/>
      <c r="VML79" s="530"/>
      <c r="VMM79" s="531"/>
      <c r="VMN79" s="532"/>
      <c r="VMO79" s="533"/>
      <c r="VMP79" s="527"/>
      <c r="VMQ79" s="528"/>
      <c r="VMR79" s="529"/>
      <c r="VMS79" s="530"/>
      <c r="VMT79" s="531"/>
      <c r="VMU79" s="532"/>
      <c r="VMV79" s="533"/>
      <c r="VMW79" s="527"/>
      <c r="VMX79" s="528"/>
      <c r="VMY79" s="529"/>
      <c r="VMZ79" s="530"/>
      <c r="VNA79" s="531"/>
      <c r="VNB79" s="532"/>
      <c r="VNC79" s="533"/>
      <c r="VND79" s="527"/>
      <c r="VNE79" s="528"/>
      <c r="VNF79" s="529"/>
      <c r="VNG79" s="530"/>
      <c r="VNH79" s="531"/>
      <c r="VNI79" s="532"/>
      <c r="VNJ79" s="533"/>
      <c r="VNK79" s="527"/>
      <c r="VNL79" s="528"/>
      <c r="VNM79" s="529"/>
      <c r="VNN79" s="530"/>
      <c r="VNO79" s="531"/>
      <c r="VNP79" s="532"/>
      <c r="VNQ79" s="533"/>
      <c r="VNR79" s="527"/>
      <c r="VNS79" s="528"/>
      <c r="VNT79" s="529"/>
      <c r="VNU79" s="530"/>
      <c r="VNV79" s="531"/>
      <c r="VNW79" s="532"/>
      <c r="VNX79" s="533"/>
      <c r="VNY79" s="527"/>
      <c r="VNZ79" s="528"/>
      <c r="VOA79" s="529"/>
      <c r="VOB79" s="530"/>
      <c r="VOC79" s="531"/>
      <c r="VOD79" s="532"/>
      <c r="VOE79" s="533"/>
      <c r="VOF79" s="527"/>
      <c r="VOG79" s="528"/>
      <c r="VOH79" s="529"/>
      <c r="VOI79" s="530"/>
      <c r="VOJ79" s="531"/>
      <c r="VOK79" s="532"/>
      <c r="VOL79" s="533"/>
      <c r="VOM79" s="527"/>
      <c r="VON79" s="528"/>
      <c r="VOO79" s="529"/>
      <c r="VOP79" s="530"/>
      <c r="VOQ79" s="531"/>
      <c r="VOR79" s="532"/>
      <c r="VOS79" s="533"/>
      <c r="VOT79" s="527"/>
      <c r="VOU79" s="528"/>
      <c r="VOV79" s="529"/>
      <c r="VOW79" s="530"/>
      <c r="VOX79" s="531"/>
      <c r="VOY79" s="532"/>
      <c r="VOZ79" s="533"/>
      <c r="VPA79" s="527"/>
      <c r="VPB79" s="528"/>
      <c r="VPC79" s="529"/>
      <c r="VPD79" s="530"/>
      <c r="VPE79" s="531"/>
      <c r="VPF79" s="532"/>
      <c r="VPG79" s="533"/>
      <c r="VPH79" s="527"/>
      <c r="VPI79" s="528"/>
      <c r="VPJ79" s="529"/>
      <c r="VPK79" s="530"/>
      <c r="VPL79" s="531"/>
      <c r="VPM79" s="532"/>
      <c r="VPN79" s="533"/>
      <c r="VPO79" s="527"/>
      <c r="VPP79" s="528"/>
      <c r="VPQ79" s="529"/>
      <c r="VPR79" s="530"/>
      <c r="VPS79" s="531"/>
      <c r="VPT79" s="532"/>
      <c r="VPU79" s="533"/>
      <c r="VPV79" s="527"/>
      <c r="VPW79" s="528"/>
      <c r="VPX79" s="529"/>
      <c r="VPY79" s="530"/>
      <c r="VPZ79" s="531"/>
      <c r="VQA79" s="532"/>
      <c r="VQB79" s="533"/>
      <c r="VQC79" s="527"/>
      <c r="VQD79" s="528"/>
      <c r="VQE79" s="529"/>
      <c r="VQF79" s="530"/>
      <c r="VQG79" s="531"/>
      <c r="VQH79" s="532"/>
      <c r="VQI79" s="533"/>
      <c r="VQJ79" s="527"/>
      <c r="VQK79" s="528"/>
      <c r="VQL79" s="529"/>
      <c r="VQM79" s="530"/>
      <c r="VQN79" s="531"/>
      <c r="VQO79" s="532"/>
      <c r="VQP79" s="533"/>
      <c r="VQQ79" s="527"/>
      <c r="VQR79" s="528"/>
      <c r="VQS79" s="529"/>
      <c r="VQT79" s="530"/>
      <c r="VQU79" s="531"/>
      <c r="VQV79" s="532"/>
      <c r="VQW79" s="533"/>
      <c r="VQX79" s="527"/>
      <c r="VQY79" s="528"/>
      <c r="VQZ79" s="529"/>
      <c r="VRA79" s="530"/>
      <c r="VRB79" s="531"/>
      <c r="VRC79" s="532"/>
      <c r="VRD79" s="533"/>
      <c r="VRE79" s="527"/>
      <c r="VRF79" s="528"/>
      <c r="VRG79" s="529"/>
      <c r="VRH79" s="530"/>
      <c r="VRI79" s="531"/>
      <c r="VRJ79" s="532"/>
      <c r="VRK79" s="533"/>
      <c r="VRL79" s="527"/>
      <c r="VRM79" s="528"/>
      <c r="VRN79" s="529"/>
      <c r="VRO79" s="530"/>
      <c r="VRP79" s="531"/>
      <c r="VRQ79" s="532"/>
      <c r="VRR79" s="533"/>
      <c r="VRS79" s="527"/>
      <c r="VRT79" s="528"/>
      <c r="VRU79" s="529"/>
      <c r="VRV79" s="530"/>
      <c r="VRW79" s="531"/>
      <c r="VRX79" s="532"/>
      <c r="VRY79" s="533"/>
      <c r="VRZ79" s="527"/>
      <c r="VSA79" s="528"/>
      <c r="VSB79" s="529"/>
      <c r="VSC79" s="530"/>
      <c r="VSD79" s="531"/>
      <c r="VSE79" s="532"/>
      <c r="VSF79" s="533"/>
      <c r="VSG79" s="527"/>
      <c r="VSH79" s="528"/>
      <c r="VSI79" s="529"/>
      <c r="VSJ79" s="530"/>
      <c r="VSK79" s="531"/>
      <c r="VSL79" s="532"/>
      <c r="VSM79" s="533"/>
      <c r="VSN79" s="527"/>
      <c r="VSO79" s="528"/>
      <c r="VSP79" s="529"/>
      <c r="VSQ79" s="530"/>
      <c r="VSR79" s="531"/>
      <c r="VSS79" s="532"/>
      <c r="VST79" s="533"/>
      <c r="VSU79" s="527"/>
      <c r="VSV79" s="528"/>
      <c r="VSW79" s="529"/>
      <c r="VSX79" s="530"/>
      <c r="VSY79" s="531"/>
      <c r="VSZ79" s="532"/>
      <c r="VTA79" s="533"/>
      <c r="VTB79" s="527"/>
      <c r="VTC79" s="528"/>
      <c r="VTD79" s="529"/>
      <c r="VTE79" s="530"/>
      <c r="VTF79" s="531"/>
      <c r="VTG79" s="532"/>
      <c r="VTH79" s="533"/>
      <c r="VTI79" s="527"/>
      <c r="VTJ79" s="528"/>
      <c r="VTK79" s="529"/>
      <c r="VTL79" s="530"/>
      <c r="VTM79" s="531"/>
      <c r="VTN79" s="532"/>
      <c r="VTO79" s="533"/>
      <c r="VTP79" s="527"/>
      <c r="VTQ79" s="528"/>
      <c r="VTR79" s="529"/>
      <c r="VTS79" s="530"/>
      <c r="VTT79" s="531"/>
      <c r="VTU79" s="532"/>
      <c r="VTV79" s="533"/>
      <c r="VTW79" s="527"/>
      <c r="VTX79" s="528"/>
      <c r="VTY79" s="529"/>
      <c r="VTZ79" s="530"/>
      <c r="VUA79" s="531"/>
      <c r="VUB79" s="532"/>
      <c r="VUC79" s="533"/>
      <c r="VUD79" s="527"/>
      <c r="VUE79" s="528"/>
      <c r="VUF79" s="529"/>
      <c r="VUG79" s="530"/>
      <c r="VUH79" s="531"/>
      <c r="VUI79" s="532"/>
      <c r="VUJ79" s="533"/>
      <c r="VUK79" s="527"/>
      <c r="VUL79" s="528"/>
      <c r="VUM79" s="529"/>
      <c r="VUN79" s="530"/>
      <c r="VUO79" s="531"/>
      <c r="VUP79" s="532"/>
      <c r="VUQ79" s="533"/>
      <c r="VUR79" s="527"/>
      <c r="VUS79" s="528"/>
      <c r="VUT79" s="529"/>
      <c r="VUU79" s="530"/>
      <c r="VUV79" s="531"/>
      <c r="VUW79" s="532"/>
      <c r="VUX79" s="533"/>
      <c r="VUY79" s="527"/>
      <c r="VUZ79" s="528"/>
      <c r="VVA79" s="529"/>
      <c r="VVB79" s="530"/>
      <c r="VVC79" s="531"/>
      <c r="VVD79" s="532"/>
      <c r="VVE79" s="533"/>
      <c r="VVF79" s="527"/>
      <c r="VVG79" s="528"/>
      <c r="VVH79" s="529"/>
      <c r="VVI79" s="530"/>
      <c r="VVJ79" s="531"/>
      <c r="VVK79" s="532"/>
      <c r="VVL79" s="533"/>
      <c r="VVM79" s="527"/>
      <c r="VVN79" s="528"/>
      <c r="VVO79" s="529"/>
      <c r="VVP79" s="530"/>
      <c r="VVQ79" s="531"/>
      <c r="VVR79" s="532"/>
      <c r="VVS79" s="533"/>
      <c r="VVT79" s="527"/>
      <c r="VVU79" s="528"/>
      <c r="VVV79" s="529"/>
      <c r="VVW79" s="530"/>
      <c r="VVX79" s="531"/>
      <c r="VVY79" s="532"/>
      <c r="VVZ79" s="533"/>
      <c r="VWA79" s="527"/>
      <c r="VWB79" s="528"/>
      <c r="VWC79" s="529"/>
      <c r="VWD79" s="530"/>
      <c r="VWE79" s="531"/>
      <c r="VWF79" s="532"/>
      <c r="VWG79" s="533"/>
      <c r="VWH79" s="527"/>
      <c r="VWI79" s="528"/>
      <c r="VWJ79" s="529"/>
      <c r="VWK79" s="530"/>
      <c r="VWL79" s="531"/>
      <c r="VWM79" s="532"/>
      <c r="VWN79" s="533"/>
      <c r="VWO79" s="527"/>
      <c r="VWP79" s="528"/>
      <c r="VWQ79" s="529"/>
      <c r="VWR79" s="530"/>
      <c r="VWS79" s="531"/>
      <c r="VWT79" s="532"/>
      <c r="VWU79" s="533"/>
      <c r="VWV79" s="527"/>
      <c r="VWW79" s="528"/>
      <c r="VWX79" s="529"/>
      <c r="VWY79" s="530"/>
      <c r="VWZ79" s="531"/>
      <c r="VXA79" s="532"/>
      <c r="VXB79" s="533"/>
      <c r="VXC79" s="527"/>
      <c r="VXD79" s="528"/>
      <c r="VXE79" s="529"/>
      <c r="VXF79" s="530"/>
      <c r="VXG79" s="531"/>
      <c r="VXH79" s="532"/>
      <c r="VXI79" s="533"/>
      <c r="VXJ79" s="527"/>
      <c r="VXK79" s="528"/>
      <c r="VXL79" s="529"/>
      <c r="VXM79" s="530"/>
      <c r="VXN79" s="531"/>
      <c r="VXO79" s="532"/>
      <c r="VXP79" s="533"/>
      <c r="VXQ79" s="527"/>
      <c r="VXR79" s="528"/>
      <c r="VXS79" s="529"/>
      <c r="VXT79" s="530"/>
      <c r="VXU79" s="531"/>
      <c r="VXV79" s="532"/>
      <c r="VXW79" s="533"/>
      <c r="VXX79" s="527"/>
      <c r="VXY79" s="528"/>
      <c r="VXZ79" s="529"/>
      <c r="VYA79" s="530"/>
      <c r="VYB79" s="531"/>
      <c r="VYC79" s="532"/>
      <c r="VYD79" s="533"/>
      <c r="VYE79" s="527"/>
      <c r="VYF79" s="528"/>
      <c r="VYG79" s="529"/>
      <c r="VYH79" s="530"/>
      <c r="VYI79" s="531"/>
      <c r="VYJ79" s="532"/>
      <c r="VYK79" s="533"/>
      <c r="VYL79" s="527"/>
      <c r="VYM79" s="528"/>
      <c r="VYN79" s="529"/>
      <c r="VYO79" s="530"/>
      <c r="VYP79" s="531"/>
      <c r="VYQ79" s="532"/>
      <c r="VYR79" s="533"/>
      <c r="VYS79" s="527"/>
      <c r="VYT79" s="528"/>
      <c r="VYU79" s="529"/>
      <c r="VYV79" s="530"/>
      <c r="VYW79" s="531"/>
      <c r="VYX79" s="532"/>
      <c r="VYY79" s="533"/>
      <c r="VYZ79" s="527"/>
      <c r="VZA79" s="528"/>
      <c r="VZB79" s="529"/>
      <c r="VZC79" s="530"/>
      <c r="VZD79" s="531"/>
      <c r="VZE79" s="532"/>
      <c r="VZF79" s="533"/>
      <c r="VZG79" s="527"/>
      <c r="VZH79" s="528"/>
      <c r="VZI79" s="529"/>
      <c r="VZJ79" s="530"/>
      <c r="VZK79" s="531"/>
      <c r="VZL79" s="532"/>
      <c r="VZM79" s="533"/>
      <c r="VZN79" s="527"/>
      <c r="VZO79" s="528"/>
      <c r="VZP79" s="529"/>
      <c r="VZQ79" s="530"/>
      <c r="VZR79" s="531"/>
      <c r="VZS79" s="532"/>
      <c r="VZT79" s="533"/>
      <c r="VZU79" s="527"/>
      <c r="VZV79" s="528"/>
      <c r="VZW79" s="529"/>
      <c r="VZX79" s="530"/>
      <c r="VZY79" s="531"/>
      <c r="VZZ79" s="532"/>
      <c r="WAA79" s="533"/>
      <c r="WAB79" s="527"/>
      <c r="WAC79" s="528"/>
      <c r="WAD79" s="529"/>
      <c r="WAE79" s="530"/>
      <c r="WAF79" s="531"/>
      <c r="WAG79" s="532"/>
      <c r="WAH79" s="533"/>
      <c r="WAI79" s="527"/>
      <c r="WAJ79" s="528"/>
      <c r="WAK79" s="529"/>
      <c r="WAL79" s="530"/>
      <c r="WAM79" s="531"/>
      <c r="WAN79" s="532"/>
      <c r="WAO79" s="533"/>
      <c r="WAP79" s="527"/>
      <c r="WAQ79" s="528"/>
      <c r="WAR79" s="529"/>
      <c r="WAS79" s="530"/>
      <c r="WAT79" s="531"/>
      <c r="WAU79" s="532"/>
      <c r="WAV79" s="533"/>
      <c r="WAW79" s="527"/>
      <c r="WAX79" s="528"/>
      <c r="WAY79" s="529"/>
      <c r="WAZ79" s="530"/>
      <c r="WBA79" s="531"/>
      <c r="WBB79" s="532"/>
      <c r="WBC79" s="533"/>
      <c r="WBD79" s="527"/>
      <c r="WBE79" s="528"/>
      <c r="WBF79" s="529"/>
      <c r="WBG79" s="530"/>
      <c r="WBH79" s="531"/>
      <c r="WBI79" s="532"/>
      <c r="WBJ79" s="533"/>
      <c r="WBK79" s="527"/>
      <c r="WBL79" s="528"/>
      <c r="WBM79" s="529"/>
      <c r="WBN79" s="530"/>
      <c r="WBO79" s="531"/>
      <c r="WBP79" s="532"/>
      <c r="WBQ79" s="533"/>
      <c r="WBR79" s="527"/>
      <c r="WBS79" s="528"/>
      <c r="WBT79" s="529"/>
      <c r="WBU79" s="530"/>
      <c r="WBV79" s="531"/>
      <c r="WBW79" s="532"/>
      <c r="WBX79" s="533"/>
      <c r="WBY79" s="527"/>
      <c r="WBZ79" s="528"/>
      <c r="WCA79" s="529"/>
      <c r="WCB79" s="530"/>
      <c r="WCC79" s="531"/>
      <c r="WCD79" s="532"/>
      <c r="WCE79" s="533"/>
      <c r="WCF79" s="527"/>
      <c r="WCG79" s="528"/>
      <c r="WCH79" s="529"/>
      <c r="WCI79" s="530"/>
      <c r="WCJ79" s="531"/>
      <c r="WCK79" s="532"/>
      <c r="WCL79" s="533"/>
      <c r="WCM79" s="527"/>
      <c r="WCN79" s="528"/>
      <c r="WCO79" s="529"/>
      <c r="WCP79" s="530"/>
      <c r="WCQ79" s="531"/>
      <c r="WCR79" s="532"/>
      <c r="WCS79" s="533"/>
      <c r="WCT79" s="527"/>
      <c r="WCU79" s="528"/>
      <c r="WCV79" s="529"/>
      <c r="WCW79" s="530"/>
      <c r="WCX79" s="531"/>
      <c r="WCY79" s="532"/>
      <c r="WCZ79" s="533"/>
      <c r="WDA79" s="527"/>
      <c r="WDB79" s="528"/>
      <c r="WDC79" s="529"/>
      <c r="WDD79" s="530"/>
      <c r="WDE79" s="531"/>
      <c r="WDF79" s="532"/>
      <c r="WDG79" s="533"/>
      <c r="WDH79" s="527"/>
      <c r="WDI79" s="528"/>
      <c r="WDJ79" s="529"/>
      <c r="WDK79" s="530"/>
      <c r="WDL79" s="531"/>
      <c r="WDM79" s="532"/>
      <c r="WDN79" s="533"/>
      <c r="WDO79" s="527"/>
      <c r="WDP79" s="528"/>
      <c r="WDQ79" s="529"/>
      <c r="WDR79" s="530"/>
      <c r="WDS79" s="531"/>
      <c r="WDT79" s="532"/>
      <c r="WDU79" s="533"/>
      <c r="WDV79" s="527"/>
      <c r="WDW79" s="528"/>
      <c r="WDX79" s="529"/>
      <c r="WDY79" s="530"/>
      <c r="WDZ79" s="531"/>
      <c r="WEA79" s="532"/>
      <c r="WEB79" s="533"/>
      <c r="WEC79" s="527"/>
      <c r="WED79" s="528"/>
      <c r="WEE79" s="529"/>
      <c r="WEF79" s="530"/>
      <c r="WEG79" s="531"/>
      <c r="WEH79" s="532"/>
      <c r="WEI79" s="533"/>
      <c r="WEJ79" s="527"/>
      <c r="WEK79" s="528"/>
      <c r="WEL79" s="529"/>
      <c r="WEM79" s="530"/>
      <c r="WEN79" s="531"/>
      <c r="WEO79" s="532"/>
      <c r="WEP79" s="533"/>
      <c r="WEQ79" s="527"/>
      <c r="WER79" s="528"/>
      <c r="WES79" s="529"/>
      <c r="WET79" s="530"/>
      <c r="WEU79" s="531"/>
      <c r="WEV79" s="532"/>
      <c r="WEW79" s="533"/>
      <c r="WEX79" s="527"/>
      <c r="WEY79" s="528"/>
      <c r="WEZ79" s="529"/>
      <c r="WFA79" s="530"/>
      <c r="WFB79" s="531"/>
      <c r="WFC79" s="532"/>
      <c r="WFD79" s="533"/>
      <c r="WFE79" s="527"/>
      <c r="WFF79" s="528"/>
      <c r="WFG79" s="529"/>
      <c r="WFH79" s="530"/>
      <c r="WFI79" s="531"/>
      <c r="WFJ79" s="532"/>
      <c r="WFK79" s="533"/>
      <c r="WFL79" s="527"/>
      <c r="WFM79" s="528"/>
      <c r="WFN79" s="529"/>
      <c r="WFO79" s="530"/>
      <c r="WFP79" s="531"/>
      <c r="WFQ79" s="532"/>
      <c r="WFR79" s="533"/>
      <c r="WFS79" s="527"/>
      <c r="WFT79" s="528"/>
      <c r="WFU79" s="529"/>
      <c r="WFV79" s="530"/>
      <c r="WFW79" s="531"/>
      <c r="WFX79" s="532"/>
      <c r="WFY79" s="533"/>
      <c r="WFZ79" s="527"/>
      <c r="WGA79" s="528"/>
      <c r="WGB79" s="529"/>
      <c r="WGC79" s="530"/>
      <c r="WGD79" s="531"/>
      <c r="WGE79" s="532"/>
      <c r="WGF79" s="533"/>
      <c r="WGG79" s="527"/>
      <c r="WGH79" s="528"/>
      <c r="WGI79" s="529"/>
      <c r="WGJ79" s="530"/>
      <c r="WGK79" s="531"/>
      <c r="WGL79" s="532"/>
      <c r="WGM79" s="533"/>
      <c r="WGN79" s="527"/>
      <c r="WGO79" s="528"/>
      <c r="WGP79" s="529"/>
      <c r="WGQ79" s="530"/>
      <c r="WGR79" s="531"/>
      <c r="WGS79" s="532"/>
      <c r="WGT79" s="533"/>
      <c r="WGU79" s="527"/>
      <c r="WGV79" s="528"/>
      <c r="WGW79" s="529"/>
      <c r="WGX79" s="530"/>
      <c r="WGY79" s="531"/>
      <c r="WGZ79" s="532"/>
      <c r="WHA79" s="533"/>
      <c r="WHB79" s="527"/>
      <c r="WHC79" s="528"/>
      <c r="WHD79" s="529"/>
      <c r="WHE79" s="530"/>
      <c r="WHF79" s="531"/>
      <c r="WHG79" s="532"/>
      <c r="WHH79" s="533"/>
      <c r="WHI79" s="527"/>
      <c r="WHJ79" s="528"/>
      <c r="WHK79" s="529"/>
      <c r="WHL79" s="530"/>
      <c r="WHM79" s="531"/>
      <c r="WHN79" s="532"/>
      <c r="WHO79" s="533"/>
      <c r="WHP79" s="527"/>
      <c r="WHQ79" s="528"/>
      <c r="WHR79" s="529"/>
      <c r="WHS79" s="530"/>
      <c r="WHT79" s="531"/>
      <c r="WHU79" s="532"/>
      <c r="WHV79" s="533"/>
      <c r="WHW79" s="527"/>
      <c r="WHX79" s="528"/>
      <c r="WHY79" s="529"/>
      <c r="WHZ79" s="530"/>
      <c r="WIA79" s="531"/>
      <c r="WIB79" s="532"/>
      <c r="WIC79" s="533"/>
      <c r="WID79" s="527"/>
      <c r="WIE79" s="528"/>
      <c r="WIF79" s="529"/>
      <c r="WIG79" s="530"/>
      <c r="WIH79" s="531"/>
      <c r="WII79" s="532"/>
      <c r="WIJ79" s="533"/>
      <c r="WIK79" s="527"/>
      <c r="WIL79" s="528"/>
      <c r="WIM79" s="529"/>
      <c r="WIN79" s="530"/>
      <c r="WIO79" s="531"/>
      <c r="WIP79" s="532"/>
      <c r="WIQ79" s="533"/>
      <c r="WIR79" s="527"/>
      <c r="WIS79" s="528"/>
      <c r="WIT79" s="529"/>
      <c r="WIU79" s="530"/>
      <c r="WIV79" s="531"/>
      <c r="WIW79" s="532"/>
      <c r="WIX79" s="533"/>
      <c r="WIY79" s="527"/>
      <c r="WIZ79" s="528"/>
      <c r="WJA79" s="529"/>
      <c r="WJB79" s="530"/>
      <c r="WJC79" s="531"/>
      <c r="WJD79" s="532"/>
      <c r="WJE79" s="533"/>
      <c r="WJF79" s="527"/>
      <c r="WJG79" s="528"/>
      <c r="WJH79" s="529"/>
      <c r="WJI79" s="530"/>
      <c r="WJJ79" s="531"/>
      <c r="WJK79" s="532"/>
      <c r="WJL79" s="533"/>
      <c r="WJM79" s="527"/>
      <c r="WJN79" s="528"/>
      <c r="WJO79" s="529"/>
      <c r="WJP79" s="530"/>
      <c r="WJQ79" s="531"/>
      <c r="WJR79" s="532"/>
      <c r="WJS79" s="533"/>
      <c r="WJT79" s="527"/>
      <c r="WJU79" s="528"/>
      <c r="WJV79" s="529"/>
      <c r="WJW79" s="530"/>
      <c r="WJX79" s="531"/>
      <c r="WJY79" s="532"/>
      <c r="WJZ79" s="533"/>
      <c r="WKA79" s="527"/>
      <c r="WKB79" s="528"/>
      <c r="WKC79" s="529"/>
      <c r="WKD79" s="530"/>
      <c r="WKE79" s="531"/>
      <c r="WKF79" s="532"/>
      <c r="WKG79" s="533"/>
      <c r="WKH79" s="527"/>
      <c r="WKI79" s="528"/>
      <c r="WKJ79" s="529"/>
      <c r="WKK79" s="530"/>
      <c r="WKL79" s="531"/>
      <c r="WKM79" s="532"/>
      <c r="WKN79" s="533"/>
      <c r="WKO79" s="527"/>
      <c r="WKP79" s="528"/>
      <c r="WKQ79" s="529"/>
      <c r="WKR79" s="530"/>
      <c r="WKS79" s="531"/>
      <c r="WKT79" s="532"/>
      <c r="WKU79" s="533"/>
      <c r="WKV79" s="527"/>
      <c r="WKW79" s="528"/>
      <c r="WKX79" s="529"/>
      <c r="WKY79" s="530"/>
      <c r="WKZ79" s="531"/>
      <c r="WLA79" s="532"/>
      <c r="WLB79" s="533"/>
      <c r="WLC79" s="527"/>
      <c r="WLD79" s="528"/>
      <c r="WLE79" s="529"/>
      <c r="WLF79" s="530"/>
      <c r="WLG79" s="531"/>
      <c r="WLH79" s="532"/>
      <c r="WLI79" s="533"/>
      <c r="WLJ79" s="527"/>
      <c r="WLK79" s="528"/>
      <c r="WLL79" s="529"/>
      <c r="WLM79" s="530"/>
      <c r="WLN79" s="531"/>
      <c r="WLO79" s="532"/>
      <c r="WLP79" s="533"/>
      <c r="WLQ79" s="527"/>
      <c r="WLR79" s="528"/>
      <c r="WLS79" s="529"/>
      <c r="WLT79" s="530"/>
      <c r="WLU79" s="531"/>
      <c r="WLV79" s="532"/>
      <c r="WLW79" s="533"/>
      <c r="WLX79" s="527"/>
      <c r="WLY79" s="528"/>
      <c r="WLZ79" s="529"/>
      <c r="WMA79" s="530"/>
      <c r="WMB79" s="531"/>
      <c r="WMC79" s="532"/>
      <c r="WMD79" s="533"/>
      <c r="WME79" s="527"/>
      <c r="WMF79" s="528"/>
      <c r="WMG79" s="529"/>
      <c r="WMH79" s="530"/>
      <c r="WMI79" s="531"/>
      <c r="WMJ79" s="532"/>
      <c r="WMK79" s="533"/>
      <c r="WML79" s="527"/>
      <c r="WMM79" s="528"/>
      <c r="WMN79" s="529"/>
      <c r="WMO79" s="530"/>
      <c r="WMP79" s="531"/>
      <c r="WMQ79" s="532"/>
      <c r="WMR79" s="533"/>
      <c r="WMS79" s="527"/>
      <c r="WMT79" s="528"/>
      <c r="WMU79" s="529"/>
      <c r="WMV79" s="530"/>
      <c r="WMW79" s="531"/>
      <c r="WMX79" s="532"/>
      <c r="WMY79" s="533"/>
      <c r="WMZ79" s="527"/>
      <c r="WNA79" s="528"/>
      <c r="WNB79" s="529"/>
      <c r="WNC79" s="530"/>
      <c r="WND79" s="531"/>
      <c r="WNE79" s="532"/>
      <c r="WNF79" s="533"/>
      <c r="WNG79" s="527"/>
      <c r="WNH79" s="528"/>
      <c r="WNI79" s="529"/>
      <c r="WNJ79" s="530"/>
      <c r="WNK79" s="531"/>
      <c r="WNL79" s="532"/>
      <c r="WNM79" s="533"/>
      <c r="WNN79" s="527"/>
      <c r="WNO79" s="528"/>
      <c r="WNP79" s="529"/>
      <c r="WNQ79" s="530"/>
      <c r="WNR79" s="531"/>
      <c r="WNS79" s="532"/>
      <c r="WNT79" s="533"/>
      <c r="WNU79" s="527"/>
      <c r="WNV79" s="528"/>
      <c r="WNW79" s="529"/>
      <c r="WNX79" s="530"/>
      <c r="WNY79" s="531"/>
      <c r="WNZ79" s="532"/>
      <c r="WOA79" s="533"/>
      <c r="WOB79" s="527"/>
      <c r="WOC79" s="528"/>
      <c r="WOD79" s="529"/>
      <c r="WOE79" s="530"/>
      <c r="WOF79" s="531"/>
      <c r="WOG79" s="532"/>
      <c r="WOH79" s="533"/>
      <c r="WOI79" s="527"/>
      <c r="WOJ79" s="528"/>
      <c r="WOK79" s="529"/>
      <c r="WOL79" s="530"/>
      <c r="WOM79" s="531"/>
      <c r="WON79" s="532"/>
      <c r="WOO79" s="533"/>
      <c r="WOP79" s="527"/>
      <c r="WOQ79" s="528"/>
      <c r="WOR79" s="529"/>
      <c r="WOS79" s="530"/>
      <c r="WOT79" s="531"/>
      <c r="WOU79" s="532"/>
      <c r="WOV79" s="533"/>
      <c r="WOW79" s="527"/>
      <c r="WOX79" s="528"/>
      <c r="WOY79" s="529"/>
      <c r="WOZ79" s="530"/>
      <c r="WPA79" s="531"/>
      <c r="WPB79" s="532"/>
      <c r="WPC79" s="533"/>
      <c r="WPD79" s="527"/>
      <c r="WPE79" s="528"/>
      <c r="WPF79" s="529"/>
      <c r="WPG79" s="530"/>
      <c r="WPH79" s="531"/>
      <c r="WPI79" s="532"/>
      <c r="WPJ79" s="533"/>
      <c r="WPK79" s="527"/>
      <c r="WPL79" s="528"/>
      <c r="WPM79" s="529"/>
      <c r="WPN79" s="530"/>
      <c r="WPO79" s="531"/>
      <c r="WPP79" s="532"/>
      <c r="WPQ79" s="533"/>
      <c r="WPR79" s="527"/>
      <c r="WPS79" s="528"/>
      <c r="WPT79" s="529"/>
      <c r="WPU79" s="530"/>
      <c r="WPV79" s="531"/>
      <c r="WPW79" s="532"/>
      <c r="WPX79" s="533"/>
      <c r="WPY79" s="527"/>
      <c r="WPZ79" s="528"/>
      <c r="WQA79" s="529"/>
      <c r="WQB79" s="530"/>
      <c r="WQC79" s="531"/>
      <c r="WQD79" s="532"/>
      <c r="WQE79" s="533"/>
      <c r="WQF79" s="527"/>
      <c r="WQG79" s="528"/>
      <c r="WQH79" s="529"/>
      <c r="WQI79" s="530"/>
      <c r="WQJ79" s="531"/>
      <c r="WQK79" s="532"/>
      <c r="WQL79" s="533"/>
      <c r="WQM79" s="527"/>
      <c r="WQN79" s="528"/>
      <c r="WQO79" s="529"/>
      <c r="WQP79" s="530"/>
      <c r="WQQ79" s="531"/>
      <c r="WQR79" s="532"/>
      <c r="WQS79" s="533"/>
      <c r="WQT79" s="527"/>
      <c r="WQU79" s="528"/>
      <c r="WQV79" s="529"/>
      <c r="WQW79" s="530"/>
      <c r="WQX79" s="531"/>
      <c r="WQY79" s="532"/>
      <c r="WQZ79" s="533"/>
      <c r="WRA79" s="527"/>
      <c r="WRB79" s="528"/>
      <c r="WRC79" s="529"/>
      <c r="WRD79" s="530"/>
      <c r="WRE79" s="531"/>
      <c r="WRF79" s="532"/>
      <c r="WRG79" s="533"/>
      <c r="WRH79" s="527"/>
      <c r="WRI79" s="528"/>
      <c r="WRJ79" s="529"/>
      <c r="WRK79" s="530"/>
      <c r="WRL79" s="531"/>
      <c r="WRM79" s="532"/>
      <c r="WRN79" s="533"/>
      <c r="WRO79" s="527"/>
      <c r="WRP79" s="528"/>
      <c r="WRQ79" s="529"/>
      <c r="WRR79" s="530"/>
      <c r="WRS79" s="531"/>
      <c r="WRT79" s="532"/>
      <c r="WRU79" s="533"/>
      <c r="WRV79" s="527"/>
      <c r="WRW79" s="528"/>
      <c r="WRX79" s="529"/>
      <c r="WRY79" s="530"/>
      <c r="WRZ79" s="531"/>
      <c r="WSA79" s="532"/>
      <c r="WSB79" s="533"/>
      <c r="WSC79" s="527"/>
      <c r="WSD79" s="528"/>
      <c r="WSE79" s="529"/>
      <c r="WSF79" s="530"/>
      <c r="WSG79" s="531"/>
      <c r="WSH79" s="532"/>
      <c r="WSI79" s="533"/>
      <c r="WSJ79" s="527"/>
      <c r="WSK79" s="528"/>
      <c r="WSL79" s="529"/>
      <c r="WSM79" s="530"/>
      <c r="WSN79" s="531"/>
      <c r="WSO79" s="532"/>
      <c r="WSP79" s="533"/>
      <c r="WSQ79" s="527"/>
      <c r="WSR79" s="528"/>
      <c r="WSS79" s="529"/>
      <c r="WST79" s="530"/>
      <c r="WSU79" s="531"/>
      <c r="WSV79" s="532"/>
      <c r="WSW79" s="533"/>
      <c r="WSX79" s="527"/>
      <c r="WSY79" s="528"/>
      <c r="WSZ79" s="529"/>
      <c r="WTA79" s="530"/>
      <c r="WTB79" s="531"/>
      <c r="WTC79" s="532"/>
      <c r="WTD79" s="533"/>
      <c r="WTE79" s="527"/>
      <c r="WTF79" s="528"/>
      <c r="WTG79" s="529"/>
      <c r="WTH79" s="530"/>
      <c r="WTI79" s="531"/>
      <c r="WTJ79" s="532"/>
      <c r="WTK79" s="533"/>
      <c r="WTL79" s="527"/>
      <c r="WTM79" s="528"/>
      <c r="WTN79" s="529"/>
      <c r="WTO79" s="530"/>
      <c r="WTP79" s="531"/>
      <c r="WTQ79" s="532"/>
      <c r="WTR79" s="533"/>
      <c r="WTS79" s="527"/>
      <c r="WTT79" s="528"/>
      <c r="WTU79" s="529"/>
      <c r="WTV79" s="530"/>
      <c r="WTW79" s="531"/>
      <c r="WTX79" s="532"/>
      <c r="WTY79" s="533"/>
      <c r="WTZ79" s="527"/>
      <c r="WUA79" s="528"/>
      <c r="WUB79" s="529"/>
      <c r="WUC79" s="530"/>
      <c r="WUD79" s="531"/>
      <c r="WUE79" s="532"/>
      <c r="WUF79" s="533"/>
      <c r="WUG79" s="527"/>
      <c r="WUH79" s="528"/>
      <c r="WUI79" s="529"/>
      <c r="WUJ79" s="530"/>
      <c r="WUK79" s="531"/>
      <c r="WUL79" s="532"/>
      <c r="WUM79" s="533"/>
      <c r="WUN79" s="527"/>
      <c r="WUO79" s="528"/>
      <c r="WUP79" s="529"/>
      <c r="WUQ79" s="530"/>
      <c r="WUR79" s="531"/>
      <c r="WUS79" s="532"/>
      <c r="WUT79" s="533"/>
      <c r="WUU79" s="527"/>
      <c r="WUV79" s="528"/>
      <c r="WUW79" s="529"/>
      <c r="WUX79" s="530"/>
      <c r="WUY79" s="531"/>
      <c r="WUZ79" s="532"/>
      <c r="WVA79" s="533"/>
      <c r="WVB79" s="527"/>
      <c r="WVC79" s="528"/>
      <c r="WVD79" s="529"/>
      <c r="WVE79" s="530"/>
      <c r="WVF79" s="531"/>
      <c r="WVG79" s="532"/>
      <c r="WVH79" s="533"/>
      <c r="WVI79" s="527"/>
      <c r="WVJ79" s="528"/>
      <c r="WVK79" s="529"/>
      <c r="WVL79" s="530"/>
      <c r="WVM79" s="531"/>
      <c r="WVN79" s="532"/>
      <c r="WVO79" s="533"/>
      <c r="WVP79" s="527"/>
      <c r="WVQ79" s="528"/>
      <c r="WVR79" s="529"/>
      <c r="WVS79" s="530"/>
      <c r="WVT79" s="531"/>
      <c r="WVU79" s="532"/>
      <c r="WVV79" s="533"/>
      <c r="WVW79" s="527"/>
      <c r="WVX79" s="528"/>
      <c r="WVY79" s="529"/>
      <c r="WVZ79" s="530"/>
      <c r="WWA79" s="531"/>
      <c r="WWB79" s="532"/>
      <c r="WWC79" s="533"/>
      <c r="WWD79" s="527"/>
      <c r="WWE79" s="528"/>
      <c r="WWF79" s="529"/>
      <c r="WWG79" s="530"/>
      <c r="WWH79" s="531"/>
      <c r="WWI79" s="532"/>
      <c r="WWJ79" s="533"/>
      <c r="WWK79" s="527"/>
      <c r="WWL79" s="528"/>
      <c r="WWM79" s="529"/>
      <c r="WWN79" s="530"/>
      <c r="WWO79" s="531"/>
      <c r="WWP79" s="532"/>
      <c r="WWQ79" s="533"/>
      <c r="WWR79" s="527"/>
      <c r="WWS79" s="528"/>
      <c r="WWT79" s="529"/>
      <c r="WWU79" s="530"/>
      <c r="WWV79" s="531"/>
      <c r="WWW79" s="532"/>
      <c r="WWX79" s="533"/>
      <c r="WWY79" s="527"/>
      <c r="WWZ79" s="528"/>
      <c r="WXA79" s="529"/>
      <c r="WXB79" s="530"/>
      <c r="WXC79" s="531"/>
      <c r="WXD79" s="532"/>
      <c r="WXE79" s="533"/>
      <c r="WXF79" s="527"/>
      <c r="WXG79" s="528"/>
      <c r="WXH79" s="529"/>
      <c r="WXI79" s="530"/>
      <c r="WXJ79" s="531"/>
      <c r="WXK79" s="532"/>
      <c r="WXL79" s="533"/>
      <c r="WXM79" s="527"/>
      <c r="WXN79" s="528"/>
      <c r="WXO79" s="529"/>
      <c r="WXP79" s="530"/>
      <c r="WXQ79" s="531"/>
      <c r="WXR79" s="532"/>
      <c r="WXS79" s="533"/>
      <c r="WXT79" s="527"/>
      <c r="WXU79" s="528"/>
      <c r="WXV79" s="529"/>
      <c r="WXW79" s="530"/>
      <c r="WXX79" s="531"/>
      <c r="WXY79" s="532"/>
      <c r="WXZ79" s="533"/>
      <c r="WYA79" s="527"/>
      <c r="WYB79" s="528"/>
      <c r="WYC79" s="529"/>
      <c r="WYD79" s="530"/>
      <c r="WYE79" s="531"/>
      <c r="WYF79" s="532"/>
      <c r="WYG79" s="533"/>
      <c r="WYH79" s="527"/>
      <c r="WYI79" s="528"/>
      <c r="WYJ79" s="529"/>
      <c r="WYK79" s="530"/>
      <c r="WYL79" s="531"/>
      <c r="WYM79" s="532"/>
      <c r="WYN79" s="533"/>
      <c r="WYO79" s="527"/>
      <c r="WYP79" s="528"/>
      <c r="WYQ79" s="529"/>
      <c r="WYR79" s="530"/>
      <c r="WYS79" s="531"/>
      <c r="WYT79" s="532"/>
      <c r="WYU79" s="533"/>
      <c r="WYV79" s="527"/>
      <c r="WYW79" s="528"/>
      <c r="WYX79" s="529"/>
      <c r="WYY79" s="530"/>
      <c r="WYZ79" s="531"/>
      <c r="WZA79" s="532"/>
      <c r="WZB79" s="533"/>
      <c r="WZC79" s="527"/>
      <c r="WZD79" s="528"/>
      <c r="WZE79" s="529"/>
      <c r="WZF79" s="530"/>
      <c r="WZG79" s="531"/>
      <c r="WZH79" s="532"/>
      <c r="WZI79" s="533"/>
      <c r="WZJ79" s="527"/>
      <c r="WZK79" s="528"/>
      <c r="WZL79" s="529"/>
      <c r="WZM79" s="530"/>
      <c r="WZN79" s="531"/>
      <c r="WZO79" s="532"/>
      <c r="WZP79" s="533"/>
      <c r="WZQ79" s="527"/>
      <c r="WZR79" s="528"/>
      <c r="WZS79" s="529"/>
      <c r="WZT79" s="530"/>
      <c r="WZU79" s="531"/>
      <c r="WZV79" s="532"/>
      <c r="WZW79" s="533"/>
      <c r="WZX79" s="527"/>
      <c r="WZY79" s="528"/>
      <c r="WZZ79" s="529"/>
      <c r="XAA79" s="530"/>
      <c r="XAB79" s="531"/>
      <c r="XAC79" s="532"/>
      <c r="XAD79" s="533"/>
      <c r="XAE79" s="527"/>
      <c r="XAF79" s="528"/>
      <c r="XAG79" s="529"/>
      <c r="XAH79" s="530"/>
      <c r="XAI79" s="531"/>
      <c r="XAJ79" s="532"/>
      <c r="XAK79" s="533"/>
      <c r="XAL79" s="527"/>
      <c r="XAM79" s="528"/>
      <c r="XAN79" s="529"/>
      <c r="XAO79" s="530"/>
      <c r="XAP79" s="531"/>
      <c r="XAQ79" s="532"/>
      <c r="XAR79" s="533"/>
      <c r="XAS79" s="527"/>
      <c r="XAT79" s="528"/>
      <c r="XAU79" s="529"/>
      <c r="XAV79" s="530"/>
      <c r="XAW79" s="531"/>
      <c r="XAX79" s="532"/>
      <c r="XAY79" s="533"/>
      <c r="XAZ79" s="527"/>
      <c r="XBA79" s="528"/>
      <c r="XBB79" s="529"/>
      <c r="XBC79" s="530"/>
      <c r="XBD79" s="531"/>
      <c r="XBE79" s="532"/>
      <c r="XBF79" s="533"/>
      <c r="XBG79" s="527"/>
      <c r="XBH79" s="528"/>
      <c r="XBI79" s="529"/>
      <c r="XBJ79" s="530"/>
      <c r="XBK79" s="531"/>
      <c r="XBL79" s="532"/>
      <c r="XBM79" s="533"/>
      <c r="XBN79" s="527"/>
      <c r="XBO79" s="528"/>
      <c r="XBP79" s="529"/>
      <c r="XBQ79" s="530"/>
      <c r="XBR79" s="531"/>
      <c r="XBS79" s="532"/>
      <c r="XBT79" s="533"/>
      <c r="XBU79" s="527"/>
      <c r="XBV79" s="528"/>
      <c r="XBW79" s="529"/>
      <c r="XBX79" s="530"/>
      <c r="XBY79" s="531"/>
      <c r="XBZ79" s="532"/>
      <c r="XCA79" s="533"/>
      <c r="XCB79" s="527"/>
      <c r="XCC79" s="528"/>
      <c r="XCD79" s="529"/>
      <c r="XCE79" s="530"/>
      <c r="XCF79" s="531"/>
      <c r="XCG79" s="532"/>
      <c r="XCH79" s="533"/>
      <c r="XCI79" s="527"/>
      <c r="XCJ79" s="528"/>
      <c r="XCK79" s="529"/>
      <c r="XCL79" s="530"/>
      <c r="XCM79" s="531"/>
      <c r="XCN79" s="532"/>
      <c r="XCO79" s="533"/>
      <c r="XCP79" s="527"/>
      <c r="XCQ79" s="528"/>
      <c r="XCR79" s="529"/>
      <c r="XCS79" s="530"/>
      <c r="XCT79" s="531"/>
      <c r="XCU79" s="532"/>
      <c r="XCV79" s="533"/>
      <c r="XCW79" s="527"/>
      <c r="XCX79" s="528"/>
      <c r="XCY79" s="529"/>
      <c r="XCZ79" s="530"/>
      <c r="XDA79" s="531"/>
      <c r="XDB79" s="532"/>
      <c r="XDC79" s="533"/>
      <c r="XDD79" s="527"/>
      <c r="XDE79" s="528"/>
      <c r="XDF79" s="529"/>
      <c r="XDG79" s="530"/>
      <c r="XDH79" s="531"/>
      <c r="XDI79" s="532"/>
      <c r="XDJ79" s="533"/>
      <c r="XDK79" s="527"/>
      <c r="XDL79" s="528"/>
      <c r="XDM79" s="529"/>
      <c r="XDN79" s="530"/>
      <c r="XDO79" s="531"/>
      <c r="XDP79" s="532"/>
      <c r="XDQ79" s="533"/>
      <c r="XDR79" s="527"/>
      <c r="XDS79" s="528"/>
      <c r="XDT79" s="529"/>
      <c r="XDU79" s="530"/>
      <c r="XDV79" s="531"/>
      <c r="XDW79" s="532"/>
      <c r="XDX79" s="533"/>
      <c r="XDY79" s="527"/>
      <c r="XDZ79" s="528"/>
      <c r="XEA79" s="529"/>
      <c r="XEB79" s="530"/>
      <c r="XEC79" s="531"/>
      <c r="XED79" s="532"/>
      <c r="XEE79" s="533"/>
      <c r="XEF79" s="527"/>
      <c r="XEG79" s="528"/>
      <c r="XEH79" s="529"/>
      <c r="XEI79" s="530"/>
      <c r="XEJ79" s="531"/>
      <c r="XEK79" s="532"/>
      <c r="XEL79" s="533"/>
      <c r="XEM79" s="527"/>
      <c r="XEN79" s="528"/>
      <c r="XEO79" s="529"/>
      <c r="XEP79" s="530"/>
      <c r="XEQ79" s="531"/>
      <c r="XER79" s="532"/>
      <c r="XES79" s="533"/>
      <c r="XET79" s="527"/>
      <c r="XEU79" s="528"/>
      <c r="XEV79" s="529"/>
      <c r="XEW79" s="530"/>
      <c r="XEX79" s="531"/>
      <c r="XEY79" s="532"/>
      <c r="XEZ79" s="533"/>
      <c r="XFA79" s="527"/>
      <c r="XFB79" s="528"/>
      <c r="XFC79" s="529"/>
      <c r="XFD79" s="530"/>
    </row>
    <row r="80" spans="1:16384" ht="24" customHeight="1" x14ac:dyDescent="0.2">
      <c r="A80" s="689"/>
      <c r="B80" s="518" t="s">
        <v>814</v>
      </c>
      <c r="C80" s="519">
        <f>SUM(C79:C79)</f>
        <v>860000000</v>
      </c>
      <c r="D80" s="519">
        <f>SUM(D79:D79)</f>
        <v>0</v>
      </c>
      <c r="E80" s="520">
        <f>C80-D80</f>
        <v>860000000</v>
      </c>
      <c r="F80" s="521"/>
      <c r="G80" s="522">
        <f>D80/C80</f>
        <v>0</v>
      </c>
      <c r="I80" s="244"/>
    </row>
    <row r="81" spans="1:16384" ht="33.75" x14ac:dyDescent="0.2">
      <c r="A81" s="534" t="s">
        <v>238</v>
      </c>
      <c r="B81" s="534" t="s">
        <v>239</v>
      </c>
      <c r="C81" s="534" t="s">
        <v>249</v>
      </c>
      <c r="D81" s="534" t="s">
        <v>241</v>
      </c>
      <c r="E81" s="534" t="s">
        <v>242</v>
      </c>
      <c r="F81" s="534" t="s">
        <v>243</v>
      </c>
      <c r="G81" s="534" t="s">
        <v>244</v>
      </c>
    </row>
    <row r="82" spans="1:16384" s="10" customFormat="1" ht="78.75" x14ac:dyDescent="0.2">
      <c r="A82" s="687" t="s">
        <v>815</v>
      </c>
      <c r="B82" s="502" t="s">
        <v>1039</v>
      </c>
      <c r="C82" s="508">
        <v>152720000</v>
      </c>
      <c r="D82" s="508">
        <v>152720000</v>
      </c>
      <c r="E82" s="505">
        <f>+C82-D82</f>
        <v>0</v>
      </c>
      <c r="F82" s="543">
        <v>42418</v>
      </c>
      <c r="G82" s="502" t="s">
        <v>1014</v>
      </c>
      <c r="H82" s="527"/>
      <c r="I82" s="528"/>
      <c r="J82" s="529"/>
      <c r="K82" s="530"/>
      <c r="L82" s="531"/>
      <c r="M82" s="532"/>
      <c r="N82" s="533"/>
      <c r="O82" s="527"/>
      <c r="P82" s="528"/>
      <c r="Q82" s="529"/>
      <c r="R82" s="530"/>
      <c r="S82" s="531"/>
      <c r="T82" s="532"/>
      <c r="U82" s="533"/>
      <c r="V82" s="527"/>
      <c r="W82" s="528"/>
      <c r="X82" s="529"/>
      <c r="Y82" s="530"/>
      <c r="Z82" s="531"/>
      <c r="AA82" s="532"/>
      <c r="AB82" s="533"/>
      <c r="AC82" s="527"/>
      <c r="AD82" s="528"/>
      <c r="AE82" s="529"/>
      <c r="AF82" s="530"/>
      <c r="AG82" s="531"/>
      <c r="AH82" s="532"/>
      <c r="AI82" s="533"/>
      <c r="AJ82" s="527"/>
      <c r="AK82" s="528"/>
      <c r="AL82" s="529"/>
      <c r="AM82" s="530"/>
      <c r="AN82" s="531"/>
      <c r="AO82" s="532"/>
      <c r="AP82" s="533"/>
      <c r="AQ82" s="527"/>
      <c r="AR82" s="528"/>
      <c r="AS82" s="529"/>
      <c r="AT82" s="530"/>
      <c r="AU82" s="531"/>
      <c r="AV82" s="532"/>
      <c r="AW82" s="533"/>
      <c r="AX82" s="527"/>
      <c r="AY82" s="528"/>
      <c r="AZ82" s="529"/>
      <c r="BA82" s="530"/>
      <c r="BB82" s="531"/>
      <c r="BC82" s="532"/>
      <c r="BD82" s="533"/>
      <c r="BE82" s="527"/>
      <c r="BF82" s="528"/>
      <c r="BG82" s="529"/>
      <c r="BH82" s="530"/>
      <c r="BI82" s="531"/>
      <c r="BJ82" s="532"/>
      <c r="BK82" s="533"/>
      <c r="BL82" s="527"/>
      <c r="BM82" s="528"/>
      <c r="BN82" s="529"/>
      <c r="BO82" s="530"/>
      <c r="BP82" s="531"/>
      <c r="BQ82" s="532"/>
      <c r="BR82" s="533"/>
      <c r="BS82" s="527"/>
      <c r="BT82" s="528"/>
      <c r="BU82" s="529"/>
      <c r="BV82" s="530"/>
      <c r="BW82" s="531"/>
      <c r="BX82" s="532"/>
      <c r="BY82" s="533"/>
      <c r="BZ82" s="527"/>
      <c r="CA82" s="528"/>
      <c r="CB82" s="529"/>
      <c r="CC82" s="530"/>
      <c r="CD82" s="531"/>
      <c r="CE82" s="532"/>
      <c r="CF82" s="533"/>
      <c r="CG82" s="527"/>
      <c r="CH82" s="528"/>
      <c r="CI82" s="529"/>
      <c r="CJ82" s="530"/>
      <c r="CK82" s="531"/>
      <c r="CL82" s="532"/>
      <c r="CM82" s="533"/>
      <c r="CN82" s="527"/>
      <c r="CO82" s="528"/>
      <c r="CP82" s="529"/>
      <c r="CQ82" s="530"/>
      <c r="CR82" s="531"/>
      <c r="CS82" s="532"/>
      <c r="CT82" s="533"/>
      <c r="CU82" s="527"/>
      <c r="CV82" s="528"/>
      <c r="CW82" s="529"/>
      <c r="CX82" s="530"/>
      <c r="CY82" s="531"/>
      <c r="CZ82" s="532"/>
      <c r="DA82" s="533"/>
      <c r="DB82" s="527"/>
      <c r="DC82" s="528"/>
      <c r="DD82" s="529"/>
      <c r="DE82" s="530"/>
      <c r="DF82" s="531"/>
      <c r="DG82" s="532"/>
      <c r="DH82" s="533"/>
      <c r="DI82" s="527"/>
      <c r="DJ82" s="528"/>
      <c r="DK82" s="529"/>
      <c r="DL82" s="530"/>
      <c r="DM82" s="531"/>
      <c r="DN82" s="532"/>
      <c r="DO82" s="533"/>
      <c r="DP82" s="527"/>
      <c r="DQ82" s="528"/>
      <c r="DR82" s="529"/>
      <c r="DS82" s="530"/>
      <c r="DT82" s="531"/>
      <c r="DU82" s="532"/>
      <c r="DV82" s="533"/>
      <c r="DW82" s="527"/>
      <c r="DX82" s="528"/>
      <c r="DY82" s="529"/>
      <c r="DZ82" s="530"/>
      <c r="EA82" s="531"/>
      <c r="EB82" s="532"/>
      <c r="EC82" s="533"/>
      <c r="ED82" s="527"/>
      <c r="EE82" s="528"/>
      <c r="EF82" s="529"/>
      <c r="EG82" s="530"/>
      <c r="EH82" s="531"/>
      <c r="EI82" s="532"/>
      <c r="EJ82" s="533"/>
      <c r="EK82" s="527"/>
      <c r="EL82" s="528"/>
      <c r="EM82" s="529"/>
      <c r="EN82" s="530"/>
      <c r="EO82" s="531"/>
      <c r="EP82" s="532"/>
      <c r="EQ82" s="533"/>
      <c r="ER82" s="527"/>
      <c r="ES82" s="528"/>
      <c r="ET82" s="529"/>
      <c r="EU82" s="530"/>
      <c r="EV82" s="531"/>
      <c r="EW82" s="532"/>
      <c r="EX82" s="533"/>
      <c r="EY82" s="527"/>
      <c r="EZ82" s="528"/>
      <c r="FA82" s="529"/>
      <c r="FB82" s="530"/>
      <c r="FC82" s="531"/>
      <c r="FD82" s="532"/>
      <c r="FE82" s="533"/>
      <c r="FF82" s="527"/>
      <c r="FG82" s="528"/>
      <c r="FH82" s="529"/>
      <c r="FI82" s="530"/>
      <c r="FJ82" s="531"/>
      <c r="FK82" s="532"/>
      <c r="FL82" s="533"/>
      <c r="FM82" s="527"/>
      <c r="FN82" s="528"/>
      <c r="FO82" s="529"/>
      <c r="FP82" s="530"/>
      <c r="FQ82" s="531"/>
      <c r="FR82" s="532"/>
      <c r="FS82" s="533"/>
      <c r="FT82" s="527"/>
      <c r="FU82" s="528"/>
      <c r="FV82" s="529"/>
      <c r="FW82" s="530"/>
      <c r="FX82" s="531"/>
      <c r="FY82" s="532"/>
      <c r="FZ82" s="533"/>
      <c r="GA82" s="527"/>
      <c r="GB82" s="528"/>
      <c r="GC82" s="529"/>
      <c r="GD82" s="530"/>
      <c r="GE82" s="531"/>
      <c r="GF82" s="532"/>
      <c r="GG82" s="533"/>
      <c r="GH82" s="527"/>
      <c r="GI82" s="528"/>
      <c r="GJ82" s="529"/>
      <c r="GK82" s="530"/>
      <c r="GL82" s="531"/>
      <c r="GM82" s="532"/>
      <c r="GN82" s="533"/>
      <c r="GO82" s="527"/>
      <c r="GP82" s="528"/>
      <c r="GQ82" s="529"/>
      <c r="GR82" s="530"/>
      <c r="GS82" s="531"/>
      <c r="GT82" s="532"/>
      <c r="GU82" s="533"/>
      <c r="GV82" s="527"/>
      <c r="GW82" s="528"/>
      <c r="GX82" s="529"/>
      <c r="GY82" s="530"/>
      <c r="GZ82" s="531"/>
      <c r="HA82" s="532"/>
      <c r="HB82" s="533"/>
      <c r="HC82" s="527"/>
      <c r="HD82" s="528"/>
      <c r="HE82" s="529"/>
      <c r="HF82" s="530"/>
      <c r="HG82" s="531"/>
      <c r="HH82" s="532"/>
      <c r="HI82" s="533"/>
      <c r="HJ82" s="527"/>
      <c r="HK82" s="528"/>
      <c r="HL82" s="529"/>
      <c r="HM82" s="530"/>
      <c r="HN82" s="531"/>
      <c r="HO82" s="532"/>
      <c r="HP82" s="533"/>
      <c r="HQ82" s="527"/>
      <c r="HR82" s="528"/>
      <c r="HS82" s="529"/>
      <c r="HT82" s="530"/>
      <c r="HU82" s="531"/>
      <c r="HV82" s="532"/>
      <c r="HW82" s="533"/>
      <c r="HX82" s="527"/>
      <c r="HY82" s="528"/>
      <c r="HZ82" s="529"/>
      <c r="IA82" s="530"/>
      <c r="IB82" s="531"/>
      <c r="IC82" s="532"/>
      <c r="ID82" s="533"/>
      <c r="IE82" s="527"/>
      <c r="IF82" s="528"/>
      <c r="IG82" s="529"/>
      <c r="IH82" s="530"/>
      <c r="II82" s="531"/>
      <c r="IJ82" s="532"/>
      <c r="IK82" s="533"/>
      <c r="IL82" s="527"/>
      <c r="IM82" s="528"/>
      <c r="IN82" s="529"/>
      <c r="IO82" s="530"/>
      <c r="IP82" s="531"/>
      <c r="IQ82" s="532"/>
      <c r="IR82" s="533"/>
      <c r="IS82" s="527"/>
      <c r="IT82" s="528"/>
      <c r="IU82" s="529"/>
      <c r="IV82" s="530"/>
      <c r="IW82" s="531"/>
      <c r="IX82" s="532"/>
      <c r="IY82" s="533"/>
      <c r="IZ82" s="527"/>
      <c r="JA82" s="528"/>
      <c r="JB82" s="529"/>
      <c r="JC82" s="530"/>
      <c r="JD82" s="531"/>
      <c r="JE82" s="532"/>
      <c r="JF82" s="533"/>
      <c r="JG82" s="527"/>
      <c r="JH82" s="528"/>
      <c r="JI82" s="529"/>
      <c r="JJ82" s="530"/>
      <c r="JK82" s="531"/>
      <c r="JL82" s="532"/>
      <c r="JM82" s="533"/>
      <c r="JN82" s="527"/>
      <c r="JO82" s="528"/>
      <c r="JP82" s="529"/>
      <c r="JQ82" s="530"/>
      <c r="JR82" s="531"/>
      <c r="JS82" s="532"/>
      <c r="JT82" s="533"/>
      <c r="JU82" s="527"/>
      <c r="JV82" s="528"/>
      <c r="JW82" s="529"/>
      <c r="JX82" s="530"/>
      <c r="JY82" s="531"/>
      <c r="JZ82" s="532"/>
      <c r="KA82" s="533"/>
      <c r="KB82" s="527"/>
      <c r="KC82" s="528"/>
      <c r="KD82" s="529"/>
      <c r="KE82" s="530"/>
      <c r="KF82" s="531"/>
      <c r="KG82" s="532"/>
      <c r="KH82" s="533"/>
      <c r="KI82" s="527"/>
      <c r="KJ82" s="528"/>
      <c r="KK82" s="529"/>
      <c r="KL82" s="530"/>
      <c r="KM82" s="531"/>
      <c r="KN82" s="532"/>
      <c r="KO82" s="533"/>
      <c r="KP82" s="527"/>
      <c r="KQ82" s="528"/>
      <c r="KR82" s="529"/>
      <c r="KS82" s="530"/>
      <c r="KT82" s="531"/>
      <c r="KU82" s="532"/>
      <c r="KV82" s="533"/>
      <c r="KW82" s="527"/>
      <c r="KX82" s="528"/>
      <c r="KY82" s="529"/>
      <c r="KZ82" s="530"/>
      <c r="LA82" s="531"/>
      <c r="LB82" s="532"/>
      <c r="LC82" s="533"/>
      <c r="LD82" s="527"/>
      <c r="LE82" s="528"/>
      <c r="LF82" s="529"/>
      <c r="LG82" s="530"/>
      <c r="LH82" s="531"/>
      <c r="LI82" s="532"/>
      <c r="LJ82" s="533"/>
      <c r="LK82" s="527"/>
      <c r="LL82" s="528"/>
      <c r="LM82" s="529"/>
      <c r="LN82" s="530"/>
      <c r="LO82" s="531"/>
      <c r="LP82" s="532"/>
      <c r="LQ82" s="533"/>
      <c r="LR82" s="527"/>
      <c r="LS82" s="528"/>
      <c r="LT82" s="529"/>
      <c r="LU82" s="530"/>
      <c r="LV82" s="531"/>
      <c r="LW82" s="532"/>
      <c r="LX82" s="533"/>
      <c r="LY82" s="527"/>
      <c r="LZ82" s="528"/>
      <c r="MA82" s="529"/>
      <c r="MB82" s="530"/>
      <c r="MC82" s="531"/>
      <c r="MD82" s="532"/>
      <c r="ME82" s="533"/>
      <c r="MF82" s="527"/>
      <c r="MG82" s="528"/>
      <c r="MH82" s="529"/>
      <c r="MI82" s="530"/>
      <c r="MJ82" s="531"/>
      <c r="MK82" s="532"/>
      <c r="ML82" s="533"/>
      <c r="MM82" s="527"/>
      <c r="MN82" s="528"/>
      <c r="MO82" s="529"/>
      <c r="MP82" s="530"/>
      <c r="MQ82" s="531"/>
      <c r="MR82" s="532"/>
      <c r="MS82" s="533"/>
      <c r="MT82" s="527"/>
      <c r="MU82" s="528"/>
      <c r="MV82" s="529"/>
      <c r="MW82" s="530"/>
      <c r="MX82" s="531"/>
      <c r="MY82" s="532"/>
      <c r="MZ82" s="533"/>
      <c r="NA82" s="527"/>
      <c r="NB82" s="528"/>
      <c r="NC82" s="529"/>
      <c r="ND82" s="530"/>
      <c r="NE82" s="531"/>
      <c r="NF82" s="532"/>
      <c r="NG82" s="533"/>
      <c r="NH82" s="527"/>
      <c r="NI82" s="528"/>
      <c r="NJ82" s="529"/>
      <c r="NK82" s="530"/>
      <c r="NL82" s="531"/>
      <c r="NM82" s="532"/>
      <c r="NN82" s="533"/>
      <c r="NO82" s="527"/>
      <c r="NP82" s="528"/>
      <c r="NQ82" s="529"/>
      <c r="NR82" s="530"/>
      <c r="NS82" s="531"/>
      <c r="NT82" s="532"/>
      <c r="NU82" s="533"/>
      <c r="NV82" s="527"/>
      <c r="NW82" s="528"/>
      <c r="NX82" s="529"/>
      <c r="NY82" s="530"/>
      <c r="NZ82" s="531"/>
      <c r="OA82" s="532"/>
      <c r="OB82" s="533"/>
      <c r="OC82" s="527"/>
      <c r="OD82" s="528"/>
      <c r="OE82" s="529"/>
      <c r="OF82" s="530"/>
      <c r="OG82" s="531"/>
      <c r="OH82" s="532"/>
      <c r="OI82" s="533"/>
      <c r="OJ82" s="527"/>
      <c r="OK82" s="528"/>
      <c r="OL82" s="529"/>
      <c r="OM82" s="530"/>
      <c r="ON82" s="531"/>
      <c r="OO82" s="532"/>
      <c r="OP82" s="533"/>
      <c r="OQ82" s="527"/>
      <c r="OR82" s="528"/>
      <c r="OS82" s="529"/>
      <c r="OT82" s="530"/>
      <c r="OU82" s="531"/>
      <c r="OV82" s="532"/>
      <c r="OW82" s="533"/>
      <c r="OX82" s="527"/>
      <c r="OY82" s="528"/>
      <c r="OZ82" s="529"/>
      <c r="PA82" s="530"/>
      <c r="PB82" s="531"/>
      <c r="PC82" s="532"/>
      <c r="PD82" s="533"/>
      <c r="PE82" s="527"/>
      <c r="PF82" s="528"/>
      <c r="PG82" s="529"/>
      <c r="PH82" s="530"/>
      <c r="PI82" s="531"/>
      <c r="PJ82" s="532"/>
      <c r="PK82" s="533"/>
      <c r="PL82" s="527"/>
      <c r="PM82" s="528"/>
      <c r="PN82" s="529"/>
      <c r="PO82" s="530"/>
      <c r="PP82" s="531"/>
      <c r="PQ82" s="532"/>
      <c r="PR82" s="533"/>
      <c r="PS82" s="527"/>
      <c r="PT82" s="528"/>
      <c r="PU82" s="529"/>
      <c r="PV82" s="530"/>
      <c r="PW82" s="531"/>
      <c r="PX82" s="532"/>
      <c r="PY82" s="533"/>
      <c r="PZ82" s="527"/>
      <c r="QA82" s="528"/>
      <c r="QB82" s="529"/>
      <c r="QC82" s="530"/>
      <c r="QD82" s="531"/>
      <c r="QE82" s="532"/>
      <c r="QF82" s="533"/>
      <c r="QG82" s="527"/>
      <c r="QH82" s="528"/>
      <c r="QI82" s="529"/>
      <c r="QJ82" s="530"/>
      <c r="QK82" s="531"/>
      <c r="QL82" s="532"/>
      <c r="QM82" s="533"/>
      <c r="QN82" s="527"/>
      <c r="QO82" s="528"/>
      <c r="QP82" s="529"/>
      <c r="QQ82" s="530"/>
      <c r="QR82" s="531"/>
      <c r="QS82" s="532"/>
      <c r="QT82" s="533"/>
      <c r="QU82" s="527"/>
      <c r="QV82" s="528"/>
      <c r="QW82" s="529"/>
      <c r="QX82" s="530"/>
      <c r="QY82" s="531"/>
      <c r="QZ82" s="532"/>
      <c r="RA82" s="533"/>
      <c r="RB82" s="527"/>
      <c r="RC82" s="528"/>
      <c r="RD82" s="529"/>
      <c r="RE82" s="530"/>
      <c r="RF82" s="531"/>
      <c r="RG82" s="532"/>
      <c r="RH82" s="533"/>
      <c r="RI82" s="527"/>
      <c r="RJ82" s="528"/>
      <c r="RK82" s="529"/>
      <c r="RL82" s="530"/>
      <c r="RM82" s="531"/>
      <c r="RN82" s="532"/>
      <c r="RO82" s="533"/>
      <c r="RP82" s="527"/>
      <c r="RQ82" s="528"/>
      <c r="RR82" s="529"/>
      <c r="RS82" s="530"/>
      <c r="RT82" s="531"/>
      <c r="RU82" s="532"/>
      <c r="RV82" s="533"/>
      <c r="RW82" s="527"/>
      <c r="RX82" s="528"/>
      <c r="RY82" s="529"/>
      <c r="RZ82" s="530"/>
      <c r="SA82" s="531"/>
      <c r="SB82" s="532"/>
      <c r="SC82" s="533"/>
      <c r="SD82" s="527"/>
      <c r="SE82" s="528"/>
      <c r="SF82" s="529"/>
      <c r="SG82" s="530"/>
      <c r="SH82" s="531"/>
      <c r="SI82" s="532"/>
      <c r="SJ82" s="533"/>
      <c r="SK82" s="527"/>
      <c r="SL82" s="528"/>
      <c r="SM82" s="529"/>
      <c r="SN82" s="530"/>
      <c r="SO82" s="531"/>
      <c r="SP82" s="532"/>
      <c r="SQ82" s="533"/>
      <c r="SR82" s="527"/>
      <c r="SS82" s="528"/>
      <c r="ST82" s="529"/>
      <c r="SU82" s="530"/>
      <c r="SV82" s="531"/>
      <c r="SW82" s="532"/>
      <c r="SX82" s="533"/>
      <c r="SY82" s="527"/>
      <c r="SZ82" s="528"/>
      <c r="TA82" s="529"/>
      <c r="TB82" s="530"/>
      <c r="TC82" s="531"/>
      <c r="TD82" s="532"/>
      <c r="TE82" s="533"/>
      <c r="TF82" s="527"/>
      <c r="TG82" s="528"/>
      <c r="TH82" s="529"/>
      <c r="TI82" s="530"/>
      <c r="TJ82" s="531"/>
      <c r="TK82" s="532"/>
      <c r="TL82" s="533"/>
      <c r="TM82" s="527"/>
      <c r="TN82" s="528"/>
      <c r="TO82" s="529"/>
      <c r="TP82" s="530"/>
      <c r="TQ82" s="531"/>
      <c r="TR82" s="532"/>
      <c r="TS82" s="533"/>
      <c r="TT82" s="527"/>
      <c r="TU82" s="528"/>
      <c r="TV82" s="529"/>
      <c r="TW82" s="530"/>
      <c r="TX82" s="531"/>
      <c r="TY82" s="532"/>
      <c r="TZ82" s="533"/>
      <c r="UA82" s="527"/>
      <c r="UB82" s="528"/>
      <c r="UC82" s="529"/>
      <c r="UD82" s="530"/>
      <c r="UE82" s="531"/>
      <c r="UF82" s="532"/>
      <c r="UG82" s="533"/>
      <c r="UH82" s="527"/>
      <c r="UI82" s="528"/>
      <c r="UJ82" s="529"/>
      <c r="UK82" s="530"/>
      <c r="UL82" s="531"/>
      <c r="UM82" s="532"/>
      <c r="UN82" s="533"/>
      <c r="UO82" s="527"/>
      <c r="UP82" s="528"/>
      <c r="UQ82" s="529"/>
      <c r="UR82" s="530"/>
      <c r="US82" s="531"/>
      <c r="UT82" s="532"/>
      <c r="UU82" s="533"/>
      <c r="UV82" s="527"/>
      <c r="UW82" s="528"/>
      <c r="UX82" s="529"/>
      <c r="UY82" s="530"/>
      <c r="UZ82" s="531"/>
      <c r="VA82" s="532"/>
      <c r="VB82" s="533"/>
      <c r="VC82" s="527"/>
      <c r="VD82" s="528"/>
      <c r="VE82" s="529"/>
      <c r="VF82" s="530"/>
      <c r="VG82" s="531"/>
      <c r="VH82" s="532"/>
      <c r="VI82" s="533"/>
      <c r="VJ82" s="527"/>
      <c r="VK82" s="528"/>
      <c r="VL82" s="529"/>
      <c r="VM82" s="530"/>
      <c r="VN82" s="531"/>
      <c r="VO82" s="532"/>
      <c r="VP82" s="533"/>
      <c r="VQ82" s="527"/>
      <c r="VR82" s="528"/>
      <c r="VS82" s="529"/>
      <c r="VT82" s="530"/>
      <c r="VU82" s="531"/>
      <c r="VV82" s="532"/>
      <c r="VW82" s="533"/>
      <c r="VX82" s="527"/>
      <c r="VY82" s="528"/>
      <c r="VZ82" s="529"/>
      <c r="WA82" s="530"/>
      <c r="WB82" s="531"/>
      <c r="WC82" s="532"/>
      <c r="WD82" s="533"/>
      <c r="WE82" s="527"/>
      <c r="WF82" s="528"/>
      <c r="WG82" s="529"/>
      <c r="WH82" s="530"/>
      <c r="WI82" s="531"/>
      <c r="WJ82" s="532"/>
      <c r="WK82" s="533"/>
      <c r="WL82" s="527"/>
      <c r="WM82" s="528"/>
      <c r="WN82" s="529"/>
      <c r="WO82" s="530"/>
      <c r="WP82" s="531"/>
      <c r="WQ82" s="532"/>
      <c r="WR82" s="533"/>
      <c r="WS82" s="527"/>
      <c r="WT82" s="528"/>
      <c r="WU82" s="529"/>
      <c r="WV82" s="530"/>
      <c r="WW82" s="531"/>
      <c r="WX82" s="532"/>
      <c r="WY82" s="533"/>
      <c r="WZ82" s="527"/>
      <c r="XA82" s="528"/>
      <c r="XB82" s="529"/>
      <c r="XC82" s="530"/>
      <c r="XD82" s="531"/>
      <c r="XE82" s="532"/>
      <c r="XF82" s="533"/>
      <c r="XG82" s="527"/>
      <c r="XH82" s="528"/>
      <c r="XI82" s="529"/>
      <c r="XJ82" s="530"/>
      <c r="XK82" s="531"/>
      <c r="XL82" s="532"/>
      <c r="XM82" s="533"/>
      <c r="XN82" s="527"/>
      <c r="XO82" s="528"/>
      <c r="XP82" s="529"/>
      <c r="XQ82" s="530"/>
      <c r="XR82" s="531"/>
      <c r="XS82" s="532"/>
      <c r="XT82" s="533"/>
      <c r="XU82" s="527"/>
      <c r="XV82" s="528"/>
      <c r="XW82" s="529"/>
      <c r="XX82" s="530"/>
      <c r="XY82" s="531"/>
      <c r="XZ82" s="532"/>
      <c r="YA82" s="533"/>
      <c r="YB82" s="527"/>
      <c r="YC82" s="528"/>
      <c r="YD82" s="529"/>
      <c r="YE82" s="530"/>
      <c r="YF82" s="531"/>
      <c r="YG82" s="532"/>
      <c r="YH82" s="533"/>
      <c r="YI82" s="527"/>
      <c r="YJ82" s="528"/>
      <c r="YK82" s="529"/>
      <c r="YL82" s="530"/>
      <c r="YM82" s="531"/>
      <c r="YN82" s="532"/>
      <c r="YO82" s="533"/>
      <c r="YP82" s="527"/>
      <c r="YQ82" s="528"/>
      <c r="YR82" s="529"/>
      <c r="YS82" s="530"/>
      <c r="YT82" s="531"/>
      <c r="YU82" s="532"/>
      <c r="YV82" s="533"/>
      <c r="YW82" s="527"/>
      <c r="YX82" s="528"/>
      <c r="YY82" s="529"/>
      <c r="YZ82" s="530"/>
      <c r="ZA82" s="531"/>
      <c r="ZB82" s="532"/>
      <c r="ZC82" s="533"/>
      <c r="ZD82" s="527"/>
      <c r="ZE82" s="528"/>
      <c r="ZF82" s="529"/>
      <c r="ZG82" s="530"/>
      <c r="ZH82" s="531"/>
      <c r="ZI82" s="532"/>
      <c r="ZJ82" s="533"/>
      <c r="ZK82" s="527"/>
      <c r="ZL82" s="528"/>
      <c r="ZM82" s="529"/>
      <c r="ZN82" s="530"/>
      <c r="ZO82" s="531"/>
      <c r="ZP82" s="532"/>
      <c r="ZQ82" s="533"/>
      <c r="ZR82" s="527"/>
      <c r="ZS82" s="528"/>
      <c r="ZT82" s="529"/>
      <c r="ZU82" s="530"/>
      <c r="ZV82" s="531"/>
      <c r="ZW82" s="532"/>
      <c r="ZX82" s="533"/>
      <c r="ZY82" s="527"/>
      <c r="ZZ82" s="528"/>
      <c r="AAA82" s="529"/>
      <c r="AAB82" s="530"/>
      <c r="AAC82" s="531"/>
      <c r="AAD82" s="532"/>
      <c r="AAE82" s="533"/>
      <c r="AAF82" s="527"/>
      <c r="AAG82" s="528"/>
      <c r="AAH82" s="529"/>
      <c r="AAI82" s="530"/>
      <c r="AAJ82" s="531"/>
      <c r="AAK82" s="532"/>
      <c r="AAL82" s="533"/>
      <c r="AAM82" s="527"/>
      <c r="AAN82" s="528"/>
      <c r="AAO82" s="529"/>
      <c r="AAP82" s="530"/>
      <c r="AAQ82" s="531"/>
      <c r="AAR82" s="532"/>
      <c r="AAS82" s="533"/>
      <c r="AAT82" s="527"/>
      <c r="AAU82" s="528"/>
      <c r="AAV82" s="529"/>
      <c r="AAW82" s="530"/>
      <c r="AAX82" s="531"/>
      <c r="AAY82" s="532"/>
      <c r="AAZ82" s="533"/>
      <c r="ABA82" s="527"/>
      <c r="ABB82" s="528"/>
      <c r="ABC82" s="529"/>
      <c r="ABD82" s="530"/>
      <c r="ABE82" s="531"/>
      <c r="ABF82" s="532"/>
      <c r="ABG82" s="533"/>
      <c r="ABH82" s="527"/>
      <c r="ABI82" s="528"/>
      <c r="ABJ82" s="529"/>
      <c r="ABK82" s="530"/>
      <c r="ABL82" s="531"/>
      <c r="ABM82" s="532"/>
      <c r="ABN82" s="533"/>
      <c r="ABO82" s="527"/>
      <c r="ABP82" s="528"/>
      <c r="ABQ82" s="529"/>
      <c r="ABR82" s="530"/>
      <c r="ABS82" s="531"/>
      <c r="ABT82" s="532"/>
      <c r="ABU82" s="533"/>
      <c r="ABV82" s="527"/>
      <c r="ABW82" s="528"/>
      <c r="ABX82" s="529"/>
      <c r="ABY82" s="530"/>
      <c r="ABZ82" s="531"/>
      <c r="ACA82" s="532"/>
      <c r="ACB82" s="533"/>
      <c r="ACC82" s="527"/>
      <c r="ACD82" s="528"/>
      <c r="ACE82" s="529"/>
      <c r="ACF82" s="530"/>
      <c r="ACG82" s="531"/>
      <c r="ACH82" s="532"/>
      <c r="ACI82" s="533"/>
      <c r="ACJ82" s="527"/>
      <c r="ACK82" s="528"/>
      <c r="ACL82" s="529"/>
      <c r="ACM82" s="530"/>
      <c r="ACN82" s="531"/>
      <c r="ACO82" s="532"/>
      <c r="ACP82" s="533"/>
      <c r="ACQ82" s="527"/>
      <c r="ACR82" s="528"/>
      <c r="ACS82" s="529"/>
      <c r="ACT82" s="530"/>
      <c r="ACU82" s="531"/>
      <c r="ACV82" s="532"/>
      <c r="ACW82" s="533"/>
      <c r="ACX82" s="527"/>
      <c r="ACY82" s="528"/>
      <c r="ACZ82" s="529"/>
      <c r="ADA82" s="530"/>
      <c r="ADB82" s="531"/>
      <c r="ADC82" s="532"/>
      <c r="ADD82" s="533"/>
      <c r="ADE82" s="527"/>
      <c r="ADF82" s="528"/>
      <c r="ADG82" s="529"/>
      <c r="ADH82" s="530"/>
      <c r="ADI82" s="531"/>
      <c r="ADJ82" s="532"/>
      <c r="ADK82" s="533"/>
      <c r="ADL82" s="527"/>
      <c r="ADM82" s="528"/>
      <c r="ADN82" s="529"/>
      <c r="ADO82" s="530"/>
      <c r="ADP82" s="531"/>
      <c r="ADQ82" s="532"/>
      <c r="ADR82" s="533"/>
      <c r="ADS82" s="527"/>
      <c r="ADT82" s="528"/>
      <c r="ADU82" s="529"/>
      <c r="ADV82" s="530"/>
      <c r="ADW82" s="531"/>
      <c r="ADX82" s="532"/>
      <c r="ADY82" s="533"/>
      <c r="ADZ82" s="527"/>
      <c r="AEA82" s="528"/>
      <c r="AEB82" s="529"/>
      <c r="AEC82" s="530"/>
      <c r="AED82" s="531"/>
      <c r="AEE82" s="532"/>
      <c r="AEF82" s="533"/>
      <c r="AEG82" s="527"/>
      <c r="AEH82" s="528"/>
      <c r="AEI82" s="529"/>
      <c r="AEJ82" s="530"/>
      <c r="AEK82" s="531"/>
      <c r="AEL82" s="532"/>
      <c r="AEM82" s="533"/>
      <c r="AEN82" s="527"/>
      <c r="AEO82" s="528"/>
      <c r="AEP82" s="529"/>
      <c r="AEQ82" s="530"/>
      <c r="AER82" s="531"/>
      <c r="AES82" s="532"/>
      <c r="AET82" s="533"/>
      <c r="AEU82" s="527"/>
      <c r="AEV82" s="528"/>
      <c r="AEW82" s="529"/>
      <c r="AEX82" s="530"/>
      <c r="AEY82" s="531"/>
      <c r="AEZ82" s="532"/>
      <c r="AFA82" s="533"/>
      <c r="AFB82" s="527"/>
      <c r="AFC82" s="528"/>
      <c r="AFD82" s="529"/>
      <c r="AFE82" s="530"/>
      <c r="AFF82" s="531"/>
      <c r="AFG82" s="532"/>
      <c r="AFH82" s="533"/>
      <c r="AFI82" s="527"/>
      <c r="AFJ82" s="528"/>
      <c r="AFK82" s="529"/>
      <c r="AFL82" s="530"/>
      <c r="AFM82" s="531"/>
      <c r="AFN82" s="532"/>
      <c r="AFO82" s="533"/>
      <c r="AFP82" s="527"/>
      <c r="AFQ82" s="528"/>
      <c r="AFR82" s="529"/>
      <c r="AFS82" s="530"/>
      <c r="AFT82" s="531"/>
      <c r="AFU82" s="532"/>
      <c r="AFV82" s="533"/>
      <c r="AFW82" s="527"/>
      <c r="AFX82" s="528"/>
      <c r="AFY82" s="529"/>
      <c r="AFZ82" s="530"/>
      <c r="AGA82" s="531"/>
      <c r="AGB82" s="532"/>
      <c r="AGC82" s="533"/>
      <c r="AGD82" s="527"/>
      <c r="AGE82" s="528"/>
      <c r="AGF82" s="529"/>
      <c r="AGG82" s="530"/>
      <c r="AGH82" s="531"/>
      <c r="AGI82" s="532"/>
      <c r="AGJ82" s="533"/>
      <c r="AGK82" s="527"/>
      <c r="AGL82" s="528"/>
      <c r="AGM82" s="529"/>
      <c r="AGN82" s="530"/>
      <c r="AGO82" s="531"/>
      <c r="AGP82" s="532"/>
      <c r="AGQ82" s="533"/>
      <c r="AGR82" s="527"/>
      <c r="AGS82" s="528"/>
      <c r="AGT82" s="529"/>
      <c r="AGU82" s="530"/>
      <c r="AGV82" s="531"/>
      <c r="AGW82" s="532"/>
      <c r="AGX82" s="533"/>
      <c r="AGY82" s="527"/>
      <c r="AGZ82" s="528"/>
      <c r="AHA82" s="529"/>
      <c r="AHB82" s="530"/>
      <c r="AHC82" s="531"/>
      <c r="AHD82" s="532"/>
      <c r="AHE82" s="533"/>
      <c r="AHF82" s="527"/>
      <c r="AHG82" s="528"/>
      <c r="AHH82" s="529"/>
      <c r="AHI82" s="530"/>
      <c r="AHJ82" s="531"/>
      <c r="AHK82" s="532"/>
      <c r="AHL82" s="533"/>
      <c r="AHM82" s="527"/>
      <c r="AHN82" s="528"/>
      <c r="AHO82" s="529"/>
      <c r="AHP82" s="530"/>
      <c r="AHQ82" s="531"/>
      <c r="AHR82" s="532"/>
      <c r="AHS82" s="533"/>
      <c r="AHT82" s="527"/>
      <c r="AHU82" s="528"/>
      <c r="AHV82" s="529"/>
      <c r="AHW82" s="530"/>
      <c r="AHX82" s="531"/>
      <c r="AHY82" s="532"/>
      <c r="AHZ82" s="533"/>
      <c r="AIA82" s="527"/>
      <c r="AIB82" s="528"/>
      <c r="AIC82" s="529"/>
      <c r="AID82" s="530"/>
      <c r="AIE82" s="531"/>
      <c r="AIF82" s="532"/>
      <c r="AIG82" s="533"/>
      <c r="AIH82" s="527"/>
      <c r="AII82" s="528"/>
      <c r="AIJ82" s="529"/>
      <c r="AIK82" s="530"/>
      <c r="AIL82" s="531"/>
      <c r="AIM82" s="532"/>
      <c r="AIN82" s="533"/>
      <c r="AIO82" s="527"/>
      <c r="AIP82" s="528"/>
      <c r="AIQ82" s="529"/>
      <c r="AIR82" s="530"/>
      <c r="AIS82" s="531"/>
      <c r="AIT82" s="532"/>
      <c r="AIU82" s="533"/>
      <c r="AIV82" s="527"/>
      <c r="AIW82" s="528"/>
      <c r="AIX82" s="529"/>
      <c r="AIY82" s="530"/>
      <c r="AIZ82" s="531"/>
      <c r="AJA82" s="532"/>
      <c r="AJB82" s="533"/>
      <c r="AJC82" s="527"/>
      <c r="AJD82" s="528"/>
      <c r="AJE82" s="529"/>
      <c r="AJF82" s="530"/>
      <c r="AJG82" s="531"/>
      <c r="AJH82" s="532"/>
      <c r="AJI82" s="533"/>
      <c r="AJJ82" s="527"/>
      <c r="AJK82" s="528"/>
      <c r="AJL82" s="529"/>
      <c r="AJM82" s="530"/>
      <c r="AJN82" s="531"/>
      <c r="AJO82" s="532"/>
      <c r="AJP82" s="533"/>
      <c r="AJQ82" s="527"/>
      <c r="AJR82" s="528"/>
      <c r="AJS82" s="529"/>
      <c r="AJT82" s="530"/>
      <c r="AJU82" s="531"/>
      <c r="AJV82" s="532"/>
      <c r="AJW82" s="533"/>
      <c r="AJX82" s="527"/>
      <c r="AJY82" s="528"/>
      <c r="AJZ82" s="529"/>
      <c r="AKA82" s="530"/>
      <c r="AKB82" s="531"/>
      <c r="AKC82" s="532"/>
      <c r="AKD82" s="533"/>
      <c r="AKE82" s="527"/>
      <c r="AKF82" s="528"/>
      <c r="AKG82" s="529"/>
      <c r="AKH82" s="530"/>
      <c r="AKI82" s="531"/>
      <c r="AKJ82" s="532"/>
      <c r="AKK82" s="533"/>
      <c r="AKL82" s="527"/>
      <c r="AKM82" s="528"/>
      <c r="AKN82" s="529"/>
      <c r="AKO82" s="530"/>
      <c r="AKP82" s="531"/>
      <c r="AKQ82" s="532"/>
      <c r="AKR82" s="533"/>
      <c r="AKS82" s="527"/>
      <c r="AKT82" s="528"/>
      <c r="AKU82" s="529"/>
      <c r="AKV82" s="530"/>
      <c r="AKW82" s="531"/>
      <c r="AKX82" s="532"/>
      <c r="AKY82" s="533"/>
      <c r="AKZ82" s="527"/>
      <c r="ALA82" s="528"/>
      <c r="ALB82" s="529"/>
      <c r="ALC82" s="530"/>
      <c r="ALD82" s="531"/>
      <c r="ALE82" s="532"/>
      <c r="ALF82" s="533"/>
      <c r="ALG82" s="527"/>
      <c r="ALH82" s="528"/>
      <c r="ALI82" s="529"/>
      <c r="ALJ82" s="530"/>
      <c r="ALK82" s="531"/>
      <c r="ALL82" s="532"/>
      <c r="ALM82" s="533"/>
      <c r="ALN82" s="527"/>
      <c r="ALO82" s="528"/>
      <c r="ALP82" s="529"/>
      <c r="ALQ82" s="530"/>
      <c r="ALR82" s="531"/>
      <c r="ALS82" s="532"/>
      <c r="ALT82" s="533"/>
      <c r="ALU82" s="527"/>
      <c r="ALV82" s="528"/>
      <c r="ALW82" s="529"/>
      <c r="ALX82" s="530"/>
      <c r="ALY82" s="531"/>
      <c r="ALZ82" s="532"/>
      <c r="AMA82" s="533"/>
      <c r="AMB82" s="527"/>
      <c r="AMC82" s="528"/>
      <c r="AMD82" s="529"/>
      <c r="AME82" s="530"/>
      <c r="AMF82" s="531"/>
      <c r="AMG82" s="532"/>
      <c r="AMH82" s="533"/>
      <c r="AMI82" s="527"/>
      <c r="AMJ82" s="528"/>
      <c r="AMK82" s="529"/>
      <c r="AML82" s="530"/>
      <c r="AMM82" s="531"/>
      <c r="AMN82" s="532"/>
      <c r="AMO82" s="533"/>
      <c r="AMP82" s="527"/>
      <c r="AMQ82" s="528"/>
      <c r="AMR82" s="529"/>
      <c r="AMS82" s="530"/>
      <c r="AMT82" s="531"/>
      <c r="AMU82" s="532"/>
      <c r="AMV82" s="533"/>
      <c r="AMW82" s="527"/>
      <c r="AMX82" s="528"/>
      <c r="AMY82" s="529"/>
      <c r="AMZ82" s="530"/>
      <c r="ANA82" s="531"/>
      <c r="ANB82" s="532"/>
      <c r="ANC82" s="533"/>
      <c r="AND82" s="527"/>
      <c r="ANE82" s="528"/>
      <c r="ANF82" s="529"/>
      <c r="ANG82" s="530"/>
      <c r="ANH82" s="531"/>
      <c r="ANI82" s="532"/>
      <c r="ANJ82" s="533"/>
      <c r="ANK82" s="527"/>
      <c r="ANL82" s="528"/>
      <c r="ANM82" s="529"/>
      <c r="ANN82" s="530"/>
      <c r="ANO82" s="531"/>
      <c r="ANP82" s="532"/>
      <c r="ANQ82" s="533"/>
      <c r="ANR82" s="527"/>
      <c r="ANS82" s="528"/>
      <c r="ANT82" s="529"/>
      <c r="ANU82" s="530"/>
      <c r="ANV82" s="531"/>
      <c r="ANW82" s="532"/>
      <c r="ANX82" s="533"/>
      <c r="ANY82" s="527"/>
      <c r="ANZ82" s="528"/>
      <c r="AOA82" s="529"/>
      <c r="AOB82" s="530"/>
      <c r="AOC82" s="531"/>
      <c r="AOD82" s="532"/>
      <c r="AOE82" s="533"/>
      <c r="AOF82" s="527"/>
      <c r="AOG82" s="528"/>
      <c r="AOH82" s="529"/>
      <c r="AOI82" s="530"/>
      <c r="AOJ82" s="531"/>
      <c r="AOK82" s="532"/>
      <c r="AOL82" s="533"/>
      <c r="AOM82" s="527"/>
      <c r="AON82" s="528"/>
      <c r="AOO82" s="529"/>
      <c r="AOP82" s="530"/>
      <c r="AOQ82" s="531"/>
      <c r="AOR82" s="532"/>
      <c r="AOS82" s="533"/>
      <c r="AOT82" s="527"/>
      <c r="AOU82" s="528"/>
      <c r="AOV82" s="529"/>
      <c r="AOW82" s="530"/>
      <c r="AOX82" s="531"/>
      <c r="AOY82" s="532"/>
      <c r="AOZ82" s="533"/>
      <c r="APA82" s="527"/>
      <c r="APB82" s="528"/>
      <c r="APC82" s="529"/>
      <c r="APD82" s="530"/>
      <c r="APE82" s="531"/>
      <c r="APF82" s="532"/>
      <c r="APG82" s="533"/>
      <c r="APH82" s="527"/>
      <c r="API82" s="528"/>
      <c r="APJ82" s="529"/>
      <c r="APK82" s="530"/>
      <c r="APL82" s="531"/>
      <c r="APM82" s="532"/>
      <c r="APN82" s="533"/>
      <c r="APO82" s="527"/>
      <c r="APP82" s="528"/>
      <c r="APQ82" s="529"/>
      <c r="APR82" s="530"/>
      <c r="APS82" s="531"/>
      <c r="APT82" s="532"/>
      <c r="APU82" s="533"/>
      <c r="APV82" s="527"/>
      <c r="APW82" s="528"/>
      <c r="APX82" s="529"/>
      <c r="APY82" s="530"/>
      <c r="APZ82" s="531"/>
      <c r="AQA82" s="532"/>
      <c r="AQB82" s="533"/>
      <c r="AQC82" s="527"/>
      <c r="AQD82" s="528"/>
      <c r="AQE82" s="529"/>
      <c r="AQF82" s="530"/>
      <c r="AQG82" s="531"/>
      <c r="AQH82" s="532"/>
      <c r="AQI82" s="533"/>
      <c r="AQJ82" s="527"/>
      <c r="AQK82" s="528"/>
      <c r="AQL82" s="529"/>
      <c r="AQM82" s="530"/>
      <c r="AQN82" s="531"/>
      <c r="AQO82" s="532"/>
      <c r="AQP82" s="533"/>
      <c r="AQQ82" s="527"/>
      <c r="AQR82" s="528"/>
      <c r="AQS82" s="529"/>
      <c r="AQT82" s="530"/>
      <c r="AQU82" s="531"/>
      <c r="AQV82" s="532"/>
      <c r="AQW82" s="533"/>
      <c r="AQX82" s="527"/>
      <c r="AQY82" s="528"/>
      <c r="AQZ82" s="529"/>
      <c r="ARA82" s="530"/>
      <c r="ARB82" s="531"/>
      <c r="ARC82" s="532"/>
      <c r="ARD82" s="533"/>
      <c r="ARE82" s="527"/>
      <c r="ARF82" s="528"/>
      <c r="ARG82" s="529"/>
      <c r="ARH82" s="530"/>
      <c r="ARI82" s="531"/>
      <c r="ARJ82" s="532"/>
      <c r="ARK82" s="533"/>
      <c r="ARL82" s="527"/>
      <c r="ARM82" s="528"/>
      <c r="ARN82" s="529"/>
      <c r="ARO82" s="530"/>
      <c r="ARP82" s="531"/>
      <c r="ARQ82" s="532"/>
      <c r="ARR82" s="533"/>
      <c r="ARS82" s="527"/>
      <c r="ART82" s="528"/>
      <c r="ARU82" s="529"/>
      <c r="ARV82" s="530"/>
      <c r="ARW82" s="531"/>
      <c r="ARX82" s="532"/>
      <c r="ARY82" s="533"/>
      <c r="ARZ82" s="527"/>
      <c r="ASA82" s="528"/>
      <c r="ASB82" s="529"/>
      <c r="ASC82" s="530"/>
      <c r="ASD82" s="531"/>
      <c r="ASE82" s="532"/>
      <c r="ASF82" s="533"/>
      <c r="ASG82" s="527"/>
      <c r="ASH82" s="528"/>
      <c r="ASI82" s="529"/>
      <c r="ASJ82" s="530"/>
      <c r="ASK82" s="531"/>
      <c r="ASL82" s="532"/>
      <c r="ASM82" s="533"/>
      <c r="ASN82" s="527"/>
      <c r="ASO82" s="528"/>
      <c r="ASP82" s="529"/>
      <c r="ASQ82" s="530"/>
      <c r="ASR82" s="531"/>
      <c r="ASS82" s="532"/>
      <c r="AST82" s="533"/>
      <c r="ASU82" s="527"/>
      <c r="ASV82" s="528"/>
      <c r="ASW82" s="529"/>
      <c r="ASX82" s="530"/>
      <c r="ASY82" s="531"/>
      <c r="ASZ82" s="532"/>
      <c r="ATA82" s="533"/>
      <c r="ATB82" s="527"/>
      <c r="ATC82" s="528"/>
      <c r="ATD82" s="529"/>
      <c r="ATE82" s="530"/>
      <c r="ATF82" s="531"/>
      <c r="ATG82" s="532"/>
      <c r="ATH82" s="533"/>
      <c r="ATI82" s="527"/>
      <c r="ATJ82" s="528"/>
      <c r="ATK82" s="529"/>
      <c r="ATL82" s="530"/>
      <c r="ATM82" s="531"/>
      <c r="ATN82" s="532"/>
      <c r="ATO82" s="533"/>
      <c r="ATP82" s="527"/>
      <c r="ATQ82" s="528"/>
      <c r="ATR82" s="529"/>
      <c r="ATS82" s="530"/>
      <c r="ATT82" s="531"/>
      <c r="ATU82" s="532"/>
      <c r="ATV82" s="533"/>
      <c r="ATW82" s="527"/>
      <c r="ATX82" s="528"/>
      <c r="ATY82" s="529"/>
      <c r="ATZ82" s="530"/>
      <c r="AUA82" s="531"/>
      <c r="AUB82" s="532"/>
      <c r="AUC82" s="533"/>
      <c r="AUD82" s="527"/>
      <c r="AUE82" s="528"/>
      <c r="AUF82" s="529"/>
      <c r="AUG82" s="530"/>
      <c r="AUH82" s="531"/>
      <c r="AUI82" s="532"/>
      <c r="AUJ82" s="533"/>
      <c r="AUK82" s="527"/>
      <c r="AUL82" s="528"/>
      <c r="AUM82" s="529"/>
      <c r="AUN82" s="530"/>
      <c r="AUO82" s="531"/>
      <c r="AUP82" s="532"/>
      <c r="AUQ82" s="533"/>
      <c r="AUR82" s="527"/>
      <c r="AUS82" s="528"/>
      <c r="AUT82" s="529"/>
      <c r="AUU82" s="530"/>
      <c r="AUV82" s="531"/>
      <c r="AUW82" s="532"/>
      <c r="AUX82" s="533"/>
      <c r="AUY82" s="527"/>
      <c r="AUZ82" s="528"/>
      <c r="AVA82" s="529"/>
      <c r="AVB82" s="530"/>
      <c r="AVC82" s="531"/>
      <c r="AVD82" s="532"/>
      <c r="AVE82" s="533"/>
      <c r="AVF82" s="527"/>
      <c r="AVG82" s="528"/>
      <c r="AVH82" s="529"/>
      <c r="AVI82" s="530"/>
      <c r="AVJ82" s="531"/>
      <c r="AVK82" s="532"/>
      <c r="AVL82" s="533"/>
      <c r="AVM82" s="527"/>
      <c r="AVN82" s="528"/>
      <c r="AVO82" s="529"/>
      <c r="AVP82" s="530"/>
      <c r="AVQ82" s="531"/>
      <c r="AVR82" s="532"/>
      <c r="AVS82" s="533"/>
      <c r="AVT82" s="527"/>
      <c r="AVU82" s="528"/>
      <c r="AVV82" s="529"/>
      <c r="AVW82" s="530"/>
      <c r="AVX82" s="531"/>
      <c r="AVY82" s="532"/>
      <c r="AVZ82" s="533"/>
      <c r="AWA82" s="527"/>
      <c r="AWB82" s="528"/>
      <c r="AWC82" s="529"/>
      <c r="AWD82" s="530"/>
      <c r="AWE82" s="531"/>
      <c r="AWF82" s="532"/>
      <c r="AWG82" s="533"/>
      <c r="AWH82" s="527"/>
      <c r="AWI82" s="528"/>
      <c r="AWJ82" s="529"/>
      <c r="AWK82" s="530"/>
      <c r="AWL82" s="531"/>
      <c r="AWM82" s="532"/>
      <c r="AWN82" s="533"/>
      <c r="AWO82" s="527"/>
      <c r="AWP82" s="528"/>
      <c r="AWQ82" s="529"/>
      <c r="AWR82" s="530"/>
      <c r="AWS82" s="531"/>
      <c r="AWT82" s="532"/>
      <c r="AWU82" s="533"/>
      <c r="AWV82" s="527"/>
      <c r="AWW82" s="528"/>
      <c r="AWX82" s="529"/>
      <c r="AWY82" s="530"/>
      <c r="AWZ82" s="531"/>
      <c r="AXA82" s="532"/>
      <c r="AXB82" s="533"/>
      <c r="AXC82" s="527"/>
      <c r="AXD82" s="528"/>
      <c r="AXE82" s="529"/>
      <c r="AXF82" s="530"/>
      <c r="AXG82" s="531"/>
      <c r="AXH82" s="532"/>
      <c r="AXI82" s="533"/>
      <c r="AXJ82" s="527"/>
      <c r="AXK82" s="528"/>
      <c r="AXL82" s="529"/>
      <c r="AXM82" s="530"/>
      <c r="AXN82" s="531"/>
      <c r="AXO82" s="532"/>
      <c r="AXP82" s="533"/>
      <c r="AXQ82" s="527"/>
      <c r="AXR82" s="528"/>
      <c r="AXS82" s="529"/>
      <c r="AXT82" s="530"/>
      <c r="AXU82" s="531"/>
      <c r="AXV82" s="532"/>
      <c r="AXW82" s="533"/>
      <c r="AXX82" s="527"/>
      <c r="AXY82" s="528"/>
      <c r="AXZ82" s="529"/>
      <c r="AYA82" s="530"/>
      <c r="AYB82" s="531"/>
      <c r="AYC82" s="532"/>
      <c r="AYD82" s="533"/>
      <c r="AYE82" s="527"/>
      <c r="AYF82" s="528"/>
      <c r="AYG82" s="529"/>
      <c r="AYH82" s="530"/>
      <c r="AYI82" s="531"/>
      <c r="AYJ82" s="532"/>
      <c r="AYK82" s="533"/>
      <c r="AYL82" s="527"/>
      <c r="AYM82" s="528"/>
      <c r="AYN82" s="529"/>
      <c r="AYO82" s="530"/>
      <c r="AYP82" s="531"/>
      <c r="AYQ82" s="532"/>
      <c r="AYR82" s="533"/>
      <c r="AYS82" s="527"/>
      <c r="AYT82" s="528"/>
      <c r="AYU82" s="529"/>
      <c r="AYV82" s="530"/>
      <c r="AYW82" s="531"/>
      <c r="AYX82" s="532"/>
      <c r="AYY82" s="533"/>
      <c r="AYZ82" s="527"/>
      <c r="AZA82" s="528"/>
      <c r="AZB82" s="529"/>
      <c r="AZC82" s="530"/>
      <c r="AZD82" s="531"/>
      <c r="AZE82" s="532"/>
      <c r="AZF82" s="533"/>
      <c r="AZG82" s="527"/>
      <c r="AZH82" s="528"/>
      <c r="AZI82" s="529"/>
      <c r="AZJ82" s="530"/>
      <c r="AZK82" s="531"/>
      <c r="AZL82" s="532"/>
      <c r="AZM82" s="533"/>
      <c r="AZN82" s="527"/>
      <c r="AZO82" s="528"/>
      <c r="AZP82" s="529"/>
      <c r="AZQ82" s="530"/>
      <c r="AZR82" s="531"/>
      <c r="AZS82" s="532"/>
      <c r="AZT82" s="533"/>
      <c r="AZU82" s="527"/>
      <c r="AZV82" s="528"/>
      <c r="AZW82" s="529"/>
      <c r="AZX82" s="530"/>
      <c r="AZY82" s="531"/>
      <c r="AZZ82" s="532"/>
      <c r="BAA82" s="533"/>
      <c r="BAB82" s="527"/>
      <c r="BAC82" s="528"/>
      <c r="BAD82" s="529"/>
      <c r="BAE82" s="530"/>
      <c r="BAF82" s="531"/>
      <c r="BAG82" s="532"/>
      <c r="BAH82" s="533"/>
      <c r="BAI82" s="527"/>
      <c r="BAJ82" s="528"/>
      <c r="BAK82" s="529"/>
      <c r="BAL82" s="530"/>
      <c r="BAM82" s="531"/>
      <c r="BAN82" s="532"/>
      <c r="BAO82" s="533"/>
      <c r="BAP82" s="527"/>
      <c r="BAQ82" s="528"/>
      <c r="BAR82" s="529"/>
      <c r="BAS82" s="530"/>
      <c r="BAT82" s="531"/>
      <c r="BAU82" s="532"/>
      <c r="BAV82" s="533"/>
      <c r="BAW82" s="527"/>
      <c r="BAX82" s="528"/>
      <c r="BAY82" s="529"/>
      <c r="BAZ82" s="530"/>
      <c r="BBA82" s="531"/>
      <c r="BBB82" s="532"/>
      <c r="BBC82" s="533"/>
      <c r="BBD82" s="527"/>
      <c r="BBE82" s="528"/>
      <c r="BBF82" s="529"/>
      <c r="BBG82" s="530"/>
      <c r="BBH82" s="531"/>
      <c r="BBI82" s="532"/>
      <c r="BBJ82" s="533"/>
      <c r="BBK82" s="527"/>
      <c r="BBL82" s="528"/>
      <c r="BBM82" s="529"/>
      <c r="BBN82" s="530"/>
      <c r="BBO82" s="531"/>
      <c r="BBP82" s="532"/>
      <c r="BBQ82" s="533"/>
      <c r="BBR82" s="527"/>
      <c r="BBS82" s="528"/>
      <c r="BBT82" s="529"/>
      <c r="BBU82" s="530"/>
      <c r="BBV82" s="531"/>
      <c r="BBW82" s="532"/>
      <c r="BBX82" s="533"/>
      <c r="BBY82" s="527"/>
      <c r="BBZ82" s="528"/>
      <c r="BCA82" s="529"/>
      <c r="BCB82" s="530"/>
      <c r="BCC82" s="531"/>
      <c r="BCD82" s="532"/>
      <c r="BCE82" s="533"/>
      <c r="BCF82" s="527"/>
      <c r="BCG82" s="528"/>
      <c r="BCH82" s="529"/>
      <c r="BCI82" s="530"/>
      <c r="BCJ82" s="531"/>
      <c r="BCK82" s="532"/>
      <c r="BCL82" s="533"/>
      <c r="BCM82" s="527"/>
      <c r="BCN82" s="528"/>
      <c r="BCO82" s="529"/>
      <c r="BCP82" s="530"/>
      <c r="BCQ82" s="531"/>
      <c r="BCR82" s="532"/>
      <c r="BCS82" s="533"/>
      <c r="BCT82" s="527"/>
      <c r="BCU82" s="528"/>
      <c r="BCV82" s="529"/>
      <c r="BCW82" s="530"/>
      <c r="BCX82" s="531"/>
      <c r="BCY82" s="532"/>
      <c r="BCZ82" s="533"/>
      <c r="BDA82" s="527"/>
      <c r="BDB82" s="528"/>
      <c r="BDC82" s="529"/>
      <c r="BDD82" s="530"/>
      <c r="BDE82" s="531"/>
      <c r="BDF82" s="532"/>
      <c r="BDG82" s="533"/>
      <c r="BDH82" s="527"/>
      <c r="BDI82" s="528"/>
      <c r="BDJ82" s="529"/>
      <c r="BDK82" s="530"/>
      <c r="BDL82" s="531"/>
      <c r="BDM82" s="532"/>
      <c r="BDN82" s="533"/>
      <c r="BDO82" s="527"/>
      <c r="BDP82" s="528"/>
      <c r="BDQ82" s="529"/>
      <c r="BDR82" s="530"/>
      <c r="BDS82" s="531"/>
      <c r="BDT82" s="532"/>
      <c r="BDU82" s="533"/>
      <c r="BDV82" s="527"/>
      <c r="BDW82" s="528"/>
      <c r="BDX82" s="529"/>
      <c r="BDY82" s="530"/>
      <c r="BDZ82" s="531"/>
      <c r="BEA82" s="532"/>
      <c r="BEB82" s="533"/>
      <c r="BEC82" s="527"/>
      <c r="BED82" s="528"/>
      <c r="BEE82" s="529"/>
      <c r="BEF82" s="530"/>
      <c r="BEG82" s="531"/>
      <c r="BEH82" s="532"/>
      <c r="BEI82" s="533"/>
      <c r="BEJ82" s="527"/>
      <c r="BEK82" s="528"/>
      <c r="BEL82" s="529"/>
      <c r="BEM82" s="530"/>
      <c r="BEN82" s="531"/>
      <c r="BEO82" s="532"/>
      <c r="BEP82" s="533"/>
      <c r="BEQ82" s="527"/>
      <c r="BER82" s="528"/>
      <c r="BES82" s="529"/>
      <c r="BET82" s="530"/>
      <c r="BEU82" s="531"/>
      <c r="BEV82" s="532"/>
      <c r="BEW82" s="533"/>
      <c r="BEX82" s="527"/>
      <c r="BEY82" s="528"/>
      <c r="BEZ82" s="529"/>
      <c r="BFA82" s="530"/>
      <c r="BFB82" s="531"/>
      <c r="BFC82" s="532"/>
      <c r="BFD82" s="533"/>
      <c r="BFE82" s="527"/>
      <c r="BFF82" s="528"/>
      <c r="BFG82" s="529"/>
      <c r="BFH82" s="530"/>
      <c r="BFI82" s="531"/>
      <c r="BFJ82" s="532"/>
      <c r="BFK82" s="533"/>
      <c r="BFL82" s="527"/>
      <c r="BFM82" s="528"/>
      <c r="BFN82" s="529"/>
      <c r="BFO82" s="530"/>
      <c r="BFP82" s="531"/>
      <c r="BFQ82" s="532"/>
      <c r="BFR82" s="533"/>
      <c r="BFS82" s="527"/>
      <c r="BFT82" s="528"/>
      <c r="BFU82" s="529"/>
      <c r="BFV82" s="530"/>
      <c r="BFW82" s="531"/>
      <c r="BFX82" s="532"/>
      <c r="BFY82" s="533"/>
      <c r="BFZ82" s="527"/>
      <c r="BGA82" s="528"/>
      <c r="BGB82" s="529"/>
      <c r="BGC82" s="530"/>
      <c r="BGD82" s="531"/>
      <c r="BGE82" s="532"/>
      <c r="BGF82" s="533"/>
      <c r="BGG82" s="527"/>
      <c r="BGH82" s="528"/>
      <c r="BGI82" s="529"/>
      <c r="BGJ82" s="530"/>
      <c r="BGK82" s="531"/>
      <c r="BGL82" s="532"/>
      <c r="BGM82" s="533"/>
      <c r="BGN82" s="527"/>
      <c r="BGO82" s="528"/>
      <c r="BGP82" s="529"/>
      <c r="BGQ82" s="530"/>
      <c r="BGR82" s="531"/>
      <c r="BGS82" s="532"/>
      <c r="BGT82" s="533"/>
      <c r="BGU82" s="527"/>
      <c r="BGV82" s="528"/>
      <c r="BGW82" s="529"/>
      <c r="BGX82" s="530"/>
      <c r="BGY82" s="531"/>
      <c r="BGZ82" s="532"/>
      <c r="BHA82" s="533"/>
      <c r="BHB82" s="527"/>
      <c r="BHC82" s="528"/>
      <c r="BHD82" s="529"/>
      <c r="BHE82" s="530"/>
      <c r="BHF82" s="531"/>
      <c r="BHG82" s="532"/>
      <c r="BHH82" s="533"/>
      <c r="BHI82" s="527"/>
      <c r="BHJ82" s="528"/>
      <c r="BHK82" s="529"/>
      <c r="BHL82" s="530"/>
      <c r="BHM82" s="531"/>
      <c r="BHN82" s="532"/>
      <c r="BHO82" s="533"/>
      <c r="BHP82" s="527"/>
      <c r="BHQ82" s="528"/>
      <c r="BHR82" s="529"/>
      <c r="BHS82" s="530"/>
      <c r="BHT82" s="531"/>
      <c r="BHU82" s="532"/>
      <c r="BHV82" s="533"/>
      <c r="BHW82" s="527"/>
      <c r="BHX82" s="528"/>
      <c r="BHY82" s="529"/>
      <c r="BHZ82" s="530"/>
      <c r="BIA82" s="531"/>
      <c r="BIB82" s="532"/>
      <c r="BIC82" s="533"/>
      <c r="BID82" s="527"/>
      <c r="BIE82" s="528"/>
      <c r="BIF82" s="529"/>
      <c r="BIG82" s="530"/>
      <c r="BIH82" s="531"/>
      <c r="BII82" s="532"/>
      <c r="BIJ82" s="533"/>
      <c r="BIK82" s="527"/>
      <c r="BIL82" s="528"/>
      <c r="BIM82" s="529"/>
      <c r="BIN82" s="530"/>
      <c r="BIO82" s="531"/>
      <c r="BIP82" s="532"/>
      <c r="BIQ82" s="533"/>
      <c r="BIR82" s="527"/>
      <c r="BIS82" s="528"/>
      <c r="BIT82" s="529"/>
      <c r="BIU82" s="530"/>
      <c r="BIV82" s="531"/>
      <c r="BIW82" s="532"/>
      <c r="BIX82" s="533"/>
      <c r="BIY82" s="527"/>
      <c r="BIZ82" s="528"/>
      <c r="BJA82" s="529"/>
      <c r="BJB82" s="530"/>
      <c r="BJC82" s="531"/>
      <c r="BJD82" s="532"/>
      <c r="BJE82" s="533"/>
      <c r="BJF82" s="527"/>
      <c r="BJG82" s="528"/>
      <c r="BJH82" s="529"/>
      <c r="BJI82" s="530"/>
      <c r="BJJ82" s="531"/>
      <c r="BJK82" s="532"/>
      <c r="BJL82" s="533"/>
      <c r="BJM82" s="527"/>
      <c r="BJN82" s="528"/>
      <c r="BJO82" s="529"/>
      <c r="BJP82" s="530"/>
      <c r="BJQ82" s="531"/>
      <c r="BJR82" s="532"/>
      <c r="BJS82" s="533"/>
      <c r="BJT82" s="527"/>
      <c r="BJU82" s="528"/>
      <c r="BJV82" s="529"/>
      <c r="BJW82" s="530"/>
      <c r="BJX82" s="531"/>
      <c r="BJY82" s="532"/>
      <c r="BJZ82" s="533"/>
      <c r="BKA82" s="527"/>
      <c r="BKB82" s="528"/>
      <c r="BKC82" s="529"/>
      <c r="BKD82" s="530"/>
      <c r="BKE82" s="531"/>
      <c r="BKF82" s="532"/>
      <c r="BKG82" s="533"/>
      <c r="BKH82" s="527"/>
      <c r="BKI82" s="528"/>
      <c r="BKJ82" s="529"/>
      <c r="BKK82" s="530"/>
      <c r="BKL82" s="531"/>
      <c r="BKM82" s="532"/>
      <c r="BKN82" s="533"/>
      <c r="BKO82" s="527"/>
      <c r="BKP82" s="528"/>
      <c r="BKQ82" s="529"/>
      <c r="BKR82" s="530"/>
      <c r="BKS82" s="531"/>
      <c r="BKT82" s="532"/>
      <c r="BKU82" s="533"/>
      <c r="BKV82" s="527"/>
      <c r="BKW82" s="528"/>
      <c r="BKX82" s="529"/>
      <c r="BKY82" s="530"/>
      <c r="BKZ82" s="531"/>
      <c r="BLA82" s="532"/>
      <c r="BLB82" s="533"/>
      <c r="BLC82" s="527"/>
      <c r="BLD82" s="528"/>
      <c r="BLE82" s="529"/>
      <c r="BLF82" s="530"/>
      <c r="BLG82" s="531"/>
      <c r="BLH82" s="532"/>
      <c r="BLI82" s="533"/>
      <c r="BLJ82" s="527"/>
      <c r="BLK82" s="528"/>
      <c r="BLL82" s="529"/>
      <c r="BLM82" s="530"/>
      <c r="BLN82" s="531"/>
      <c r="BLO82" s="532"/>
      <c r="BLP82" s="533"/>
      <c r="BLQ82" s="527"/>
      <c r="BLR82" s="528"/>
      <c r="BLS82" s="529"/>
      <c r="BLT82" s="530"/>
      <c r="BLU82" s="531"/>
      <c r="BLV82" s="532"/>
      <c r="BLW82" s="533"/>
      <c r="BLX82" s="527"/>
      <c r="BLY82" s="528"/>
      <c r="BLZ82" s="529"/>
      <c r="BMA82" s="530"/>
      <c r="BMB82" s="531"/>
      <c r="BMC82" s="532"/>
      <c r="BMD82" s="533"/>
      <c r="BME82" s="527"/>
      <c r="BMF82" s="528"/>
      <c r="BMG82" s="529"/>
      <c r="BMH82" s="530"/>
      <c r="BMI82" s="531"/>
      <c r="BMJ82" s="532"/>
      <c r="BMK82" s="533"/>
      <c r="BML82" s="527"/>
      <c r="BMM82" s="528"/>
      <c r="BMN82" s="529"/>
      <c r="BMO82" s="530"/>
      <c r="BMP82" s="531"/>
      <c r="BMQ82" s="532"/>
      <c r="BMR82" s="533"/>
      <c r="BMS82" s="527"/>
      <c r="BMT82" s="528"/>
      <c r="BMU82" s="529"/>
      <c r="BMV82" s="530"/>
      <c r="BMW82" s="531"/>
      <c r="BMX82" s="532"/>
      <c r="BMY82" s="533"/>
      <c r="BMZ82" s="527"/>
      <c r="BNA82" s="528"/>
      <c r="BNB82" s="529"/>
      <c r="BNC82" s="530"/>
      <c r="BND82" s="531"/>
      <c r="BNE82" s="532"/>
      <c r="BNF82" s="533"/>
      <c r="BNG82" s="527"/>
      <c r="BNH82" s="528"/>
      <c r="BNI82" s="529"/>
      <c r="BNJ82" s="530"/>
      <c r="BNK82" s="531"/>
      <c r="BNL82" s="532"/>
      <c r="BNM82" s="533"/>
      <c r="BNN82" s="527"/>
      <c r="BNO82" s="528"/>
      <c r="BNP82" s="529"/>
      <c r="BNQ82" s="530"/>
      <c r="BNR82" s="531"/>
      <c r="BNS82" s="532"/>
      <c r="BNT82" s="533"/>
      <c r="BNU82" s="527"/>
      <c r="BNV82" s="528"/>
      <c r="BNW82" s="529"/>
      <c r="BNX82" s="530"/>
      <c r="BNY82" s="531"/>
      <c r="BNZ82" s="532"/>
      <c r="BOA82" s="533"/>
      <c r="BOB82" s="527"/>
      <c r="BOC82" s="528"/>
      <c r="BOD82" s="529"/>
      <c r="BOE82" s="530"/>
      <c r="BOF82" s="531"/>
      <c r="BOG82" s="532"/>
      <c r="BOH82" s="533"/>
      <c r="BOI82" s="527"/>
      <c r="BOJ82" s="528"/>
      <c r="BOK82" s="529"/>
      <c r="BOL82" s="530"/>
      <c r="BOM82" s="531"/>
      <c r="BON82" s="532"/>
      <c r="BOO82" s="533"/>
      <c r="BOP82" s="527"/>
      <c r="BOQ82" s="528"/>
      <c r="BOR82" s="529"/>
      <c r="BOS82" s="530"/>
      <c r="BOT82" s="531"/>
      <c r="BOU82" s="532"/>
      <c r="BOV82" s="533"/>
      <c r="BOW82" s="527"/>
      <c r="BOX82" s="528"/>
      <c r="BOY82" s="529"/>
      <c r="BOZ82" s="530"/>
      <c r="BPA82" s="531"/>
      <c r="BPB82" s="532"/>
      <c r="BPC82" s="533"/>
      <c r="BPD82" s="527"/>
      <c r="BPE82" s="528"/>
      <c r="BPF82" s="529"/>
      <c r="BPG82" s="530"/>
      <c r="BPH82" s="531"/>
      <c r="BPI82" s="532"/>
      <c r="BPJ82" s="533"/>
      <c r="BPK82" s="527"/>
      <c r="BPL82" s="528"/>
      <c r="BPM82" s="529"/>
      <c r="BPN82" s="530"/>
      <c r="BPO82" s="531"/>
      <c r="BPP82" s="532"/>
      <c r="BPQ82" s="533"/>
      <c r="BPR82" s="527"/>
      <c r="BPS82" s="528"/>
      <c r="BPT82" s="529"/>
      <c r="BPU82" s="530"/>
      <c r="BPV82" s="531"/>
      <c r="BPW82" s="532"/>
      <c r="BPX82" s="533"/>
      <c r="BPY82" s="527"/>
      <c r="BPZ82" s="528"/>
      <c r="BQA82" s="529"/>
      <c r="BQB82" s="530"/>
      <c r="BQC82" s="531"/>
      <c r="BQD82" s="532"/>
      <c r="BQE82" s="533"/>
      <c r="BQF82" s="527"/>
      <c r="BQG82" s="528"/>
      <c r="BQH82" s="529"/>
      <c r="BQI82" s="530"/>
      <c r="BQJ82" s="531"/>
      <c r="BQK82" s="532"/>
      <c r="BQL82" s="533"/>
      <c r="BQM82" s="527"/>
      <c r="BQN82" s="528"/>
      <c r="BQO82" s="529"/>
      <c r="BQP82" s="530"/>
      <c r="BQQ82" s="531"/>
      <c r="BQR82" s="532"/>
      <c r="BQS82" s="533"/>
      <c r="BQT82" s="527"/>
      <c r="BQU82" s="528"/>
      <c r="BQV82" s="529"/>
      <c r="BQW82" s="530"/>
      <c r="BQX82" s="531"/>
      <c r="BQY82" s="532"/>
      <c r="BQZ82" s="533"/>
      <c r="BRA82" s="527"/>
      <c r="BRB82" s="528"/>
      <c r="BRC82" s="529"/>
      <c r="BRD82" s="530"/>
      <c r="BRE82" s="531"/>
      <c r="BRF82" s="532"/>
      <c r="BRG82" s="533"/>
      <c r="BRH82" s="527"/>
      <c r="BRI82" s="528"/>
      <c r="BRJ82" s="529"/>
      <c r="BRK82" s="530"/>
      <c r="BRL82" s="531"/>
      <c r="BRM82" s="532"/>
      <c r="BRN82" s="533"/>
      <c r="BRO82" s="527"/>
      <c r="BRP82" s="528"/>
      <c r="BRQ82" s="529"/>
      <c r="BRR82" s="530"/>
      <c r="BRS82" s="531"/>
      <c r="BRT82" s="532"/>
      <c r="BRU82" s="533"/>
      <c r="BRV82" s="527"/>
      <c r="BRW82" s="528"/>
      <c r="BRX82" s="529"/>
      <c r="BRY82" s="530"/>
      <c r="BRZ82" s="531"/>
      <c r="BSA82" s="532"/>
      <c r="BSB82" s="533"/>
      <c r="BSC82" s="527"/>
      <c r="BSD82" s="528"/>
      <c r="BSE82" s="529"/>
      <c r="BSF82" s="530"/>
      <c r="BSG82" s="531"/>
      <c r="BSH82" s="532"/>
      <c r="BSI82" s="533"/>
      <c r="BSJ82" s="527"/>
      <c r="BSK82" s="528"/>
      <c r="BSL82" s="529"/>
      <c r="BSM82" s="530"/>
      <c r="BSN82" s="531"/>
      <c r="BSO82" s="532"/>
      <c r="BSP82" s="533"/>
      <c r="BSQ82" s="527"/>
      <c r="BSR82" s="528"/>
      <c r="BSS82" s="529"/>
      <c r="BST82" s="530"/>
      <c r="BSU82" s="531"/>
      <c r="BSV82" s="532"/>
      <c r="BSW82" s="533"/>
      <c r="BSX82" s="527"/>
      <c r="BSY82" s="528"/>
      <c r="BSZ82" s="529"/>
      <c r="BTA82" s="530"/>
      <c r="BTB82" s="531"/>
      <c r="BTC82" s="532"/>
      <c r="BTD82" s="533"/>
      <c r="BTE82" s="527"/>
      <c r="BTF82" s="528"/>
      <c r="BTG82" s="529"/>
      <c r="BTH82" s="530"/>
      <c r="BTI82" s="531"/>
      <c r="BTJ82" s="532"/>
      <c r="BTK82" s="533"/>
      <c r="BTL82" s="527"/>
      <c r="BTM82" s="528"/>
      <c r="BTN82" s="529"/>
      <c r="BTO82" s="530"/>
      <c r="BTP82" s="531"/>
      <c r="BTQ82" s="532"/>
      <c r="BTR82" s="533"/>
      <c r="BTS82" s="527"/>
      <c r="BTT82" s="528"/>
      <c r="BTU82" s="529"/>
      <c r="BTV82" s="530"/>
      <c r="BTW82" s="531"/>
      <c r="BTX82" s="532"/>
      <c r="BTY82" s="533"/>
      <c r="BTZ82" s="527"/>
      <c r="BUA82" s="528"/>
      <c r="BUB82" s="529"/>
      <c r="BUC82" s="530"/>
      <c r="BUD82" s="531"/>
      <c r="BUE82" s="532"/>
      <c r="BUF82" s="533"/>
      <c r="BUG82" s="527"/>
      <c r="BUH82" s="528"/>
      <c r="BUI82" s="529"/>
      <c r="BUJ82" s="530"/>
      <c r="BUK82" s="531"/>
      <c r="BUL82" s="532"/>
      <c r="BUM82" s="533"/>
      <c r="BUN82" s="527"/>
      <c r="BUO82" s="528"/>
      <c r="BUP82" s="529"/>
      <c r="BUQ82" s="530"/>
      <c r="BUR82" s="531"/>
      <c r="BUS82" s="532"/>
      <c r="BUT82" s="533"/>
      <c r="BUU82" s="527"/>
      <c r="BUV82" s="528"/>
      <c r="BUW82" s="529"/>
      <c r="BUX82" s="530"/>
      <c r="BUY82" s="531"/>
      <c r="BUZ82" s="532"/>
      <c r="BVA82" s="533"/>
      <c r="BVB82" s="527"/>
      <c r="BVC82" s="528"/>
      <c r="BVD82" s="529"/>
      <c r="BVE82" s="530"/>
      <c r="BVF82" s="531"/>
      <c r="BVG82" s="532"/>
      <c r="BVH82" s="533"/>
      <c r="BVI82" s="527"/>
      <c r="BVJ82" s="528"/>
      <c r="BVK82" s="529"/>
      <c r="BVL82" s="530"/>
      <c r="BVM82" s="531"/>
      <c r="BVN82" s="532"/>
      <c r="BVO82" s="533"/>
      <c r="BVP82" s="527"/>
      <c r="BVQ82" s="528"/>
      <c r="BVR82" s="529"/>
      <c r="BVS82" s="530"/>
      <c r="BVT82" s="531"/>
      <c r="BVU82" s="532"/>
      <c r="BVV82" s="533"/>
      <c r="BVW82" s="527"/>
      <c r="BVX82" s="528"/>
      <c r="BVY82" s="529"/>
      <c r="BVZ82" s="530"/>
      <c r="BWA82" s="531"/>
      <c r="BWB82" s="532"/>
      <c r="BWC82" s="533"/>
      <c r="BWD82" s="527"/>
      <c r="BWE82" s="528"/>
      <c r="BWF82" s="529"/>
      <c r="BWG82" s="530"/>
      <c r="BWH82" s="531"/>
      <c r="BWI82" s="532"/>
      <c r="BWJ82" s="533"/>
      <c r="BWK82" s="527"/>
      <c r="BWL82" s="528"/>
      <c r="BWM82" s="529"/>
      <c r="BWN82" s="530"/>
      <c r="BWO82" s="531"/>
      <c r="BWP82" s="532"/>
      <c r="BWQ82" s="533"/>
      <c r="BWR82" s="527"/>
      <c r="BWS82" s="528"/>
      <c r="BWT82" s="529"/>
      <c r="BWU82" s="530"/>
      <c r="BWV82" s="531"/>
      <c r="BWW82" s="532"/>
      <c r="BWX82" s="533"/>
      <c r="BWY82" s="527"/>
      <c r="BWZ82" s="528"/>
      <c r="BXA82" s="529"/>
      <c r="BXB82" s="530"/>
      <c r="BXC82" s="531"/>
      <c r="BXD82" s="532"/>
      <c r="BXE82" s="533"/>
      <c r="BXF82" s="527"/>
      <c r="BXG82" s="528"/>
      <c r="BXH82" s="529"/>
      <c r="BXI82" s="530"/>
      <c r="BXJ82" s="531"/>
      <c r="BXK82" s="532"/>
      <c r="BXL82" s="533"/>
      <c r="BXM82" s="527"/>
      <c r="BXN82" s="528"/>
      <c r="BXO82" s="529"/>
      <c r="BXP82" s="530"/>
      <c r="BXQ82" s="531"/>
      <c r="BXR82" s="532"/>
      <c r="BXS82" s="533"/>
      <c r="BXT82" s="527"/>
      <c r="BXU82" s="528"/>
      <c r="BXV82" s="529"/>
      <c r="BXW82" s="530"/>
      <c r="BXX82" s="531"/>
      <c r="BXY82" s="532"/>
      <c r="BXZ82" s="533"/>
      <c r="BYA82" s="527"/>
      <c r="BYB82" s="528"/>
      <c r="BYC82" s="529"/>
      <c r="BYD82" s="530"/>
      <c r="BYE82" s="531"/>
      <c r="BYF82" s="532"/>
      <c r="BYG82" s="533"/>
      <c r="BYH82" s="527"/>
      <c r="BYI82" s="528"/>
      <c r="BYJ82" s="529"/>
      <c r="BYK82" s="530"/>
      <c r="BYL82" s="531"/>
      <c r="BYM82" s="532"/>
      <c r="BYN82" s="533"/>
      <c r="BYO82" s="527"/>
      <c r="BYP82" s="528"/>
      <c r="BYQ82" s="529"/>
      <c r="BYR82" s="530"/>
      <c r="BYS82" s="531"/>
      <c r="BYT82" s="532"/>
      <c r="BYU82" s="533"/>
      <c r="BYV82" s="527"/>
      <c r="BYW82" s="528"/>
      <c r="BYX82" s="529"/>
      <c r="BYY82" s="530"/>
      <c r="BYZ82" s="531"/>
      <c r="BZA82" s="532"/>
      <c r="BZB82" s="533"/>
      <c r="BZC82" s="527"/>
      <c r="BZD82" s="528"/>
      <c r="BZE82" s="529"/>
      <c r="BZF82" s="530"/>
      <c r="BZG82" s="531"/>
      <c r="BZH82" s="532"/>
      <c r="BZI82" s="533"/>
      <c r="BZJ82" s="527"/>
      <c r="BZK82" s="528"/>
      <c r="BZL82" s="529"/>
      <c r="BZM82" s="530"/>
      <c r="BZN82" s="531"/>
      <c r="BZO82" s="532"/>
      <c r="BZP82" s="533"/>
      <c r="BZQ82" s="527"/>
      <c r="BZR82" s="528"/>
      <c r="BZS82" s="529"/>
      <c r="BZT82" s="530"/>
      <c r="BZU82" s="531"/>
      <c r="BZV82" s="532"/>
      <c r="BZW82" s="533"/>
      <c r="BZX82" s="527"/>
      <c r="BZY82" s="528"/>
      <c r="BZZ82" s="529"/>
      <c r="CAA82" s="530"/>
      <c r="CAB82" s="531"/>
      <c r="CAC82" s="532"/>
      <c r="CAD82" s="533"/>
      <c r="CAE82" s="527"/>
      <c r="CAF82" s="528"/>
      <c r="CAG82" s="529"/>
      <c r="CAH82" s="530"/>
      <c r="CAI82" s="531"/>
      <c r="CAJ82" s="532"/>
      <c r="CAK82" s="533"/>
      <c r="CAL82" s="527"/>
      <c r="CAM82" s="528"/>
      <c r="CAN82" s="529"/>
      <c r="CAO82" s="530"/>
      <c r="CAP82" s="531"/>
      <c r="CAQ82" s="532"/>
      <c r="CAR82" s="533"/>
      <c r="CAS82" s="527"/>
      <c r="CAT82" s="528"/>
      <c r="CAU82" s="529"/>
      <c r="CAV82" s="530"/>
      <c r="CAW82" s="531"/>
      <c r="CAX82" s="532"/>
      <c r="CAY82" s="533"/>
      <c r="CAZ82" s="527"/>
      <c r="CBA82" s="528"/>
      <c r="CBB82" s="529"/>
      <c r="CBC82" s="530"/>
      <c r="CBD82" s="531"/>
      <c r="CBE82" s="532"/>
      <c r="CBF82" s="533"/>
      <c r="CBG82" s="527"/>
      <c r="CBH82" s="528"/>
      <c r="CBI82" s="529"/>
      <c r="CBJ82" s="530"/>
      <c r="CBK82" s="531"/>
      <c r="CBL82" s="532"/>
      <c r="CBM82" s="533"/>
      <c r="CBN82" s="527"/>
      <c r="CBO82" s="528"/>
      <c r="CBP82" s="529"/>
      <c r="CBQ82" s="530"/>
      <c r="CBR82" s="531"/>
      <c r="CBS82" s="532"/>
      <c r="CBT82" s="533"/>
      <c r="CBU82" s="527"/>
      <c r="CBV82" s="528"/>
      <c r="CBW82" s="529"/>
      <c r="CBX82" s="530"/>
      <c r="CBY82" s="531"/>
      <c r="CBZ82" s="532"/>
      <c r="CCA82" s="533"/>
      <c r="CCB82" s="527"/>
      <c r="CCC82" s="528"/>
      <c r="CCD82" s="529"/>
      <c r="CCE82" s="530"/>
      <c r="CCF82" s="531"/>
      <c r="CCG82" s="532"/>
      <c r="CCH82" s="533"/>
      <c r="CCI82" s="527"/>
      <c r="CCJ82" s="528"/>
      <c r="CCK82" s="529"/>
      <c r="CCL82" s="530"/>
      <c r="CCM82" s="531"/>
      <c r="CCN82" s="532"/>
      <c r="CCO82" s="533"/>
      <c r="CCP82" s="527"/>
      <c r="CCQ82" s="528"/>
      <c r="CCR82" s="529"/>
      <c r="CCS82" s="530"/>
      <c r="CCT82" s="531"/>
      <c r="CCU82" s="532"/>
      <c r="CCV82" s="533"/>
      <c r="CCW82" s="527"/>
      <c r="CCX82" s="528"/>
      <c r="CCY82" s="529"/>
      <c r="CCZ82" s="530"/>
      <c r="CDA82" s="531"/>
      <c r="CDB82" s="532"/>
      <c r="CDC82" s="533"/>
      <c r="CDD82" s="527"/>
      <c r="CDE82" s="528"/>
      <c r="CDF82" s="529"/>
      <c r="CDG82" s="530"/>
      <c r="CDH82" s="531"/>
      <c r="CDI82" s="532"/>
      <c r="CDJ82" s="533"/>
      <c r="CDK82" s="527"/>
      <c r="CDL82" s="528"/>
      <c r="CDM82" s="529"/>
      <c r="CDN82" s="530"/>
      <c r="CDO82" s="531"/>
      <c r="CDP82" s="532"/>
      <c r="CDQ82" s="533"/>
      <c r="CDR82" s="527"/>
      <c r="CDS82" s="528"/>
      <c r="CDT82" s="529"/>
      <c r="CDU82" s="530"/>
      <c r="CDV82" s="531"/>
      <c r="CDW82" s="532"/>
      <c r="CDX82" s="533"/>
      <c r="CDY82" s="527"/>
      <c r="CDZ82" s="528"/>
      <c r="CEA82" s="529"/>
      <c r="CEB82" s="530"/>
      <c r="CEC82" s="531"/>
      <c r="CED82" s="532"/>
      <c r="CEE82" s="533"/>
      <c r="CEF82" s="527"/>
      <c r="CEG82" s="528"/>
      <c r="CEH82" s="529"/>
      <c r="CEI82" s="530"/>
      <c r="CEJ82" s="531"/>
      <c r="CEK82" s="532"/>
      <c r="CEL82" s="533"/>
      <c r="CEM82" s="527"/>
      <c r="CEN82" s="528"/>
      <c r="CEO82" s="529"/>
      <c r="CEP82" s="530"/>
      <c r="CEQ82" s="531"/>
      <c r="CER82" s="532"/>
      <c r="CES82" s="533"/>
      <c r="CET82" s="527"/>
      <c r="CEU82" s="528"/>
      <c r="CEV82" s="529"/>
      <c r="CEW82" s="530"/>
      <c r="CEX82" s="531"/>
      <c r="CEY82" s="532"/>
      <c r="CEZ82" s="533"/>
      <c r="CFA82" s="527"/>
      <c r="CFB82" s="528"/>
      <c r="CFC82" s="529"/>
      <c r="CFD82" s="530"/>
      <c r="CFE82" s="531"/>
      <c r="CFF82" s="532"/>
      <c r="CFG82" s="533"/>
      <c r="CFH82" s="527"/>
      <c r="CFI82" s="528"/>
      <c r="CFJ82" s="529"/>
      <c r="CFK82" s="530"/>
      <c r="CFL82" s="531"/>
      <c r="CFM82" s="532"/>
      <c r="CFN82" s="533"/>
      <c r="CFO82" s="527"/>
      <c r="CFP82" s="528"/>
      <c r="CFQ82" s="529"/>
      <c r="CFR82" s="530"/>
      <c r="CFS82" s="531"/>
      <c r="CFT82" s="532"/>
      <c r="CFU82" s="533"/>
      <c r="CFV82" s="527"/>
      <c r="CFW82" s="528"/>
      <c r="CFX82" s="529"/>
      <c r="CFY82" s="530"/>
      <c r="CFZ82" s="531"/>
      <c r="CGA82" s="532"/>
      <c r="CGB82" s="533"/>
      <c r="CGC82" s="527"/>
      <c r="CGD82" s="528"/>
      <c r="CGE82" s="529"/>
      <c r="CGF82" s="530"/>
      <c r="CGG82" s="531"/>
      <c r="CGH82" s="532"/>
      <c r="CGI82" s="533"/>
      <c r="CGJ82" s="527"/>
      <c r="CGK82" s="528"/>
      <c r="CGL82" s="529"/>
      <c r="CGM82" s="530"/>
      <c r="CGN82" s="531"/>
      <c r="CGO82" s="532"/>
      <c r="CGP82" s="533"/>
      <c r="CGQ82" s="527"/>
      <c r="CGR82" s="528"/>
      <c r="CGS82" s="529"/>
      <c r="CGT82" s="530"/>
      <c r="CGU82" s="531"/>
      <c r="CGV82" s="532"/>
      <c r="CGW82" s="533"/>
      <c r="CGX82" s="527"/>
      <c r="CGY82" s="528"/>
      <c r="CGZ82" s="529"/>
      <c r="CHA82" s="530"/>
      <c r="CHB82" s="531"/>
      <c r="CHC82" s="532"/>
      <c r="CHD82" s="533"/>
      <c r="CHE82" s="527"/>
      <c r="CHF82" s="528"/>
      <c r="CHG82" s="529"/>
      <c r="CHH82" s="530"/>
      <c r="CHI82" s="531"/>
      <c r="CHJ82" s="532"/>
      <c r="CHK82" s="533"/>
      <c r="CHL82" s="527"/>
      <c r="CHM82" s="528"/>
      <c r="CHN82" s="529"/>
      <c r="CHO82" s="530"/>
      <c r="CHP82" s="531"/>
      <c r="CHQ82" s="532"/>
      <c r="CHR82" s="533"/>
      <c r="CHS82" s="527"/>
      <c r="CHT82" s="528"/>
      <c r="CHU82" s="529"/>
      <c r="CHV82" s="530"/>
      <c r="CHW82" s="531"/>
      <c r="CHX82" s="532"/>
      <c r="CHY82" s="533"/>
      <c r="CHZ82" s="527"/>
      <c r="CIA82" s="528"/>
      <c r="CIB82" s="529"/>
      <c r="CIC82" s="530"/>
      <c r="CID82" s="531"/>
      <c r="CIE82" s="532"/>
      <c r="CIF82" s="533"/>
      <c r="CIG82" s="527"/>
      <c r="CIH82" s="528"/>
      <c r="CII82" s="529"/>
      <c r="CIJ82" s="530"/>
      <c r="CIK82" s="531"/>
      <c r="CIL82" s="532"/>
      <c r="CIM82" s="533"/>
      <c r="CIN82" s="527"/>
      <c r="CIO82" s="528"/>
      <c r="CIP82" s="529"/>
      <c r="CIQ82" s="530"/>
      <c r="CIR82" s="531"/>
      <c r="CIS82" s="532"/>
      <c r="CIT82" s="533"/>
      <c r="CIU82" s="527"/>
      <c r="CIV82" s="528"/>
      <c r="CIW82" s="529"/>
      <c r="CIX82" s="530"/>
      <c r="CIY82" s="531"/>
      <c r="CIZ82" s="532"/>
      <c r="CJA82" s="533"/>
      <c r="CJB82" s="527"/>
      <c r="CJC82" s="528"/>
      <c r="CJD82" s="529"/>
      <c r="CJE82" s="530"/>
      <c r="CJF82" s="531"/>
      <c r="CJG82" s="532"/>
      <c r="CJH82" s="533"/>
      <c r="CJI82" s="527"/>
      <c r="CJJ82" s="528"/>
      <c r="CJK82" s="529"/>
      <c r="CJL82" s="530"/>
      <c r="CJM82" s="531"/>
      <c r="CJN82" s="532"/>
      <c r="CJO82" s="533"/>
      <c r="CJP82" s="527"/>
      <c r="CJQ82" s="528"/>
      <c r="CJR82" s="529"/>
      <c r="CJS82" s="530"/>
      <c r="CJT82" s="531"/>
      <c r="CJU82" s="532"/>
      <c r="CJV82" s="533"/>
      <c r="CJW82" s="527"/>
      <c r="CJX82" s="528"/>
      <c r="CJY82" s="529"/>
      <c r="CJZ82" s="530"/>
      <c r="CKA82" s="531"/>
      <c r="CKB82" s="532"/>
      <c r="CKC82" s="533"/>
      <c r="CKD82" s="527"/>
      <c r="CKE82" s="528"/>
      <c r="CKF82" s="529"/>
      <c r="CKG82" s="530"/>
      <c r="CKH82" s="531"/>
      <c r="CKI82" s="532"/>
      <c r="CKJ82" s="533"/>
      <c r="CKK82" s="527"/>
      <c r="CKL82" s="528"/>
      <c r="CKM82" s="529"/>
      <c r="CKN82" s="530"/>
      <c r="CKO82" s="531"/>
      <c r="CKP82" s="532"/>
      <c r="CKQ82" s="533"/>
      <c r="CKR82" s="527"/>
      <c r="CKS82" s="528"/>
      <c r="CKT82" s="529"/>
      <c r="CKU82" s="530"/>
      <c r="CKV82" s="531"/>
      <c r="CKW82" s="532"/>
      <c r="CKX82" s="533"/>
      <c r="CKY82" s="527"/>
      <c r="CKZ82" s="528"/>
      <c r="CLA82" s="529"/>
      <c r="CLB82" s="530"/>
      <c r="CLC82" s="531"/>
      <c r="CLD82" s="532"/>
      <c r="CLE82" s="533"/>
      <c r="CLF82" s="527"/>
      <c r="CLG82" s="528"/>
      <c r="CLH82" s="529"/>
      <c r="CLI82" s="530"/>
      <c r="CLJ82" s="531"/>
      <c r="CLK82" s="532"/>
      <c r="CLL82" s="533"/>
      <c r="CLM82" s="527"/>
      <c r="CLN82" s="528"/>
      <c r="CLO82" s="529"/>
      <c r="CLP82" s="530"/>
      <c r="CLQ82" s="531"/>
      <c r="CLR82" s="532"/>
      <c r="CLS82" s="533"/>
      <c r="CLT82" s="527"/>
      <c r="CLU82" s="528"/>
      <c r="CLV82" s="529"/>
      <c r="CLW82" s="530"/>
      <c r="CLX82" s="531"/>
      <c r="CLY82" s="532"/>
      <c r="CLZ82" s="533"/>
      <c r="CMA82" s="527"/>
      <c r="CMB82" s="528"/>
      <c r="CMC82" s="529"/>
      <c r="CMD82" s="530"/>
      <c r="CME82" s="531"/>
      <c r="CMF82" s="532"/>
      <c r="CMG82" s="533"/>
      <c r="CMH82" s="527"/>
      <c r="CMI82" s="528"/>
      <c r="CMJ82" s="529"/>
      <c r="CMK82" s="530"/>
      <c r="CML82" s="531"/>
      <c r="CMM82" s="532"/>
      <c r="CMN82" s="533"/>
      <c r="CMO82" s="527"/>
      <c r="CMP82" s="528"/>
      <c r="CMQ82" s="529"/>
      <c r="CMR82" s="530"/>
      <c r="CMS82" s="531"/>
      <c r="CMT82" s="532"/>
      <c r="CMU82" s="533"/>
      <c r="CMV82" s="527"/>
      <c r="CMW82" s="528"/>
      <c r="CMX82" s="529"/>
      <c r="CMY82" s="530"/>
      <c r="CMZ82" s="531"/>
      <c r="CNA82" s="532"/>
      <c r="CNB82" s="533"/>
      <c r="CNC82" s="527"/>
      <c r="CND82" s="528"/>
      <c r="CNE82" s="529"/>
      <c r="CNF82" s="530"/>
      <c r="CNG82" s="531"/>
      <c r="CNH82" s="532"/>
      <c r="CNI82" s="533"/>
      <c r="CNJ82" s="527"/>
      <c r="CNK82" s="528"/>
      <c r="CNL82" s="529"/>
      <c r="CNM82" s="530"/>
      <c r="CNN82" s="531"/>
      <c r="CNO82" s="532"/>
      <c r="CNP82" s="533"/>
      <c r="CNQ82" s="527"/>
      <c r="CNR82" s="528"/>
      <c r="CNS82" s="529"/>
      <c r="CNT82" s="530"/>
      <c r="CNU82" s="531"/>
      <c r="CNV82" s="532"/>
      <c r="CNW82" s="533"/>
      <c r="CNX82" s="527"/>
      <c r="CNY82" s="528"/>
      <c r="CNZ82" s="529"/>
      <c r="COA82" s="530"/>
      <c r="COB82" s="531"/>
      <c r="COC82" s="532"/>
      <c r="COD82" s="533"/>
      <c r="COE82" s="527"/>
      <c r="COF82" s="528"/>
      <c r="COG82" s="529"/>
      <c r="COH82" s="530"/>
      <c r="COI82" s="531"/>
      <c r="COJ82" s="532"/>
      <c r="COK82" s="533"/>
      <c r="COL82" s="527"/>
      <c r="COM82" s="528"/>
      <c r="CON82" s="529"/>
      <c r="COO82" s="530"/>
      <c r="COP82" s="531"/>
      <c r="COQ82" s="532"/>
      <c r="COR82" s="533"/>
      <c r="COS82" s="527"/>
      <c r="COT82" s="528"/>
      <c r="COU82" s="529"/>
      <c r="COV82" s="530"/>
      <c r="COW82" s="531"/>
      <c r="COX82" s="532"/>
      <c r="COY82" s="533"/>
      <c r="COZ82" s="527"/>
      <c r="CPA82" s="528"/>
      <c r="CPB82" s="529"/>
      <c r="CPC82" s="530"/>
      <c r="CPD82" s="531"/>
      <c r="CPE82" s="532"/>
      <c r="CPF82" s="533"/>
      <c r="CPG82" s="527"/>
      <c r="CPH82" s="528"/>
      <c r="CPI82" s="529"/>
      <c r="CPJ82" s="530"/>
      <c r="CPK82" s="531"/>
      <c r="CPL82" s="532"/>
      <c r="CPM82" s="533"/>
      <c r="CPN82" s="527"/>
      <c r="CPO82" s="528"/>
      <c r="CPP82" s="529"/>
      <c r="CPQ82" s="530"/>
      <c r="CPR82" s="531"/>
      <c r="CPS82" s="532"/>
      <c r="CPT82" s="533"/>
      <c r="CPU82" s="527"/>
      <c r="CPV82" s="528"/>
      <c r="CPW82" s="529"/>
      <c r="CPX82" s="530"/>
      <c r="CPY82" s="531"/>
      <c r="CPZ82" s="532"/>
      <c r="CQA82" s="533"/>
      <c r="CQB82" s="527"/>
      <c r="CQC82" s="528"/>
      <c r="CQD82" s="529"/>
      <c r="CQE82" s="530"/>
      <c r="CQF82" s="531"/>
      <c r="CQG82" s="532"/>
      <c r="CQH82" s="533"/>
      <c r="CQI82" s="527"/>
      <c r="CQJ82" s="528"/>
      <c r="CQK82" s="529"/>
      <c r="CQL82" s="530"/>
      <c r="CQM82" s="531"/>
      <c r="CQN82" s="532"/>
      <c r="CQO82" s="533"/>
      <c r="CQP82" s="527"/>
      <c r="CQQ82" s="528"/>
      <c r="CQR82" s="529"/>
      <c r="CQS82" s="530"/>
      <c r="CQT82" s="531"/>
      <c r="CQU82" s="532"/>
      <c r="CQV82" s="533"/>
      <c r="CQW82" s="527"/>
      <c r="CQX82" s="528"/>
      <c r="CQY82" s="529"/>
      <c r="CQZ82" s="530"/>
      <c r="CRA82" s="531"/>
      <c r="CRB82" s="532"/>
      <c r="CRC82" s="533"/>
      <c r="CRD82" s="527"/>
      <c r="CRE82" s="528"/>
      <c r="CRF82" s="529"/>
      <c r="CRG82" s="530"/>
      <c r="CRH82" s="531"/>
      <c r="CRI82" s="532"/>
      <c r="CRJ82" s="533"/>
      <c r="CRK82" s="527"/>
      <c r="CRL82" s="528"/>
      <c r="CRM82" s="529"/>
      <c r="CRN82" s="530"/>
      <c r="CRO82" s="531"/>
      <c r="CRP82" s="532"/>
      <c r="CRQ82" s="533"/>
      <c r="CRR82" s="527"/>
      <c r="CRS82" s="528"/>
      <c r="CRT82" s="529"/>
      <c r="CRU82" s="530"/>
      <c r="CRV82" s="531"/>
      <c r="CRW82" s="532"/>
      <c r="CRX82" s="533"/>
      <c r="CRY82" s="527"/>
      <c r="CRZ82" s="528"/>
      <c r="CSA82" s="529"/>
      <c r="CSB82" s="530"/>
      <c r="CSC82" s="531"/>
      <c r="CSD82" s="532"/>
      <c r="CSE82" s="533"/>
      <c r="CSF82" s="527"/>
      <c r="CSG82" s="528"/>
      <c r="CSH82" s="529"/>
      <c r="CSI82" s="530"/>
      <c r="CSJ82" s="531"/>
      <c r="CSK82" s="532"/>
      <c r="CSL82" s="533"/>
      <c r="CSM82" s="527"/>
      <c r="CSN82" s="528"/>
      <c r="CSO82" s="529"/>
      <c r="CSP82" s="530"/>
      <c r="CSQ82" s="531"/>
      <c r="CSR82" s="532"/>
      <c r="CSS82" s="533"/>
      <c r="CST82" s="527"/>
      <c r="CSU82" s="528"/>
      <c r="CSV82" s="529"/>
      <c r="CSW82" s="530"/>
      <c r="CSX82" s="531"/>
      <c r="CSY82" s="532"/>
      <c r="CSZ82" s="533"/>
      <c r="CTA82" s="527"/>
      <c r="CTB82" s="528"/>
      <c r="CTC82" s="529"/>
      <c r="CTD82" s="530"/>
      <c r="CTE82" s="531"/>
      <c r="CTF82" s="532"/>
      <c r="CTG82" s="533"/>
      <c r="CTH82" s="527"/>
      <c r="CTI82" s="528"/>
      <c r="CTJ82" s="529"/>
      <c r="CTK82" s="530"/>
      <c r="CTL82" s="531"/>
      <c r="CTM82" s="532"/>
      <c r="CTN82" s="533"/>
      <c r="CTO82" s="527"/>
      <c r="CTP82" s="528"/>
      <c r="CTQ82" s="529"/>
      <c r="CTR82" s="530"/>
      <c r="CTS82" s="531"/>
      <c r="CTT82" s="532"/>
      <c r="CTU82" s="533"/>
      <c r="CTV82" s="527"/>
      <c r="CTW82" s="528"/>
      <c r="CTX82" s="529"/>
      <c r="CTY82" s="530"/>
      <c r="CTZ82" s="531"/>
      <c r="CUA82" s="532"/>
      <c r="CUB82" s="533"/>
      <c r="CUC82" s="527"/>
      <c r="CUD82" s="528"/>
      <c r="CUE82" s="529"/>
      <c r="CUF82" s="530"/>
      <c r="CUG82" s="531"/>
      <c r="CUH82" s="532"/>
      <c r="CUI82" s="533"/>
      <c r="CUJ82" s="527"/>
      <c r="CUK82" s="528"/>
      <c r="CUL82" s="529"/>
      <c r="CUM82" s="530"/>
      <c r="CUN82" s="531"/>
      <c r="CUO82" s="532"/>
      <c r="CUP82" s="533"/>
      <c r="CUQ82" s="527"/>
      <c r="CUR82" s="528"/>
      <c r="CUS82" s="529"/>
      <c r="CUT82" s="530"/>
      <c r="CUU82" s="531"/>
      <c r="CUV82" s="532"/>
      <c r="CUW82" s="533"/>
      <c r="CUX82" s="527"/>
      <c r="CUY82" s="528"/>
      <c r="CUZ82" s="529"/>
      <c r="CVA82" s="530"/>
      <c r="CVB82" s="531"/>
      <c r="CVC82" s="532"/>
      <c r="CVD82" s="533"/>
      <c r="CVE82" s="527"/>
      <c r="CVF82" s="528"/>
      <c r="CVG82" s="529"/>
      <c r="CVH82" s="530"/>
      <c r="CVI82" s="531"/>
      <c r="CVJ82" s="532"/>
      <c r="CVK82" s="533"/>
      <c r="CVL82" s="527"/>
      <c r="CVM82" s="528"/>
      <c r="CVN82" s="529"/>
      <c r="CVO82" s="530"/>
      <c r="CVP82" s="531"/>
      <c r="CVQ82" s="532"/>
      <c r="CVR82" s="533"/>
      <c r="CVS82" s="527"/>
      <c r="CVT82" s="528"/>
      <c r="CVU82" s="529"/>
      <c r="CVV82" s="530"/>
      <c r="CVW82" s="531"/>
      <c r="CVX82" s="532"/>
      <c r="CVY82" s="533"/>
      <c r="CVZ82" s="527"/>
      <c r="CWA82" s="528"/>
      <c r="CWB82" s="529"/>
      <c r="CWC82" s="530"/>
      <c r="CWD82" s="531"/>
      <c r="CWE82" s="532"/>
      <c r="CWF82" s="533"/>
      <c r="CWG82" s="527"/>
      <c r="CWH82" s="528"/>
      <c r="CWI82" s="529"/>
      <c r="CWJ82" s="530"/>
      <c r="CWK82" s="531"/>
      <c r="CWL82" s="532"/>
      <c r="CWM82" s="533"/>
      <c r="CWN82" s="527"/>
      <c r="CWO82" s="528"/>
      <c r="CWP82" s="529"/>
      <c r="CWQ82" s="530"/>
      <c r="CWR82" s="531"/>
      <c r="CWS82" s="532"/>
      <c r="CWT82" s="533"/>
      <c r="CWU82" s="527"/>
      <c r="CWV82" s="528"/>
      <c r="CWW82" s="529"/>
      <c r="CWX82" s="530"/>
      <c r="CWY82" s="531"/>
      <c r="CWZ82" s="532"/>
      <c r="CXA82" s="533"/>
      <c r="CXB82" s="527"/>
      <c r="CXC82" s="528"/>
      <c r="CXD82" s="529"/>
      <c r="CXE82" s="530"/>
      <c r="CXF82" s="531"/>
      <c r="CXG82" s="532"/>
      <c r="CXH82" s="533"/>
      <c r="CXI82" s="527"/>
      <c r="CXJ82" s="528"/>
      <c r="CXK82" s="529"/>
      <c r="CXL82" s="530"/>
      <c r="CXM82" s="531"/>
      <c r="CXN82" s="532"/>
      <c r="CXO82" s="533"/>
      <c r="CXP82" s="527"/>
      <c r="CXQ82" s="528"/>
      <c r="CXR82" s="529"/>
      <c r="CXS82" s="530"/>
      <c r="CXT82" s="531"/>
      <c r="CXU82" s="532"/>
      <c r="CXV82" s="533"/>
      <c r="CXW82" s="527"/>
      <c r="CXX82" s="528"/>
      <c r="CXY82" s="529"/>
      <c r="CXZ82" s="530"/>
      <c r="CYA82" s="531"/>
      <c r="CYB82" s="532"/>
      <c r="CYC82" s="533"/>
      <c r="CYD82" s="527"/>
      <c r="CYE82" s="528"/>
      <c r="CYF82" s="529"/>
      <c r="CYG82" s="530"/>
      <c r="CYH82" s="531"/>
      <c r="CYI82" s="532"/>
      <c r="CYJ82" s="533"/>
      <c r="CYK82" s="527"/>
      <c r="CYL82" s="528"/>
      <c r="CYM82" s="529"/>
      <c r="CYN82" s="530"/>
      <c r="CYO82" s="531"/>
      <c r="CYP82" s="532"/>
      <c r="CYQ82" s="533"/>
      <c r="CYR82" s="527"/>
      <c r="CYS82" s="528"/>
      <c r="CYT82" s="529"/>
      <c r="CYU82" s="530"/>
      <c r="CYV82" s="531"/>
      <c r="CYW82" s="532"/>
      <c r="CYX82" s="533"/>
      <c r="CYY82" s="527"/>
      <c r="CYZ82" s="528"/>
      <c r="CZA82" s="529"/>
      <c r="CZB82" s="530"/>
      <c r="CZC82" s="531"/>
      <c r="CZD82" s="532"/>
      <c r="CZE82" s="533"/>
      <c r="CZF82" s="527"/>
      <c r="CZG82" s="528"/>
      <c r="CZH82" s="529"/>
      <c r="CZI82" s="530"/>
      <c r="CZJ82" s="531"/>
      <c r="CZK82" s="532"/>
      <c r="CZL82" s="533"/>
      <c r="CZM82" s="527"/>
      <c r="CZN82" s="528"/>
      <c r="CZO82" s="529"/>
      <c r="CZP82" s="530"/>
      <c r="CZQ82" s="531"/>
      <c r="CZR82" s="532"/>
      <c r="CZS82" s="533"/>
      <c r="CZT82" s="527"/>
      <c r="CZU82" s="528"/>
      <c r="CZV82" s="529"/>
      <c r="CZW82" s="530"/>
      <c r="CZX82" s="531"/>
      <c r="CZY82" s="532"/>
      <c r="CZZ82" s="533"/>
      <c r="DAA82" s="527"/>
      <c r="DAB82" s="528"/>
      <c r="DAC82" s="529"/>
      <c r="DAD82" s="530"/>
      <c r="DAE82" s="531"/>
      <c r="DAF82" s="532"/>
      <c r="DAG82" s="533"/>
      <c r="DAH82" s="527"/>
      <c r="DAI82" s="528"/>
      <c r="DAJ82" s="529"/>
      <c r="DAK82" s="530"/>
      <c r="DAL82" s="531"/>
      <c r="DAM82" s="532"/>
      <c r="DAN82" s="533"/>
      <c r="DAO82" s="527"/>
      <c r="DAP82" s="528"/>
      <c r="DAQ82" s="529"/>
      <c r="DAR82" s="530"/>
      <c r="DAS82" s="531"/>
      <c r="DAT82" s="532"/>
      <c r="DAU82" s="533"/>
      <c r="DAV82" s="527"/>
      <c r="DAW82" s="528"/>
      <c r="DAX82" s="529"/>
      <c r="DAY82" s="530"/>
      <c r="DAZ82" s="531"/>
      <c r="DBA82" s="532"/>
      <c r="DBB82" s="533"/>
      <c r="DBC82" s="527"/>
      <c r="DBD82" s="528"/>
      <c r="DBE82" s="529"/>
      <c r="DBF82" s="530"/>
      <c r="DBG82" s="531"/>
      <c r="DBH82" s="532"/>
      <c r="DBI82" s="533"/>
      <c r="DBJ82" s="527"/>
      <c r="DBK82" s="528"/>
      <c r="DBL82" s="529"/>
      <c r="DBM82" s="530"/>
      <c r="DBN82" s="531"/>
      <c r="DBO82" s="532"/>
      <c r="DBP82" s="533"/>
      <c r="DBQ82" s="527"/>
      <c r="DBR82" s="528"/>
      <c r="DBS82" s="529"/>
      <c r="DBT82" s="530"/>
      <c r="DBU82" s="531"/>
      <c r="DBV82" s="532"/>
      <c r="DBW82" s="533"/>
      <c r="DBX82" s="527"/>
      <c r="DBY82" s="528"/>
      <c r="DBZ82" s="529"/>
      <c r="DCA82" s="530"/>
      <c r="DCB82" s="531"/>
      <c r="DCC82" s="532"/>
      <c r="DCD82" s="533"/>
      <c r="DCE82" s="527"/>
      <c r="DCF82" s="528"/>
      <c r="DCG82" s="529"/>
      <c r="DCH82" s="530"/>
      <c r="DCI82" s="531"/>
      <c r="DCJ82" s="532"/>
      <c r="DCK82" s="533"/>
      <c r="DCL82" s="527"/>
      <c r="DCM82" s="528"/>
      <c r="DCN82" s="529"/>
      <c r="DCO82" s="530"/>
      <c r="DCP82" s="531"/>
      <c r="DCQ82" s="532"/>
      <c r="DCR82" s="533"/>
      <c r="DCS82" s="527"/>
      <c r="DCT82" s="528"/>
      <c r="DCU82" s="529"/>
      <c r="DCV82" s="530"/>
      <c r="DCW82" s="531"/>
      <c r="DCX82" s="532"/>
      <c r="DCY82" s="533"/>
      <c r="DCZ82" s="527"/>
      <c r="DDA82" s="528"/>
      <c r="DDB82" s="529"/>
      <c r="DDC82" s="530"/>
      <c r="DDD82" s="531"/>
      <c r="DDE82" s="532"/>
      <c r="DDF82" s="533"/>
      <c r="DDG82" s="527"/>
      <c r="DDH82" s="528"/>
      <c r="DDI82" s="529"/>
      <c r="DDJ82" s="530"/>
      <c r="DDK82" s="531"/>
      <c r="DDL82" s="532"/>
      <c r="DDM82" s="533"/>
      <c r="DDN82" s="527"/>
      <c r="DDO82" s="528"/>
      <c r="DDP82" s="529"/>
      <c r="DDQ82" s="530"/>
      <c r="DDR82" s="531"/>
      <c r="DDS82" s="532"/>
      <c r="DDT82" s="533"/>
      <c r="DDU82" s="527"/>
      <c r="DDV82" s="528"/>
      <c r="DDW82" s="529"/>
      <c r="DDX82" s="530"/>
      <c r="DDY82" s="531"/>
      <c r="DDZ82" s="532"/>
      <c r="DEA82" s="533"/>
      <c r="DEB82" s="527"/>
      <c r="DEC82" s="528"/>
      <c r="DED82" s="529"/>
      <c r="DEE82" s="530"/>
      <c r="DEF82" s="531"/>
      <c r="DEG82" s="532"/>
      <c r="DEH82" s="533"/>
      <c r="DEI82" s="527"/>
      <c r="DEJ82" s="528"/>
      <c r="DEK82" s="529"/>
      <c r="DEL82" s="530"/>
      <c r="DEM82" s="531"/>
      <c r="DEN82" s="532"/>
      <c r="DEO82" s="533"/>
      <c r="DEP82" s="527"/>
      <c r="DEQ82" s="528"/>
      <c r="DER82" s="529"/>
      <c r="DES82" s="530"/>
      <c r="DET82" s="531"/>
      <c r="DEU82" s="532"/>
      <c r="DEV82" s="533"/>
      <c r="DEW82" s="527"/>
      <c r="DEX82" s="528"/>
      <c r="DEY82" s="529"/>
      <c r="DEZ82" s="530"/>
      <c r="DFA82" s="531"/>
      <c r="DFB82" s="532"/>
      <c r="DFC82" s="533"/>
      <c r="DFD82" s="527"/>
      <c r="DFE82" s="528"/>
      <c r="DFF82" s="529"/>
      <c r="DFG82" s="530"/>
      <c r="DFH82" s="531"/>
      <c r="DFI82" s="532"/>
      <c r="DFJ82" s="533"/>
      <c r="DFK82" s="527"/>
      <c r="DFL82" s="528"/>
      <c r="DFM82" s="529"/>
      <c r="DFN82" s="530"/>
      <c r="DFO82" s="531"/>
      <c r="DFP82" s="532"/>
      <c r="DFQ82" s="533"/>
      <c r="DFR82" s="527"/>
      <c r="DFS82" s="528"/>
      <c r="DFT82" s="529"/>
      <c r="DFU82" s="530"/>
      <c r="DFV82" s="531"/>
      <c r="DFW82" s="532"/>
      <c r="DFX82" s="533"/>
      <c r="DFY82" s="527"/>
      <c r="DFZ82" s="528"/>
      <c r="DGA82" s="529"/>
      <c r="DGB82" s="530"/>
      <c r="DGC82" s="531"/>
      <c r="DGD82" s="532"/>
      <c r="DGE82" s="533"/>
      <c r="DGF82" s="527"/>
      <c r="DGG82" s="528"/>
      <c r="DGH82" s="529"/>
      <c r="DGI82" s="530"/>
      <c r="DGJ82" s="531"/>
      <c r="DGK82" s="532"/>
      <c r="DGL82" s="533"/>
      <c r="DGM82" s="527"/>
      <c r="DGN82" s="528"/>
      <c r="DGO82" s="529"/>
      <c r="DGP82" s="530"/>
      <c r="DGQ82" s="531"/>
      <c r="DGR82" s="532"/>
      <c r="DGS82" s="533"/>
      <c r="DGT82" s="527"/>
      <c r="DGU82" s="528"/>
      <c r="DGV82" s="529"/>
      <c r="DGW82" s="530"/>
      <c r="DGX82" s="531"/>
      <c r="DGY82" s="532"/>
      <c r="DGZ82" s="533"/>
      <c r="DHA82" s="527"/>
      <c r="DHB82" s="528"/>
      <c r="DHC82" s="529"/>
      <c r="DHD82" s="530"/>
      <c r="DHE82" s="531"/>
      <c r="DHF82" s="532"/>
      <c r="DHG82" s="533"/>
      <c r="DHH82" s="527"/>
      <c r="DHI82" s="528"/>
      <c r="DHJ82" s="529"/>
      <c r="DHK82" s="530"/>
      <c r="DHL82" s="531"/>
      <c r="DHM82" s="532"/>
      <c r="DHN82" s="533"/>
      <c r="DHO82" s="527"/>
      <c r="DHP82" s="528"/>
      <c r="DHQ82" s="529"/>
      <c r="DHR82" s="530"/>
      <c r="DHS82" s="531"/>
      <c r="DHT82" s="532"/>
      <c r="DHU82" s="533"/>
      <c r="DHV82" s="527"/>
      <c r="DHW82" s="528"/>
      <c r="DHX82" s="529"/>
      <c r="DHY82" s="530"/>
      <c r="DHZ82" s="531"/>
      <c r="DIA82" s="532"/>
      <c r="DIB82" s="533"/>
      <c r="DIC82" s="527"/>
      <c r="DID82" s="528"/>
      <c r="DIE82" s="529"/>
      <c r="DIF82" s="530"/>
      <c r="DIG82" s="531"/>
      <c r="DIH82" s="532"/>
      <c r="DII82" s="533"/>
      <c r="DIJ82" s="527"/>
      <c r="DIK82" s="528"/>
      <c r="DIL82" s="529"/>
      <c r="DIM82" s="530"/>
      <c r="DIN82" s="531"/>
      <c r="DIO82" s="532"/>
      <c r="DIP82" s="533"/>
      <c r="DIQ82" s="527"/>
      <c r="DIR82" s="528"/>
      <c r="DIS82" s="529"/>
      <c r="DIT82" s="530"/>
      <c r="DIU82" s="531"/>
      <c r="DIV82" s="532"/>
      <c r="DIW82" s="533"/>
      <c r="DIX82" s="527"/>
      <c r="DIY82" s="528"/>
      <c r="DIZ82" s="529"/>
      <c r="DJA82" s="530"/>
      <c r="DJB82" s="531"/>
      <c r="DJC82" s="532"/>
      <c r="DJD82" s="533"/>
      <c r="DJE82" s="527"/>
      <c r="DJF82" s="528"/>
      <c r="DJG82" s="529"/>
      <c r="DJH82" s="530"/>
      <c r="DJI82" s="531"/>
      <c r="DJJ82" s="532"/>
      <c r="DJK82" s="533"/>
      <c r="DJL82" s="527"/>
      <c r="DJM82" s="528"/>
      <c r="DJN82" s="529"/>
      <c r="DJO82" s="530"/>
      <c r="DJP82" s="531"/>
      <c r="DJQ82" s="532"/>
      <c r="DJR82" s="533"/>
      <c r="DJS82" s="527"/>
      <c r="DJT82" s="528"/>
      <c r="DJU82" s="529"/>
      <c r="DJV82" s="530"/>
      <c r="DJW82" s="531"/>
      <c r="DJX82" s="532"/>
      <c r="DJY82" s="533"/>
      <c r="DJZ82" s="527"/>
      <c r="DKA82" s="528"/>
      <c r="DKB82" s="529"/>
      <c r="DKC82" s="530"/>
      <c r="DKD82" s="531"/>
      <c r="DKE82" s="532"/>
      <c r="DKF82" s="533"/>
      <c r="DKG82" s="527"/>
      <c r="DKH82" s="528"/>
      <c r="DKI82" s="529"/>
      <c r="DKJ82" s="530"/>
      <c r="DKK82" s="531"/>
      <c r="DKL82" s="532"/>
      <c r="DKM82" s="533"/>
      <c r="DKN82" s="527"/>
      <c r="DKO82" s="528"/>
      <c r="DKP82" s="529"/>
      <c r="DKQ82" s="530"/>
      <c r="DKR82" s="531"/>
      <c r="DKS82" s="532"/>
      <c r="DKT82" s="533"/>
      <c r="DKU82" s="527"/>
      <c r="DKV82" s="528"/>
      <c r="DKW82" s="529"/>
      <c r="DKX82" s="530"/>
      <c r="DKY82" s="531"/>
      <c r="DKZ82" s="532"/>
      <c r="DLA82" s="533"/>
      <c r="DLB82" s="527"/>
      <c r="DLC82" s="528"/>
      <c r="DLD82" s="529"/>
      <c r="DLE82" s="530"/>
      <c r="DLF82" s="531"/>
      <c r="DLG82" s="532"/>
      <c r="DLH82" s="533"/>
      <c r="DLI82" s="527"/>
      <c r="DLJ82" s="528"/>
      <c r="DLK82" s="529"/>
      <c r="DLL82" s="530"/>
      <c r="DLM82" s="531"/>
      <c r="DLN82" s="532"/>
      <c r="DLO82" s="533"/>
      <c r="DLP82" s="527"/>
      <c r="DLQ82" s="528"/>
      <c r="DLR82" s="529"/>
      <c r="DLS82" s="530"/>
      <c r="DLT82" s="531"/>
      <c r="DLU82" s="532"/>
      <c r="DLV82" s="533"/>
      <c r="DLW82" s="527"/>
      <c r="DLX82" s="528"/>
      <c r="DLY82" s="529"/>
      <c r="DLZ82" s="530"/>
      <c r="DMA82" s="531"/>
      <c r="DMB82" s="532"/>
      <c r="DMC82" s="533"/>
      <c r="DMD82" s="527"/>
      <c r="DME82" s="528"/>
      <c r="DMF82" s="529"/>
      <c r="DMG82" s="530"/>
      <c r="DMH82" s="531"/>
      <c r="DMI82" s="532"/>
      <c r="DMJ82" s="533"/>
      <c r="DMK82" s="527"/>
      <c r="DML82" s="528"/>
      <c r="DMM82" s="529"/>
      <c r="DMN82" s="530"/>
      <c r="DMO82" s="531"/>
      <c r="DMP82" s="532"/>
      <c r="DMQ82" s="533"/>
      <c r="DMR82" s="527"/>
      <c r="DMS82" s="528"/>
      <c r="DMT82" s="529"/>
      <c r="DMU82" s="530"/>
      <c r="DMV82" s="531"/>
      <c r="DMW82" s="532"/>
      <c r="DMX82" s="533"/>
      <c r="DMY82" s="527"/>
      <c r="DMZ82" s="528"/>
      <c r="DNA82" s="529"/>
      <c r="DNB82" s="530"/>
      <c r="DNC82" s="531"/>
      <c r="DND82" s="532"/>
      <c r="DNE82" s="533"/>
      <c r="DNF82" s="527"/>
      <c r="DNG82" s="528"/>
      <c r="DNH82" s="529"/>
      <c r="DNI82" s="530"/>
      <c r="DNJ82" s="531"/>
      <c r="DNK82" s="532"/>
      <c r="DNL82" s="533"/>
      <c r="DNM82" s="527"/>
      <c r="DNN82" s="528"/>
      <c r="DNO82" s="529"/>
      <c r="DNP82" s="530"/>
      <c r="DNQ82" s="531"/>
      <c r="DNR82" s="532"/>
      <c r="DNS82" s="533"/>
      <c r="DNT82" s="527"/>
      <c r="DNU82" s="528"/>
      <c r="DNV82" s="529"/>
      <c r="DNW82" s="530"/>
      <c r="DNX82" s="531"/>
      <c r="DNY82" s="532"/>
      <c r="DNZ82" s="533"/>
      <c r="DOA82" s="527"/>
      <c r="DOB82" s="528"/>
      <c r="DOC82" s="529"/>
      <c r="DOD82" s="530"/>
      <c r="DOE82" s="531"/>
      <c r="DOF82" s="532"/>
      <c r="DOG82" s="533"/>
      <c r="DOH82" s="527"/>
      <c r="DOI82" s="528"/>
      <c r="DOJ82" s="529"/>
      <c r="DOK82" s="530"/>
      <c r="DOL82" s="531"/>
      <c r="DOM82" s="532"/>
      <c r="DON82" s="533"/>
      <c r="DOO82" s="527"/>
      <c r="DOP82" s="528"/>
      <c r="DOQ82" s="529"/>
      <c r="DOR82" s="530"/>
      <c r="DOS82" s="531"/>
      <c r="DOT82" s="532"/>
      <c r="DOU82" s="533"/>
      <c r="DOV82" s="527"/>
      <c r="DOW82" s="528"/>
      <c r="DOX82" s="529"/>
      <c r="DOY82" s="530"/>
      <c r="DOZ82" s="531"/>
      <c r="DPA82" s="532"/>
      <c r="DPB82" s="533"/>
      <c r="DPC82" s="527"/>
      <c r="DPD82" s="528"/>
      <c r="DPE82" s="529"/>
      <c r="DPF82" s="530"/>
      <c r="DPG82" s="531"/>
      <c r="DPH82" s="532"/>
      <c r="DPI82" s="533"/>
      <c r="DPJ82" s="527"/>
      <c r="DPK82" s="528"/>
      <c r="DPL82" s="529"/>
      <c r="DPM82" s="530"/>
      <c r="DPN82" s="531"/>
      <c r="DPO82" s="532"/>
      <c r="DPP82" s="533"/>
      <c r="DPQ82" s="527"/>
      <c r="DPR82" s="528"/>
      <c r="DPS82" s="529"/>
      <c r="DPT82" s="530"/>
      <c r="DPU82" s="531"/>
      <c r="DPV82" s="532"/>
      <c r="DPW82" s="533"/>
      <c r="DPX82" s="527"/>
      <c r="DPY82" s="528"/>
      <c r="DPZ82" s="529"/>
      <c r="DQA82" s="530"/>
      <c r="DQB82" s="531"/>
      <c r="DQC82" s="532"/>
      <c r="DQD82" s="533"/>
      <c r="DQE82" s="527"/>
      <c r="DQF82" s="528"/>
      <c r="DQG82" s="529"/>
      <c r="DQH82" s="530"/>
      <c r="DQI82" s="531"/>
      <c r="DQJ82" s="532"/>
      <c r="DQK82" s="533"/>
      <c r="DQL82" s="527"/>
      <c r="DQM82" s="528"/>
      <c r="DQN82" s="529"/>
      <c r="DQO82" s="530"/>
      <c r="DQP82" s="531"/>
      <c r="DQQ82" s="532"/>
      <c r="DQR82" s="533"/>
      <c r="DQS82" s="527"/>
      <c r="DQT82" s="528"/>
      <c r="DQU82" s="529"/>
      <c r="DQV82" s="530"/>
      <c r="DQW82" s="531"/>
      <c r="DQX82" s="532"/>
      <c r="DQY82" s="533"/>
      <c r="DQZ82" s="527"/>
      <c r="DRA82" s="528"/>
      <c r="DRB82" s="529"/>
      <c r="DRC82" s="530"/>
      <c r="DRD82" s="531"/>
      <c r="DRE82" s="532"/>
      <c r="DRF82" s="533"/>
      <c r="DRG82" s="527"/>
      <c r="DRH82" s="528"/>
      <c r="DRI82" s="529"/>
      <c r="DRJ82" s="530"/>
      <c r="DRK82" s="531"/>
      <c r="DRL82" s="532"/>
      <c r="DRM82" s="533"/>
      <c r="DRN82" s="527"/>
      <c r="DRO82" s="528"/>
      <c r="DRP82" s="529"/>
      <c r="DRQ82" s="530"/>
      <c r="DRR82" s="531"/>
      <c r="DRS82" s="532"/>
      <c r="DRT82" s="533"/>
      <c r="DRU82" s="527"/>
      <c r="DRV82" s="528"/>
      <c r="DRW82" s="529"/>
      <c r="DRX82" s="530"/>
      <c r="DRY82" s="531"/>
      <c r="DRZ82" s="532"/>
      <c r="DSA82" s="533"/>
      <c r="DSB82" s="527"/>
      <c r="DSC82" s="528"/>
      <c r="DSD82" s="529"/>
      <c r="DSE82" s="530"/>
      <c r="DSF82" s="531"/>
      <c r="DSG82" s="532"/>
      <c r="DSH82" s="533"/>
      <c r="DSI82" s="527"/>
      <c r="DSJ82" s="528"/>
      <c r="DSK82" s="529"/>
      <c r="DSL82" s="530"/>
      <c r="DSM82" s="531"/>
      <c r="DSN82" s="532"/>
      <c r="DSO82" s="533"/>
      <c r="DSP82" s="527"/>
      <c r="DSQ82" s="528"/>
      <c r="DSR82" s="529"/>
      <c r="DSS82" s="530"/>
      <c r="DST82" s="531"/>
      <c r="DSU82" s="532"/>
      <c r="DSV82" s="533"/>
      <c r="DSW82" s="527"/>
      <c r="DSX82" s="528"/>
      <c r="DSY82" s="529"/>
      <c r="DSZ82" s="530"/>
      <c r="DTA82" s="531"/>
      <c r="DTB82" s="532"/>
      <c r="DTC82" s="533"/>
      <c r="DTD82" s="527"/>
      <c r="DTE82" s="528"/>
      <c r="DTF82" s="529"/>
      <c r="DTG82" s="530"/>
      <c r="DTH82" s="531"/>
      <c r="DTI82" s="532"/>
      <c r="DTJ82" s="533"/>
      <c r="DTK82" s="527"/>
      <c r="DTL82" s="528"/>
      <c r="DTM82" s="529"/>
      <c r="DTN82" s="530"/>
      <c r="DTO82" s="531"/>
      <c r="DTP82" s="532"/>
      <c r="DTQ82" s="533"/>
      <c r="DTR82" s="527"/>
      <c r="DTS82" s="528"/>
      <c r="DTT82" s="529"/>
      <c r="DTU82" s="530"/>
      <c r="DTV82" s="531"/>
      <c r="DTW82" s="532"/>
      <c r="DTX82" s="533"/>
      <c r="DTY82" s="527"/>
      <c r="DTZ82" s="528"/>
      <c r="DUA82" s="529"/>
      <c r="DUB82" s="530"/>
      <c r="DUC82" s="531"/>
      <c r="DUD82" s="532"/>
      <c r="DUE82" s="533"/>
      <c r="DUF82" s="527"/>
      <c r="DUG82" s="528"/>
      <c r="DUH82" s="529"/>
      <c r="DUI82" s="530"/>
      <c r="DUJ82" s="531"/>
      <c r="DUK82" s="532"/>
      <c r="DUL82" s="533"/>
      <c r="DUM82" s="527"/>
      <c r="DUN82" s="528"/>
      <c r="DUO82" s="529"/>
      <c r="DUP82" s="530"/>
      <c r="DUQ82" s="531"/>
      <c r="DUR82" s="532"/>
      <c r="DUS82" s="533"/>
      <c r="DUT82" s="527"/>
      <c r="DUU82" s="528"/>
      <c r="DUV82" s="529"/>
      <c r="DUW82" s="530"/>
      <c r="DUX82" s="531"/>
      <c r="DUY82" s="532"/>
      <c r="DUZ82" s="533"/>
      <c r="DVA82" s="527"/>
      <c r="DVB82" s="528"/>
      <c r="DVC82" s="529"/>
      <c r="DVD82" s="530"/>
      <c r="DVE82" s="531"/>
      <c r="DVF82" s="532"/>
      <c r="DVG82" s="533"/>
      <c r="DVH82" s="527"/>
      <c r="DVI82" s="528"/>
      <c r="DVJ82" s="529"/>
      <c r="DVK82" s="530"/>
      <c r="DVL82" s="531"/>
      <c r="DVM82" s="532"/>
      <c r="DVN82" s="533"/>
      <c r="DVO82" s="527"/>
      <c r="DVP82" s="528"/>
      <c r="DVQ82" s="529"/>
      <c r="DVR82" s="530"/>
      <c r="DVS82" s="531"/>
      <c r="DVT82" s="532"/>
      <c r="DVU82" s="533"/>
      <c r="DVV82" s="527"/>
      <c r="DVW82" s="528"/>
      <c r="DVX82" s="529"/>
      <c r="DVY82" s="530"/>
      <c r="DVZ82" s="531"/>
      <c r="DWA82" s="532"/>
      <c r="DWB82" s="533"/>
      <c r="DWC82" s="527"/>
      <c r="DWD82" s="528"/>
      <c r="DWE82" s="529"/>
      <c r="DWF82" s="530"/>
      <c r="DWG82" s="531"/>
      <c r="DWH82" s="532"/>
      <c r="DWI82" s="533"/>
      <c r="DWJ82" s="527"/>
      <c r="DWK82" s="528"/>
      <c r="DWL82" s="529"/>
      <c r="DWM82" s="530"/>
      <c r="DWN82" s="531"/>
      <c r="DWO82" s="532"/>
      <c r="DWP82" s="533"/>
      <c r="DWQ82" s="527"/>
      <c r="DWR82" s="528"/>
      <c r="DWS82" s="529"/>
      <c r="DWT82" s="530"/>
      <c r="DWU82" s="531"/>
      <c r="DWV82" s="532"/>
      <c r="DWW82" s="533"/>
      <c r="DWX82" s="527"/>
      <c r="DWY82" s="528"/>
      <c r="DWZ82" s="529"/>
      <c r="DXA82" s="530"/>
      <c r="DXB82" s="531"/>
      <c r="DXC82" s="532"/>
      <c r="DXD82" s="533"/>
      <c r="DXE82" s="527"/>
      <c r="DXF82" s="528"/>
      <c r="DXG82" s="529"/>
      <c r="DXH82" s="530"/>
      <c r="DXI82" s="531"/>
      <c r="DXJ82" s="532"/>
      <c r="DXK82" s="533"/>
      <c r="DXL82" s="527"/>
      <c r="DXM82" s="528"/>
      <c r="DXN82" s="529"/>
      <c r="DXO82" s="530"/>
      <c r="DXP82" s="531"/>
      <c r="DXQ82" s="532"/>
      <c r="DXR82" s="533"/>
      <c r="DXS82" s="527"/>
      <c r="DXT82" s="528"/>
      <c r="DXU82" s="529"/>
      <c r="DXV82" s="530"/>
      <c r="DXW82" s="531"/>
      <c r="DXX82" s="532"/>
      <c r="DXY82" s="533"/>
      <c r="DXZ82" s="527"/>
      <c r="DYA82" s="528"/>
      <c r="DYB82" s="529"/>
      <c r="DYC82" s="530"/>
      <c r="DYD82" s="531"/>
      <c r="DYE82" s="532"/>
      <c r="DYF82" s="533"/>
      <c r="DYG82" s="527"/>
      <c r="DYH82" s="528"/>
      <c r="DYI82" s="529"/>
      <c r="DYJ82" s="530"/>
      <c r="DYK82" s="531"/>
      <c r="DYL82" s="532"/>
      <c r="DYM82" s="533"/>
      <c r="DYN82" s="527"/>
      <c r="DYO82" s="528"/>
      <c r="DYP82" s="529"/>
      <c r="DYQ82" s="530"/>
      <c r="DYR82" s="531"/>
      <c r="DYS82" s="532"/>
      <c r="DYT82" s="533"/>
      <c r="DYU82" s="527"/>
      <c r="DYV82" s="528"/>
      <c r="DYW82" s="529"/>
      <c r="DYX82" s="530"/>
      <c r="DYY82" s="531"/>
      <c r="DYZ82" s="532"/>
      <c r="DZA82" s="533"/>
      <c r="DZB82" s="527"/>
      <c r="DZC82" s="528"/>
      <c r="DZD82" s="529"/>
      <c r="DZE82" s="530"/>
      <c r="DZF82" s="531"/>
      <c r="DZG82" s="532"/>
      <c r="DZH82" s="533"/>
      <c r="DZI82" s="527"/>
      <c r="DZJ82" s="528"/>
      <c r="DZK82" s="529"/>
      <c r="DZL82" s="530"/>
      <c r="DZM82" s="531"/>
      <c r="DZN82" s="532"/>
      <c r="DZO82" s="533"/>
      <c r="DZP82" s="527"/>
      <c r="DZQ82" s="528"/>
      <c r="DZR82" s="529"/>
      <c r="DZS82" s="530"/>
      <c r="DZT82" s="531"/>
      <c r="DZU82" s="532"/>
      <c r="DZV82" s="533"/>
      <c r="DZW82" s="527"/>
      <c r="DZX82" s="528"/>
      <c r="DZY82" s="529"/>
      <c r="DZZ82" s="530"/>
      <c r="EAA82" s="531"/>
      <c r="EAB82" s="532"/>
      <c r="EAC82" s="533"/>
      <c r="EAD82" s="527"/>
      <c r="EAE82" s="528"/>
      <c r="EAF82" s="529"/>
      <c r="EAG82" s="530"/>
      <c r="EAH82" s="531"/>
      <c r="EAI82" s="532"/>
      <c r="EAJ82" s="533"/>
      <c r="EAK82" s="527"/>
      <c r="EAL82" s="528"/>
      <c r="EAM82" s="529"/>
      <c r="EAN82" s="530"/>
      <c r="EAO82" s="531"/>
      <c r="EAP82" s="532"/>
      <c r="EAQ82" s="533"/>
      <c r="EAR82" s="527"/>
      <c r="EAS82" s="528"/>
      <c r="EAT82" s="529"/>
      <c r="EAU82" s="530"/>
      <c r="EAV82" s="531"/>
      <c r="EAW82" s="532"/>
      <c r="EAX82" s="533"/>
      <c r="EAY82" s="527"/>
      <c r="EAZ82" s="528"/>
      <c r="EBA82" s="529"/>
      <c r="EBB82" s="530"/>
      <c r="EBC82" s="531"/>
      <c r="EBD82" s="532"/>
      <c r="EBE82" s="533"/>
      <c r="EBF82" s="527"/>
      <c r="EBG82" s="528"/>
      <c r="EBH82" s="529"/>
      <c r="EBI82" s="530"/>
      <c r="EBJ82" s="531"/>
      <c r="EBK82" s="532"/>
      <c r="EBL82" s="533"/>
      <c r="EBM82" s="527"/>
      <c r="EBN82" s="528"/>
      <c r="EBO82" s="529"/>
      <c r="EBP82" s="530"/>
      <c r="EBQ82" s="531"/>
      <c r="EBR82" s="532"/>
      <c r="EBS82" s="533"/>
      <c r="EBT82" s="527"/>
      <c r="EBU82" s="528"/>
      <c r="EBV82" s="529"/>
      <c r="EBW82" s="530"/>
      <c r="EBX82" s="531"/>
      <c r="EBY82" s="532"/>
      <c r="EBZ82" s="533"/>
      <c r="ECA82" s="527"/>
      <c r="ECB82" s="528"/>
      <c r="ECC82" s="529"/>
      <c r="ECD82" s="530"/>
      <c r="ECE82" s="531"/>
      <c r="ECF82" s="532"/>
      <c r="ECG82" s="533"/>
      <c r="ECH82" s="527"/>
      <c r="ECI82" s="528"/>
      <c r="ECJ82" s="529"/>
      <c r="ECK82" s="530"/>
      <c r="ECL82" s="531"/>
      <c r="ECM82" s="532"/>
      <c r="ECN82" s="533"/>
      <c r="ECO82" s="527"/>
      <c r="ECP82" s="528"/>
      <c r="ECQ82" s="529"/>
      <c r="ECR82" s="530"/>
      <c r="ECS82" s="531"/>
      <c r="ECT82" s="532"/>
      <c r="ECU82" s="533"/>
      <c r="ECV82" s="527"/>
      <c r="ECW82" s="528"/>
      <c r="ECX82" s="529"/>
      <c r="ECY82" s="530"/>
      <c r="ECZ82" s="531"/>
      <c r="EDA82" s="532"/>
      <c r="EDB82" s="533"/>
      <c r="EDC82" s="527"/>
      <c r="EDD82" s="528"/>
      <c r="EDE82" s="529"/>
      <c r="EDF82" s="530"/>
      <c r="EDG82" s="531"/>
      <c r="EDH82" s="532"/>
      <c r="EDI82" s="533"/>
      <c r="EDJ82" s="527"/>
      <c r="EDK82" s="528"/>
      <c r="EDL82" s="529"/>
      <c r="EDM82" s="530"/>
      <c r="EDN82" s="531"/>
      <c r="EDO82" s="532"/>
      <c r="EDP82" s="533"/>
      <c r="EDQ82" s="527"/>
      <c r="EDR82" s="528"/>
      <c r="EDS82" s="529"/>
      <c r="EDT82" s="530"/>
      <c r="EDU82" s="531"/>
      <c r="EDV82" s="532"/>
      <c r="EDW82" s="533"/>
      <c r="EDX82" s="527"/>
      <c r="EDY82" s="528"/>
      <c r="EDZ82" s="529"/>
      <c r="EEA82" s="530"/>
      <c r="EEB82" s="531"/>
      <c r="EEC82" s="532"/>
      <c r="EED82" s="533"/>
      <c r="EEE82" s="527"/>
      <c r="EEF82" s="528"/>
      <c r="EEG82" s="529"/>
      <c r="EEH82" s="530"/>
      <c r="EEI82" s="531"/>
      <c r="EEJ82" s="532"/>
      <c r="EEK82" s="533"/>
      <c r="EEL82" s="527"/>
      <c r="EEM82" s="528"/>
      <c r="EEN82" s="529"/>
      <c r="EEO82" s="530"/>
      <c r="EEP82" s="531"/>
      <c r="EEQ82" s="532"/>
      <c r="EER82" s="533"/>
      <c r="EES82" s="527"/>
      <c r="EET82" s="528"/>
      <c r="EEU82" s="529"/>
      <c r="EEV82" s="530"/>
      <c r="EEW82" s="531"/>
      <c r="EEX82" s="532"/>
      <c r="EEY82" s="533"/>
      <c r="EEZ82" s="527"/>
      <c r="EFA82" s="528"/>
      <c r="EFB82" s="529"/>
      <c r="EFC82" s="530"/>
      <c r="EFD82" s="531"/>
      <c r="EFE82" s="532"/>
      <c r="EFF82" s="533"/>
      <c r="EFG82" s="527"/>
      <c r="EFH82" s="528"/>
      <c r="EFI82" s="529"/>
      <c r="EFJ82" s="530"/>
      <c r="EFK82" s="531"/>
      <c r="EFL82" s="532"/>
      <c r="EFM82" s="533"/>
      <c r="EFN82" s="527"/>
      <c r="EFO82" s="528"/>
      <c r="EFP82" s="529"/>
      <c r="EFQ82" s="530"/>
      <c r="EFR82" s="531"/>
      <c r="EFS82" s="532"/>
      <c r="EFT82" s="533"/>
      <c r="EFU82" s="527"/>
      <c r="EFV82" s="528"/>
      <c r="EFW82" s="529"/>
      <c r="EFX82" s="530"/>
      <c r="EFY82" s="531"/>
      <c r="EFZ82" s="532"/>
      <c r="EGA82" s="533"/>
      <c r="EGB82" s="527"/>
      <c r="EGC82" s="528"/>
      <c r="EGD82" s="529"/>
      <c r="EGE82" s="530"/>
      <c r="EGF82" s="531"/>
      <c r="EGG82" s="532"/>
      <c r="EGH82" s="533"/>
      <c r="EGI82" s="527"/>
      <c r="EGJ82" s="528"/>
      <c r="EGK82" s="529"/>
      <c r="EGL82" s="530"/>
      <c r="EGM82" s="531"/>
      <c r="EGN82" s="532"/>
      <c r="EGO82" s="533"/>
      <c r="EGP82" s="527"/>
      <c r="EGQ82" s="528"/>
      <c r="EGR82" s="529"/>
      <c r="EGS82" s="530"/>
      <c r="EGT82" s="531"/>
      <c r="EGU82" s="532"/>
      <c r="EGV82" s="533"/>
      <c r="EGW82" s="527"/>
      <c r="EGX82" s="528"/>
      <c r="EGY82" s="529"/>
      <c r="EGZ82" s="530"/>
      <c r="EHA82" s="531"/>
      <c r="EHB82" s="532"/>
      <c r="EHC82" s="533"/>
      <c r="EHD82" s="527"/>
      <c r="EHE82" s="528"/>
      <c r="EHF82" s="529"/>
      <c r="EHG82" s="530"/>
      <c r="EHH82" s="531"/>
      <c r="EHI82" s="532"/>
      <c r="EHJ82" s="533"/>
      <c r="EHK82" s="527"/>
      <c r="EHL82" s="528"/>
      <c r="EHM82" s="529"/>
      <c r="EHN82" s="530"/>
      <c r="EHO82" s="531"/>
      <c r="EHP82" s="532"/>
      <c r="EHQ82" s="533"/>
      <c r="EHR82" s="527"/>
      <c r="EHS82" s="528"/>
      <c r="EHT82" s="529"/>
      <c r="EHU82" s="530"/>
      <c r="EHV82" s="531"/>
      <c r="EHW82" s="532"/>
      <c r="EHX82" s="533"/>
      <c r="EHY82" s="527"/>
      <c r="EHZ82" s="528"/>
      <c r="EIA82" s="529"/>
      <c r="EIB82" s="530"/>
      <c r="EIC82" s="531"/>
      <c r="EID82" s="532"/>
      <c r="EIE82" s="533"/>
      <c r="EIF82" s="527"/>
      <c r="EIG82" s="528"/>
      <c r="EIH82" s="529"/>
      <c r="EII82" s="530"/>
      <c r="EIJ82" s="531"/>
      <c r="EIK82" s="532"/>
      <c r="EIL82" s="533"/>
      <c r="EIM82" s="527"/>
      <c r="EIN82" s="528"/>
      <c r="EIO82" s="529"/>
      <c r="EIP82" s="530"/>
      <c r="EIQ82" s="531"/>
      <c r="EIR82" s="532"/>
      <c r="EIS82" s="533"/>
      <c r="EIT82" s="527"/>
      <c r="EIU82" s="528"/>
      <c r="EIV82" s="529"/>
      <c r="EIW82" s="530"/>
      <c r="EIX82" s="531"/>
      <c r="EIY82" s="532"/>
      <c r="EIZ82" s="533"/>
      <c r="EJA82" s="527"/>
      <c r="EJB82" s="528"/>
      <c r="EJC82" s="529"/>
      <c r="EJD82" s="530"/>
      <c r="EJE82" s="531"/>
      <c r="EJF82" s="532"/>
      <c r="EJG82" s="533"/>
      <c r="EJH82" s="527"/>
      <c r="EJI82" s="528"/>
      <c r="EJJ82" s="529"/>
      <c r="EJK82" s="530"/>
      <c r="EJL82" s="531"/>
      <c r="EJM82" s="532"/>
      <c r="EJN82" s="533"/>
      <c r="EJO82" s="527"/>
      <c r="EJP82" s="528"/>
      <c r="EJQ82" s="529"/>
      <c r="EJR82" s="530"/>
      <c r="EJS82" s="531"/>
      <c r="EJT82" s="532"/>
      <c r="EJU82" s="533"/>
      <c r="EJV82" s="527"/>
      <c r="EJW82" s="528"/>
      <c r="EJX82" s="529"/>
      <c r="EJY82" s="530"/>
      <c r="EJZ82" s="531"/>
      <c r="EKA82" s="532"/>
      <c r="EKB82" s="533"/>
      <c r="EKC82" s="527"/>
      <c r="EKD82" s="528"/>
      <c r="EKE82" s="529"/>
      <c r="EKF82" s="530"/>
      <c r="EKG82" s="531"/>
      <c r="EKH82" s="532"/>
      <c r="EKI82" s="533"/>
      <c r="EKJ82" s="527"/>
      <c r="EKK82" s="528"/>
      <c r="EKL82" s="529"/>
      <c r="EKM82" s="530"/>
      <c r="EKN82" s="531"/>
      <c r="EKO82" s="532"/>
      <c r="EKP82" s="533"/>
      <c r="EKQ82" s="527"/>
      <c r="EKR82" s="528"/>
      <c r="EKS82" s="529"/>
      <c r="EKT82" s="530"/>
      <c r="EKU82" s="531"/>
      <c r="EKV82" s="532"/>
      <c r="EKW82" s="533"/>
      <c r="EKX82" s="527"/>
      <c r="EKY82" s="528"/>
      <c r="EKZ82" s="529"/>
      <c r="ELA82" s="530"/>
      <c r="ELB82" s="531"/>
      <c r="ELC82" s="532"/>
      <c r="ELD82" s="533"/>
      <c r="ELE82" s="527"/>
      <c r="ELF82" s="528"/>
      <c r="ELG82" s="529"/>
      <c r="ELH82" s="530"/>
      <c r="ELI82" s="531"/>
      <c r="ELJ82" s="532"/>
      <c r="ELK82" s="533"/>
      <c r="ELL82" s="527"/>
      <c r="ELM82" s="528"/>
      <c r="ELN82" s="529"/>
      <c r="ELO82" s="530"/>
      <c r="ELP82" s="531"/>
      <c r="ELQ82" s="532"/>
      <c r="ELR82" s="533"/>
      <c r="ELS82" s="527"/>
      <c r="ELT82" s="528"/>
      <c r="ELU82" s="529"/>
      <c r="ELV82" s="530"/>
      <c r="ELW82" s="531"/>
      <c r="ELX82" s="532"/>
      <c r="ELY82" s="533"/>
      <c r="ELZ82" s="527"/>
      <c r="EMA82" s="528"/>
      <c r="EMB82" s="529"/>
      <c r="EMC82" s="530"/>
      <c r="EMD82" s="531"/>
      <c r="EME82" s="532"/>
      <c r="EMF82" s="533"/>
      <c r="EMG82" s="527"/>
      <c r="EMH82" s="528"/>
      <c r="EMI82" s="529"/>
      <c r="EMJ82" s="530"/>
      <c r="EMK82" s="531"/>
      <c r="EML82" s="532"/>
      <c r="EMM82" s="533"/>
      <c r="EMN82" s="527"/>
      <c r="EMO82" s="528"/>
      <c r="EMP82" s="529"/>
      <c r="EMQ82" s="530"/>
      <c r="EMR82" s="531"/>
      <c r="EMS82" s="532"/>
      <c r="EMT82" s="533"/>
      <c r="EMU82" s="527"/>
      <c r="EMV82" s="528"/>
      <c r="EMW82" s="529"/>
      <c r="EMX82" s="530"/>
      <c r="EMY82" s="531"/>
      <c r="EMZ82" s="532"/>
      <c r="ENA82" s="533"/>
      <c r="ENB82" s="527"/>
      <c r="ENC82" s="528"/>
      <c r="END82" s="529"/>
      <c r="ENE82" s="530"/>
      <c r="ENF82" s="531"/>
      <c r="ENG82" s="532"/>
      <c r="ENH82" s="533"/>
      <c r="ENI82" s="527"/>
      <c r="ENJ82" s="528"/>
      <c r="ENK82" s="529"/>
      <c r="ENL82" s="530"/>
      <c r="ENM82" s="531"/>
      <c r="ENN82" s="532"/>
      <c r="ENO82" s="533"/>
      <c r="ENP82" s="527"/>
      <c r="ENQ82" s="528"/>
      <c r="ENR82" s="529"/>
      <c r="ENS82" s="530"/>
      <c r="ENT82" s="531"/>
      <c r="ENU82" s="532"/>
      <c r="ENV82" s="533"/>
      <c r="ENW82" s="527"/>
      <c r="ENX82" s="528"/>
      <c r="ENY82" s="529"/>
      <c r="ENZ82" s="530"/>
      <c r="EOA82" s="531"/>
      <c r="EOB82" s="532"/>
      <c r="EOC82" s="533"/>
      <c r="EOD82" s="527"/>
      <c r="EOE82" s="528"/>
      <c r="EOF82" s="529"/>
      <c r="EOG82" s="530"/>
      <c r="EOH82" s="531"/>
      <c r="EOI82" s="532"/>
      <c r="EOJ82" s="533"/>
      <c r="EOK82" s="527"/>
      <c r="EOL82" s="528"/>
      <c r="EOM82" s="529"/>
      <c r="EON82" s="530"/>
      <c r="EOO82" s="531"/>
      <c r="EOP82" s="532"/>
      <c r="EOQ82" s="533"/>
      <c r="EOR82" s="527"/>
      <c r="EOS82" s="528"/>
      <c r="EOT82" s="529"/>
      <c r="EOU82" s="530"/>
      <c r="EOV82" s="531"/>
      <c r="EOW82" s="532"/>
      <c r="EOX82" s="533"/>
      <c r="EOY82" s="527"/>
      <c r="EOZ82" s="528"/>
      <c r="EPA82" s="529"/>
      <c r="EPB82" s="530"/>
      <c r="EPC82" s="531"/>
      <c r="EPD82" s="532"/>
      <c r="EPE82" s="533"/>
      <c r="EPF82" s="527"/>
      <c r="EPG82" s="528"/>
      <c r="EPH82" s="529"/>
      <c r="EPI82" s="530"/>
      <c r="EPJ82" s="531"/>
      <c r="EPK82" s="532"/>
      <c r="EPL82" s="533"/>
      <c r="EPM82" s="527"/>
      <c r="EPN82" s="528"/>
      <c r="EPO82" s="529"/>
      <c r="EPP82" s="530"/>
      <c r="EPQ82" s="531"/>
      <c r="EPR82" s="532"/>
      <c r="EPS82" s="533"/>
      <c r="EPT82" s="527"/>
      <c r="EPU82" s="528"/>
      <c r="EPV82" s="529"/>
      <c r="EPW82" s="530"/>
      <c r="EPX82" s="531"/>
      <c r="EPY82" s="532"/>
      <c r="EPZ82" s="533"/>
      <c r="EQA82" s="527"/>
      <c r="EQB82" s="528"/>
      <c r="EQC82" s="529"/>
      <c r="EQD82" s="530"/>
      <c r="EQE82" s="531"/>
      <c r="EQF82" s="532"/>
      <c r="EQG82" s="533"/>
      <c r="EQH82" s="527"/>
      <c r="EQI82" s="528"/>
      <c r="EQJ82" s="529"/>
      <c r="EQK82" s="530"/>
      <c r="EQL82" s="531"/>
      <c r="EQM82" s="532"/>
      <c r="EQN82" s="533"/>
      <c r="EQO82" s="527"/>
      <c r="EQP82" s="528"/>
      <c r="EQQ82" s="529"/>
      <c r="EQR82" s="530"/>
      <c r="EQS82" s="531"/>
      <c r="EQT82" s="532"/>
      <c r="EQU82" s="533"/>
      <c r="EQV82" s="527"/>
      <c r="EQW82" s="528"/>
      <c r="EQX82" s="529"/>
      <c r="EQY82" s="530"/>
      <c r="EQZ82" s="531"/>
      <c r="ERA82" s="532"/>
      <c r="ERB82" s="533"/>
      <c r="ERC82" s="527"/>
      <c r="ERD82" s="528"/>
      <c r="ERE82" s="529"/>
      <c r="ERF82" s="530"/>
      <c r="ERG82" s="531"/>
      <c r="ERH82" s="532"/>
      <c r="ERI82" s="533"/>
      <c r="ERJ82" s="527"/>
      <c r="ERK82" s="528"/>
      <c r="ERL82" s="529"/>
      <c r="ERM82" s="530"/>
      <c r="ERN82" s="531"/>
      <c r="ERO82" s="532"/>
      <c r="ERP82" s="533"/>
      <c r="ERQ82" s="527"/>
      <c r="ERR82" s="528"/>
      <c r="ERS82" s="529"/>
      <c r="ERT82" s="530"/>
      <c r="ERU82" s="531"/>
      <c r="ERV82" s="532"/>
      <c r="ERW82" s="533"/>
      <c r="ERX82" s="527"/>
      <c r="ERY82" s="528"/>
      <c r="ERZ82" s="529"/>
      <c r="ESA82" s="530"/>
      <c r="ESB82" s="531"/>
      <c r="ESC82" s="532"/>
      <c r="ESD82" s="533"/>
      <c r="ESE82" s="527"/>
      <c r="ESF82" s="528"/>
      <c r="ESG82" s="529"/>
      <c r="ESH82" s="530"/>
      <c r="ESI82" s="531"/>
      <c r="ESJ82" s="532"/>
      <c r="ESK82" s="533"/>
      <c r="ESL82" s="527"/>
      <c r="ESM82" s="528"/>
      <c r="ESN82" s="529"/>
      <c r="ESO82" s="530"/>
      <c r="ESP82" s="531"/>
      <c r="ESQ82" s="532"/>
      <c r="ESR82" s="533"/>
      <c r="ESS82" s="527"/>
      <c r="EST82" s="528"/>
      <c r="ESU82" s="529"/>
      <c r="ESV82" s="530"/>
      <c r="ESW82" s="531"/>
      <c r="ESX82" s="532"/>
      <c r="ESY82" s="533"/>
      <c r="ESZ82" s="527"/>
      <c r="ETA82" s="528"/>
      <c r="ETB82" s="529"/>
      <c r="ETC82" s="530"/>
      <c r="ETD82" s="531"/>
      <c r="ETE82" s="532"/>
      <c r="ETF82" s="533"/>
      <c r="ETG82" s="527"/>
      <c r="ETH82" s="528"/>
      <c r="ETI82" s="529"/>
      <c r="ETJ82" s="530"/>
      <c r="ETK82" s="531"/>
      <c r="ETL82" s="532"/>
      <c r="ETM82" s="533"/>
      <c r="ETN82" s="527"/>
      <c r="ETO82" s="528"/>
      <c r="ETP82" s="529"/>
      <c r="ETQ82" s="530"/>
      <c r="ETR82" s="531"/>
      <c r="ETS82" s="532"/>
      <c r="ETT82" s="533"/>
      <c r="ETU82" s="527"/>
      <c r="ETV82" s="528"/>
      <c r="ETW82" s="529"/>
      <c r="ETX82" s="530"/>
      <c r="ETY82" s="531"/>
      <c r="ETZ82" s="532"/>
      <c r="EUA82" s="533"/>
      <c r="EUB82" s="527"/>
      <c r="EUC82" s="528"/>
      <c r="EUD82" s="529"/>
      <c r="EUE82" s="530"/>
      <c r="EUF82" s="531"/>
      <c r="EUG82" s="532"/>
      <c r="EUH82" s="533"/>
      <c r="EUI82" s="527"/>
      <c r="EUJ82" s="528"/>
      <c r="EUK82" s="529"/>
      <c r="EUL82" s="530"/>
      <c r="EUM82" s="531"/>
      <c r="EUN82" s="532"/>
      <c r="EUO82" s="533"/>
      <c r="EUP82" s="527"/>
      <c r="EUQ82" s="528"/>
      <c r="EUR82" s="529"/>
      <c r="EUS82" s="530"/>
      <c r="EUT82" s="531"/>
      <c r="EUU82" s="532"/>
      <c r="EUV82" s="533"/>
      <c r="EUW82" s="527"/>
      <c r="EUX82" s="528"/>
      <c r="EUY82" s="529"/>
      <c r="EUZ82" s="530"/>
      <c r="EVA82" s="531"/>
      <c r="EVB82" s="532"/>
      <c r="EVC82" s="533"/>
      <c r="EVD82" s="527"/>
      <c r="EVE82" s="528"/>
      <c r="EVF82" s="529"/>
      <c r="EVG82" s="530"/>
      <c r="EVH82" s="531"/>
      <c r="EVI82" s="532"/>
      <c r="EVJ82" s="533"/>
      <c r="EVK82" s="527"/>
      <c r="EVL82" s="528"/>
      <c r="EVM82" s="529"/>
      <c r="EVN82" s="530"/>
      <c r="EVO82" s="531"/>
      <c r="EVP82" s="532"/>
      <c r="EVQ82" s="533"/>
      <c r="EVR82" s="527"/>
      <c r="EVS82" s="528"/>
      <c r="EVT82" s="529"/>
      <c r="EVU82" s="530"/>
      <c r="EVV82" s="531"/>
      <c r="EVW82" s="532"/>
      <c r="EVX82" s="533"/>
      <c r="EVY82" s="527"/>
      <c r="EVZ82" s="528"/>
      <c r="EWA82" s="529"/>
      <c r="EWB82" s="530"/>
      <c r="EWC82" s="531"/>
      <c r="EWD82" s="532"/>
      <c r="EWE82" s="533"/>
      <c r="EWF82" s="527"/>
      <c r="EWG82" s="528"/>
      <c r="EWH82" s="529"/>
      <c r="EWI82" s="530"/>
      <c r="EWJ82" s="531"/>
      <c r="EWK82" s="532"/>
      <c r="EWL82" s="533"/>
      <c r="EWM82" s="527"/>
      <c r="EWN82" s="528"/>
      <c r="EWO82" s="529"/>
      <c r="EWP82" s="530"/>
      <c r="EWQ82" s="531"/>
      <c r="EWR82" s="532"/>
      <c r="EWS82" s="533"/>
      <c r="EWT82" s="527"/>
      <c r="EWU82" s="528"/>
      <c r="EWV82" s="529"/>
      <c r="EWW82" s="530"/>
      <c r="EWX82" s="531"/>
      <c r="EWY82" s="532"/>
      <c r="EWZ82" s="533"/>
      <c r="EXA82" s="527"/>
      <c r="EXB82" s="528"/>
      <c r="EXC82" s="529"/>
      <c r="EXD82" s="530"/>
      <c r="EXE82" s="531"/>
      <c r="EXF82" s="532"/>
      <c r="EXG82" s="533"/>
      <c r="EXH82" s="527"/>
      <c r="EXI82" s="528"/>
      <c r="EXJ82" s="529"/>
      <c r="EXK82" s="530"/>
      <c r="EXL82" s="531"/>
      <c r="EXM82" s="532"/>
      <c r="EXN82" s="533"/>
      <c r="EXO82" s="527"/>
      <c r="EXP82" s="528"/>
      <c r="EXQ82" s="529"/>
      <c r="EXR82" s="530"/>
      <c r="EXS82" s="531"/>
      <c r="EXT82" s="532"/>
      <c r="EXU82" s="533"/>
      <c r="EXV82" s="527"/>
      <c r="EXW82" s="528"/>
      <c r="EXX82" s="529"/>
      <c r="EXY82" s="530"/>
      <c r="EXZ82" s="531"/>
      <c r="EYA82" s="532"/>
      <c r="EYB82" s="533"/>
      <c r="EYC82" s="527"/>
      <c r="EYD82" s="528"/>
      <c r="EYE82" s="529"/>
      <c r="EYF82" s="530"/>
      <c r="EYG82" s="531"/>
      <c r="EYH82" s="532"/>
      <c r="EYI82" s="533"/>
      <c r="EYJ82" s="527"/>
      <c r="EYK82" s="528"/>
      <c r="EYL82" s="529"/>
      <c r="EYM82" s="530"/>
      <c r="EYN82" s="531"/>
      <c r="EYO82" s="532"/>
      <c r="EYP82" s="533"/>
      <c r="EYQ82" s="527"/>
      <c r="EYR82" s="528"/>
      <c r="EYS82" s="529"/>
      <c r="EYT82" s="530"/>
      <c r="EYU82" s="531"/>
      <c r="EYV82" s="532"/>
      <c r="EYW82" s="533"/>
      <c r="EYX82" s="527"/>
      <c r="EYY82" s="528"/>
      <c r="EYZ82" s="529"/>
      <c r="EZA82" s="530"/>
      <c r="EZB82" s="531"/>
      <c r="EZC82" s="532"/>
      <c r="EZD82" s="533"/>
      <c r="EZE82" s="527"/>
      <c r="EZF82" s="528"/>
      <c r="EZG82" s="529"/>
      <c r="EZH82" s="530"/>
      <c r="EZI82" s="531"/>
      <c r="EZJ82" s="532"/>
      <c r="EZK82" s="533"/>
      <c r="EZL82" s="527"/>
      <c r="EZM82" s="528"/>
      <c r="EZN82" s="529"/>
      <c r="EZO82" s="530"/>
      <c r="EZP82" s="531"/>
      <c r="EZQ82" s="532"/>
      <c r="EZR82" s="533"/>
      <c r="EZS82" s="527"/>
      <c r="EZT82" s="528"/>
      <c r="EZU82" s="529"/>
      <c r="EZV82" s="530"/>
      <c r="EZW82" s="531"/>
      <c r="EZX82" s="532"/>
      <c r="EZY82" s="533"/>
      <c r="EZZ82" s="527"/>
      <c r="FAA82" s="528"/>
      <c r="FAB82" s="529"/>
      <c r="FAC82" s="530"/>
      <c r="FAD82" s="531"/>
      <c r="FAE82" s="532"/>
      <c r="FAF82" s="533"/>
      <c r="FAG82" s="527"/>
      <c r="FAH82" s="528"/>
      <c r="FAI82" s="529"/>
      <c r="FAJ82" s="530"/>
      <c r="FAK82" s="531"/>
      <c r="FAL82" s="532"/>
      <c r="FAM82" s="533"/>
      <c r="FAN82" s="527"/>
      <c r="FAO82" s="528"/>
      <c r="FAP82" s="529"/>
      <c r="FAQ82" s="530"/>
      <c r="FAR82" s="531"/>
      <c r="FAS82" s="532"/>
      <c r="FAT82" s="533"/>
      <c r="FAU82" s="527"/>
      <c r="FAV82" s="528"/>
      <c r="FAW82" s="529"/>
      <c r="FAX82" s="530"/>
      <c r="FAY82" s="531"/>
      <c r="FAZ82" s="532"/>
      <c r="FBA82" s="533"/>
      <c r="FBB82" s="527"/>
      <c r="FBC82" s="528"/>
      <c r="FBD82" s="529"/>
      <c r="FBE82" s="530"/>
      <c r="FBF82" s="531"/>
      <c r="FBG82" s="532"/>
      <c r="FBH82" s="533"/>
      <c r="FBI82" s="527"/>
      <c r="FBJ82" s="528"/>
      <c r="FBK82" s="529"/>
      <c r="FBL82" s="530"/>
      <c r="FBM82" s="531"/>
      <c r="FBN82" s="532"/>
      <c r="FBO82" s="533"/>
      <c r="FBP82" s="527"/>
      <c r="FBQ82" s="528"/>
      <c r="FBR82" s="529"/>
      <c r="FBS82" s="530"/>
      <c r="FBT82" s="531"/>
      <c r="FBU82" s="532"/>
      <c r="FBV82" s="533"/>
      <c r="FBW82" s="527"/>
      <c r="FBX82" s="528"/>
      <c r="FBY82" s="529"/>
      <c r="FBZ82" s="530"/>
      <c r="FCA82" s="531"/>
      <c r="FCB82" s="532"/>
      <c r="FCC82" s="533"/>
      <c r="FCD82" s="527"/>
      <c r="FCE82" s="528"/>
      <c r="FCF82" s="529"/>
      <c r="FCG82" s="530"/>
      <c r="FCH82" s="531"/>
      <c r="FCI82" s="532"/>
      <c r="FCJ82" s="533"/>
      <c r="FCK82" s="527"/>
      <c r="FCL82" s="528"/>
      <c r="FCM82" s="529"/>
      <c r="FCN82" s="530"/>
      <c r="FCO82" s="531"/>
      <c r="FCP82" s="532"/>
      <c r="FCQ82" s="533"/>
      <c r="FCR82" s="527"/>
      <c r="FCS82" s="528"/>
      <c r="FCT82" s="529"/>
      <c r="FCU82" s="530"/>
      <c r="FCV82" s="531"/>
      <c r="FCW82" s="532"/>
      <c r="FCX82" s="533"/>
      <c r="FCY82" s="527"/>
      <c r="FCZ82" s="528"/>
      <c r="FDA82" s="529"/>
      <c r="FDB82" s="530"/>
      <c r="FDC82" s="531"/>
      <c r="FDD82" s="532"/>
      <c r="FDE82" s="533"/>
      <c r="FDF82" s="527"/>
      <c r="FDG82" s="528"/>
      <c r="FDH82" s="529"/>
      <c r="FDI82" s="530"/>
      <c r="FDJ82" s="531"/>
      <c r="FDK82" s="532"/>
      <c r="FDL82" s="533"/>
      <c r="FDM82" s="527"/>
      <c r="FDN82" s="528"/>
      <c r="FDO82" s="529"/>
      <c r="FDP82" s="530"/>
      <c r="FDQ82" s="531"/>
      <c r="FDR82" s="532"/>
      <c r="FDS82" s="533"/>
      <c r="FDT82" s="527"/>
      <c r="FDU82" s="528"/>
      <c r="FDV82" s="529"/>
      <c r="FDW82" s="530"/>
      <c r="FDX82" s="531"/>
      <c r="FDY82" s="532"/>
      <c r="FDZ82" s="533"/>
      <c r="FEA82" s="527"/>
      <c r="FEB82" s="528"/>
      <c r="FEC82" s="529"/>
      <c r="FED82" s="530"/>
      <c r="FEE82" s="531"/>
      <c r="FEF82" s="532"/>
      <c r="FEG82" s="533"/>
      <c r="FEH82" s="527"/>
      <c r="FEI82" s="528"/>
      <c r="FEJ82" s="529"/>
      <c r="FEK82" s="530"/>
      <c r="FEL82" s="531"/>
      <c r="FEM82" s="532"/>
      <c r="FEN82" s="533"/>
      <c r="FEO82" s="527"/>
      <c r="FEP82" s="528"/>
      <c r="FEQ82" s="529"/>
      <c r="FER82" s="530"/>
      <c r="FES82" s="531"/>
      <c r="FET82" s="532"/>
      <c r="FEU82" s="533"/>
      <c r="FEV82" s="527"/>
      <c r="FEW82" s="528"/>
      <c r="FEX82" s="529"/>
      <c r="FEY82" s="530"/>
      <c r="FEZ82" s="531"/>
      <c r="FFA82" s="532"/>
      <c r="FFB82" s="533"/>
      <c r="FFC82" s="527"/>
      <c r="FFD82" s="528"/>
      <c r="FFE82" s="529"/>
      <c r="FFF82" s="530"/>
      <c r="FFG82" s="531"/>
      <c r="FFH82" s="532"/>
      <c r="FFI82" s="533"/>
      <c r="FFJ82" s="527"/>
      <c r="FFK82" s="528"/>
      <c r="FFL82" s="529"/>
      <c r="FFM82" s="530"/>
      <c r="FFN82" s="531"/>
      <c r="FFO82" s="532"/>
      <c r="FFP82" s="533"/>
      <c r="FFQ82" s="527"/>
      <c r="FFR82" s="528"/>
      <c r="FFS82" s="529"/>
      <c r="FFT82" s="530"/>
      <c r="FFU82" s="531"/>
      <c r="FFV82" s="532"/>
      <c r="FFW82" s="533"/>
      <c r="FFX82" s="527"/>
      <c r="FFY82" s="528"/>
      <c r="FFZ82" s="529"/>
      <c r="FGA82" s="530"/>
      <c r="FGB82" s="531"/>
      <c r="FGC82" s="532"/>
      <c r="FGD82" s="533"/>
      <c r="FGE82" s="527"/>
      <c r="FGF82" s="528"/>
      <c r="FGG82" s="529"/>
      <c r="FGH82" s="530"/>
      <c r="FGI82" s="531"/>
      <c r="FGJ82" s="532"/>
      <c r="FGK82" s="533"/>
      <c r="FGL82" s="527"/>
      <c r="FGM82" s="528"/>
      <c r="FGN82" s="529"/>
      <c r="FGO82" s="530"/>
      <c r="FGP82" s="531"/>
      <c r="FGQ82" s="532"/>
      <c r="FGR82" s="533"/>
      <c r="FGS82" s="527"/>
      <c r="FGT82" s="528"/>
      <c r="FGU82" s="529"/>
      <c r="FGV82" s="530"/>
      <c r="FGW82" s="531"/>
      <c r="FGX82" s="532"/>
      <c r="FGY82" s="533"/>
      <c r="FGZ82" s="527"/>
      <c r="FHA82" s="528"/>
      <c r="FHB82" s="529"/>
      <c r="FHC82" s="530"/>
      <c r="FHD82" s="531"/>
      <c r="FHE82" s="532"/>
      <c r="FHF82" s="533"/>
      <c r="FHG82" s="527"/>
      <c r="FHH82" s="528"/>
      <c r="FHI82" s="529"/>
      <c r="FHJ82" s="530"/>
      <c r="FHK82" s="531"/>
      <c r="FHL82" s="532"/>
      <c r="FHM82" s="533"/>
      <c r="FHN82" s="527"/>
      <c r="FHO82" s="528"/>
      <c r="FHP82" s="529"/>
      <c r="FHQ82" s="530"/>
      <c r="FHR82" s="531"/>
      <c r="FHS82" s="532"/>
      <c r="FHT82" s="533"/>
      <c r="FHU82" s="527"/>
      <c r="FHV82" s="528"/>
      <c r="FHW82" s="529"/>
      <c r="FHX82" s="530"/>
      <c r="FHY82" s="531"/>
      <c r="FHZ82" s="532"/>
      <c r="FIA82" s="533"/>
      <c r="FIB82" s="527"/>
      <c r="FIC82" s="528"/>
      <c r="FID82" s="529"/>
      <c r="FIE82" s="530"/>
      <c r="FIF82" s="531"/>
      <c r="FIG82" s="532"/>
      <c r="FIH82" s="533"/>
      <c r="FII82" s="527"/>
      <c r="FIJ82" s="528"/>
      <c r="FIK82" s="529"/>
      <c r="FIL82" s="530"/>
      <c r="FIM82" s="531"/>
      <c r="FIN82" s="532"/>
      <c r="FIO82" s="533"/>
      <c r="FIP82" s="527"/>
      <c r="FIQ82" s="528"/>
      <c r="FIR82" s="529"/>
      <c r="FIS82" s="530"/>
      <c r="FIT82" s="531"/>
      <c r="FIU82" s="532"/>
      <c r="FIV82" s="533"/>
      <c r="FIW82" s="527"/>
      <c r="FIX82" s="528"/>
      <c r="FIY82" s="529"/>
      <c r="FIZ82" s="530"/>
      <c r="FJA82" s="531"/>
      <c r="FJB82" s="532"/>
      <c r="FJC82" s="533"/>
      <c r="FJD82" s="527"/>
      <c r="FJE82" s="528"/>
      <c r="FJF82" s="529"/>
      <c r="FJG82" s="530"/>
      <c r="FJH82" s="531"/>
      <c r="FJI82" s="532"/>
      <c r="FJJ82" s="533"/>
      <c r="FJK82" s="527"/>
      <c r="FJL82" s="528"/>
      <c r="FJM82" s="529"/>
      <c r="FJN82" s="530"/>
      <c r="FJO82" s="531"/>
      <c r="FJP82" s="532"/>
      <c r="FJQ82" s="533"/>
      <c r="FJR82" s="527"/>
      <c r="FJS82" s="528"/>
      <c r="FJT82" s="529"/>
      <c r="FJU82" s="530"/>
      <c r="FJV82" s="531"/>
      <c r="FJW82" s="532"/>
      <c r="FJX82" s="533"/>
      <c r="FJY82" s="527"/>
      <c r="FJZ82" s="528"/>
      <c r="FKA82" s="529"/>
      <c r="FKB82" s="530"/>
      <c r="FKC82" s="531"/>
      <c r="FKD82" s="532"/>
      <c r="FKE82" s="533"/>
      <c r="FKF82" s="527"/>
      <c r="FKG82" s="528"/>
      <c r="FKH82" s="529"/>
      <c r="FKI82" s="530"/>
      <c r="FKJ82" s="531"/>
      <c r="FKK82" s="532"/>
      <c r="FKL82" s="533"/>
      <c r="FKM82" s="527"/>
      <c r="FKN82" s="528"/>
      <c r="FKO82" s="529"/>
      <c r="FKP82" s="530"/>
      <c r="FKQ82" s="531"/>
      <c r="FKR82" s="532"/>
      <c r="FKS82" s="533"/>
      <c r="FKT82" s="527"/>
      <c r="FKU82" s="528"/>
      <c r="FKV82" s="529"/>
      <c r="FKW82" s="530"/>
      <c r="FKX82" s="531"/>
      <c r="FKY82" s="532"/>
      <c r="FKZ82" s="533"/>
      <c r="FLA82" s="527"/>
      <c r="FLB82" s="528"/>
      <c r="FLC82" s="529"/>
      <c r="FLD82" s="530"/>
      <c r="FLE82" s="531"/>
      <c r="FLF82" s="532"/>
      <c r="FLG82" s="533"/>
      <c r="FLH82" s="527"/>
      <c r="FLI82" s="528"/>
      <c r="FLJ82" s="529"/>
      <c r="FLK82" s="530"/>
      <c r="FLL82" s="531"/>
      <c r="FLM82" s="532"/>
      <c r="FLN82" s="533"/>
      <c r="FLO82" s="527"/>
      <c r="FLP82" s="528"/>
      <c r="FLQ82" s="529"/>
      <c r="FLR82" s="530"/>
      <c r="FLS82" s="531"/>
      <c r="FLT82" s="532"/>
      <c r="FLU82" s="533"/>
      <c r="FLV82" s="527"/>
      <c r="FLW82" s="528"/>
      <c r="FLX82" s="529"/>
      <c r="FLY82" s="530"/>
      <c r="FLZ82" s="531"/>
      <c r="FMA82" s="532"/>
      <c r="FMB82" s="533"/>
      <c r="FMC82" s="527"/>
      <c r="FMD82" s="528"/>
      <c r="FME82" s="529"/>
      <c r="FMF82" s="530"/>
      <c r="FMG82" s="531"/>
      <c r="FMH82" s="532"/>
      <c r="FMI82" s="533"/>
      <c r="FMJ82" s="527"/>
      <c r="FMK82" s="528"/>
      <c r="FML82" s="529"/>
      <c r="FMM82" s="530"/>
      <c r="FMN82" s="531"/>
      <c r="FMO82" s="532"/>
      <c r="FMP82" s="533"/>
      <c r="FMQ82" s="527"/>
      <c r="FMR82" s="528"/>
      <c r="FMS82" s="529"/>
      <c r="FMT82" s="530"/>
      <c r="FMU82" s="531"/>
      <c r="FMV82" s="532"/>
      <c r="FMW82" s="533"/>
      <c r="FMX82" s="527"/>
      <c r="FMY82" s="528"/>
      <c r="FMZ82" s="529"/>
      <c r="FNA82" s="530"/>
      <c r="FNB82" s="531"/>
      <c r="FNC82" s="532"/>
      <c r="FND82" s="533"/>
      <c r="FNE82" s="527"/>
      <c r="FNF82" s="528"/>
      <c r="FNG82" s="529"/>
      <c r="FNH82" s="530"/>
      <c r="FNI82" s="531"/>
      <c r="FNJ82" s="532"/>
      <c r="FNK82" s="533"/>
      <c r="FNL82" s="527"/>
      <c r="FNM82" s="528"/>
      <c r="FNN82" s="529"/>
      <c r="FNO82" s="530"/>
      <c r="FNP82" s="531"/>
      <c r="FNQ82" s="532"/>
      <c r="FNR82" s="533"/>
      <c r="FNS82" s="527"/>
      <c r="FNT82" s="528"/>
      <c r="FNU82" s="529"/>
      <c r="FNV82" s="530"/>
      <c r="FNW82" s="531"/>
      <c r="FNX82" s="532"/>
      <c r="FNY82" s="533"/>
      <c r="FNZ82" s="527"/>
      <c r="FOA82" s="528"/>
      <c r="FOB82" s="529"/>
      <c r="FOC82" s="530"/>
      <c r="FOD82" s="531"/>
      <c r="FOE82" s="532"/>
      <c r="FOF82" s="533"/>
      <c r="FOG82" s="527"/>
      <c r="FOH82" s="528"/>
      <c r="FOI82" s="529"/>
      <c r="FOJ82" s="530"/>
      <c r="FOK82" s="531"/>
      <c r="FOL82" s="532"/>
      <c r="FOM82" s="533"/>
      <c r="FON82" s="527"/>
      <c r="FOO82" s="528"/>
      <c r="FOP82" s="529"/>
      <c r="FOQ82" s="530"/>
      <c r="FOR82" s="531"/>
      <c r="FOS82" s="532"/>
      <c r="FOT82" s="533"/>
      <c r="FOU82" s="527"/>
      <c r="FOV82" s="528"/>
      <c r="FOW82" s="529"/>
      <c r="FOX82" s="530"/>
      <c r="FOY82" s="531"/>
      <c r="FOZ82" s="532"/>
      <c r="FPA82" s="533"/>
      <c r="FPB82" s="527"/>
      <c r="FPC82" s="528"/>
      <c r="FPD82" s="529"/>
      <c r="FPE82" s="530"/>
      <c r="FPF82" s="531"/>
      <c r="FPG82" s="532"/>
      <c r="FPH82" s="533"/>
      <c r="FPI82" s="527"/>
      <c r="FPJ82" s="528"/>
      <c r="FPK82" s="529"/>
      <c r="FPL82" s="530"/>
      <c r="FPM82" s="531"/>
      <c r="FPN82" s="532"/>
      <c r="FPO82" s="533"/>
      <c r="FPP82" s="527"/>
      <c r="FPQ82" s="528"/>
      <c r="FPR82" s="529"/>
      <c r="FPS82" s="530"/>
      <c r="FPT82" s="531"/>
      <c r="FPU82" s="532"/>
      <c r="FPV82" s="533"/>
      <c r="FPW82" s="527"/>
      <c r="FPX82" s="528"/>
      <c r="FPY82" s="529"/>
      <c r="FPZ82" s="530"/>
      <c r="FQA82" s="531"/>
      <c r="FQB82" s="532"/>
      <c r="FQC82" s="533"/>
      <c r="FQD82" s="527"/>
      <c r="FQE82" s="528"/>
      <c r="FQF82" s="529"/>
      <c r="FQG82" s="530"/>
      <c r="FQH82" s="531"/>
      <c r="FQI82" s="532"/>
      <c r="FQJ82" s="533"/>
      <c r="FQK82" s="527"/>
      <c r="FQL82" s="528"/>
      <c r="FQM82" s="529"/>
      <c r="FQN82" s="530"/>
      <c r="FQO82" s="531"/>
      <c r="FQP82" s="532"/>
      <c r="FQQ82" s="533"/>
      <c r="FQR82" s="527"/>
      <c r="FQS82" s="528"/>
      <c r="FQT82" s="529"/>
      <c r="FQU82" s="530"/>
      <c r="FQV82" s="531"/>
      <c r="FQW82" s="532"/>
      <c r="FQX82" s="533"/>
      <c r="FQY82" s="527"/>
      <c r="FQZ82" s="528"/>
      <c r="FRA82" s="529"/>
      <c r="FRB82" s="530"/>
      <c r="FRC82" s="531"/>
      <c r="FRD82" s="532"/>
      <c r="FRE82" s="533"/>
      <c r="FRF82" s="527"/>
      <c r="FRG82" s="528"/>
      <c r="FRH82" s="529"/>
      <c r="FRI82" s="530"/>
      <c r="FRJ82" s="531"/>
      <c r="FRK82" s="532"/>
      <c r="FRL82" s="533"/>
      <c r="FRM82" s="527"/>
      <c r="FRN82" s="528"/>
      <c r="FRO82" s="529"/>
      <c r="FRP82" s="530"/>
      <c r="FRQ82" s="531"/>
      <c r="FRR82" s="532"/>
      <c r="FRS82" s="533"/>
      <c r="FRT82" s="527"/>
      <c r="FRU82" s="528"/>
      <c r="FRV82" s="529"/>
      <c r="FRW82" s="530"/>
      <c r="FRX82" s="531"/>
      <c r="FRY82" s="532"/>
      <c r="FRZ82" s="533"/>
      <c r="FSA82" s="527"/>
      <c r="FSB82" s="528"/>
      <c r="FSC82" s="529"/>
      <c r="FSD82" s="530"/>
      <c r="FSE82" s="531"/>
      <c r="FSF82" s="532"/>
      <c r="FSG82" s="533"/>
      <c r="FSH82" s="527"/>
      <c r="FSI82" s="528"/>
      <c r="FSJ82" s="529"/>
      <c r="FSK82" s="530"/>
      <c r="FSL82" s="531"/>
      <c r="FSM82" s="532"/>
      <c r="FSN82" s="533"/>
      <c r="FSO82" s="527"/>
      <c r="FSP82" s="528"/>
      <c r="FSQ82" s="529"/>
      <c r="FSR82" s="530"/>
      <c r="FSS82" s="531"/>
      <c r="FST82" s="532"/>
      <c r="FSU82" s="533"/>
      <c r="FSV82" s="527"/>
      <c r="FSW82" s="528"/>
      <c r="FSX82" s="529"/>
      <c r="FSY82" s="530"/>
      <c r="FSZ82" s="531"/>
      <c r="FTA82" s="532"/>
      <c r="FTB82" s="533"/>
      <c r="FTC82" s="527"/>
      <c r="FTD82" s="528"/>
      <c r="FTE82" s="529"/>
      <c r="FTF82" s="530"/>
      <c r="FTG82" s="531"/>
      <c r="FTH82" s="532"/>
      <c r="FTI82" s="533"/>
      <c r="FTJ82" s="527"/>
      <c r="FTK82" s="528"/>
      <c r="FTL82" s="529"/>
      <c r="FTM82" s="530"/>
      <c r="FTN82" s="531"/>
      <c r="FTO82" s="532"/>
      <c r="FTP82" s="533"/>
      <c r="FTQ82" s="527"/>
      <c r="FTR82" s="528"/>
      <c r="FTS82" s="529"/>
      <c r="FTT82" s="530"/>
      <c r="FTU82" s="531"/>
      <c r="FTV82" s="532"/>
      <c r="FTW82" s="533"/>
      <c r="FTX82" s="527"/>
      <c r="FTY82" s="528"/>
      <c r="FTZ82" s="529"/>
      <c r="FUA82" s="530"/>
      <c r="FUB82" s="531"/>
      <c r="FUC82" s="532"/>
      <c r="FUD82" s="533"/>
      <c r="FUE82" s="527"/>
      <c r="FUF82" s="528"/>
      <c r="FUG82" s="529"/>
      <c r="FUH82" s="530"/>
      <c r="FUI82" s="531"/>
      <c r="FUJ82" s="532"/>
      <c r="FUK82" s="533"/>
      <c r="FUL82" s="527"/>
      <c r="FUM82" s="528"/>
      <c r="FUN82" s="529"/>
      <c r="FUO82" s="530"/>
      <c r="FUP82" s="531"/>
      <c r="FUQ82" s="532"/>
      <c r="FUR82" s="533"/>
      <c r="FUS82" s="527"/>
      <c r="FUT82" s="528"/>
      <c r="FUU82" s="529"/>
      <c r="FUV82" s="530"/>
      <c r="FUW82" s="531"/>
      <c r="FUX82" s="532"/>
      <c r="FUY82" s="533"/>
      <c r="FUZ82" s="527"/>
      <c r="FVA82" s="528"/>
      <c r="FVB82" s="529"/>
      <c r="FVC82" s="530"/>
      <c r="FVD82" s="531"/>
      <c r="FVE82" s="532"/>
      <c r="FVF82" s="533"/>
      <c r="FVG82" s="527"/>
      <c r="FVH82" s="528"/>
      <c r="FVI82" s="529"/>
      <c r="FVJ82" s="530"/>
      <c r="FVK82" s="531"/>
      <c r="FVL82" s="532"/>
      <c r="FVM82" s="533"/>
      <c r="FVN82" s="527"/>
      <c r="FVO82" s="528"/>
      <c r="FVP82" s="529"/>
      <c r="FVQ82" s="530"/>
      <c r="FVR82" s="531"/>
      <c r="FVS82" s="532"/>
      <c r="FVT82" s="533"/>
      <c r="FVU82" s="527"/>
      <c r="FVV82" s="528"/>
      <c r="FVW82" s="529"/>
      <c r="FVX82" s="530"/>
      <c r="FVY82" s="531"/>
      <c r="FVZ82" s="532"/>
      <c r="FWA82" s="533"/>
      <c r="FWB82" s="527"/>
      <c r="FWC82" s="528"/>
      <c r="FWD82" s="529"/>
      <c r="FWE82" s="530"/>
      <c r="FWF82" s="531"/>
      <c r="FWG82" s="532"/>
      <c r="FWH82" s="533"/>
      <c r="FWI82" s="527"/>
      <c r="FWJ82" s="528"/>
      <c r="FWK82" s="529"/>
      <c r="FWL82" s="530"/>
      <c r="FWM82" s="531"/>
      <c r="FWN82" s="532"/>
      <c r="FWO82" s="533"/>
      <c r="FWP82" s="527"/>
      <c r="FWQ82" s="528"/>
      <c r="FWR82" s="529"/>
      <c r="FWS82" s="530"/>
      <c r="FWT82" s="531"/>
      <c r="FWU82" s="532"/>
      <c r="FWV82" s="533"/>
      <c r="FWW82" s="527"/>
      <c r="FWX82" s="528"/>
      <c r="FWY82" s="529"/>
      <c r="FWZ82" s="530"/>
      <c r="FXA82" s="531"/>
      <c r="FXB82" s="532"/>
      <c r="FXC82" s="533"/>
      <c r="FXD82" s="527"/>
      <c r="FXE82" s="528"/>
      <c r="FXF82" s="529"/>
      <c r="FXG82" s="530"/>
      <c r="FXH82" s="531"/>
      <c r="FXI82" s="532"/>
      <c r="FXJ82" s="533"/>
      <c r="FXK82" s="527"/>
      <c r="FXL82" s="528"/>
      <c r="FXM82" s="529"/>
      <c r="FXN82" s="530"/>
      <c r="FXO82" s="531"/>
      <c r="FXP82" s="532"/>
      <c r="FXQ82" s="533"/>
      <c r="FXR82" s="527"/>
      <c r="FXS82" s="528"/>
      <c r="FXT82" s="529"/>
      <c r="FXU82" s="530"/>
      <c r="FXV82" s="531"/>
      <c r="FXW82" s="532"/>
      <c r="FXX82" s="533"/>
      <c r="FXY82" s="527"/>
      <c r="FXZ82" s="528"/>
      <c r="FYA82" s="529"/>
      <c r="FYB82" s="530"/>
      <c r="FYC82" s="531"/>
      <c r="FYD82" s="532"/>
      <c r="FYE82" s="533"/>
      <c r="FYF82" s="527"/>
      <c r="FYG82" s="528"/>
      <c r="FYH82" s="529"/>
      <c r="FYI82" s="530"/>
      <c r="FYJ82" s="531"/>
      <c r="FYK82" s="532"/>
      <c r="FYL82" s="533"/>
      <c r="FYM82" s="527"/>
      <c r="FYN82" s="528"/>
      <c r="FYO82" s="529"/>
      <c r="FYP82" s="530"/>
      <c r="FYQ82" s="531"/>
      <c r="FYR82" s="532"/>
      <c r="FYS82" s="533"/>
      <c r="FYT82" s="527"/>
      <c r="FYU82" s="528"/>
      <c r="FYV82" s="529"/>
      <c r="FYW82" s="530"/>
      <c r="FYX82" s="531"/>
      <c r="FYY82" s="532"/>
      <c r="FYZ82" s="533"/>
      <c r="FZA82" s="527"/>
      <c r="FZB82" s="528"/>
      <c r="FZC82" s="529"/>
      <c r="FZD82" s="530"/>
      <c r="FZE82" s="531"/>
      <c r="FZF82" s="532"/>
      <c r="FZG82" s="533"/>
      <c r="FZH82" s="527"/>
      <c r="FZI82" s="528"/>
      <c r="FZJ82" s="529"/>
      <c r="FZK82" s="530"/>
      <c r="FZL82" s="531"/>
      <c r="FZM82" s="532"/>
      <c r="FZN82" s="533"/>
      <c r="FZO82" s="527"/>
      <c r="FZP82" s="528"/>
      <c r="FZQ82" s="529"/>
      <c r="FZR82" s="530"/>
      <c r="FZS82" s="531"/>
      <c r="FZT82" s="532"/>
      <c r="FZU82" s="533"/>
      <c r="FZV82" s="527"/>
      <c r="FZW82" s="528"/>
      <c r="FZX82" s="529"/>
      <c r="FZY82" s="530"/>
      <c r="FZZ82" s="531"/>
      <c r="GAA82" s="532"/>
      <c r="GAB82" s="533"/>
      <c r="GAC82" s="527"/>
      <c r="GAD82" s="528"/>
      <c r="GAE82" s="529"/>
      <c r="GAF82" s="530"/>
      <c r="GAG82" s="531"/>
      <c r="GAH82" s="532"/>
      <c r="GAI82" s="533"/>
      <c r="GAJ82" s="527"/>
      <c r="GAK82" s="528"/>
      <c r="GAL82" s="529"/>
      <c r="GAM82" s="530"/>
      <c r="GAN82" s="531"/>
      <c r="GAO82" s="532"/>
      <c r="GAP82" s="533"/>
      <c r="GAQ82" s="527"/>
      <c r="GAR82" s="528"/>
      <c r="GAS82" s="529"/>
      <c r="GAT82" s="530"/>
      <c r="GAU82" s="531"/>
      <c r="GAV82" s="532"/>
      <c r="GAW82" s="533"/>
      <c r="GAX82" s="527"/>
      <c r="GAY82" s="528"/>
      <c r="GAZ82" s="529"/>
      <c r="GBA82" s="530"/>
      <c r="GBB82" s="531"/>
      <c r="GBC82" s="532"/>
      <c r="GBD82" s="533"/>
      <c r="GBE82" s="527"/>
      <c r="GBF82" s="528"/>
      <c r="GBG82" s="529"/>
      <c r="GBH82" s="530"/>
      <c r="GBI82" s="531"/>
      <c r="GBJ82" s="532"/>
      <c r="GBK82" s="533"/>
      <c r="GBL82" s="527"/>
      <c r="GBM82" s="528"/>
      <c r="GBN82" s="529"/>
      <c r="GBO82" s="530"/>
      <c r="GBP82" s="531"/>
      <c r="GBQ82" s="532"/>
      <c r="GBR82" s="533"/>
      <c r="GBS82" s="527"/>
      <c r="GBT82" s="528"/>
      <c r="GBU82" s="529"/>
      <c r="GBV82" s="530"/>
      <c r="GBW82" s="531"/>
      <c r="GBX82" s="532"/>
      <c r="GBY82" s="533"/>
      <c r="GBZ82" s="527"/>
      <c r="GCA82" s="528"/>
      <c r="GCB82" s="529"/>
      <c r="GCC82" s="530"/>
      <c r="GCD82" s="531"/>
      <c r="GCE82" s="532"/>
      <c r="GCF82" s="533"/>
      <c r="GCG82" s="527"/>
      <c r="GCH82" s="528"/>
      <c r="GCI82" s="529"/>
      <c r="GCJ82" s="530"/>
      <c r="GCK82" s="531"/>
      <c r="GCL82" s="532"/>
      <c r="GCM82" s="533"/>
      <c r="GCN82" s="527"/>
      <c r="GCO82" s="528"/>
      <c r="GCP82" s="529"/>
      <c r="GCQ82" s="530"/>
      <c r="GCR82" s="531"/>
      <c r="GCS82" s="532"/>
      <c r="GCT82" s="533"/>
      <c r="GCU82" s="527"/>
      <c r="GCV82" s="528"/>
      <c r="GCW82" s="529"/>
      <c r="GCX82" s="530"/>
      <c r="GCY82" s="531"/>
      <c r="GCZ82" s="532"/>
      <c r="GDA82" s="533"/>
      <c r="GDB82" s="527"/>
      <c r="GDC82" s="528"/>
      <c r="GDD82" s="529"/>
      <c r="GDE82" s="530"/>
      <c r="GDF82" s="531"/>
      <c r="GDG82" s="532"/>
      <c r="GDH82" s="533"/>
      <c r="GDI82" s="527"/>
      <c r="GDJ82" s="528"/>
      <c r="GDK82" s="529"/>
      <c r="GDL82" s="530"/>
      <c r="GDM82" s="531"/>
      <c r="GDN82" s="532"/>
      <c r="GDO82" s="533"/>
      <c r="GDP82" s="527"/>
      <c r="GDQ82" s="528"/>
      <c r="GDR82" s="529"/>
      <c r="GDS82" s="530"/>
      <c r="GDT82" s="531"/>
      <c r="GDU82" s="532"/>
      <c r="GDV82" s="533"/>
      <c r="GDW82" s="527"/>
      <c r="GDX82" s="528"/>
      <c r="GDY82" s="529"/>
      <c r="GDZ82" s="530"/>
      <c r="GEA82" s="531"/>
      <c r="GEB82" s="532"/>
      <c r="GEC82" s="533"/>
      <c r="GED82" s="527"/>
      <c r="GEE82" s="528"/>
      <c r="GEF82" s="529"/>
      <c r="GEG82" s="530"/>
      <c r="GEH82" s="531"/>
      <c r="GEI82" s="532"/>
      <c r="GEJ82" s="533"/>
      <c r="GEK82" s="527"/>
      <c r="GEL82" s="528"/>
      <c r="GEM82" s="529"/>
      <c r="GEN82" s="530"/>
      <c r="GEO82" s="531"/>
      <c r="GEP82" s="532"/>
      <c r="GEQ82" s="533"/>
      <c r="GER82" s="527"/>
      <c r="GES82" s="528"/>
      <c r="GET82" s="529"/>
      <c r="GEU82" s="530"/>
      <c r="GEV82" s="531"/>
      <c r="GEW82" s="532"/>
      <c r="GEX82" s="533"/>
      <c r="GEY82" s="527"/>
      <c r="GEZ82" s="528"/>
      <c r="GFA82" s="529"/>
      <c r="GFB82" s="530"/>
      <c r="GFC82" s="531"/>
      <c r="GFD82" s="532"/>
      <c r="GFE82" s="533"/>
      <c r="GFF82" s="527"/>
      <c r="GFG82" s="528"/>
      <c r="GFH82" s="529"/>
      <c r="GFI82" s="530"/>
      <c r="GFJ82" s="531"/>
      <c r="GFK82" s="532"/>
      <c r="GFL82" s="533"/>
      <c r="GFM82" s="527"/>
      <c r="GFN82" s="528"/>
      <c r="GFO82" s="529"/>
      <c r="GFP82" s="530"/>
      <c r="GFQ82" s="531"/>
      <c r="GFR82" s="532"/>
      <c r="GFS82" s="533"/>
      <c r="GFT82" s="527"/>
      <c r="GFU82" s="528"/>
      <c r="GFV82" s="529"/>
      <c r="GFW82" s="530"/>
      <c r="GFX82" s="531"/>
      <c r="GFY82" s="532"/>
      <c r="GFZ82" s="533"/>
      <c r="GGA82" s="527"/>
      <c r="GGB82" s="528"/>
      <c r="GGC82" s="529"/>
      <c r="GGD82" s="530"/>
      <c r="GGE82" s="531"/>
      <c r="GGF82" s="532"/>
      <c r="GGG82" s="533"/>
      <c r="GGH82" s="527"/>
      <c r="GGI82" s="528"/>
      <c r="GGJ82" s="529"/>
      <c r="GGK82" s="530"/>
      <c r="GGL82" s="531"/>
      <c r="GGM82" s="532"/>
      <c r="GGN82" s="533"/>
      <c r="GGO82" s="527"/>
      <c r="GGP82" s="528"/>
      <c r="GGQ82" s="529"/>
      <c r="GGR82" s="530"/>
      <c r="GGS82" s="531"/>
      <c r="GGT82" s="532"/>
      <c r="GGU82" s="533"/>
      <c r="GGV82" s="527"/>
      <c r="GGW82" s="528"/>
      <c r="GGX82" s="529"/>
      <c r="GGY82" s="530"/>
      <c r="GGZ82" s="531"/>
      <c r="GHA82" s="532"/>
      <c r="GHB82" s="533"/>
      <c r="GHC82" s="527"/>
      <c r="GHD82" s="528"/>
      <c r="GHE82" s="529"/>
      <c r="GHF82" s="530"/>
      <c r="GHG82" s="531"/>
      <c r="GHH82" s="532"/>
      <c r="GHI82" s="533"/>
      <c r="GHJ82" s="527"/>
      <c r="GHK82" s="528"/>
      <c r="GHL82" s="529"/>
      <c r="GHM82" s="530"/>
      <c r="GHN82" s="531"/>
      <c r="GHO82" s="532"/>
      <c r="GHP82" s="533"/>
      <c r="GHQ82" s="527"/>
      <c r="GHR82" s="528"/>
      <c r="GHS82" s="529"/>
      <c r="GHT82" s="530"/>
      <c r="GHU82" s="531"/>
      <c r="GHV82" s="532"/>
      <c r="GHW82" s="533"/>
      <c r="GHX82" s="527"/>
      <c r="GHY82" s="528"/>
      <c r="GHZ82" s="529"/>
      <c r="GIA82" s="530"/>
      <c r="GIB82" s="531"/>
      <c r="GIC82" s="532"/>
      <c r="GID82" s="533"/>
      <c r="GIE82" s="527"/>
      <c r="GIF82" s="528"/>
      <c r="GIG82" s="529"/>
      <c r="GIH82" s="530"/>
      <c r="GII82" s="531"/>
      <c r="GIJ82" s="532"/>
      <c r="GIK82" s="533"/>
      <c r="GIL82" s="527"/>
      <c r="GIM82" s="528"/>
      <c r="GIN82" s="529"/>
      <c r="GIO82" s="530"/>
      <c r="GIP82" s="531"/>
      <c r="GIQ82" s="532"/>
      <c r="GIR82" s="533"/>
      <c r="GIS82" s="527"/>
      <c r="GIT82" s="528"/>
      <c r="GIU82" s="529"/>
      <c r="GIV82" s="530"/>
      <c r="GIW82" s="531"/>
      <c r="GIX82" s="532"/>
      <c r="GIY82" s="533"/>
      <c r="GIZ82" s="527"/>
      <c r="GJA82" s="528"/>
      <c r="GJB82" s="529"/>
      <c r="GJC82" s="530"/>
      <c r="GJD82" s="531"/>
      <c r="GJE82" s="532"/>
      <c r="GJF82" s="533"/>
      <c r="GJG82" s="527"/>
      <c r="GJH82" s="528"/>
      <c r="GJI82" s="529"/>
      <c r="GJJ82" s="530"/>
      <c r="GJK82" s="531"/>
      <c r="GJL82" s="532"/>
      <c r="GJM82" s="533"/>
      <c r="GJN82" s="527"/>
      <c r="GJO82" s="528"/>
      <c r="GJP82" s="529"/>
      <c r="GJQ82" s="530"/>
      <c r="GJR82" s="531"/>
      <c r="GJS82" s="532"/>
      <c r="GJT82" s="533"/>
      <c r="GJU82" s="527"/>
      <c r="GJV82" s="528"/>
      <c r="GJW82" s="529"/>
      <c r="GJX82" s="530"/>
      <c r="GJY82" s="531"/>
      <c r="GJZ82" s="532"/>
      <c r="GKA82" s="533"/>
      <c r="GKB82" s="527"/>
      <c r="GKC82" s="528"/>
      <c r="GKD82" s="529"/>
      <c r="GKE82" s="530"/>
      <c r="GKF82" s="531"/>
      <c r="GKG82" s="532"/>
      <c r="GKH82" s="533"/>
      <c r="GKI82" s="527"/>
      <c r="GKJ82" s="528"/>
      <c r="GKK82" s="529"/>
      <c r="GKL82" s="530"/>
      <c r="GKM82" s="531"/>
      <c r="GKN82" s="532"/>
      <c r="GKO82" s="533"/>
      <c r="GKP82" s="527"/>
      <c r="GKQ82" s="528"/>
      <c r="GKR82" s="529"/>
      <c r="GKS82" s="530"/>
      <c r="GKT82" s="531"/>
      <c r="GKU82" s="532"/>
      <c r="GKV82" s="533"/>
      <c r="GKW82" s="527"/>
      <c r="GKX82" s="528"/>
      <c r="GKY82" s="529"/>
      <c r="GKZ82" s="530"/>
      <c r="GLA82" s="531"/>
      <c r="GLB82" s="532"/>
      <c r="GLC82" s="533"/>
      <c r="GLD82" s="527"/>
      <c r="GLE82" s="528"/>
      <c r="GLF82" s="529"/>
      <c r="GLG82" s="530"/>
      <c r="GLH82" s="531"/>
      <c r="GLI82" s="532"/>
      <c r="GLJ82" s="533"/>
      <c r="GLK82" s="527"/>
      <c r="GLL82" s="528"/>
      <c r="GLM82" s="529"/>
      <c r="GLN82" s="530"/>
      <c r="GLO82" s="531"/>
      <c r="GLP82" s="532"/>
      <c r="GLQ82" s="533"/>
      <c r="GLR82" s="527"/>
      <c r="GLS82" s="528"/>
      <c r="GLT82" s="529"/>
      <c r="GLU82" s="530"/>
      <c r="GLV82" s="531"/>
      <c r="GLW82" s="532"/>
      <c r="GLX82" s="533"/>
      <c r="GLY82" s="527"/>
      <c r="GLZ82" s="528"/>
      <c r="GMA82" s="529"/>
      <c r="GMB82" s="530"/>
      <c r="GMC82" s="531"/>
      <c r="GMD82" s="532"/>
      <c r="GME82" s="533"/>
      <c r="GMF82" s="527"/>
      <c r="GMG82" s="528"/>
      <c r="GMH82" s="529"/>
      <c r="GMI82" s="530"/>
      <c r="GMJ82" s="531"/>
      <c r="GMK82" s="532"/>
      <c r="GML82" s="533"/>
      <c r="GMM82" s="527"/>
      <c r="GMN82" s="528"/>
      <c r="GMO82" s="529"/>
      <c r="GMP82" s="530"/>
      <c r="GMQ82" s="531"/>
      <c r="GMR82" s="532"/>
      <c r="GMS82" s="533"/>
      <c r="GMT82" s="527"/>
      <c r="GMU82" s="528"/>
      <c r="GMV82" s="529"/>
      <c r="GMW82" s="530"/>
      <c r="GMX82" s="531"/>
      <c r="GMY82" s="532"/>
      <c r="GMZ82" s="533"/>
      <c r="GNA82" s="527"/>
      <c r="GNB82" s="528"/>
      <c r="GNC82" s="529"/>
      <c r="GND82" s="530"/>
      <c r="GNE82" s="531"/>
      <c r="GNF82" s="532"/>
      <c r="GNG82" s="533"/>
      <c r="GNH82" s="527"/>
      <c r="GNI82" s="528"/>
      <c r="GNJ82" s="529"/>
      <c r="GNK82" s="530"/>
      <c r="GNL82" s="531"/>
      <c r="GNM82" s="532"/>
      <c r="GNN82" s="533"/>
      <c r="GNO82" s="527"/>
      <c r="GNP82" s="528"/>
      <c r="GNQ82" s="529"/>
      <c r="GNR82" s="530"/>
      <c r="GNS82" s="531"/>
      <c r="GNT82" s="532"/>
      <c r="GNU82" s="533"/>
      <c r="GNV82" s="527"/>
      <c r="GNW82" s="528"/>
      <c r="GNX82" s="529"/>
      <c r="GNY82" s="530"/>
      <c r="GNZ82" s="531"/>
      <c r="GOA82" s="532"/>
      <c r="GOB82" s="533"/>
      <c r="GOC82" s="527"/>
      <c r="GOD82" s="528"/>
      <c r="GOE82" s="529"/>
      <c r="GOF82" s="530"/>
      <c r="GOG82" s="531"/>
      <c r="GOH82" s="532"/>
      <c r="GOI82" s="533"/>
      <c r="GOJ82" s="527"/>
      <c r="GOK82" s="528"/>
      <c r="GOL82" s="529"/>
      <c r="GOM82" s="530"/>
      <c r="GON82" s="531"/>
      <c r="GOO82" s="532"/>
      <c r="GOP82" s="533"/>
      <c r="GOQ82" s="527"/>
      <c r="GOR82" s="528"/>
      <c r="GOS82" s="529"/>
      <c r="GOT82" s="530"/>
      <c r="GOU82" s="531"/>
      <c r="GOV82" s="532"/>
      <c r="GOW82" s="533"/>
      <c r="GOX82" s="527"/>
      <c r="GOY82" s="528"/>
      <c r="GOZ82" s="529"/>
      <c r="GPA82" s="530"/>
      <c r="GPB82" s="531"/>
      <c r="GPC82" s="532"/>
      <c r="GPD82" s="533"/>
      <c r="GPE82" s="527"/>
      <c r="GPF82" s="528"/>
      <c r="GPG82" s="529"/>
      <c r="GPH82" s="530"/>
      <c r="GPI82" s="531"/>
      <c r="GPJ82" s="532"/>
      <c r="GPK82" s="533"/>
      <c r="GPL82" s="527"/>
      <c r="GPM82" s="528"/>
      <c r="GPN82" s="529"/>
      <c r="GPO82" s="530"/>
      <c r="GPP82" s="531"/>
      <c r="GPQ82" s="532"/>
      <c r="GPR82" s="533"/>
      <c r="GPS82" s="527"/>
      <c r="GPT82" s="528"/>
      <c r="GPU82" s="529"/>
      <c r="GPV82" s="530"/>
      <c r="GPW82" s="531"/>
      <c r="GPX82" s="532"/>
      <c r="GPY82" s="533"/>
      <c r="GPZ82" s="527"/>
      <c r="GQA82" s="528"/>
      <c r="GQB82" s="529"/>
      <c r="GQC82" s="530"/>
      <c r="GQD82" s="531"/>
      <c r="GQE82" s="532"/>
      <c r="GQF82" s="533"/>
      <c r="GQG82" s="527"/>
      <c r="GQH82" s="528"/>
      <c r="GQI82" s="529"/>
      <c r="GQJ82" s="530"/>
      <c r="GQK82" s="531"/>
      <c r="GQL82" s="532"/>
      <c r="GQM82" s="533"/>
      <c r="GQN82" s="527"/>
      <c r="GQO82" s="528"/>
      <c r="GQP82" s="529"/>
      <c r="GQQ82" s="530"/>
      <c r="GQR82" s="531"/>
      <c r="GQS82" s="532"/>
      <c r="GQT82" s="533"/>
      <c r="GQU82" s="527"/>
      <c r="GQV82" s="528"/>
      <c r="GQW82" s="529"/>
      <c r="GQX82" s="530"/>
      <c r="GQY82" s="531"/>
      <c r="GQZ82" s="532"/>
      <c r="GRA82" s="533"/>
      <c r="GRB82" s="527"/>
      <c r="GRC82" s="528"/>
      <c r="GRD82" s="529"/>
      <c r="GRE82" s="530"/>
      <c r="GRF82" s="531"/>
      <c r="GRG82" s="532"/>
      <c r="GRH82" s="533"/>
      <c r="GRI82" s="527"/>
      <c r="GRJ82" s="528"/>
      <c r="GRK82" s="529"/>
      <c r="GRL82" s="530"/>
      <c r="GRM82" s="531"/>
      <c r="GRN82" s="532"/>
      <c r="GRO82" s="533"/>
      <c r="GRP82" s="527"/>
      <c r="GRQ82" s="528"/>
      <c r="GRR82" s="529"/>
      <c r="GRS82" s="530"/>
      <c r="GRT82" s="531"/>
      <c r="GRU82" s="532"/>
      <c r="GRV82" s="533"/>
      <c r="GRW82" s="527"/>
      <c r="GRX82" s="528"/>
      <c r="GRY82" s="529"/>
      <c r="GRZ82" s="530"/>
      <c r="GSA82" s="531"/>
      <c r="GSB82" s="532"/>
      <c r="GSC82" s="533"/>
      <c r="GSD82" s="527"/>
      <c r="GSE82" s="528"/>
      <c r="GSF82" s="529"/>
      <c r="GSG82" s="530"/>
      <c r="GSH82" s="531"/>
      <c r="GSI82" s="532"/>
      <c r="GSJ82" s="533"/>
      <c r="GSK82" s="527"/>
      <c r="GSL82" s="528"/>
      <c r="GSM82" s="529"/>
      <c r="GSN82" s="530"/>
      <c r="GSO82" s="531"/>
      <c r="GSP82" s="532"/>
      <c r="GSQ82" s="533"/>
      <c r="GSR82" s="527"/>
      <c r="GSS82" s="528"/>
      <c r="GST82" s="529"/>
      <c r="GSU82" s="530"/>
      <c r="GSV82" s="531"/>
      <c r="GSW82" s="532"/>
      <c r="GSX82" s="533"/>
      <c r="GSY82" s="527"/>
      <c r="GSZ82" s="528"/>
      <c r="GTA82" s="529"/>
      <c r="GTB82" s="530"/>
      <c r="GTC82" s="531"/>
      <c r="GTD82" s="532"/>
      <c r="GTE82" s="533"/>
      <c r="GTF82" s="527"/>
      <c r="GTG82" s="528"/>
      <c r="GTH82" s="529"/>
      <c r="GTI82" s="530"/>
      <c r="GTJ82" s="531"/>
      <c r="GTK82" s="532"/>
      <c r="GTL82" s="533"/>
      <c r="GTM82" s="527"/>
      <c r="GTN82" s="528"/>
      <c r="GTO82" s="529"/>
      <c r="GTP82" s="530"/>
      <c r="GTQ82" s="531"/>
      <c r="GTR82" s="532"/>
      <c r="GTS82" s="533"/>
      <c r="GTT82" s="527"/>
      <c r="GTU82" s="528"/>
      <c r="GTV82" s="529"/>
      <c r="GTW82" s="530"/>
      <c r="GTX82" s="531"/>
      <c r="GTY82" s="532"/>
      <c r="GTZ82" s="533"/>
      <c r="GUA82" s="527"/>
      <c r="GUB82" s="528"/>
      <c r="GUC82" s="529"/>
      <c r="GUD82" s="530"/>
      <c r="GUE82" s="531"/>
      <c r="GUF82" s="532"/>
      <c r="GUG82" s="533"/>
      <c r="GUH82" s="527"/>
      <c r="GUI82" s="528"/>
      <c r="GUJ82" s="529"/>
      <c r="GUK82" s="530"/>
      <c r="GUL82" s="531"/>
      <c r="GUM82" s="532"/>
      <c r="GUN82" s="533"/>
      <c r="GUO82" s="527"/>
      <c r="GUP82" s="528"/>
      <c r="GUQ82" s="529"/>
      <c r="GUR82" s="530"/>
      <c r="GUS82" s="531"/>
      <c r="GUT82" s="532"/>
      <c r="GUU82" s="533"/>
      <c r="GUV82" s="527"/>
      <c r="GUW82" s="528"/>
      <c r="GUX82" s="529"/>
      <c r="GUY82" s="530"/>
      <c r="GUZ82" s="531"/>
      <c r="GVA82" s="532"/>
      <c r="GVB82" s="533"/>
      <c r="GVC82" s="527"/>
      <c r="GVD82" s="528"/>
      <c r="GVE82" s="529"/>
      <c r="GVF82" s="530"/>
      <c r="GVG82" s="531"/>
      <c r="GVH82" s="532"/>
      <c r="GVI82" s="533"/>
      <c r="GVJ82" s="527"/>
      <c r="GVK82" s="528"/>
      <c r="GVL82" s="529"/>
      <c r="GVM82" s="530"/>
      <c r="GVN82" s="531"/>
      <c r="GVO82" s="532"/>
      <c r="GVP82" s="533"/>
      <c r="GVQ82" s="527"/>
      <c r="GVR82" s="528"/>
      <c r="GVS82" s="529"/>
      <c r="GVT82" s="530"/>
      <c r="GVU82" s="531"/>
      <c r="GVV82" s="532"/>
      <c r="GVW82" s="533"/>
      <c r="GVX82" s="527"/>
      <c r="GVY82" s="528"/>
      <c r="GVZ82" s="529"/>
      <c r="GWA82" s="530"/>
      <c r="GWB82" s="531"/>
      <c r="GWC82" s="532"/>
      <c r="GWD82" s="533"/>
      <c r="GWE82" s="527"/>
      <c r="GWF82" s="528"/>
      <c r="GWG82" s="529"/>
      <c r="GWH82" s="530"/>
      <c r="GWI82" s="531"/>
      <c r="GWJ82" s="532"/>
      <c r="GWK82" s="533"/>
      <c r="GWL82" s="527"/>
      <c r="GWM82" s="528"/>
      <c r="GWN82" s="529"/>
      <c r="GWO82" s="530"/>
      <c r="GWP82" s="531"/>
      <c r="GWQ82" s="532"/>
      <c r="GWR82" s="533"/>
      <c r="GWS82" s="527"/>
      <c r="GWT82" s="528"/>
      <c r="GWU82" s="529"/>
      <c r="GWV82" s="530"/>
      <c r="GWW82" s="531"/>
      <c r="GWX82" s="532"/>
      <c r="GWY82" s="533"/>
      <c r="GWZ82" s="527"/>
      <c r="GXA82" s="528"/>
      <c r="GXB82" s="529"/>
      <c r="GXC82" s="530"/>
      <c r="GXD82" s="531"/>
      <c r="GXE82" s="532"/>
      <c r="GXF82" s="533"/>
      <c r="GXG82" s="527"/>
      <c r="GXH82" s="528"/>
      <c r="GXI82" s="529"/>
      <c r="GXJ82" s="530"/>
      <c r="GXK82" s="531"/>
      <c r="GXL82" s="532"/>
      <c r="GXM82" s="533"/>
      <c r="GXN82" s="527"/>
      <c r="GXO82" s="528"/>
      <c r="GXP82" s="529"/>
      <c r="GXQ82" s="530"/>
      <c r="GXR82" s="531"/>
      <c r="GXS82" s="532"/>
      <c r="GXT82" s="533"/>
      <c r="GXU82" s="527"/>
      <c r="GXV82" s="528"/>
      <c r="GXW82" s="529"/>
      <c r="GXX82" s="530"/>
      <c r="GXY82" s="531"/>
      <c r="GXZ82" s="532"/>
      <c r="GYA82" s="533"/>
      <c r="GYB82" s="527"/>
      <c r="GYC82" s="528"/>
      <c r="GYD82" s="529"/>
      <c r="GYE82" s="530"/>
      <c r="GYF82" s="531"/>
      <c r="GYG82" s="532"/>
      <c r="GYH82" s="533"/>
      <c r="GYI82" s="527"/>
      <c r="GYJ82" s="528"/>
      <c r="GYK82" s="529"/>
      <c r="GYL82" s="530"/>
      <c r="GYM82" s="531"/>
      <c r="GYN82" s="532"/>
      <c r="GYO82" s="533"/>
      <c r="GYP82" s="527"/>
      <c r="GYQ82" s="528"/>
      <c r="GYR82" s="529"/>
      <c r="GYS82" s="530"/>
      <c r="GYT82" s="531"/>
      <c r="GYU82" s="532"/>
      <c r="GYV82" s="533"/>
      <c r="GYW82" s="527"/>
      <c r="GYX82" s="528"/>
      <c r="GYY82" s="529"/>
      <c r="GYZ82" s="530"/>
      <c r="GZA82" s="531"/>
      <c r="GZB82" s="532"/>
      <c r="GZC82" s="533"/>
      <c r="GZD82" s="527"/>
      <c r="GZE82" s="528"/>
      <c r="GZF82" s="529"/>
      <c r="GZG82" s="530"/>
      <c r="GZH82" s="531"/>
      <c r="GZI82" s="532"/>
      <c r="GZJ82" s="533"/>
      <c r="GZK82" s="527"/>
      <c r="GZL82" s="528"/>
      <c r="GZM82" s="529"/>
      <c r="GZN82" s="530"/>
      <c r="GZO82" s="531"/>
      <c r="GZP82" s="532"/>
      <c r="GZQ82" s="533"/>
      <c r="GZR82" s="527"/>
      <c r="GZS82" s="528"/>
      <c r="GZT82" s="529"/>
      <c r="GZU82" s="530"/>
      <c r="GZV82" s="531"/>
      <c r="GZW82" s="532"/>
      <c r="GZX82" s="533"/>
      <c r="GZY82" s="527"/>
      <c r="GZZ82" s="528"/>
      <c r="HAA82" s="529"/>
      <c r="HAB82" s="530"/>
      <c r="HAC82" s="531"/>
      <c r="HAD82" s="532"/>
      <c r="HAE82" s="533"/>
      <c r="HAF82" s="527"/>
      <c r="HAG82" s="528"/>
      <c r="HAH82" s="529"/>
      <c r="HAI82" s="530"/>
      <c r="HAJ82" s="531"/>
      <c r="HAK82" s="532"/>
      <c r="HAL82" s="533"/>
      <c r="HAM82" s="527"/>
      <c r="HAN82" s="528"/>
      <c r="HAO82" s="529"/>
      <c r="HAP82" s="530"/>
      <c r="HAQ82" s="531"/>
      <c r="HAR82" s="532"/>
      <c r="HAS82" s="533"/>
      <c r="HAT82" s="527"/>
      <c r="HAU82" s="528"/>
      <c r="HAV82" s="529"/>
      <c r="HAW82" s="530"/>
      <c r="HAX82" s="531"/>
      <c r="HAY82" s="532"/>
      <c r="HAZ82" s="533"/>
      <c r="HBA82" s="527"/>
      <c r="HBB82" s="528"/>
      <c r="HBC82" s="529"/>
      <c r="HBD82" s="530"/>
      <c r="HBE82" s="531"/>
      <c r="HBF82" s="532"/>
      <c r="HBG82" s="533"/>
      <c r="HBH82" s="527"/>
      <c r="HBI82" s="528"/>
      <c r="HBJ82" s="529"/>
      <c r="HBK82" s="530"/>
      <c r="HBL82" s="531"/>
      <c r="HBM82" s="532"/>
      <c r="HBN82" s="533"/>
      <c r="HBO82" s="527"/>
      <c r="HBP82" s="528"/>
      <c r="HBQ82" s="529"/>
      <c r="HBR82" s="530"/>
      <c r="HBS82" s="531"/>
      <c r="HBT82" s="532"/>
      <c r="HBU82" s="533"/>
      <c r="HBV82" s="527"/>
      <c r="HBW82" s="528"/>
      <c r="HBX82" s="529"/>
      <c r="HBY82" s="530"/>
      <c r="HBZ82" s="531"/>
      <c r="HCA82" s="532"/>
      <c r="HCB82" s="533"/>
      <c r="HCC82" s="527"/>
      <c r="HCD82" s="528"/>
      <c r="HCE82" s="529"/>
      <c r="HCF82" s="530"/>
      <c r="HCG82" s="531"/>
      <c r="HCH82" s="532"/>
      <c r="HCI82" s="533"/>
      <c r="HCJ82" s="527"/>
      <c r="HCK82" s="528"/>
      <c r="HCL82" s="529"/>
      <c r="HCM82" s="530"/>
      <c r="HCN82" s="531"/>
      <c r="HCO82" s="532"/>
      <c r="HCP82" s="533"/>
      <c r="HCQ82" s="527"/>
      <c r="HCR82" s="528"/>
      <c r="HCS82" s="529"/>
      <c r="HCT82" s="530"/>
      <c r="HCU82" s="531"/>
      <c r="HCV82" s="532"/>
      <c r="HCW82" s="533"/>
      <c r="HCX82" s="527"/>
      <c r="HCY82" s="528"/>
      <c r="HCZ82" s="529"/>
      <c r="HDA82" s="530"/>
      <c r="HDB82" s="531"/>
      <c r="HDC82" s="532"/>
      <c r="HDD82" s="533"/>
      <c r="HDE82" s="527"/>
      <c r="HDF82" s="528"/>
      <c r="HDG82" s="529"/>
      <c r="HDH82" s="530"/>
      <c r="HDI82" s="531"/>
      <c r="HDJ82" s="532"/>
      <c r="HDK82" s="533"/>
      <c r="HDL82" s="527"/>
      <c r="HDM82" s="528"/>
      <c r="HDN82" s="529"/>
      <c r="HDO82" s="530"/>
      <c r="HDP82" s="531"/>
      <c r="HDQ82" s="532"/>
      <c r="HDR82" s="533"/>
      <c r="HDS82" s="527"/>
      <c r="HDT82" s="528"/>
      <c r="HDU82" s="529"/>
      <c r="HDV82" s="530"/>
      <c r="HDW82" s="531"/>
      <c r="HDX82" s="532"/>
      <c r="HDY82" s="533"/>
      <c r="HDZ82" s="527"/>
      <c r="HEA82" s="528"/>
      <c r="HEB82" s="529"/>
      <c r="HEC82" s="530"/>
      <c r="HED82" s="531"/>
      <c r="HEE82" s="532"/>
      <c r="HEF82" s="533"/>
      <c r="HEG82" s="527"/>
      <c r="HEH82" s="528"/>
      <c r="HEI82" s="529"/>
      <c r="HEJ82" s="530"/>
      <c r="HEK82" s="531"/>
      <c r="HEL82" s="532"/>
      <c r="HEM82" s="533"/>
      <c r="HEN82" s="527"/>
      <c r="HEO82" s="528"/>
      <c r="HEP82" s="529"/>
      <c r="HEQ82" s="530"/>
      <c r="HER82" s="531"/>
      <c r="HES82" s="532"/>
      <c r="HET82" s="533"/>
      <c r="HEU82" s="527"/>
      <c r="HEV82" s="528"/>
      <c r="HEW82" s="529"/>
      <c r="HEX82" s="530"/>
      <c r="HEY82" s="531"/>
      <c r="HEZ82" s="532"/>
      <c r="HFA82" s="533"/>
      <c r="HFB82" s="527"/>
      <c r="HFC82" s="528"/>
      <c r="HFD82" s="529"/>
      <c r="HFE82" s="530"/>
      <c r="HFF82" s="531"/>
      <c r="HFG82" s="532"/>
      <c r="HFH82" s="533"/>
      <c r="HFI82" s="527"/>
      <c r="HFJ82" s="528"/>
      <c r="HFK82" s="529"/>
      <c r="HFL82" s="530"/>
      <c r="HFM82" s="531"/>
      <c r="HFN82" s="532"/>
      <c r="HFO82" s="533"/>
      <c r="HFP82" s="527"/>
      <c r="HFQ82" s="528"/>
      <c r="HFR82" s="529"/>
      <c r="HFS82" s="530"/>
      <c r="HFT82" s="531"/>
      <c r="HFU82" s="532"/>
      <c r="HFV82" s="533"/>
      <c r="HFW82" s="527"/>
      <c r="HFX82" s="528"/>
      <c r="HFY82" s="529"/>
      <c r="HFZ82" s="530"/>
      <c r="HGA82" s="531"/>
      <c r="HGB82" s="532"/>
      <c r="HGC82" s="533"/>
      <c r="HGD82" s="527"/>
      <c r="HGE82" s="528"/>
      <c r="HGF82" s="529"/>
      <c r="HGG82" s="530"/>
      <c r="HGH82" s="531"/>
      <c r="HGI82" s="532"/>
      <c r="HGJ82" s="533"/>
      <c r="HGK82" s="527"/>
      <c r="HGL82" s="528"/>
      <c r="HGM82" s="529"/>
      <c r="HGN82" s="530"/>
      <c r="HGO82" s="531"/>
      <c r="HGP82" s="532"/>
      <c r="HGQ82" s="533"/>
      <c r="HGR82" s="527"/>
      <c r="HGS82" s="528"/>
      <c r="HGT82" s="529"/>
      <c r="HGU82" s="530"/>
      <c r="HGV82" s="531"/>
      <c r="HGW82" s="532"/>
      <c r="HGX82" s="533"/>
      <c r="HGY82" s="527"/>
      <c r="HGZ82" s="528"/>
      <c r="HHA82" s="529"/>
      <c r="HHB82" s="530"/>
      <c r="HHC82" s="531"/>
      <c r="HHD82" s="532"/>
      <c r="HHE82" s="533"/>
      <c r="HHF82" s="527"/>
      <c r="HHG82" s="528"/>
      <c r="HHH82" s="529"/>
      <c r="HHI82" s="530"/>
      <c r="HHJ82" s="531"/>
      <c r="HHK82" s="532"/>
      <c r="HHL82" s="533"/>
      <c r="HHM82" s="527"/>
      <c r="HHN82" s="528"/>
      <c r="HHO82" s="529"/>
      <c r="HHP82" s="530"/>
      <c r="HHQ82" s="531"/>
      <c r="HHR82" s="532"/>
      <c r="HHS82" s="533"/>
      <c r="HHT82" s="527"/>
      <c r="HHU82" s="528"/>
      <c r="HHV82" s="529"/>
      <c r="HHW82" s="530"/>
      <c r="HHX82" s="531"/>
      <c r="HHY82" s="532"/>
      <c r="HHZ82" s="533"/>
      <c r="HIA82" s="527"/>
      <c r="HIB82" s="528"/>
      <c r="HIC82" s="529"/>
      <c r="HID82" s="530"/>
      <c r="HIE82" s="531"/>
      <c r="HIF82" s="532"/>
      <c r="HIG82" s="533"/>
      <c r="HIH82" s="527"/>
      <c r="HII82" s="528"/>
      <c r="HIJ82" s="529"/>
      <c r="HIK82" s="530"/>
      <c r="HIL82" s="531"/>
      <c r="HIM82" s="532"/>
      <c r="HIN82" s="533"/>
      <c r="HIO82" s="527"/>
      <c r="HIP82" s="528"/>
      <c r="HIQ82" s="529"/>
      <c r="HIR82" s="530"/>
      <c r="HIS82" s="531"/>
      <c r="HIT82" s="532"/>
      <c r="HIU82" s="533"/>
      <c r="HIV82" s="527"/>
      <c r="HIW82" s="528"/>
      <c r="HIX82" s="529"/>
      <c r="HIY82" s="530"/>
      <c r="HIZ82" s="531"/>
      <c r="HJA82" s="532"/>
      <c r="HJB82" s="533"/>
      <c r="HJC82" s="527"/>
      <c r="HJD82" s="528"/>
      <c r="HJE82" s="529"/>
      <c r="HJF82" s="530"/>
      <c r="HJG82" s="531"/>
      <c r="HJH82" s="532"/>
      <c r="HJI82" s="533"/>
      <c r="HJJ82" s="527"/>
      <c r="HJK82" s="528"/>
      <c r="HJL82" s="529"/>
      <c r="HJM82" s="530"/>
      <c r="HJN82" s="531"/>
      <c r="HJO82" s="532"/>
      <c r="HJP82" s="533"/>
      <c r="HJQ82" s="527"/>
      <c r="HJR82" s="528"/>
      <c r="HJS82" s="529"/>
      <c r="HJT82" s="530"/>
      <c r="HJU82" s="531"/>
      <c r="HJV82" s="532"/>
      <c r="HJW82" s="533"/>
      <c r="HJX82" s="527"/>
      <c r="HJY82" s="528"/>
      <c r="HJZ82" s="529"/>
      <c r="HKA82" s="530"/>
      <c r="HKB82" s="531"/>
      <c r="HKC82" s="532"/>
      <c r="HKD82" s="533"/>
      <c r="HKE82" s="527"/>
      <c r="HKF82" s="528"/>
      <c r="HKG82" s="529"/>
      <c r="HKH82" s="530"/>
      <c r="HKI82" s="531"/>
      <c r="HKJ82" s="532"/>
      <c r="HKK82" s="533"/>
      <c r="HKL82" s="527"/>
      <c r="HKM82" s="528"/>
      <c r="HKN82" s="529"/>
      <c r="HKO82" s="530"/>
      <c r="HKP82" s="531"/>
      <c r="HKQ82" s="532"/>
      <c r="HKR82" s="533"/>
      <c r="HKS82" s="527"/>
      <c r="HKT82" s="528"/>
      <c r="HKU82" s="529"/>
      <c r="HKV82" s="530"/>
      <c r="HKW82" s="531"/>
      <c r="HKX82" s="532"/>
      <c r="HKY82" s="533"/>
      <c r="HKZ82" s="527"/>
      <c r="HLA82" s="528"/>
      <c r="HLB82" s="529"/>
      <c r="HLC82" s="530"/>
      <c r="HLD82" s="531"/>
      <c r="HLE82" s="532"/>
      <c r="HLF82" s="533"/>
      <c r="HLG82" s="527"/>
      <c r="HLH82" s="528"/>
      <c r="HLI82" s="529"/>
      <c r="HLJ82" s="530"/>
      <c r="HLK82" s="531"/>
      <c r="HLL82" s="532"/>
      <c r="HLM82" s="533"/>
      <c r="HLN82" s="527"/>
      <c r="HLO82" s="528"/>
      <c r="HLP82" s="529"/>
      <c r="HLQ82" s="530"/>
      <c r="HLR82" s="531"/>
      <c r="HLS82" s="532"/>
      <c r="HLT82" s="533"/>
      <c r="HLU82" s="527"/>
      <c r="HLV82" s="528"/>
      <c r="HLW82" s="529"/>
      <c r="HLX82" s="530"/>
      <c r="HLY82" s="531"/>
      <c r="HLZ82" s="532"/>
      <c r="HMA82" s="533"/>
      <c r="HMB82" s="527"/>
      <c r="HMC82" s="528"/>
      <c r="HMD82" s="529"/>
      <c r="HME82" s="530"/>
      <c r="HMF82" s="531"/>
      <c r="HMG82" s="532"/>
      <c r="HMH82" s="533"/>
      <c r="HMI82" s="527"/>
      <c r="HMJ82" s="528"/>
      <c r="HMK82" s="529"/>
      <c r="HML82" s="530"/>
      <c r="HMM82" s="531"/>
      <c r="HMN82" s="532"/>
      <c r="HMO82" s="533"/>
      <c r="HMP82" s="527"/>
      <c r="HMQ82" s="528"/>
      <c r="HMR82" s="529"/>
      <c r="HMS82" s="530"/>
      <c r="HMT82" s="531"/>
      <c r="HMU82" s="532"/>
      <c r="HMV82" s="533"/>
      <c r="HMW82" s="527"/>
      <c r="HMX82" s="528"/>
      <c r="HMY82" s="529"/>
      <c r="HMZ82" s="530"/>
      <c r="HNA82" s="531"/>
      <c r="HNB82" s="532"/>
      <c r="HNC82" s="533"/>
      <c r="HND82" s="527"/>
      <c r="HNE82" s="528"/>
      <c r="HNF82" s="529"/>
      <c r="HNG82" s="530"/>
      <c r="HNH82" s="531"/>
      <c r="HNI82" s="532"/>
      <c r="HNJ82" s="533"/>
      <c r="HNK82" s="527"/>
      <c r="HNL82" s="528"/>
      <c r="HNM82" s="529"/>
      <c r="HNN82" s="530"/>
      <c r="HNO82" s="531"/>
      <c r="HNP82" s="532"/>
      <c r="HNQ82" s="533"/>
      <c r="HNR82" s="527"/>
      <c r="HNS82" s="528"/>
      <c r="HNT82" s="529"/>
      <c r="HNU82" s="530"/>
      <c r="HNV82" s="531"/>
      <c r="HNW82" s="532"/>
      <c r="HNX82" s="533"/>
      <c r="HNY82" s="527"/>
      <c r="HNZ82" s="528"/>
      <c r="HOA82" s="529"/>
      <c r="HOB82" s="530"/>
      <c r="HOC82" s="531"/>
      <c r="HOD82" s="532"/>
      <c r="HOE82" s="533"/>
      <c r="HOF82" s="527"/>
      <c r="HOG82" s="528"/>
      <c r="HOH82" s="529"/>
      <c r="HOI82" s="530"/>
      <c r="HOJ82" s="531"/>
      <c r="HOK82" s="532"/>
      <c r="HOL82" s="533"/>
      <c r="HOM82" s="527"/>
      <c r="HON82" s="528"/>
      <c r="HOO82" s="529"/>
      <c r="HOP82" s="530"/>
      <c r="HOQ82" s="531"/>
      <c r="HOR82" s="532"/>
      <c r="HOS82" s="533"/>
      <c r="HOT82" s="527"/>
      <c r="HOU82" s="528"/>
      <c r="HOV82" s="529"/>
      <c r="HOW82" s="530"/>
      <c r="HOX82" s="531"/>
      <c r="HOY82" s="532"/>
      <c r="HOZ82" s="533"/>
      <c r="HPA82" s="527"/>
      <c r="HPB82" s="528"/>
      <c r="HPC82" s="529"/>
      <c r="HPD82" s="530"/>
      <c r="HPE82" s="531"/>
      <c r="HPF82" s="532"/>
      <c r="HPG82" s="533"/>
      <c r="HPH82" s="527"/>
      <c r="HPI82" s="528"/>
      <c r="HPJ82" s="529"/>
      <c r="HPK82" s="530"/>
      <c r="HPL82" s="531"/>
      <c r="HPM82" s="532"/>
      <c r="HPN82" s="533"/>
      <c r="HPO82" s="527"/>
      <c r="HPP82" s="528"/>
      <c r="HPQ82" s="529"/>
      <c r="HPR82" s="530"/>
      <c r="HPS82" s="531"/>
      <c r="HPT82" s="532"/>
      <c r="HPU82" s="533"/>
      <c r="HPV82" s="527"/>
      <c r="HPW82" s="528"/>
      <c r="HPX82" s="529"/>
      <c r="HPY82" s="530"/>
      <c r="HPZ82" s="531"/>
      <c r="HQA82" s="532"/>
      <c r="HQB82" s="533"/>
      <c r="HQC82" s="527"/>
      <c r="HQD82" s="528"/>
      <c r="HQE82" s="529"/>
      <c r="HQF82" s="530"/>
      <c r="HQG82" s="531"/>
      <c r="HQH82" s="532"/>
      <c r="HQI82" s="533"/>
      <c r="HQJ82" s="527"/>
      <c r="HQK82" s="528"/>
      <c r="HQL82" s="529"/>
      <c r="HQM82" s="530"/>
      <c r="HQN82" s="531"/>
      <c r="HQO82" s="532"/>
      <c r="HQP82" s="533"/>
      <c r="HQQ82" s="527"/>
      <c r="HQR82" s="528"/>
      <c r="HQS82" s="529"/>
      <c r="HQT82" s="530"/>
      <c r="HQU82" s="531"/>
      <c r="HQV82" s="532"/>
      <c r="HQW82" s="533"/>
      <c r="HQX82" s="527"/>
      <c r="HQY82" s="528"/>
      <c r="HQZ82" s="529"/>
      <c r="HRA82" s="530"/>
      <c r="HRB82" s="531"/>
      <c r="HRC82" s="532"/>
      <c r="HRD82" s="533"/>
      <c r="HRE82" s="527"/>
      <c r="HRF82" s="528"/>
      <c r="HRG82" s="529"/>
      <c r="HRH82" s="530"/>
      <c r="HRI82" s="531"/>
      <c r="HRJ82" s="532"/>
      <c r="HRK82" s="533"/>
      <c r="HRL82" s="527"/>
      <c r="HRM82" s="528"/>
      <c r="HRN82" s="529"/>
      <c r="HRO82" s="530"/>
      <c r="HRP82" s="531"/>
      <c r="HRQ82" s="532"/>
      <c r="HRR82" s="533"/>
      <c r="HRS82" s="527"/>
      <c r="HRT82" s="528"/>
      <c r="HRU82" s="529"/>
      <c r="HRV82" s="530"/>
      <c r="HRW82" s="531"/>
      <c r="HRX82" s="532"/>
      <c r="HRY82" s="533"/>
      <c r="HRZ82" s="527"/>
      <c r="HSA82" s="528"/>
      <c r="HSB82" s="529"/>
      <c r="HSC82" s="530"/>
      <c r="HSD82" s="531"/>
      <c r="HSE82" s="532"/>
      <c r="HSF82" s="533"/>
      <c r="HSG82" s="527"/>
      <c r="HSH82" s="528"/>
      <c r="HSI82" s="529"/>
      <c r="HSJ82" s="530"/>
      <c r="HSK82" s="531"/>
      <c r="HSL82" s="532"/>
      <c r="HSM82" s="533"/>
      <c r="HSN82" s="527"/>
      <c r="HSO82" s="528"/>
      <c r="HSP82" s="529"/>
      <c r="HSQ82" s="530"/>
      <c r="HSR82" s="531"/>
      <c r="HSS82" s="532"/>
      <c r="HST82" s="533"/>
      <c r="HSU82" s="527"/>
      <c r="HSV82" s="528"/>
      <c r="HSW82" s="529"/>
      <c r="HSX82" s="530"/>
      <c r="HSY82" s="531"/>
      <c r="HSZ82" s="532"/>
      <c r="HTA82" s="533"/>
      <c r="HTB82" s="527"/>
      <c r="HTC82" s="528"/>
      <c r="HTD82" s="529"/>
      <c r="HTE82" s="530"/>
      <c r="HTF82" s="531"/>
      <c r="HTG82" s="532"/>
      <c r="HTH82" s="533"/>
      <c r="HTI82" s="527"/>
      <c r="HTJ82" s="528"/>
      <c r="HTK82" s="529"/>
      <c r="HTL82" s="530"/>
      <c r="HTM82" s="531"/>
      <c r="HTN82" s="532"/>
      <c r="HTO82" s="533"/>
      <c r="HTP82" s="527"/>
      <c r="HTQ82" s="528"/>
      <c r="HTR82" s="529"/>
      <c r="HTS82" s="530"/>
      <c r="HTT82" s="531"/>
      <c r="HTU82" s="532"/>
      <c r="HTV82" s="533"/>
      <c r="HTW82" s="527"/>
      <c r="HTX82" s="528"/>
      <c r="HTY82" s="529"/>
      <c r="HTZ82" s="530"/>
      <c r="HUA82" s="531"/>
      <c r="HUB82" s="532"/>
      <c r="HUC82" s="533"/>
      <c r="HUD82" s="527"/>
      <c r="HUE82" s="528"/>
      <c r="HUF82" s="529"/>
      <c r="HUG82" s="530"/>
      <c r="HUH82" s="531"/>
      <c r="HUI82" s="532"/>
      <c r="HUJ82" s="533"/>
      <c r="HUK82" s="527"/>
      <c r="HUL82" s="528"/>
      <c r="HUM82" s="529"/>
      <c r="HUN82" s="530"/>
      <c r="HUO82" s="531"/>
      <c r="HUP82" s="532"/>
      <c r="HUQ82" s="533"/>
      <c r="HUR82" s="527"/>
      <c r="HUS82" s="528"/>
      <c r="HUT82" s="529"/>
      <c r="HUU82" s="530"/>
      <c r="HUV82" s="531"/>
      <c r="HUW82" s="532"/>
      <c r="HUX82" s="533"/>
      <c r="HUY82" s="527"/>
      <c r="HUZ82" s="528"/>
      <c r="HVA82" s="529"/>
      <c r="HVB82" s="530"/>
      <c r="HVC82" s="531"/>
      <c r="HVD82" s="532"/>
      <c r="HVE82" s="533"/>
      <c r="HVF82" s="527"/>
      <c r="HVG82" s="528"/>
      <c r="HVH82" s="529"/>
      <c r="HVI82" s="530"/>
      <c r="HVJ82" s="531"/>
      <c r="HVK82" s="532"/>
      <c r="HVL82" s="533"/>
      <c r="HVM82" s="527"/>
      <c r="HVN82" s="528"/>
      <c r="HVO82" s="529"/>
      <c r="HVP82" s="530"/>
      <c r="HVQ82" s="531"/>
      <c r="HVR82" s="532"/>
      <c r="HVS82" s="533"/>
      <c r="HVT82" s="527"/>
      <c r="HVU82" s="528"/>
      <c r="HVV82" s="529"/>
      <c r="HVW82" s="530"/>
      <c r="HVX82" s="531"/>
      <c r="HVY82" s="532"/>
      <c r="HVZ82" s="533"/>
      <c r="HWA82" s="527"/>
      <c r="HWB82" s="528"/>
      <c r="HWC82" s="529"/>
      <c r="HWD82" s="530"/>
      <c r="HWE82" s="531"/>
      <c r="HWF82" s="532"/>
      <c r="HWG82" s="533"/>
      <c r="HWH82" s="527"/>
      <c r="HWI82" s="528"/>
      <c r="HWJ82" s="529"/>
      <c r="HWK82" s="530"/>
      <c r="HWL82" s="531"/>
      <c r="HWM82" s="532"/>
      <c r="HWN82" s="533"/>
      <c r="HWO82" s="527"/>
      <c r="HWP82" s="528"/>
      <c r="HWQ82" s="529"/>
      <c r="HWR82" s="530"/>
      <c r="HWS82" s="531"/>
      <c r="HWT82" s="532"/>
      <c r="HWU82" s="533"/>
      <c r="HWV82" s="527"/>
      <c r="HWW82" s="528"/>
      <c r="HWX82" s="529"/>
      <c r="HWY82" s="530"/>
      <c r="HWZ82" s="531"/>
      <c r="HXA82" s="532"/>
      <c r="HXB82" s="533"/>
      <c r="HXC82" s="527"/>
      <c r="HXD82" s="528"/>
      <c r="HXE82" s="529"/>
      <c r="HXF82" s="530"/>
      <c r="HXG82" s="531"/>
      <c r="HXH82" s="532"/>
      <c r="HXI82" s="533"/>
      <c r="HXJ82" s="527"/>
      <c r="HXK82" s="528"/>
      <c r="HXL82" s="529"/>
      <c r="HXM82" s="530"/>
      <c r="HXN82" s="531"/>
      <c r="HXO82" s="532"/>
      <c r="HXP82" s="533"/>
      <c r="HXQ82" s="527"/>
      <c r="HXR82" s="528"/>
      <c r="HXS82" s="529"/>
      <c r="HXT82" s="530"/>
      <c r="HXU82" s="531"/>
      <c r="HXV82" s="532"/>
      <c r="HXW82" s="533"/>
      <c r="HXX82" s="527"/>
      <c r="HXY82" s="528"/>
      <c r="HXZ82" s="529"/>
      <c r="HYA82" s="530"/>
      <c r="HYB82" s="531"/>
      <c r="HYC82" s="532"/>
      <c r="HYD82" s="533"/>
      <c r="HYE82" s="527"/>
      <c r="HYF82" s="528"/>
      <c r="HYG82" s="529"/>
      <c r="HYH82" s="530"/>
      <c r="HYI82" s="531"/>
      <c r="HYJ82" s="532"/>
      <c r="HYK82" s="533"/>
      <c r="HYL82" s="527"/>
      <c r="HYM82" s="528"/>
      <c r="HYN82" s="529"/>
      <c r="HYO82" s="530"/>
      <c r="HYP82" s="531"/>
      <c r="HYQ82" s="532"/>
      <c r="HYR82" s="533"/>
      <c r="HYS82" s="527"/>
      <c r="HYT82" s="528"/>
      <c r="HYU82" s="529"/>
      <c r="HYV82" s="530"/>
      <c r="HYW82" s="531"/>
      <c r="HYX82" s="532"/>
      <c r="HYY82" s="533"/>
      <c r="HYZ82" s="527"/>
      <c r="HZA82" s="528"/>
      <c r="HZB82" s="529"/>
      <c r="HZC82" s="530"/>
      <c r="HZD82" s="531"/>
      <c r="HZE82" s="532"/>
      <c r="HZF82" s="533"/>
      <c r="HZG82" s="527"/>
      <c r="HZH82" s="528"/>
      <c r="HZI82" s="529"/>
      <c r="HZJ82" s="530"/>
      <c r="HZK82" s="531"/>
      <c r="HZL82" s="532"/>
      <c r="HZM82" s="533"/>
      <c r="HZN82" s="527"/>
      <c r="HZO82" s="528"/>
      <c r="HZP82" s="529"/>
      <c r="HZQ82" s="530"/>
      <c r="HZR82" s="531"/>
      <c r="HZS82" s="532"/>
      <c r="HZT82" s="533"/>
      <c r="HZU82" s="527"/>
      <c r="HZV82" s="528"/>
      <c r="HZW82" s="529"/>
      <c r="HZX82" s="530"/>
      <c r="HZY82" s="531"/>
      <c r="HZZ82" s="532"/>
      <c r="IAA82" s="533"/>
      <c r="IAB82" s="527"/>
      <c r="IAC82" s="528"/>
      <c r="IAD82" s="529"/>
      <c r="IAE82" s="530"/>
      <c r="IAF82" s="531"/>
      <c r="IAG82" s="532"/>
      <c r="IAH82" s="533"/>
      <c r="IAI82" s="527"/>
      <c r="IAJ82" s="528"/>
      <c r="IAK82" s="529"/>
      <c r="IAL82" s="530"/>
      <c r="IAM82" s="531"/>
      <c r="IAN82" s="532"/>
      <c r="IAO82" s="533"/>
      <c r="IAP82" s="527"/>
      <c r="IAQ82" s="528"/>
      <c r="IAR82" s="529"/>
      <c r="IAS82" s="530"/>
      <c r="IAT82" s="531"/>
      <c r="IAU82" s="532"/>
      <c r="IAV82" s="533"/>
      <c r="IAW82" s="527"/>
      <c r="IAX82" s="528"/>
      <c r="IAY82" s="529"/>
      <c r="IAZ82" s="530"/>
      <c r="IBA82" s="531"/>
      <c r="IBB82" s="532"/>
      <c r="IBC82" s="533"/>
      <c r="IBD82" s="527"/>
      <c r="IBE82" s="528"/>
      <c r="IBF82" s="529"/>
      <c r="IBG82" s="530"/>
      <c r="IBH82" s="531"/>
      <c r="IBI82" s="532"/>
      <c r="IBJ82" s="533"/>
      <c r="IBK82" s="527"/>
      <c r="IBL82" s="528"/>
      <c r="IBM82" s="529"/>
      <c r="IBN82" s="530"/>
      <c r="IBO82" s="531"/>
      <c r="IBP82" s="532"/>
      <c r="IBQ82" s="533"/>
      <c r="IBR82" s="527"/>
      <c r="IBS82" s="528"/>
      <c r="IBT82" s="529"/>
      <c r="IBU82" s="530"/>
      <c r="IBV82" s="531"/>
      <c r="IBW82" s="532"/>
      <c r="IBX82" s="533"/>
      <c r="IBY82" s="527"/>
      <c r="IBZ82" s="528"/>
      <c r="ICA82" s="529"/>
      <c r="ICB82" s="530"/>
      <c r="ICC82" s="531"/>
      <c r="ICD82" s="532"/>
      <c r="ICE82" s="533"/>
      <c r="ICF82" s="527"/>
      <c r="ICG82" s="528"/>
      <c r="ICH82" s="529"/>
      <c r="ICI82" s="530"/>
      <c r="ICJ82" s="531"/>
      <c r="ICK82" s="532"/>
      <c r="ICL82" s="533"/>
      <c r="ICM82" s="527"/>
      <c r="ICN82" s="528"/>
      <c r="ICO82" s="529"/>
      <c r="ICP82" s="530"/>
      <c r="ICQ82" s="531"/>
      <c r="ICR82" s="532"/>
      <c r="ICS82" s="533"/>
      <c r="ICT82" s="527"/>
      <c r="ICU82" s="528"/>
      <c r="ICV82" s="529"/>
      <c r="ICW82" s="530"/>
      <c r="ICX82" s="531"/>
      <c r="ICY82" s="532"/>
      <c r="ICZ82" s="533"/>
      <c r="IDA82" s="527"/>
      <c r="IDB82" s="528"/>
      <c r="IDC82" s="529"/>
      <c r="IDD82" s="530"/>
      <c r="IDE82" s="531"/>
      <c r="IDF82" s="532"/>
      <c r="IDG82" s="533"/>
      <c r="IDH82" s="527"/>
      <c r="IDI82" s="528"/>
      <c r="IDJ82" s="529"/>
      <c r="IDK82" s="530"/>
      <c r="IDL82" s="531"/>
      <c r="IDM82" s="532"/>
      <c r="IDN82" s="533"/>
      <c r="IDO82" s="527"/>
      <c r="IDP82" s="528"/>
      <c r="IDQ82" s="529"/>
      <c r="IDR82" s="530"/>
      <c r="IDS82" s="531"/>
      <c r="IDT82" s="532"/>
      <c r="IDU82" s="533"/>
      <c r="IDV82" s="527"/>
      <c r="IDW82" s="528"/>
      <c r="IDX82" s="529"/>
      <c r="IDY82" s="530"/>
      <c r="IDZ82" s="531"/>
      <c r="IEA82" s="532"/>
      <c r="IEB82" s="533"/>
      <c r="IEC82" s="527"/>
      <c r="IED82" s="528"/>
      <c r="IEE82" s="529"/>
      <c r="IEF82" s="530"/>
      <c r="IEG82" s="531"/>
      <c r="IEH82" s="532"/>
      <c r="IEI82" s="533"/>
      <c r="IEJ82" s="527"/>
      <c r="IEK82" s="528"/>
      <c r="IEL82" s="529"/>
      <c r="IEM82" s="530"/>
      <c r="IEN82" s="531"/>
      <c r="IEO82" s="532"/>
      <c r="IEP82" s="533"/>
      <c r="IEQ82" s="527"/>
      <c r="IER82" s="528"/>
      <c r="IES82" s="529"/>
      <c r="IET82" s="530"/>
      <c r="IEU82" s="531"/>
      <c r="IEV82" s="532"/>
      <c r="IEW82" s="533"/>
      <c r="IEX82" s="527"/>
      <c r="IEY82" s="528"/>
      <c r="IEZ82" s="529"/>
      <c r="IFA82" s="530"/>
      <c r="IFB82" s="531"/>
      <c r="IFC82" s="532"/>
      <c r="IFD82" s="533"/>
      <c r="IFE82" s="527"/>
      <c r="IFF82" s="528"/>
      <c r="IFG82" s="529"/>
      <c r="IFH82" s="530"/>
      <c r="IFI82" s="531"/>
      <c r="IFJ82" s="532"/>
      <c r="IFK82" s="533"/>
      <c r="IFL82" s="527"/>
      <c r="IFM82" s="528"/>
      <c r="IFN82" s="529"/>
      <c r="IFO82" s="530"/>
      <c r="IFP82" s="531"/>
      <c r="IFQ82" s="532"/>
      <c r="IFR82" s="533"/>
      <c r="IFS82" s="527"/>
      <c r="IFT82" s="528"/>
      <c r="IFU82" s="529"/>
      <c r="IFV82" s="530"/>
      <c r="IFW82" s="531"/>
      <c r="IFX82" s="532"/>
      <c r="IFY82" s="533"/>
      <c r="IFZ82" s="527"/>
      <c r="IGA82" s="528"/>
      <c r="IGB82" s="529"/>
      <c r="IGC82" s="530"/>
      <c r="IGD82" s="531"/>
      <c r="IGE82" s="532"/>
      <c r="IGF82" s="533"/>
      <c r="IGG82" s="527"/>
      <c r="IGH82" s="528"/>
      <c r="IGI82" s="529"/>
      <c r="IGJ82" s="530"/>
      <c r="IGK82" s="531"/>
      <c r="IGL82" s="532"/>
      <c r="IGM82" s="533"/>
      <c r="IGN82" s="527"/>
      <c r="IGO82" s="528"/>
      <c r="IGP82" s="529"/>
      <c r="IGQ82" s="530"/>
      <c r="IGR82" s="531"/>
      <c r="IGS82" s="532"/>
      <c r="IGT82" s="533"/>
      <c r="IGU82" s="527"/>
      <c r="IGV82" s="528"/>
      <c r="IGW82" s="529"/>
      <c r="IGX82" s="530"/>
      <c r="IGY82" s="531"/>
      <c r="IGZ82" s="532"/>
      <c r="IHA82" s="533"/>
      <c r="IHB82" s="527"/>
      <c r="IHC82" s="528"/>
      <c r="IHD82" s="529"/>
      <c r="IHE82" s="530"/>
      <c r="IHF82" s="531"/>
      <c r="IHG82" s="532"/>
      <c r="IHH82" s="533"/>
      <c r="IHI82" s="527"/>
      <c r="IHJ82" s="528"/>
      <c r="IHK82" s="529"/>
      <c r="IHL82" s="530"/>
      <c r="IHM82" s="531"/>
      <c r="IHN82" s="532"/>
      <c r="IHO82" s="533"/>
      <c r="IHP82" s="527"/>
      <c r="IHQ82" s="528"/>
      <c r="IHR82" s="529"/>
      <c r="IHS82" s="530"/>
      <c r="IHT82" s="531"/>
      <c r="IHU82" s="532"/>
      <c r="IHV82" s="533"/>
      <c r="IHW82" s="527"/>
      <c r="IHX82" s="528"/>
      <c r="IHY82" s="529"/>
      <c r="IHZ82" s="530"/>
      <c r="IIA82" s="531"/>
      <c r="IIB82" s="532"/>
      <c r="IIC82" s="533"/>
      <c r="IID82" s="527"/>
      <c r="IIE82" s="528"/>
      <c r="IIF82" s="529"/>
      <c r="IIG82" s="530"/>
      <c r="IIH82" s="531"/>
      <c r="III82" s="532"/>
      <c r="IIJ82" s="533"/>
      <c r="IIK82" s="527"/>
      <c r="IIL82" s="528"/>
      <c r="IIM82" s="529"/>
      <c r="IIN82" s="530"/>
      <c r="IIO82" s="531"/>
      <c r="IIP82" s="532"/>
      <c r="IIQ82" s="533"/>
      <c r="IIR82" s="527"/>
      <c r="IIS82" s="528"/>
      <c r="IIT82" s="529"/>
      <c r="IIU82" s="530"/>
      <c r="IIV82" s="531"/>
      <c r="IIW82" s="532"/>
      <c r="IIX82" s="533"/>
      <c r="IIY82" s="527"/>
      <c r="IIZ82" s="528"/>
      <c r="IJA82" s="529"/>
      <c r="IJB82" s="530"/>
      <c r="IJC82" s="531"/>
      <c r="IJD82" s="532"/>
      <c r="IJE82" s="533"/>
      <c r="IJF82" s="527"/>
      <c r="IJG82" s="528"/>
      <c r="IJH82" s="529"/>
      <c r="IJI82" s="530"/>
      <c r="IJJ82" s="531"/>
      <c r="IJK82" s="532"/>
      <c r="IJL82" s="533"/>
      <c r="IJM82" s="527"/>
      <c r="IJN82" s="528"/>
      <c r="IJO82" s="529"/>
      <c r="IJP82" s="530"/>
      <c r="IJQ82" s="531"/>
      <c r="IJR82" s="532"/>
      <c r="IJS82" s="533"/>
      <c r="IJT82" s="527"/>
      <c r="IJU82" s="528"/>
      <c r="IJV82" s="529"/>
      <c r="IJW82" s="530"/>
      <c r="IJX82" s="531"/>
      <c r="IJY82" s="532"/>
      <c r="IJZ82" s="533"/>
      <c r="IKA82" s="527"/>
      <c r="IKB82" s="528"/>
      <c r="IKC82" s="529"/>
      <c r="IKD82" s="530"/>
      <c r="IKE82" s="531"/>
      <c r="IKF82" s="532"/>
      <c r="IKG82" s="533"/>
      <c r="IKH82" s="527"/>
      <c r="IKI82" s="528"/>
      <c r="IKJ82" s="529"/>
      <c r="IKK82" s="530"/>
      <c r="IKL82" s="531"/>
      <c r="IKM82" s="532"/>
      <c r="IKN82" s="533"/>
      <c r="IKO82" s="527"/>
      <c r="IKP82" s="528"/>
      <c r="IKQ82" s="529"/>
      <c r="IKR82" s="530"/>
      <c r="IKS82" s="531"/>
      <c r="IKT82" s="532"/>
      <c r="IKU82" s="533"/>
      <c r="IKV82" s="527"/>
      <c r="IKW82" s="528"/>
      <c r="IKX82" s="529"/>
      <c r="IKY82" s="530"/>
      <c r="IKZ82" s="531"/>
      <c r="ILA82" s="532"/>
      <c r="ILB82" s="533"/>
      <c r="ILC82" s="527"/>
      <c r="ILD82" s="528"/>
      <c r="ILE82" s="529"/>
      <c r="ILF82" s="530"/>
      <c r="ILG82" s="531"/>
      <c r="ILH82" s="532"/>
      <c r="ILI82" s="533"/>
      <c r="ILJ82" s="527"/>
      <c r="ILK82" s="528"/>
      <c r="ILL82" s="529"/>
      <c r="ILM82" s="530"/>
      <c r="ILN82" s="531"/>
      <c r="ILO82" s="532"/>
      <c r="ILP82" s="533"/>
      <c r="ILQ82" s="527"/>
      <c r="ILR82" s="528"/>
      <c r="ILS82" s="529"/>
      <c r="ILT82" s="530"/>
      <c r="ILU82" s="531"/>
      <c r="ILV82" s="532"/>
      <c r="ILW82" s="533"/>
      <c r="ILX82" s="527"/>
      <c r="ILY82" s="528"/>
      <c r="ILZ82" s="529"/>
      <c r="IMA82" s="530"/>
      <c r="IMB82" s="531"/>
      <c r="IMC82" s="532"/>
      <c r="IMD82" s="533"/>
      <c r="IME82" s="527"/>
      <c r="IMF82" s="528"/>
      <c r="IMG82" s="529"/>
      <c r="IMH82" s="530"/>
      <c r="IMI82" s="531"/>
      <c r="IMJ82" s="532"/>
      <c r="IMK82" s="533"/>
      <c r="IML82" s="527"/>
      <c r="IMM82" s="528"/>
      <c r="IMN82" s="529"/>
      <c r="IMO82" s="530"/>
      <c r="IMP82" s="531"/>
      <c r="IMQ82" s="532"/>
      <c r="IMR82" s="533"/>
      <c r="IMS82" s="527"/>
      <c r="IMT82" s="528"/>
      <c r="IMU82" s="529"/>
      <c r="IMV82" s="530"/>
      <c r="IMW82" s="531"/>
      <c r="IMX82" s="532"/>
      <c r="IMY82" s="533"/>
      <c r="IMZ82" s="527"/>
      <c r="INA82" s="528"/>
      <c r="INB82" s="529"/>
      <c r="INC82" s="530"/>
      <c r="IND82" s="531"/>
      <c r="INE82" s="532"/>
      <c r="INF82" s="533"/>
      <c r="ING82" s="527"/>
      <c r="INH82" s="528"/>
      <c r="INI82" s="529"/>
      <c r="INJ82" s="530"/>
      <c r="INK82" s="531"/>
      <c r="INL82" s="532"/>
      <c r="INM82" s="533"/>
      <c r="INN82" s="527"/>
      <c r="INO82" s="528"/>
      <c r="INP82" s="529"/>
      <c r="INQ82" s="530"/>
      <c r="INR82" s="531"/>
      <c r="INS82" s="532"/>
      <c r="INT82" s="533"/>
      <c r="INU82" s="527"/>
      <c r="INV82" s="528"/>
      <c r="INW82" s="529"/>
      <c r="INX82" s="530"/>
      <c r="INY82" s="531"/>
      <c r="INZ82" s="532"/>
      <c r="IOA82" s="533"/>
      <c r="IOB82" s="527"/>
      <c r="IOC82" s="528"/>
      <c r="IOD82" s="529"/>
      <c r="IOE82" s="530"/>
      <c r="IOF82" s="531"/>
      <c r="IOG82" s="532"/>
      <c r="IOH82" s="533"/>
      <c r="IOI82" s="527"/>
      <c r="IOJ82" s="528"/>
      <c r="IOK82" s="529"/>
      <c r="IOL82" s="530"/>
      <c r="IOM82" s="531"/>
      <c r="ION82" s="532"/>
      <c r="IOO82" s="533"/>
      <c r="IOP82" s="527"/>
      <c r="IOQ82" s="528"/>
      <c r="IOR82" s="529"/>
      <c r="IOS82" s="530"/>
      <c r="IOT82" s="531"/>
      <c r="IOU82" s="532"/>
      <c r="IOV82" s="533"/>
      <c r="IOW82" s="527"/>
      <c r="IOX82" s="528"/>
      <c r="IOY82" s="529"/>
      <c r="IOZ82" s="530"/>
      <c r="IPA82" s="531"/>
      <c r="IPB82" s="532"/>
      <c r="IPC82" s="533"/>
      <c r="IPD82" s="527"/>
      <c r="IPE82" s="528"/>
      <c r="IPF82" s="529"/>
      <c r="IPG82" s="530"/>
      <c r="IPH82" s="531"/>
      <c r="IPI82" s="532"/>
      <c r="IPJ82" s="533"/>
      <c r="IPK82" s="527"/>
      <c r="IPL82" s="528"/>
      <c r="IPM82" s="529"/>
      <c r="IPN82" s="530"/>
      <c r="IPO82" s="531"/>
      <c r="IPP82" s="532"/>
      <c r="IPQ82" s="533"/>
      <c r="IPR82" s="527"/>
      <c r="IPS82" s="528"/>
      <c r="IPT82" s="529"/>
      <c r="IPU82" s="530"/>
      <c r="IPV82" s="531"/>
      <c r="IPW82" s="532"/>
      <c r="IPX82" s="533"/>
      <c r="IPY82" s="527"/>
      <c r="IPZ82" s="528"/>
      <c r="IQA82" s="529"/>
      <c r="IQB82" s="530"/>
      <c r="IQC82" s="531"/>
      <c r="IQD82" s="532"/>
      <c r="IQE82" s="533"/>
      <c r="IQF82" s="527"/>
      <c r="IQG82" s="528"/>
      <c r="IQH82" s="529"/>
      <c r="IQI82" s="530"/>
      <c r="IQJ82" s="531"/>
      <c r="IQK82" s="532"/>
      <c r="IQL82" s="533"/>
      <c r="IQM82" s="527"/>
      <c r="IQN82" s="528"/>
      <c r="IQO82" s="529"/>
      <c r="IQP82" s="530"/>
      <c r="IQQ82" s="531"/>
      <c r="IQR82" s="532"/>
      <c r="IQS82" s="533"/>
      <c r="IQT82" s="527"/>
      <c r="IQU82" s="528"/>
      <c r="IQV82" s="529"/>
      <c r="IQW82" s="530"/>
      <c r="IQX82" s="531"/>
      <c r="IQY82" s="532"/>
      <c r="IQZ82" s="533"/>
      <c r="IRA82" s="527"/>
      <c r="IRB82" s="528"/>
      <c r="IRC82" s="529"/>
      <c r="IRD82" s="530"/>
      <c r="IRE82" s="531"/>
      <c r="IRF82" s="532"/>
      <c r="IRG82" s="533"/>
      <c r="IRH82" s="527"/>
      <c r="IRI82" s="528"/>
      <c r="IRJ82" s="529"/>
      <c r="IRK82" s="530"/>
      <c r="IRL82" s="531"/>
      <c r="IRM82" s="532"/>
      <c r="IRN82" s="533"/>
      <c r="IRO82" s="527"/>
      <c r="IRP82" s="528"/>
      <c r="IRQ82" s="529"/>
      <c r="IRR82" s="530"/>
      <c r="IRS82" s="531"/>
      <c r="IRT82" s="532"/>
      <c r="IRU82" s="533"/>
      <c r="IRV82" s="527"/>
      <c r="IRW82" s="528"/>
      <c r="IRX82" s="529"/>
      <c r="IRY82" s="530"/>
      <c r="IRZ82" s="531"/>
      <c r="ISA82" s="532"/>
      <c r="ISB82" s="533"/>
      <c r="ISC82" s="527"/>
      <c r="ISD82" s="528"/>
      <c r="ISE82" s="529"/>
      <c r="ISF82" s="530"/>
      <c r="ISG82" s="531"/>
      <c r="ISH82" s="532"/>
      <c r="ISI82" s="533"/>
      <c r="ISJ82" s="527"/>
      <c r="ISK82" s="528"/>
      <c r="ISL82" s="529"/>
      <c r="ISM82" s="530"/>
      <c r="ISN82" s="531"/>
      <c r="ISO82" s="532"/>
      <c r="ISP82" s="533"/>
      <c r="ISQ82" s="527"/>
      <c r="ISR82" s="528"/>
      <c r="ISS82" s="529"/>
      <c r="IST82" s="530"/>
      <c r="ISU82" s="531"/>
      <c r="ISV82" s="532"/>
      <c r="ISW82" s="533"/>
      <c r="ISX82" s="527"/>
      <c r="ISY82" s="528"/>
      <c r="ISZ82" s="529"/>
      <c r="ITA82" s="530"/>
      <c r="ITB82" s="531"/>
      <c r="ITC82" s="532"/>
      <c r="ITD82" s="533"/>
      <c r="ITE82" s="527"/>
      <c r="ITF82" s="528"/>
      <c r="ITG82" s="529"/>
      <c r="ITH82" s="530"/>
      <c r="ITI82" s="531"/>
      <c r="ITJ82" s="532"/>
      <c r="ITK82" s="533"/>
      <c r="ITL82" s="527"/>
      <c r="ITM82" s="528"/>
      <c r="ITN82" s="529"/>
      <c r="ITO82" s="530"/>
      <c r="ITP82" s="531"/>
      <c r="ITQ82" s="532"/>
      <c r="ITR82" s="533"/>
      <c r="ITS82" s="527"/>
      <c r="ITT82" s="528"/>
      <c r="ITU82" s="529"/>
      <c r="ITV82" s="530"/>
      <c r="ITW82" s="531"/>
      <c r="ITX82" s="532"/>
      <c r="ITY82" s="533"/>
      <c r="ITZ82" s="527"/>
      <c r="IUA82" s="528"/>
      <c r="IUB82" s="529"/>
      <c r="IUC82" s="530"/>
      <c r="IUD82" s="531"/>
      <c r="IUE82" s="532"/>
      <c r="IUF82" s="533"/>
      <c r="IUG82" s="527"/>
      <c r="IUH82" s="528"/>
      <c r="IUI82" s="529"/>
      <c r="IUJ82" s="530"/>
      <c r="IUK82" s="531"/>
      <c r="IUL82" s="532"/>
      <c r="IUM82" s="533"/>
      <c r="IUN82" s="527"/>
      <c r="IUO82" s="528"/>
      <c r="IUP82" s="529"/>
      <c r="IUQ82" s="530"/>
      <c r="IUR82" s="531"/>
      <c r="IUS82" s="532"/>
      <c r="IUT82" s="533"/>
      <c r="IUU82" s="527"/>
      <c r="IUV82" s="528"/>
      <c r="IUW82" s="529"/>
      <c r="IUX82" s="530"/>
      <c r="IUY82" s="531"/>
      <c r="IUZ82" s="532"/>
      <c r="IVA82" s="533"/>
      <c r="IVB82" s="527"/>
      <c r="IVC82" s="528"/>
      <c r="IVD82" s="529"/>
      <c r="IVE82" s="530"/>
      <c r="IVF82" s="531"/>
      <c r="IVG82" s="532"/>
      <c r="IVH82" s="533"/>
      <c r="IVI82" s="527"/>
      <c r="IVJ82" s="528"/>
      <c r="IVK82" s="529"/>
      <c r="IVL82" s="530"/>
      <c r="IVM82" s="531"/>
      <c r="IVN82" s="532"/>
      <c r="IVO82" s="533"/>
      <c r="IVP82" s="527"/>
      <c r="IVQ82" s="528"/>
      <c r="IVR82" s="529"/>
      <c r="IVS82" s="530"/>
      <c r="IVT82" s="531"/>
      <c r="IVU82" s="532"/>
      <c r="IVV82" s="533"/>
      <c r="IVW82" s="527"/>
      <c r="IVX82" s="528"/>
      <c r="IVY82" s="529"/>
      <c r="IVZ82" s="530"/>
      <c r="IWA82" s="531"/>
      <c r="IWB82" s="532"/>
      <c r="IWC82" s="533"/>
      <c r="IWD82" s="527"/>
      <c r="IWE82" s="528"/>
      <c r="IWF82" s="529"/>
      <c r="IWG82" s="530"/>
      <c r="IWH82" s="531"/>
      <c r="IWI82" s="532"/>
      <c r="IWJ82" s="533"/>
      <c r="IWK82" s="527"/>
      <c r="IWL82" s="528"/>
      <c r="IWM82" s="529"/>
      <c r="IWN82" s="530"/>
      <c r="IWO82" s="531"/>
      <c r="IWP82" s="532"/>
      <c r="IWQ82" s="533"/>
      <c r="IWR82" s="527"/>
      <c r="IWS82" s="528"/>
      <c r="IWT82" s="529"/>
      <c r="IWU82" s="530"/>
      <c r="IWV82" s="531"/>
      <c r="IWW82" s="532"/>
      <c r="IWX82" s="533"/>
      <c r="IWY82" s="527"/>
      <c r="IWZ82" s="528"/>
      <c r="IXA82" s="529"/>
      <c r="IXB82" s="530"/>
      <c r="IXC82" s="531"/>
      <c r="IXD82" s="532"/>
      <c r="IXE82" s="533"/>
      <c r="IXF82" s="527"/>
      <c r="IXG82" s="528"/>
      <c r="IXH82" s="529"/>
      <c r="IXI82" s="530"/>
      <c r="IXJ82" s="531"/>
      <c r="IXK82" s="532"/>
      <c r="IXL82" s="533"/>
      <c r="IXM82" s="527"/>
      <c r="IXN82" s="528"/>
      <c r="IXO82" s="529"/>
      <c r="IXP82" s="530"/>
      <c r="IXQ82" s="531"/>
      <c r="IXR82" s="532"/>
      <c r="IXS82" s="533"/>
      <c r="IXT82" s="527"/>
      <c r="IXU82" s="528"/>
      <c r="IXV82" s="529"/>
      <c r="IXW82" s="530"/>
      <c r="IXX82" s="531"/>
      <c r="IXY82" s="532"/>
      <c r="IXZ82" s="533"/>
      <c r="IYA82" s="527"/>
      <c r="IYB82" s="528"/>
      <c r="IYC82" s="529"/>
      <c r="IYD82" s="530"/>
      <c r="IYE82" s="531"/>
      <c r="IYF82" s="532"/>
      <c r="IYG82" s="533"/>
      <c r="IYH82" s="527"/>
      <c r="IYI82" s="528"/>
      <c r="IYJ82" s="529"/>
      <c r="IYK82" s="530"/>
      <c r="IYL82" s="531"/>
      <c r="IYM82" s="532"/>
      <c r="IYN82" s="533"/>
      <c r="IYO82" s="527"/>
      <c r="IYP82" s="528"/>
      <c r="IYQ82" s="529"/>
      <c r="IYR82" s="530"/>
      <c r="IYS82" s="531"/>
      <c r="IYT82" s="532"/>
      <c r="IYU82" s="533"/>
      <c r="IYV82" s="527"/>
      <c r="IYW82" s="528"/>
      <c r="IYX82" s="529"/>
      <c r="IYY82" s="530"/>
      <c r="IYZ82" s="531"/>
      <c r="IZA82" s="532"/>
      <c r="IZB82" s="533"/>
      <c r="IZC82" s="527"/>
      <c r="IZD82" s="528"/>
      <c r="IZE82" s="529"/>
      <c r="IZF82" s="530"/>
      <c r="IZG82" s="531"/>
      <c r="IZH82" s="532"/>
      <c r="IZI82" s="533"/>
      <c r="IZJ82" s="527"/>
      <c r="IZK82" s="528"/>
      <c r="IZL82" s="529"/>
      <c r="IZM82" s="530"/>
      <c r="IZN82" s="531"/>
      <c r="IZO82" s="532"/>
      <c r="IZP82" s="533"/>
      <c r="IZQ82" s="527"/>
      <c r="IZR82" s="528"/>
      <c r="IZS82" s="529"/>
      <c r="IZT82" s="530"/>
      <c r="IZU82" s="531"/>
      <c r="IZV82" s="532"/>
      <c r="IZW82" s="533"/>
      <c r="IZX82" s="527"/>
      <c r="IZY82" s="528"/>
      <c r="IZZ82" s="529"/>
      <c r="JAA82" s="530"/>
      <c r="JAB82" s="531"/>
      <c r="JAC82" s="532"/>
      <c r="JAD82" s="533"/>
      <c r="JAE82" s="527"/>
      <c r="JAF82" s="528"/>
      <c r="JAG82" s="529"/>
      <c r="JAH82" s="530"/>
      <c r="JAI82" s="531"/>
      <c r="JAJ82" s="532"/>
      <c r="JAK82" s="533"/>
      <c r="JAL82" s="527"/>
      <c r="JAM82" s="528"/>
      <c r="JAN82" s="529"/>
      <c r="JAO82" s="530"/>
      <c r="JAP82" s="531"/>
      <c r="JAQ82" s="532"/>
      <c r="JAR82" s="533"/>
      <c r="JAS82" s="527"/>
      <c r="JAT82" s="528"/>
      <c r="JAU82" s="529"/>
      <c r="JAV82" s="530"/>
      <c r="JAW82" s="531"/>
      <c r="JAX82" s="532"/>
      <c r="JAY82" s="533"/>
      <c r="JAZ82" s="527"/>
      <c r="JBA82" s="528"/>
      <c r="JBB82" s="529"/>
      <c r="JBC82" s="530"/>
      <c r="JBD82" s="531"/>
      <c r="JBE82" s="532"/>
      <c r="JBF82" s="533"/>
      <c r="JBG82" s="527"/>
      <c r="JBH82" s="528"/>
      <c r="JBI82" s="529"/>
      <c r="JBJ82" s="530"/>
      <c r="JBK82" s="531"/>
      <c r="JBL82" s="532"/>
      <c r="JBM82" s="533"/>
      <c r="JBN82" s="527"/>
      <c r="JBO82" s="528"/>
      <c r="JBP82" s="529"/>
      <c r="JBQ82" s="530"/>
      <c r="JBR82" s="531"/>
      <c r="JBS82" s="532"/>
      <c r="JBT82" s="533"/>
      <c r="JBU82" s="527"/>
      <c r="JBV82" s="528"/>
      <c r="JBW82" s="529"/>
      <c r="JBX82" s="530"/>
      <c r="JBY82" s="531"/>
      <c r="JBZ82" s="532"/>
      <c r="JCA82" s="533"/>
      <c r="JCB82" s="527"/>
      <c r="JCC82" s="528"/>
      <c r="JCD82" s="529"/>
      <c r="JCE82" s="530"/>
      <c r="JCF82" s="531"/>
      <c r="JCG82" s="532"/>
      <c r="JCH82" s="533"/>
      <c r="JCI82" s="527"/>
      <c r="JCJ82" s="528"/>
      <c r="JCK82" s="529"/>
      <c r="JCL82" s="530"/>
      <c r="JCM82" s="531"/>
      <c r="JCN82" s="532"/>
      <c r="JCO82" s="533"/>
      <c r="JCP82" s="527"/>
      <c r="JCQ82" s="528"/>
      <c r="JCR82" s="529"/>
      <c r="JCS82" s="530"/>
      <c r="JCT82" s="531"/>
      <c r="JCU82" s="532"/>
      <c r="JCV82" s="533"/>
      <c r="JCW82" s="527"/>
      <c r="JCX82" s="528"/>
      <c r="JCY82" s="529"/>
      <c r="JCZ82" s="530"/>
      <c r="JDA82" s="531"/>
      <c r="JDB82" s="532"/>
      <c r="JDC82" s="533"/>
      <c r="JDD82" s="527"/>
      <c r="JDE82" s="528"/>
      <c r="JDF82" s="529"/>
      <c r="JDG82" s="530"/>
      <c r="JDH82" s="531"/>
      <c r="JDI82" s="532"/>
      <c r="JDJ82" s="533"/>
      <c r="JDK82" s="527"/>
      <c r="JDL82" s="528"/>
      <c r="JDM82" s="529"/>
      <c r="JDN82" s="530"/>
      <c r="JDO82" s="531"/>
      <c r="JDP82" s="532"/>
      <c r="JDQ82" s="533"/>
      <c r="JDR82" s="527"/>
      <c r="JDS82" s="528"/>
      <c r="JDT82" s="529"/>
      <c r="JDU82" s="530"/>
      <c r="JDV82" s="531"/>
      <c r="JDW82" s="532"/>
      <c r="JDX82" s="533"/>
      <c r="JDY82" s="527"/>
      <c r="JDZ82" s="528"/>
      <c r="JEA82" s="529"/>
      <c r="JEB82" s="530"/>
      <c r="JEC82" s="531"/>
      <c r="JED82" s="532"/>
      <c r="JEE82" s="533"/>
      <c r="JEF82" s="527"/>
      <c r="JEG82" s="528"/>
      <c r="JEH82" s="529"/>
      <c r="JEI82" s="530"/>
      <c r="JEJ82" s="531"/>
      <c r="JEK82" s="532"/>
      <c r="JEL82" s="533"/>
      <c r="JEM82" s="527"/>
      <c r="JEN82" s="528"/>
      <c r="JEO82" s="529"/>
      <c r="JEP82" s="530"/>
      <c r="JEQ82" s="531"/>
      <c r="JER82" s="532"/>
      <c r="JES82" s="533"/>
      <c r="JET82" s="527"/>
      <c r="JEU82" s="528"/>
      <c r="JEV82" s="529"/>
      <c r="JEW82" s="530"/>
      <c r="JEX82" s="531"/>
      <c r="JEY82" s="532"/>
      <c r="JEZ82" s="533"/>
      <c r="JFA82" s="527"/>
      <c r="JFB82" s="528"/>
      <c r="JFC82" s="529"/>
      <c r="JFD82" s="530"/>
      <c r="JFE82" s="531"/>
      <c r="JFF82" s="532"/>
      <c r="JFG82" s="533"/>
      <c r="JFH82" s="527"/>
      <c r="JFI82" s="528"/>
      <c r="JFJ82" s="529"/>
      <c r="JFK82" s="530"/>
      <c r="JFL82" s="531"/>
      <c r="JFM82" s="532"/>
      <c r="JFN82" s="533"/>
      <c r="JFO82" s="527"/>
      <c r="JFP82" s="528"/>
      <c r="JFQ82" s="529"/>
      <c r="JFR82" s="530"/>
      <c r="JFS82" s="531"/>
      <c r="JFT82" s="532"/>
      <c r="JFU82" s="533"/>
      <c r="JFV82" s="527"/>
      <c r="JFW82" s="528"/>
      <c r="JFX82" s="529"/>
      <c r="JFY82" s="530"/>
      <c r="JFZ82" s="531"/>
      <c r="JGA82" s="532"/>
      <c r="JGB82" s="533"/>
      <c r="JGC82" s="527"/>
      <c r="JGD82" s="528"/>
      <c r="JGE82" s="529"/>
      <c r="JGF82" s="530"/>
      <c r="JGG82" s="531"/>
      <c r="JGH82" s="532"/>
      <c r="JGI82" s="533"/>
      <c r="JGJ82" s="527"/>
      <c r="JGK82" s="528"/>
      <c r="JGL82" s="529"/>
      <c r="JGM82" s="530"/>
      <c r="JGN82" s="531"/>
      <c r="JGO82" s="532"/>
      <c r="JGP82" s="533"/>
      <c r="JGQ82" s="527"/>
      <c r="JGR82" s="528"/>
      <c r="JGS82" s="529"/>
      <c r="JGT82" s="530"/>
      <c r="JGU82" s="531"/>
      <c r="JGV82" s="532"/>
      <c r="JGW82" s="533"/>
      <c r="JGX82" s="527"/>
      <c r="JGY82" s="528"/>
      <c r="JGZ82" s="529"/>
      <c r="JHA82" s="530"/>
      <c r="JHB82" s="531"/>
      <c r="JHC82" s="532"/>
      <c r="JHD82" s="533"/>
      <c r="JHE82" s="527"/>
      <c r="JHF82" s="528"/>
      <c r="JHG82" s="529"/>
      <c r="JHH82" s="530"/>
      <c r="JHI82" s="531"/>
      <c r="JHJ82" s="532"/>
      <c r="JHK82" s="533"/>
      <c r="JHL82" s="527"/>
      <c r="JHM82" s="528"/>
      <c r="JHN82" s="529"/>
      <c r="JHO82" s="530"/>
      <c r="JHP82" s="531"/>
      <c r="JHQ82" s="532"/>
      <c r="JHR82" s="533"/>
      <c r="JHS82" s="527"/>
      <c r="JHT82" s="528"/>
      <c r="JHU82" s="529"/>
      <c r="JHV82" s="530"/>
      <c r="JHW82" s="531"/>
      <c r="JHX82" s="532"/>
      <c r="JHY82" s="533"/>
      <c r="JHZ82" s="527"/>
      <c r="JIA82" s="528"/>
      <c r="JIB82" s="529"/>
      <c r="JIC82" s="530"/>
      <c r="JID82" s="531"/>
      <c r="JIE82" s="532"/>
      <c r="JIF82" s="533"/>
      <c r="JIG82" s="527"/>
      <c r="JIH82" s="528"/>
      <c r="JII82" s="529"/>
      <c r="JIJ82" s="530"/>
      <c r="JIK82" s="531"/>
      <c r="JIL82" s="532"/>
      <c r="JIM82" s="533"/>
      <c r="JIN82" s="527"/>
      <c r="JIO82" s="528"/>
      <c r="JIP82" s="529"/>
      <c r="JIQ82" s="530"/>
      <c r="JIR82" s="531"/>
      <c r="JIS82" s="532"/>
      <c r="JIT82" s="533"/>
      <c r="JIU82" s="527"/>
      <c r="JIV82" s="528"/>
      <c r="JIW82" s="529"/>
      <c r="JIX82" s="530"/>
      <c r="JIY82" s="531"/>
      <c r="JIZ82" s="532"/>
      <c r="JJA82" s="533"/>
      <c r="JJB82" s="527"/>
      <c r="JJC82" s="528"/>
      <c r="JJD82" s="529"/>
      <c r="JJE82" s="530"/>
      <c r="JJF82" s="531"/>
      <c r="JJG82" s="532"/>
      <c r="JJH82" s="533"/>
      <c r="JJI82" s="527"/>
      <c r="JJJ82" s="528"/>
      <c r="JJK82" s="529"/>
      <c r="JJL82" s="530"/>
      <c r="JJM82" s="531"/>
      <c r="JJN82" s="532"/>
      <c r="JJO82" s="533"/>
      <c r="JJP82" s="527"/>
      <c r="JJQ82" s="528"/>
      <c r="JJR82" s="529"/>
      <c r="JJS82" s="530"/>
      <c r="JJT82" s="531"/>
      <c r="JJU82" s="532"/>
      <c r="JJV82" s="533"/>
      <c r="JJW82" s="527"/>
      <c r="JJX82" s="528"/>
      <c r="JJY82" s="529"/>
      <c r="JJZ82" s="530"/>
      <c r="JKA82" s="531"/>
      <c r="JKB82" s="532"/>
      <c r="JKC82" s="533"/>
      <c r="JKD82" s="527"/>
      <c r="JKE82" s="528"/>
      <c r="JKF82" s="529"/>
      <c r="JKG82" s="530"/>
      <c r="JKH82" s="531"/>
      <c r="JKI82" s="532"/>
      <c r="JKJ82" s="533"/>
      <c r="JKK82" s="527"/>
      <c r="JKL82" s="528"/>
      <c r="JKM82" s="529"/>
      <c r="JKN82" s="530"/>
      <c r="JKO82" s="531"/>
      <c r="JKP82" s="532"/>
      <c r="JKQ82" s="533"/>
      <c r="JKR82" s="527"/>
      <c r="JKS82" s="528"/>
      <c r="JKT82" s="529"/>
      <c r="JKU82" s="530"/>
      <c r="JKV82" s="531"/>
      <c r="JKW82" s="532"/>
      <c r="JKX82" s="533"/>
      <c r="JKY82" s="527"/>
      <c r="JKZ82" s="528"/>
      <c r="JLA82" s="529"/>
      <c r="JLB82" s="530"/>
      <c r="JLC82" s="531"/>
      <c r="JLD82" s="532"/>
      <c r="JLE82" s="533"/>
      <c r="JLF82" s="527"/>
      <c r="JLG82" s="528"/>
      <c r="JLH82" s="529"/>
      <c r="JLI82" s="530"/>
      <c r="JLJ82" s="531"/>
      <c r="JLK82" s="532"/>
      <c r="JLL82" s="533"/>
      <c r="JLM82" s="527"/>
      <c r="JLN82" s="528"/>
      <c r="JLO82" s="529"/>
      <c r="JLP82" s="530"/>
      <c r="JLQ82" s="531"/>
      <c r="JLR82" s="532"/>
      <c r="JLS82" s="533"/>
      <c r="JLT82" s="527"/>
      <c r="JLU82" s="528"/>
      <c r="JLV82" s="529"/>
      <c r="JLW82" s="530"/>
      <c r="JLX82" s="531"/>
      <c r="JLY82" s="532"/>
      <c r="JLZ82" s="533"/>
      <c r="JMA82" s="527"/>
      <c r="JMB82" s="528"/>
      <c r="JMC82" s="529"/>
      <c r="JMD82" s="530"/>
      <c r="JME82" s="531"/>
      <c r="JMF82" s="532"/>
      <c r="JMG82" s="533"/>
      <c r="JMH82" s="527"/>
      <c r="JMI82" s="528"/>
      <c r="JMJ82" s="529"/>
      <c r="JMK82" s="530"/>
      <c r="JML82" s="531"/>
      <c r="JMM82" s="532"/>
      <c r="JMN82" s="533"/>
      <c r="JMO82" s="527"/>
      <c r="JMP82" s="528"/>
      <c r="JMQ82" s="529"/>
      <c r="JMR82" s="530"/>
      <c r="JMS82" s="531"/>
      <c r="JMT82" s="532"/>
      <c r="JMU82" s="533"/>
      <c r="JMV82" s="527"/>
      <c r="JMW82" s="528"/>
      <c r="JMX82" s="529"/>
      <c r="JMY82" s="530"/>
      <c r="JMZ82" s="531"/>
      <c r="JNA82" s="532"/>
      <c r="JNB82" s="533"/>
      <c r="JNC82" s="527"/>
      <c r="JND82" s="528"/>
      <c r="JNE82" s="529"/>
      <c r="JNF82" s="530"/>
      <c r="JNG82" s="531"/>
      <c r="JNH82" s="532"/>
      <c r="JNI82" s="533"/>
      <c r="JNJ82" s="527"/>
      <c r="JNK82" s="528"/>
      <c r="JNL82" s="529"/>
      <c r="JNM82" s="530"/>
      <c r="JNN82" s="531"/>
      <c r="JNO82" s="532"/>
      <c r="JNP82" s="533"/>
      <c r="JNQ82" s="527"/>
      <c r="JNR82" s="528"/>
      <c r="JNS82" s="529"/>
      <c r="JNT82" s="530"/>
      <c r="JNU82" s="531"/>
      <c r="JNV82" s="532"/>
      <c r="JNW82" s="533"/>
      <c r="JNX82" s="527"/>
      <c r="JNY82" s="528"/>
      <c r="JNZ82" s="529"/>
      <c r="JOA82" s="530"/>
      <c r="JOB82" s="531"/>
      <c r="JOC82" s="532"/>
      <c r="JOD82" s="533"/>
      <c r="JOE82" s="527"/>
      <c r="JOF82" s="528"/>
      <c r="JOG82" s="529"/>
      <c r="JOH82" s="530"/>
      <c r="JOI82" s="531"/>
      <c r="JOJ82" s="532"/>
      <c r="JOK82" s="533"/>
      <c r="JOL82" s="527"/>
      <c r="JOM82" s="528"/>
      <c r="JON82" s="529"/>
      <c r="JOO82" s="530"/>
      <c r="JOP82" s="531"/>
      <c r="JOQ82" s="532"/>
      <c r="JOR82" s="533"/>
      <c r="JOS82" s="527"/>
      <c r="JOT82" s="528"/>
      <c r="JOU82" s="529"/>
      <c r="JOV82" s="530"/>
      <c r="JOW82" s="531"/>
      <c r="JOX82" s="532"/>
      <c r="JOY82" s="533"/>
      <c r="JOZ82" s="527"/>
      <c r="JPA82" s="528"/>
      <c r="JPB82" s="529"/>
      <c r="JPC82" s="530"/>
      <c r="JPD82" s="531"/>
      <c r="JPE82" s="532"/>
      <c r="JPF82" s="533"/>
      <c r="JPG82" s="527"/>
      <c r="JPH82" s="528"/>
      <c r="JPI82" s="529"/>
      <c r="JPJ82" s="530"/>
      <c r="JPK82" s="531"/>
      <c r="JPL82" s="532"/>
      <c r="JPM82" s="533"/>
      <c r="JPN82" s="527"/>
      <c r="JPO82" s="528"/>
      <c r="JPP82" s="529"/>
      <c r="JPQ82" s="530"/>
      <c r="JPR82" s="531"/>
      <c r="JPS82" s="532"/>
      <c r="JPT82" s="533"/>
      <c r="JPU82" s="527"/>
      <c r="JPV82" s="528"/>
      <c r="JPW82" s="529"/>
      <c r="JPX82" s="530"/>
      <c r="JPY82" s="531"/>
      <c r="JPZ82" s="532"/>
      <c r="JQA82" s="533"/>
      <c r="JQB82" s="527"/>
      <c r="JQC82" s="528"/>
      <c r="JQD82" s="529"/>
      <c r="JQE82" s="530"/>
      <c r="JQF82" s="531"/>
      <c r="JQG82" s="532"/>
      <c r="JQH82" s="533"/>
      <c r="JQI82" s="527"/>
      <c r="JQJ82" s="528"/>
      <c r="JQK82" s="529"/>
      <c r="JQL82" s="530"/>
      <c r="JQM82" s="531"/>
      <c r="JQN82" s="532"/>
      <c r="JQO82" s="533"/>
      <c r="JQP82" s="527"/>
      <c r="JQQ82" s="528"/>
      <c r="JQR82" s="529"/>
      <c r="JQS82" s="530"/>
      <c r="JQT82" s="531"/>
      <c r="JQU82" s="532"/>
      <c r="JQV82" s="533"/>
      <c r="JQW82" s="527"/>
      <c r="JQX82" s="528"/>
      <c r="JQY82" s="529"/>
      <c r="JQZ82" s="530"/>
      <c r="JRA82" s="531"/>
      <c r="JRB82" s="532"/>
      <c r="JRC82" s="533"/>
      <c r="JRD82" s="527"/>
      <c r="JRE82" s="528"/>
      <c r="JRF82" s="529"/>
      <c r="JRG82" s="530"/>
      <c r="JRH82" s="531"/>
      <c r="JRI82" s="532"/>
      <c r="JRJ82" s="533"/>
      <c r="JRK82" s="527"/>
      <c r="JRL82" s="528"/>
      <c r="JRM82" s="529"/>
      <c r="JRN82" s="530"/>
      <c r="JRO82" s="531"/>
      <c r="JRP82" s="532"/>
      <c r="JRQ82" s="533"/>
      <c r="JRR82" s="527"/>
      <c r="JRS82" s="528"/>
      <c r="JRT82" s="529"/>
      <c r="JRU82" s="530"/>
      <c r="JRV82" s="531"/>
      <c r="JRW82" s="532"/>
      <c r="JRX82" s="533"/>
      <c r="JRY82" s="527"/>
      <c r="JRZ82" s="528"/>
      <c r="JSA82" s="529"/>
      <c r="JSB82" s="530"/>
      <c r="JSC82" s="531"/>
      <c r="JSD82" s="532"/>
      <c r="JSE82" s="533"/>
      <c r="JSF82" s="527"/>
      <c r="JSG82" s="528"/>
      <c r="JSH82" s="529"/>
      <c r="JSI82" s="530"/>
      <c r="JSJ82" s="531"/>
      <c r="JSK82" s="532"/>
      <c r="JSL82" s="533"/>
      <c r="JSM82" s="527"/>
      <c r="JSN82" s="528"/>
      <c r="JSO82" s="529"/>
      <c r="JSP82" s="530"/>
      <c r="JSQ82" s="531"/>
      <c r="JSR82" s="532"/>
      <c r="JSS82" s="533"/>
      <c r="JST82" s="527"/>
      <c r="JSU82" s="528"/>
      <c r="JSV82" s="529"/>
      <c r="JSW82" s="530"/>
      <c r="JSX82" s="531"/>
      <c r="JSY82" s="532"/>
      <c r="JSZ82" s="533"/>
      <c r="JTA82" s="527"/>
      <c r="JTB82" s="528"/>
      <c r="JTC82" s="529"/>
      <c r="JTD82" s="530"/>
      <c r="JTE82" s="531"/>
      <c r="JTF82" s="532"/>
      <c r="JTG82" s="533"/>
      <c r="JTH82" s="527"/>
      <c r="JTI82" s="528"/>
      <c r="JTJ82" s="529"/>
      <c r="JTK82" s="530"/>
      <c r="JTL82" s="531"/>
      <c r="JTM82" s="532"/>
      <c r="JTN82" s="533"/>
      <c r="JTO82" s="527"/>
      <c r="JTP82" s="528"/>
      <c r="JTQ82" s="529"/>
      <c r="JTR82" s="530"/>
      <c r="JTS82" s="531"/>
      <c r="JTT82" s="532"/>
      <c r="JTU82" s="533"/>
      <c r="JTV82" s="527"/>
      <c r="JTW82" s="528"/>
      <c r="JTX82" s="529"/>
      <c r="JTY82" s="530"/>
      <c r="JTZ82" s="531"/>
      <c r="JUA82" s="532"/>
      <c r="JUB82" s="533"/>
      <c r="JUC82" s="527"/>
      <c r="JUD82" s="528"/>
      <c r="JUE82" s="529"/>
      <c r="JUF82" s="530"/>
      <c r="JUG82" s="531"/>
      <c r="JUH82" s="532"/>
      <c r="JUI82" s="533"/>
      <c r="JUJ82" s="527"/>
      <c r="JUK82" s="528"/>
      <c r="JUL82" s="529"/>
      <c r="JUM82" s="530"/>
      <c r="JUN82" s="531"/>
      <c r="JUO82" s="532"/>
      <c r="JUP82" s="533"/>
      <c r="JUQ82" s="527"/>
      <c r="JUR82" s="528"/>
      <c r="JUS82" s="529"/>
      <c r="JUT82" s="530"/>
      <c r="JUU82" s="531"/>
      <c r="JUV82" s="532"/>
      <c r="JUW82" s="533"/>
      <c r="JUX82" s="527"/>
      <c r="JUY82" s="528"/>
      <c r="JUZ82" s="529"/>
      <c r="JVA82" s="530"/>
      <c r="JVB82" s="531"/>
      <c r="JVC82" s="532"/>
      <c r="JVD82" s="533"/>
      <c r="JVE82" s="527"/>
      <c r="JVF82" s="528"/>
      <c r="JVG82" s="529"/>
      <c r="JVH82" s="530"/>
      <c r="JVI82" s="531"/>
      <c r="JVJ82" s="532"/>
      <c r="JVK82" s="533"/>
      <c r="JVL82" s="527"/>
      <c r="JVM82" s="528"/>
      <c r="JVN82" s="529"/>
      <c r="JVO82" s="530"/>
      <c r="JVP82" s="531"/>
      <c r="JVQ82" s="532"/>
      <c r="JVR82" s="533"/>
      <c r="JVS82" s="527"/>
      <c r="JVT82" s="528"/>
      <c r="JVU82" s="529"/>
      <c r="JVV82" s="530"/>
      <c r="JVW82" s="531"/>
      <c r="JVX82" s="532"/>
      <c r="JVY82" s="533"/>
      <c r="JVZ82" s="527"/>
      <c r="JWA82" s="528"/>
      <c r="JWB82" s="529"/>
      <c r="JWC82" s="530"/>
      <c r="JWD82" s="531"/>
      <c r="JWE82" s="532"/>
      <c r="JWF82" s="533"/>
      <c r="JWG82" s="527"/>
      <c r="JWH82" s="528"/>
      <c r="JWI82" s="529"/>
      <c r="JWJ82" s="530"/>
      <c r="JWK82" s="531"/>
      <c r="JWL82" s="532"/>
      <c r="JWM82" s="533"/>
      <c r="JWN82" s="527"/>
      <c r="JWO82" s="528"/>
      <c r="JWP82" s="529"/>
      <c r="JWQ82" s="530"/>
      <c r="JWR82" s="531"/>
      <c r="JWS82" s="532"/>
      <c r="JWT82" s="533"/>
      <c r="JWU82" s="527"/>
      <c r="JWV82" s="528"/>
      <c r="JWW82" s="529"/>
      <c r="JWX82" s="530"/>
      <c r="JWY82" s="531"/>
      <c r="JWZ82" s="532"/>
      <c r="JXA82" s="533"/>
      <c r="JXB82" s="527"/>
      <c r="JXC82" s="528"/>
      <c r="JXD82" s="529"/>
      <c r="JXE82" s="530"/>
      <c r="JXF82" s="531"/>
      <c r="JXG82" s="532"/>
      <c r="JXH82" s="533"/>
      <c r="JXI82" s="527"/>
      <c r="JXJ82" s="528"/>
      <c r="JXK82" s="529"/>
      <c r="JXL82" s="530"/>
      <c r="JXM82" s="531"/>
      <c r="JXN82" s="532"/>
      <c r="JXO82" s="533"/>
      <c r="JXP82" s="527"/>
      <c r="JXQ82" s="528"/>
      <c r="JXR82" s="529"/>
      <c r="JXS82" s="530"/>
      <c r="JXT82" s="531"/>
      <c r="JXU82" s="532"/>
      <c r="JXV82" s="533"/>
      <c r="JXW82" s="527"/>
      <c r="JXX82" s="528"/>
      <c r="JXY82" s="529"/>
      <c r="JXZ82" s="530"/>
      <c r="JYA82" s="531"/>
      <c r="JYB82" s="532"/>
      <c r="JYC82" s="533"/>
      <c r="JYD82" s="527"/>
      <c r="JYE82" s="528"/>
      <c r="JYF82" s="529"/>
      <c r="JYG82" s="530"/>
      <c r="JYH82" s="531"/>
      <c r="JYI82" s="532"/>
      <c r="JYJ82" s="533"/>
      <c r="JYK82" s="527"/>
      <c r="JYL82" s="528"/>
      <c r="JYM82" s="529"/>
      <c r="JYN82" s="530"/>
      <c r="JYO82" s="531"/>
      <c r="JYP82" s="532"/>
      <c r="JYQ82" s="533"/>
      <c r="JYR82" s="527"/>
      <c r="JYS82" s="528"/>
      <c r="JYT82" s="529"/>
      <c r="JYU82" s="530"/>
      <c r="JYV82" s="531"/>
      <c r="JYW82" s="532"/>
      <c r="JYX82" s="533"/>
      <c r="JYY82" s="527"/>
      <c r="JYZ82" s="528"/>
      <c r="JZA82" s="529"/>
      <c r="JZB82" s="530"/>
      <c r="JZC82" s="531"/>
      <c r="JZD82" s="532"/>
      <c r="JZE82" s="533"/>
      <c r="JZF82" s="527"/>
      <c r="JZG82" s="528"/>
      <c r="JZH82" s="529"/>
      <c r="JZI82" s="530"/>
      <c r="JZJ82" s="531"/>
      <c r="JZK82" s="532"/>
      <c r="JZL82" s="533"/>
      <c r="JZM82" s="527"/>
      <c r="JZN82" s="528"/>
      <c r="JZO82" s="529"/>
      <c r="JZP82" s="530"/>
      <c r="JZQ82" s="531"/>
      <c r="JZR82" s="532"/>
      <c r="JZS82" s="533"/>
      <c r="JZT82" s="527"/>
      <c r="JZU82" s="528"/>
      <c r="JZV82" s="529"/>
      <c r="JZW82" s="530"/>
      <c r="JZX82" s="531"/>
      <c r="JZY82" s="532"/>
      <c r="JZZ82" s="533"/>
      <c r="KAA82" s="527"/>
      <c r="KAB82" s="528"/>
      <c r="KAC82" s="529"/>
      <c r="KAD82" s="530"/>
      <c r="KAE82" s="531"/>
      <c r="KAF82" s="532"/>
      <c r="KAG82" s="533"/>
      <c r="KAH82" s="527"/>
      <c r="KAI82" s="528"/>
      <c r="KAJ82" s="529"/>
      <c r="KAK82" s="530"/>
      <c r="KAL82" s="531"/>
      <c r="KAM82" s="532"/>
      <c r="KAN82" s="533"/>
      <c r="KAO82" s="527"/>
      <c r="KAP82" s="528"/>
      <c r="KAQ82" s="529"/>
      <c r="KAR82" s="530"/>
      <c r="KAS82" s="531"/>
      <c r="KAT82" s="532"/>
      <c r="KAU82" s="533"/>
      <c r="KAV82" s="527"/>
      <c r="KAW82" s="528"/>
      <c r="KAX82" s="529"/>
      <c r="KAY82" s="530"/>
      <c r="KAZ82" s="531"/>
      <c r="KBA82" s="532"/>
      <c r="KBB82" s="533"/>
      <c r="KBC82" s="527"/>
      <c r="KBD82" s="528"/>
      <c r="KBE82" s="529"/>
      <c r="KBF82" s="530"/>
      <c r="KBG82" s="531"/>
      <c r="KBH82" s="532"/>
      <c r="KBI82" s="533"/>
      <c r="KBJ82" s="527"/>
      <c r="KBK82" s="528"/>
      <c r="KBL82" s="529"/>
      <c r="KBM82" s="530"/>
      <c r="KBN82" s="531"/>
      <c r="KBO82" s="532"/>
      <c r="KBP82" s="533"/>
      <c r="KBQ82" s="527"/>
      <c r="KBR82" s="528"/>
      <c r="KBS82" s="529"/>
      <c r="KBT82" s="530"/>
      <c r="KBU82" s="531"/>
      <c r="KBV82" s="532"/>
      <c r="KBW82" s="533"/>
      <c r="KBX82" s="527"/>
      <c r="KBY82" s="528"/>
      <c r="KBZ82" s="529"/>
      <c r="KCA82" s="530"/>
      <c r="KCB82" s="531"/>
      <c r="KCC82" s="532"/>
      <c r="KCD82" s="533"/>
      <c r="KCE82" s="527"/>
      <c r="KCF82" s="528"/>
      <c r="KCG82" s="529"/>
      <c r="KCH82" s="530"/>
      <c r="KCI82" s="531"/>
      <c r="KCJ82" s="532"/>
      <c r="KCK82" s="533"/>
      <c r="KCL82" s="527"/>
      <c r="KCM82" s="528"/>
      <c r="KCN82" s="529"/>
      <c r="KCO82" s="530"/>
      <c r="KCP82" s="531"/>
      <c r="KCQ82" s="532"/>
      <c r="KCR82" s="533"/>
      <c r="KCS82" s="527"/>
      <c r="KCT82" s="528"/>
      <c r="KCU82" s="529"/>
      <c r="KCV82" s="530"/>
      <c r="KCW82" s="531"/>
      <c r="KCX82" s="532"/>
      <c r="KCY82" s="533"/>
      <c r="KCZ82" s="527"/>
      <c r="KDA82" s="528"/>
      <c r="KDB82" s="529"/>
      <c r="KDC82" s="530"/>
      <c r="KDD82" s="531"/>
      <c r="KDE82" s="532"/>
      <c r="KDF82" s="533"/>
      <c r="KDG82" s="527"/>
      <c r="KDH82" s="528"/>
      <c r="KDI82" s="529"/>
      <c r="KDJ82" s="530"/>
      <c r="KDK82" s="531"/>
      <c r="KDL82" s="532"/>
      <c r="KDM82" s="533"/>
      <c r="KDN82" s="527"/>
      <c r="KDO82" s="528"/>
      <c r="KDP82" s="529"/>
      <c r="KDQ82" s="530"/>
      <c r="KDR82" s="531"/>
      <c r="KDS82" s="532"/>
      <c r="KDT82" s="533"/>
      <c r="KDU82" s="527"/>
      <c r="KDV82" s="528"/>
      <c r="KDW82" s="529"/>
      <c r="KDX82" s="530"/>
      <c r="KDY82" s="531"/>
      <c r="KDZ82" s="532"/>
      <c r="KEA82" s="533"/>
      <c r="KEB82" s="527"/>
      <c r="KEC82" s="528"/>
      <c r="KED82" s="529"/>
      <c r="KEE82" s="530"/>
      <c r="KEF82" s="531"/>
      <c r="KEG82" s="532"/>
      <c r="KEH82" s="533"/>
      <c r="KEI82" s="527"/>
      <c r="KEJ82" s="528"/>
      <c r="KEK82" s="529"/>
      <c r="KEL82" s="530"/>
      <c r="KEM82" s="531"/>
      <c r="KEN82" s="532"/>
      <c r="KEO82" s="533"/>
      <c r="KEP82" s="527"/>
      <c r="KEQ82" s="528"/>
      <c r="KER82" s="529"/>
      <c r="KES82" s="530"/>
      <c r="KET82" s="531"/>
      <c r="KEU82" s="532"/>
      <c r="KEV82" s="533"/>
      <c r="KEW82" s="527"/>
      <c r="KEX82" s="528"/>
      <c r="KEY82" s="529"/>
      <c r="KEZ82" s="530"/>
      <c r="KFA82" s="531"/>
      <c r="KFB82" s="532"/>
      <c r="KFC82" s="533"/>
      <c r="KFD82" s="527"/>
      <c r="KFE82" s="528"/>
      <c r="KFF82" s="529"/>
      <c r="KFG82" s="530"/>
      <c r="KFH82" s="531"/>
      <c r="KFI82" s="532"/>
      <c r="KFJ82" s="533"/>
      <c r="KFK82" s="527"/>
      <c r="KFL82" s="528"/>
      <c r="KFM82" s="529"/>
      <c r="KFN82" s="530"/>
      <c r="KFO82" s="531"/>
      <c r="KFP82" s="532"/>
      <c r="KFQ82" s="533"/>
      <c r="KFR82" s="527"/>
      <c r="KFS82" s="528"/>
      <c r="KFT82" s="529"/>
      <c r="KFU82" s="530"/>
      <c r="KFV82" s="531"/>
      <c r="KFW82" s="532"/>
      <c r="KFX82" s="533"/>
      <c r="KFY82" s="527"/>
      <c r="KFZ82" s="528"/>
      <c r="KGA82" s="529"/>
      <c r="KGB82" s="530"/>
      <c r="KGC82" s="531"/>
      <c r="KGD82" s="532"/>
      <c r="KGE82" s="533"/>
      <c r="KGF82" s="527"/>
      <c r="KGG82" s="528"/>
      <c r="KGH82" s="529"/>
      <c r="KGI82" s="530"/>
      <c r="KGJ82" s="531"/>
      <c r="KGK82" s="532"/>
      <c r="KGL82" s="533"/>
      <c r="KGM82" s="527"/>
      <c r="KGN82" s="528"/>
      <c r="KGO82" s="529"/>
      <c r="KGP82" s="530"/>
      <c r="KGQ82" s="531"/>
      <c r="KGR82" s="532"/>
      <c r="KGS82" s="533"/>
      <c r="KGT82" s="527"/>
      <c r="KGU82" s="528"/>
      <c r="KGV82" s="529"/>
      <c r="KGW82" s="530"/>
      <c r="KGX82" s="531"/>
      <c r="KGY82" s="532"/>
      <c r="KGZ82" s="533"/>
      <c r="KHA82" s="527"/>
      <c r="KHB82" s="528"/>
      <c r="KHC82" s="529"/>
      <c r="KHD82" s="530"/>
      <c r="KHE82" s="531"/>
      <c r="KHF82" s="532"/>
      <c r="KHG82" s="533"/>
      <c r="KHH82" s="527"/>
      <c r="KHI82" s="528"/>
      <c r="KHJ82" s="529"/>
      <c r="KHK82" s="530"/>
      <c r="KHL82" s="531"/>
      <c r="KHM82" s="532"/>
      <c r="KHN82" s="533"/>
      <c r="KHO82" s="527"/>
      <c r="KHP82" s="528"/>
      <c r="KHQ82" s="529"/>
      <c r="KHR82" s="530"/>
      <c r="KHS82" s="531"/>
      <c r="KHT82" s="532"/>
      <c r="KHU82" s="533"/>
      <c r="KHV82" s="527"/>
      <c r="KHW82" s="528"/>
      <c r="KHX82" s="529"/>
      <c r="KHY82" s="530"/>
      <c r="KHZ82" s="531"/>
      <c r="KIA82" s="532"/>
      <c r="KIB82" s="533"/>
      <c r="KIC82" s="527"/>
      <c r="KID82" s="528"/>
      <c r="KIE82" s="529"/>
      <c r="KIF82" s="530"/>
      <c r="KIG82" s="531"/>
      <c r="KIH82" s="532"/>
      <c r="KII82" s="533"/>
      <c r="KIJ82" s="527"/>
      <c r="KIK82" s="528"/>
      <c r="KIL82" s="529"/>
      <c r="KIM82" s="530"/>
      <c r="KIN82" s="531"/>
      <c r="KIO82" s="532"/>
      <c r="KIP82" s="533"/>
      <c r="KIQ82" s="527"/>
      <c r="KIR82" s="528"/>
      <c r="KIS82" s="529"/>
      <c r="KIT82" s="530"/>
      <c r="KIU82" s="531"/>
      <c r="KIV82" s="532"/>
      <c r="KIW82" s="533"/>
      <c r="KIX82" s="527"/>
      <c r="KIY82" s="528"/>
      <c r="KIZ82" s="529"/>
      <c r="KJA82" s="530"/>
      <c r="KJB82" s="531"/>
      <c r="KJC82" s="532"/>
      <c r="KJD82" s="533"/>
      <c r="KJE82" s="527"/>
      <c r="KJF82" s="528"/>
      <c r="KJG82" s="529"/>
      <c r="KJH82" s="530"/>
      <c r="KJI82" s="531"/>
      <c r="KJJ82" s="532"/>
      <c r="KJK82" s="533"/>
      <c r="KJL82" s="527"/>
      <c r="KJM82" s="528"/>
      <c r="KJN82" s="529"/>
      <c r="KJO82" s="530"/>
      <c r="KJP82" s="531"/>
      <c r="KJQ82" s="532"/>
      <c r="KJR82" s="533"/>
      <c r="KJS82" s="527"/>
      <c r="KJT82" s="528"/>
      <c r="KJU82" s="529"/>
      <c r="KJV82" s="530"/>
      <c r="KJW82" s="531"/>
      <c r="KJX82" s="532"/>
      <c r="KJY82" s="533"/>
      <c r="KJZ82" s="527"/>
      <c r="KKA82" s="528"/>
      <c r="KKB82" s="529"/>
      <c r="KKC82" s="530"/>
      <c r="KKD82" s="531"/>
      <c r="KKE82" s="532"/>
      <c r="KKF82" s="533"/>
      <c r="KKG82" s="527"/>
      <c r="KKH82" s="528"/>
      <c r="KKI82" s="529"/>
      <c r="KKJ82" s="530"/>
      <c r="KKK82" s="531"/>
      <c r="KKL82" s="532"/>
      <c r="KKM82" s="533"/>
      <c r="KKN82" s="527"/>
      <c r="KKO82" s="528"/>
      <c r="KKP82" s="529"/>
      <c r="KKQ82" s="530"/>
      <c r="KKR82" s="531"/>
      <c r="KKS82" s="532"/>
      <c r="KKT82" s="533"/>
      <c r="KKU82" s="527"/>
      <c r="KKV82" s="528"/>
      <c r="KKW82" s="529"/>
      <c r="KKX82" s="530"/>
      <c r="KKY82" s="531"/>
      <c r="KKZ82" s="532"/>
      <c r="KLA82" s="533"/>
      <c r="KLB82" s="527"/>
      <c r="KLC82" s="528"/>
      <c r="KLD82" s="529"/>
      <c r="KLE82" s="530"/>
      <c r="KLF82" s="531"/>
      <c r="KLG82" s="532"/>
      <c r="KLH82" s="533"/>
      <c r="KLI82" s="527"/>
      <c r="KLJ82" s="528"/>
      <c r="KLK82" s="529"/>
      <c r="KLL82" s="530"/>
      <c r="KLM82" s="531"/>
      <c r="KLN82" s="532"/>
      <c r="KLO82" s="533"/>
      <c r="KLP82" s="527"/>
      <c r="KLQ82" s="528"/>
      <c r="KLR82" s="529"/>
      <c r="KLS82" s="530"/>
      <c r="KLT82" s="531"/>
      <c r="KLU82" s="532"/>
      <c r="KLV82" s="533"/>
      <c r="KLW82" s="527"/>
      <c r="KLX82" s="528"/>
      <c r="KLY82" s="529"/>
      <c r="KLZ82" s="530"/>
      <c r="KMA82" s="531"/>
      <c r="KMB82" s="532"/>
      <c r="KMC82" s="533"/>
      <c r="KMD82" s="527"/>
      <c r="KME82" s="528"/>
      <c r="KMF82" s="529"/>
      <c r="KMG82" s="530"/>
      <c r="KMH82" s="531"/>
      <c r="KMI82" s="532"/>
      <c r="KMJ82" s="533"/>
      <c r="KMK82" s="527"/>
      <c r="KML82" s="528"/>
      <c r="KMM82" s="529"/>
      <c r="KMN82" s="530"/>
      <c r="KMO82" s="531"/>
      <c r="KMP82" s="532"/>
      <c r="KMQ82" s="533"/>
      <c r="KMR82" s="527"/>
      <c r="KMS82" s="528"/>
      <c r="KMT82" s="529"/>
      <c r="KMU82" s="530"/>
      <c r="KMV82" s="531"/>
      <c r="KMW82" s="532"/>
      <c r="KMX82" s="533"/>
      <c r="KMY82" s="527"/>
      <c r="KMZ82" s="528"/>
      <c r="KNA82" s="529"/>
      <c r="KNB82" s="530"/>
      <c r="KNC82" s="531"/>
      <c r="KND82" s="532"/>
      <c r="KNE82" s="533"/>
      <c r="KNF82" s="527"/>
      <c r="KNG82" s="528"/>
      <c r="KNH82" s="529"/>
      <c r="KNI82" s="530"/>
      <c r="KNJ82" s="531"/>
      <c r="KNK82" s="532"/>
      <c r="KNL82" s="533"/>
      <c r="KNM82" s="527"/>
      <c r="KNN82" s="528"/>
      <c r="KNO82" s="529"/>
      <c r="KNP82" s="530"/>
      <c r="KNQ82" s="531"/>
      <c r="KNR82" s="532"/>
      <c r="KNS82" s="533"/>
      <c r="KNT82" s="527"/>
      <c r="KNU82" s="528"/>
      <c r="KNV82" s="529"/>
      <c r="KNW82" s="530"/>
      <c r="KNX82" s="531"/>
      <c r="KNY82" s="532"/>
      <c r="KNZ82" s="533"/>
      <c r="KOA82" s="527"/>
      <c r="KOB82" s="528"/>
      <c r="KOC82" s="529"/>
      <c r="KOD82" s="530"/>
      <c r="KOE82" s="531"/>
      <c r="KOF82" s="532"/>
      <c r="KOG82" s="533"/>
      <c r="KOH82" s="527"/>
      <c r="KOI82" s="528"/>
      <c r="KOJ82" s="529"/>
      <c r="KOK82" s="530"/>
      <c r="KOL82" s="531"/>
      <c r="KOM82" s="532"/>
      <c r="KON82" s="533"/>
      <c r="KOO82" s="527"/>
      <c r="KOP82" s="528"/>
      <c r="KOQ82" s="529"/>
      <c r="KOR82" s="530"/>
      <c r="KOS82" s="531"/>
      <c r="KOT82" s="532"/>
      <c r="KOU82" s="533"/>
      <c r="KOV82" s="527"/>
      <c r="KOW82" s="528"/>
      <c r="KOX82" s="529"/>
      <c r="KOY82" s="530"/>
      <c r="KOZ82" s="531"/>
      <c r="KPA82" s="532"/>
      <c r="KPB82" s="533"/>
      <c r="KPC82" s="527"/>
      <c r="KPD82" s="528"/>
      <c r="KPE82" s="529"/>
      <c r="KPF82" s="530"/>
      <c r="KPG82" s="531"/>
      <c r="KPH82" s="532"/>
      <c r="KPI82" s="533"/>
      <c r="KPJ82" s="527"/>
      <c r="KPK82" s="528"/>
      <c r="KPL82" s="529"/>
      <c r="KPM82" s="530"/>
      <c r="KPN82" s="531"/>
      <c r="KPO82" s="532"/>
      <c r="KPP82" s="533"/>
      <c r="KPQ82" s="527"/>
      <c r="KPR82" s="528"/>
      <c r="KPS82" s="529"/>
      <c r="KPT82" s="530"/>
      <c r="KPU82" s="531"/>
      <c r="KPV82" s="532"/>
      <c r="KPW82" s="533"/>
      <c r="KPX82" s="527"/>
      <c r="KPY82" s="528"/>
      <c r="KPZ82" s="529"/>
      <c r="KQA82" s="530"/>
      <c r="KQB82" s="531"/>
      <c r="KQC82" s="532"/>
      <c r="KQD82" s="533"/>
      <c r="KQE82" s="527"/>
      <c r="KQF82" s="528"/>
      <c r="KQG82" s="529"/>
      <c r="KQH82" s="530"/>
      <c r="KQI82" s="531"/>
      <c r="KQJ82" s="532"/>
      <c r="KQK82" s="533"/>
      <c r="KQL82" s="527"/>
      <c r="KQM82" s="528"/>
      <c r="KQN82" s="529"/>
      <c r="KQO82" s="530"/>
      <c r="KQP82" s="531"/>
      <c r="KQQ82" s="532"/>
      <c r="KQR82" s="533"/>
      <c r="KQS82" s="527"/>
      <c r="KQT82" s="528"/>
      <c r="KQU82" s="529"/>
      <c r="KQV82" s="530"/>
      <c r="KQW82" s="531"/>
      <c r="KQX82" s="532"/>
      <c r="KQY82" s="533"/>
      <c r="KQZ82" s="527"/>
      <c r="KRA82" s="528"/>
      <c r="KRB82" s="529"/>
      <c r="KRC82" s="530"/>
      <c r="KRD82" s="531"/>
      <c r="KRE82" s="532"/>
      <c r="KRF82" s="533"/>
      <c r="KRG82" s="527"/>
      <c r="KRH82" s="528"/>
      <c r="KRI82" s="529"/>
      <c r="KRJ82" s="530"/>
      <c r="KRK82" s="531"/>
      <c r="KRL82" s="532"/>
      <c r="KRM82" s="533"/>
      <c r="KRN82" s="527"/>
      <c r="KRO82" s="528"/>
      <c r="KRP82" s="529"/>
      <c r="KRQ82" s="530"/>
      <c r="KRR82" s="531"/>
      <c r="KRS82" s="532"/>
      <c r="KRT82" s="533"/>
      <c r="KRU82" s="527"/>
      <c r="KRV82" s="528"/>
      <c r="KRW82" s="529"/>
      <c r="KRX82" s="530"/>
      <c r="KRY82" s="531"/>
      <c r="KRZ82" s="532"/>
      <c r="KSA82" s="533"/>
      <c r="KSB82" s="527"/>
      <c r="KSC82" s="528"/>
      <c r="KSD82" s="529"/>
      <c r="KSE82" s="530"/>
      <c r="KSF82" s="531"/>
      <c r="KSG82" s="532"/>
      <c r="KSH82" s="533"/>
      <c r="KSI82" s="527"/>
      <c r="KSJ82" s="528"/>
      <c r="KSK82" s="529"/>
      <c r="KSL82" s="530"/>
      <c r="KSM82" s="531"/>
      <c r="KSN82" s="532"/>
      <c r="KSO82" s="533"/>
      <c r="KSP82" s="527"/>
      <c r="KSQ82" s="528"/>
      <c r="KSR82" s="529"/>
      <c r="KSS82" s="530"/>
      <c r="KST82" s="531"/>
      <c r="KSU82" s="532"/>
      <c r="KSV82" s="533"/>
      <c r="KSW82" s="527"/>
      <c r="KSX82" s="528"/>
      <c r="KSY82" s="529"/>
      <c r="KSZ82" s="530"/>
      <c r="KTA82" s="531"/>
      <c r="KTB82" s="532"/>
      <c r="KTC82" s="533"/>
      <c r="KTD82" s="527"/>
      <c r="KTE82" s="528"/>
      <c r="KTF82" s="529"/>
      <c r="KTG82" s="530"/>
      <c r="KTH82" s="531"/>
      <c r="KTI82" s="532"/>
      <c r="KTJ82" s="533"/>
      <c r="KTK82" s="527"/>
      <c r="KTL82" s="528"/>
      <c r="KTM82" s="529"/>
      <c r="KTN82" s="530"/>
      <c r="KTO82" s="531"/>
      <c r="KTP82" s="532"/>
      <c r="KTQ82" s="533"/>
      <c r="KTR82" s="527"/>
      <c r="KTS82" s="528"/>
      <c r="KTT82" s="529"/>
      <c r="KTU82" s="530"/>
      <c r="KTV82" s="531"/>
      <c r="KTW82" s="532"/>
      <c r="KTX82" s="533"/>
      <c r="KTY82" s="527"/>
      <c r="KTZ82" s="528"/>
      <c r="KUA82" s="529"/>
      <c r="KUB82" s="530"/>
      <c r="KUC82" s="531"/>
      <c r="KUD82" s="532"/>
      <c r="KUE82" s="533"/>
      <c r="KUF82" s="527"/>
      <c r="KUG82" s="528"/>
      <c r="KUH82" s="529"/>
      <c r="KUI82" s="530"/>
      <c r="KUJ82" s="531"/>
      <c r="KUK82" s="532"/>
      <c r="KUL82" s="533"/>
      <c r="KUM82" s="527"/>
      <c r="KUN82" s="528"/>
      <c r="KUO82" s="529"/>
      <c r="KUP82" s="530"/>
      <c r="KUQ82" s="531"/>
      <c r="KUR82" s="532"/>
      <c r="KUS82" s="533"/>
      <c r="KUT82" s="527"/>
      <c r="KUU82" s="528"/>
      <c r="KUV82" s="529"/>
      <c r="KUW82" s="530"/>
      <c r="KUX82" s="531"/>
      <c r="KUY82" s="532"/>
      <c r="KUZ82" s="533"/>
      <c r="KVA82" s="527"/>
      <c r="KVB82" s="528"/>
      <c r="KVC82" s="529"/>
      <c r="KVD82" s="530"/>
      <c r="KVE82" s="531"/>
      <c r="KVF82" s="532"/>
      <c r="KVG82" s="533"/>
      <c r="KVH82" s="527"/>
      <c r="KVI82" s="528"/>
      <c r="KVJ82" s="529"/>
      <c r="KVK82" s="530"/>
      <c r="KVL82" s="531"/>
      <c r="KVM82" s="532"/>
      <c r="KVN82" s="533"/>
      <c r="KVO82" s="527"/>
      <c r="KVP82" s="528"/>
      <c r="KVQ82" s="529"/>
      <c r="KVR82" s="530"/>
      <c r="KVS82" s="531"/>
      <c r="KVT82" s="532"/>
      <c r="KVU82" s="533"/>
      <c r="KVV82" s="527"/>
      <c r="KVW82" s="528"/>
      <c r="KVX82" s="529"/>
      <c r="KVY82" s="530"/>
      <c r="KVZ82" s="531"/>
      <c r="KWA82" s="532"/>
      <c r="KWB82" s="533"/>
      <c r="KWC82" s="527"/>
      <c r="KWD82" s="528"/>
      <c r="KWE82" s="529"/>
      <c r="KWF82" s="530"/>
      <c r="KWG82" s="531"/>
      <c r="KWH82" s="532"/>
      <c r="KWI82" s="533"/>
      <c r="KWJ82" s="527"/>
      <c r="KWK82" s="528"/>
      <c r="KWL82" s="529"/>
      <c r="KWM82" s="530"/>
      <c r="KWN82" s="531"/>
      <c r="KWO82" s="532"/>
      <c r="KWP82" s="533"/>
      <c r="KWQ82" s="527"/>
      <c r="KWR82" s="528"/>
      <c r="KWS82" s="529"/>
      <c r="KWT82" s="530"/>
      <c r="KWU82" s="531"/>
      <c r="KWV82" s="532"/>
      <c r="KWW82" s="533"/>
      <c r="KWX82" s="527"/>
      <c r="KWY82" s="528"/>
      <c r="KWZ82" s="529"/>
      <c r="KXA82" s="530"/>
      <c r="KXB82" s="531"/>
      <c r="KXC82" s="532"/>
      <c r="KXD82" s="533"/>
      <c r="KXE82" s="527"/>
      <c r="KXF82" s="528"/>
      <c r="KXG82" s="529"/>
      <c r="KXH82" s="530"/>
      <c r="KXI82" s="531"/>
      <c r="KXJ82" s="532"/>
      <c r="KXK82" s="533"/>
      <c r="KXL82" s="527"/>
      <c r="KXM82" s="528"/>
      <c r="KXN82" s="529"/>
      <c r="KXO82" s="530"/>
      <c r="KXP82" s="531"/>
      <c r="KXQ82" s="532"/>
      <c r="KXR82" s="533"/>
      <c r="KXS82" s="527"/>
      <c r="KXT82" s="528"/>
      <c r="KXU82" s="529"/>
      <c r="KXV82" s="530"/>
      <c r="KXW82" s="531"/>
      <c r="KXX82" s="532"/>
      <c r="KXY82" s="533"/>
      <c r="KXZ82" s="527"/>
      <c r="KYA82" s="528"/>
      <c r="KYB82" s="529"/>
      <c r="KYC82" s="530"/>
      <c r="KYD82" s="531"/>
      <c r="KYE82" s="532"/>
      <c r="KYF82" s="533"/>
      <c r="KYG82" s="527"/>
      <c r="KYH82" s="528"/>
      <c r="KYI82" s="529"/>
      <c r="KYJ82" s="530"/>
      <c r="KYK82" s="531"/>
      <c r="KYL82" s="532"/>
      <c r="KYM82" s="533"/>
      <c r="KYN82" s="527"/>
      <c r="KYO82" s="528"/>
      <c r="KYP82" s="529"/>
      <c r="KYQ82" s="530"/>
      <c r="KYR82" s="531"/>
      <c r="KYS82" s="532"/>
      <c r="KYT82" s="533"/>
      <c r="KYU82" s="527"/>
      <c r="KYV82" s="528"/>
      <c r="KYW82" s="529"/>
      <c r="KYX82" s="530"/>
      <c r="KYY82" s="531"/>
      <c r="KYZ82" s="532"/>
      <c r="KZA82" s="533"/>
      <c r="KZB82" s="527"/>
      <c r="KZC82" s="528"/>
      <c r="KZD82" s="529"/>
      <c r="KZE82" s="530"/>
      <c r="KZF82" s="531"/>
      <c r="KZG82" s="532"/>
      <c r="KZH82" s="533"/>
      <c r="KZI82" s="527"/>
      <c r="KZJ82" s="528"/>
      <c r="KZK82" s="529"/>
      <c r="KZL82" s="530"/>
      <c r="KZM82" s="531"/>
      <c r="KZN82" s="532"/>
      <c r="KZO82" s="533"/>
      <c r="KZP82" s="527"/>
      <c r="KZQ82" s="528"/>
      <c r="KZR82" s="529"/>
      <c r="KZS82" s="530"/>
      <c r="KZT82" s="531"/>
      <c r="KZU82" s="532"/>
      <c r="KZV82" s="533"/>
      <c r="KZW82" s="527"/>
      <c r="KZX82" s="528"/>
      <c r="KZY82" s="529"/>
      <c r="KZZ82" s="530"/>
      <c r="LAA82" s="531"/>
      <c r="LAB82" s="532"/>
      <c r="LAC82" s="533"/>
      <c r="LAD82" s="527"/>
      <c r="LAE82" s="528"/>
      <c r="LAF82" s="529"/>
      <c r="LAG82" s="530"/>
      <c r="LAH82" s="531"/>
      <c r="LAI82" s="532"/>
      <c r="LAJ82" s="533"/>
      <c r="LAK82" s="527"/>
      <c r="LAL82" s="528"/>
      <c r="LAM82" s="529"/>
      <c r="LAN82" s="530"/>
      <c r="LAO82" s="531"/>
      <c r="LAP82" s="532"/>
      <c r="LAQ82" s="533"/>
      <c r="LAR82" s="527"/>
      <c r="LAS82" s="528"/>
      <c r="LAT82" s="529"/>
      <c r="LAU82" s="530"/>
      <c r="LAV82" s="531"/>
      <c r="LAW82" s="532"/>
      <c r="LAX82" s="533"/>
      <c r="LAY82" s="527"/>
      <c r="LAZ82" s="528"/>
      <c r="LBA82" s="529"/>
      <c r="LBB82" s="530"/>
      <c r="LBC82" s="531"/>
      <c r="LBD82" s="532"/>
      <c r="LBE82" s="533"/>
      <c r="LBF82" s="527"/>
      <c r="LBG82" s="528"/>
      <c r="LBH82" s="529"/>
      <c r="LBI82" s="530"/>
      <c r="LBJ82" s="531"/>
      <c r="LBK82" s="532"/>
      <c r="LBL82" s="533"/>
      <c r="LBM82" s="527"/>
      <c r="LBN82" s="528"/>
      <c r="LBO82" s="529"/>
      <c r="LBP82" s="530"/>
      <c r="LBQ82" s="531"/>
      <c r="LBR82" s="532"/>
      <c r="LBS82" s="533"/>
      <c r="LBT82" s="527"/>
      <c r="LBU82" s="528"/>
      <c r="LBV82" s="529"/>
      <c r="LBW82" s="530"/>
      <c r="LBX82" s="531"/>
      <c r="LBY82" s="532"/>
      <c r="LBZ82" s="533"/>
      <c r="LCA82" s="527"/>
      <c r="LCB82" s="528"/>
      <c r="LCC82" s="529"/>
      <c r="LCD82" s="530"/>
      <c r="LCE82" s="531"/>
      <c r="LCF82" s="532"/>
      <c r="LCG82" s="533"/>
      <c r="LCH82" s="527"/>
      <c r="LCI82" s="528"/>
      <c r="LCJ82" s="529"/>
      <c r="LCK82" s="530"/>
      <c r="LCL82" s="531"/>
      <c r="LCM82" s="532"/>
      <c r="LCN82" s="533"/>
      <c r="LCO82" s="527"/>
      <c r="LCP82" s="528"/>
      <c r="LCQ82" s="529"/>
      <c r="LCR82" s="530"/>
      <c r="LCS82" s="531"/>
      <c r="LCT82" s="532"/>
      <c r="LCU82" s="533"/>
      <c r="LCV82" s="527"/>
      <c r="LCW82" s="528"/>
      <c r="LCX82" s="529"/>
      <c r="LCY82" s="530"/>
      <c r="LCZ82" s="531"/>
      <c r="LDA82" s="532"/>
      <c r="LDB82" s="533"/>
      <c r="LDC82" s="527"/>
      <c r="LDD82" s="528"/>
      <c r="LDE82" s="529"/>
      <c r="LDF82" s="530"/>
      <c r="LDG82" s="531"/>
      <c r="LDH82" s="532"/>
      <c r="LDI82" s="533"/>
      <c r="LDJ82" s="527"/>
      <c r="LDK82" s="528"/>
      <c r="LDL82" s="529"/>
      <c r="LDM82" s="530"/>
      <c r="LDN82" s="531"/>
      <c r="LDO82" s="532"/>
      <c r="LDP82" s="533"/>
      <c r="LDQ82" s="527"/>
      <c r="LDR82" s="528"/>
      <c r="LDS82" s="529"/>
      <c r="LDT82" s="530"/>
      <c r="LDU82" s="531"/>
      <c r="LDV82" s="532"/>
      <c r="LDW82" s="533"/>
      <c r="LDX82" s="527"/>
      <c r="LDY82" s="528"/>
      <c r="LDZ82" s="529"/>
      <c r="LEA82" s="530"/>
      <c r="LEB82" s="531"/>
      <c r="LEC82" s="532"/>
      <c r="LED82" s="533"/>
      <c r="LEE82" s="527"/>
      <c r="LEF82" s="528"/>
      <c r="LEG82" s="529"/>
      <c r="LEH82" s="530"/>
      <c r="LEI82" s="531"/>
      <c r="LEJ82" s="532"/>
      <c r="LEK82" s="533"/>
      <c r="LEL82" s="527"/>
      <c r="LEM82" s="528"/>
      <c r="LEN82" s="529"/>
      <c r="LEO82" s="530"/>
      <c r="LEP82" s="531"/>
      <c r="LEQ82" s="532"/>
      <c r="LER82" s="533"/>
      <c r="LES82" s="527"/>
      <c r="LET82" s="528"/>
      <c r="LEU82" s="529"/>
      <c r="LEV82" s="530"/>
      <c r="LEW82" s="531"/>
      <c r="LEX82" s="532"/>
      <c r="LEY82" s="533"/>
      <c r="LEZ82" s="527"/>
      <c r="LFA82" s="528"/>
      <c r="LFB82" s="529"/>
      <c r="LFC82" s="530"/>
      <c r="LFD82" s="531"/>
      <c r="LFE82" s="532"/>
      <c r="LFF82" s="533"/>
      <c r="LFG82" s="527"/>
      <c r="LFH82" s="528"/>
      <c r="LFI82" s="529"/>
      <c r="LFJ82" s="530"/>
      <c r="LFK82" s="531"/>
      <c r="LFL82" s="532"/>
      <c r="LFM82" s="533"/>
      <c r="LFN82" s="527"/>
      <c r="LFO82" s="528"/>
      <c r="LFP82" s="529"/>
      <c r="LFQ82" s="530"/>
      <c r="LFR82" s="531"/>
      <c r="LFS82" s="532"/>
      <c r="LFT82" s="533"/>
      <c r="LFU82" s="527"/>
      <c r="LFV82" s="528"/>
      <c r="LFW82" s="529"/>
      <c r="LFX82" s="530"/>
      <c r="LFY82" s="531"/>
      <c r="LFZ82" s="532"/>
      <c r="LGA82" s="533"/>
      <c r="LGB82" s="527"/>
      <c r="LGC82" s="528"/>
      <c r="LGD82" s="529"/>
      <c r="LGE82" s="530"/>
      <c r="LGF82" s="531"/>
      <c r="LGG82" s="532"/>
      <c r="LGH82" s="533"/>
      <c r="LGI82" s="527"/>
      <c r="LGJ82" s="528"/>
      <c r="LGK82" s="529"/>
      <c r="LGL82" s="530"/>
      <c r="LGM82" s="531"/>
      <c r="LGN82" s="532"/>
      <c r="LGO82" s="533"/>
      <c r="LGP82" s="527"/>
      <c r="LGQ82" s="528"/>
      <c r="LGR82" s="529"/>
      <c r="LGS82" s="530"/>
      <c r="LGT82" s="531"/>
      <c r="LGU82" s="532"/>
      <c r="LGV82" s="533"/>
      <c r="LGW82" s="527"/>
      <c r="LGX82" s="528"/>
      <c r="LGY82" s="529"/>
      <c r="LGZ82" s="530"/>
      <c r="LHA82" s="531"/>
      <c r="LHB82" s="532"/>
      <c r="LHC82" s="533"/>
      <c r="LHD82" s="527"/>
      <c r="LHE82" s="528"/>
      <c r="LHF82" s="529"/>
      <c r="LHG82" s="530"/>
      <c r="LHH82" s="531"/>
      <c r="LHI82" s="532"/>
      <c r="LHJ82" s="533"/>
      <c r="LHK82" s="527"/>
      <c r="LHL82" s="528"/>
      <c r="LHM82" s="529"/>
      <c r="LHN82" s="530"/>
      <c r="LHO82" s="531"/>
      <c r="LHP82" s="532"/>
      <c r="LHQ82" s="533"/>
      <c r="LHR82" s="527"/>
      <c r="LHS82" s="528"/>
      <c r="LHT82" s="529"/>
      <c r="LHU82" s="530"/>
      <c r="LHV82" s="531"/>
      <c r="LHW82" s="532"/>
      <c r="LHX82" s="533"/>
      <c r="LHY82" s="527"/>
      <c r="LHZ82" s="528"/>
      <c r="LIA82" s="529"/>
      <c r="LIB82" s="530"/>
      <c r="LIC82" s="531"/>
      <c r="LID82" s="532"/>
      <c r="LIE82" s="533"/>
      <c r="LIF82" s="527"/>
      <c r="LIG82" s="528"/>
      <c r="LIH82" s="529"/>
      <c r="LII82" s="530"/>
      <c r="LIJ82" s="531"/>
      <c r="LIK82" s="532"/>
      <c r="LIL82" s="533"/>
      <c r="LIM82" s="527"/>
      <c r="LIN82" s="528"/>
      <c r="LIO82" s="529"/>
      <c r="LIP82" s="530"/>
      <c r="LIQ82" s="531"/>
      <c r="LIR82" s="532"/>
      <c r="LIS82" s="533"/>
      <c r="LIT82" s="527"/>
      <c r="LIU82" s="528"/>
      <c r="LIV82" s="529"/>
      <c r="LIW82" s="530"/>
      <c r="LIX82" s="531"/>
      <c r="LIY82" s="532"/>
      <c r="LIZ82" s="533"/>
      <c r="LJA82" s="527"/>
      <c r="LJB82" s="528"/>
      <c r="LJC82" s="529"/>
      <c r="LJD82" s="530"/>
      <c r="LJE82" s="531"/>
      <c r="LJF82" s="532"/>
      <c r="LJG82" s="533"/>
      <c r="LJH82" s="527"/>
      <c r="LJI82" s="528"/>
      <c r="LJJ82" s="529"/>
      <c r="LJK82" s="530"/>
      <c r="LJL82" s="531"/>
      <c r="LJM82" s="532"/>
      <c r="LJN82" s="533"/>
      <c r="LJO82" s="527"/>
      <c r="LJP82" s="528"/>
      <c r="LJQ82" s="529"/>
      <c r="LJR82" s="530"/>
      <c r="LJS82" s="531"/>
      <c r="LJT82" s="532"/>
      <c r="LJU82" s="533"/>
      <c r="LJV82" s="527"/>
      <c r="LJW82" s="528"/>
      <c r="LJX82" s="529"/>
      <c r="LJY82" s="530"/>
      <c r="LJZ82" s="531"/>
      <c r="LKA82" s="532"/>
      <c r="LKB82" s="533"/>
      <c r="LKC82" s="527"/>
      <c r="LKD82" s="528"/>
      <c r="LKE82" s="529"/>
      <c r="LKF82" s="530"/>
      <c r="LKG82" s="531"/>
      <c r="LKH82" s="532"/>
      <c r="LKI82" s="533"/>
      <c r="LKJ82" s="527"/>
      <c r="LKK82" s="528"/>
      <c r="LKL82" s="529"/>
      <c r="LKM82" s="530"/>
      <c r="LKN82" s="531"/>
      <c r="LKO82" s="532"/>
      <c r="LKP82" s="533"/>
      <c r="LKQ82" s="527"/>
      <c r="LKR82" s="528"/>
      <c r="LKS82" s="529"/>
      <c r="LKT82" s="530"/>
      <c r="LKU82" s="531"/>
      <c r="LKV82" s="532"/>
      <c r="LKW82" s="533"/>
      <c r="LKX82" s="527"/>
      <c r="LKY82" s="528"/>
      <c r="LKZ82" s="529"/>
      <c r="LLA82" s="530"/>
      <c r="LLB82" s="531"/>
      <c r="LLC82" s="532"/>
      <c r="LLD82" s="533"/>
      <c r="LLE82" s="527"/>
      <c r="LLF82" s="528"/>
      <c r="LLG82" s="529"/>
      <c r="LLH82" s="530"/>
      <c r="LLI82" s="531"/>
      <c r="LLJ82" s="532"/>
      <c r="LLK82" s="533"/>
      <c r="LLL82" s="527"/>
      <c r="LLM82" s="528"/>
      <c r="LLN82" s="529"/>
      <c r="LLO82" s="530"/>
      <c r="LLP82" s="531"/>
      <c r="LLQ82" s="532"/>
      <c r="LLR82" s="533"/>
      <c r="LLS82" s="527"/>
      <c r="LLT82" s="528"/>
      <c r="LLU82" s="529"/>
      <c r="LLV82" s="530"/>
      <c r="LLW82" s="531"/>
      <c r="LLX82" s="532"/>
      <c r="LLY82" s="533"/>
      <c r="LLZ82" s="527"/>
      <c r="LMA82" s="528"/>
      <c r="LMB82" s="529"/>
      <c r="LMC82" s="530"/>
      <c r="LMD82" s="531"/>
      <c r="LME82" s="532"/>
      <c r="LMF82" s="533"/>
      <c r="LMG82" s="527"/>
      <c r="LMH82" s="528"/>
      <c r="LMI82" s="529"/>
      <c r="LMJ82" s="530"/>
      <c r="LMK82" s="531"/>
      <c r="LML82" s="532"/>
      <c r="LMM82" s="533"/>
      <c r="LMN82" s="527"/>
      <c r="LMO82" s="528"/>
      <c r="LMP82" s="529"/>
      <c r="LMQ82" s="530"/>
      <c r="LMR82" s="531"/>
      <c r="LMS82" s="532"/>
      <c r="LMT82" s="533"/>
      <c r="LMU82" s="527"/>
      <c r="LMV82" s="528"/>
      <c r="LMW82" s="529"/>
      <c r="LMX82" s="530"/>
      <c r="LMY82" s="531"/>
      <c r="LMZ82" s="532"/>
      <c r="LNA82" s="533"/>
      <c r="LNB82" s="527"/>
      <c r="LNC82" s="528"/>
      <c r="LND82" s="529"/>
      <c r="LNE82" s="530"/>
      <c r="LNF82" s="531"/>
      <c r="LNG82" s="532"/>
      <c r="LNH82" s="533"/>
      <c r="LNI82" s="527"/>
      <c r="LNJ82" s="528"/>
      <c r="LNK82" s="529"/>
      <c r="LNL82" s="530"/>
      <c r="LNM82" s="531"/>
      <c r="LNN82" s="532"/>
      <c r="LNO82" s="533"/>
      <c r="LNP82" s="527"/>
      <c r="LNQ82" s="528"/>
      <c r="LNR82" s="529"/>
      <c r="LNS82" s="530"/>
      <c r="LNT82" s="531"/>
      <c r="LNU82" s="532"/>
      <c r="LNV82" s="533"/>
      <c r="LNW82" s="527"/>
      <c r="LNX82" s="528"/>
      <c r="LNY82" s="529"/>
      <c r="LNZ82" s="530"/>
      <c r="LOA82" s="531"/>
      <c r="LOB82" s="532"/>
      <c r="LOC82" s="533"/>
      <c r="LOD82" s="527"/>
      <c r="LOE82" s="528"/>
      <c r="LOF82" s="529"/>
      <c r="LOG82" s="530"/>
      <c r="LOH82" s="531"/>
      <c r="LOI82" s="532"/>
      <c r="LOJ82" s="533"/>
      <c r="LOK82" s="527"/>
      <c r="LOL82" s="528"/>
      <c r="LOM82" s="529"/>
      <c r="LON82" s="530"/>
      <c r="LOO82" s="531"/>
      <c r="LOP82" s="532"/>
      <c r="LOQ82" s="533"/>
      <c r="LOR82" s="527"/>
      <c r="LOS82" s="528"/>
      <c r="LOT82" s="529"/>
      <c r="LOU82" s="530"/>
      <c r="LOV82" s="531"/>
      <c r="LOW82" s="532"/>
      <c r="LOX82" s="533"/>
      <c r="LOY82" s="527"/>
      <c r="LOZ82" s="528"/>
      <c r="LPA82" s="529"/>
      <c r="LPB82" s="530"/>
      <c r="LPC82" s="531"/>
      <c r="LPD82" s="532"/>
      <c r="LPE82" s="533"/>
      <c r="LPF82" s="527"/>
      <c r="LPG82" s="528"/>
      <c r="LPH82" s="529"/>
      <c r="LPI82" s="530"/>
      <c r="LPJ82" s="531"/>
      <c r="LPK82" s="532"/>
      <c r="LPL82" s="533"/>
      <c r="LPM82" s="527"/>
      <c r="LPN82" s="528"/>
      <c r="LPO82" s="529"/>
      <c r="LPP82" s="530"/>
      <c r="LPQ82" s="531"/>
      <c r="LPR82" s="532"/>
      <c r="LPS82" s="533"/>
      <c r="LPT82" s="527"/>
      <c r="LPU82" s="528"/>
      <c r="LPV82" s="529"/>
      <c r="LPW82" s="530"/>
      <c r="LPX82" s="531"/>
      <c r="LPY82" s="532"/>
      <c r="LPZ82" s="533"/>
      <c r="LQA82" s="527"/>
      <c r="LQB82" s="528"/>
      <c r="LQC82" s="529"/>
      <c r="LQD82" s="530"/>
      <c r="LQE82" s="531"/>
      <c r="LQF82" s="532"/>
      <c r="LQG82" s="533"/>
      <c r="LQH82" s="527"/>
      <c r="LQI82" s="528"/>
      <c r="LQJ82" s="529"/>
      <c r="LQK82" s="530"/>
      <c r="LQL82" s="531"/>
      <c r="LQM82" s="532"/>
      <c r="LQN82" s="533"/>
      <c r="LQO82" s="527"/>
      <c r="LQP82" s="528"/>
      <c r="LQQ82" s="529"/>
      <c r="LQR82" s="530"/>
      <c r="LQS82" s="531"/>
      <c r="LQT82" s="532"/>
      <c r="LQU82" s="533"/>
      <c r="LQV82" s="527"/>
      <c r="LQW82" s="528"/>
      <c r="LQX82" s="529"/>
      <c r="LQY82" s="530"/>
      <c r="LQZ82" s="531"/>
      <c r="LRA82" s="532"/>
      <c r="LRB82" s="533"/>
      <c r="LRC82" s="527"/>
      <c r="LRD82" s="528"/>
      <c r="LRE82" s="529"/>
      <c r="LRF82" s="530"/>
      <c r="LRG82" s="531"/>
      <c r="LRH82" s="532"/>
      <c r="LRI82" s="533"/>
      <c r="LRJ82" s="527"/>
      <c r="LRK82" s="528"/>
      <c r="LRL82" s="529"/>
      <c r="LRM82" s="530"/>
      <c r="LRN82" s="531"/>
      <c r="LRO82" s="532"/>
      <c r="LRP82" s="533"/>
      <c r="LRQ82" s="527"/>
      <c r="LRR82" s="528"/>
      <c r="LRS82" s="529"/>
      <c r="LRT82" s="530"/>
      <c r="LRU82" s="531"/>
      <c r="LRV82" s="532"/>
      <c r="LRW82" s="533"/>
      <c r="LRX82" s="527"/>
      <c r="LRY82" s="528"/>
      <c r="LRZ82" s="529"/>
      <c r="LSA82" s="530"/>
      <c r="LSB82" s="531"/>
      <c r="LSC82" s="532"/>
      <c r="LSD82" s="533"/>
      <c r="LSE82" s="527"/>
      <c r="LSF82" s="528"/>
      <c r="LSG82" s="529"/>
      <c r="LSH82" s="530"/>
      <c r="LSI82" s="531"/>
      <c r="LSJ82" s="532"/>
      <c r="LSK82" s="533"/>
      <c r="LSL82" s="527"/>
      <c r="LSM82" s="528"/>
      <c r="LSN82" s="529"/>
      <c r="LSO82" s="530"/>
      <c r="LSP82" s="531"/>
      <c r="LSQ82" s="532"/>
      <c r="LSR82" s="533"/>
      <c r="LSS82" s="527"/>
      <c r="LST82" s="528"/>
      <c r="LSU82" s="529"/>
      <c r="LSV82" s="530"/>
      <c r="LSW82" s="531"/>
      <c r="LSX82" s="532"/>
      <c r="LSY82" s="533"/>
      <c r="LSZ82" s="527"/>
      <c r="LTA82" s="528"/>
      <c r="LTB82" s="529"/>
      <c r="LTC82" s="530"/>
      <c r="LTD82" s="531"/>
      <c r="LTE82" s="532"/>
      <c r="LTF82" s="533"/>
      <c r="LTG82" s="527"/>
      <c r="LTH82" s="528"/>
      <c r="LTI82" s="529"/>
      <c r="LTJ82" s="530"/>
      <c r="LTK82" s="531"/>
      <c r="LTL82" s="532"/>
      <c r="LTM82" s="533"/>
      <c r="LTN82" s="527"/>
      <c r="LTO82" s="528"/>
      <c r="LTP82" s="529"/>
      <c r="LTQ82" s="530"/>
      <c r="LTR82" s="531"/>
      <c r="LTS82" s="532"/>
      <c r="LTT82" s="533"/>
      <c r="LTU82" s="527"/>
      <c r="LTV82" s="528"/>
      <c r="LTW82" s="529"/>
      <c r="LTX82" s="530"/>
      <c r="LTY82" s="531"/>
      <c r="LTZ82" s="532"/>
      <c r="LUA82" s="533"/>
      <c r="LUB82" s="527"/>
      <c r="LUC82" s="528"/>
      <c r="LUD82" s="529"/>
      <c r="LUE82" s="530"/>
      <c r="LUF82" s="531"/>
      <c r="LUG82" s="532"/>
      <c r="LUH82" s="533"/>
      <c r="LUI82" s="527"/>
      <c r="LUJ82" s="528"/>
      <c r="LUK82" s="529"/>
      <c r="LUL82" s="530"/>
      <c r="LUM82" s="531"/>
      <c r="LUN82" s="532"/>
      <c r="LUO82" s="533"/>
      <c r="LUP82" s="527"/>
      <c r="LUQ82" s="528"/>
      <c r="LUR82" s="529"/>
      <c r="LUS82" s="530"/>
      <c r="LUT82" s="531"/>
      <c r="LUU82" s="532"/>
      <c r="LUV82" s="533"/>
      <c r="LUW82" s="527"/>
      <c r="LUX82" s="528"/>
      <c r="LUY82" s="529"/>
      <c r="LUZ82" s="530"/>
      <c r="LVA82" s="531"/>
      <c r="LVB82" s="532"/>
      <c r="LVC82" s="533"/>
      <c r="LVD82" s="527"/>
      <c r="LVE82" s="528"/>
      <c r="LVF82" s="529"/>
      <c r="LVG82" s="530"/>
      <c r="LVH82" s="531"/>
      <c r="LVI82" s="532"/>
      <c r="LVJ82" s="533"/>
      <c r="LVK82" s="527"/>
      <c r="LVL82" s="528"/>
      <c r="LVM82" s="529"/>
      <c r="LVN82" s="530"/>
      <c r="LVO82" s="531"/>
      <c r="LVP82" s="532"/>
      <c r="LVQ82" s="533"/>
      <c r="LVR82" s="527"/>
      <c r="LVS82" s="528"/>
      <c r="LVT82" s="529"/>
      <c r="LVU82" s="530"/>
      <c r="LVV82" s="531"/>
      <c r="LVW82" s="532"/>
      <c r="LVX82" s="533"/>
      <c r="LVY82" s="527"/>
      <c r="LVZ82" s="528"/>
      <c r="LWA82" s="529"/>
      <c r="LWB82" s="530"/>
      <c r="LWC82" s="531"/>
      <c r="LWD82" s="532"/>
      <c r="LWE82" s="533"/>
      <c r="LWF82" s="527"/>
      <c r="LWG82" s="528"/>
      <c r="LWH82" s="529"/>
      <c r="LWI82" s="530"/>
      <c r="LWJ82" s="531"/>
      <c r="LWK82" s="532"/>
      <c r="LWL82" s="533"/>
      <c r="LWM82" s="527"/>
      <c r="LWN82" s="528"/>
      <c r="LWO82" s="529"/>
      <c r="LWP82" s="530"/>
      <c r="LWQ82" s="531"/>
      <c r="LWR82" s="532"/>
      <c r="LWS82" s="533"/>
      <c r="LWT82" s="527"/>
      <c r="LWU82" s="528"/>
      <c r="LWV82" s="529"/>
      <c r="LWW82" s="530"/>
      <c r="LWX82" s="531"/>
      <c r="LWY82" s="532"/>
      <c r="LWZ82" s="533"/>
      <c r="LXA82" s="527"/>
      <c r="LXB82" s="528"/>
      <c r="LXC82" s="529"/>
      <c r="LXD82" s="530"/>
      <c r="LXE82" s="531"/>
      <c r="LXF82" s="532"/>
      <c r="LXG82" s="533"/>
      <c r="LXH82" s="527"/>
      <c r="LXI82" s="528"/>
      <c r="LXJ82" s="529"/>
      <c r="LXK82" s="530"/>
      <c r="LXL82" s="531"/>
      <c r="LXM82" s="532"/>
      <c r="LXN82" s="533"/>
      <c r="LXO82" s="527"/>
      <c r="LXP82" s="528"/>
      <c r="LXQ82" s="529"/>
      <c r="LXR82" s="530"/>
      <c r="LXS82" s="531"/>
      <c r="LXT82" s="532"/>
      <c r="LXU82" s="533"/>
      <c r="LXV82" s="527"/>
      <c r="LXW82" s="528"/>
      <c r="LXX82" s="529"/>
      <c r="LXY82" s="530"/>
      <c r="LXZ82" s="531"/>
      <c r="LYA82" s="532"/>
      <c r="LYB82" s="533"/>
      <c r="LYC82" s="527"/>
      <c r="LYD82" s="528"/>
      <c r="LYE82" s="529"/>
      <c r="LYF82" s="530"/>
      <c r="LYG82" s="531"/>
      <c r="LYH82" s="532"/>
      <c r="LYI82" s="533"/>
      <c r="LYJ82" s="527"/>
      <c r="LYK82" s="528"/>
      <c r="LYL82" s="529"/>
      <c r="LYM82" s="530"/>
      <c r="LYN82" s="531"/>
      <c r="LYO82" s="532"/>
      <c r="LYP82" s="533"/>
      <c r="LYQ82" s="527"/>
      <c r="LYR82" s="528"/>
      <c r="LYS82" s="529"/>
      <c r="LYT82" s="530"/>
      <c r="LYU82" s="531"/>
      <c r="LYV82" s="532"/>
      <c r="LYW82" s="533"/>
      <c r="LYX82" s="527"/>
      <c r="LYY82" s="528"/>
      <c r="LYZ82" s="529"/>
      <c r="LZA82" s="530"/>
      <c r="LZB82" s="531"/>
      <c r="LZC82" s="532"/>
      <c r="LZD82" s="533"/>
      <c r="LZE82" s="527"/>
      <c r="LZF82" s="528"/>
      <c r="LZG82" s="529"/>
      <c r="LZH82" s="530"/>
      <c r="LZI82" s="531"/>
      <c r="LZJ82" s="532"/>
      <c r="LZK82" s="533"/>
      <c r="LZL82" s="527"/>
      <c r="LZM82" s="528"/>
      <c r="LZN82" s="529"/>
      <c r="LZO82" s="530"/>
      <c r="LZP82" s="531"/>
      <c r="LZQ82" s="532"/>
      <c r="LZR82" s="533"/>
      <c r="LZS82" s="527"/>
      <c r="LZT82" s="528"/>
      <c r="LZU82" s="529"/>
      <c r="LZV82" s="530"/>
      <c r="LZW82" s="531"/>
      <c r="LZX82" s="532"/>
      <c r="LZY82" s="533"/>
      <c r="LZZ82" s="527"/>
      <c r="MAA82" s="528"/>
      <c r="MAB82" s="529"/>
      <c r="MAC82" s="530"/>
      <c r="MAD82" s="531"/>
      <c r="MAE82" s="532"/>
      <c r="MAF82" s="533"/>
      <c r="MAG82" s="527"/>
      <c r="MAH82" s="528"/>
      <c r="MAI82" s="529"/>
      <c r="MAJ82" s="530"/>
      <c r="MAK82" s="531"/>
      <c r="MAL82" s="532"/>
      <c r="MAM82" s="533"/>
      <c r="MAN82" s="527"/>
      <c r="MAO82" s="528"/>
      <c r="MAP82" s="529"/>
      <c r="MAQ82" s="530"/>
      <c r="MAR82" s="531"/>
      <c r="MAS82" s="532"/>
      <c r="MAT82" s="533"/>
      <c r="MAU82" s="527"/>
      <c r="MAV82" s="528"/>
      <c r="MAW82" s="529"/>
      <c r="MAX82" s="530"/>
      <c r="MAY82" s="531"/>
      <c r="MAZ82" s="532"/>
      <c r="MBA82" s="533"/>
      <c r="MBB82" s="527"/>
      <c r="MBC82" s="528"/>
      <c r="MBD82" s="529"/>
      <c r="MBE82" s="530"/>
      <c r="MBF82" s="531"/>
      <c r="MBG82" s="532"/>
      <c r="MBH82" s="533"/>
      <c r="MBI82" s="527"/>
      <c r="MBJ82" s="528"/>
      <c r="MBK82" s="529"/>
      <c r="MBL82" s="530"/>
      <c r="MBM82" s="531"/>
      <c r="MBN82" s="532"/>
      <c r="MBO82" s="533"/>
      <c r="MBP82" s="527"/>
      <c r="MBQ82" s="528"/>
      <c r="MBR82" s="529"/>
      <c r="MBS82" s="530"/>
      <c r="MBT82" s="531"/>
      <c r="MBU82" s="532"/>
      <c r="MBV82" s="533"/>
      <c r="MBW82" s="527"/>
      <c r="MBX82" s="528"/>
      <c r="MBY82" s="529"/>
      <c r="MBZ82" s="530"/>
      <c r="MCA82" s="531"/>
      <c r="MCB82" s="532"/>
      <c r="MCC82" s="533"/>
      <c r="MCD82" s="527"/>
      <c r="MCE82" s="528"/>
      <c r="MCF82" s="529"/>
      <c r="MCG82" s="530"/>
      <c r="MCH82" s="531"/>
      <c r="MCI82" s="532"/>
      <c r="MCJ82" s="533"/>
      <c r="MCK82" s="527"/>
      <c r="MCL82" s="528"/>
      <c r="MCM82" s="529"/>
      <c r="MCN82" s="530"/>
      <c r="MCO82" s="531"/>
      <c r="MCP82" s="532"/>
      <c r="MCQ82" s="533"/>
      <c r="MCR82" s="527"/>
      <c r="MCS82" s="528"/>
      <c r="MCT82" s="529"/>
      <c r="MCU82" s="530"/>
      <c r="MCV82" s="531"/>
      <c r="MCW82" s="532"/>
      <c r="MCX82" s="533"/>
      <c r="MCY82" s="527"/>
      <c r="MCZ82" s="528"/>
      <c r="MDA82" s="529"/>
      <c r="MDB82" s="530"/>
      <c r="MDC82" s="531"/>
      <c r="MDD82" s="532"/>
      <c r="MDE82" s="533"/>
      <c r="MDF82" s="527"/>
      <c r="MDG82" s="528"/>
      <c r="MDH82" s="529"/>
      <c r="MDI82" s="530"/>
      <c r="MDJ82" s="531"/>
      <c r="MDK82" s="532"/>
      <c r="MDL82" s="533"/>
      <c r="MDM82" s="527"/>
      <c r="MDN82" s="528"/>
      <c r="MDO82" s="529"/>
      <c r="MDP82" s="530"/>
      <c r="MDQ82" s="531"/>
      <c r="MDR82" s="532"/>
      <c r="MDS82" s="533"/>
      <c r="MDT82" s="527"/>
      <c r="MDU82" s="528"/>
      <c r="MDV82" s="529"/>
      <c r="MDW82" s="530"/>
      <c r="MDX82" s="531"/>
      <c r="MDY82" s="532"/>
      <c r="MDZ82" s="533"/>
      <c r="MEA82" s="527"/>
      <c r="MEB82" s="528"/>
      <c r="MEC82" s="529"/>
      <c r="MED82" s="530"/>
      <c r="MEE82" s="531"/>
      <c r="MEF82" s="532"/>
      <c r="MEG82" s="533"/>
      <c r="MEH82" s="527"/>
      <c r="MEI82" s="528"/>
      <c r="MEJ82" s="529"/>
      <c r="MEK82" s="530"/>
      <c r="MEL82" s="531"/>
      <c r="MEM82" s="532"/>
      <c r="MEN82" s="533"/>
      <c r="MEO82" s="527"/>
      <c r="MEP82" s="528"/>
      <c r="MEQ82" s="529"/>
      <c r="MER82" s="530"/>
      <c r="MES82" s="531"/>
      <c r="MET82" s="532"/>
      <c r="MEU82" s="533"/>
      <c r="MEV82" s="527"/>
      <c r="MEW82" s="528"/>
      <c r="MEX82" s="529"/>
      <c r="MEY82" s="530"/>
      <c r="MEZ82" s="531"/>
      <c r="MFA82" s="532"/>
      <c r="MFB82" s="533"/>
      <c r="MFC82" s="527"/>
      <c r="MFD82" s="528"/>
      <c r="MFE82" s="529"/>
      <c r="MFF82" s="530"/>
      <c r="MFG82" s="531"/>
      <c r="MFH82" s="532"/>
      <c r="MFI82" s="533"/>
      <c r="MFJ82" s="527"/>
      <c r="MFK82" s="528"/>
      <c r="MFL82" s="529"/>
      <c r="MFM82" s="530"/>
      <c r="MFN82" s="531"/>
      <c r="MFO82" s="532"/>
      <c r="MFP82" s="533"/>
      <c r="MFQ82" s="527"/>
      <c r="MFR82" s="528"/>
      <c r="MFS82" s="529"/>
      <c r="MFT82" s="530"/>
      <c r="MFU82" s="531"/>
      <c r="MFV82" s="532"/>
      <c r="MFW82" s="533"/>
      <c r="MFX82" s="527"/>
      <c r="MFY82" s="528"/>
      <c r="MFZ82" s="529"/>
      <c r="MGA82" s="530"/>
      <c r="MGB82" s="531"/>
      <c r="MGC82" s="532"/>
      <c r="MGD82" s="533"/>
      <c r="MGE82" s="527"/>
      <c r="MGF82" s="528"/>
      <c r="MGG82" s="529"/>
      <c r="MGH82" s="530"/>
      <c r="MGI82" s="531"/>
      <c r="MGJ82" s="532"/>
      <c r="MGK82" s="533"/>
      <c r="MGL82" s="527"/>
      <c r="MGM82" s="528"/>
      <c r="MGN82" s="529"/>
      <c r="MGO82" s="530"/>
      <c r="MGP82" s="531"/>
      <c r="MGQ82" s="532"/>
      <c r="MGR82" s="533"/>
      <c r="MGS82" s="527"/>
      <c r="MGT82" s="528"/>
      <c r="MGU82" s="529"/>
      <c r="MGV82" s="530"/>
      <c r="MGW82" s="531"/>
      <c r="MGX82" s="532"/>
      <c r="MGY82" s="533"/>
      <c r="MGZ82" s="527"/>
      <c r="MHA82" s="528"/>
      <c r="MHB82" s="529"/>
      <c r="MHC82" s="530"/>
      <c r="MHD82" s="531"/>
      <c r="MHE82" s="532"/>
      <c r="MHF82" s="533"/>
      <c r="MHG82" s="527"/>
      <c r="MHH82" s="528"/>
      <c r="MHI82" s="529"/>
      <c r="MHJ82" s="530"/>
      <c r="MHK82" s="531"/>
      <c r="MHL82" s="532"/>
      <c r="MHM82" s="533"/>
      <c r="MHN82" s="527"/>
      <c r="MHO82" s="528"/>
      <c r="MHP82" s="529"/>
      <c r="MHQ82" s="530"/>
      <c r="MHR82" s="531"/>
      <c r="MHS82" s="532"/>
      <c r="MHT82" s="533"/>
      <c r="MHU82" s="527"/>
      <c r="MHV82" s="528"/>
      <c r="MHW82" s="529"/>
      <c r="MHX82" s="530"/>
      <c r="MHY82" s="531"/>
      <c r="MHZ82" s="532"/>
      <c r="MIA82" s="533"/>
      <c r="MIB82" s="527"/>
      <c r="MIC82" s="528"/>
      <c r="MID82" s="529"/>
      <c r="MIE82" s="530"/>
      <c r="MIF82" s="531"/>
      <c r="MIG82" s="532"/>
      <c r="MIH82" s="533"/>
      <c r="MII82" s="527"/>
      <c r="MIJ82" s="528"/>
      <c r="MIK82" s="529"/>
      <c r="MIL82" s="530"/>
      <c r="MIM82" s="531"/>
      <c r="MIN82" s="532"/>
      <c r="MIO82" s="533"/>
      <c r="MIP82" s="527"/>
      <c r="MIQ82" s="528"/>
      <c r="MIR82" s="529"/>
      <c r="MIS82" s="530"/>
      <c r="MIT82" s="531"/>
      <c r="MIU82" s="532"/>
      <c r="MIV82" s="533"/>
      <c r="MIW82" s="527"/>
      <c r="MIX82" s="528"/>
      <c r="MIY82" s="529"/>
      <c r="MIZ82" s="530"/>
      <c r="MJA82" s="531"/>
      <c r="MJB82" s="532"/>
      <c r="MJC82" s="533"/>
      <c r="MJD82" s="527"/>
      <c r="MJE82" s="528"/>
      <c r="MJF82" s="529"/>
      <c r="MJG82" s="530"/>
      <c r="MJH82" s="531"/>
      <c r="MJI82" s="532"/>
      <c r="MJJ82" s="533"/>
      <c r="MJK82" s="527"/>
      <c r="MJL82" s="528"/>
      <c r="MJM82" s="529"/>
      <c r="MJN82" s="530"/>
      <c r="MJO82" s="531"/>
      <c r="MJP82" s="532"/>
      <c r="MJQ82" s="533"/>
      <c r="MJR82" s="527"/>
      <c r="MJS82" s="528"/>
      <c r="MJT82" s="529"/>
      <c r="MJU82" s="530"/>
      <c r="MJV82" s="531"/>
      <c r="MJW82" s="532"/>
      <c r="MJX82" s="533"/>
      <c r="MJY82" s="527"/>
      <c r="MJZ82" s="528"/>
      <c r="MKA82" s="529"/>
      <c r="MKB82" s="530"/>
      <c r="MKC82" s="531"/>
      <c r="MKD82" s="532"/>
      <c r="MKE82" s="533"/>
      <c r="MKF82" s="527"/>
      <c r="MKG82" s="528"/>
      <c r="MKH82" s="529"/>
      <c r="MKI82" s="530"/>
      <c r="MKJ82" s="531"/>
      <c r="MKK82" s="532"/>
      <c r="MKL82" s="533"/>
      <c r="MKM82" s="527"/>
      <c r="MKN82" s="528"/>
      <c r="MKO82" s="529"/>
      <c r="MKP82" s="530"/>
      <c r="MKQ82" s="531"/>
      <c r="MKR82" s="532"/>
      <c r="MKS82" s="533"/>
      <c r="MKT82" s="527"/>
      <c r="MKU82" s="528"/>
      <c r="MKV82" s="529"/>
      <c r="MKW82" s="530"/>
      <c r="MKX82" s="531"/>
      <c r="MKY82" s="532"/>
      <c r="MKZ82" s="533"/>
      <c r="MLA82" s="527"/>
      <c r="MLB82" s="528"/>
      <c r="MLC82" s="529"/>
      <c r="MLD82" s="530"/>
      <c r="MLE82" s="531"/>
      <c r="MLF82" s="532"/>
      <c r="MLG82" s="533"/>
      <c r="MLH82" s="527"/>
      <c r="MLI82" s="528"/>
      <c r="MLJ82" s="529"/>
      <c r="MLK82" s="530"/>
      <c r="MLL82" s="531"/>
      <c r="MLM82" s="532"/>
      <c r="MLN82" s="533"/>
      <c r="MLO82" s="527"/>
      <c r="MLP82" s="528"/>
      <c r="MLQ82" s="529"/>
      <c r="MLR82" s="530"/>
      <c r="MLS82" s="531"/>
      <c r="MLT82" s="532"/>
      <c r="MLU82" s="533"/>
      <c r="MLV82" s="527"/>
      <c r="MLW82" s="528"/>
      <c r="MLX82" s="529"/>
      <c r="MLY82" s="530"/>
      <c r="MLZ82" s="531"/>
      <c r="MMA82" s="532"/>
      <c r="MMB82" s="533"/>
      <c r="MMC82" s="527"/>
      <c r="MMD82" s="528"/>
      <c r="MME82" s="529"/>
      <c r="MMF82" s="530"/>
      <c r="MMG82" s="531"/>
      <c r="MMH82" s="532"/>
      <c r="MMI82" s="533"/>
      <c r="MMJ82" s="527"/>
      <c r="MMK82" s="528"/>
      <c r="MML82" s="529"/>
      <c r="MMM82" s="530"/>
      <c r="MMN82" s="531"/>
      <c r="MMO82" s="532"/>
      <c r="MMP82" s="533"/>
      <c r="MMQ82" s="527"/>
      <c r="MMR82" s="528"/>
      <c r="MMS82" s="529"/>
      <c r="MMT82" s="530"/>
      <c r="MMU82" s="531"/>
      <c r="MMV82" s="532"/>
      <c r="MMW82" s="533"/>
      <c r="MMX82" s="527"/>
      <c r="MMY82" s="528"/>
      <c r="MMZ82" s="529"/>
      <c r="MNA82" s="530"/>
      <c r="MNB82" s="531"/>
      <c r="MNC82" s="532"/>
      <c r="MND82" s="533"/>
      <c r="MNE82" s="527"/>
      <c r="MNF82" s="528"/>
      <c r="MNG82" s="529"/>
      <c r="MNH82" s="530"/>
      <c r="MNI82" s="531"/>
      <c r="MNJ82" s="532"/>
      <c r="MNK82" s="533"/>
      <c r="MNL82" s="527"/>
      <c r="MNM82" s="528"/>
      <c r="MNN82" s="529"/>
      <c r="MNO82" s="530"/>
      <c r="MNP82" s="531"/>
      <c r="MNQ82" s="532"/>
      <c r="MNR82" s="533"/>
      <c r="MNS82" s="527"/>
      <c r="MNT82" s="528"/>
      <c r="MNU82" s="529"/>
      <c r="MNV82" s="530"/>
      <c r="MNW82" s="531"/>
      <c r="MNX82" s="532"/>
      <c r="MNY82" s="533"/>
      <c r="MNZ82" s="527"/>
      <c r="MOA82" s="528"/>
      <c r="MOB82" s="529"/>
      <c r="MOC82" s="530"/>
      <c r="MOD82" s="531"/>
      <c r="MOE82" s="532"/>
      <c r="MOF82" s="533"/>
      <c r="MOG82" s="527"/>
      <c r="MOH82" s="528"/>
      <c r="MOI82" s="529"/>
      <c r="MOJ82" s="530"/>
      <c r="MOK82" s="531"/>
      <c r="MOL82" s="532"/>
      <c r="MOM82" s="533"/>
      <c r="MON82" s="527"/>
      <c r="MOO82" s="528"/>
      <c r="MOP82" s="529"/>
      <c r="MOQ82" s="530"/>
      <c r="MOR82" s="531"/>
      <c r="MOS82" s="532"/>
      <c r="MOT82" s="533"/>
      <c r="MOU82" s="527"/>
      <c r="MOV82" s="528"/>
      <c r="MOW82" s="529"/>
      <c r="MOX82" s="530"/>
      <c r="MOY82" s="531"/>
      <c r="MOZ82" s="532"/>
      <c r="MPA82" s="533"/>
      <c r="MPB82" s="527"/>
      <c r="MPC82" s="528"/>
      <c r="MPD82" s="529"/>
      <c r="MPE82" s="530"/>
      <c r="MPF82" s="531"/>
      <c r="MPG82" s="532"/>
      <c r="MPH82" s="533"/>
      <c r="MPI82" s="527"/>
      <c r="MPJ82" s="528"/>
      <c r="MPK82" s="529"/>
      <c r="MPL82" s="530"/>
      <c r="MPM82" s="531"/>
      <c r="MPN82" s="532"/>
      <c r="MPO82" s="533"/>
      <c r="MPP82" s="527"/>
      <c r="MPQ82" s="528"/>
      <c r="MPR82" s="529"/>
      <c r="MPS82" s="530"/>
      <c r="MPT82" s="531"/>
      <c r="MPU82" s="532"/>
      <c r="MPV82" s="533"/>
      <c r="MPW82" s="527"/>
      <c r="MPX82" s="528"/>
      <c r="MPY82" s="529"/>
      <c r="MPZ82" s="530"/>
      <c r="MQA82" s="531"/>
      <c r="MQB82" s="532"/>
      <c r="MQC82" s="533"/>
      <c r="MQD82" s="527"/>
      <c r="MQE82" s="528"/>
      <c r="MQF82" s="529"/>
      <c r="MQG82" s="530"/>
      <c r="MQH82" s="531"/>
      <c r="MQI82" s="532"/>
      <c r="MQJ82" s="533"/>
      <c r="MQK82" s="527"/>
      <c r="MQL82" s="528"/>
      <c r="MQM82" s="529"/>
      <c r="MQN82" s="530"/>
      <c r="MQO82" s="531"/>
      <c r="MQP82" s="532"/>
      <c r="MQQ82" s="533"/>
      <c r="MQR82" s="527"/>
      <c r="MQS82" s="528"/>
      <c r="MQT82" s="529"/>
      <c r="MQU82" s="530"/>
      <c r="MQV82" s="531"/>
      <c r="MQW82" s="532"/>
      <c r="MQX82" s="533"/>
      <c r="MQY82" s="527"/>
      <c r="MQZ82" s="528"/>
      <c r="MRA82" s="529"/>
      <c r="MRB82" s="530"/>
      <c r="MRC82" s="531"/>
      <c r="MRD82" s="532"/>
      <c r="MRE82" s="533"/>
      <c r="MRF82" s="527"/>
      <c r="MRG82" s="528"/>
      <c r="MRH82" s="529"/>
      <c r="MRI82" s="530"/>
      <c r="MRJ82" s="531"/>
      <c r="MRK82" s="532"/>
      <c r="MRL82" s="533"/>
      <c r="MRM82" s="527"/>
      <c r="MRN82" s="528"/>
      <c r="MRO82" s="529"/>
      <c r="MRP82" s="530"/>
      <c r="MRQ82" s="531"/>
      <c r="MRR82" s="532"/>
      <c r="MRS82" s="533"/>
      <c r="MRT82" s="527"/>
      <c r="MRU82" s="528"/>
      <c r="MRV82" s="529"/>
      <c r="MRW82" s="530"/>
      <c r="MRX82" s="531"/>
      <c r="MRY82" s="532"/>
      <c r="MRZ82" s="533"/>
      <c r="MSA82" s="527"/>
      <c r="MSB82" s="528"/>
      <c r="MSC82" s="529"/>
      <c r="MSD82" s="530"/>
      <c r="MSE82" s="531"/>
      <c r="MSF82" s="532"/>
      <c r="MSG82" s="533"/>
      <c r="MSH82" s="527"/>
      <c r="MSI82" s="528"/>
      <c r="MSJ82" s="529"/>
      <c r="MSK82" s="530"/>
      <c r="MSL82" s="531"/>
      <c r="MSM82" s="532"/>
      <c r="MSN82" s="533"/>
      <c r="MSO82" s="527"/>
      <c r="MSP82" s="528"/>
      <c r="MSQ82" s="529"/>
      <c r="MSR82" s="530"/>
      <c r="MSS82" s="531"/>
      <c r="MST82" s="532"/>
      <c r="MSU82" s="533"/>
      <c r="MSV82" s="527"/>
      <c r="MSW82" s="528"/>
      <c r="MSX82" s="529"/>
      <c r="MSY82" s="530"/>
      <c r="MSZ82" s="531"/>
      <c r="MTA82" s="532"/>
      <c r="MTB82" s="533"/>
      <c r="MTC82" s="527"/>
      <c r="MTD82" s="528"/>
      <c r="MTE82" s="529"/>
      <c r="MTF82" s="530"/>
      <c r="MTG82" s="531"/>
      <c r="MTH82" s="532"/>
      <c r="MTI82" s="533"/>
      <c r="MTJ82" s="527"/>
      <c r="MTK82" s="528"/>
      <c r="MTL82" s="529"/>
      <c r="MTM82" s="530"/>
      <c r="MTN82" s="531"/>
      <c r="MTO82" s="532"/>
      <c r="MTP82" s="533"/>
      <c r="MTQ82" s="527"/>
      <c r="MTR82" s="528"/>
      <c r="MTS82" s="529"/>
      <c r="MTT82" s="530"/>
      <c r="MTU82" s="531"/>
      <c r="MTV82" s="532"/>
      <c r="MTW82" s="533"/>
      <c r="MTX82" s="527"/>
      <c r="MTY82" s="528"/>
      <c r="MTZ82" s="529"/>
      <c r="MUA82" s="530"/>
      <c r="MUB82" s="531"/>
      <c r="MUC82" s="532"/>
      <c r="MUD82" s="533"/>
      <c r="MUE82" s="527"/>
      <c r="MUF82" s="528"/>
      <c r="MUG82" s="529"/>
      <c r="MUH82" s="530"/>
      <c r="MUI82" s="531"/>
      <c r="MUJ82" s="532"/>
      <c r="MUK82" s="533"/>
      <c r="MUL82" s="527"/>
      <c r="MUM82" s="528"/>
      <c r="MUN82" s="529"/>
      <c r="MUO82" s="530"/>
      <c r="MUP82" s="531"/>
      <c r="MUQ82" s="532"/>
      <c r="MUR82" s="533"/>
      <c r="MUS82" s="527"/>
      <c r="MUT82" s="528"/>
      <c r="MUU82" s="529"/>
      <c r="MUV82" s="530"/>
      <c r="MUW82" s="531"/>
      <c r="MUX82" s="532"/>
      <c r="MUY82" s="533"/>
      <c r="MUZ82" s="527"/>
      <c r="MVA82" s="528"/>
      <c r="MVB82" s="529"/>
      <c r="MVC82" s="530"/>
      <c r="MVD82" s="531"/>
      <c r="MVE82" s="532"/>
      <c r="MVF82" s="533"/>
      <c r="MVG82" s="527"/>
      <c r="MVH82" s="528"/>
      <c r="MVI82" s="529"/>
      <c r="MVJ82" s="530"/>
      <c r="MVK82" s="531"/>
      <c r="MVL82" s="532"/>
      <c r="MVM82" s="533"/>
      <c r="MVN82" s="527"/>
      <c r="MVO82" s="528"/>
      <c r="MVP82" s="529"/>
      <c r="MVQ82" s="530"/>
      <c r="MVR82" s="531"/>
      <c r="MVS82" s="532"/>
      <c r="MVT82" s="533"/>
      <c r="MVU82" s="527"/>
      <c r="MVV82" s="528"/>
      <c r="MVW82" s="529"/>
      <c r="MVX82" s="530"/>
      <c r="MVY82" s="531"/>
      <c r="MVZ82" s="532"/>
      <c r="MWA82" s="533"/>
      <c r="MWB82" s="527"/>
      <c r="MWC82" s="528"/>
      <c r="MWD82" s="529"/>
      <c r="MWE82" s="530"/>
      <c r="MWF82" s="531"/>
      <c r="MWG82" s="532"/>
      <c r="MWH82" s="533"/>
      <c r="MWI82" s="527"/>
      <c r="MWJ82" s="528"/>
      <c r="MWK82" s="529"/>
      <c r="MWL82" s="530"/>
      <c r="MWM82" s="531"/>
      <c r="MWN82" s="532"/>
      <c r="MWO82" s="533"/>
      <c r="MWP82" s="527"/>
      <c r="MWQ82" s="528"/>
      <c r="MWR82" s="529"/>
      <c r="MWS82" s="530"/>
      <c r="MWT82" s="531"/>
      <c r="MWU82" s="532"/>
      <c r="MWV82" s="533"/>
      <c r="MWW82" s="527"/>
      <c r="MWX82" s="528"/>
      <c r="MWY82" s="529"/>
      <c r="MWZ82" s="530"/>
      <c r="MXA82" s="531"/>
      <c r="MXB82" s="532"/>
      <c r="MXC82" s="533"/>
      <c r="MXD82" s="527"/>
      <c r="MXE82" s="528"/>
      <c r="MXF82" s="529"/>
      <c r="MXG82" s="530"/>
      <c r="MXH82" s="531"/>
      <c r="MXI82" s="532"/>
      <c r="MXJ82" s="533"/>
      <c r="MXK82" s="527"/>
      <c r="MXL82" s="528"/>
      <c r="MXM82" s="529"/>
      <c r="MXN82" s="530"/>
      <c r="MXO82" s="531"/>
      <c r="MXP82" s="532"/>
      <c r="MXQ82" s="533"/>
      <c r="MXR82" s="527"/>
      <c r="MXS82" s="528"/>
      <c r="MXT82" s="529"/>
      <c r="MXU82" s="530"/>
      <c r="MXV82" s="531"/>
      <c r="MXW82" s="532"/>
      <c r="MXX82" s="533"/>
      <c r="MXY82" s="527"/>
      <c r="MXZ82" s="528"/>
      <c r="MYA82" s="529"/>
      <c r="MYB82" s="530"/>
      <c r="MYC82" s="531"/>
      <c r="MYD82" s="532"/>
      <c r="MYE82" s="533"/>
      <c r="MYF82" s="527"/>
      <c r="MYG82" s="528"/>
      <c r="MYH82" s="529"/>
      <c r="MYI82" s="530"/>
      <c r="MYJ82" s="531"/>
      <c r="MYK82" s="532"/>
      <c r="MYL82" s="533"/>
      <c r="MYM82" s="527"/>
      <c r="MYN82" s="528"/>
      <c r="MYO82" s="529"/>
      <c r="MYP82" s="530"/>
      <c r="MYQ82" s="531"/>
      <c r="MYR82" s="532"/>
      <c r="MYS82" s="533"/>
      <c r="MYT82" s="527"/>
      <c r="MYU82" s="528"/>
      <c r="MYV82" s="529"/>
      <c r="MYW82" s="530"/>
      <c r="MYX82" s="531"/>
      <c r="MYY82" s="532"/>
      <c r="MYZ82" s="533"/>
      <c r="MZA82" s="527"/>
      <c r="MZB82" s="528"/>
      <c r="MZC82" s="529"/>
      <c r="MZD82" s="530"/>
      <c r="MZE82" s="531"/>
      <c r="MZF82" s="532"/>
      <c r="MZG82" s="533"/>
      <c r="MZH82" s="527"/>
      <c r="MZI82" s="528"/>
      <c r="MZJ82" s="529"/>
      <c r="MZK82" s="530"/>
      <c r="MZL82" s="531"/>
      <c r="MZM82" s="532"/>
      <c r="MZN82" s="533"/>
      <c r="MZO82" s="527"/>
      <c r="MZP82" s="528"/>
      <c r="MZQ82" s="529"/>
      <c r="MZR82" s="530"/>
      <c r="MZS82" s="531"/>
      <c r="MZT82" s="532"/>
      <c r="MZU82" s="533"/>
      <c r="MZV82" s="527"/>
      <c r="MZW82" s="528"/>
      <c r="MZX82" s="529"/>
      <c r="MZY82" s="530"/>
      <c r="MZZ82" s="531"/>
      <c r="NAA82" s="532"/>
      <c r="NAB82" s="533"/>
      <c r="NAC82" s="527"/>
      <c r="NAD82" s="528"/>
      <c r="NAE82" s="529"/>
      <c r="NAF82" s="530"/>
      <c r="NAG82" s="531"/>
      <c r="NAH82" s="532"/>
      <c r="NAI82" s="533"/>
      <c r="NAJ82" s="527"/>
      <c r="NAK82" s="528"/>
      <c r="NAL82" s="529"/>
      <c r="NAM82" s="530"/>
      <c r="NAN82" s="531"/>
      <c r="NAO82" s="532"/>
      <c r="NAP82" s="533"/>
      <c r="NAQ82" s="527"/>
      <c r="NAR82" s="528"/>
      <c r="NAS82" s="529"/>
      <c r="NAT82" s="530"/>
      <c r="NAU82" s="531"/>
      <c r="NAV82" s="532"/>
      <c r="NAW82" s="533"/>
      <c r="NAX82" s="527"/>
      <c r="NAY82" s="528"/>
      <c r="NAZ82" s="529"/>
      <c r="NBA82" s="530"/>
      <c r="NBB82" s="531"/>
      <c r="NBC82" s="532"/>
      <c r="NBD82" s="533"/>
      <c r="NBE82" s="527"/>
      <c r="NBF82" s="528"/>
      <c r="NBG82" s="529"/>
      <c r="NBH82" s="530"/>
      <c r="NBI82" s="531"/>
      <c r="NBJ82" s="532"/>
      <c r="NBK82" s="533"/>
      <c r="NBL82" s="527"/>
      <c r="NBM82" s="528"/>
      <c r="NBN82" s="529"/>
      <c r="NBO82" s="530"/>
      <c r="NBP82" s="531"/>
      <c r="NBQ82" s="532"/>
      <c r="NBR82" s="533"/>
      <c r="NBS82" s="527"/>
      <c r="NBT82" s="528"/>
      <c r="NBU82" s="529"/>
      <c r="NBV82" s="530"/>
      <c r="NBW82" s="531"/>
      <c r="NBX82" s="532"/>
      <c r="NBY82" s="533"/>
      <c r="NBZ82" s="527"/>
      <c r="NCA82" s="528"/>
      <c r="NCB82" s="529"/>
      <c r="NCC82" s="530"/>
      <c r="NCD82" s="531"/>
      <c r="NCE82" s="532"/>
      <c r="NCF82" s="533"/>
      <c r="NCG82" s="527"/>
      <c r="NCH82" s="528"/>
      <c r="NCI82" s="529"/>
      <c r="NCJ82" s="530"/>
      <c r="NCK82" s="531"/>
      <c r="NCL82" s="532"/>
      <c r="NCM82" s="533"/>
      <c r="NCN82" s="527"/>
      <c r="NCO82" s="528"/>
      <c r="NCP82" s="529"/>
      <c r="NCQ82" s="530"/>
      <c r="NCR82" s="531"/>
      <c r="NCS82" s="532"/>
      <c r="NCT82" s="533"/>
      <c r="NCU82" s="527"/>
      <c r="NCV82" s="528"/>
      <c r="NCW82" s="529"/>
      <c r="NCX82" s="530"/>
      <c r="NCY82" s="531"/>
      <c r="NCZ82" s="532"/>
      <c r="NDA82" s="533"/>
      <c r="NDB82" s="527"/>
      <c r="NDC82" s="528"/>
      <c r="NDD82" s="529"/>
      <c r="NDE82" s="530"/>
      <c r="NDF82" s="531"/>
      <c r="NDG82" s="532"/>
      <c r="NDH82" s="533"/>
      <c r="NDI82" s="527"/>
      <c r="NDJ82" s="528"/>
      <c r="NDK82" s="529"/>
      <c r="NDL82" s="530"/>
      <c r="NDM82" s="531"/>
      <c r="NDN82" s="532"/>
      <c r="NDO82" s="533"/>
      <c r="NDP82" s="527"/>
      <c r="NDQ82" s="528"/>
      <c r="NDR82" s="529"/>
      <c r="NDS82" s="530"/>
      <c r="NDT82" s="531"/>
      <c r="NDU82" s="532"/>
      <c r="NDV82" s="533"/>
      <c r="NDW82" s="527"/>
      <c r="NDX82" s="528"/>
      <c r="NDY82" s="529"/>
      <c r="NDZ82" s="530"/>
      <c r="NEA82" s="531"/>
      <c r="NEB82" s="532"/>
      <c r="NEC82" s="533"/>
      <c r="NED82" s="527"/>
      <c r="NEE82" s="528"/>
      <c r="NEF82" s="529"/>
      <c r="NEG82" s="530"/>
      <c r="NEH82" s="531"/>
      <c r="NEI82" s="532"/>
      <c r="NEJ82" s="533"/>
      <c r="NEK82" s="527"/>
      <c r="NEL82" s="528"/>
      <c r="NEM82" s="529"/>
      <c r="NEN82" s="530"/>
      <c r="NEO82" s="531"/>
      <c r="NEP82" s="532"/>
      <c r="NEQ82" s="533"/>
      <c r="NER82" s="527"/>
      <c r="NES82" s="528"/>
      <c r="NET82" s="529"/>
      <c r="NEU82" s="530"/>
      <c r="NEV82" s="531"/>
      <c r="NEW82" s="532"/>
      <c r="NEX82" s="533"/>
      <c r="NEY82" s="527"/>
      <c r="NEZ82" s="528"/>
      <c r="NFA82" s="529"/>
      <c r="NFB82" s="530"/>
      <c r="NFC82" s="531"/>
      <c r="NFD82" s="532"/>
      <c r="NFE82" s="533"/>
      <c r="NFF82" s="527"/>
      <c r="NFG82" s="528"/>
      <c r="NFH82" s="529"/>
      <c r="NFI82" s="530"/>
      <c r="NFJ82" s="531"/>
      <c r="NFK82" s="532"/>
      <c r="NFL82" s="533"/>
      <c r="NFM82" s="527"/>
      <c r="NFN82" s="528"/>
      <c r="NFO82" s="529"/>
      <c r="NFP82" s="530"/>
      <c r="NFQ82" s="531"/>
      <c r="NFR82" s="532"/>
      <c r="NFS82" s="533"/>
      <c r="NFT82" s="527"/>
      <c r="NFU82" s="528"/>
      <c r="NFV82" s="529"/>
      <c r="NFW82" s="530"/>
      <c r="NFX82" s="531"/>
      <c r="NFY82" s="532"/>
      <c r="NFZ82" s="533"/>
      <c r="NGA82" s="527"/>
      <c r="NGB82" s="528"/>
      <c r="NGC82" s="529"/>
      <c r="NGD82" s="530"/>
      <c r="NGE82" s="531"/>
      <c r="NGF82" s="532"/>
      <c r="NGG82" s="533"/>
      <c r="NGH82" s="527"/>
      <c r="NGI82" s="528"/>
      <c r="NGJ82" s="529"/>
      <c r="NGK82" s="530"/>
      <c r="NGL82" s="531"/>
      <c r="NGM82" s="532"/>
      <c r="NGN82" s="533"/>
      <c r="NGO82" s="527"/>
      <c r="NGP82" s="528"/>
      <c r="NGQ82" s="529"/>
      <c r="NGR82" s="530"/>
      <c r="NGS82" s="531"/>
      <c r="NGT82" s="532"/>
      <c r="NGU82" s="533"/>
      <c r="NGV82" s="527"/>
      <c r="NGW82" s="528"/>
      <c r="NGX82" s="529"/>
      <c r="NGY82" s="530"/>
      <c r="NGZ82" s="531"/>
      <c r="NHA82" s="532"/>
      <c r="NHB82" s="533"/>
      <c r="NHC82" s="527"/>
      <c r="NHD82" s="528"/>
      <c r="NHE82" s="529"/>
      <c r="NHF82" s="530"/>
      <c r="NHG82" s="531"/>
      <c r="NHH82" s="532"/>
      <c r="NHI82" s="533"/>
      <c r="NHJ82" s="527"/>
      <c r="NHK82" s="528"/>
      <c r="NHL82" s="529"/>
      <c r="NHM82" s="530"/>
      <c r="NHN82" s="531"/>
      <c r="NHO82" s="532"/>
      <c r="NHP82" s="533"/>
      <c r="NHQ82" s="527"/>
      <c r="NHR82" s="528"/>
      <c r="NHS82" s="529"/>
      <c r="NHT82" s="530"/>
      <c r="NHU82" s="531"/>
      <c r="NHV82" s="532"/>
      <c r="NHW82" s="533"/>
      <c r="NHX82" s="527"/>
      <c r="NHY82" s="528"/>
      <c r="NHZ82" s="529"/>
      <c r="NIA82" s="530"/>
      <c r="NIB82" s="531"/>
      <c r="NIC82" s="532"/>
      <c r="NID82" s="533"/>
      <c r="NIE82" s="527"/>
      <c r="NIF82" s="528"/>
      <c r="NIG82" s="529"/>
      <c r="NIH82" s="530"/>
      <c r="NII82" s="531"/>
      <c r="NIJ82" s="532"/>
      <c r="NIK82" s="533"/>
      <c r="NIL82" s="527"/>
      <c r="NIM82" s="528"/>
      <c r="NIN82" s="529"/>
      <c r="NIO82" s="530"/>
      <c r="NIP82" s="531"/>
      <c r="NIQ82" s="532"/>
      <c r="NIR82" s="533"/>
      <c r="NIS82" s="527"/>
      <c r="NIT82" s="528"/>
      <c r="NIU82" s="529"/>
      <c r="NIV82" s="530"/>
      <c r="NIW82" s="531"/>
      <c r="NIX82" s="532"/>
      <c r="NIY82" s="533"/>
      <c r="NIZ82" s="527"/>
      <c r="NJA82" s="528"/>
      <c r="NJB82" s="529"/>
      <c r="NJC82" s="530"/>
      <c r="NJD82" s="531"/>
      <c r="NJE82" s="532"/>
      <c r="NJF82" s="533"/>
      <c r="NJG82" s="527"/>
      <c r="NJH82" s="528"/>
      <c r="NJI82" s="529"/>
      <c r="NJJ82" s="530"/>
      <c r="NJK82" s="531"/>
      <c r="NJL82" s="532"/>
      <c r="NJM82" s="533"/>
      <c r="NJN82" s="527"/>
      <c r="NJO82" s="528"/>
      <c r="NJP82" s="529"/>
      <c r="NJQ82" s="530"/>
      <c r="NJR82" s="531"/>
      <c r="NJS82" s="532"/>
      <c r="NJT82" s="533"/>
      <c r="NJU82" s="527"/>
      <c r="NJV82" s="528"/>
      <c r="NJW82" s="529"/>
      <c r="NJX82" s="530"/>
      <c r="NJY82" s="531"/>
      <c r="NJZ82" s="532"/>
      <c r="NKA82" s="533"/>
      <c r="NKB82" s="527"/>
      <c r="NKC82" s="528"/>
      <c r="NKD82" s="529"/>
      <c r="NKE82" s="530"/>
      <c r="NKF82" s="531"/>
      <c r="NKG82" s="532"/>
      <c r="NKH82" s="533"/>
      <c r="NKI82" s="527"/>
      <c r="NKJ82" s="528"/>
      <c r="NKK82" s="529"/>
      <c r="NKL82" s="530"/>
      <c r="NKM82" s="531"/>
      <c r="NKN82" s="532"/>
      <c r="NKO82" s="533"/>
      <c r="NKP82" s="527"/>
      <c r="NKQ82" s="528"/>
      <c r="NKR82" s="529"/>
      <c r="NKS82" s="530"/>
      <c r="NKT82" s="531"/>
      <c r="NKU82" s="532"/>
      <c r="NKV82" s="533"/>
      <c r="NKW82" s="527"/>
      <c r="NKX82" s="528"/>
      <c r="NKY82" s="529"/>
      <c r="NKZ82" s="530"/>
      <c r="NLA82" s="531"/>
      <c r="NLB82" s="532"/>
      <c r="NLC82" s="533"/>
      <c r="NLD82" s="527"/>
      <c r="NLE82" s="528"/>
      <c r="NLF82" s="529"/>
      <c r="NLG82" s="530"/>
      <c r="NLH82" s="531"/>
      <c r="NLI82" s="532"/>
      <c r="NLJ82" s="533"/>
      <c r="NLK82" s="527"/>
      <c r="NLL82" s="528"/>
      <c r="NLM82" s="529"/>
      <c r="NLN82" s="530"/>
      <c r="NLO82" s="531"/>
      <c r="NLP82" s="532"/>
      <c r="NLQ82" s="533"/>
      <c r="NLR82" s="527"/>
      <c r="NLS82" s="528"/>
      <c r="NLT82" s="529"/>
      <c r="NLU82" s="530"/>
      <c r="NLV82" s="531"/>
      <c r="NLW82" s="532"/>
      <c r="NLX82" s="533"/>
      <c r="NLY82" s="527"/>
      <c r="NLZ82" s="528"/>
      <c r="NMA82" s="529"/>
      <c r="NMB82" s="530"/>
      <c r="NMC82" s="531"/>
      <c r="NMD82" s="532"/>
      <c r="NME82" s="533"/>
      <c r="NMF82" s="527"/>
      <c r="NMG82" s="528"/>
      <c r="NMH82" s="529"/>
      <c r="NMI82" s="530"/>
      <c r="NMJ82" s="531"/>
      <c r="NMK82" s="532"/>
      <c r="NML82" s="533"/>
      <c r="NMM82" s="527"/>
      <c r="NMN82" s="528"/>
      <c r="NMO82" s="529"/>
      <c r="NMP82" s="530"/>
      <c r="NMQ82" s="531"/>
      <c r="NMR82" s="532"/>
      <c r="NMS82" s="533"/>
      <c r="NMT82" s="527"/>
      <c r="NMU82" s="528"/>
      <c r="NMV82" s="529"/>
      <c r="NMW82" s="530"/>
      <c r="NMX82" s="531"/>
      <c r="NMY82" s="532"/>
      <c r="NMZ82" s="533"/>
      <c r="NNA82" s="527"/>
      <c r="NNB82" s="528"/>
      <c r="NNC82" s="529"/>
      <c r="NND82" s="530"/>
      <c r="NNE82" s="531"/>
      <c r="NNF82" s="532"/>
      <c r="NNG82" s="533"/>
      <c r="NNH82" s="527"/>
      <c r="NNI82" s="528"/>
      <c r="NNJ82" s="529"/>
      <c r="NNK82" s="530"/>
      <c r="NNL82" s="531"/>
      <c r="NNM82" s="532"/>
      <c r="NNN82" s="533"/>
      <c r="NNO82" s="527"/>
      <c r="NNP82" s="528"/>
      <c r="NNQ82" s="529"/>
      <c r="NNR82" s="530"/>
      <c r="NNS82" s="531"/>
      <c r="NNT82" s="532"/>
      <c r="NNU82" s="533"/>
      <c r="NNV82" s="527"/>
      <c r="NNW82" s="528"/>
      <c r="NNX82" s="529"/>
      <c r="NNY82" s="530"/>
      <c r="NNZ82" s="531"/>
      <c r="NOA82" s="532"/>
      <c r="NOB82" s="533"/>
      <c r="NOC82" s="527"/>
      <c r="NOD82" s="528"/>
      <c r="NOE82" s="529"/>
      <c r="NOF82" s="530"/>
      <c r="NOG82" s="531"/>
      <c r="NOH82" s="532"/>
      <c r="NOI82" s="533"/>
      <c r="NOJ82" s="527"/>
      <c r="NOK82" s="528"/>
      <c r="NOL82" s="529"/>
      <c r="NOM82" s="530"/>
      <c r="NON82" s="531"/>
      <c r="NOO82" s="532"/>
      <c r="NOP82" s="533"/>
      <c r="NOQ82" s="527"/>
      <c r="NOR82" s="528"/>
      <c r="NOS82" s="529"/>
      <c r="NOT82" s="530"/>
      <c r="NOU82" s="531"/>
      <c r="NOV82" s="532"/>
      <c r="NOW82" s="533"/>
      <c r="NOX82" s="527"/>
      <c r="NOY82" s="528"/>
      <c r="NOZ82" s="529"/>
      <c r="NPA82" s="530"/>
      <c r="NPB82" s="531"/>
      <c r="NPC82" s="532"/>
      <c r="NPD82" s="533"/>
      <c r="NPE82" s="527"/>
      <c r="NPF82" s="528"/>
      <c r="NPG82" s="529"/>
      <c r="NPH82" s="530"/>
      <c r="NPI82" s="531"/>
      <c r="NPJ82" s="532"/>
      <c r="NPK82" s="533"/>
      <c r="NPL82" s="527"/>
      <c r="NPM82" s="528"/>
      <c r="NPN82" s="529"/>
      <c r="NPO82" s="530"/>
      <c r="NPP82" s="531"/>
      <c r="NPQ82" s="532"/>
      <c r="NPR82" s="533"/>
      <c r="NPS82" s="527"/>
      <c r="NPT82" s="528"/>
      <c r="NPU82" s="529"/>
      <c r="NPV82" s="530"/>
      <c r="NPW82" s="531"/>
      <c r="NPX82" s="532"/>
      <c r="NPY82" s="533"/>
      <c r="NPZ82" s="527"/>
      <c r="NQA82" s="528"/>
      <c r="NQB82" s="529"/>
      <c r="NQC82" s="530"/>
      <c r="NQD82" s="531"/>
      <c r="NQE82" s="532"/>
      <c r="NQF82" s="533"/>
      <c r="NQG82" s="527"/>
      <c r="NQH82" s="528"/>
      <c r="NQI82" s="529"/>
      <c r="NQJ82" s="530"/>
      <c r="NQK82" s="531"/>
      <c r="NQL82" s="532"/>
      <c r="NQM82" s="533"/>
      <c r="NQN82" s="527"/>
      <c r="NQO82" s="528"/>
      <c r="NQP82" s="529"/>
      <c r="NQQ82" s="530"/>
      <c r="NQR82" s="531"/>
      <c r="NQS82" s="532"/>
      <c r="NQT82" s="533"/>
      <c r="NQU82" s="527"/>
      <c r="NQV82" s="528"/>
      <c r="NQW82" s="529"/>
      <c r="NQX82" s="530"/>
      <c r="NQY82" s="531"/>
      <c r="NQZ82" s="532"/>
      <c r="NRA82" s="533"/>
      <c r="NRB82" s="527"/>
      <c r="NRC82" s="528"/>
      <c r="NRD82" s="529"/>
      <c r="NRE82" s="530"/>
      <c r="NRF82" s="531"/>
      <c r="NRG82" s="532"/>
      <c r="NRH82" s="533"/>
      <c r="NRI82" s="527"/>
      <c r="NRJ82" s="528"/>
      <c r="NRK82" s="529"/>
      <c r="NRL82" s="530"/>
      <c r="NRM82" s="531"/>
      <c r="NRN82" s="532"/>
      <c r="NRO82" s="533"/>
      <c r="NRP82" s="527"/>
      <c r="NRQ82" s="528"/>
      <c r="NRR82" s="529"/>
      <c r="NRS82" s="530"/>
      <c r="NRT82" s="531"/>
      <c r="NRU82" s="532"/>
      <c r="NRV82" s="533"/>
      <c r="NRW82" s="527"/>
      <c r="NRX82" s="528"/>
      <c r="NRY82" s="529"/>
      <c r="NRZ82" s="530"/>
      <c r="NSA82" s="531"/>
      <c r="NSB82" s="532"/>
      <c r="NSC82" s="533"/>
      <c r="NSD82" s="527"/>
      <c r="NSE82" s="528"/>
      <c r="NSF82" s="529"/>
      <c r="NSG82" s="530"/>
      <c r="NSH82" s="531"/>
      <c r="NSI82" s="532"/>
      <c r="NSJ82" s="533"/>
      <c r="NSK82" s="527"/>
      <c r="NSL82" s="528"/>
      <c r="NSM82" s="529"/>
      <c r="NSN82" s="530"/>
      <c r="NSO82" s="531"/>
      <c r="NSP82" s="532"/>
      <c r="NSQ82" s="533"/>
      <c r="NSR82" s="527"/>
      <c r="NSS82" s="528"/>
      <c r="NST82" s="529"/>
      <c r="NSU82" s="530"/>
      <c r="NSV82" s="531"/>
      <c r="NSW82" s="532"/>
      <c r="NSX82" s="533"/>
      <c r="NSY82" s="527"/>
      <c r="NSZ82" s="528"/>
      <c r="NTA82" s="529"/>
      <c r="NTB82" s="530"/>
      <c r="NTC82" s="531"/>
      <c r="NTD82" s="532"/>
      <c r="NTE82" s="533"/>
      <c r="NTF82" s="527"/>
      <c r="NTG82" s="528"/>
      <c r="NTH82" s="529"/>
      <c r="NTI82" s="530"/>
      <c r="NTJ82" s="531"/>
      <c r="NTK82" s="532"/>
      <c r="NTL82" s="533"/>
      <c r="NTM82" s="527"/>
      <c r="NTN82" s="528"/>
      <c r="NTO82" s="529"/>
      <c r="NTP82" s="530"/>
      <c r="NTQ82" s="531"/>
      <c r="NTR82" s="532"/>
      <c r="NTS82" s="533"/>
      <c r="NTT82" s="527"/>
      <c r="NTU82" s="528"/>
      <c r="NTV82" s="529"/>
      <c r="NTW82" s="530"/>
      <c r="NTX82" s="531"/>
      <c r="NTY82" s="532"/>
      <c r="NTZ82" s="533"/>
      <c r="NUA82" s="527"/>
      <c r="NUB82" s="528"/>
      <c r="NUC82" s="529"/>
      <c r="NUD82" s="530"/>
      <c r="NUE82" s="531"/>
      <c r="NUF82" s="532"/>
      <c r="NUG82" s="533"/>
      <c r="NUH82" s="527"/>
      <c r="NUI82" s="528"/>
      <c r="NUJ82" s="529"/>
      <c r="NUK82" s="530"/>
      <c r="NUL82" s="531"/>
      <c r="NUM82" s="532"/>
      <c r="NUN82" s="533"/>
      <c r="NUO82" s="527"/>
      <c r="NUP82" s="528"/>
      <c r="NUQ82" s="529"/>
      <c r="NUR82" s="530"/>
      <c r="NUS82" s="531"/>
      <c r="NUT82" s="532"/>
      <c r="NUU82" s="533"/>
      <c r="NUV82" s="527"/>
      <c r="NUW82" s="528"/>
      <c r="NUX82" s="529"/>
      <c r="NUY82" s="530"/>
      <c r="NUZ82" s="531"/>
      <c r="NVA82" s="532"/>
      <c r="NVB82" s="533"/>
      <c r="NVC82" s="527"/>
      <c r="NVD82" s="528"/>
      <c r="NVE82" s="529"/>
      <c r="NVF82" s="530"/>
      <c r="NVG82" s="531"/>
      <c r="NVH82" s="532"/>
      <c r="NVI82" s="533"/>
      <c r="NVJ82" s="527"/>
      <c r="NVK82" s="528"/>
      <c r="NVL82" s="529"/>
      <c r="NVM82" s="530"/>
      <c r="NVN82" s="531"/>
      <c r="NVO82" s="532"/>
      <c r="NVP82" s="533"/>
      <c r="NVQ82" s="527"/>
      <c r="NVR82" s="528"/>
      <c r="NVS82" s="529"/>
      <c r="NVT82" s="530"/>
      <c r="NVU82" s="531"/>
      <c r="NVV82" s="532"/>
      <c r="NVW82" s="533"/>
      <c r="NVX82" s="527"/>
      <c r="NVY82" s="528"/>
      <c r="NVZ82" s="529"/>
      <c r="NWA82" s="530"/>
      <c r="NWB82" s="531"/>
      <c r="NWC82" s="532"/>
      <c r="NWD82" s="533"/>
      <c r="NWE82" s="527"/>
      <c r="NWF82" s="528"/>
      <c r="NWG82" s="529"/>
      <c r="NWH82" s="530"/>
      <c r="NWI82" s="531"/>
      <c r="NWJ82" s="532"/>
      <c r="NWK82" s="533"/>
      <c r="NWL82" s="527"/>
      <c r="NWM82" s="528"/>
      <c r="NWN82" s="529"/>
      <c r="NWO82" s="530"/>
      <c r="NWP82" s="531"/>
      <c r="NWQ82" s="532"/>
      <c r="NWR82" s="533"/>
      <c r="NWS82" s="527"/>
      <c r="NWT82" s="528"/>
      <c r="NWU82" s="529"/>
      <c r="NWV82" s="530"/>
      <c r="NWW82" s="531"/>
      <c r="NWX82" s="532"/>
      <c r="NWY82" s="533"/>
      <c r="NWZ82" s="527"/>
      <c r="NXA82" s="528"/>
      <c r="NXB82" s="529"/>
      <c r="NXC82" s="530"/>
      <c r="NXD82" s="531"/>
      <c r="NXE82" s="532"/>
      <c r="NXF82" s="533"/>
      <c r="NXG82" s="527"/>
      <c r="NXH82" s="528"/>
      <c r="NXI82" s="529"/>
      <c r="NXJ82" s="530"/>
      <c r="NXK82" s="531"/>
      <c r="NXL82" s="532"/>
      <c r="NXM82" s="533"/>
      <c r="NXN82" s="527"/>
      <c r="NXO82" s="528"/>
      <c r="NXP82" s="529"/>
      <c r="NXQ82" s="530"/>
      <c r="NXR82" s="531"/>
      <c r="NXS82" s="532"/>
      <c r="NXT82" s="533"/>
      <c r="NXU82" s="527"/>
      <c r="NXV82" s="528"/>
      <c r="NXW82" s="529"/>
      <c r="NXX82" s="530"/>
      <c r="NXY82" s="531"/>
      <c r="NXZ82" s="532"/>
      <c r="NYA82" s="533"/>
      <c r="NYB82" s="527"/>
      <c r="NYC82" s="528"/>
      <c r="NYD82" s="529"/>
      <c r="NYE82" s="530"/>
      <c r="NYF82" s="531"/>
      <c r="NYG82" s="532"/>
      <c r="NYH82" s="533"/>
      <c r="NYI82" s="527"/>
      <c r="NYJ82" s="528"/>
      <c r="NYK82" s="529"/>
      <c r="NYL82" s="530"/>
      <c r="NYM82" s="531"/>
      <c r="NYN82" s="532"/>
      <c r="NYO82" s="533"/>
      <c r="NYP82" s="527"/>
      <c r="NYQ82" s="528"/>
      <c r="NYR82" s="529"/>
      <c r="NYS82" s="530"/>
      <c r="NYT82" s="531"/>
      <c r="NYU82" s="532"/>
      <c r="NYV82" s="533"/>
      <c r="NYW82" s="527"/>
      <c r="NYX82" s="528"/>
      <c r="NYY82" s="529"/>
      <c r="NYZ82" s="530"/>
      <c r="NZA82" s="531"/>
      <c r="NZB82" s="532"/>
      <c r="NZC82" s="533"/>
      <c r="NZD82" s="527"/>
      <c r="NZE82" s="528"/>
      <c r="NZF82" s="529"/>
      <c r="NZG82" s="530"/>
      <c r="NZH82" s="531"/>
      <c r="NZI82" s="532"/>
      <c r="NZJ82" s="533"/>
      <c r="NZK82" s="527"/>
      <c r="NZL82" s="528"/>
      <c r="NZM82" s="529"/>
      <c r="NZN82" s="530"/>
      <c r="NZO82" s="531"/>
      <c r="NZP82" s="532"/>
      <c r="NZQ82" s="533"/>
      <c r="NZR82" s="527"/>
      <c r="NZS82" s="528"/>
      <c r="NZT82" s="529"/>
      <c r="NZU82" s="530"/>
      <c r="NZV82" s="531"/>
      <c r="NZW82" s="532"/>
      <c r="NZX82" s="533"/>
      <c r="NZY82" s="527"/>
      <c r="NZZ82" s="528"/>
      <c r="OAA82" s="529"/>
      <c r="OAB82" s="530"/>
      <c r="OAC82" s="531"/>
      <c r="OAD82" s="532"/>
      <c r="OAE82" s="533"/>
      <c r="OAF82" s="527"/>
      <c r="OAG82" s="528"/>
      <c r="OAH82" s="529"/>
      <c r="OAI82" s="530"/>
      <c r="OAJ82" s="531"/>
      <c r="OAK82" s="532"/>
      <c r="OAL82" s="533"/>
      <c r="OAM82" s="527"/>
      <c r="OAN82" s="528"/>
      <c r="OAO82" s="529"/>
      <c r="OAP82" s="530"/>
      <c r="OAQ82" s="531"/>
      <c r="OAR82" s="532"/>
      <c r="OAS82" s="533"/>
      <c r="OAT82" s="527"/>
      <c r="OAU82" s="528"/>
      <c r="OAV82" s="529"/>
      <c r="OAW82" s="530"/>
      <c r="OAX82" s="531"/>
      <c r="OAY82" s="532"/>
      <c r="OAZ82" s="533"/>
      <c r="OBA82" s="527"/>
      <c r="OBB82" s="528"/>
      <c r="OBC82" s="529"/>
      <c r="OBD82" s="530"/>
      <c r="OBE82" s="531"/>
      <c r="OBF82" s="532"/>
      <c r="OBG82" s="533"/>
      <c r="OBH82" s="527"/>
      <c r="OBI82" s="528"/>
      <c r="OBJ82" s="529"/>
      <c r="OBK82" s="530"/>
      <c r="OBL82" s="531"/>
      <c r="OBM82" s="532"/>
      <c r="OBN82" s="533"/>
      <c r="OBO82" s="527"/>
      <c r="OBP82" s="528"/>
      <c r="OBQ82" s="529"/>
      <c r="OBR82" s="530"/>
      <c r="OBS82" s="531"/>
      <c r="OBT82" s="532"/>
      <c r="OBU82" s="533"/>
      <c r="OBV82" s="527"/>
      <c r="OBW82" s="528"/>
      <c r="OBX82" s="529"/>
      <c r="OBY82" s="530"/>
      <c r="OBZ82" s="531"/>
      <c r="OCA82" s="532"/>
      <c r="OCB82" s="533"/>
      <c r="OCC82" s="527"/>
      <c r="OCD82" s="528"/>
      <c r="OCE82" s="529"/>
      <c r="OCF82" s="530"/>
      <c r="OCG82" s="531"/>
      <c r="OCH82" s="532"/>
      <c r="OCI82" s="533"/>
      <c r="OCJ82" s="527"/>
      <c r="OCK82" s="528"/>
      <c r="OCL82" s="529"/>
      <c r="OCM82" s="530"/>
      <c r="OCN82" s="531"/>
      <c r="OCO82" s="532"/>
      <c r="OCP82" s="533"/>
      <c r="OCQ82" s="527"/>
      <c r="OCR82" s="528"/>
      <c r="OCS82" s="529"/>
      <c r="OCT82" s="530"/>
      <c r="OCU82" s="531"/>
      <c r="OCV82" s="532"/>
      <c r="OCW82" s="533"/>
      <c r="OCX82" s="527"/>
      <c r="OCY82" s="528"/>
      <c r="OCZ82" s="529"/>
      <c r="ODA82" s="530"/>
      <c r="ODB82" s="531"/>
      <c r="ODC82" s="532"/>
      <c r="ODD82" s="533"/>
      <c r="ODE82" s="527"/>
      <c r="ODF82" s="528"/>
      <c r="ODG82" s="529"/>
      <c r="ODH82" s="530"/>
      <c r="ODI82" s="531"/>
      <c r="ODJ82" s="532"/>
      <c r="ODK82" s="533"/>
      <c r="ODL82" s="527"/>
      <c r="ODM82" s="528"/>
      <c r="ODN82" s="529"/>
      <c r="ODO82" s="530"/>
      <c r="ODP82" s="531"/>
      <c r="ODQ82" s="532"/>
      <c r="ODR82" s="533"/>
      <c r="ODS82" s="527"/>
      <c r="ODT82" s="528"/>
      <c r="ODU82" s="529"/>
      <c r="ODV82" s="530"/>
      <c r="ODW82" s="531"/>
      <c r="ODX82" s="532"/>
      <c r="ODY82" s="533"/>
      <c r="ODZ82" s="527"/>
      <c r="OEA82" s="528"/>
      <c r="OEB82" s="529"/>
      <c r="OEC82" s="530"/>
      <c r="OED82" s="531"/>
      <c r="OEE82" s="532"/>
      <c r="OEF82" s="533"/>
      <c r="OEG82" s="527"/>
      <c r="OEH82" s="528"/>
      <c r="OEI82" s="529"/>
      <c r="OEJ82" s="530"/>
      <c r="OEK82" s="531"/>
      <c r="OEL82" s="532"/>
      <c r="OEM82" s="533"/>
      <c r="OEN82" s="527"/>
      <c r="OEO82" s="528"/>
      <c r="OEP82" s="529"/>
      <c r="OEQ82" s="530"/>
      <c r="OER82" s="531"/>
      <c r="OES82" s="532"/>
      <c r="OET82" s="533"/>
      <c r="OEU82" s="527"/>
      <c r="OEV82" s="528"/>
      <c r="OEW82" s="529"/>
      <c r="OEX82" s="530"/>
      <c r="OEY82" s="531"/>
      <c r="OEZ82" s="532"/>
      <c r="OFA82" s="533"/>
      <c r="OFB82" s="527"/>
      <c r="OFC82" s="528"/>
      <c r="OFD82" s="529"/>
      <c r="OFE82" s="530"/>
      <c r="OFF82" s="531"/>
      <c r="OFG82" s="532"/>
      <c r="OFH82" s="533"/>
      <c r="OFI82" s="527"/>
      <c r="OFJ82" s="528"/>
      <c r="OFK82" s="529"/>
      <c r="OFL82" s="530"/>
      <c r="OFM82" s="531"/>
      <c r="OFN82" s="532"/>
      <c r="OFO82" s="533"/>
      <c r="OFP82" s="527"/>
      <c r="OFQ82" s="528"/>
      <c r="OFR82" s="529"/>
      <c r="OFS82" s="530"/>
      <c r="OFT82" s="531"/>
      <c r="OFU82" s="532"/>
      <c r="OFV82" s="533"/>
      <c r="OFW82" s="527"/>
      <c r="OFX82" s="528"/>
      <c r="OFY82" s="529"/>
      <c r="OFZ82" s="530"/>
      <c r="OGA82" s="531"/>
      <c r="OGB82" s="532"/>
      <c r="OGC82" s="533"/>
      <c r="OGD82" s="527"/>
      <c r="OGE82" s="528"/>
      <c r="OGF82" s="529"/>
      <c r="OGG82" s="530"/>
      <c r="OGH82" s="531"/>
      <c r="OGI82" s="532"/>
      <c r="OGJ82" s="533"/>
      <c r="OGK82" s="527"/>
      <c r="OGL82" s="528"/>
      <c r="OGM82" s="529"/>
      <c r="OGN82" s="530"/>
      <c r="OGO82" s="531"/>
      <c r="OGP82" s="532"/>
      <c r="OGQ82" s="533"/>
      <c r="OGR82" s="527"/>
      <c r="OGS82" s="528"/>
      <c r="OGT82" s="529"/>
      <c r="OGU82" s="530"/>
      <c r="OGV82" s="531"/>
      <c r="OGW82" s="532"/>
      <c r="OGX82" s="533"/>
      <c r="OGY82" s="527"/>
      <c r="OGZ82" s="528"/>
      <c r="OHA82" s="529"/>
      <c r="OHB82" s="530"/>
      <c r="OHC82" s="531"/>
      <c r="OHD82" s="532"/>
      <c r="OHE82" s="533"/>
      <c r="OHF82" s="527"/>
      <c r="OHG82" s="528"/>
      <c r="OHH82" s="529"/>
      <c r="OHI82" s="530"/>
      <c r="OHJ82" s="531"/>
      <c r="OHK82" s="532"/>
      <c r="OHL82" s="533"/>
      <c r="OHM82" s="527"/>
      <c r="OHN82" s="528"/>
      <c r="OHO82" s="529"/>
      <c r="OHP82" s="530"/>
      <c r="OHQ82" s="531"/>
      <c r="OHR82" s="532"/>
      <c r="OHS82" s="533"/>
      <c r="OHT82" s="527"/>
      <c r="OHU82" s="528"/>
      <c r="OHV82" s="529"/>
      <c r="OHW82" s="530"/>
      <c r="OHX82" s="531"/>
      <c r="OHY82" s="532"/>
      <c r="OHZ82" s="533"/>
      <c r="OIA82" s="527"/>
      <c r="OIB82" s="528"/>
      <c r="OIC82" s="529"/>
      <c r="OID82" s="530"/>
      <c r="OIE82" s="531"/>
      <c r="OIF82" s="532"/>
      <c r="OIG82" s="533"/>
      <c r="OIH82" s="527"/>
      <c r="OII82" s="528"/>
      <c r="OIJ82" s="529"/>
      <c r="OIK82" s="530"/>
      <c r="OIL82" s="531"/>
      <c r="OIM82" s="532"/>
      <c r="OIN82" s="533"/>
      <c r="OIO82" s="527"/>
      <c r="OIP82" s="528"/>
      <c r="OIQ82" s="529"/>
      <c r="OIR82" s="530"/>
      <c r="OIS82" s="531"/>
      <c r="OIT82" s="532"/>
      <c r="OIU82" s="533"/>
      <c r="OIV82" s="527"/>
      <c r="OIW82" s="528"/>
      <c r="OIX82" s="529"/>
      <c r="OIY82" s="530"/>
      <c r="OIZ82" s="531"/>
      <c r="OJA82" s="532"/>
      <c r="OJB82" s="533"/>
      <c r="OJC82" s="527"/>
      <c r="OJD82" s="528"/>
      <c r="OJE82" s="529"/>
      <c r="OJF82" s="530"/>
      <c r="OJG82" s="531"/>
      <c r="OJH82" s="532"/>
      <c r="OJI82" s="533"/>
      <c r="OJJ82" s="527"/>
      <c r="OJK82" s="528"/>
      <c r="OJL82" s="529"/>
      <c r="OJM82" s="530"/>
      <c r="OJN82" s="531"/>
      <c r="OJO82" s="532"/>
      <c r="OJP82" s="533"/>
      <c r="OJQ82" s="527"/>
      <c r="OJR82" s="528"/>
      <c r="OJS82" s="529"/>
      <c r="OJT82" s="530"/>
      <c r="OJU82" s="531"/>
      <c r="OJV82" s="532"/>
      <c r="OJW82" s="533"/>
      <c r="OJX82" s="527"/>
      <c r="OJY82" s="528"/>
      <c r="OJZ82" s="529"/>
      <c r="OKA82" s="530"/>
      <c r="OKB82" s="531"/>
      <c r="OKC82" s="532"/>
      <c r="OKD82" s="533"/>
      <c r="OKE82" s="527"/>
      <c r="OKF82" s="528"/>
      <c r="OKG82" s="529"/>
      <c r="OKH82" s="530"/>
      <c r="OKI82" s="531"/>
      <c r="OKJ82" s="532"/>
      <c r="OKK82" s="533"/>
      <c r="OKL82" s="527"/>
      <c r="OKM82" s="528"/>
      <c r="OKN82" s="529"/>
      <c r="OKO82" s="530"/>
      <c r="OKP82" s="531"/>
      <c r="OKQ82" s="532"/>
      <c r="OKR82" s="533"/>
      <c r="OKS82" s="527"/>
      <c r="OKT82" s="528"/>
      <c r="OKU82" s="529"/>
      <c r="OKV82" s="530"/>
      <c r="OKW82" s="531"/>
      <c r="OKX82" s="532"/>
      <c r="OKY82" s="533"/>
      <c r="OKZ82" s="527"/>
      <c r="OLA82" s="528"/>
      <c r="OLB82" s="529"/>
      <c r="OLC82" s="530"/>
      <c r="OLD82" s="531"/>
      <c r="OLE82" s="532"/>
      <c r="OLF82" s="533"/>
      <c r="OLG82" s="527"/>
      <c r="OLH82" s="528"/>
      <c r="OLI82" s="529"/>
      <c r="OLJ82" s="530"/>
      <c r="OLK82" s="531"/>
      <c r="OLL82" s="532"/>
      <c r="OLM82" s="533"/>
      <c r="OLN82" s="527"/>
      <c r="OLO82" s="528"/>
      <c r="OLP82" s="529"/>
      <c r="OLQ82" s="530"/>
      <c r="OLR82" s="531"/>
      <c r="OLS82" s="532"/>
      <c r="OLT82" s="533"/>
      <c r="OLU82" s="527"/>
      <c r="OLV82" s="528"/>
      <c r="OLW82" s="529"/>
      <c r="OLX82" s="530"/>
      <c r="OLY82" s="531"/>
      <c r="OLZ82" s="532"/>
      <c r="OMA82" s="533"/>
      <c r="OMB82" s="527"/>
      <c r="OMC82" s="528"/>
      <c r="OMD82" s="529"/>
      <c r="OME82" s="530"/>
      <c r="OMF82" s="531"/>
      <c r="OMG82" s="532"/>
      <c r="OMH82" s="533"/>
      <c r="OMI82" s="527"/>
      <c r="OMJ82" s="528"/>
      <c r="OMK82" s="529"/>
      <c r="OML82" s="530"/>
      <c r="OMM82" s="531"/>
      <c r="OMN82" s="532"/>
      <c r="OMO82" s="533"/>
      <c r="OMP82" s="527"/>
      <c r="OMQ82" s="528"/>
      <c r="OMR82" s="529"/>
      <c r="OMS82" s="530"/>
      <c r="OMT82" s="531"/>
      <c r="OMU82" s="532"/>
      <c r="OMV82" s="533"/>
      <c r="OMW82" s="527"/>
      <c r="OMX82" s="528"/>
      <c r="OMY82" s="529"/>
      <c r="OMZ82" s="530"/>
      <c r="ONA82" s="531"/>
      <c r="ONB82" s="532"/>
      <c r="ONC82" s="533"/>
      <c r="OND82" s="527"/>
      <c r="ONE82" s="528"/>
      <c r="ONF82" s="529"/>
      <c r="ONG82" s="530"/>
      <c r="ONH82" s="531"/>
      <c r="ONI82" s="532"/>
      <c r="ONJ82" s="533"/>
      <c r="ONK82" s="527"/>
      <c r="ONL82" s="528"/>
      <c r="ONM82" s="529"/>
      <c r="ONN82" s="530"/>
      <c r="ONO82" s="531"/>
      <c r="ONP82" s="532"/>
      <c r="ONQ82" s="533"/>
      <c r="ONR82" s="527"/>
      <c r="ONS82" s="528"/>
      <c r="ONT82" s="529"/>
      <c r="ONU82" s="530"/>
      <c r="ONV82" s="531"/>
      <c r="ONW82" s="532"/>
      <c r="ONX82" s="533"/>
      <c r="ONY82" s="527"/>
      <c r="ONZ82" s="528"/>
      <c r="OOA82" s="529"/>
      <c r="OOB82" s="530"/>
      <c r="OOC82" s="531"/>
      <c r="OOD82" s="532"/>
      <c r="OOE82" s="533"/>
      <c r="OOF82" s="527"/>
      <c r="OOG82" s="528"/>
      <c r="OOH82" s="529"/>
      <c r="OOI82" s="530"/>
      <c r="OOJ82" s="531"/>
      <c r="OOK82" s="532"/>
      <c r="OOL82" s="533"/>
      <c r="OOM82" s="527"/>
      <c r="OON82" s="528"/>
      <c r="OOO82" s="529"/>
      <c r="OOP82" s="530"/>
      <c r="OOQ82" s="531"/>
      <c r="OOR82" s="532"/>
      <c r="OOS82" s="533"/>
      <c r="OOT82" s="527"/>
      <c r="OOU82" s="528"/>
      <c r="OOV82" s="529"/>
      <c r="OOW82" s="530"/>
      <c r="OOX82" s="531"/>
      <c r="OOY82" s="532"/>
      <c r="OOZ82" s="533"/>
      <c r="OPA82" s="527"/>
      <c r="OPB82" s="528"/>
      <c r="OPC82" s="529"/>
      <c r="OPD82" s="530"/>
      <c r="OPE82" s="531"/>
      <c r="OPF82" s="532"/>
      <c r="OPG82" s="533"/>
      <c r="OPH82" s="527"/>
      <c r="OPI82" s="528"/>
      <c r="OPJ82" s="529"/>
      <c r="OPK82" s="530"/>
      <c r="OPL82" s="531"/>
      <c r="OPM82" s="532"/>
      <c r="OPN82" s="533"/>
      <c r="OPO82" s="527"/>
      <c r="OPP82" s="528"/>
      <c r="OPQ82" s="529"/>
      <c r="OPR82" s="530"/>
      <c r="OPS82" s="531"/>
      <c r="OPT82" s="532"/>
      <c r="OPU82" s="533"/>
      <c r="OPV82" s="527"/>
      <c r="OPW82" s="528"/>
      <c r="OPX82" s="529"/>
      <c r="OPY82" s="530"/>
      <c r="OPZ82" s="531"/>
      <c r="OQA82" s="532"/>
      <c r="OQB82" s="533"/>
      <c r="OQC82" s="527"/>
      <c r="OQD82" s="528"/>
      <c r="OQE82" s="529"/>
      <c r="OQF82" s="530"/>
      <c r="OQG82" s="531"/>
      <c r="OQH82" s="532"/>
      <c r="OQI82" s="533"/>
      <c r="OQJ82" s="527"/>
      <c r="OQK82" s="528"/>
      <c r="OQL82" s="529"/>
      <c r="OQM82" s="530"/>
      <c r="OQN82" s="531"/>
      <c r="OQO82" s="532"/>
      <c r="OQP82" s="533"/>
      <c r="OQQ82" s="527"/>
      <c r="OQR82" s="528"/>
      <c r="OQS82" s="529"/>
      <c r="OQT82" s="530"/>
      <c r="OQU82" s="531"/>
      <c r="OQV82" s="532"/>
      <c r="OQW82" s="533"/>
      <c r="OQX82" s="527"/>
      <c r="OQY82" s="528"/>
      <c r="OQZ82" s="529"/>
      <c r="ORA82" s="530"/>
      <c r="ORB82" s="531"/>
      <c r="ORC82" s="532"/>
      <c r="ORD82" s="533"/>
      <c r="ORE82" s="527"/>
      <c r="ORF82" s="528"/>
      <c r="ORG82" s="529"/>
      <c r="ORH82" s="530"/>
      <c r="ORI82" s="531"/>
      <c r="ORJ82" s="532"/>
      <c r="ORK82" s="533"/>
      <c r="ORL82" s="527"/>
      <c r="ORM82" s="528"/>
      <c r="ORN82" s="529"/>
      <c r="ORO82" s="530"/>
      <c r="ORP82" s="531"/>
      <c r="ORQ82" s="532"/>
      <c r="ORR82" s="533"/>
      <c r="ORS82" s="527"/>
      <c r="ORT82" s="528"/>
      <c r="ORU82" s="529"/>
      <c r="ORV82" s="530"/>
      <c r="ORW82" s="531"/>
      <c r="ORX82" s="532"/>
      <c r="ORY82" s="533"/>
      <c r="ORZ82" s="527"/>
      <c r="OSA82" s="528"/>
      <c r="OSB82" s="529"/>
      <c r="OSC82" s="530"/>
      <c r="OSD82" s="531"/>
      <c r="OSE82" s="532"/>
      <c r="OSF82" s="533"/>
      <c r="OSG82" s="527"/>
      <c r="OSH82" s="528"/>
      <c r="OSI82" s="529"/>
      <c r="OSJ82" s="530"/>
      <c r="OSK82" s="531"/>
      <c r="OSL82" s="532"/>
      <c r="OSM82" s="533"/>
      <c r="OSN82" s="527"/>
      <c r="OSO82" s="528"/>
      <c r="OSP82" s="529"/>
      <c r="OSQ82" s="530"/>
      <c r="OSR82" s="531"/>
      <c r="OSS82" s="532"/>
      <c r="OST82" s="533"/>
      <c r="OSU82" s="527"/>
      <c r="OSV82" s="528"/>
      <c r="OSW82" s="529"/>
      <c r="OSX82" s="530"/>
      <c r="OSY82" s="531"/>
      <c r="OSZ82" s="532"/>
      <c r="OTA82" s="533"/>
      <c r="OTB82" s="527"/>
      <c r="OTC82" s="528"/>
      <c r="OTD82" s="529"/>
      <c r="OTE82" s="530"/>
      <c r="OTF82" s="531"/>
      <c r="OTG82" s="532"/>
      <c r="OTH82" s="533"/>
      <c r="OTI82" s="527"/>
      <c r="OTJ82" s="528"/>
      <c r="OTK82" s="529"/>
      <c r="OTL82" s="530"/>
      <c r="OTM82" s="531"/>
      <c r="OTN82" s="532"/>
      <c r="OTO82" s="533"/>
      <c r="OTP82" s="527"/>
      <c r="OTQ82" s="528"/>
      <c r="OTR82" s="529"/>
      <c r="OTS82" s="530"/>
      <c r="OTT82" s="531"/>
      <c r="OTU82" s="532"/>
      <c r="OTV82" s="533"/>
      <c r="OTW82" s="527"/>
      <c r="OTX82" s="528"/>
      <c r="OTY82" s="529"/>
      <c r="OTZ82" s="530"/>
      <c r="OUA82" s="531"/>
      <c r="OUB82" s="532"/>
      <c r="OUC82" s="533"/>
      <c r="OUD82" s="527"/>
      <c r="OUE82" s="528"/>
      <c r="OUF82" s="529"/>
      <c r="OUG82" s="530"/>
      <c r="OUH82" s="531"/>
      <c r="OUI82" s="532"/>
      <c r="OUJ82" s="533"/>
      <c r="OUK82" s="527"/>
      <c r="OUL82" s="528"/>
      <c r="OUM82" s="529"/>
      <c r="OUN82" s="530"/>
      <c r="OUO82" s="531"/>
      <c r="OUP82" s="532"/>
      <c r="OUQ82" s="533"/>
      <c r="OUR82" s="527"/>
      <c r="OUS82" s="528"/>
      <c r="OUT82" s="529"/>
      <c r="OUU82" s="530"/>
      <c r="OUV82" s="531"/>
      <c r="OUW82" s="532"/>
      <c r="OUX82" s="533"/>
      <c r="OUY82" s="527"/>
      <c r="OUZ82" s="528"/>
      <c r="OVA82" s="529"/>
      <c r="OVB82" s="530"/>
      <c r="OVC82" s="531"/>
      <c r="OVD82" s="532"/>
      <c r="OVE82" s="533"/>
      <c r="OVF82" s="527"/>
      <c r="OVG82" s="528"/>
      <c r="OVH82" s="529"/>
      <c r="OVI82" s="530"/>
      <c r="OVJ82" s="531"/>
      <c r="OVK82" s="532"/>
      <c r="OVL82" s="533"/>
      <c r="OVM82" s="527"/>
      <c r="OVN82" s="528"/>
      <c r="OVO82" s="529"/>
      <c r="OVP82" s="530"/>
      <c r="OVQ82" s="531"/>
      <c r="OVR82" s="532"/>
      <c r="OVS82" s="533"/>
      <c r="OVT82" s="527"/>
      <c r="OVU82" s="528"/>
      <c r="OVV82" s="529"/>
      <c r="OVW82" s="530"/>
      <c r="OVX82" s="531"/>
      <c r="OVY82" s="532"/>
      <c r="OVZ82" s="533"/>
      <c r="OWA82" s="527"/>
      <c r="OWB82" s="528"/>
      <c r="OWC82" s="529"/>
      <c r="OWD82" s="530"/>
      <c r="OWE82" s="531"/>
      <c r="OWF82" s="532"/>
      <c r="OWG82" s="533"/>
      <c r="OWH82" s="527"/>
      <c r="OWI82" s="528"/>
      <c r="OWJ82" s="529"/>
      <c r="OWK82" s="530"/>
      <c r="OWL82" s="531"/>
      <c r="OWM82" s="532"/>
      <c r="OWN82" s="533"/>
      <c r="OWO82" s="527"/>
      <c r="OWP82" s="528"/>
      <c r="OWQ82" s="529"/>
      <c r="OWR82" s="530"/>
      <c r="OWS82" s="531"/>
      <c r="OWT82" s="532"/>
      <c r="OWU82" s="533"/>
      <c r="OWV82" s="527"/>
      <c r="OWW82" s="528"/>
      <c r="OWX82" s="529"/>
      <c r="OWY82" s="530"/>
      <c r="OWZ82" s="531"/>
      <c r="OXA82" s="532"/>
      <c r="OXB82" s="533"/>
      <c r="OXC82" s="527"/>
      <c r="OXD82" s="528"/>
      <c r="OXE82" s="529"/>
      <c r="OXF82" s="530"/>
      <c r="OXG82" s="531"/>
      <c r="OXH82" s="532"/>
      <c r="OXI82" s="533"/>
      <c r="OXJ82" s="527"/>
      <c r="OXK82" s="528"/>
      <c r="OXL82" s="529"/>
      <c r="OXM82" s="530"/>
      <c r="OXN82" s="531"/>
      <c r="OXO82" s="532"/>
      <c r="OXP82" s="533"/>
      <c r="OXQ82" s="527"/>
      <c r="OXR82" s="528"/>
      <c r="OXS82" s="529"/>
      <c r="OXT82" s="530"/>
      <c r="OXU82" s="531"/>
      <c r="OXV82" s="532"/>
      <c r="OXW82" s="533"/>
      <c r="OXX82" s="527"/>
      <c r="OXY82" s="528"/>
      <c r="OXZ82" s="529"/>
      <c r="OYA82" s="530"/>
      <c r="OYB82" s="531"/>
      <c r="OYC82" s="532"/>
      <c r="OYD82" s="533"/>
      <c r="OYE82" s="527"/>
      <c r="OYF82" s="528"/>
      <c r="OYG82" s="529"/>
      <c r="OYH82" s="530"/>
      <c r="OYI82" s="531"/>
      <c r="OYJ82" s="532"/>
      <c r="OYK82" s="533"/>
      <c r="OYL82" s="527"/>
      <c r="OYM82" s="528"/>
      <c r="OYN82" s="529"/>
      <c r="OYO82" s="530"/>
      <c r="OYP82" s="531"/>
      <c r="OYQ82" s="532"/>
      <c r="OYR82" s="533"/>
      <c r="OYS82" s="527"/>
      <c r="OYT82" s="528"/>
      <c r="OYU82" s="529"/>
      <c r="OYV82" s="530"/>
      <c r="OYW82" s="531"/>
      <c r="OYX82" s="532"/>
      <c r="OYY82" s="533"/>
      <c r="OYZ82" s="527"/>
      <c r="OZA82" s="528"/>
      <c r="OZB82" s="529"/>
      <c r="OZC82" s="530"/>
      <c r="OZD82" s="531"/>
      <c r="OZE82" s="532"/>
      <c r="OZF82" s="533"/>
      <c r="OZG82" s="527"/>
      <c r="OZH82" s="528"/>
      <c r="OZI82" s="529"/>
      <c r="OZJ82" s="530"/>
      <c r="OZK82" s="531"/>
      <c r="OZL82" s="532"/>
      <c r="OZM82" s="533"/>
      <c r="OZN82" s="527"/>
      <c r="OZO82" s="528"/>
      <c r="OZP82" s="529"/>
      <c r="OZQ82" s="530"/>
      <c r="OZR82" s="531"/>
      <c r="OZS82" s="532"/>
      <c r="OZT82" s="533"/>
      <c r="OZU82" s="527"/>
      <c r="OZV82" s="528"/>
      <c r="OZW82" s="529"/>
      <c r="OZX82" s="530"/>
      <c r="OZY82" s="531"/>
      <c r="OZZ82" s="532"/>
      <c r="PAA82" s="533"/>
      <c r="PAB82" s="527"/>
      <c r="PAC82" s="528"/>
      <c r="PAD82" s="529"/>
      <c r="PAE82" s="530"/>
      <c r="PAF82" s="531"/>
      <c r="PAG82" s="532"/>
      <c r="PAH82" s="533"/>
      <c r="PAI82" s="527"/>
      <c r="PAJ82" s="528"/>
      <c r="PAK82" s="529"/>
      <c r="PAL82" s="530"/>
      <c r="PAM82" s="531"/>
      <c r="PAN82" s="532"/>
      <c r="PAO82" s="533"/>
      <c r="PAP82" s="527"/>
      <c r="PAQ82" s="528"/>
      <c r="PAR82" s="529"/>
      <c r="PAS82" s="530"/>
      <c r="PAT82" s="531"/>
      <c r="PAU82" s="532"/>
      <c r="PAV82" s="533"/>
      <c r="PAW82" s="527"/>
      <c r="PAX82" s="528"/>
      <c r="PAY82" s="529"/>
      <c r="PAZ82" s="530"/>
      <c r="PBA82" s="531"/>
      <c r="PBB82" s="532"/>
      <c r="PBC82" s="533"/>
      <c r="PBD82" s="527"/>
      <c r="PBE82" s="528"/>
      <c r="PBF82" s="529"/>
      <c r="PBG82" s="530"/>
      <c r="PBH82" s="531"/>
      <c r="PBI82" s="532"/>
      <c r="PBJ82" s="533"/>
      <c r="PBK82" s="527"/>
      <c r="PBL82" s="528"/>
      <c r="PBM82" s="529"/>
      <c r="PBN82" s="530"/>
      <c r="PBO82" s="531"/>
      <c r="PBP82" s="532"/>
      <c r="PBQ82" s="533"/>
      <c r="PBR82" s="527"/>
      <c r="PBS82" s="528"/>
      <c r="PBT82" s="529"/>
      <c r="PBU82" s="530"/>
      <c r="PBV82" s="531"/>
      <c r="PBW82" s="532"/>
      <c r="PBX82" s="533"/>
      <c r="PBY82" s="527"/>
      <c r="PBZ82" s="528"/>
      <c r="PCA82" s="529"/>
      <c r="PCB82" s="530"/>
      <c r="PCC82" s="531"/>
      <c r="PCD82" s="532"/>
      <c r="PCE82" s="533"/>
      <c r="PCF82" s="527"/>
      <c r="PCG82" s="528"/>
      <c r="PCH82" s="529"/>
      <c r="PCI82" s="530"/>
      <c r="PCJ82" s="531"/>
      <c r="PCK82" s="532"/>
      <c r="PCL82" s="533"/>
      <c r="PCM82" s="527"/>
      <c r="PCN82" s="528"/>
      <c r="PCO82" s="529"/>
      <c r="PCP82" s="530"/>
      <c r="PCQ82" s="531"/>
      <c r="PCR82" s="532"/>
      <c r="PCS82" s="533"/>
      <c r="PCT82" s="527"/>
      <c r="PCU82" s="528"/>
      <c r="PCV82" s="529"/>
      <c r="PCW82" s="530"/>
      <c r="PCX82" s="531"/>
      <c r="PCY82" s="532"/>
      <c r="PCZ82" s="533"/>
      <c r="PDA82" s="527"/>
      <c r="PDB82" s="528"/>
      <c r="PDC82" s="529"/>
      <c r="PDD82" s="530"/>
      <c r="PDE82" s="531"/>
      <c r="PDF82" s="532"/>
      <c r="PDG82" s="533"/>
      <c r="PDH82" s="527"/>
      <c r="PDI82" s="528"/>
      <c r="PDJ82" s="529"/>
      <c r="PDK82" s="530"/>
      <c r="PDL82" s="531"/>
      <c r="PDM82" s="532"/>
      <c r="PDN82" s="533"/>
      <c r="PDO82" s="527"/>
      <c r="PDP82" s="528"/>
      <c r="PDQ82" s="529"/>
      <c r="PDR82" s="530"/>
      <c r="PDS82" s="531"/>
      <c r="PDT82" s="532"/>
      <c r="PDU82" s="533"/>
      <c r="PDV82" s="527"/>
      <c r="PDW82" s="528"/>
      <c r="PDX82" s="529"/>
      <c r="PDY82" s="530"/>
      <c r="PDZ82" s="531"/>
      <c r="PEA82" s="532"/>
      <c r="PEB82" s="533"/>
      <c r="PEC82" s="527"/>
      <c r="PED82" s="528"/>
      <c r="PEE82" s="529"/>
      <c r="PEF82" s="530"/>
      <c r="PEG82" s="531"/>
      <c r="PEH82" s="532"/>
      <c r="PEI82" s="533"/>
      <c r="PEJ82" s="527"/>
      <c r="PEK82" s="528"/>
      <c r="PEL82" s="529"/>
      <c r="PEM82" s="530"/>
      <c r="PEN82" s="531"/>
      <c r="PEO82" s="532"/>
      <c r="PEP82" s="533"/>
      <c r="PEQ82" s="527"/>
      <c r="PER82" s="528"/>
      <c r="PES82" s="529"/>
      <c r="PET82" s="530"/>
      <c r="PEU82" s="531"/>
      <c r="PEV82" s="532"/>
      <c r="PEW82" s="533"/>
      <c r="PEX82" s="527"/>
      <c r="PEY82" s="528"/>
      <c r="PEZ82" s="529"/>
      <c r="PFA82" s="530"/>
      <c r="PFB82" s="531"/>
      <c r="PFC82" s="532"/>
      <c r="PFD82" s="533"/>
      <c r="PFE82" s="527"/>
      <c r="PFF82" s="528"/>
      <c r="PFG82" s="529"/>
      <c r="PFH82" s="530"/>
      <c r="PFI82" s="531"/>
      <c r="PFJ82" s="532"/>
      <c r="PFK82" s="533"/>
      <c r="PFL82" s="527"/>
      <c r="PFM82" s="528"/>
      <c r="PFN82" s="529"/>
      <c r="PFO82" s="530"/>
      <c r="PFP82" s="531"/>
      <c r="PFQ82" s="532"/>
      <c r="PFR82" s="533"/>
      <c r="PFS82" s="527"/>
      <c r="PFT82" s="528"/>
      <c r="PFU82" s="529"/>
      <c r="PFV82" s="530"/>
      <c r="PFW82" s="531"/>
      <c r="PFX82" s="532"/>
      <c r="PFY82" s="533"/>
      <c r="PFZ82" s="527"/>
      <c r="PGA82" s="528"/>
      <c r="PGB82" s="529"/>
      <c r="PGC82" s="530"/>
      <c r="PGD82" s="531"/>
      <c r="PGE82" s="532"/>
      <c r="PGF82" s="533"/>
      <c r="PGG82" s="527"/>
      <c r="PGH82" s="528"/>
      <c r="PGI82" s="529"/>
      <c r="PGJ82" s="530"/>
      <c r="PGK82" s="531"/>
      <c r="PGL82" s="532"/>
      <c r="PGM82" s="533"/>
      <c r="PGN82" s="527"/>
      <c r="PGO82" s="528"/>
      <c r="PGP82" s="529"/>
      <c r="PGQ82" s="530"/>
      <c r="PGR82" s="531"/>
      <c r="PGS82" s="532"/>
      <c r="PGT82" s="533"/>
      <c r="PGU82" s="527"/>
      <c r="PGV82" s="528"/>
      <c r="PGW82" s="529"/>
      <c r="PGX82" s="530"/>
      <c r="PGY82" s="531"/>
      <c r="PGZ82" s="532"/>
      <c r="PHA82" s="533"/>
      <c r="PHB82" s="527"/>
      <c r="PHC82" s="528"/>
      <c r="PHD82" s="529"/>
      <c r="PHE82" s="530"/>
      <c r="PHF82" s="531"/>
      <c r="PHG82" s="532"/>
      <c r="PHH82" s="533"/>
      <c r="PHI82" s="527"/>
      <c r="PHJ82" s="528"/>
      <c r="PHK82" s="529"/>
      <c r="PHL82" s="530"/>
      <c r="PHM82" s="531"/>
      <c r="PHN82" s="532"/>
      <c r="PHO82" s="533"/>
      <c r="PHP82" s="527"/>
      <c r="PHQ82" s="528"/>
      <c r="PHR82" s="529"/>
      <c r="PHS82" s="530"/>
      <c r="PHT82" s="531"/>
      <c r="PHU82" s="532"/>
      <c r="PHV82" s="533"/>
      <c r="PHW82" s="527"/>
      <c r="PHX82" s="528"/>
      <c r="PHY82" s="529"/>
      <c r="PHZ82" s="530"/>
      <c r="PIA82" s="531"/>
      <c r="PIB82" s="532"/>
      <c r="PIC82" s="533"/>
      <c r="PID82" s="527"/>
      <c r="PIE82" s="528"/>
      <c r="PIF82" s="529"/>
      <c r="PIG82" s="530"/>
      <c r="PIH82" s="531"/>
      <c r="PII82" s="532"/>
      <c r="PIJ82" s="533"/>
      <c r="PIK82" s="527"/>
      <c r="PIL82" s="528"/>
      <c r="PIM82" s="529"/>
      <c r="PIN82" s="530"/>
      <c r="PIO82" s="531"/>
      <c r="PIP82" s="532"/>
      <c r="PIQ82" s="533"/>
      <c r="PIR82" s="527"/>
      <c r="PIS82" s="528"/>
      <c r="PIT82" s="529"/>
      <c r="PIU82" s="530"/>
      <c r="PIV82" s="531"/>
      <c r="PIW82" s="532"/>
      <c r="PIX82" s="533"/>
      <c r="PIY82" s="527"/>
      <c r="PIZ82" s="528"/>
      <c r="PJA82" s="529"/>
      <c r="PJB82" s="530"/>
      <c r="PJC82" s="531"/>
      <c r="PJD82" s="532"/>
      <c r="PJE82" s="533"/>
      <c r="PJF82" s="527"/>
      <c r="PJG82" s="528"/>
      <c r="PJH82" s="529"/>
      <c r="PJI82" s="530"/>
      <c r="PJJ82" s="531"/>
      <c r="PJK82" s="532"/>
      <c r="PJL82" s="533"/>
      <c r="PJM82" s="527"/>
      <c r="PJN82" s="528"/>
      <c r="PJO82" s="529"/>
      <c r="PJP82" s="530"/>
      <c r="PJQ82" s="531"/>
      <c r="PJR82" s="532"/>
      <c r="PJS82" s="533"/>
      <c r="PJT82" s="527"/>
      <c r="PJU82" s="528"/>
      <c r="PJV82" s="529"/>
      <c r="PJW82" s="530"/>
      <c r="PJX82" s="531"/>
      <c r="PJY82" s="532"/>
      <c r="PJZ82" s="533"/>
      <c r="PKA82" s="527"/>
      <c r="PKB82" s="528"/>
      <c r="PKC82" s="529"/>
      <c r="PKD82" s="530"/>
      <c r="PKE82" s="531"/>
      <c r="PKF82" s="532"/>
      <c r="PKG82" s="533"/>
      <c r="PKH82" s="527"/>
      <c r="PKI82" s="528"/>
      <c r="PKJ82" s="529"/>
      <c r="PKK82" s="530"/>
      <c r="PKL82" s="531"/>
      <c r="PKM82" s="532"/>
      <c r="PKN82" s="533"/>
      <c r="PKO82" s="527"/>
      <c r="PKP82" s="528"/>
      <c r="PKQ82" s="529"/>
      <c r="PKR82" s="530"/>
      <c r="PKS82" s="531"/>
      <c r="PKT82" s="532"/>
      <c r="PKU82" s="533"/>
      <c r="PKV82" s="527"/>
      <c r="PKW82" s="528"/>
      <c r="PKX82" s="529"/>
      <c r="PKY82" s="530"/>
      <c r="PKZ82" s="531"/>
      <c r="PLA82" s="532"/>
      <c r="PLB82" s="533"/>
      <c r="PLC82" s="527"/>
      <c r="PLD82" s="528"/>
      <c r="PLE82" s="529"/>
      <c r="PLF82" s="530"/>
      <c r="PLG82" s="531"/>
      <c r="PLH82" s="532"/>
      <c r="PLI82" s="533"/>
      <c r="PLJ82" s="527"/>
      <c r="PLK82" s="528"/>
      <c r="PLL82" s="529"/>
      <c r="PLM82" s="530"/>
      <c r="PLN82" s="531"/>
      <c r="PLO82" s="532"/>
      <c r="PLP82" s="533"/>
      <c r="PLQ82" s="527"/>
      <c r="PLR82" s="528"/>
      <c r="PLS82" s="529"/>
      <c r="PLT82" s="530"/>
      <c r="PLU82" s="531"/>
      <c r="PLV82" s="532"/>
      <c r="PLW82" s="533"/>
      <c r="PLX82" s="527"/>
      <c r="PLY82" s="528"/>
      <c r="PLZ82" s="529"/>
      <c r="PMA82" s="530"/>
      <c r="PMB82" s="531"/>
      <c r="PMC82" s="532"/>
      <c r="PMD82" s="533"/>
      <c r="PME82" s="527"/>
      <c r="PMF82" s="528"/>
      <c r="PMG82" s="529"/>
      <c r="PMH82" s="530"/>
      <c r="PMI82" s="531"/>
      <c r="PMJ82" s="532"/>
      <c r="PMK82" s="533"/>
      <c r="PML82" s="527"/>
      <c r="PMM82" s="528"/>
      <c r="PMN82" s="529"/>
      <c r="PMO82" s="530"/>
      <c r="PMP82" s="531"/>
      <c r="PMQ82" s="532"/>
      <c r="PMR82" s="533"/>
      <c r="PMS82" s="527"/>
      <c r="PMT82" s="528"/>
      <c r="PMU82" s="529"/>
      <c r="PMV82" s="530"/>
      <c r="PMW82" s="531"/>
      <c r="PMX82" s="532"/>
      <c r="PMY82" s="533"/>
      <c r="PMZ82" s="527"/>
      <c r="PNA82" s="528"/>
      <c r="PNB82" s="529"/>
      <c r="PNC82" s="530"/>
      <c r="PND82" s="531"/>
      <c r="PNE82" s="532"/>
      <c r="PNF82" s="533"/>
      <c r="PNG82" s="527"/>
      <c r="PNH82" s="528"/>
      <c r="PNI82" s="529"/>
      <c r="PNJ82" s="530"/>
      <c r="PNK82" s="531"/>
      <c r="PNL82" s="532"/>
      <c r="PNM82" s="533"/>
      <c r="PNN82" s="527"/>
      <c r="PNO82" s="528"/>
      <c r="PNP82" s="529"/>
      <c r="PNQ82" s="530"/>
      <c r="PNR82" s="531"/>
      <c r="PNS82" s="532"/>
      <c r="PNT82" s="533"/>
      <c r="PNU82" s="527"/>
      <c r="PNV82" s="528"/>
      <c r="PNW82" s="529"/>
      <c r="PNX82" s="530"/>
      <c r="PNY82" s="531"/>
      <c r="PNZ82" s="532"/>
      <c r="POA82" s="533"/>
      <c r="POB82" s="527"/>
      <c r="POC82" s="528"/>
      <c r="POD82" s="529"/>
      <c r="POE82" s="530"/>
      <c r="POF82" s="531"/>
      <c r="POG82" s="532"/>
      <c r="POH82" s="533"/>
      <c r="POI82" s="527"/>
      <c r="POJ82" s="528"/>
      <c r="POK82" s="529"/>
      <c r="POL82" s="530"/>
      <c r="POM82" s="531"/>
      <c r="PON82" s="532"/>
      <c r="POO82" s="533"/>
      <c r="POP82" s="527"/>
      <c r="POQ82" s="528"/>
      <c r="POR82" s="529"/>
      <c r="POS82" s="530"/>
      <c r="POT82" s="531"/>
      <c r="POU82" s="532"/>
      <c r="POV82" s="533"/>
      <c r="POW82" s="527"/>
      <c r="POX82" s="528"/>
      <c r="POY82" s="529"/>
      <c r="POZ82" s="530"/>
      <c r="PPA82" s="531"/>
      <c r="PPB82" s="532"/>
      <c r="PPC82" s="533"/>
      <c r="PPD82" s="527"/>
      <c r="PPE82" s="528"/>
      <c r="PPF82" s="529"/>
      <c r="PPG82" s="530"/>
      <c r="PPH82" s="531"/>
      <c r="PPI82" s="532"/>
      <c r="PPJ82" s="533"/>
      <c r="PPK82" s="527"/>
      <c r="PPL82" s="528"/>
      <c r="PPM82" s="529"/>
      <c r="PPN82" s="530"/>
      <c r="PPO82" s="531"/>
      <c r="PPP82" s="532"/>
      <c r="PPQ82" s="533"/>
      <c r="PPR82" s="527"/>
      <c r="PPS82" s="528"/>
      <c r="PPT82" s="529"/>
      <c r="PPU82" s="530"/>
      <c r="PPV82" s="531"/>
      <c r="PPW82" s="532"/>
      <c r="PPX82" s="533"/>
      <c r="PPY82" s="527"/>
      <c r="PPZ82" s="528"/>
      <c r="PQA82" s="529"/>
      <c r="PQB82" s="530"/>
      <c r="PQC82" s="531"/>
      <c r="PQD82" s="532"/>
      <c r="PQE82" s="533"/>
      <c r="PQF82" s="527"/>
      <c r="PQG82" s="528"/>
      <c r="PQH82" s="529"/>
      <c r="PQI82" s="530"/>
      <c r="PQJ82" s="531"/>
      <c r="PQK82" s="532"/>
      <c r="PQL82" s="533"/>
      <c r="PQM82" s="527"/>
      <c r="PQN82" s="528"/>
      <c r="PQO82" s="529"/>
      <c r="PQP82" s="530"/>
      <c r="PQQ82" s="531"/>
      <c r="PQR82" s="532"/>
      <c r="PQS82" s="533"/>
      <c r="PQT82" s="527"/>
      <c r="PQU82" s="528"/>
      <c r="PQV82" s="529"/>
      <c r="PQW82" s="530"/>
      <c r="PQX82" s="531"/>
      <c r="PQY82" s="532"/>
      <c r="PQZ82" s="533"/>
      <c r="PRA82" s="527"/>
      <c r="PRB82" s="528"/>
      <c r="PRC82" s="529"/>
      <c r="PRD82" s="530"/>
      <c r="PRE82" s="531"/>
      <c r="PRF82" s="532"/>
      <c r="PRG82" s="533"/>
      <c r="PRH82" s="527"/>
      <c r="PRI82" s="528"/>
      <c r="PRJ82" s="529"/>
      <c r="PRK82" s="530"/>
      <c r="PRL82" s="531"/>
      <c r="PRM82" s="532"/>
      <c r="PRN82" s="533"/>
      <c r="PRO82" s="527"/>
      <c r="PRP82" s="528"/>
      <c r="PRQ82" s="529"/>
      <c r="PRR82" s="530"/>
      <c r="PRS82" s="531"/>
      <c r="PRT82" s="532"/>
      <c r="PRU82" s="533"/>
      <c r="PRV82" s="527"/>
      <c r="PRW82" s="528"/>
      <c r="PRX82" s="529"/>
      <c r="PRY82" s="530"/>
      <c r="PRZ82" s="531"/>
      <c r="PSA82" s="532"/>
      <c r="PSB82" s="533"/>
      <c r="PSC82" s="527"/>
      <c r="PSD82" s="528"/>
      <c r="PSE82" s="529"/>
      <c r="PSF82" s="530"/>
      <c r="PSG82" s="531"/>
      <c r="PSH82" s="532"/>
      <c r="PSI82" s="533"/>
      <c r="PSJ82" s="527"/>
      <c r="PSK82" s="528"/>
      <c r="PSL82" s="529"/>
      <c r="PSM82" s="530"/>
      <c r="PSN82" s="531"/>
      <c r="PSO82" s="532"/>
      <c r="PSP82" s="533"/>
      <c r="PSQ82" s="527"/>
      <c r="PSR82" s="528"/>
      <c r="PSS82" s="529"/>
      <c r="PST82" s="530"/>
      <c r="PSU82" s="531"/>
      <c r="PSV82" s="532"/>
      <c r="PSW82" s="533"/>
      <c r="PSX82" s="527"/>
      <c r="PSY82" s="528"/>
      <c r="PSZ82" s="529"/>
      <c r="PTA82" s="530"/>
      <c r="PTB82" s="531"/>
      <c r="PTC82" s="532"/>
      <c r="PTD82" s="533"/>
      <c r="PTE82" s="527"/>
      <c r="PTF82" s="528"/>
      <c r="PTG82" s="529"/>
      <c r="PTH82" s="530"/>
      <c r="PTI82" s="531"/>
      <c r="PTJ82" s="532"/>
      <c r="PTK82" s="533"/>
      <c r="PTL82" s="527"/>
      <c r="PTM82" s="528"/>
      <c r="PTN82" s="529"/>
      <c r="PTO82" s="530"/>
      <c r="PTP82" s="531"/>
      <c r="PTQ82" s="532"/>
      <c r="PTR82" s="533"/>
      <c r="PTS82" s="527"/>
      <c r="PTT82" s="528"/>
      <c r="PTU82" s="529"/>
      <c r="PTV82" s="530"/>
      <c r="PTW82" s="531"/>
      <c r="PTX82" s="532"/>
      <c r="PTY82" s="533"/>
      <c r="PTZ82" s="527"/>
      <c r="PUA82" s="528"/>
      <c r="PUB82" s="529"/>
      <c r="PUC82" s="530"/>
      <c r="PUD82" s="531"/>
      <c r="PUE82" s="532"/>
      <c r="PUF82" s="533"/>
      <c r="PUG82" s="527"/>
      <c r="PUH82" s="528"/>
      <c r="PUI82" s="529"/>
      <c r="PUJ82" s="530"/>
      <c r="PUK82" s="531"/>
      <c r="PUL82" s="532"/>
      <c r="PUM82" s="533"/>
      <c r="PUN82" s="527"/>
      <c r="PUO82" s="528"/>
      <c r="PUP82" s="529"/>
      <c r="PUQ82" s="530"/>
      <c r="PUR82" s="531"/>
      <c r="PUS82" s="532"/>
      <c r="PUT82" s="533"/>
      <c r="PUU82" s="527"/>
      <c r="PUV82" s="528"/>
      <c r="PUW82" s="529"/>
      <c r="PUX82" s="530"/>
      <c r="PUY82" s="531"/>
      <c r="PUZ82" s="532"/>
      <c r="PVA82" s="533"/>
      <c r="PVB82" s="527"/>
      <c r="PVC82" s="528"/>
      <c r="PVD82" s="529"/>
      <c r="PVE82" s="530"/>
      <c r="PVF82" s="531"/>
      <c r="PVG82" s="532"/>
      <c r="PVH82" s="533"/>
      <c r="PVI82" s="527"/>
      <c r="PVJ82" s="528"/>
      <c r="PVK82" s="529"/>
      <c r="PVL82" s="530"/>
      <c r="PVM82" s="531"/>
      <c r="PVN82" s="532"/>
      <c r="PVO82" s="533"/>
      <c r="PVP82" s="527"/>
      <c r="PVQ82" s="528"/>
      <c r="PVR82" s="529"/>
      <c r="PVS82" s="530"/>
      <c r="PVT82" s="531"/>
      <c r="PVU82" s="532"/>
      <c r="PVV82" s="533"/>
      <c r="PVW82" s="527"/>
      <c r="PVX82" s="528"/>
      <c r="PVY82" s="529"/>
      <c r="PVZ82" s="530"/>
      <c r="PWA82" s="531"/>
      <c r="PWB82" s="532"/>
      <c r="PWC82" s="533"/>
      <c r="PWD82" s="527"/>
      <c r="PWE82" s="528"/>
      <c r="PWF82" s="529"/>
      <c r="PWG82" s="530"/>
      <c r="PWH82" s="531"/>
      <c r="PWI82" s="532"/>
      <c r="PWJ82" s="533"/>
      <c r="PWK82" s="527"/>
      <c r="PWL82" s="528"/>
      <c r="PWM82" s="529"/>
      <c r="PWN82" s="530"/>
      <c r="PWO82" s="531"/>
      <c r="PWP82" s="532"/>
      <c r="PWQ82" s="533"/>
      <c r="PWR82" s="527"/>
      <c r="PWS82" s="528"/>
      <c r="PWT82" s="529"/>
      <c r="PWU82" s="530"/>
      <c r="PWV82" s="531"/>
      <c r="PWW82" s="532"/>
      <c r="PWX82" s="533"/>
      <c r="PWY82" s="527"/>
      <c r="PWZ82" s="528"/>
      <c r="PXA82" s="529"/>
      <c r="PXB82" s="530"/>
      <c r="PXC82" s="531"/>
      <c r="PXD82" s="532"/>
      <c r="PXE82" s="533"/>
      <c r="PXF82" s="527"/>
      <c r="PXG82" s="528"/>
      <c r="PXH82" s="529"/>
      <c r="PXI82" s="530"/>
      <c r="PXJ82" s="531"/>
      <c r="PXK82" s="532"/>
      <c r="PXL82" s="533"/>
      <c r="PXM82" s="527"/>
      <c r="PXN82" s="528"/>
      <c r="PXO82" s="529"/>
      <c r="PXP82" s="530"/>
      <c r="PXQ82" s="531"/>
      <c r="PXR82" s="532"/>
      <c r="PXS82" s="533"/>
      <c r="PXT82" s="527"/>
      <c r="PXU82" s="528"/>
      <c r="PXV82" s="529"/>
      <c r="PXW82" s="530"/>
      <c r="PXX82" s="531"/>
      <c r="PXY82" s="532"/>
      <c r="PXZ82" s="533"/>
      <c r="PYA82" s="527"/>
      <c r="PYB82" s="528"/>
      <c r="PYC82" s="529"/>
      <c r="PYD82" s="530"/>
      <c r="PYE82" s="531"/>
      <c r="PYF82" s="532"/>
      <c r="PYG82" s="533"/>
      <c r="PYH82" s="527"/>
      <c r="PYI82" s="528"/>
      <c r="PYJ82" s="529"/>
      <c r="PYK82" s="530"/>
      <c r="PYL82" s="531"/>
      <c r="PYM82" s="532"/>
      <c r="PYN82" s="533"/>
      <c r="PYO82" s="527"/>
      <c r="PYP82" s="528"/>
      <c r="PYQ82" s="529"/>
      <c r="PYR82" s="530"/>
      <c r="PYS82" s="531"/>
      <c r="PYT82" s="532"/>
      <c r="PYU82" s="533"/>
      <c r="PYV82" s="527"/>
      <c r="PYW82" s="528"/>
      <c r="PYX82" s="529"/>
      <c r="PYY82" s="530"/>
      <c r="PYZ82" s="531"/>
      <c r="PZA82" s="532"/>
      <c r="PZB82" s="533"/>
      <c r="PZC82" s="527"/>
      <c r="PZD82" s="528"/>
      <c r="PZE82" s="529"/>
      <c r="PZF82" s="530"/>
      <c r="PZG82" s="531"/>
      <c r="PZH82" s="532"/>
      <c r="PZI82" s="533"/>
      <c r="PZJ82" s="527"/>
      <c r="PZK82" s="528"/>
      <c r="PZL82" s="529"/>
      <c r="PZM82" s="530"/>
      <c r="PZN82" s="531"/>
      <c r="PZO82" s="532"/>
      <c r="PZP82" s="533"/>
      <c r="PZQ82" s="527"/>
      <c r="PZR82" s="528"/>
      <c r="PZS82" s="529"/>
      <c r="PZT82" s="530"/>
      <c r="PZU82" s="531"/>
      <c r="PZV82" s="532"/>
      <c r="PZW82" s="533"/>
      <c r="PZX82" s="527"/>
      <c r="PZY82" s="528"/>
      <c r="PZZ82" s="529"/>
      <c r="QAA82" s="530"/>
      <c r="QAB82" s="531"/>
      <c r="QAC82" s="532"/>
      <c r="QAD82" s="533"/>
      <c r="QAE82" s="527"/>
      <c r="QAF82" s="528"/>
      <c r="QAG82" s="529"/>
      <c r="QAH82" s="530"/>
      <c r="QAI82" s="531"/>
      <c r="QAJ82" s="532"/>
      <c r="QAK82" s="533"/>
      <c r="QAL82" s="527"/>
      <c r="QAM82" s="528"/>
      <c r="QAN82" s="529"/>
      <c r="QAO82" s="530"/>
      <c r="QAP82" s="531"/>
      <c r="QAQ82" s="532"/>
      <c r="QAR82" s="533"/>
      <c r="QAS82" s="527"/>
      <c r="QAT82" s="528"/>
      <c r="QAU82" s="529"/>
      <c r="QAV82" s="530"/>
      <c r="QAW82" s="531"/>
      <c r="QAX82" s="532"/>
      <c r="QAY82" s="533"/>
      <c r="QAZ82" s="527"/>
      <c r="QBA82" s="528"/>
      <c r="QBB82" s="529"/>
      <c r="QBC82" s="530"/>
      <c r="QBD82" s="531"/>
      <c r="QBE82" s="532"/>
      <c r="QBF82" s="533"/>
      <c r="QBG82" s="527"/>
      <c r="QBH82" s="528"/>
      <c r="QBI82" s="529"/>
      <c r="QBJ82" s="530"/>
      <c r="QBK82" s="531"/>
      <c r="QBL82" s="532"/>
      <c r="QBM82" s="533"/>
      <c r="QBN82" s="527"/>
      <c r="QBO82" s="528"/>
      <c r="QBP82" s="529"/>
      <c r="QBQ82" s="530"/>
      <c r="QBR82" s="531"/>
      <c r="QBS82" s="532"/>
      <c r="QBT82" s="533"/>
      <c r="QBU82" s="527"/>
      <c r="QBV82" s="528"/>
      <c r="QBW82" s="529"/>
      <c r="QBX82" s="530"/>
      <c r="QBY82" s="531"/>
      <c r="QBZ82" s="532"/>
      <c r="QCA82" s="533"/>
      <c r="QCB82" s="527"/>
      <c r="QCC82" s="528"/>
      <c r="QCD82" s="529"/>
      <c r="QCE82" s="530"/>
      <c r="QCF82" s="531"/>
      <c r="QCG82" s="532"/>
      <c r="QCH82" s="533"/>
      <c r="QCI82" s="527"/>
      <c r="QCJ82" s="528"/>
      <c r="QCK82" s="529"/>
      <c r="QCL82" s="530"/>
      <c r="QCM82" s="531"/>
      <c r="QCN82" s="532"/>
      <c r="QCO82" s="533"/>
      <c r="QCP82" s="527"/>
      <c r="QCQ82" s="528"/>
      <c r="QCR82" s="529"/>
      <c r="QCS82" s="530"/>
      <c r="QCT82" s="531"/>
      <c r="QCU82" s="532"/>
      <c r="QCV82" s="533"/>
      <c r="QCW82" s="527"/>
      <c r="QCX82" s="528"/>
      <c r="QCY82" s="529"/>
      <c r="QCZ82" s="530"/>
      <c r="QDA82" s="531"/>
      <c r="QDB82" s="532"/>
      <c r="QDC82" s="533"/>
      <c r="QDD82" s="527"/>
      <c r="QDE82" s="528"/>
      <c r="QDF82" s="529"/>
      <c r="QDG82" s="530"/>
      <c r="QDH82" s="531"/>
      <c r="QDI82" s="532"/>
      <c r="QDJ82" s="533"/>
      <c r="QDK82" s="527"/>
      <c r="QDL82" s="528"/>
      <c r="QDM82" s="529"/>
      <c r="QDN82" s="530"/>
      <c r="QDO82" s="531"/>
      <c r="QDP82" s="532"/>
      <c r="QDQ82" s="533"/>
      <c r="QDR82" s="527"/>
      <c r="QDS82" s="528"/>
      <c r="QDT82" s="529"/>
      <c r="QDU82" s="530"/>
      <c r="QDV82" s="531"/>
      <c r="QDW82" s="532"/>
      <c r="QDX82" s="533"/>
      <c r="QDY82" s="527"/>
      <c r="QDZ82" s="528"/>
      <c r="QEA82" s="529"/>
      <c r="QEB82" s="530"/>
      <c r="QEC82" s="531"/>
      <c r="QED82" s="532"/>
      <c r="QEE82" s="533"/>
      <c r="QEF82" s="527"/>
      <c r="QEG82" s="528"/>
      <c r="QEH82" s="529"/>
      <c r="QEI82" s="530"/>
      <c r="QEJ82" s="531"/>
      <c r="QEK82" s="532"/>
      <c r="QEL82" s="533"/>
      <c r="QEM82" s="527"/>
      <c r="QEN82" s="528"/>
      <c r="QEO82" s="529"/>
      <c r="QEP82" s="530"/>
      <c r="QEQ82" s="531"/>
      <c r="QER82" s="532"/>
      <c r="QES82" s="533"/>
      <c r="QET82" s="527"/>
      <c r="QEU82" s="528"/>
      <c r="QEV82" s="529"/>
      <c r="QEW82" s="530"/>
      <c r="QEX82" s="531"/>
      <c r="QEY82" s="532"/>
      <c r="QEZ82" s="533"/>
      <c r="QFA82" s="527"/>
      <c r="QFB82" s="528"/>
      <c r="QFC82" s="529"/>
      <c r="QFD82" s="530"/>
      <c r="QFE82" s="531"/>
      <c r="QFF82" s="532"/>
      <c r="QFG82" s="533"/>
      <c r="QFH82" s="527"/>
      <c r="QFI82" s="528"/>
      <c r="QFJ82" s="529"/>
      <c r="QFK82" s="530"/>
      <c r="QFL82" s="531"/>
      <c r="QFM82" s="532"/>
      <c r="QFN82" s="533"/>
      <c r="QFO82" s="527"/>
      <c r="QFP82" s="528"/>
      <c r="QFQ82" s="529"/>
      <c r="QFR82" s="530"/>
      <c r="QFS82" s="531"/>
      <c r="QFT82" s="532"/>
      <c r="QFU82" s="533"/>
      <c r="QFV82" s="527"/>
      <c r="QFW82" s="528"/>
      <c r="QFX82" s="529"/>
      <c r="QFY82" s="530"/>
      <c r="QFZ82" s="531"/>
      <c r="QGA82" s="532"/>
      <c r="QGB82" s="533"/>
      <c r="QGC82" s="527"/>
      <c r="QGD82" s="528"/>
      <c r="QGE82" s="529"/>
      <c r="QGF82" s="530"/>
      <c r="QGG82" s="531"/>
      <c r="QGH82" s="532"/>
      <c r="QGI82" s="533"/>
      <c r="QGJ82" s="527"/>
      <c r="QGK82" s="528"/>
      <c r="QGL82" s="529"/>
      <c r="QGM82" s="530"/>
      <c r="QGN82" s="531"/>
      <c r="QGO82" s="532"/>
      <c r="QGP82" s="533"/>
      <c r="QGQ82" s="527"/>
      <c r="QGR82" s="528"/>
      <c r="QGS82" s="529"/>
      <c r="QGT82" s="530"/>
      <c r="QGU82" s="531"/>
      <c r="QGV82" s="532"/>
      <c r="QGW82" s="533"/>
      <c r="QGX82" s="527"/>
      <c r="QGY82" s="528"/>
      <c r="QGZ82" s="529"/>
      <c r="QHA82" s="530"/>
      <c r="QHB82" s="531"/>
      <c r="QHC82" s="532"/>
      <c r="QHD82" s="533"/>
      <c r="QHE82" s="527"/>
      <c r="QHF82" s="528"/>
      <c r="QHG82" s="529"/>
      <c r="QHH82" s="530"/>
      <c r="QHI82" s="531"/>
      <c r="QHJ82" s="532"/>
      <c r="QHK82" s="533"/>
      <c r="QHL82" s="527"/>
      <c r="QHM82" s="528"/>
      <c r="QHN82" s="529"/>
      <c r="QHO82" s="530"/>
      <c r="QHP82" s="531"/>
      <c r="QHQ82" s="532"/>
      <c r="QHR82" s="533"/>
      <c r="QHS82" s="527"/>
      <c r="QHT82" s="528"/>
      <c r="QHU82" s="529"/>
      <c r="QHV82" s="530"/>
      <c r="QHW82" s="531"/>
      <c r="QHX82" s="532"/>
      <c r="QHY82" s="533"/>
      <c r="QHZ82" s="527"/>
      <c r="QIA82" s="528"/>
      <c r="QIB82" s="529"/>
      <c r="QIC82" s="530"/>
      <c r="QID82" s="531"/>
      <c r="QIE82" s="532"/>
      <c r="QIF82" s="533"/>
      <c r="QIG82" s="527"/>
      <c r="QIH82" s="528"/>
      <c r="QII82" s="529"/>
      <c r="QIJ82" s="530"/>
      <c r="QIK82" s="531"/>
      <c r="QIL82" s="532"/>
      <c r="QIM82" s="533"/>
      <c r="QIN82" s="527"/>
      <c r="QIO82" s="528"/>
      <c r="QIP82" s="529"/>
      <c r="QIQ82" s="530"/>
      <c r="QIR82" s="531"/>
      <c r="QIS82" s="532"/>
      <c r="QIT82" s="533"/>
      <c r="QIU82" s="527"/>
      <c r="QIV82" s="528"/>
      <c r="QIW82" s="529"/>
      <c r="QIX82" s="530"/>
      <c r="QIY82" s="531"/>
      <c r="QIZ82" s="532"/>
      <c r="QJA82" s="533"/>
      <c r="QJB82" s="527"/>
      <c r="QJC82" s="528"/>
      <c r="QJD82" s="529"/>
      <c r="QJE82" s="530"/>
      <c r="QJF82" s="531"/>
      <c r="QJG82" s="532"/>
      <c r="QJH82" s="533"/>
      <c r="QJI82" s="527"/>
      <c r="QJJ82" s="528"/>
      <c r="QJK82" s="529"/>
      <c r="QJL82" s="530"/>
      <c r="QJM82" s="531"/>
      <c r="QJN82" s="532"/>
      <c r="QJO82" s="533"/>
      <c r="QJP82" s="527"/>
      <c r="QJQ82" s="528"/>
      <c r="QJR82" s="529"/>
      <c r="QJS82" s="530"/>
      <c r="QJT82" s="531"/>
      <c r="QJU82" s="532"/>
      <c r="QJV82" s="533"/>
      <c r="QJW82" s="527"/>
      <c r="QJX82" s="528"/>
      <c r="QJY82" s="529"/>
      <c r="QJZ82" s="530"/>
      <c r="QKA82" s="531"/>
      <c r="QKB82" s="532"/>
      <c r="QKC82" s="533"/>
      <c r="QKD82" s="527"/>
      <c r="QKE82" s="528"/>
      <c r="QKF82" s="529"/>
      <c r="QKG82" s="530"/>
      <c r="QKH82" s="531"/>
      <c r="QKI82" s="532"/>
      <c r="QKJ82" s="533"/>
      <c r="QKK82" s="527"/>
      <c r="QKL82" s="528"/>
      <c r="QKM82" s="529"/>
      <c r="QKN82" s="530"/>
      <c r="QKO82" s="531"/>
      <c r="QKP82" s="532"/>
      <c r="QKQ82" s="533"/>
      <c r="QKR82" s="527"/>
      <c r="QKS82" s="528"/>
      <c r="QKT82" s="529"/>
      <c r="QKU82" s="530"/>
      <c r="QKV82" s="531"/>
      <c r="QKW82" s="532"/>
      <c r="QKX82" s="533"/>
      <c r="QKY82" s="527"/>
      <c r="QKZ82" s="528"/>
      <c r="QLA82" s="529"/>
      <c r="QLB82" s="530"/>
      <c r="QLC82" s="531"/>
      <c r="QLD82" s="532"/>
      <c r="QLE82" s="533"/>
      <c r="QLF82" s="527"/>
      <c r="QLG82" s="528"/>
      <c r="QLH82" s="529"/>
      <c r="QLI82" s="530"/>
      <c r="QLJ82" s="531"/>
      <c r="QLK82" s="532"/>
      <c r="QLL82" s="533"/>
      <c r="QLM82" s="527"/>
      <c r="QLN82" s="528"/>
      <c r="QLO82" s="529"/>
      <c r="QLP82" s="530"/>
      <c r="QLQ82" s="531"/>
      <c r="QLR82" s="532"/>
      <c r="QLS82" s="533"/>
      <c r="QLT82" s="527"/>
      <c r="QLU82" s="528"/>
      <c r="QLV82" s="529"/>
      <c r="QLW82" s="530"/>
      <c r="QLX82" s="531"/>
      <c r="QLY82" s="532"/>
      <c r="QLZ82" s="533"/>
      <c r="QMA82" s="527"/>
      <c r="QMB82" s="528"/>
      <c r="QMC82" s="529"/>
      <c r="QMD82" s="530"/>
      <c r="QME82" s="531"/>
      <c r="QMF82" s="532"/>
      <c r="QMG82" s="533"/>
      <c r="QMH82" s="527"/>
      <c r="QMI82" s="528"/>
      <c r="QMJ82" s="529"/>
      <c r="QMK82" s="530"/>
      <c r="QML82" s="531"/>
      <c r="QMM82" s="532"/>
      <c r="QMN82" s="533"/>
      <c r="QMO82" s="527"/>
      <c r="QMP82" s="528"/>
      <c r="QMQ82" s="529"/>
      <c r="QMR82" s="530"/>
      <c r="QMS82" s="531"/>
      <c r="QMT82" s="532"/>
      <c r="QMU82" s="533"/>
      <c r="QMV82" s="527"/>
      <c r="QMW82" s="528"/>
      <c r="QMX82" s="529"/>
      <c r="QMY82" s="530"/>
      <c r="QMZ82" s="531"/>
      <c r="QNA82" s="532"/>
      <c r="QNB82" s="533"/>
      <c r="QNC82" s="527"/>
      <c r="QND82" s="528"/>
      <c r="QNE82" s="529"/>
      <c r="QNF82" s="530"/>
      <c r="QNG82" s="531"/>
      <c r="QNH82" s="532"/>
      <c r="QNI82" s="533"/>
      <c r="QNJ82" s="527"/>
      <c r="QNK82" s="528"/>
      <c r="QNL82" s="529"/>
      <c r="QNM82" s="530"/>
      <c r="QNN82" s="531"/>
      <c r="QNO82" s="532"/>
      <c r="QNP82" s="533"/>
      <c r="QNQ82" s="527"/>
      <c r="QNR82" s="528"/>
      <c r="QNS82" s="529"/>
      <c r="QNT82" s="530"/>
      <c r="QNU82" s="531"/>
      <c r="QNV82" s="532"/>
      <c r="QNW82" s="533"/>
      <c r="QNX82" s="527"/>
      <c r="QNY82" s="528"/>
      <c r="QNZ82" s="529"/>
      <c r="QOA82" s="530"/>
      <c r="QOB82" s="531"/>
      <c r="QOC82" s="532"/>
      <c r="QOD82" s="533"/>
      <c r="QOE82" s="527"/>
      <c r="QOF82" s="528"/>
      <c r="QOG82" s="529"/>
      <c r="QOH82" s="530"/>
      <c r="QOI82" s="531"/>
      <c r="QOJ82" s="532"/>
      <c r="QOK82" s="533"/>
      <c r="QOL82" s="527"/>
      <c r="QOM82" s="528"/>
      <c r="QON82" s="529"/>
      <c r="QOO82" s="530"/>
      <c r="QOP82" s="531"/>
      <c r="QOQ82" s="532"/>
      <c r="QOR82" s="533"/>
      <c r="QOS82" s="527"/>
      <c r="QOT82" s="528"/>
      <c r="QOU82" s="529"/>
      <c r="QOV82" s="530"/>
      <c r="QOW82" s="531"/>
      <c r="QOX82" s="532"/>
      <c r="QOY82" s="533"/>
      <c r="QOZ82" s="527"/>
      <c r="QPA82" s="528"/>
      <c r="QPB82" s="529"/>
      <c r="QPC82" s="530"/>
      <c r="QPD82" s="531"/>
      <c r="QPE82" s="532"/>
      <c r="QPF82" s="533"/>
      <c r="QPG82" s="527"/>
      <c r="QPH82" s="528"/>
      <c r="QPI82" s="529"/>
      <c r="QPJ82" s="530"/>
      <c r="QPK82" s="531"/>
      <c r="QPL82" s="532"/>
      <c r="QPM82" s="533"/>
      <c r="QPN82" s="527"/>
      <c r="QPO82" s="528"/>
      <c r="QPP82" s="529"/>
      <c r="QPQ82" s="530"/>
      <c r="QPR82" s="531"/>
      <c r="QPS82" s="532"/>
      <c r="QPT82" s="533"/>
      <c r="QPU82" s="527"/>
      <c r="QPV82" s="528"/>
      <c r="QPW82" s="529"/>
      <c r="QPX82" s="530"/>
      <c r="QPY82" s="531"/>
      <c r="QPZ82" s="532"/>
      <c r="QQA82" s="533"/>
      <c r="QQB82" s="527"/>
      <c r="QQC82" s="528"/>
      <c r="QQD82" s="529"/>
      <c r="QQE82" s="530"/>
      <c r="QQF82" s="531"/>
      <c r="QQG82" s="532"/>
      <c r="QQH82" s="533"/>
      <c r="QQI82" s="527"/>
      <c r="QQJ82" s="528"/>
      <c r="QQK82" s="529"/>
      <c r="QQL82" s="530"/>
      <c r="QQM82" s="531"/>
      <c r="QQN82" s="532"/>
      <c r="QQO82" s="533"/>
      <c r="QQP82" s="527"/>
      <c r="QQQ82" s="528"/>
      <c r="QQR82" s="529"/>
      <c r="QQS82" s="530"/>
      <c r="QQT82" s="531"/>
      <c r="QQU82" s="532"/>
      <c r="QQV82" s="533"/>
      <c r="QQW82" s="527"/>
      <c r="QQX82" s="528"/>
      <c r="QQY82" s="529"/>
      <c r="QQZ82" s="530"/>
      <c r="QRA82" s="531"/>
      <c r="QRB82" s="532"/>
      <c r="QRC82" s="533"/>
      <c r="QRD82" s="527"/>
      <c r="QRE82" s="528"/>
      <c r="QRF82" s="529"/>
      <c r="QRG82" s="530"/>
      <c r="QRH82" s="531"/>
      <c r="QRI82" s="532"/>
      <c r="QRJ82" s="533"/>
      <c r="QRK82" s="527"/>
      <c r="QRL82" s="528"/>
      <c r="QRM82" s="529"/>
      <c r="QRN82" s="530"/>
      <c r="QRO82" s="531"/>
      <c r="QRP82" s="532"/>
      <c r="QRQ82" s="533"/>
      <c r="QRR82" s="527"/>
      <c r="QRS82" s="528"/>
      <c r="QRT82" s="529"/>
      <c r="QRU82" s="530"/>
      <c r="QRV82" s="531"/>
      <c r="QRW82" s="532"/>
      <c r="QRX82" s="533"/>
      <c r="QRY82" s="527"/>
      <c r="QRZ82" s="528"/>
      <c r="QSA82" s="529"/>
      <c r="QSB82" s="530"/>
      <c r="QSC82" s="531"/>
      <c r="QSD82" s="532"/>
      <c r="QSE82" s="533"/>
      <c r="QSF82" s="527"/>
      <c r="QSG82" s="528"/>
      <c r="QSH82" s="529"/>
      <c r="QSI82" s="530"/>
      <c r="QSJ82" s="531"/>
      <c r="QSK82" s="532"/>
      <c r="QSL82" s="533"/>
      <c r="QSM82" s="527"/>
      <c r="QSN82" s="528"/>
      <c r="QSO82" s="529"/>
      <c r="QSP82" s="530"/>
      <c r="QSQ82" s="531"/>
      <c r="QSR82" s="532"/>
      <c r="QSS82" s="533"/>
      <c r="QST82" s="527"/>
      <c r="QSU82" s="528"/>
      <c r="QSV82" s="529"/>
      <c r="QSW82" s="530"/>
      <c r="QSX82" s="531"/>
      <c r="QSY82" s="532"/>
      <c r="QSZ82" s="533"/>
      <c r="QTA82" s="527"/>
      <c r="QTB82" s="528"/>
      <c r="QTC82" s="529"/>
      <c r="QTD82" s="530"/>
      <c r="QTE82" s="531"/>
      <c r="QTF82" s="532"/>
      <c r="QTG82" s="533"/>
      <c r="QTH82" s="527"/>
      <c r="QTI82" s="528"/>
      <c r="QTJ82" s="529"/>
      <c r="QTK82" s="530"/>
      <c r="QTL82" s="531"/>
      <c r="QTM82" s="532"/>
      <c r="QTN82" s="533"/>
      <c r="QTO82" s="527"/>
      <c r="QTP82" s="528"/>
      <c r="QTQ82" s="529"/>
      <c r="QTR82" s="530"/>
      <c r="QTS82" s="531"/>
      <c r="QTT82" s="532"/>
      <c r="QTU82" s="533"/>
      <c r="QTV82" s="527"/>
      <c r="QTW82" s="528"/>
      <c r="QTX82" s="529"/>
      <c r="QTY82" s="530"/>
      <c r="QTZ82" s="531"/>
      <c r="QUA82" s="532"/>
      <c r="QUB82" s="533"/>
      <c r="QUC82" s="527"/>
      <c r="QUD82" s="528"/>
      <c r="QUE82" s="529"/>
      <c r="QUF82" s="530"/>
      <c r="QUG82" s="531"/>
      <c r="QUH82" s="532"/>
      <c r="QUI82" s="533"/>
      <c r="QUJ82" s="527"/>
      <c r="QUK82" s="528"/>
      <c r="QUL82" s="529"/>
      <c r="QUM82" s="530"/>
      <c r="QUN82" s="531"/>
      <c r="QUO82" s="532"/>
      <c r="QUP82" s="533"/>
      <c r="QUQ82" s="527"/>
      <c r="QUR82" s="528"/>
      <c r="QUS82" s="529"/>
      <c r="QUT82" s="530"/>
      <c r="QUU82" s="531"/>
      <c r="QUV82" s="532"/>
      <c r="QUW82" s="533"/>
      <c r="QUX82" s="527"/>
      <c r="QUY82" s="528"/>
      <c r="QUZ82" s="529"/>
      <c r="QVA82" s="530"/>
      <c r="QVB82" s="531"/>
      <c r="QVC82" s="532"/>
      <c r="QVD82" s="533"/>
      <c r="QVE82" s="527"/>
      <c r="QVF82" s="528"/>
      <c r="QVG82" s="529"/>
      <c r="QVH82" s="530"/>
      <c r="QVI82" s="531"/>
      <c r="QVJ82" s="532"/>
      <c r="QVK82" s="533"/>
      <c r="QVL82" s="527"/>
      <c r="QVM82" s="528"/>
      <c r="QVN82" s="529"/>
      <c r="QVO82" s="530"/>
      <c r="QVP82" s="531"/>
      <c r="QVQ82" s="532"/>
      <c r="QVR82" s="533"/>
      <c r="QVS82" s="527"/>
      <c r="QVT82" s="528"/>
      <c r="QVU82" s="529"/>
      <c r="QVV82" s="530"/>
      <c r="QVW82" s="531"/>
      <c r="QVX82" s="532"/>
      <c r="QVY82" s="533"/>
      <c r="QVZ82" s="527"/>
      <c r="QWA82" s="528"/>
      <c r="QWB82" s="529"/>
      <c r="QWC82" s="530"/>
      <c r="QWD82" s="531"/>
      <c r="QWE82" s="532"/>
      <c r="QWF82" s="533"/>
      <c r="QWG82" s="527"/>
      <c r="QWH82" s="528"/>
      <c r="QWI82" s="529"/>
      <c r="QWJ82" s="530"/>
      <c r="QWK82" s="531"/>
      <c r="QWL82" s="532"/>
      <c r="QWM82" s="533"/>
      <c r="QWN82" s="527"/>
      <c r="QWO82" s="528"/>
      <c r="QWP82" s="529"/>
      <c r="QWQ82" s="530"/>
      <c r="QWR82" s="531"/>
      <c r="QWS82" s="532"/>
      <c r="QWT82" s="533"/>
      <c r="QWU82" s="527"/>
      <c r="QWV82" s="528"/>
      <c r="QWW82" s="529"/>
      <c r="QWX82" s="530"/>
      <c r="QWY82" s="531"/>
      <c r="QWZ82" s="532"/>
      <c r="QXA82" s="533"/>
      <c r="QXB82" s="527"/>
      <c r="QXC82" s="528"/>
      <c r="QXD82" s="529"/>
      <c r="QXE82" s="530"/>
      <c r="QXF82" s="531"/>
      <c r="QXG82" s="532"/>
      <c r="QXH82" s="533"/>
      <c r="QXI82" s="527"/>
      <c r="QXJ82" s="528"/>
      <c r="QXK82" s="529"/>
      <c r="QXL82" s="530"/>
      <c r="QXM82" s="531"/>
      <c r="QXN82" s="532"/>
      <c r="QXO82" s="533"/>
      <c r="QXP82" s="527"/>
      <c r="QXQ82" s="528"/>
      <c r="QXR82" s="529"/>
      <c r="QXS82" s="530"/>
      <c r="QXT82" s="531"/>
      <c r="QXU82" s="532"/>
      <c r="QXV82" s="533"/>
      <c r="QXW82" s="527"/>
      <c r="QXX82" s="528"/>
      <c r="QXY82" s="529"/>
      <c r="QXZ82" s="530"/>
      <c r="QYA82" s="531"/>
      <c r="QYB82" s="532"/>
      <c r="QYC82" s="533"/>
      <c r="QYD82" s="527"/>
      <c r="QYE82" s="528"/>
      <c r="QYF82" s="529"/>
      <c r="QYG82" s="530"/>
      <c r="QYH82" s="531"/>
      <c r="QYI82" s="532"/>
      <c r="QYJ82" s="533"/>
      <c r="QYK82" s="527"/>
      <c r="QYL82" s="528"/>
      <c r="QYM82" s="529"/>
      <c r="QYN82" s="530"/>
      <c r="QYO82" s="531"/>
      <c r="QYP82" s="532"/>
      <c r="QYQ82" s="533"/>
      <c r="QYR82" s="527"/>
      <c r="QYS82" s="528"/>
      <c r="QYT82" s="529"/>
      <c r="QYU82" s="530"/>
      <c r="QYV82" s="531"/>
      <c r="QYW82" s="532"/>
      <c r="QYX82" s="533"/>
      <c r="QYY82" s="527"/>
      <c r="QYZ82" s="528"/>
      <c r="QZA82" s="529"/>
      <c r="QZB82" s="530"/>
      <c r="QZC82" s="531"/>
      <c r="QZD82" s="532"/>
      <c r="QZE82" s="533"/>
      <c r="QZF82" s="527"/>
      <c r="QZG82" s="528"/>
      <c r="QZH82" s="529"/>
      <c r="QZI82" s="530"/>
      <c r="QZJ82" s="531"/>
      <c r="QZK82" s="532"/>
      <c r="QZL82" s="533"/>
      <c r="QZM82" s="527"/>
      <c r="QZN82" s="528"/>
      <c r="QZO82" s="529"/>
      <c r="QZP82" s="530"/>
      <c r="QZQ82" s="531"/>
      <c r="QZR82" s="532"/>
      <c r="QZS82" s="533"/>
      <c r="QZT82" s="527"/>
      <c r="QZU82" s="528"/>
      <c r="QZV82" s="529"/>
      <c r="QZW82" s="530"/>
      <c r="QZX82" s="531"/>
      <c r="QZY82" s="532"/>
      <c r="QZZ82" s="533"/>
      <c r="RAA82" s="527"/>
      <c r="RAB82" s="528"/>
      <c r="RAC82" s="529"/>
      <c r="RAD82" s="530"/>
      <c r="RAE82" s="531"/>
      <c r="RAF82" s="532"/>
      <c r="RAG82" s="533"/>
      <c r="RAH82" s="527"/>
      <c r="RAI82" s="528"/>
      <c r="RAJ82" s="529"/>
      <c r="RAK82" s="530"/>
      <c r="RAL82" s="531"/>
      <c r="RAM82" s="532"/>
      <c r="RAN82" s="533"/>
      <c r="RAO82" s="527"/>
      <c r="RAP82" s="528"/>
      <c r="RAQ82" s="529"/>
      <c r="RAR82" s="530"/>
      <c r="RAS82" s="531"/>
      <c r="RAT82" s="532"/>
      <c r="RAU82" s="533"/>
      <c r="RAV82" s="527"/>
      <c r="RAW82" s="528"/>
      <c r="RAX82" s="529"/>
      <c r="RAY82" s="530"/>
      <c r="RAZ82" s="531"/>
      <c r="RBA82" s="532"/>
      <c r="RBB82" s="533"/>
      <c r="RBC82" s="527"/>
      <c r="RBD82" s="528"/>
      <c r="RBE82" s="529"/>
      <c r="RBF82" s="530"/>
      <c r="RBG82" s="531"/>
      <c r="RBH82" s="532"/>
      <c r="RBI82" s="533"/>
      <c r="RBJ82" s="527"/>
      <c r="RBK82" s="528"/>
      <c r="RBL82" s="529"/>
      <c r="RBM82" s="530"/>
      <c r="RBN82" s="531"/>
      <c r="RBO82" s="532"/>
      <c r="RBP82" s="533"/>
      <c r="RBQ82" s="527"/>
      <c r="RBR82" s="528"/>
      <c r="RBS82" s="529"/>
      <c r="RBT82" s="530"/>
      <c r="RBU82" s="531"/>
      <c r="RBV82" s="532"/>
      <c r="RBW82" s="533"/>
      <c r="RBX82" s="527"/>
      <c r="RBY82" s="528"/>
      <c r="RBZ82" s="529"/>
      <c r="RCA82" s="530"/>
      <c r="RCB82" s="531"/>
      <c r="RCC82" s="532"/>
      <c r="RCD82" s="533"/>
      <c r="RCE82" s="527"/>
      <c r="RCF82" s="528"/>
      <c r="RCG82" s="529"/>
      <c r="RCH82" s="530"/>
      <c r="RCI82" s="531"/>
      <c r="RCJ82" s="532"/>
      <c r="RCK82" s="533"/>
      <c r="RCL82" s="527"/>
      <c r="RCM82" s="528"/>
      <c r="RCN82" s="529"/>
      <c r="RCO82" s="530"/>
      <c r="RCP82" s="531"/>
      <c r="RCQ82" s="532"/>
      <c r="RCR82" s="533"/>
      <c r="RCS82" s="527"/>
      <c r="RCT82" s="528"/>
      <c r="RCU82" s="529"/>
      <c r="RCV82" s="530"/>
      <c r="RCW82" s="531"/>
      <c r="RCX82" s="532"/>
      <c r="RCY82" s="533"/>
      <c r="RCZ82" s="527"/>
      <c r="RDA82" s="528"/>
      <c r="RDB82" s="529"/>
      <c r="RDC82" s="530"/>
      <c r="RDD82" s="531"/>
      <c r="RDE82" s="532"/>
      <c r="RDF82" s="533"/>
      <c r="RDG82" s="527"/>
      <c r="RDH82" s="528"/>
      <c r="RDI82" s="529"/>
      <c r="RDJ82" s="530"/>
      <c r="RDK82" s="531"/>
      <c r="RDL82" s="532"/>
      <c r="RDM82" s="533"/>
      <c r="RDN82" s="527"/>
      <c r="RDO82" s="528"/>
      <c r="RDP82" s="529"/>
      <c r="RDQ82" s="530"/>
      <c r="RDR82" s="531"/>
      <c r="RDS82" s="532"/>
      <c r="RDT82" s="533"/>
      <c r="RDU82" s="527"/>
      <c r="RDV82" s="528"/>
      <c r="RDW82" s="529"/>
      <c r="RDX82" s="530"/>
      <c r="RDY82" s="531"/>
      <c r="RDZ82" s="532"/>
      <c r="REA82" s="533"/>
      <c r="REB82" s="527"/>
      <c r="REC82" s="528"/>
      <c r="RED82" s="529"/>
      <c r="REE82" s="530"/>
      <c r="REF82" s="531"/>
      <c r="REG82" s="532"/>
      <c r="REH82" s="533"/>
      <c r="REI82" s="527"/>
      <c r="REJ82" s="528"/>
      <c r="REK82" s="529"/>
      <c r="REL82" s="530"/>
      <c r="REM82" s="531"/>
      <c r="REN82" s="532"/>
      <c r="REO82" s="533"/>
      <c r="REP82" s="527"/>
      <c r="REQ82" s="528"/>
      <c r="RER82" s="529"/>
      <c r="RES82" s="530"/>
      <c r="RET82" s="531"/>
      <c r="REU82" s="532"/>
      <c r="REV82" s="533"/>
      <c r="REW82" s="527"/>
      <c r="REX82" s="528"/>
      <c r="REY82" s="529"/>
      <c r="REZ82" s="530"/>
      <c r="RFA82" s="531"/>
      <c r="RFB82" s="532"/>
      <c r="RFC82" s="533"/>
      <c r="RFD82" s="527"/>
      <c r="RFE82" s="528"/>
      <c r="RFF82" s="529"/>
      <c r="RFG82" s="530"/>
      <c r="RFH82" s="531"/>
      <c r="RFI82" s="532"/>
      <c r="RFJ82" s="533"/>
      <c r="RFK82" s="527"/>
      <c r="RFL82" s="528"/>
      <c r="RFM82" s="529"/>
      <c r="RFN82" s="530"/>
      <c r="RFO82" s="531"/>
      <c r="RFP82" s="532"/>
      <c r="RFQ82" s="533"/>
      <c r="RFR82" s="527"/>
      <c r="RFS82" s="528"/>
      <c r="RFT82" s="529"/>
      <c r="RFU82" s="530"/>
      <c r="RFV82" s="531"/>
      <c r="RFW82" s="532"/>
      <c r="RFX82" s="533"/>
      <c r="RFY82" s="527"/>
      <c r="RFZ82" s="528"/>
      <c r="RGA82" s="529"/>
      <c r="RGB82" s="530"/>
      <c r="RGC82" s="531"/>
      <c r="RGD82" s="532"/>
      <c r="RGE82" s="533"/>
      <c r="RGF82" s="527"/>
      <c r="RGG82" s="528"/>
      <c r="RGH82" s="529"/>
      <c r="RGI82" s="530"/>
      <c r="RGJ82" s="531"/>
      <c r="RGK82" s="532"/>
      <c r="RGL82" s="533"/>
      <c r="RGM82" s="527"/>
      <c r="RGN82" s="528"/>
      <c r="RGO82" s="529"/>
      <c r="RGP82" s="530"/>
      <c r="RGQ82" s="531"/>
      <c r="RGR82" s="532"/>
      <c r="RGS82" s="533"/>
      <c r="RGT82" s="527"/>
      <c r="RGU82" s="528"/>
      <c r="RGV82" s="529"/>
      <c r="RGW82" s="530"/>
      <c r="RGX82" s="531"/>
      <c r="RGY82" s="532"/>
      <c r="RGZ82" s="533"/>
      <c r="RHA82" s="527"/>
      <c r="RHB82" s="528"/>
      <c r="RHC82" s="529"/>
      <c r="RHD82" s="530"/>
      <c r="RHE82" s="531"/>
      <c r="RHF82" s="532"/>
      <c r="RHG82" s="533"/>
      <c r="RHH82" s="527"/>
      <c r="RHI82" s="528"/>
      <c r="RHJ82" s="529"/>
      <c r="RHK82" s="530"/>
      <c r="RHL82" s="531"/>
      <c r="RHM82" s="532"/>
      <c r="RHN82" s="533"/>
      <c r="RHO82" s="527"/>
      <c r="RHP82" s="528"/>
      <c r="RHQ82" s="529"/>
      <c r="RHR82" s="530"/>
      <c r="RHS82" s="531"/>
      <c r="RHT82" s="532"/>
      <c r="RHU82" s="533"/>
      <c r="RHV82" s="527"/>
      <c r="RHW82" s="528"/>
      <c r="RHX82" s="529"/>
      <c r="RHY82" s="530"/>
      <c r="RHZ82" s="531"/>
      <c r="RIA82" s="532"/>
      <c r="RIB82" s="533"/>
      <c r="RIC82" s="527"/>
      <c r="RID82" s="528"/>
      <c r="RIE82" s="529"/>
      <c r="RIF82" s="530"/>
      <c r="RIG82" s="531"/>
      <c r="RIH82" s="532"/>
      <c r="RII82" s="533"/>
      <c r="RIJ82" s="527"/>
      <c r="RIK82" s="528"/>
      <c r="RIL82" s="529"/>
      <c r="RIM82" s="530"/>
      <c r="RIN82" s="531"/>
      <c r="RIO82" s="532"/>
      <c r="RIP82" s="533"/>
      <c r="RIQ82" s="527"/>
      <c r="RIR82" s="528"/>
      <c r="RIS82" s="529"/>
      <c r="RIT82" s="530"/>
      <c r="RIU82" s="531"/>
      <c r="RIV82" s="532"/>
      <c r="RIW82" s="533"/>
      <c r="RIX82" s="527"/>
      <c r="RIY82" s="528"/>
      <c r="RIZ82" s="529"/>
      <c r="RJA82" s="530"/>
      <c r="RJB82" s="531"/>
      <c r="RJC82" s="532"/>
      <c r="RJD82" s="533"/>
      <c r="RJE82" s="527"/>
      <c r="RJF82" s="528"/>
      <c r="RJG82" s="529"/>
      <c r="RJH82" s="530"/>
      <c r="RJI82" s="531"/>
      <c r="RJJ82" s="532"/>
      <c r="RJK82" s="533"/>
      <c r="RJL82" s="527"/>
      <c r="RJM82" s="528"/>
      <c r="RJN82" s="529"/>
      <c r="RJO82" s="530"/>
      <c r="RJP82" s="531"/>
      <c r="RJQ82" s="532"/>
      <c r="RJR82" s="533"/>
      <c r="RJS82" s="527"/>
      <c r="RJT82" s="528"/>
      <c r="RJU82" s="529"/>
      <c r="RJV82" s="530"/>
      <c r="RJW82" s="531"/>
      <c r="RJX82" s="532"/>
      <c r="RJY82" s="533"/>
      <c r="RJZ82" s="527"/>
      <c r="RKA82" s="528"/>
      <c r="RKB82" s="529"/>
      <c r="RKC82" s="530"/>
      <c r="RKD82" s="531"/>
      <c r="RKE82" s="532"/>
      <c r="RKF82" s="533"/>
      <c r="RKG82" s="527"/>
      <c r="RKH82" s="528"/>
      <c r="RKI82" s="529"/>
      <c r="RKJ82" s="530"/>
      <c r="RKK82" s="531"/>
      <c r="RKL82" s="532"/>
      <c r="RKM82" s="533"/>
      <c r="RKN82" s="527"/>
      <c r="RKO82" s="528"/>
      <c r="RKP82" s="529"/>
      <c r="RKQ82" s="530"/>
      <c r="RKR82" s="531"/>
      <c r="RKS82" s="532"/>
      <c r="RKT82" s="533"/>
      <c r="RKU82" s="527"/>
      <c r="RKV82" s="528"/>
      <c r="RKW82" s="529"/>
      <c r="RKX82" s="530"/>
      <c r="RKY82" s="531"/>
      <c r="RKZ82" s="532"/>
      <c r="RLA82" s="533"/>
      <c r="RLB82" s="527"/>
      <c r="RLC82" s="528"/>
      <c r="RLD82" s="529"/>
      <c r="RLE82" s="530"/>
      <c r="RLF82" s="531"/>
      <c r="RLG82" s="532"/>
      <c r="RLH82" s="533"/>
      <c r="RLI82" s="527"/>
      <c r="RLJ82" s="528"/>
      <c r="RLK82" s="529"/>
      <c r="RLL82" s="530"/>
      <c r="RLM82" s="531"/>
      <c r="RLN82" s="532"/>
      <c r="RLO82" s="533"/>
      <c r="RLP82" s="527"/>
      <c r="RLQ82" s="528"/>
      <c r="RLR82" s="529"/>
      <c r="RLS82" s="530"/>
      <c r="RLT82" s="531"/>
      <c r="RLU82" s="532"/>
      <c r="RLV82" s="533"/>
      <c r="RLW82" s="527"/>
      <c r="RLX82" s="528"/>
      <c r="RLY82" s="529"/>
      <c r="RLZ82" s="530"/>
      <c r="RMA82" s="531"/>
      <c r="RMB82" s="532"/>
      <c r="RMC82" s="533"/>
      <c r="RMD82" s="527"/>
      <c r="RME82" s="528"/>
      <c r="RMF82" s="529"/>
      <c r="RMG82" s="530"/>
      <c r="RMH82" s="531"/>
      <c r="RMI82" s="532"/>
      <c r="RMJ82" s="533"/>
      <c r="RMK82" s="527"/>
      <c r="RML82" s="528"/>
      <c r="RMM82" s="529"/>
      <c r="RMN82" s="530"/>
      <c r="RMO82" s="531"/>
      <c r="RMP82" s="532"/>
      <c r="RMQ82" s="533"/>
      <c r="RMR82" s="527"/>
      <c r="RMS82" s="528"/>
      <c r="RMT82" s="529"/>
      <c r="RMU82" s="530"/>
      <c r="RMV82" s="531"/>
      <c r="RMW82" s="532"/>
      <c r="RMX82" s="533"/>
      <c r="RMY82" s="527"/>
      <c r="RMZ82" s="528"/>
      <c r="RNA82" s="529"/>
      <c r="RNB82" s="530"/>
      <c r="RNC82" s="531"/>
      <c r="RND82" s="532"/>
      <c r="RNE82" s="533"/>
      <c r="RNF82" s="527"/>
      <c r="RNG82" s="528"/>
      <c r="RNH82" s="529"/>
      <c r="RNI82" s="530"/>
      <c r="RNJ82" s="531"/>
      <c r="RNK82" s="532"/>
      <c r="RNL82" s="533"/>
      <c r="RNM82" s="527"/>
      <c r="RNN82" s="528"/>
      <c r="RNO82" s="529"/>
      <c r="RNP82" s="530"/>
      <c r="RNQ82" s="531"/>
      <c r="RNR82" s="532"/>
      <c r="RNS82" s="533"/>
      <c r="RNT82" s="527"/>
      <c r="RNU82" s="528"/>
      <c r="RNV82" s="529"/>
      <c r="RNW82" s="530"/>
      <c r="RNX82" s="531"/>
      <c r="RNY82" s="532"/>
      <c r="RNZ82" s="533"/>
      <c r="ROA82" s="527"/>
      <c r="ROB82" s="528"/>
      <c r="ROC82" s="529"/>
      <c r="ROD82" s="530"/>
      <c r="ROE82" s="531"/>
      <c r="ROF82" s="532"/>
      <c r="ROG82" s="533"/>
      <c r="ROH82" s="527"/>
      <c r="ROI82" s="528"/>
      <c r="ROJ82" s="529"/>
      <c r="ROK82" s="530"/>
      <c r="ROL82" s="531"/>
      <c r="ROM82" s="532"/>
      <c r="RON82" s="533"/>
      <c r="ROO82" s="527"/>
      <c r="ROP82" s="528"/>
      <c r="ROQ82" s="529"/>
      <c r="ROR82" s="530"/>
      <c r="ROS82" s="531"/>
      <c r="ROT82" s="532"/>
      <c r="ROU82" s="533"/>
      <c r="ROV82" s="527"/>
      <c r="ROW82" s="528"/>
      <c r="ROX82" s="529"/>
      <c r="ROY82" s="530"/>
      <c r="ROZ82" s="531"/>
      <c r="RPA82" s="532"/>
      <c r="RPB82" s="533"/>
      <c r="RPC82" s="527"/>
      <c r="RPD82" s="528"/>
      <c r="RPE82" s="529"/>
      <c r="RPF82" s="530"/>
      <c r="RPG82" s="531"/>
      <c r="RPH82" s="532"/>
      <c r="RPI82" s="533"/>
      <c r="RPJ82" s="527"/>
      <c r="RPK82" s="528"/>
      <c r="RPL82" s="529"/>
      <c r="RPM82" s="530"/>
      <c r="RPN82" s="531"/>
      <c r="RPO82" s="532"/>
      <c r="RPP82" s="533"/>
      <c r="RPQ82" s="527"/>
      <c r="RPR82" s="528"/>
      <c r="RPS82" s="529"/>
      <c r="RPT82" s="530"/>
      <c r="RPU82" s="531"/>
      <c r="RPV82" s="532"/>
      <c r="RPW82" s="533"/>
      <c r="RPX82" s="527"/>
      <c r="RPY82" s="528"/>
      <c r="RPZ82" s="529"/>
      <c r="RQA82" s="530"/>
      <c r="RQB82" s="531"/>
      <c r="RQC82" s="532"/>
      <c r="RQD82" s="533"/>
      <c r="RQE82" s="527"/>
      <c r="RQF82" s="528"/>
      <c r="RQG82" s="529"/>
      <c r="RQH82" s="530"/>
      <c r="RQI82" s="531"/>
      <c r="RQJ82" s="532"/>
      <c r="RQK82" s="533"/>
      <c r="RQL82" s="527"/>
      <c r="RQM82" s="528"/>
      <c r="RQN82" s="529"/>
      <c r="RQO82" s="530"/>
      <c r="RQP82" s="531"/>
      <c r="RQQ82" s="532"/>
      <c r="RQR82" s="533"/>
      <c r="RQS82" s="527"/>
      <c r="RQT82" s="528"/>
      <c r="RQU82" s="529"/>
      <c r="RQV82" s="530"/>
      <c r="RQW82" s="531"/>
      <c r="RQX82" s="532"/>
      <c r="RQY82" s="533"/>
      <c r="RQZ82" s="527"/>
      <c r="RRA82" s="528"/>
      <c r="RRB82" s="529"/>
      <c r="RRC82" s="530"/>
      <c r="RRD82" s="531"/>
      <c r="RRE82" s="532"/>
      <c r="RRF82" s="533"/>
      <c r="RRG82" s="527"/>
      <c r="RRH82" s="528"/>
      <c r="RRI82" s="529"/>
      <c r="RRJ82" s="530"/>
      <c r="RRK82" s="531"/>
      <c r="RRL82" s="532"/>
      <c r="RRM82" s="533"/>
      <c r="RRN82" s="527"/>
      <c r="RRO82" s="528"/>
      <c r="RRP82" s="529"/>
      <c r="RRQ82" s="530"/>
      <c r="RRR82" s="531"/>
      <c r="RRS82" s="532"/>
      <c r="RRT82" s="533"/>
      <c r="RRU82" s="527"/>
      <c r="RRV82" s="528"/>
      <c r="RRW82" s="529"/>
      <c r="RRX82" s="530"/>
      <c r="RRY82" s="531"/>
      <c r="RRZ82" s="532"/>
      <c r="RSA82" s="533"/>
      <c r="RSB82" s="527"/>
      <c r="RSC82" s="528"/>
      <c r="RSD82" s="529"/>
      <c r="RSE82" s="530"/>
      <c r="RSF82" s="531"/>
      <c r="RSG82" s="532"/>
      <c r="RSH82" s="533"/>
      <c r="RSI82" s="527"/>
      <c r="RSJ82" s="528"/>
      <c r="RSK82" s="529"/>
      <c r="RSL82" s="530"/>
      <c r="RSM82" s="531"/>
      <c r="RSN82" s="532"/>
      <c r="RSO82" s="533"/>
      <c r="RSP82" s="527"/>
      <c r="RSQ82" s="528"/>
      <c r="RSR82" s="529"/>
      <c r="RSS82" s="530"/>
      <c r="RST82" s="531"/>
      <c r="RSU82" s="532"/>
      <c r="RSV82" s="533"/>
      <c r="RSW82" s="527"/>
      <c r="RSX82" s="528"/>
      <c r="RSY82" s="529"/>
      <c r="RSZ82" s="530"/>
      <c r="RTA82" s="531"/>
      <c r="RTB82" s="532"/>
      <c r="RTC82" s="533"/>
      <c r="RTD82" s="527"/>
      <c r="RTE82" s="528"/>
      <c r="RTF82" s="529"/>
      <c r="RTG82" s="530"/>
      <c r="RTH82" s="531"/>
      <c r="RTI82" s="532"/>
      <c r="RTJ82" s="533"/>
      <c r="RTK82" s="527"/>
      <c r="RTL82" s="528"/>
      <c r="RTM82" s="529"/>
      <c r="RTN82" s="530"/>
      <c r="RTO82" s="531"/>
      <c r="RTP82" s="532"/>
      <c r="RTQ82" s="533"/>
      <c r="RTR82" s="527"/>
      <c r="RTS82" s="528"/>
      <c r="RTT82" s="529"/>
      <c r="RTU82" s="530"/>
      <c r="RTV82" s="531"/>
      <c r="RTW82" s="532"/>
      <c r="RTX82" s="533"/>
      <c r="RTY82" s="527"/>
      <c r="RTZ82" s="528"/>
      <c r="RUA82" s="529"/>
      <c r="RUB82" s="530"/>
      <c r="RUC82" s="531"/>
      <c r="RUD82" s="532"/>
      <c r="RUE82" s="533"/>
      <c r="RUF82" s="527"/>
      <c r="RUG82" s="528"/>
      <c r="RUH82" s="529"/>
      <c r="RUI82" s="530"/>
      <c r="RUJ82" s="531"/>
      <c r="RUK82" s="532"/>
      <c r="RUL82" s="533"/>
      <c r="RUM82" s="527"/>
      <c r="RUN82" s="528"/>
      <c r="RUO82" s="529"/>
      <c r="RUP82" s="530"/>
      <c r="RUQ82" s="531"/>
      <c r="RUR82" s="532"/>
      <c r="RUS82" s="533"/>
      <c r="RUT82" s="527"/>
      <c r="RUU82" s="528"/>
      <c r="RUV82" s="529"/>
      <c r="RUW82" s="530"/>
      <c r="RUX82" s="531"/>
      <c r="RUY82" s="532"/>
      <c r="RUZ82" s="533"/>
      <c r="RVA82" s="527"/>
      <c r="RVB82" s="528"/>
      <c r="RVC82" s="529"/>
      <c r="RVD82" s="530"/>
      <c r="RVE82" s="531"/>
      <c r="RVF82" s="532"/>
      <c r="RVG82" s="533"/>
      <c r="RVH82" s="527"/>
      <c r="RVI82" s="528"/>
      <c r="RVJ82" s="529"/>
      <c r="RVK82" s="530"/>
      <c r="RVL82" s="531"/>
      <c r="RVM82" s="532"/>
      <c r="RVN82" s="533"/>
      <c r="RVO82" s="527"/>
      <c r="RVP82" s="528"/>
      <c r="RVQ82" s="529"/>
      <c r="RVR82" s="530"/>
      <c r="RVS82" s="531"/>
      <c r="RVT82" s="532"/>
      <c r="RVU82" s="533"/>
      <c r="RVV82" s="527"/>
      <c r="RVW82" s="528"/>
      <c r="RVX82" s="529"/>
      <c r="RVY82" s="530"/>
      <c r="RVZ82" s="531"/>
      <c r="RWA82" s="532"/>
      <c r="RWB82" s="533"/>
      <c r="RWC82" s="527"/>
      <c r="RWD82" s="528"/>
      <c r="RWE82" s="529"/>
      <c r="RWF82" s="530"/>
      <c r="RWG82" s="531"/>
      <c r="RWH82" s="532"/>
      <c r="RWI82" s="533"/>
      <c r="RWJ82" s="527"/>
      <c r="RWK82" s="528"/>
      <c r="RWL82" s="529"/>
      <c r="RWM82" s="530"/>
      <c r="RWN82" s="531"/>
      <c r="RWO82" s="532"/>
      <c r="RWP82" s="533"/>
      <c r="RWQ82" s="527"/>
      <c r="RWR82" s="528"/>
      <c r="RWS82" s="529"/>
      <c r="RWT82" s="530"/>
      <c r="RWU82" s="531"/>
      <c r="RWV82" s="532"/>
      <c r="RWW82" s="533"/>
      <c r="RWX82" s="527"/>
      <c r="RWY82" s="528"/>
      <c r="RWZ82" s="529"/>
      <c r="RXA82" s="530"/>
      <c r="RXB82" s="531"/>
      <c r="RXC82" s="532"/>
      <c r="RXD82" s="533"/>
      <c r="RXE82" s="527"/>
      <c r="RXF82" s="528"/>
      <c r="RXG82" s="529"/>
      <c r="RXH82" s="530"/>
      <c r="RXI82" s="531"/>
      <c r="RXJ82" s="532"/>
      <c r="RXK82" s="533"/>
      <c r="RXL82" s="527"/>
      <c r="RXM82" s="528"/>
      <c r="RXN82" s="529"/>
      <c r="RXO82" s="530"/>
      <c r="RXP82" s="531"/>
      <c r="RXQ82" s="532"/>
      <c r="RXR82" s="533"/>
      <c r="RXS82" s="527"/>
      <c r="RXT82" s="528"/>
      <c r="RXU82" s="529"/>
      <c r="RXV82" s="530"/>
      <c r="RXW82" s="531"/>
      <c r="RXX82" s="532"/>
      <c r="RXY82" s="533"/>
      <c r="RXZ82" s="527"/>
      <c r="RYA82" s="528"/>
      <c r="RYB82" s="529"/>
      <c r="RYC82" s="530"/>
      <c r="RYD82" s="531"/>
      <c r="RYE82" s="532"/>
      <c r="RYF82" s="533"/>
      <c r="RYG82" s="527"/>
      <c r="RYH82" s="528"/>
      <c r="RYI82" s="529"/>
      <c r="RYJ82" s="530"/>
      <c r="RYK82" s="531"/>
      <c r="RYL82" s="532"/>
      <c r="RYM82" s="533"/>
      <c r="RYN82" s="527"/>
      <c r="RYO82" s="528"/>
      <c r="RYP82" s="529"/>
      <c r="RYQ82" s="530"/>
      <c r="RYR82" s="531"/>
      <c r="RYS82" s="532"/>
      <c r="RYT82" s="533"/>
      <c r="RYU82" s="527"/>
      <c r="RYV82" s="528"/>
      <c r="RYW82" s="529"/>
      <c r="RYX82" s="530"/>
      <c r="RYY82" s="531"/>
      <c r="RYZ82" s="532"/>
      <c r="RZA82" s="533"/>
      <c r="RZB82" s="527"/>
      <c r="RZC82" s="528"/>
      <c r="RZD82" s="529"/>
      <c r="RZE82" s="530"/>
      <c r="RZF82" s="531"/>
      <c r="RZG82" s="532"/>
      <c r="RZH82" s="533"/>
      <c r="RZI82" s="527"/>
      <c r="RZJ82" s="528"/>
      <c r="RZK82" s="529"/>
      <c r="RZL82" s="530"/>
      <c r="RZM82" s="531"/>
      <c r="RZN82" s="532"/>
      <c r="RZO82" s="533"/>
      <c r="RZP82" s="527"/>
      <c r="RZQ82" s="528"/>
      <c r="RZR82" s="529"/>
      <c r="RZS82" s="530"/>
      <c r="RZT82" s="531"/>
      <c r="RZU82" s="532"/>
      <c r="RZV82" s="533"/>
      <c r="RZW82" s="527"/>
      <c r="RZX82" s="528"/>
      <c r="RZY82" s="529"/>
      <c r="RZZ82" s="530"/>
      <c r="SAA82" s="531"/>
      <c r="SAB82" s="532"/>
      <c r="SAC82" s="533"/>
      <c r="SAD82" s="527"/>
      <c r="SAE82" s="528"/>
      <c r="SAF82" s="529"/>
      <c r="SAG82" s="530"/>
      <c r="SAH82" s="531"/>
      <c r="SAI82" s="532"/>
      <c r="SAJ82" s="533"/>
      <c r="SAK82" s="527"/>
      <c r="SAL82" s="528"/>
      <c r="SAM82" s="529"/>
      <c r="SAN82" s="530"/>
      <c r="SAO82" s="531"/>
      <c r="SAP82" s="532"/>
      <c r="SAQ82" s="533"/>
      <c r="SAR82" s="527"/>
      <c r="SAS82" s="528"/>
      <c r="SAT82" s="529"/>
      <c r="SAU82" s="530"/>
      <c r="SAV82" s="531"/>
      <c r="SAW82" s="532"/>
      <c r="SAX82" s="533"/>
      <c r="SAY82" s="527"/>
      <c r="SAZ82" s="528"/>
      <c r="SBA82" s="529"/>
      <c r="SBB82" s="530"/>
      <c r="SBC82" s="531"/>
      <c r="SBD82" s="532"/>
      <c r="SBE82" s="533"/>
      <c r="SBF82" s="527"/>
      <c r="SBG82" s="528"/>
      <c r="SBH82" s="529"/>
      <c r="SBI82" s="530"/>
      <c r="SBJ82" s="531"/>
      <c r="SBK82" s="532"/>
      <c r="SBL82" s="533"/>
      <c r="SBM82" s="527"/>
      <c r="SBN82" s="528"/>
      <c r="SBO82" s="529"/>
      <c r="SBP82" s="530"/>
      <c r="SBQ82" s="531"/>
      <c r="SBR82" s="532"/>
      <c r="SBS82" s="533"/>
      <c r="SBT82" s="527"/>
      <c r="SBU82" s="528"/>
      <c r="SBV82" s="529"/>
      <c r="SBW82" s="530"/>
      <c r="SBX82" s="531"/>
      <c r="SBY82" s="532"/>
      <c r="SBZ82" s="533"/>
      <c r="SCA82" s="527"/>
      <c r="SCB82" s="528"/>
      <c r="SCC82" s="529"/>
      <c r="SCD82" s="530"/>
      <c r="SCE82" s="531"/>
      <c r="SCF82" s="532"/>
      <c r="SCG82" s="533"/>
      <c r="SCH82" s="527"/>
      <c r="SCI82" s="528"/>
      <c r="SCJ82" s="529"/>
      <c r="SCK82" s="530"/>
      <c r="SCL82" s="531"/>
      <c r="SCM82" s="532"/>
      <c r="SCN82" s="533"/>
      <c r="SCO82" s="527"/>
      <c r="SCP82" s="528"/>
      <c r="SCQ82" s="529"/>
      <c r="SCR82" s="530"/>
      <c r="SCS82" s="531"/>
      <c r="SCT82" s="532"/>
      <c r="SCU82" s="533"/>
      <c r="SCV82" s="527"/>
      <c r="SCW82" s="528"/>
      <c r="SCX82" s="529"/>
      <c r="SCY82" s="530"/>
      <c r="SCZ82" s="531"/>
      <c r="SDA82" s="532"/>
      <c r="SDB82" s="533"/>
      <c r="SDC82" s="527"/>
      <c r="SDD82" s="528"/>
      <c r="SDE82" s="529"/>
      <c r="SDF82" s="530"/>
      <c r="SDG82" s="531"/>
      <c r="SDH82" s="532"/>
      <c r="SDI82" s="533"/>
      <c r="SDJ82" s="527"/>
      <c r="SDK82" s="528"/>
      <c r="SDL82" s="529"/>
      <c r="SDM82" s="530"/>
      <c r="SDN82" s="531"/>
      <c r="SDO82" s="532"/>
      <c r="SDP82" s="533"/>
      <c r="SDQ82" s="527"/>
      <c r="SDR82" s="528"/>
      <c r="SDS82" s="529"/>
      <c r="SDT82" s="530"/>
      <c r="SDU82" s="531"/>
      <c r="SDV82" s="532"/>
      <c r="SDW82" s="533"/>
      <c r="SDX82" s="527"/>
      <c r="SDY82" s="528"/>
      <c r="SDZ82" s="529"/>
      <c r="SEA82" s="530"/>
      <c r="SEB82" s="531"/>
      <c r="SEC82" s="532"/>
      <c r="SED82" s="533"/>
      <c r="SEE82" s="527"/>
      <c r="SEF82" s="528"/>
      <c r="SEG82" s="529"/>
      <c r="SEH82" s="530"/>
      <c r="SEI82" s="531"/>
      <c r="SEJ82" s="532"/>
      <c r="SEK82" s="533"/>
      <c r="SEL82" s="527"/>
      <c r="SEM82" s="528"/>
      <c r="SEN82" s="529"/>
      <c r="SEO82" s="530"/>
      <c r="SEP82" s="531"/>
      <c r="SEQ82" s="532"/>
      <c r="SER82" s="533"/>
      <c r="SES82" s="527"/>
      <c r="SET82" s="528"/>
      <c r="SEU82" s="529"/>
      <c r="SEV82" s="530"/>
      <c r="SEW82" s="531"/>
      <c r="SEX82" s="532"/>
      <c r="SEY82" s="533"/>
      <c r="SEZ82" s="527"/>
      <c r="SFA82" s="528"/>
      <c r="SFB82" s="529"/>
      <c r="SFC82" s="530"/>
      <c r="SFD82" s="531"/>
      <c r="SFE82" s="532"/>
      <c r="SFF82" s="533"/>
      <c r="SFG82" s="527"/>
      <c r="SFH82" s="528"/>
      <c r="SFI82" s="529"/>
      <c r="SFJ82" s="530"/>
      <c r="SFK82" s="531"/>
      <c r="SFL82" s="532"/>
      <c r="SFM82" s="533"/>
      <c r="SFN82" s="527"/>
      <c r="SFO82" s="528"/>
      <c r="SFP82" s="529"/>
      <c r="SFQ82" s="530"/>
      <c r="SFR82" s="531"/>
      <c r="SFS82" s="532"/>
      <c r="SFT82" s="533"/>
      <c r="SFU82" s="527"/>
      <c r="SFV82" s="528"/>
      <c r="SFW82" s="529"/>
      <c r="SFX82" s="530"/>
      <c r="SFY82" s="531"/>
      <c r="SFZ82" s="532"/>
      <c r="SGA82" s="533"/>
      <c r="SGB82" s="527"/>
      <c r="SGC82" s="528"/>
      <c r="SGD82" s="529"/>
      <c r="SGE82" s="530"/>
      <c r="SGF82" s="531"/>
      <c r="SGG82" s="532"/>
      <c r="SGH82" s="533"/>
      <c r="SGI82" s="527"/>
      <c r="SGJ82" s="528"/>
      <c r="SGK82" s="529"/>
      <c r="SGL82" s="530"/>
      <c r="SGM82" s="531"/>
      <c r="SGN82" s="532"/>
      <c r="SGO82" s="533"/>
      <c r="SGP82" s="527"/>
      <c r="SGQ82" s="528"/>
      <c r="SGR82" s="529"/>
      <c r="SGS82" s="530"/>
      <c r="SGT82" s="531"/>
      <c r="SGU82" s="532"/>
      <c r="SGV82" s="533"/>
      <c r="SGW82" s="527"/>
      <c r="SGX82" s="528"/>
      <c r="SGY82" s="529"/>
      <c r="SGZ82" s="530"/>
      <c r="SHA82" s="531"/>
      <c r="SHB82" s="532"/>
      <c r="SHC82" s="533"/>
      <c r="SHD82" s="527"/>
      <c r="SHE82" s="528"/>
      <c r="SHF82" s="529"/>
      <c r="SHG82" s="530"/>
      <c r="SHH82" s="531"/>
      <c r="SHI82" s="532"/>
      <c r="SHJ82" s="533"/>
      <c r="SHK82" s="527"/>
      <c r="SHL82" s="528"/>
      <c r="SHM82" s="529"/>
      <c r="SHN82" s="530"/>
      <c r="SHO82" s="531"/>
      <c r="SHP82" s="532"/>
      <c r="SHQ82" s="533"/>
      <c r="SHR82" s="527"/>
      <c r="SHS82" s="528"/>
      <c r="SHT82" s="529"/>
      <c r="SHU82" s="530"/>
      <c r="SHV82" s="531"/>
      <c r="SHW82" s="532"/>
      <c r="SHX82" s="533"/>
      <c r="SHY82" s="527"/>
      <c r="SHZ82" s="528"/>
      <c r="SIA82" s="529"/>
      <c r="SIB82" s="530"/>
      <c r="SIC82" s="531"/>
      <c r="SID82" s="532"/>
      <c r="SIE82" s="533"/>
      <c r="SIF82" s="527"/>
      <c r="SIG82" s="528"/>
      <c r="SIH82" s="529"/>
      <c r="SII82" s="530"/>
      <c r="SIJ82" s="531"/>
      <c r="SIK82" s="532"/>
      <c r="SIL82" s="533"/>
      <c r="SIM82" s="527"/>
      <c r="SIN82" s="528"/>
      <c r="SIO82" s="529"/>
      <c r="SIP82" s="530"/>
      <c r="SIQ82" s="531"/>
      <c r="SIR82" s="532"/>
      <c r="SIS82" s="533"/>
      <c r="SIT82" s="527"/>
      <c r="SIU82" s="528"/>
      <c r="SIV82" s="529"/>
      <c r="SIW82" s="530"/>
      <c r="SIX82" s="531"/>
      <c r="SIY82" s="532"/>
      <c r="SIZ82" s="533"/>
      <c r="SJA82" s="527"/>
      <c r="SJB82" s="528"/>
      <c r="SJC82" s="529"/>
      <c r="SJD82" s="530"/>
      <c r="SJE82" s="531"/>
      <c r="SJF82" s="532"/>
      <c r="SJG82" s="533"/>
      <c r="SJH82" s="527"/>
      <c r="SJI82" s="528"/>
      <c r="SJJ82" s="529"/>
      <c r="SJK82" s="530"/>
      <c r="SJL82" s="531"/>
      <c r="SJM82" s="532"/>
      <c r="SJN82" s="533"/>
      <c r="SJO82" s="527"/>
      <c r="SJP82" s="528"/>
      <c r="SJQ82" s="529"/>
      <c r="SJR82" s="530"/>
      <c r="SJS82" s="531"/>
      <c r="SJT82" s="532"/>
      <c r="SJU82" s="533"/>
      <c r="SJV82" s="527"/>
      <c r="SJW82" s="528"/>
      <c r="SJX82" s="529"/>
      <c r="SJY82" s="530"/>
      <c r="SJZ82" s="531"/>
      <c r="SKA82" s="532"/>
      <c r="SKB82" s="533"/>
      <c r="SKC82" s="527"/>
      <c r="SKD82" s="528"/>
      <c r="SKE82" s="529"/>
      <c r="SKF82" s="530"/>
      <c r="SKG82" s="531"/>
      <c r="SKH82" s="532"/>
      <c r="SKI82" s="533"/>
      <c r="SKJ82" s="527"/>
      <c r="SKK82" s="528"/>
      <c r="SKL82" s="529"/>
      <c r="SKM82" s="530"/>
      <c r="SKN82" s="531"/>
      <c r="SKO82" s="532"/>
      <c r="SKP82" s="533"/>
      <c r="SKQ82" s="527"/>
      <c r="SKR82" s="528"/>
      <c r="SKS82" s="529"/>
      <c r="SKT82" s="530"/>
      <c r="SKU82" s="531"/>
      <c r="SKV82" s="532"/>
      <c r="SKW82" s="533"/>
      <c r="SKX82" s="527"/>
      <c r="SKY82" s="528"/>
      <c r="SKZ82" s="529"/>
      <c r="SLA82" s="530"/>
      <c r="SLB82" s="531"/>
      <c r="SLC82" s="532"/>
      <c r="SLD82" s="533"/>
      <c r="SLE82" s="527"/>
      <c r="SLF82" s="528"/>
      <c r="SLG82" s="529"/>
      <c r="SLH82" s="530"/>
      <c r="SLI82" s="531"/>
      <c r="SLJ82" s="532"/>
      <c r="SLK82" s="533"/>
      <c r="SLL82" s="527"/>
      <c r="SLM82" s="528"/>
      <c r="SLN82" s="529"/>
      <c r="SLO82" s="530"/>
      <c r="SLP82" s="531"/>
      <c r="SLQ82" s="532"/>
      <c r="SLR82" s="533"/>
      <c r="SLS82" s="527"/>
      <c r="SLT82" s="528"/>
      <c r="SLU82" s="529"/>
      <c r="SLV82" s="530"/>
      <c r="SLW82" s="531"/>
      <c r="SLX82" s="532"/>
      <c r="SLY82" s="533"/>
      <c r="SLZ82" s="527"/>
      <c r="SMA82" s="528"/>
      <c r="SMB82" s="529"/>
      <c r="SMC82" s="530"/>
      <c r="SMD82" s="531"/>
      <c r="SME82" s="532"/>
      <c r="SMF82" s="533"/>
      <c r="SMG82" s="527"/>
      <c r="SMH82" s="528"/>
      <c r="SMI82" s="529"/>
      <c r="SMJ82" s="530"/>
      <c r="SMK82" s="531"/>
      <c r="SML82" s="532"/>
      <c r="SMM82" s="533"/>
      <c r="SMN82" s="527"/>
      <c r="SMO82" s="528"/>
      <c r="SMP82" s="529"/>
      <c r="SMQ82" s="530"/>
      <c r="SMR82" s="531"/>
      <c r="SMS82" s="532"/>
      <c r="SMT82" s="533"/>
      <c r="SMU82" s="527"/>
      <c r="SMV82" s="528"/>
      <c r="SMW82" s="529"/>
      <c r="SMX82" s="530"/>
      <c r="SMY82" s="531"/>
      <c r="SMZ82" s="532"/>
      <c r="SNA82" s="533"/>
      <c r="SNB82" s="527"/>
      <c r="SNC82" s="528"/>
      <c r="SND82" s="529"/>
      <c r="SNE82" s="530"/>
      <c r="SNF82" s="531"/>
      <c r="SNG82" s="532"/>
      <c r="SNH82" s="533"/>
      <c r="SNI82" s="527"/>
      <c r="SNJ82" s="528"/>
      <c r="SNK82" s="529"/>
      <c r="SNL82" s="530"/>
      <c r="SNM82" s="531"/>
      <c r="SNN82" s="532"/>
      <c r="SNO82" s="533"/>
      <c r="SNP82" s="527"/>
      <c r="SNQ82" s="528"/>
      <c r="SNR82" s="529"/>
      <c r="SNS82" s="530"/>
      <c r="SNT82" s="531"/>
      <c r="SNU82" s="532"/>
      <c r="SNV82" s="533"/>
      <c r="SNW82" s="527"/>
      <c r="SNX82" s="528"/>
      <c r="SNY82" s="529"/>
      <c r="SNZ82" s="530"/>
      <c r="SOA82" s="531"/>
      <c r="SOB82" s="532"/>
      <c r="SOC82" s="533"/>
      <c r="SOD82" s="527"/>
      <c r="SOE82" s="528"/>
      <c r="SOF82" s="529"/>
      <c r="SOG82" s="530"/>
      <c r="SOH82" s="531"/>
      <c r="SOI82" s="532"/>
      <c r="SOJ82" s="533"/>
      <c r="SOK82" s="527"/>
      <c r="SOL82" s="528"/>
      <c r="SOM82" s="529"/>
      <c r="SON82" s="530"/>
      <c r="SOO82" s="531"/>
      <c r="SOP82" s="532"/>
      <c r="SOQ82" s="533"/>
      <c r="SOR82" s="527"/>
      <c r="SOS82" s="528"/>
      <c r="SOT82" s="529"/>
      <c r="SOU82" s="530"/>
      <c r="SOV82" s="531"/>
      <c r="SOW82" s="532"/>
      <c r="SOX82" s="533"/>
      <c r="SOY82" s="527"/>
      <c r="SOZ82" s="528"/>
      <c r="SPA82" s="529"/>
      <c r="SPB82" s="530"/>
      <c r="SPC82" s="531"/>
      <c r="SPD82" s="532"/>
      <c r="SPE82" s="533"/>
      <c r="SPF82" s="527"/>
      <c r="SPG82" s="528"/>
      <c r="SPH82" s="529"/>
      <c r="SPI82" s="530"/>
      <c r="SPJ82" s="531"/>
      <c r="SPK82" s="532"/>
      <c r="SPL82" s="533"/>
      <c r="SPM82" s="527"/>
      <c r="SPN82" s="528"/>
      <c r="SPO82" s="529"/>
      <c r="SPP82" s="530"/>
      <c r="SPQ82" s="531"/>
      <c r="SPR82" s="532"/>
      <c r="SPS82" s="533"/>
      <c r="SPT82" s="527"/>
      <c r="SPU82" s="528"/>
      <c r="SPV82" s="529"/>
      <c r="SPW82" s="530"/>
      <c r="SPX82" s="531"/>
      <c r="SPY82" s="532"/>
      <c r="SPZ82" s="533"/>
      <c r="SQA82" s="527"/>
      <c r="SQB82" s="528"/>
      <c r="SQC82" s="529"/>
      <c r="SQD82" s="530"/>
      <c r="SQE82" s="531"/>
      <c r="SQF82" s="532"/>
      <c r="SQG82" s="533"/>
      <c r="SQH82" s="527"/>
      <c r="SQI82" s="528"/>
      <c r="SQJ82" s="529"/>
      <c r="SQK82" s="530"/>
      <c r="SQL82" s="531"/>
      <c r="SQM82" s="532"/>
      <c r="SQN82" s="533"/>
      <c r="SQO82" s="527"/>
      <c r="SQP82" s="528"/>
      <c r="SQQ82" s="529"/>
      <c r="SQR82" s="530"/>
      <c r="SQS82" s="531"/>
      <c r="SQT82" s="532"/>
      <c r="SQU82" s="533"/>
      <c r="SQV82" s="527"/>
      <c r="SQW82" s="528"/>
      <c r="SQX82" s="529"/>
      <c r="SQY82" s="530"/>
      <c r="SQZ82" s="531"/>
      <c r="SRA82" s="532"/>
      <c r="SRB82" s="533"/>
      <c r="SRC82" s="527"/>
      <c r="SRD82" s="528"/>
      <c r="SRE82" s="529"/>
      <c r="SRF82" s="530"/>
      <c r="SRG82" s="531"/>
      <c r="SRH82" s="532"/>
      <c r="SRI82" s="533"/>
      <c r="SRJ82" s="527"/>
      <c r="SRK82" s="528"/>
      <c r="SRL82" s="529"/>
      <c r="SRM82" s="530"/>
      <c r="SRN82" s="531"/>
      <c r="SRO82" s="532"/>
      <c r="SRP82" s="533"/>
      <c r="SRQ82" s="527"/>
      <c r="SRR82" s="528"/>
      <c r="SRS82" s="529"/>
      <c r="SRT82" s="530"/>
      <c r="SRU82" s="531"/>
      <c r="SRV82" s="532"/>
      <c r="SRW82" s="533"/>
      <c r="SRX82" s="527"/>
      <c r="SRY82" s="528"/>
      <c r="SRZ82" s="529"/>
      <c r="SSA82" s="530"/>
      <c r="SSB82" s="531"/>
      <c r="SSC82" s="532"/>
      <c r="SSD82" s="533"/>
      <c r="SSE82" s="527"/>
      <c r="SSF82" s="528"/>
      <c r="SSG82" s="529"/>
      <c r="SSH82" s="530"/>
      <c r="SSI82" s="531"/>
      <c r="SSJ82" s="532"/>
      <c r="SSK82" s="533"/>
      <c r="SSL82" s="527"/>
      <c r="SSM82" s="528"/>
      <c r="SSN82" s="529"/>
      <c r="SSO82" s="530"/>
      <c r="SSP82" s="531"/>
      <c r="SSQ82" s="532"/>
      <c r="SSR82" s="533"/>
      <c r="SSS82" s="527"/>
      <c r="SST82" s="528"/>
      <c r="SSU82" s="529"/>
      <c r="SSV82" s="530"/>
      <c r="SSW82" s="531"/>
      <c r="SSX82" s="532"/>
      <c r="SSY82" s="533"/>
      <c r="SSZ82" s="527"/>
      <c r="STA82" s="528"/>
      <c r="STB82" s="529"/>
      <c r="STC82" s="530"/>
      <c r="STD82" s="531"/>
      <c r="STE82" s="532"/>
      <c r="STF82" s="533"/>
      <c r="STG82" s="527"/>
      <c r="STH82" s="528"/>
      <c r="STI82" s="529"/>
      <c r="STJ82" s="530"/>
      <c r="STK82" s="531"/>
      <c r="STL82" s="532"/>
      <c r="STM82" s="533"/>
      <c r="STN82" s="527"/>
      <c r="STO82" s="528"/>
      <c r="STP82" s="529"/>
      <c r="STQ82" s="530"/>
      <c r="STR82" s="531"/>
      <c r="STS82" s="532"/>
      <c r="STT82" s="533"/>
      <c r="STU82" s="527"/>
      <c r="STV82" s="528"/>
      <c r="STW82" s="529"/>
      <c r="STX82" s="530"/>
      <c r="STY82" s="531"/>
      <c r="STZ82" s="532"/>
      <c r="SUA82" s="533"/>
      <c r="SUB82" s="527"/>
      <c r="SUC82" s="528"/>
      <c r="SUD82" s="529"/>
      <c r="SUE82" s="530"/>
      <c r="SUF82" s="531"/>
      <c r="SUG82" s="532"/>
      <c r="SUH82" s="533"/>
      <c r="SUI82" s="527"/>
      <c r="SUJ82" s="528"/>
      <c r="SUK82" s="529"/>
      <c r="SUL82" s="530"/>
      <c r="SUM82" s="531"/>
      <c r="SUN82" s="532"/>
      <c r="SUO82" s="533"/>
      <c r="SUP82" s="527"/>
      <c r="SUQ82" s="528"/>
      <c r="SUR82" s="529"/>
      <c r="SUS82" s="530"/>
      <c r="SUT82" s="531"/>
      <c r="SUU82" s="532"/>
      <c r="SUV82" s="533"/>
      <c r="SUW82" s="527"/>
      <c r="SUX82" s="528"/>
      <c r="SUY82" s="529"/>
      <c r="SUZ82" s="530"/>
      <c r="SVA82" s="531"/>
      <c r="SVB82" s="532"/>
      <c r="SVC82" s="533"/>
      <c r="SVD82" s="527"/>
      <c r="SVE82" s="528"/>
      <c r="SVF82" s="529"/>
      <c r="SVG82" s="530"/>
      <c r="SVH82" s="531"/>
      <c r="SVI82" s="532"/>
      <c r="SVJ82" s="533"/>
      <c r="SVK82" s="527"/>
      <c r="SVL82" s="528"/>
      <c r="SVM82" s="529"/>
      <c r="SVN82" s="530"/>
      <c r="SVO82" s="531"/>
      <c r="SVP82" s="532"/>
      <c r="SVQ82" s="533"/>
      <c r="SVR82" s="527"/>
      <c r="SVS82" s="528"/>
      <c r="SVT82" s="529"/>
      <c r="SVU82" s="530"/>
      <c r="SVV82" s="531"/>
      <c r="SVW82" s="532"/>
      <c r="SVX82" s="533"/>
      <c r="SVY82" s="527"/>
      <c r="SVZ82" s="528"/>
      <c r="SWA82" s="529"/>
      <c r="SWB82" s="530"/>
      <c r="SWC82" s="531"/>
      <c r="SWD82" s="532"/>
      <c r="SWE82" s="533"/>
      <c r="SWF82" s="527"/>
      <c r="SWG82" s="528"/>
      <c r="SWH82" s="529"/>
      <c r="SWI82" s="530"/>
      <c r="SWJ82" s="531"/>
      <c r="SWK82" s="532"/>
      <c r="SWL82" s="533"/>
      <c r="SWM82" s="527"/>
      <c r="SWN82" s="528"/>
      <c r="SWO82" s="529"/>
      <c r="SWP82" s="530"/>
      <c r="SWQ82" s="531"/>
      <c r="SWR82" s="532"/>
      <c r="SWS82" s="533"/>
      <c r="SWT82" s="527"/>
      <c r="SWU82" s="528"/>
      <c r="SWV82" s="529"/>
      <c r="SWW82" s="530"/>
      <c r="SWX82" s="531"/>
      <c r="SWY82" s="532"/>
      <c r="SWZ82" s="533"/>
      <c r="SXA82" s="527"/>
      <c r="SXB82" s="528"/>
      <c r="SXC82" s="529"/>
      <c r="SXD82" s="530"/>
      <c r="SXE82" s="531"/>
      <c r="SXF82" s="532"/>
      <c r="SXG82" s="533"/>
      <c r="SXH82" s="527"/>
      <c r="SXI82" s="528"/>
      <c r="SXJ82" s="529"/>
      <c r="SXK82" s="530"/>
      <c r="SXL82" s="531"/>
      <c r="SXM82" s="532"/>
      <c r="SXN82" s="533"/>
      <c r="SXO82" s="527"/>
      <c r="SXP82" s="528"/>
      <c r="SXQ82" s="529"/>
      <c r="SXR82" s="530"/>
      <c r="SXS82" s="531"/>
      <c r="SXT82" s="532"/>
      <c r="SXU82" s="533"/>
      <c r="SXV82" s="527"/>
      <c r="SXW82" s="528"/>
      <c r="SXX82" s="529"/>
      <c r="SXY82" s="530"/>
      <c r="SXZ82" s="531"/>
      <c r="SYA82" s="532"/>
      <c r="SYB82" s="533"/>
      <c r="SYC82" s="527"/>
      <c r="SYD82" s="528"/>
      <c r="SYE82" s="529"/>
      <c r="SYF82" s="530"/>
      <c r="SYG82" s="531"/>
      <c r="SYH82" s="532"/>
      <c r="SYI82" s="533"/>
      <c r="SYJ82" s="527"/>
      <c r="SYK82" s="528"/>
      <c r="SYL82" s="529"/>
      <c r="SYM82" s="530"/>
      <c r="SYN82" s="531"/>
      <c r="SYO82" s="532"/>
      <c r="SYP82" s="533"/>
      <c r="SYQ82" s="527"/>
      <c r="SYR82" s="528"/>
      <c r="SYS82" s="529"/>
      <c r="SYT82" s="530"/>
      <c r="SYU82" s="531"/>
      <c r="SYV82" s="532"/>
      <c r="SYW82" s="533"/>
      <c r="SYX82" s="527"/>
      <c r="SYY82" s="528"/>
      <c r="SYZ82" s="529"/>
      <c r="SZA82" s="530"/>
      <c r="SZB82" s="531"/>
      <c r="SZC82" s="532"/>
      <c r="SZD82" s="533"/>
      <c r="SZE82" s="527"/>
      <c r="SZF82" s="528"/>
      <c r="SZG82" s="529"/>
      <c r="SZH82" s="530"/>
      <c r="SZI82" s="531"/>
      <c r="SZJ82" s="532"/>
      <c r="SZK82" s="533"/>
      <c r="SZL82" s="527"/>
      <c r="SZM82" s="528"/>
      <c r="SZN82" s="529"/>
      <c r="SZO82" s="530"/>
      <c r="SZP82" s="531"/>
      <c r="SZQ82" s="532"/>
      <c r="SZR82" s="533"/>
      <c r="SZS82" s="527"/>
      <c r="SZT82" s="528"/>
      <c r="SZU82" s="529"/>
      <c r="SZV82" s="530"/>
      <c r="SZW82" s="531"/>
      <c r="SZX82" s="532"/>
      <c r="SZY82" s="533"/>
      <c r="SZZ82" s="527"/>
      <c r="TAA82" s="528"/>
      <c r="TAB82" s="529"/>
      <c r="TAC82" s="530"/>
      <c r="TAD82" s="531"/>
      <c r="TAE82" s="532"/>
      <c r="TAF82" s="533"/>
      <c r="TAG82" s="527"/>
      <c r="TAH82" s="528"/>
      <c r="TAI82" s="529"/>
      <c r="TAJ82" s="530"/>
      <c r="TAK82" s="531"/>
      <c r="TAL82" s="532"/>
      <c r="TAM82" s="533"/>
      <c r="TAN82" s="527"/>
      <c r="TAO82" s="528"/>
      <c r="TAP82" s="529"/>
      <c r="TAQ82" s="530"/>
      <c r="TAR82" s="531"/>
      <c r="TAS82" s="532"/>
      <c r="TAT82" s="533"/>
      <c r="TAU82" s="527"/>
      <c r="TAV82" s="528"/>
      <c r="TAW82" s="529"/>
      <c r="TAX82" s="530"/>
      <c r="TAY82" s="531"/>
      <c r="TAZ82" s="532"/>
      <c r="TBA82" s="533"/>
      <c r="TBB82" s="527"/>
      <c r="TBC82" s="528"/>
      <c r="TBD82" s="529"/>
      <c r="TBE82" s="530"/>
      <c r="TBF82" s="531"/>
      <c r="TBG82" s="532"/>
      <c r="TBH82" s="533"/>
      <c r="TBI82" s="527"/>
      <c r="TBJ82" s="528"/>
      <c r="TBK82" s="529"/>
      <c r="TBL82" s="530"/>
      <c r="TBM82" s="531"/>
      <c r="TBN82" s="532"/>
      <c r="TBO82" s="533"/>
      <c r="TBP82" s="527"/>
      <c r="TBQ82" s="528"/>
      <c r="TBR82" s="529"/>
      <c r="TBS82" s="530"/>
      <c r="TBT82" s="531"/>
      <c r="TBU82" s="532"/>
      <c r="TBV82" s="533"/>
      <c r="TBW82" s="527"/>
      <c r="TBX82" s="528"/>
      <c r="TBY82" s="529"/>
      <c r="TBZ82" s="530"/>
      <c r="TCA82" s="531"/>
      <c r="TCB82" s="532"/>
      <c r="TCC82" s="533"/>
      <c r="TCD82" s="527"/>
      <c r="TCE82" s="528"/>
      <c r="TCF82" s="529"/>
      <c r="TCG82" s="530"/>
      <c r="TCH82" s="531"/>
      <c r="TCI82" s="532"/>
      <c r="TCJ82" s="533"/>
      <c r="TCK82" s="527"/>
      <c r="TCL82" s="528"/>
      <c r="TCM82" s="529"/>
      <c r="TCN82" s="530"/>
      <c r="TCO82" s="531"/>
      <c r="TCP82" s="532"/>
      <c r="TCQ82" s="533"/>
      <c r="TCR82" s="527"/>
      <c r="TCS82" s="528"/>
      <c r="TCT82" s="529"/>
      <c r="TCU82" s="530"/>
      <c r="TCV82" s="531"/>
      <c r="TCW82" s="532"/>
      <c r="TCX82" s="533"/>
      <c r="TCY82" s="527"/>
      <c r="TCZ82" s="528"/>
      <c r="TDA82" s="529"/>
      <c r="TDB82" s="530"/>
      <c r="TDC82" s="531"/>
      <c r="TDD82" s="532"/>
      <c r="TDE82" s="533"/>
      <c r="TDF82" s="527"/>
      <c r="TDG82" s="528"/>
      <c r="TDH82" s="529"/>
      <c r="TDI82" s="530"/>
      <c r="TDJ82" s="531"/>
      <c r="TDK82" s="532"/>
      <c r="TDL82" s="533"/>
      <c r="TDM82" s="527"/>
      <c r="TDN82" s="528"/>
      <c r="TDO82" s="529"/>
      <c r="TDP82" s="530"/>
      <c r="TDQ82" s="531"/>
      <c r="TDR82" s="532"/>
      <c r="TDS82" s="533"/>
      <c r="TDT82" s="527"/>
      <c r="TDU82" s="528"/>
      <c r="TDV82" s="529"/>
      <c r="TDW82" s="530"/>
      <c r="TDX82" s="531"/>
      <c r="TDY82" s="532"/>
      <c r="TDZ82" s="533"/>
      <c r="TEA82" s="527"/>
      <c r="TEB82" s="528"/>
      <c r="TEC82" s="529"/>
      <c r="TED82" s="530"/>
      <c r="TEE82" s="531"/>
      <c r="TEF82" s="532"/>
      <c r="TEG82" s="533"/>
      <c r="TEH82" s="527"/>
      <c r="TEI82" s="528"/>
      <c r="TEJ82" s="529"/>
      <c r="TEK82" s="530"/>
      <c r="TEL82" s="531"/>
      <c r="TEM82" s="532"/>
      <c r="TEN82" s="533"/>
      <c r="TEO82" s="527"/>
      <c r="TEP82" s="528"/>
      <c r="TEQ82" s="529"/>
      <c r="TER82" s="530"/>
      <c r="TES82" s="531"/>
      <c r="TET82" s="532"/>
      <c r="TEU82" s="533"/>
      <c r="TEV82" s="527"/>
      <c r="TEW82" s="528"/>
      <c r="TEX82" s="529"/>
      <c r="TEY82" s="530"/>
      <c r="TEZ82" s="531"/>
      <c r="TFA82" s="532"/>
      <c r="TFB82" s="533"/>
      <c r="TFC82" s="527"/>
      <c r="TFD82" s="528"/>
      <c r="TFE82" s="529"/>
      <c r="TFF82" s="530"/>
      <c r="TFG82" s="531"/>
      <c r="TFH82" s="532"/>
      <c r="TFI82" s="533"/>
      <c r="TFJ82" s="527"/>
      <c r="TFK82" s="528"/>
      <c r="TFL82" s="529"/>
      <c r="TFM82" s="530"/>
      <c r="TFN82" s="531"/>
      <c r="TFO82" s="532"/>
      <c r="TFP82" s="533"/>
      <c r="TFQ82" s="527"/>
      <c r="TFR82" s="528"/>
      <c r="TFS82" s="529"/>
      <c r="TFT82" s="530"/>
      <c r="TFU82" s="531"/>
      <c r="TFV82" s="532"/>
      <c r="TFW82" s="533"/>
      <c r="TFX82" s="527"/>
      <c r="TFY82" s="528"/>
      <c r="TFZ82" s="529"/>
      <c r="TGA82" s="530"/>
      <c r="TGB82" s="531"/>
      <c r="TGC82" s="532"/>
      <c r="TGD82" s="533"/>
      <c r="TGE82" s="527"/>
      <c r="TGF82" s="528"/>
      <c r="TGG82" s="529"/>
      <c r="TGH82" s="530"/>
      <c r="TGI82" s="531"/>
      <c r="TGJ82" s="532"/>
      <c r="TGK82" s="533"/>
      <c r="TGL82" s="527"/>
      <c r="TGM82" s="528"/>
      <c r="TGN82" s="529"/>
      <c r="TGO82" s="530"/>
      <c r="TGP82" s="531"/>
      <c r="TGQ82" s="532"/>
      <c r="TGR82" s="533"/>
      <c r="TGS82" s="527"/>
      <c r="TGT82" s="528"/>
      <c r="TGU82" s="529"/>
      <c r="TGV82" s="530"/>
      <c r="TGW82" s="531"/>
      <c r="TGX82" s="532"/>
      <c r="TGY82" s="533"/>
      <c r="TGZ82" s="527"/>
      <c r="THA82" s="528"/>
      <c r="THB82" s="529"/>
      <c r="THC82" s="530"/>
      <c r="THD82" s="531"/>
      <c r="THE82" s="532"/>
      <c r="THF82" s="533"/>
      <c r="THG82" s="527"/>
      <c r="THH82" s="528"/>
      <c r="THI82" s="529"/>
      <c r="THJ82" s="530"/>
      <c r="THK82" s="531"/>
      <c r="THL82" s="532"/>
      <c r="THM82" s="533"/>
      <c r="THN82" s="527"/>
      <c r="THO82" s="528"/>
      <c r="THP82" s="529"/>
      <c r="THQ82" s="530"/>
      <c r="THR82" s="531"/>
      <c r="THS82" s="532"/>
      <c r="THT82" s="533"/>
      <c r="THU82" s="527"/>
      <c r="THV82" s="528"/>
      <c r="THW82" s="529"/>
      <c r="THX82" s="530"/>
      <c r="THY82" s="531"/>
      <c r="THZ82" s="532"/>
      <c r="TIA82" s="533"/>
      <c r="TIB82" s="527"/>
      <c r="TIC82" s="528"/>
      <c r="TID82" s="529"/>
      <c r="TIE82" s="530"/>
      <c r="TIF82" s="531"/>
      <c r="TIG82" s="532"/>
      <c r="TIH82" s="533"/>
      <c r="TII82" s="527"/>
      <c r="TIJ82" s="528"/>
      <c r="TIK82" s="529"/>
      <c r="TIL82" s="530"/>
      <c r="TIM82" s="531"/>
      <c r="TIN82" s="532"/>
      <c r="TIO82" s="533"/>
      <c r="TIP82" s="527"/>
      <c r="TIQ82" s="528"/>
      <c r="TIR82" s="529"/>
      <c r="TIS82" s="530"/>
      <c r="TIT82" s="531"/>
      <c r="TIU82" s="532"/>
      <c r="TIV82" s="533"/>
      <c r="TIW82" s="527"/>
      <c r="TIX82" s="528"/>
      <c r="TIY82" s="529"/>
      <c r="TIZ82" s="530"/>
      <c r="TJA82" s="531"/>
      <c r="TJB82" s="532"/>
      <c r="TJC82" s="533"/>
      <c r="TJD82" s="527"/>
      <c r="TJE82" s="528"/>
      <c r="TJF82" s="529"/>
      <c r="TJG82" s="530"/>
      <c r="TJH82" s="531"/>
      <c r="TJI82" s="532"/>
      <c r="TJJ82" s="533"/>
      <c r="TJK82" s="527"/>
      <c r="TJL82" s="528"/>
      <c r="TJM82" s="529"/>
      <c r="TJN82" s="530"/>
      <c r="TJO82" s="531"/>
      <c r="TJP82" s="532"/>
      <c r="TJQ82" s="533"/>
      <c r="TJR82" s="527"/>
      <c r="TJS82" s="528"/>
      <c r="TJT82" s="529"/>
      <c r="TJU82" s="530"/>
      <c r="TJV82" s="531"/>
      <c r="TJW82" s="532"/>
      <c r="TJX82" s="533"/>
      <c r="TJY82" s="527"/>
      <c r="TJZ82" s="528"/>
      <c r="TKA82" s="529"/>
      <c r="TKB82" s="530"/>
      <c r="TKC82" s="531"/>
      <c r="TKD82" s="532"/>
      <c r="TKE82" s="533"/>
      <c r="TKF82" s="527"/>
      <c r="TKG82" s="528"/>
      <c r="TKH82" s="529"/>
      <c r="TKI82" s="530"/>
      <c r="TKJ82" s="531"/>
      <c r="TKK82" s="532"/>
      <c r="TKL82" s="533"/>
      <c r="TKM82" s="527"/>
      <c r="TKN82" s="528"/>
      <c r="TKO82" s="529"/>
      <c r="TKP82" s="530"/>
      <c r="TKQ82" s="531"/>
      <c r="TKR82" s="532"/>
      <c r="TKS82" s="533"/>
      <c r="TKT82" s="527"/>
      <c r="TKU82" s="528"/>
      <c r="TKV82" s="529"/>
      <c r="TKW82" s="530"/>
      <c r="TKX82" s="531"/>
      <c r="TKY82" s="532"/>
      <c r="TKZ82" s="533"/>
      <c r="TLA82" s="527"/>
      <c r="TLB82" s="528"/>
      <c r="TLC82" s="529"/>
      <c r="TLD82" s="530"/>
      <c r="TLE82" s="531"/>
      <c r="TLF82" s="532"/>
      <c r="TLG82" s="533"/>
      <c r="TLH82" s="527"/>
      <c r="TLI82" s="528"/>
      <c r="TLJ82" s="529"/>
      <c r="TLK82" s="530"/>
      <c r="TLL82" s="531"/>
      <c r="TLM82" s="532"/>
      <c r="TLN82" s="533"/>
      <c r="TLO82" s="527"/>
      <c r="TLP82" s="528"/>
      <c r="TLQ82" s="529"/>
      <c r="TLR82" s="530"/>
      <c r="TLS82" s="531"/>
      <c r="TLT82" s="532"/>
      <c r="TLU82" s="533"/>
      <c r="TLV82" s="527"/>
      <c r="TLW82" s="528"/>
      <c r="TLX82" s="529"/>
      <c r="TLY82" s="530"/>
      <c r="TLZ82" s="531"/>
      <c r="TMA82" s="532"/>
      <c r="TMB82" s="533"/>
      <c r="TMC82" s="527"/>
      <c r="TMD82" s="528"/>
      <c r="TME82" s="529"/>
      <c r="TMF82" s="530"/>
      <c r="TMG82" s="531"/>
      <c r="TMH82" s="532"/>
      <c r="TMI82" s="533"/>
      <c r="TMJ82" s="527"/>
      <c r="TMK82" s="528"/>
      <c r="TML82" s="529"/>
      <c r="TMM82" s="530"/>
      <c r="TMN82" s="531"/>
      <c r="TMO82" s="532"/>
      <c r="TMP82" s="533"/>
      <c r="TMQ82" s="527"/>
      <c r="TMR82" s="528"/>
      <c r="TMS82" s="529"/>
      <c r="TMT82" s="530"/>
      <c r="TMU82" s="531"/>
      <c r="TMV82" s="532"/>
      <c r="TMW82" s="533"/>
      <c r="TMX82" s="527"/>
      <c r="TMY82" s="528"/>
      <c r="TMZ82" s="529"/>
      <c r="TNA82" s="530"/>
      <c r="TNB82" s="531"/>
      <c r="TNC82" s="532"/>
      <c r="TND82" s="533"/>
      <c r="TNE82" s="527"/>
      <c r="TNF82" s="528"/>
      <c r="TNG82" s="529"/>
      <c r="TNH82" s="530"/>
      <c r="TNI82" s="531"/>
      <c r="TNJ82" s="532"/>
      <c r="TNK82" s="533"/>
      <c r="TNL82" s="527"/>
      <c r="TNM82" s="528"/>
      <c r="TNN82" s="529"/>
      <c r="TNO82" s="530"/>
      <c r="TNP82" s="531"/>
      <c r="TNQ82" s="532"/>
      <c r="TNR82" s="533"/>
      <c r="TNS82" s="527"/>
      <c r="TNT82" s="528"/>
      <c r="TNU82" s="529"/>
      <c r="TNV82" s="530"/>
      <c r="TNW82" s="531"/>
      <c r="TNX82" s="532"/>
      <c r="TNY82" s="533"/>
      <c r="TNZ82" s="527"/>
      <c r="TOA82" s="528"/>
      <c r="TOB82" s="529"/>
      <c r="TOC82" s="530"/>
      <c r="TOD82" s="531"/>
      <c r="TOE82" s="532"/>
      <c r="TOF82" s="533"/>
      <c r="TOG82" s="527"/>
      <c r="TOH82" s="528"/>
      <c r="TOI82" s="529"/>
      <c r="TOJ82" s="530"/>
      <c r="TOK82" s="531"/>
      <c r="TOL82" s="532"/>
      <c r="TOM82" s="533"/>
      <c r="TON82" s="527"/>
      <c r="TOO82" s="528"/>
      <c r="TOP82" s="529"/>
      <c r="TOQ82" s="530"/>
      <c r="TOR82" s="531"/>
      <c r="TOS82" s="532"/>
      <c r="TOT82" s="533"/>
      <c r="TOU82" s="527"/>
      <c r="TOV82" s="528"/>
      <c r="TOW82" s="529"/>
      <c r="TOX82" s="530"/>
      <c r="TOY82" s="531"/>
      <c r="TOZ82" s="532"/>
      <c r="TPA82" s="533"/>
      <c r="TPB82" s="527"/>
      <c r="TPC82" s="528"/>
      <c r="TPD82" s="529"/>
      <c r="TPE82" s="530"/>
      <c r="TPF82" s="531"/>
      <c r="TPG82" s="532"/>
      <c r="TPH82" s="533"/>
      <c r="TPI82" s="527"/>
      <c r="TPJ82" s="528"/>
      <c r="TPK82" s="529"/>
      <c r="TPL82" s="530"/>
      <c r="TPM82" s="531"/>
      <c r="TPN82" s="532"/>
      <c r="TPO82" s="533"/>
      <c r="TPP82" s="527"/>
      <c r="TPQ82" s="528"/>
      <c r="TPR82" s="529"/>
      <c r="TPS82" s="530"/>
      <c r="TPT82" s="531"/>
      <c r="TPU82" s="532"/>
      <c r="TPV82" s="533"/>
      <c r="TPW82" s="527"/>
      <c r="TPX82" s="528"/>
      <c r="TPY82" s="529"/>
      <c r="TPZ82" s="530"/>
      <c r="TQA82" s="531"/>
      <c r="TQB82" s="532"/>
      <c r="TQC82" s="533"/>
      <c r="TQD82" s="527"/>
      <c r="TQE82" s="528"/>
      <c r="TQF82" s="529"/>
      <c r="TQG82" s="530"/>
      <c r="TQH82" s="531"/>
      <c r="TQI82" s="532"/>
      <c r="TQJ82" s="533"/>
      <c r="TQK82" s="527"/>
      <c r="TQL82" s="528"/>
      <c r="TQM82" s="529"/>
      <c r="TQN82" s="530"/>
      <c r="TQO82" s="531"/>
      <c r="TQP82" s="532"/>
      <c r="TQQ82" s="533"/>
      <c r="TQR82" s="527"/>
      <c r="TQS82" s="528"/>
      <c r="TQT82" s="529"/>
      <c r="TQU82" s="530"/>
      <c r="TQV82" s="531"/>
      <c r="TQW82" s="532"/>
      <c r="TQX82" s="533"/>
      <c r="TQY82" s="527"/>
      <c r="TQZ82" s="528"/>
      <c r="TRA82" s="529"/>
      <c r="TRB82" s="530"/>
      <c r="TRC82" s="531"/>
      <c r="TRD82" s="532"/>
      <c r="TRE82" s="533"/>
      <c r="TRF82" s="527"/>
      <c r="TRG82" s="528"/>
      <c r="TRH82" s="529"/>
      <c r="TRI82" s="530"/>
      <c r="TRJ82" s="531"/>
      <c r="TRK82" s="532"/>
      <c r="TRL82" s="533"/>
      <c r="TRM82" s="527"/>
      <c r="TRN82" s="528"/>
      <c r="TRO82" s="529"/>
      <c r="TRP82" s="530"/>
      <c r="TRQ82" s="531"/>
      <c r="TRR82" s="532"/>
      <c r="TRS82" s="533"/>
      <c r="TRT82" s="527"/>
      <c r="TRU82" s="528"/>
      <c r="TRV82" s="529"/>
      <c r="TRW82" s="530"/>
      <c r="TRX82" s="531"/>
      <c r="TRY82" s="532"/>
      <c r="TRZ82" s="533"/>
      <c r="TSA82" s="527"/>
      <c r="TSB82" s="528"/>
      <c r="TSC82" s="529"/>
      <c r="TSD82" s="530"/>
      <c r="TSE82" s="531"/>
      <c r="TSF82" s="532"/>
      <c r="TSG82" s="533"/>
      <c r="TSH82" s="527"/>
      <c r="TSI82" s="528"/>
      <c r="TSJ82" s="529"/>
      <c r="TSK82" s="530"/>
      <c r="TSL82" s="531"/>
      <c r="TSM82" s="532"/>
      <c r="TSN82" s="533"/>
      <c r="TSO82" s="527"/>
      <c r="TSP82" s="528"/>
      <c r="TSQ82" s="529"/>
      <c r="TSR82" s="530"/>
      <c r="TSS82" s="531"/>
      <c r="TST82" s="532"/>
      <c r="TSU82" s="533"/>
      <c r="TSV82" s="527"/>
      <c r="TSW82" s="528"/>
      <c r="TSX82" s="529"/>
      <c r="TSY82" s="530"/>
      <c r="TSZ82" s="531"/>
      <c r="TTA82" s="532"/>
      <c r="TTB82" s="533"/>
      <c r="TTC82" s="527"/>
      <c r="TTD82" s="528"/>
      <c r="TTE82" s="529"/>
      <c r="TTF82" s="530"/>
      <c r="TTG82" s="531"/>
      <c r="TTH82" s="532"/>
      <c r="TTI82" s="533"/>
      <c r="TTJ82" s="527"/>
      <c r="TTK82" s="528"/>
      <c r="TTL82" s="529"/>
      <c r="TTM82" s="530"/>
      <c r="TTN82" s="531"/>
      <c r="TTO82" s="532"/>
      <c r="TTP82" s="533"/>
      <c r="TTQ82" s="527"/>
      <c r="TTR82" s="528"/>
      <c r="TTS82" s="529"/>
      <c r="TTT82" s="530"/>
      <c r="TTU82" s="531"/>
      <c r="TTV82" s="532"/>
      <c r="TTW82" s="533"/>
      <c r="TTX82" s="527"/>
      <c r="TTY82" s="528"/>
      <c r="TTZ82" s="529"/>
      <c r="TUA82" s="530"/>
      <c r="TUB82" s="531"/>
      <c r="TUC82" s="532"/>
      <c r="TUD82" s="533"/>
      <c r="TUE82" s="527"/>
      <c r="TUF82" s="528"/>
      <c r="TUG82" s="529"/>
      <c r="TUH82" s="530"/>
      <c r="TUI82" s="531"/>
      <c r="TUJ82" s="532"/>
      <c r="TUK82" s="533"/>
      <c r="TUL82" s="527"/>
      <c r="TUM82" s="528"/>
      <c r="TUN82" s="529"/>
      <c r="TUO82" s="530"/>
      <c r="TUP82" s="531"/>
      <c r="TUQ82" s="532"/>
      <c r="TUR82" s="533"/>
      <c r="TUS82" s="527"/>
      <c r="TUT82" s="528"/>
      <c r="TUU82" s="529"/>
      <c r="TUV82" s="530"/>
      <c r="TUW82" s="531"/>
      <c r="TUX82" s="532"/>
      <c r="TUY82" s="533"/>
      <c r="TUZ82" s="527"/>
      <c r="TVA82" s="528"/>
      <c r="TVB82" s="529"/>
      <c r="TVC82" s="530"/>
      <c r="TVD82" s="531"/>
      <c r="TVE82" s="532"/>
      <c r="TVF82" s="533"/>
      <c r="TVG82" s="527"/>
      <c r="TVH82" s="528"/>
      <c r="TVI82" s="529"/>
      <c r="TVJ82" s="530"/>
      <c r="TVK82" s="531"/>
      <c r="TVL82" s="532"/>
      <c r="TVM82" s="533"/>
      <c r="TVN82" s="527"/>
      <c r="TVO82" s="528"/>
      <c r="TVP82" s="529"/>
      <c r="TVQ82" s="530"/>
      <c r="TVR82" s="531"/>
      <c r="TVS82" s="532"/>
      <c r="TVT82" s="533"/>
      <c r="TVU82" s="527"/>
      <c r="TVV82" s="528"/>
      <c r="TVW82" s="529"/>
      <c r="TVX82" s="530"/>
      <c r="TVY82" s="531"/>
      <c r="TVZ82" s="532"/>
      <c r="TWA82" s="533"/>
      <c r="TWB82" s="527"/>
      <c r="TWC82" s="528"/>
      <c r="TWD82" s="529"/>
      <c r="TWE82" s="530"/>
      <c r="TWF82" s="531"/>
      <c r="TWG82" s="532"/>
      <c r="TWH82" s="533"/>
      <c r="TWI82" s="527"/>
      <c r="TWJ82" s="528"/>
      <c r="TWK82" s="529"/>
      <c r="TWL82" s="530"/>
      <c r="TWM82" s="531"/>
      <c r="TWN82" s="532"/>
      <c r="TWO82" s="533"/>
      <c r="TWP82" s="527"/>
      <c r="TWQ82" s="528"/>
      <c r="TWR82" s="529"/>
      <c r="TWS82" s="530"/>
      <c r="TWT82" s="531"/>
      <c r="TWU82" s="532"/>
      <c r="TWV82" s="533"/>
      <c r="TWW82" s="527"/>
      <c r="TWX82" s="528"/>
      <c r="TWY82" s="529"/>
      <c r="TWZ82" s="530"/>
      <c r="TXA82" s="531"/>
      <c r="TXB82" s="532"/>
      <c r="TXC82" s="533"/>
      <c r="TXD82" s="527"/>
      <c r="TXE82" s="528"/>
      <c r="TXF82" s="529"/>
      <c r="TXG82" s="530"/>
      <c r="TXH82" s="531"/>
      <c r="TXI82" s="532"/>
      <c r="TXJ82" s="533"/>
      <c r="TXK82" s="527"/>
      <c r="TXL82" s="528"/>
      <c r="TXM82" s="529"/>
      <c r="TXN82" s="530"/>
      <c r="TXO82" s="531"/>
      <c r="TXP82" s="532"/>
      <c r="TXQ82" s="533"/>
      <c r="TXR82" s="527"/>
      <c r="TXS82" s="528"/>
      <c r="TXT82" s="529"/>
      <c r="TXU82" s="530"/>
      <c r="TXV82" s="531"/>
      <c r="TXW82" s="532"/>
      <c r="TXX82" s="533"/>
      <c r="TXY82" s="527"/>
      <c r="TXZ82" s="528"/>
      <c r="TYA82" s="529"/>
      <c r="TYB82" s="530"/>
      <c r="TYC82" s="531"/>
      <c r="TYD82" s="532"/>
      <c r="TYE82" s="533"/>
      <c r="TYF82" s="527"/>
      <c r="TYG82" s="528"/>
      <c r="TYH82" s="529"/>
      <c r="TYI82" s="530"/>
      <c r="TYJ82" s="531"/>
      <c r="TYK82" s="532"/>
      <c r="TYL82" s="533"/>
      <c r="TYM82" s="527"/>
      <c r="TYN82" s="528"/>
      <c r="TYO82" s="529"/>
      <c r="TYP82" s="530"/>
      <c r="TYQ82" s="531"/>
      <c r="TYR82" s="532"/>
      <c r="TYS82" s="533"/>
      <c r="TYT82" s="527"/>
      <c r="TYU82" s="528"/>
      <c r="TYV82" s="529"/>
      <c r="TYW82" s="530"/>
      <c r="TYX82" s="531"/>
      <c r="TYY82" s="532"/>
      <c r="TYZ82" s="533"/>
      <c r="TZA82" s="527"/>
      <c r="TZB82" s="528"/>
      <c r="TZC82" s="529"/>
      <c r="TZD82" s="530"/>
      <c r="TZE82" s="531"/>
      <c r="TZF82" s="532"/>
      <c r="TZG82" s="533"/>
      <c r="TZH82" s="527"/>
      <c r="TZI82" s="528"/>
      <c r="TZJ82" s="529"/>
      <c r="TZK82" s="530"/>
      <c r="TZL82" s="531"/>
      <c r="TZM82" s="532"/>
      <c r="TZN82" s="533"/>
      <c r="TZO82" s="527"/>
      <c r="TZP82" s="528"/>
      <c r="TZQ82" s="529"/>
      <c r="TZR82" s="530"/>
      <c r="TZS82" s="531"/>
      <c r="TZT82" s="532"/>
      <c r="TZU82" s="533"/>
      <c r="TZV82" s="527"/>
      <c r="TZW82" s="528"/>
      <c r="TZX82" s="529"/>
      <c r="TZY82" s="530"/>
      <c r="TZZ82" s="531"/>
      <c r="UAA82" s="532"/>
      <c r="UAB82" s="533"/>
      <c r="UAC82" s="527"/>
      <c r="UAD82" s="528"/>
      <c r="UAE82" s="529"/>
      <c r="UAF82" s="530"/>
      <c r="UAG82" s="531"/>
      <c r="UAH82" s="532"/>
      <c r="UAI82" s="533"/>
      <c r="UAJ82" s="527"/>
      <c r="UAK82" s="528"/>
      <c r="UAL82" s="529"/>
      <c r="UAM82" s="530"/>
      <c r="UAN82" s="531"/>
      <c r="UAO82" s="532"/>
      <c r="UAP82" s="533"/>
      <c r="UAQ82" s="527"/>
      <c r="UAR82" s="528"/>
      <c r="UAS82" s="529"/>
      <c r="UAT82" s="530"/>
      <c r="UAU82" s="531"/>
      <c r="UAV82" s="532"/>
      <c r="UAW82" s="533"/>
      <c r="UAX82" s="527"/>
      <c r="UAY82" s="528"/>
      <c r="UAZ82" s="529"/>
      <c r="UBA82" s="530"/>
      <c r="UBB82" s="531"/>
      <c r="UBC82" s="532"/>
      <c r="UBD82" s="533"/>
      <c r="UBE82" s="527"/>
      <c r="UBF82" s="528"/>
      <c r="UBG82" s="529"/>
      <c r="UBH82" s="530"/>
      <c r="UBI82" s="531"/>
      <c r="UBJ82" s="532"/>
      <c r="UBK82" s="533"/>
      <c r="UBL82" s="527"/>
      <c r="UBM82" s="528"/>
      <c r="UBN82" s="529"/>
      <c r="UBO82" s="530"/>
      <c r="UBP82" s="531"/>
      <c r="UBQ82" s="532"/>
      <c r="UBR82" s="533"/>
      <c r="UBS82" s="527"/>
      <c r="UBT82" s="528"/>
      <c r="UBU82" s="529"/>
      <c r="UBV82" s="530"/>
      <c r="UBW82" s="531"/>
      <c r="UBX82" s="532"/>
      <c r="UBY82" s="533"/>
      <c r="UBZ82" s="527"/>
      <c r="UCA82" s="528"/>
      <c r="UCB82" s="529"/>
      <c r="UCC82" s="530"/>
      <c r="UCD82" s="531"/>
      <c r="UCE82" s="532"/>
      <c r="UCF82" s="533"/>
      <c r="UCG82" s="527"/>
      <c r="UCH82" s="528"/>
      <c r="UCI82" s="529"/>
      <c r="UCJ82" s="530"/>
      <c r="UCK82" s="531"/>
      <c r="UCL82" s="532"/>
      <c r="UCM82" s="533"/>
      <c r="UCN82" s="527"/>
      <c r="UCO82" s="528"/>
      <c r="UCP82" s="529"/>
      <c r="UCQ82" s="530"/>
      <c r="UCR82" s="531"/>
      <c r="UCS82" s="532"/>
      <c r="UCT82" s="533"/>
      <c r="UCU82" s="527"/>
      <c r="UCV82" s="528"/>
      <c r="UCW82" s="529"/>
      <c r="UCX82" s="530"/>
      <c r="UCY82" s="531"/>
      <c r="UCZ82" s="532"/>
      <c r="UDA82" s="533"/>
      <c r="UDB82" s="527"/>
      <c r="UDC82" s="528"/>
      <c r="UDD82" s="529"/>
      <c r="UDE82" s="530"/>
      <c r="UDF82" s="531"/>
      <c r="UDG82" s="532"/>
      <c r="UDH82" s="533"/>
      <c r="UDI82" s="527"/>
      <c r="UDJ82" s="528"/>
      <c r="UDK82" s="529"/>
      <c r="UDL82" s="530"/>
      <c r="UDM82" s="531"/>
      <c r="UDN82" s="532"/>
      <c r="UDO82" s="533"/>
      <c r="UDP82" s="527"/>
      <c r="UDQ82" s="528"/>
      <c r="UDR82" s="529"/>
      <c r="UDS82" s="530"/>
      <c r="UDT82" s="531"/>
      <c r="UDU82" s="532"/>
      <c r="UDV82" s="533"/>
      <c r="UDW82" s="527"/>
      <c r="UDX82" s="528"/>
      <c r="UDY82" s="529"/>
      <c r="UDZ82" s="530"/>
      <c r="UEA82" s="531"/>
      <c r="UEB82" s="532"/>
      <c r="UEC82" s="533"/>
      <c r="UED82" s="527"/>
      <c r="UEE82" s="528"/>
      <c r="UEF82" s="529"/>
      <c r="UEG82" s="530"/>
      <c r="UEH82" s="531"/>
      <c r="UEI82" s="532"/>
      <c r="UEJ82" s="533"/>
      <c r="UEK82" s="527"/>
      <c r="UEL82" s="528"/>
      <c r="UEM82" s="529"/>
      <c r="UEN82" s="530"/>
      <c r="UEO82" s="531"/>
      <c r="UEP82" s="532"/>
      <c r="UEQ82" s="533"/>
      <c r="UER82" s="527"/>
      <c r="UES82" s="528"/>
      <c r="UET82" s="529"/>
      <c r="UEU82" s="530"/>
      <c r="UEV82" s="531"/>
      <c r="UEW82" s="532"/>
      <c r="UEX82" s="533"/>
      <c r="UEY82" s="527"/>
      <c r="UEZ82" s="528"/>
      <c r="UFA82" s="529"/>
      <c r="UFB82" s="530"/>
      <c r="UFC82" s="531"/>
      <c r="UFD82" s="532"/>
      <c r="UFE82" s="533"/>
      <c r="UFF82" s="527"/>
      <c r="UFG82" s="528"/>
      <c r="UFH82" s="529"/>
      <c r="UFI82" s="530"/>
      <c r="UFJ82" s="531"/>
      <c r="UFK82" s="532"/>
      <c r="UFL82" s="533"/>
      <c r="UFM82" s="527"/>
      <c r="UFN82" s="528"/>
      <c r="UFO82" s="529"/>
      <c r="UFP82" s="530"/>
      <c r="UFQ82" s="531"/>
      <c r="UFR82" s="532"/>
      <c r="UFS82" s="533"/>
      <c r="UFT82" s="527"/>
      <c r="UFU82" s="528"/>
      <c r="UFV82" s="529"/>
      <c r="UFW82" s="530"/>
      <c r="UFX82" s="531"/>
      <c r="UFY82" s="532"/>
      <c r="UFZ82" s="533"/>
      <c r="UGA82" s="527"/>
      <c r="UGB82" s="528"/>
      <c r="UGC82" s="529"/>
      <c r="UGD82" s="530"/>
      <c r="UGE82" s="531"/>
      <c r="UGF82" s="532"/>
      <c r="UGG82" s="533"/>
      <c r="UGH82" s="527"/>
      <c r="UGI82" s="528"/>
      <c r="UGJ82" s="529"/>
      <c r="UGK82" s="530"/>
      <c r="UGL82" s="531"/>
      <c r="UGM82" s="532"/>
      <c r="UGN82" s="533"/>
      <c r="UGO82" s="527"/>
      <c r="UGP82" s="528"/>
      <c r="UGQ82" s="529"/>
      <c r="UGR82" s="530"/>
      <c r="UGS82" s="531"/>
      <c r="UGT82" s="532"/>
      <c r="UGU82" s="533"/>
      <c r="UGV82" s="527"/>
      <c r="UGW82" s="528"/>
      <c r="UGX82" s="529"/>
      <c r="UGY82" s="530"/>
      <c r="UGZ82" s="531"/>
      <c r="UHA82" s="532"/>
      <c r="UHB82" s="533"/>
      <c r="UHC82" s="527"/>
      <c r="UHD82" s="528"/>
      <c r="UHE82" s="529"/>
      <c r="UHF82" s="530"/>
      <c r="UHG82" s="531"/>
      <c r="UHH82" s="532"/>
      <c r="UHI82" s="533"/>
      <c r="UHJ82" s="527"/>
      <c r="UHK82" s="528"/>
      <c r="UHL82" s="529"/>
      <c r="UHM82" s="530"/>
      <c r="UHN82" s="531"/>
      <c r="UHO82" s="532"/>
      <c r="UHP82" s="533"/>
      <c r="UHQ82" s="527"/>
      <c r="UHR82" s="528"/>
      <c r="UHS82" s="529"/>
      <c r="UHT82" s="530"/>
      <c r="UHU82" s="531"/>
      <c r="UHV82" s="532"/>
      <c r="UHW82" s="533"/>
      <c r="UHX82" s="527"/>
      <c r="UHY82" s="528"/>
      <c r="UHZ82" s="529"/>
      <c r="UIA82" s="530"/>
      <c r="UIB82" s="531"/>
      <c r="UIC82" s="532"/>
      <c r="UID82" s="533"/>
      <c r="UIE82" s="527"/>
      <c r="UIF82" s="528"/>
      <c r="UIG82" s="529"/>
      <c r="UIH82" s="530"/>
      <c r="UII82" s="531"/>
      <c r="UIJ82" s="532"/>
      <c r="UIK82" s="533"/>
      <c r="UIL82" s="527"/>
      <c r="UIM82" s="528"/>
      <c r="UIN82" s="529"/>
      <c r="UIO82" s="530"/>
      <c r="UIP82" s="531"/>
      <c r="UIQ82" s="532"/>
      <c r="UIR82" s="533"/>
      <c r="UIS82" s="527"/>
      <c r="UIT82" s="528"/>
      <c r="UIU82" s="529"/>
      <c r="UIV82" s="530"/>
      <c r="UIW82" s="531"/>
      <c r="UIX82" s="532"/>
      <c r="UIY82" s="533"/>
      <c r="UIZ82" s="527"/>
      <c r="UJA82" s="528"/>
      <c r="UJB82" s="529"/>
      <c r="UJC82" s="530"/>
      <c r="UJD82" s="531"/>
      <c r="UJE82" s="532"/>
      <c r="UJF82" s="533"/>
      <c r="UJG82" s="527"/>
      <c r="UJH82" s="528"/>
      <c r="UJI82" s="529"/>
      <c r="UJJ82" s="530"/>
      <c r="UJK82" s="531"/>
      <c r="UJL82" s="532"/>
      <c r="UJM82" s="533"/>
      <c r="UJN82" s="527"/>
      <c r="UJO82" s="528"/>
      <c r="UJP82" s="529"/>
      <c r="UJQ82" s="530"/>
      <c r="UJR82" s="531"/>
      <c r="UJS82" s="532"/>
      <c r="UJT82" s="533"/>
      <c r="UJU82" s="527"/>
      <c r="UJV82" s="528"/>
      <c r="UJW82" s="529"/>
      <c r="UJX82" s="530"/>
      <c r="UJY82" s="531"/>
      <c r="UJZ82" s="532"/>
      <c r="UKA82" s="533"/>
      <c r="UKB82" s="527"/>
      <c r="UKC82" s="528"/>
      <c r="UKD82" s="529"/>
      <c r="UKE82" s="530"/>
      <c r="UKF82" s="531"/>
      <c r="UKG82" s="532"/>
      <c r="UKH82" s="533"/>
      <c r="UKI82" s="527"/>
      <c r="UKJ82" s="528"/>
      <c r="UKK82" s="529"/>
      <c r="UKL82" s="530"/>
      <c r="UKM82" s="531"/>
      <c r="UKN82" s="532"/>
      <c r="UKO82" s="533"/>
      <c r="UKP82" s="527"/>
      <c r="UKQ82" s="528"/>
      <c r="UKR82" s="529"/>
      <c r="UKS82" s="530"/>
      <c r="UKT82" s="531"/>
      <c r="UKU82" s="532"/>
      <c r="UKV82" s="533"/>
      <c r="UKW82" s="527"/>
      <c r="UKX82" s="528"/>
      <c r="UKY82" s="529"/>
      <c r="UKZ82" s="530"/>
      <c r="ULA82" s="531"/>
      <c r="ULB82" s="532"/>
      <c r="ULC82" s="533"/>
      <c r="ULD82" s="527"/>
      <c r="ULE82" s="528"/>
      <c r="ULF82" s="529"/>
      <c r="ULG82" s="530"/>
      <c r="ULH82" s="531"/>
      <c r="ULI82" s="532"/>
      <c r="ULJ82" s="533"/>
      <c r="ULK82" s="527"/>
      <c r="ULL82" s="528"/>
      <c r="ULM82" s="529"/>
      <c r="ULN82" s="530"/>
      <c r="ULO82" s="531"/>
      <c r="ULP82" s="532"/>
      <c r="ULQ82" s="533"/>
      <c r="ULR82" s="527"/>
      <c r="ULS82" s="528"/>
      <c r="ULT82" s="529"/>
      <c r="ULU82" s="530"/>
      <c r="ULV82" s="531"/>
      <c r="ULW82" s="532"/>
      <c r="ULX82" s="533"/>
      <c r="ULY82" s="527"/>
      <c r="ULZ82" s="528"/>
      <c r="UMA82" s="529"/>
      <c r="UMB82" s="530"/>
      <c r="UMC82" s="531"/>
      <c r="UMD82" s="532"/>
      <c r="UME82" s="533"/>
      <c r="UMF82" s="527"/>
      <c r="UMG82" s="528"/>
      <c r="UMH82" s="529"/>
      <c r="UMI82" s="530"/>
      <c r="UMJ82" s="531"/>
      <c r="UMK82" s="532"/>
      <c r="UML82" s="533"/>
      <c r="UMM82" s="527"/>
      <c r="UMN82" s="528"/>
      <c r="UMO82" s="529"/>
      <c r="UMP82" s="530"/>
      <c r="UMQ82" s="531"/>
      <c r="UMR82" s="532"/>
      <c r="UMS82" s="533"/>
      <c r="UMT82" s="527"/>
      <c r="UMU82" s="528"/>
      <c r="UMV82" s="529"/>
      <c r="UMW82" s="530"/>
      <c r="UMX82" s="531"/>
      <c r="UMY82" s="532"/>
      <c r="UMZ82" s="533"/>
      <c r="UNA82" s="527"/>
      <c r="UNB82" s="528"/>
      <c r="UNC82" s="529"/>
      <c r="UND82" s="530"/>
      <c r="UNE82" s="531"/>
      <c r="UNF82" s="532"/>
      <c r="UNG82" s="533"/>
      <c r="UNH82" s="527"/>
      <c r="UNI82" s="528"/>
      <c r="UNJ82" s="529"/>
      <c r="UNK82" s="530"/>
      <c r="UNL82" s="531"/>
      <c r="UNM82" s="532"/>
      <c r="UNN82" s="533"/>
      <c r="UNO82" s="527"/>
      <c r="UNP82" s="528"/>
      <c r="UNQ82" s="529"/>
      <c r="UNR82" s="530"/>
      <c r="UNS82" s="531"/>
      <c r="UNT82" s="532"/>
      <c r="UNU82" s="533"/>
      <c r="UNV82" s="527"/>
      <c r="UNW82" s="528"/>
      <c r="UNX82" s="529"/>
      <c r="UNY82" s="530"/>
      <c r="UNZ82" s="531"/>
      <c r="UOA82" s="532"/>
      <c r="UOB82" s="533"/>
      <c r="UOC82" s="527"/>
      <c r="UOD82" s="528"/>
      <c r="UOE82" s="529"/>
      <c r="UOF82" s="530"/>
      <c r="UOG82" s="531"/>
      <c r="UOH82" s="532"/>
      <c r="UOI82" s="533"/>
      <c r="UOJ82" s="527"/>
      <c r="UOK82" s="528"/>
      <c r="UOL82" s="529"/>
      <c r="UOM82" s="530"/>
      <c r="UON82" s="531"/>
      <c r="UOO82" s="532"/>
      <c r="UOP82" s="533"/>
      <c r="UOQ82" s="527"/>
      <c r="UOR82" s="528"/>
      <c r="UOS82" s="529"/>
      <c r="UOT82" s="530"/>
      <c r="UOU82" s="531"/>
      <c r="UOV82" s="532"/>
      <c r="UOW82" s="533"/>
      <c r="UOX82" s="527"/>
      <c r="UOY82" s="528"/>
      <c r="UOZ82" s="529"/>
      <c r="UPA82" s="530"/>
      <c r="UPB82" s="531"/>
      <c r="UPC82" s="532"/>
      <c r="UPD82" s="533"/>
      <c r="UPE82" s="527"/>
      <c r="UPF82" s="528"/>
      <c r="UPG82" s="529"/>
      <c r="UPH82" s="530"/>
      <c r="UPI82" s="531"/>
      <c r="UPJ82" s="532"/>
      <c r="UPK82" s="533"/>
      <c r="UPL82" s="527"/>
      <c r="UPM82" s="528"/>
      <c r="UPN82" s="529"/>
      <c r="UPO82" s="530"/>
      <c r="UPP82" s="531"/>
      <c r="UPQ82" s="532"/>
      <c r="UPR82" s="533"/>
      <c r="UPS82" s="527"/>
      <c r="UPT82" s="528"/>
      <c r="UPU82" s="529"/>
      <c r="UPV82" s="530"/>
      <c r="UPW82" s="531"/>
      <c r="UPX82" s="532"/>
      <c r="UPY82" s="533"/>
      <c r="UPZ82" s="527"/>
      <c r="UQA82" s="528"/>
      <c r="UQB82" s="529"/>
      <c r="UQC82" s="530"/>
      <c r="UQD82" s="531"/>
      <c r="UQE82" s="532"/>
      <c r="UQF82" s="533"/>
      <c r="UQG82" s="527"/>
      <c r="UQH82" s="528"/>
      <c r="UQI82" s="529"/>
      <c r="UQJ82" s="530"/>
      <c r="UQK82" s="531"/>
      <c r="UQL82" s="532"/>
      <c r="UQM82" s="533"/>
      <c r="UQN82" s="527"/>
      <c r="UQO82" s="528"/>
      <c r="UQP82" s="529"/>
      <c r="UQQ82" s="530"/>
      <c r="UQR82" s="531"/>
      <c r="UQS82" s="532"/>
      <c r="UQT82" s="533"/>
      <c r="UQU82" s="527"/>
      <c r="UQV82" s="528"/>
      <c r="UQW82" s="529"/>
      <c r="UQX82" s="530"/>
      <c r="UQY82" s="531"/>
      <c r="UQZ82" s="532"/>
      <c r="URA82" s="533"/>
      <c r="URB82" s="527"/>
      <c r="URC82" s="528"/>
      <c r="URD82" s="529"/>
      <c r="URE82" s="530"/>
      <c r="URF82" s="531"/>
      <c r="URG82" s="532"/>
      <c r="URH82" s="533"/>
      <c r="URI82" s="527"/>
      <c r="URJ82" s="528"/>
      <c r="URK82" s="529"/>
      <c r="URL82" s="530"/>
      <c r="URM82" s="531"/>
      <c r="URN82" s="532"/>
      <c r="URO82" s="533"/>
      <c r="URP82" s="527"/>
      <c r="URQ82" s="528"/>
      <c r="URR82" s="529"/>
      <c r="URS82" s="530"/>
      <c r="URT82" s="531"/>
      <c r="URU82" s="532"/>
      <c r="URV82" s="533"/>
      <c r="URW82" s="527"/>
      <c r="URX82" s="528"/>
      <c r="URY82" s="529"/>
      <c r="URZ82" s="530"/>
      <c r="USA82" s="531"/>
      <c r="USB82" s="532"/>
      <c r="USC82" s="533"/>
      <c r="USD82" s="527"/>
      <c r="USE82" s="528"/>
      <c r="USF82" s="529"/>
      <c r="USG82" s="530"/>
      <c r="USH82" s="531"/>
      <c r="USI82" s="532"/>
      <c r="USJ82" s="533"/>
      <c r="USK82" s="527"/>
      <c r="USL82" s="528"/>
      <c r="USM82" s="529"/>
      <c r="USN82" s="530"/>
      <c r="USO82" s="531"/>
      <c r="USP82" s="532"/>
      <c r="USQ82" s="533"/>
      <c r="USR82" s="527"/>
      <c r="USS82" s="528"/>
      <c r="UST82" s="529"/>
      <c r="USU82" s="530"/>
      <c r="USV82" s="531"/>
      <c r="USW82" s="532"/>
      <c r="USX82" s="533"/>
      <c r="USY82" s="527"/>
      <c r="USZ82" s="528"/>
      <c r="UTA82" s="529"/>
      <c r="UTB82" s="530"/>
      <c r="UTC82" s="531"/>
      <c r="UTD82" s="532"/>
      <c r="UTE82" s="533"/>
      <c r="UTF82" s="527"/>
      <c r="UTG82" s="528"/>
      <c r="UTH82" s="529"/>
      <c r="UTI82" s="530"/>
      <c r="UTJ82" s="531"/>
      <c r="UTK82" s="532"/>
      <c r="UTL82" s="533"/>
      <c r="UTM82" s="527"/>
      <c r="UTN82" s="528"/>
      <c r="UTO82" s="529"/>
      <c r="UTP82" s="530"/>
      <c r="UTQ82" s="531"/>
      <c r="UTR82" s="532"/>
      <c r="UTS82" s="533"/>
      <c r="UTT82" s="527"/>
      <c r="UTU82" s="528"/>
      <c r="UTV82" s="529"/>
      <c r="UTW82" s="530"/>
      <c r="UTX82" s="531"/>
      <c r="UTY82" s="532"/>
      <c r="UTZ82" s="533"/>
      <c r="UUA82" s="527"/>
      <c r="UUB82" s="528"/>
      <c r="UUC82" s="529"/>
      <c r="UUD82" s="530"/>
      <c r="UUE82" s="531"/>
      <c r="UUF82" s="532"/>
      <c r="UUG82" s="533"/>
      <c r="UUH82" s="527"/>
      <c r="UUI82" s="528"/>
      <c r="UUJ82" s="529"/>
      <c r="UUK82" s="530"/>
      <c r="UUL82" s="531"/>
      <c r="UUM82" s="532"/>
      <c r="UUN82" s="533"/>
      <c r="UUO82" s="527"/>
      <c r="UUP82" s="528"/>
      <c r="UUQ82" s="529"/>
      <c r="UUR82" s="530"/>
      <c r="UUS82" s="531"/>
      <c r="UUT82" s="532"/>
      <c r="UUU82" s="533"/>
      <c r="UUV82" s="527"/>
      <c r="UUW82" s="528"/>
      <c r="UUX82" s="529"/>
      <c r="UUY82" s="530"/>
      <c r="UUZ82" s="531"/>
      <c r="UVA82" s="532"/>
      <c r="UVB82" s="533"/>
      <c r="UVC82" s="527"/>
      <c r="UVD82" s="528"/>
      <c r="UVE82" s="529"/>
      <c r="UVF82" s="530"/>
      <c r="UVG82" s="531"/>
      <c r="UVH82" s="532"/>
      <c r="UVI82" s="533"/>
      <c r="UVJ82" s="527"/>
      <c r="UVK82" s="528"/>
      <c r="UVL82" s="529"/>
      <c r="UVM82" s="530"/>
      <c r="UVN82" s="531"/>
      <c r="UVO82" s="532"/>
      <c r="UVP82" s="533"/>
      <c r="UVQ82" s="527"/>
      <c r="UVR82" s="528"/>
      <c r="UVS82" s="529"/>
      <c r="UVT82" s="530"/>
      <c r="UVU82" s="531"/>
      <c r="UVV82" s="532"/>
      <c r="UVW82" s="533"/>
      <c r="UVX82" s="527"/>
      <c r="UVY82" s="528"/>
      <c r="UVZ82" s="529"/>
      <c r="UWA82" s="530"/>
      <c r="UWB82" s="531"/>
      <c r="UWC82" s="532"/>
      <c r="UWD82" s="533"/>
      <c r="UWE82" s="527"/>
      <c r="UWF82" s="528"/>
      <c r="UWG82" s="529"/>
      <c r="UWH82" s="530"/>
      <c r="UWI82" s="531"/>
      <c r="UWJ82" s="532"/>
      <c r="UWK82" s="533"/>
      <c r="UWL82" s="527"/>
      <c r="UWM82" s="528"/>
      <c r="UWN82" s="529"/>
      <c r="UWO82" s="530"/>
      <c r="UWP82" s="531"/>
      <c r="UWQ82" s="532"/>
      <c r="UWR82" s="533"/>
      <c r="UWS82" s="527"/>
      <c r="UWT82" s="528"/>
      <c r="UWU82" s="529"/>
      <c r="UWV82" s="530"/>
      <c r="UWW82" s="531"/>
      <c r="UWX82" s="532"/>
      <c r="UWY82" s="533"/>
      <c r="UWZ82" s="527"/>
      <c r="UXA82" s="528"/>
      <c r="UXB82" s="529"/>
      <c r="UXC82" s="530"/>
      <c r="UXD82" s="531"/>
      <c r="UXE82" s="532"/>
      <c r="UXF82" s="533"/>
      <c r="UXG82" s="527"/>
      <c r="UXH82" s="528"/>
      <c r="UXI82" s="529"/>
      <c r="UXJ82" s="530"/>
      <c r="UXK82" s="531"/>
      <c r="UXL82" s="532"/>
      <c r="UXM82" s="533"/>
      <c r="UXN82" s="527"/>
      <c r="UXO82" s="528"/>
      <c r="UXP82" s="529"/>
      <c r="UXQ82" s="530"/>
      <c r="UXR82" s="531"/>
      <c r="UXS82" s="532"/>
      <c r="UXT82" s="533"/>
      <c r="UXU82" s="527"/>
      <c r="UXV82" s="528"/>
      <c r="UXW82" s="529"/>
      <c r="UXX82" s="530"/>
      <c r="UXY82" s="531"/>
      <c r="UXZ82" s="532"/>
      <c r="UYA82" s="533"/>
      <c r="UYB82" s="527"/>
      <c r="UYC82" s="528"/>
      <c r="UYD82" s="529"/>
      <c r="UYE82" s="530"/>
      <c r="UYF82" s="531"/>
      <c r="UYG82" s="532"/>
      <c r="UYH82" s="533"/>
      <c r="UYI82" s="527"/>
      <c r="UYJ82" s="528"/>
      <c r="UYK82" s="529"/>
      <c r="UYL82" s="530"/>
      <c r="UYM82" s="531"/>
      <c r="UYN82" s="532"/>
      <c r="UYO82" s="533"/>
      <c r="UYP82" s="527"/>
      <c r="UYQ82" s="528"/>
      <c r="UYR82" s="529"/>
      <c r="UYS82" s="530"/>
      <c r="UYT82" s="531"/>
      <c r="UYU82" s="532"/>
      <c r="UYV82" s="533"/>
      <c r="UYW82" s="527"/>
      <c r="UYX82" s="528"/>
      <c r="UYY82" s="529"/>
      <c r="UYZ82" s="530"/>
      <c r="UZA82" s="531"/>
      <c r="UZB82" s="532"/>
      <c r="UZC82" s="533"/>
      <c r="UZD82" s="527"/>
      <c r="UZE82" s="528"/>
      <c r="UZF82" s="529"/>
      <c r="UZG82" s="530"/>
      <c r="UZH82" s="531"/>
      <c r="UZI82" s="532"/>
      <c r="UZJ82" s="533"/>
      <c r="UZK82" s="527"/>
      <c r="UZL82" s="528"/>
      <c r="UZM82" s="529"/>
      <c r="UZN82" s="530"/>
      <c r="UZO82" s="531"/>
      <c r="UZP82" s="532"/>
      <c r="UZQ82" s="533"/>
      <c r="UZR82" s="527"/>
      <c r="UZS82" s="528"/>
      <c r="UZT82" s="529"/>
      <c r="UZU82" s="530"/>
      <c r="UZV82" s="531"/>
      <c r="UZW82" s="532"/>
      <c r="UZX82" s="533"/>
      <c r="UZY82" s="527"/>
      <c r="UZZ82" s="528"/>
      <c r="VAA82" s="529"/>
      <c r="VAB82" s="530"/>
      <c r="VAC82" s="531"/>
      <c r="VAD82" s="532"/>
      <c r="VAE82" s="533"/>
      <c r="VAF82" s="527"/>
      <c r="VAG82" s="528"/>
      <c r="VAH82" s="529"/>
      <c r="VAI82" s="530"/>
      <c r="VAJ82" s="531"/>
      <c r="VAK82" s="532"/>
      <c r="VAL82" s="533"/>
      <c r="VAM82" s="527"/>
      <c r="VAN82" s="528"/>
      <c r="VAO82" s="529"/>
      <c r="VAP82" s="530"/>
      <c r="VAQ82" s="531"/>
      <c r="VAR82" s="532"/>
      <c r="VAS82" s="533"/>
      <c r="VAT82" s="527"/>
      <c r="VAU82" s="528"/>
      <c r="VAV82" s="529"/>
      <c r="VAW82" s="530"/>
      <c r="VAX82" s="531"/>
      <c r="VAY82" s="532"/>
      <c r="VAZ82" s="533"/>
      <c r="VBA82" s="527"/>
      <c r="VBB82" s="528"/>
      <c r="VBC82" s="529"/>
      <c r="VBD82" s="530"/>
      <c r="VBE82" s="531"/>
      <c r="VBF82" s="532"/>
      <c r="VBG82" s="533"/>
      <c r="VBH82" s="527"/>
      <c r="VBI82" s="528"/>
      <c r="VBJ82" s="529"/>
      <c r="VBK82" s="530"/>
      <c r="VBL82" s="531"/>
      <c r="VBM82" s="532"/>
      <c r="VBN82" s="533"/>
      <c r="VBO82" s="527"/>
      <c r="VBP82" s="528"/>
      <c r="VBQ82" s="529"/>
      <c r="VBR82" s="530"/>
      <c r="VBS82" s="531"/>
      <c r="VBT82" s="532"/>
      <c r="VBU82" s="533"/>
      <c r="VBV82" s="527"/>
      <c r="VBW82" s="528"/>
      <c r="VBX82" s="529"/>
      <c r="VBY82" s="530"/>
      <c r="VBZ82" s="531"/>
      <c r="VCA82" s="532"/>
      <c r="VCB82" s="533"/>
      <c r="VCC82" s="527"/>
      <c r="VCD82" s="528"/>
      <c r="VCE82" s="529"/>
      <c r="VCF82" s="530"/>
      <c r="VCG82" s="531"/>
      <c r="VCH82" s="532"/>
      <c r="VCI82" s="533"/>
      <c r="VCJ82" s="527"/>
      <c r="VCK82" s="528"/>
      <c r="VCL82" s="529"/>
      <c r="VCM82" s="530"/>
      <c r="VCN82" s="531"/>
      <c r="VCO82" s="532"/>
      <c r="VCP82" s="533"/>
      <c r="VCQ82" s="527"/>
      <c r="VCR82" s="528"/>
      <c r="VCS82" s="529"/>
      <c r="VCT82" s="530"/>
      <c r="VCU82" s="531"/>
      <c r="VCV82" s="532"/>
      <c r="VCW82" s="533"/>
      <c r="VCX82" s="527"/>
      <c r="VCY82" s="528"/>
      <c r="VCZ82" s="529"/>
      <c r="VDA82" s="530"/>
      <c r="VDB82" s="531"/>
      <c r="VDC82" s="532"/>
      <c r="VDD82" s="533"/>
      <c r="VDE82" s="527"/>
      <c r="VDF82" s="528"/>
      <c r="VDG82" s="529"/>
      <c r="VDH82" s="530"/>
      <c r="VDI82" s="531"/>
      <c r="VDJ82" s="532"/>
      <c r="VDK82" s="533"/>
      <c r="VDL82" s="527"/>
      <c r="VDM82" s="528"/>
      <c r="VDN82" s="529"/>
      <c r="VDO82" s="530"/>
      <c r="VDP82" s="531"/>
      <c r="VDQ82" s="532"/>
      <c r="VDR82" s="533"/>
      <c r="VDS82" s="527"/>
      <c r="VDT82" s="528"/>
      <c r="VDU82" s="529"/>
      <c r="VDV82" s="530"/>
      <c r="VDW82" s="531"/>
      <c r="VDX82" s="532"/>
      <c r="VDY82" s="533"/>
      <c r="VDZ82" s="527"/>
      <c r="VEA82" s="528"/>
      <c r="VEB82" s="529"/>
      <c r="VEC82" s="530"/>
      <c r="VED82" s="531"/>
      <c r="VEE82" s="532"/>
      <c r="VEF82" s="533"/>
      <c r="VEG82" s="527"/>
      <c r="VEH82" s="528"/>
      <c r="VEI82" s="529"/>
      <c r="VEJ82" s="530"/>
      <c r="VEK82" s="531"/>
      <c r="VEL82" s="532"/>
      <c r="VEM82" s="533"/>
      <c r="VEN82" s="527"/>
      <c r="VEO82" s="528"/>
      <c r="VEP82" s="529"/>
      <c r="VEQ82" s="530"/>
      <c r="VER82" s="531"/>
      <c r="VES82" s="532"/>
      <c r="VET82" s="533"/>
      <c r="VEU82" s="527"/>
      <c r="VEV82" s="528"/>
      <c r="VEW82" s="529"/>
      <c r="VEX82" s="530"/>
      <c r="VEY82" s="531"/>
      <c r="VEZ82" s="532"/>
      <c r="VFA82" s="533"/>
      <c r="VFB82" s="527"/>
      <c r="VFC82" s="528"/>
      <c r="VFD82" s="529"/>
      <c r="VFE82" s="530"/>
      <c r="VFF82" s="531"/>
      <c r="VFG82" s="532"/>
      <c r="VFH82" s="533"/>
      <c r="VFI82" s="527"/>
      <c r="VFJ82" s="528"/>
      <c r="VFK82" s="529"/>
      <c r="VFL82" s="530"/>
      <c r="VFM82" s="531"/>
      <c r="VFN82" s="532"/>
      <c r="VFO82" s="533"/>
      <c r="VFP82" s="527"/>
      <c r="VFQ82" s="528"/>
      <c r="VFR82" s="529"/>
      <c r="VFS82" s="530"/>
      <c r="VFT82" s="531"/>
      <c r="VFU82" s="532"/>
      <c r="VFV82" s="533"/>
      <c r="VFW82" s="527"/>
      <c r="VFX82" s="528"/>
      <c r="VFY82" s="529"/>
      <c r="VFZ82" s="530"/>
      <c r="VGA82" s="531"/>
      <c r="VGB82" s="532"/>
      <c r="VGC82" s="533"/>
      <c r="VGD82" s="527"/>
      <c r="VGE82" s="528"/>
      <c r="VGF82" s="529"/>
      <c r="VGG82" s="530"/>
      <c r="VGH82" s="531"/>
      <c r="VGI82" s="532"/>
      <c r="VGJ82" s="533"/>
      <c r="VGK82" s="527"/>
      <c r="VGL82" s="528"/>
      <c r="VGM82" s="529"/>
      <c r="VGN82" s="530"/>
      <c r="VGO82" s="531"/>
      <c r="VGP82" s="532"/>
      <c r="VGQ82" s="533"/>
      <c r="VGR82" s="527"/>
      <c r="VGS82" s="528"/>
      <c r="VGT82" s="529"/>
      <c r="VGU82" s="530"/>
      <c r="VGV82" s="531"/>
      <c r="VGW82" s="532"/>
      <c r="VGX82" s="533"/>
      <c r="VGY82" s="527"/>
      <c r="VGZ82" s="528"/>
      <c r="VHA82" s="529"/>
      <c r="VHB82" s="530"/>
      <c r="VHC82" s="531"/>
      <c r="VHD82" s="532"/>
      <c r="VHE82" s="533"/>
      <c r="VHF82" s="527"/>
      <c r="VHG82" s="528"/>
      <c r="VHH82" s="529"/>
      <c r="VHI82" s="530"/>
      <c r="VHJ82" s="531"/>
      <c r="VHK82" s="532"/>
      <c r="VHL82" s="533"/>
      <c r="VHM82" s="527"/>
      <c r="VHN82" s="528"/>
      <c r="VHO82" s="529"/>
      <c r="VHP82" s="530"/>
      <c r="VHQ82" s="531"/>
      <c r="VHR82" s="532"/>
      <c r="VHS82" s="533"/>
      <c r="VHT82" s="527"/>
      <c r="VHU82" s="528"/>
      <c r="VHV82" s="529"/>
      <c r="VHW82" s="530"/>
      <c r="VHX82" s="531"/>
      <c r="VHY82" s="532"/>
      <c r="VHZ82" s="533"/>
      <c r="VIA82" s="527"/>
      <c r="VIB82" s="528"/>
      <c r="VIC82" s="529"/>
      <c r="VID82" s="530"/>
      <c r="VIE82" s="531"/>
      <c r="VIF82" s="532"/>
      <c r="VIG82" s="533"/>
      <c r="VIH82" s="527"/>
      <c r="VII82" s="528"/>
      <c r="VIJ82" s="529"/>
      <c r="VIK82" s="530"/>
      <c r="VIL82" s="531"/>
      <c r="VIM82" s="532"/>
      <c r="VIN82" s="533"/>
      <c r="VIO82" s="527"/>
      <c r="VIP82" s="528"/>
      <c r="VIQ82" s="529"/>
      <c r="VIR82" s="530"/>
      <c r="VIS82" s="531"/>
      <c r="VIT82" s="532"/>
      <c r="VIU82" s="533"/>
      <c r="VIV82" s="527"/>
      <c r="VIW82" s="528"/>
      <c r="VIX82" s="529"/>
      <c r="VIY82" s="530"/>
      <c r="VIZ82" s="531"/>
      <c r="VJA82" s="532"/>
      <c r="VJB82" s="533"/>
      <c r="VJC82" s="527"/>
      <c r="VJD82" s="528"/>
      <c r="VJE82" s="529"/>
      <c r="VJF82" s="530"/>
      <c r="VJG82" s="531"/>
      <c r="VJH82" s="532"/>
      <c r="VJI82" s="533"/>
      <c r="VJJ82" s="527"/>
      <c r="VJK82" s="528"/>
      <c r="VJL82" s="529"/>
      <c r="VJM82" s="530"/>
      <c r="VJN82" s="531"/>
      <c r="VJO82" s="532"/>
      <c r="VJP82" s="533"/>
      <c r="VJQ82" s="527"/>
      <c r="VJR82" s="528"/>
      <c r="VJS82" s="529"/>
      <c r="VJT82" s="530"/>
      <c r="VJU82" s="531"/>
      <c r="VJV82" s="532"/>
      <c r="VJW82" s="533"/>
      <c r="VJX82" s="527"/>
      <c r="VJY82" s="528"/>
      <c r="VJZ82" s="529"/>
      <c r="VKA82" s="530"/>
      <c r="VKB82" s="531"/>
      <c r="VKC82" s="532"/>
      <c r="VKD82" s="533"/>
      <c r="VKE82" s="527"/>
      <c r="VKF82" s="528"/>
      <c r="VKG82" s="529"/>
      <c r="VKH82" s="530"/>
      <c r="VKI82" s="531"/>
      <c r="VKJ82" s="532"/>
      <c r="VKK82" s="533"/>
      <c r="VKL82" s="527"/>
      <c r="VKM82" s="528"/>
      <c r="VKN82" s="529"/>
      <c r="VKO82" s="530"/>
      <c r="VKP82" s="531"/>
      <c r="VKQ82" s="532"/>
      <c r="VKR82" s="533"/>
      <c r="VKS82" s="527"/>
      <c r="VKT82" s="528"/>
      <c r="VKU82" s="529"/>
      <c r="VKV82" s="530"/>
      <c r="VKW82" s="531"/>
      <c r="VKX82" s="532"/>
      <c r="VKY82" s="533"/>
      <c r="VKZ82" s="527"/>
      <c r="VLA82" s="528"/>
      <c r="VLB82" s="529"/>
      <c r="VLC82" s="530"/>
      <c r="VLD82" s="531"/>
      <c r="VLE82" s="532"/>
      <c r="VLF82" s="533"/>
      <c r="VLG82" s="527"/>
      <c r="VLH82" s="528"/>
      <c r="VLI82" s="529"/>
      <c r="VLJ82" s="530"/>
      <c r="VLK82" s="531"/>
      <c r="VLL82" s="532"/>
      <c r="VLM82" s="533"/>
      <c r="VLN82" s="527"/>
      <c r="VLO82" s="528"/>
      <c r="VLP82" s="529"/>
      <c r="VLQ82" s="530"/>
      <c r="VLR82" s="531"/>
      <c r="VLS82" s="532"/>
      <c r="VLT82" s="533"/>
      <c r="VLU82" s="527"/>
      <c r="VLV82" s="528"/>
      <c r="VLW82" s="529"/>
      <c r="VLX82" s="530"/>
      <c r="VLY82" s="531"/>
      <c r="VLZ82" s="532"/>
      <c r="VMA82" s="533"/>
      <c r="VMB82" s="527"/>
      <c r="VMC82" s="528"/>
      <c r="VMD82" s="529"/>
      <c r="VME82" s="530"/>
      <c r="VMF82" s="531"/>
      <c r="VMG82" s="532"/>
      <c r="VMH82" s="533"/>
      <c r="VMI82" s="527"/>
      <c r="VMJ82" s="528"/>
      <c r="VMK82" s="529"/>
      <c r="VML82" s="530"/>
      <c r="VMM82" s="531"/>
      <c r="VMN82" s="532"/>
      <c r="VMO82" s="533"/>
      <c r="VMP82" s="527"/>
      <c r="VMQ82" s="528"/>
      <c r="VMR82" s="529"/>
      <c r="VMS82" s="530"/>
      <c r="VMT82" s="531"/>
      <c r="VMU82" s="532"/>
      <c r="VMV82" s="533"/>
      <c r="VMW82" s="527"/>
      <c r="VMX82" s="528"/>
      <c r="VMY82" s="529"/>
      <c r="VMZ82" s="530"/>
      <c r="VNA82" s="531"/>
      <c r="VNB82" s="532"/>
      <c r="VNC82" s="533"/>
      <c r="VND82" s="527"/>
      <c r="VNE82" s="528"/>
      <c r="VNF82" s="529"/>
      <c r="VNG82" s="530"/>
      <c r="VNH82" s="531"/>
      <c r="VNI82" s="532"/>
      <c r="VNJ82" s="533"/>
      <c r="VNK82" s="527"/>
      <c r="VNL82" s="528"/>
      <c r="VNM82" s="529"/>
      <c r="VNN82" s="530"/>
      <c r="VNO82" s="531"/>
      <c r="VNP82" s="532"/>
      <c r="VNQ82" s="533"/>
      <c r="VNR82" s="527"/>
      <c r="VNS82" s="528"/>
      <c r="VNT82" s="529"/>
      <c r="VNU82" s="530"/>
      <c r="VNV82" s="531"/>
      <c r="VNW82" s="532"/>
      <c r="VNX82" s="533"/>
      <c r="VNY82" s="527"/>
      <c r="VNZ82" s="528"/>
      <c r="VOA82" s="529"/>
      <c r="VOB82" s="530"/>
      <c r="VOC82" s="531"/>
      <c r="VOD82" s="532"/>
      <c r="VOE82" s="533"/>
      <c r="VOF82" s="527"/>
      <c r="VOG82" s="528"/>
      <c r="VOH82" s="529"/>
      <c r="VOI82" s="530"/>
      <c r="VOJ82" s="531"/>
      <c r="VOK82" s="532"/>
      <c r="VOL82" s="533"/>
      <c r="VOM82" s="527"/>
      <c r="VON82" s="528"/>
      <c r="VOO82" s="529"/>
      <c r="VOP82" s="530"/>
      <c r="VOQ82" s="531"/>
      <c r="VOR82" s="532"/>
      <c r="VOS82" s="533"/>
      <c r="VOT82" s="527"/>
      <c r="VOU82" s="528"/>
      <c r="VOV82" s="529"/>
      <c r="VOW82" s="530"/>
      <c r="VOX82" s="531"/>
      <c r="VOY82" s="532"/>
      <c r="VOZ82" s="533"/>
      <c r="VPA82" s="527"/>
      <c r="VPB82" s="528"/>
      <c r="VPC82" s="529"/>
      <c r="VPD82" s="530"/>
      <c r="VPE82" s="531"/>
      <c r="VPF82" s="532"/>
      <c r="VPG82" s="533"/>
      <c r="VPH82" s="527"/>
      <c r="VPI82" s="528"/>
      <c r="VPJ82" s="529"/>
      <c r="VPK82" s="530"/>
      <c r="VPL82" s="531"/>
      <c r="VPM82" s="532"/>
      <c r="VPN82" s="533"/>
      <c r="VPO82" s="527"/>
      <c r="VPP82" s="528"/>
      <c r="VPQ82" s="529"/>
      <c r="VPR82" s="530"/>
      <c r="VPS82" s="531"/>
      <c r="VPT82" s="532"/>
      <c r="VPU82" s="533"/>
      <c r="VPV82" s="527"/>
      <c r="VPW82" s="528"/>
      <c r="VPX82" s="529"/>
      <c r="VPY82" s="530"/>
      <c r="VPZ82" s="531"/>
      <c r="VQA82" s="532"/>
      <c r="VQB82" s="533"/>
      <c r="VQC82" s="527"/>
      <c r="VQD82" s="528"/>
      <c r="VQE82" s="529"/>
      <c r="VQF82" s="530"/>
      <c r="VQG82" s="531"/>
      <c r="VQH82" s="532"/>
      <c r="VQI82" s="533"/>
      <c r="VQJ82" s="527"/>
      <c r="VQK82" s="528"/>
      <c r="VQL82" s="529"/>
      <c r="VQM82" s="530"/>
      <c r="VQN82" s="531"/>
      <c r="VQO82" s="532"/>
      <c r="VQP82" s="533"/>
      <c r="VQQ82" s="527"/>
      <c r="VQR82" s="528"/>
      <c r="VQS82" s="529"/>
      <c r="VQT82" s="530"/>
      <c r="VQU82" s="531"/>
      <c r="VQV82" s="532"/>
      <c r="VQW82" s="533"/>
      <c r="VQX82" s="527"/>
      <c r="VQY82" s="528"/>
      <c r="VQZ82" s="529"/>
      <c r="VRA82" s="530"/>
      <c r="VRB82" s="531"/>
      <c r="VRC82" s="532"/>
      <c r="VRD82" s="533"/>
      <c r="VRE82" s="527"/>
      <c r="VRF82" s="528"/>
      <c r="VRG82" s="529"/>
      <c r="VRH82" s="530"/>
      <c r="VRI82" s="531"/>
      <c r="VRJ82" s="532"/>
      <c r="VRK82" s="533"/>
      <c r="VRL82" s="527"/>
      <c r="VRM82" s="528"/>
      <c r="VRN82" s="529"/>
      <c r="VRO82" s="530"/>
      <c r="VRP82" s="531"/>
      <c r="VRQ82" s="532"/>
      <c r="VRR82" s="533"/>
      <c r="VRS82" s="527"/>
      <c r="VRT82" s="528"/>
      <c r="VRU82" s="529"/>
      <c r="VRV82" s="530"/>
      <c r="VRW82" s="531"/>
      <c r="VRX82" s="532"/>
      <c r="VRY82" s="533"/>
      <c r="VRZ82" s="527"/>
      <c r="VSA82" s="528"/>
      <c r="VSB82" s="529"/>
      <c r="VSC82" s="530"/>
      <c r="VSD82" s="531"/>
      <c r="VSE82" s="532"/>
      <c r="VSF82" s="533"/>
      <c r="VSG82" s="527"/>
      <c r="VSH82" s="528"/>
      <c r="VSI82" s="529"/>
      <c r="VSJ82" s="530"/>
      <c r="VSK82" s="531"/>
      <c r="VSL82" s="532"/>
      <c r="VSM82" s="533"/>
      <c r="VSN82" s="527"/>
      <c r="VSO82" s="528"/>
      <c r="VSP82" s="529"/>
      <c r="VSQ82" s="530"/>
      <c r="VSR82" s="531"/>
      <c r="VSS82" s="532"/>
      <c r="VST82" s="533"/>
      <c r="VSU82" s="527"/>
      <c r="VSV82" s="528"/>
      <c r="VSW82" s="529"/>
      <c r="VSX82" s="530"/>
      <c r="VSY82" s="531"/>
      <c r="VSZ82" s="532"/>
      <c r="VTA82" s="533"/>
      <c r="VTB82" s="527"/>
      <c r="VTC82" s="528"/>
      <c r="VTD82" s="529"/>
      <c r="VTE82" s="530"/>
      <c r="VTF82" s="531"/>
      <c r="VTG82" s="532"/>
      <c r="VTH82" s="533"/>
      <c r="VTI82" s="527"/>
      <c r="VTJ82" s="528"/>
      <c r="VTK82" s="529"/>
      <c r="VTL82" s="530"/>
      <c r="VTM82" s="531"/>
      <c r="VTN82" s="532"/>
      <c r="VTO82" s="533"/>
      <c r="VTP82" s="527"/>
      <c r="VTQ82" s="528"/>
      <c r="VTR82" s="529"/>
      <c r="VTS82" s="530"/>
      <c r="VTT82" s="531"/>
      <c r="VTU82" s="532"/>
      <c r="VTV82" s="533"/>
      <c r="VTW82" s="527"/>
      <c r="VTX82" s="528"/>
      <c r="VTY82" s="529"/>
      <c r="VTZ82" s="530"/>
      <c r="VUA82" s="531"/>
      <c r="VUB82" s="532"/>
      <c r="VUC82" s="533"/>
      <c r="VUD82" s="527"/>
      <c r="VUE82" s="528"/>
      <c r="VUF82" s="529"/>
      <c r="VUG82" s="530"/>
      <c r="VUH82" s="531"/>
      <c r="VUI82" s="532"/>
      <c r="VUJ82" s="533"/>
      <c r="VUK82" s="527"/>
      <c r="VUL82" s="528"/>
      <c r="VUM82" s="529"/>
      <c r="VUN82" s="530"/>
      <c r="VUO82" s="531"/>
      <c r="VUP82" s="532"/>
      <c r="VUQ82" s="533"/>
      <c r="VUR82" s="527"/>
      <c r="VUS82" s="528"/>
      <c r="VUT82" s="529"/>
      <c r="VUU82" s="530"/>
      <c r="VUV82" s="531"/>
      <c r="VUW82" s="532"/>
      <c r="VUX82" s="533"/>
      <c r="VUY82" s="527"/>
      <c r="VUZ82" s="528"/>
      <c r="VVA82" s="529"/>
      <c r="VVB82" s="530"/>
      <c r="VVC82" s="531"/>
      <c r="VVD82" s="532"/>
      <c r="VVE82" s="533"/>
      <c r="VVF82" s="527"/>
      <c r="VVG82" s="528"/>
      <c r="VVH82" s="529"/>
      <c r="VVI82" s="530"/>
      <c r="VVJ82" s="531"/>
      <c r="VVK82" s="532"/>
      <c r="VVL82" s="533"/>
      <c r="VVM82" s="527"/>
      <c r="VVN82" s="528"/>
      <c r="VVO82" s="529"/>
      <c r="VVP82" s="530"/>
      <c r="VVQ82" s="531"/>
      <c r="VVR82" s="532"/>
      <c r="VVS82" s="533"/>
      <c r="VVT82" s="527"/>
      <c r="VVU82" s="528"/>
      <c r="VVV82" s="529"/>
      <c r="VVW82" s="530"/>
      <c r="VVX82" s="531"/>
      <c r="VVY82" s="532"/>
      <c r="VVZ82" s="533"/>
      <c r="VWA82" s="527"/>
      <c r="VWB82" s="528"/>
      <c r="VWC82" s="529"/>
      <c r="VWD82" s="530"/>
      <c r="VWE82" s="531"/>
      <c r="VWF82" s="532"/>
      <c r="VWG82" s="533"/>
      <c r="VWH82" s="527"/>
      <c r="VWI82" s="528"/>
      <c r="VWJ82" s="529"/>
      <c r="VWK82" s="530"/>
      <c r="VWL82" s="531"/>
      <c r="VWM82" s="532"/>
      <c r="VWN82" s="533"/>
      <c r="VWO82" s="527"/>
      <c r="VWP82" s="528"/>
      <c r="VWQ82" s="529"/>
      <c r="VWR82" s="530"/>
      <c r="VWS82" s="531"/>
      <c r="VWT82" s="532"/>
      <c r="VWU82" s="533"/>
      <c r="VWV82" s="527"/>
      <c r="VWW82" s="528"/>
      <c r="VWX82" s="529"/>
      <c r="VWY82" s="530"/>
      <c r="VWZ82" s="531"/>
      <c r="VXA82" s="532"/>
      <c r="VXB82" s="533"/>
      <c r="VXC82" s="527"/>
      <c r="VXD82" s="528"/>
      <c r="VXE82" s="529"/>
      <c r="VXF82" s="530"/>
      <c r="VXG82" s="531"/>
      <c r="VXH82" s="532"/>
      <c r="VXI82" s="533"/>
      <c r="VXJ82" s="527"/>
      <c r="VXK82" s="528"/>
      <c r="VXL82" s="529"/>
      <c r="VXM82" s="530"/>
      <c r="VXN82" s="531"/>
      <c r="VXO82" s="532"/>
      <c r="VXP82" s="533"/>
      <c r="VXQ82" s="527"/>
      <c r="VXR82" s="528"/>
      <c r="VXS82" s="529"/>
      <c r="VXT82" s="530"/>
      <c r="VXU82" s="531"/>
      <c r="VXV82" s="532"/>
      <c r="VXW82" s="533"/>
      <c r="VXX82" s="527"/>
      <c r="VXY82" s="528"/>
      <c r="VXZ82" s="529"/>
      <c r="VYA82" s="530"/>
      <c r="VYB82" s="531"/>
      <c r="VYC82" s="532"/>
      <c r="VYD82" s="533"/>
      <c r="VYE82" s="527"/>
      <c r="VYF82" s="528"/>
      <c r="VYG82" s="529"/>
      <c r="VYH82" s="530"/>
      <c r="VYI82" s="531"/>
      <c r="VYJ82" s="532"/>
      <c r="VYK82" s="533"/>
      <c r="VYL82" s="527"/>
      <c r="VYM82" s="528"/>
      <c r="VYN82" s="529"/>
      <c r="VYO82" s="530"/>
      <c r="VYP82" s="531"/>
      <c r="VYQ82" s="532"/>
      <c r="VYR82" s="533"/>
      <c r="VYS82" s="527"/>
      <c r="VYT82" s="528"/>
      <c r="VYU82" s="529"/>
      <c r="VYV82" s="530"/>
      <c r="VYW82" s="531"/>
      <c r="VYX82" s="532"/>
      <c r="VYY82" s="533"/>
      <c r="VYZ82" s="527"/>
      <c r="VZA82" s="528"/>
      <c r="VZB82" s="529"/>
      <c r="VZC82" s="530"/>
      <c r="VZD82" s="531"/>
      <c r="VZE82" s="532"/>
      <c r="VZF82" s="533"/>
      <c r="VZG82" s="527"/>
      <c r="VZH82" s="528"/>
      <c r="VZI82" s="529"/>
      <c r="VZJ82" s="530"/>
      <c r="VZK82" s="531"/>
      <c r="VZL82" s="532"/>
      <c r="VZM82" s="533"/>
      <c r="VZN82" s="527"/>
      <c r="VZO82" s="528"/>
      <c r="VZP82" s="529"/>
      <c r="VZQ82" s="530"/>
      <c r="VZR82" s="531"/>
      <c r="VZS82" s="532"/>
      <c r="VZT82" s="533"/>
      <c r="VZU82" s="527"/>
      <c r="VZV82" s="528"/>
      <c r="VZW82" s="529"/>
      <c r="VZX82" s="530"/>
      <c r="VZY82" s="531"/>
      <c r="VZZ82" s="532"/>
      <c r="WAA82" s="533"/>
      <c r="WAB82" s="527"/>
      <c r="WAC82" s="528"/>
      <c r="WAD82" s="529"/>
      <c r="WAE82" s="530"/>
      <c r="WAF82" s="531"/>
      <c r="WAG82" s="532"/>
      <c r="WAH82" s="533"/>
      <c r="WAI82" s="527"/>
      <c r="WAJ82" s="528"/>
      <c r="WAK82" s="529"/>
      <c r="WAL82" s="530"/>
      <c r="WAM82" s="531"/>
      <c r="WAN82" s="532"/>
      <c r="WAO82" s="533"/>
      <c r="WAP82" s="527"/>
      <c r="WAQ82" s="528"/>
      <c r="WAR82" s="529"/>
      <c r="WAS82" s="530"/>
      <c r="WAT82" s="531"/>
      <c r="WAU82" s="532"/>
      <c r="WAV82" s="533"/>
      <c r="WAW82" s="527"/>
      <c r="WAX82" s="528"/>
      <c r="WAY82" s="529"/>
      <c r="WAZ82" s="530"/>
      <c r="WBA82" s="531"/>
      <c r="WBB82" s="532"/>
      <c r="WBC82" s="533"/>
      <c r="WBD82" s="527"/>
      <c r="WBE82" s="528"/>
      <c r="WBF82" s="529"/>
      <c r="WBG82" s="530"/>
      <c r="WBH82" s="531"/>
      <c r="WBI82" s="532"/>
      <c r="WBJ82" s="533"/>
      <c r="WBK82" s="527"/>
      <c r="WBL82" s="528"/>
      <c r="WBM82" s="529"/>
      <c r="WBN82" s="530"/>
      <c r="WBO82" s="531"/>
      <c r="WBP82" s="532"/>
      <c r="WBQ82" s="533"/>
      <c r="WBR82" s="527"/>
      <c r="WBS82" s="528"/>
      <c r="WBT82" s="529"/>
      <c r="WBU82" s="530"/>
      <c r="WBV82" s="531"/>
      <c r="WBW82" s="532"/>
      <c r="WBX82" s="533"/>
      <c r="WBY82" s="527"/>
      <c r="WBZ82" s="528"/>
      <c r="WCA82" s="529"/>
      <c r="WCB82" s="530"/>
      <c r="WCC82" s="531"/>
      <c r="WCD82" s="532"/>
      <c r="WCE82" s="533"/>
      <c r="WCF82" s="527"/>
      <c r="WCG82" s="528"/>
      <c r="WCH82" s="529"/>
      <c r="WCI82" s="530"/>
      <c r="WCJ82" s="531"/>
      <c r="WCK82" s="532"/>
      <c r="WCL82" s="533"/>
      <c r="WCM82" s="527"/>
      <c r="WCN82" s="528"/>
      <c r="WCO82" s="529"/>
      <c r="WCP82" s="530"/>
      <c r="WCQ82" s="531"/>
      <c r="WCR82" s="532"/>
      <c r="WCS82" s="533"/>
      <c r="WCT82" s="527"/>
      <c r="WCU82" s="528"/>
      <c r="WCV82" s="529"/>
      <c r="WCW82" s="530"/>
      <c r="WCX82" s="531"/>
      <c r="WCY82" s="532"/>
      <c r="WCZ82" s="533"/>
      <c r="WDA82" s="527"/>
      <c r="WDB82" s="528"/>
      <c r="WDC82" s="529"/>
      <c r="WDD82" s="530"/>
      <c r="WDE82" s="531"/>
      <c r="WDF82" s="532"/>
      <c r="WDG82" s="533"/>
      <c r="WDH82" s="527"/>
      <c r="WDI82" s="528"/>
      <c r="WDJ82" s="529"/>
      <c r="WDK82" s="530"/>
      <c r="WDL82" s="531"/>
      <c r="WDM82" s="532"/>
      <c r="WDN82" s="533"/>
      <c r="WDO82" s="527"/>
      <c r="WDP82" s="528"/>
      <c r="WDQ82" s="529"/>
      <c r="WDR82" s="530"/>
      <c r="WDS82" s="531"/>
      <c r="WDT82" s="532"/>
      <c r="WDU82" s="533"/>
      <c r="WDV82" s="527"/>
      <c r="WDW82" s="528"/>
      <c r="WDX82" s="529"/>
      <c r="WDY82" s="530"/>
      <c r="WDZ82" s="531"/>
      <c r="WEA82" s="532"/>
      <c r="WEB82" s="533"/>
      <c r="WEC82" s="527"/>
      <c r="WED82" s="528"/>
      <c r="WEE82" s="529"/>
      <c r="WEF82" s="530"/>
      <c r="WEG82" s="531"/>
      <c r="WEH82" s="532"/>
      <c r="WEI82" s="533"/>
      <c r="WEJ82" s="527"/>
      <c r="WEK82" s="528"/>
      <c r="WEL82" s="529"/>
      <c r="WEM82" s="530"/>
      <c r="WEN82" s="531"/>
      <c r="WEO82" s="532"/>
      <c r="WEP82" s="533"/>
      <c r="WEQ82" s="527"/>
      <c r="WER82" s="528"/>
      <c r="WES82" s="529"/>
      <c r="WET82" s="530"/>
      <c r="WEU82" s="531"/>
      <c r="WEV82" s="532"/>
      <c r="WEW82" s="533"/>
      <c r="WEX82" s="527"/>
      <c r="WEY82" s="528"/>
      <c r="WEZ82" s="529"/>
      <c r="WFA82" s="530"/>
      <c r="WFB82" s="531"/>
      <c r="WFC82" s="532"/>
      <c r="WFD82" s="533"/>
      <c r="WFE82" s="527"/>
      <c r="WFF82" s="528"/>
      <c r="WFG82" s="529"/>
      <c r="WFH82" s="530"/>
      <c r="WFI82" s="531"/>
      <c r="WFJ82" s="532"/>
      <c r="WFK82" s="533"/>
      <c r="WFL82" s="527"/>
      <c r="WFM82" s="528"/>
      <c r="WFN82" s="529"/>
      <c r="WFO82" s="530"/>
      <c r="WFP82" s="531"/>
      <c r="WFQ82" s="532"/>
      <c r="WFR82" s="533"/>
      <c r="WFS82" s="527"/>
      <c r="WFT82" s="528"/>
      <c r="WFU82" s="529"/>
      <c r="WFV82" s="530"/>
      <c r="WFW82" s="531"/>
      <c r="WFX82" s="532"/>
      <c r="WFY82" s="533"/>
      <c r="WFZ82" s="527"/>
      <c r="WGA82" s="528"/>
      <c r="WGB82" s="529"/>
      <c r="WGC82" s="530"/>
      <c r="WGD82" s="531"/>
      <c r="WGE82" s="532"/>
      <c r="WGF82" s="533"/>
      <c r="WGG82" s="527"/>
      <c r="WGH82" s="528"/>
      <c r="WGI82" s="529"/>
      <c r="WGJ82" s="530"/>
      <c r="WGK82" s="531"/>
      <c r="WGL82" s="532"/>
      <c r="WGM82" s="533"/>
      <c r="WGN82" s="527"/>
      <c r="WGO82" s="528"/>
      <c r="WGP82" s="529"/>
      <c r="WGQ82" s="530"/>
      <c r="WGR82" s="531"/>
      <c r="WGS82" s="532"/>
      <c r="WGT82" s="533"/>
      <c r="WGU82" s="527"/>
      <c r="WGV82" s="528"/>
      <c r="WGW82" s="529"/>
      <c r="WGX82" s="530"/>
      <c r="WGY82" s="531"/>
      <c r="WGZ82" s="532"/>
      <c r="WHA82" s="533"/>
      <c r="WHB82" s="527"/>
      <c r="WHC82" s="528"/>
      <c r="WHD82" s="529"/>
      <c r="WHE82" s="530"/>
      <c r="WHF82" s="531"/>
      <c r="WHG82" s="532"/>
      <c r="WHH82" s="533"/>
      <c r="WHI82" s="527"/>
      <c r="WHJ82" s="528"/>
      <c r="WHK82" s="529"/>
      <c r="WHL82" s="530"/>
      <c r="WHM82" s="531"/>
      <c r="WHN82" s="532"/>
      <c r="WHO82" s="533"/>
      <c r="WHP82" s="527"/>
      <c r="WHQ82" s="528"/>
      <c r="WHR82" s="529"/>
      <c r="WHS82" s="530"/>
      <c r="WHT82" s="531"/>
      <c r="WHU82" s="532"/>
      <c r="WHV82" s="533"/>
      <c r="WHW82" s="527"/>
      <c r="WHX82" s="528"/>
      <c r="WHY82" s="529"/>
      <c r="WHZ82" s="530"/>
      <c r="WIA82" s="531"/>
      <c r="WIB82" s="532"/>
      <c r="WIC82" s="533"/>
      <c r="WID82" s="527"/>
      <c r="WIE82" s="528"/>
      <c r="WIF82" s="529"/>
      <c r="WIG82" s="530"/>
      <c r="WIH82" s="531"/>
      <c r="WII82" s="532"/>
      <c r="WIJ82" s="533"/>
      <c r="WIK82" s="527"/>
      <c r="WIL82" s="528"/>
      <c r="WIM82" s="529"/>
      <c r="WIN82" s="530"/>
      <c r="WIO82" s="531"/>
      <c r="WIP82" s="532"/>
      <c r="WIQ82" s="533"/>
      <c r="WIR82" s="527"/>
      <c r="WIS82" s="528"/>
      <c r="WIT82" s="529"/>
      <c r="WIU82" s="530"/>
      <c r="WIV82" s="531"/>
      <c r="WIW82" s="532"/>
      <c r="WIX82" s="533"/>
      <c r="WIY82" s="527"/>
      <c r="WIZ82" s="528"/>
      <c r="WJA82" s="529"/>
      <c r="WJB82" s="530"/>
      <c r="WJC82" s="531"/>
      <c r="WJD82" s="532"/>
      <c r="WJE82" s="533"/>
      <c r="WJF82" s="527"/>
      <c r="WJG82" s="528"/>
      <c r="WJH82" s="529"/>
      <c r="WJI82" s="530"/>
      <c r="WJJ82" s="531"/>
      <c r="WJK82" s="532"/>
      <c r="WJL82" s="533"/>
      <c r="WJM82" s="527"/>
      <c r="WJN82" s="528"/>
      <c r="WJO82" s="529"/>
      <c r="WJP82" s="530"/>
      <c r="WJQ82" s="531"/>
      <c r="WJR82" s="532"/>
      <c r="WJS82" s="533"/>
      <c r="WJT82" s="527"/>
      <c r="WJU82" s="528"/>
      <c r="WJV82" s="529"/>
      <c r="WJW82" s="530"/>
      <c r="WJX82" s="531"/>
      <c r="WJY82" s="532"/>
      <c r="WJZ82" s="533"/>
      <c r="WKA82" s="527"/>
      <c r="WKB82" s="528"/>
      <c r="WKC82" s="529"/>
      <c r="WKD82" s="530"/>
      <c r="WKE82" s="531"/>
      <c r="WKF82" s="532"/>
      <c r="WKG82" s="533"/>
      <c r="WKH82" s="527"/>
      <c r="WKI82" s="528"/>
      <c r="WKJ82" s="529"/>
      <c r="WKK82" s="530"/>
      <c r="WKL82" s="531"/>
      <c r="WKM82" s="532"/>
      <c r="WKN82" s="533"/>
      <c r="WKO82" s="527"/>
      <c r="WKP82" s="528"/>
      <c r="WKQ82" s="529"/>
      <c r="WKR82" s="530"/>
      <c r="WKS82" s="531"/>
      <c r="WKT82" s="532"/>
      <c r="WKU82" s="533"/>
      <c r="WKV82" s="527"/>
      <c r="WKW82" s="528"/>
      <c r="WKX82" s="529"/>
      <c r="WKY82" s="530"/>
      <c r="WKZ82" s="531"/>
      <c r="WLA82" s="532"/>
      <c r="WLB82" s="533"/>
      <c r="WLC82" s="527"/>
      <c r="WLD82" s="528"/>
      <c r="WLE82" s="529"/>
      <c r="WLF82" s="530"/>
      <c r="WLG82" s="531"/>
      <c r="WLH82" s="532"/>
      <c r="WLI82" s="533"/>
      <c r="WLJ82" s="527"/>
      <c r="WLK82" s="528"/>
      <c r="WLL82" s="529"/>
      <c r="WLM82" s="530"/>
      <c r="WLN82" s="531"/>
      <c r="WLO82" s="532"/>
      <c r="WLP82" s="533"/>
      <c r="WLQ82" s="527"/>
      <c r="WLR82" s="528"/>
      <c r="WLS82" s="529"/>
      <c r="WLT82" s="530"/>
      <c r="WLU82" s="531"/>
      <c r="WLV82" s="532"/>
      <c r="WLW82" s="533"/>
      <c r="WLX82" s="527"/>
      <c r="WLY82" s="528"/>
      <c r="WLZ82" s="529"/>
      <c r="WMA82" s="530"/>
      <c r="WMB82" s="531"/>
      <c r="WMC82" s="532"/>
      <c r="WMD82" s="533"/>
      <c r="WME82" s="527"/>
      <c r="WMF82" s="528"/>
      <c r="WMG82" s="529"/>
      <c r="WMH82" s="530"/>
      <c r="WMI82" s="531"/>
      <c r="WMJ82" s="532"/>
      <c r="WMK82" s="533"/>
      <c r="WML82" s="527"/>
      <c r="WMM82" s="528"/>
      <c r="WMN82" s="529"/>
      <c r="WMO82" s="530"/>
      <c r="WMP82" s="531"/>
      <c r="WMQ82" s="532"/>
      <c r="WMR82" s="533"/>
      <c r="WMS82" s="527"/>
      <c r="WMT82" s="528"/>
      <c r="WMU82" s="529"/>
      <c r="WMV82" s="530"/>
      <c r="WMW82" s="531"/>
      <c r="WMX82" s="532"/>
      <c r="WMY82" s="533"/>
      <c r="WMZ82" s="527"/>
      <c r="WNA82" s="528"/>
      <c r="WNB82" s="529"/>
      <c r="WNC82" s="530"/>
      <c r="WND82" s="531"/>
      <c r="WNE82" s="532"/>
      <c r="WNF82" s="533"/>
      <c r="WNG82" s="527"/>
      <c r="WNH82" s="528"/>
      <c r="WNI82" s="529"/>
      <c r="WNJ82" s="530"/>
      <c r="WNK82" s="531"/>
      <c r="WNL82" s="532"/>
      <c r="WNM82" s="533"/>
      <c r="WNN82" s="527"/>
      <c r="WNO82" s="528"/>
      <c r="WNP82" s="529"/>
      <c r="WNQ82" s="530"/>
      <c r="WNR82" s="531"/>
      <c r="WNS82" s="532"/>
      <c r="WNT82" s="533"/>
      <c r="WNU82" s="527"/>
      <c r="WNV82" s="528"/>
      <c r="WNW82" s="529"/>
      <c r="WNX82" s="530"/>
      <c r="WNY82" s="531"/>
      <c r="WNZ82" s="532"/>
      <c r="WOA82" s="533"/>
      <c r="WOB82" s="527"/>
      <c r="WOC82" s="528"/>
      <c r="WOD82" s="529"/>
      <c r="WOE82" s="530"/>
      <c r="WOF82" s="531"/>
      <c r="WOG82" s="532"/>
      <c r="WOH82" s="533"/>
      <c r="WOI82" s="527"/>
      <c r="WOJ82" s="528"/>
      <c r="WOK82" s="529"/>
      <c r="WOL82" s="530"/>
      <c r="WOM82" s="531"/>
      <c r="WON82" s="532"/>
      <c r="WOO82" s="533"/>
      <c r="WOP82" s="527"/>
      <c r="WOQ82" s="528"/>
      <c r="WOR82" s="529"/>
      <c r="WOS82" s="530"/>
      <c r="WOT82" s="531"/>
      <c r="WOU82" s="532"/>
      <c r="WOV82" s="533"/>
      <c r="WOW82" s="527"/>
      <c r="WOX82" s="528"/>
      <c r="WOY82" s="529"/>
      <c r="WOZ82" s="530"/>
      <c r="WPA82" s="531"/>
      <c r="WPB82" s="532"/>
      <c r="WPC82" s="533"/>
      <c r="WPD82" s="527"/>
      <c r="WPE82" s="528"/>
      <c r="WPF82" s="529"/>
      <c r="WPG82" s="530"/>
      <c r="WPH82" s="531"/>
      <c r="WPI82" s="532"/>
      <c r="WPJ82" s="533"/>
      <c r="WPK82" s="527"/>
      <c r="WPL82" s="528"/>
      <c r="WPM82" s="529"/>
      <c r="WPN82" s="530"/>
      <c r="WPO82" s="531"/>
      <c r="WPP82" s="532"/>
      <c r="WPQ82" s="533"/>
      <c r="WPR82" s="527"/>
      <c r="WPS82" s="528"/>
      <c r="WPT82" s="529"/>
      <c r="WPU82" s="530"/>
      <c r="WPV82" s="531"/>
      <c r="WPW82" s="532"/>
      <c r="WPX82" s="533"/>
      <c r="WPY82" s="527"/>
      <c r="WPZ82" s="528"/>
      <c r="WQA82" s="529"/>
      <c r="WQB82" s="530"/>
      <c r="WQC82" s="531"/>
      <c r="WQD82" s="532"/>
      <c r="WQE82" s="533"/>
      <c r="WQF82" s="527"/>
      <c r="WQG82" s="528"/>
      <c r="WQH82" s="529"/>
      <c r="WQI82" s="530"/>
      <c r="WQJ82" s="531"/>
      <c r="WQK82" s="532"/>
      <c r="WQL82" s="533"/>
      <c r="WQM82" s="527"/>
      <c r="WQN82" s="528"/>
      <c r="WQO82" s="529"/>
      <c r="WQP82" s="530"/>
      <c r="WQQ82" s="531"/>
      <c r="WQR82" s="532"/>
      <c r="WQS82" s="533"/>
      <c r="WQT82" s="527"/>
      <c r="WQU82" s="528"/>
      <c r="WQV82" s="529"/>
      <c r="WQW82" s="530"/>
      <c r="WQX82" s="531"/>
      <c r="WQY82" s="532"/>
      <c r="WQZ82" s="533"/>
      <c r="WRA82" s="527"/>
      <c r="WRB82" s="528"/>
      <c r="WRC82" s="529"/>
      <c r="WRD82" s="530"/>
      <c r="WRE82" s="531"/>
      <c r="WRF82" s="532"/>
      <c r="WRG82" s="533"/>
      <c r="WRH82" s="527"/>
      <c r="WRI82" s="528"/>
      <c r="WRJ82" s="529"/>
      <c r="WRK82" s="530"/>
      <c r="WRL82" s="531"/>
      <c r="WRM82" s="532"/>
      <c r="WRN82" s="533"/>
      <c r="WRO82" s="527"/>
      <c r="WRP82" s="528"/>
      <c r="WRQ82" s="529"/>
      <c r="WRR82" s="530"/>
      <c r="WRS82" s="531"/>
      <c r="WRT82" s="532"/>
      <c r="WRU82" s="533"/>
      <c r="WRV82" s="527"/>
      <c r="WRW82" s="528"/>
      <c r="WRX82" s="529"/>
      <c r="WRY82" s="530"/>
      <c r="WRZ82" s="531"/>
      <c r="WSA82" s="532"/>
      <c r="WSB82" s="533"/>
      <c r="WSC82" s="527"/>
      <c r="WSD82" s="528"/>
      <c r="WSE82" s="529"/>
      <c r="WSF82" s="530"/>
      <c r="WSG82" s="531"/>
      <c r="WSH82" s="532"/>
      <c r="WSI82" s="533"/>
      <c r="WSJ82" s="527"/>
      <c r="WSK82" s="528"/>
      <c r="WSL82" s="529"/>
      <c r="WSM82" s="530"/>
      <c r="WSN82" s="531"/>
      <c r="WSO82" s="532"/>
      <c r="WSP82" s="533"/>
      <c r="WSQ82" s="527"/>
      <c r="WSR82" s="528"/>
      <c r="WSS82" s="529"/>
      <c r="WST82" s="530"/>
      <c r="WSU82" s="531"/>
      <c r="WSV82" s="532"/>
      <c r="WSW82" s="533"/>
      <c r="WSX82" s="527"/>
      <c r="WSY82" s="528"/>
      <c r="WSZ82" s="529"/>
      <c r="WTA82" s="530"/>
      <c r="WTB82" s="531"/>
      <c r="WTC82" s="532"/>
      <c r="WTD82" s="533"/>
      <c r="WTE82" s="527"/>
      <c r="WTF82" s="528"/>
      <c r="WTG82" s="529"/>
      <c r="WTH82" s="530"/>
      <c r="WTI82" s="531"/>
      <c r="WTJ82" s="532"/>
      <c r="WTK82" s="533"/>
      <c r="WTL82" s="527"/>
      <c r="WTM82" s="528"/>
      <c r="WTN82" s="529"/>
      <c r="WTO82" s="530"/>
      <c r="WTP82" s="531"/>
      <c r="WTQ82" s="532"/>
      <c r="WTR82" s="533"/>
      <c r="WTS82" s="527"/>
      <c r="WTT82" s="528"/>
      <c r="WTU82" s="529"/>
      <c r="WTV82" s="530"/>
      <c r="WTW82" s="531"/>
      <c r="WTX82" s="532"/>
      <c r="WTY82" s="533"/>
      <c r="WTZ82" s="527"/>
      <c r="WUA82" s="528"/>
      <c r="WUB82" s="529"/>
      <c r="WUC82" s="530"/>
      <c r="WUD82" s="531"/>
      <c r="WUE82" s="532"/>
      <c r="WUF82" s="533"/>
      <c r="WUG82" s="527"/>
      <c r="WUH82" s="528"/>
      <c r="WUI82" s="529"/>
      <c r="WUJ82" s="530"/>
      <c r="WUK82" s="531"/>
      <c r="WUL82" s="532"/>
      <c r="WUM82" s="533"/>
      <c r="WUN82" s="527"/>
      <c r="WUO82" s="528"/>
      <c r="WUP82" s="529"/>
      <c r="WUQ82" s="530"/>
      <c r="WUR82" s="531"/>
      <c r="WUS82" s="532"/>
      <c r="WUT82" s="533"/>
      <c r="WUU82" s="527"/>
      <c r="WUV82" s="528"/>
      <c r="WUW82" s="529"/>
      <c r="WUX82" s="530"/>
      <c r="WUY82" s="531"/>
      <c r="WUZ82" s="532"/>
      <c r="WVA82" s="533"/>
      <c r="WVB82" s="527"/>
      <c r="WVC82" s="528"/>
      <c r="WVD82" s="529"/>
      <c r="WVE82" s="530"/>
      <c r="WVF82" s="531"/>
      <c r="WVG82" s="532"/>
      <c r="WVH82" s="533"/>
      <c r="WVI82" s="527"/>
      <c r="WVJ82" s="528"/>
      <c r="WVK82" s="529"/>
      <c r="WVL82" s="530"/>
      <c r="WVM82" s="531"/>
      <c r="WVN82" s="532"/>
      <c r="WVO82" s="533"/>
      <c r="WVP82" s="527"/>
      <c r="WVQ82" s="528"/>
      <c r="WVR82" s="529"/>
      <c r="WVS82" s="530"/>
      <c r="WVT82" s="531"/>
      <c r="WVU82" s="532"/>
      <c r="WVV82" s="533"/>
      <c r="WVW82" s="527"/>
      <c r="WVX82" s="528"/>
      <c r="WVY82" s="529"/>
      <c r="WVZ82" s="530"/>
      <c r="WWA82" s="531"/>
      <c r="WWB82" s="532"/>
      <c r="WWC82" s="533"/>
      <c r="WWD82" s="527"/>
      <c r="WWE82" s="528"/>
      <c r="WWF82" s="529"/>
      <c r="WWG82" s="530"/>
      <c r="WWH82" s="531"/>
      <c r="WWI82" s="532"/>
      <c r="WWJ82" s="533"/>
      <c r="WWK82" s="527"/>
      <c r="WWL82" s="528"/>
      <c r="WWM82" s="529"/>
      <c r="WWN82" s="530"/>
      <c r="WWO82" s="531"/>
      <c r="WWP82" s="532"/>
      <c r="WWQ82" s="533"/>
      <c r="WWR82" s="527"/>
      <c r="WWS82" s="528"/>
      <c r="WWT82" s="529"/>
      <c r="WWU82" s="530"/>
      <c r="WWV82" s="531"/>
      <c r="WWW82" s="532"/>
      <c r="WWX82" s="533"/>
      <c r="WWY82" s="527"/>
      <c r="WWZ82" s="528"/>
      <c r="WXA82" s="529"/>
      <c r="WXB82" s="530"/>
      <c r="WXC82" s="531"/>
      <c r="WXD82" s="532"/>
      <c r="WXE82" s="533"/>
      <c r="WXF82" s="527"/>
      <c r="WXG82" s="528"/>
      <c r="WXH82" s="529"/>
      <c r="WXI82" s="530"/>
      <c r="WXJ82" s="531"/>
      <c r="WXK82" s="532"/>
      <c r="WXL82" s="533"/>
      <c r="WXM82" s="527"/>
      <c r="WXN82" s="528"/>
      <c r="WXO82" s="529"/>
      <c r="WXP82" s="530"/>
      <c r="WXQ82" s="531"/>
      <c r="WXR82" s="532"/>
      <c r="WXS82" s="533"/>
      <c r="WXT82" s="527"/>
      <c r="WXU82" s="528"/>
      <c r="WXV82" s="529"/>
      <c r="WXW82" s="530"/>
      <c r="WXX82" s="531"/>
      <c r="WXY82" s="532"/>
      <c r="WXZ82" s="533"/>
      <c r="WYA82" s="527"/>
      <c r="WYB82" s="528"/>
      <c r="WYC82" s="529"/>
      <c r="WYD82" s="530"/>
      <c r="WYE82" s="531"/>
      <c r="WYF82" s="532"/>
      <c r="WYG82" s="533"/>
      <c r="WYH82" s="527"/>
      <c r="WYI82" s="528"/>
      <c r="WYJ82" s="529"/>
      <c r="WYK82" s="530"/>
      <c r="WYL82" s="531"/>
      <c r="WYM82" s="532"/>
      <c r="WYN82" s="533"/>
      <c r="WYO82" s="527"/>
      <c r="WYP82" s="528"/>
      <c r="WYQ82" s="529"/>
      <c r="WYR82" s="530"/>
      <c r="WYS82" s="531"/>
      <c r="WYT82" s="532"/>
      <c r="WYU82" s="533"/>
      <c r="WYV82" s="527"/>
      <c r="WYW82" s="528"/>
      <c r="WYX82" s="529"/>
      <c r="WYY82" s="530"/>
      <c r="WYZ82" s="531"/>
      <c r="WZA82" s="532"/>
      <c r="WZB82" s="533"/>
      <c r="WZC82" s="527"/>
      <c r="WZD82" s="528"/>
      <c r="WZE82" s="529"/>
      <c r="WZF82" s="530"/>
      <c r="WZG82" s="531"/>
      <c r="WZH82" s="532"/>
      <c r="WZI82" s="533"/>
      <c r="WZJ82" s="527"/>
      <c r="WZK82" s="528"/>
      <c r="WZL82" s="529"/>
      <c r="WZM82" s="530"/>
      <c r="WZN82" s="531"/>
      <c r="WZO82" s="532"/>
      <c r="WZP82" s="533"/>
      <c r="WZQ82" s="527"/>
      <c r="WZR82" s="528"/>
      <c r="WZS82" s="529"/>
      <c r="WZT82" s="530"/>
      <c r="WZU82" s="531"/>
      <c r="WZV82" s="532"/>
      <c r="WZW82" s="533"/>
      <c r="WZX82" s="527"/>
      <c r="WZY82" s="528"/>
      <c r="WZZ82" s="529"/>
      <c r="XAA82" s="530"/>
      <c r="XAB82" s="531"/>
      <c r="XAC82" s="532"/>
      <c r="XAD82" s="533"/>
      <c r="XAE82" s="527"/>
      <c r="XAF82" s="528"/>
      <c r="XAG82" s="529"/>
      <c r="XAH82" s="530"/>
      <c r="XAI82" s="531"/>
      <c r="XAJ82" s="532"/>
      <c r="XAK82" s="533"/>
      <c r="XAL82" s="527"/>
      <c r="XAM82" s="528"/>
      <c r="XAN82" s="529"/>
      <c r="XAO82" s="530"/>
      <c r="XAP82" s="531"/>
      <c r="XAQ82" s="532"/>
      <c r="XAR82" s="533"/>
      <c r="XAS82" s="527"/>
      <c r="XAT82" s="528"/>
      <c r="XAU82" s="529"/>
      <c r="XAV82" s="530"/>
      <c r="XAW82" s="531"/>
      <c r="XAX82" s="532"/>
      <c r="XAY82" s="533"/>
      <c r="XAZ82" s="527"/>
      <c r="XBA82" s="528"/>
      <c r="XBB82" s="529"/>
      <c r="XBC82" s="530"/>
      <c r="XBD82" s="531"/>
      <c r="XBE82" s="532"/>
      <c r="XBF82" s="533"/>
      <c r="XBG82" s="527"/>
      <c r="XBH82" s="528"/>
      <c r="XBI82" s="529"/>
      <c r="XBJ82" s="530"/>
      <c r="XBK82" s="531"/>
      <c r="XBL82" s="532"/>
      <c r="XBM82" s="533"/>
      <c r="XBN82" s="527"/>
      <c r="XBO82" s="528"/>
      <c r="XBP82" s="529"/>
      <c r="XBQ82" s="530"/>
      <c r="XBR82" s="531"/>
      <c r="XBS82" s="532"/>
      <c r="XBT82" s="533"/>
      <c r="XBU82" s="527"/>
      <c r="XBV82" s="528"/>
      <c r="XBW82" s="529"/>
      <c r="XBX82" s="530"/>
      <c r="XBY82" s="531"/>
      <c r="XBZ82" s="532"/>
      <c r="XCA82" s="533"/>
      <c r="XCB82" s="527"/>
      <c r="XCC82" s="528"/>
      <c r="XCD82" s="529"/>
      <c r="XCE82" s="530"/>
      <c r="XCF82" s="531"/>
      <c r="XCG82" s="532"/>
      <c r="XCH82" s="533"/>
      <c r="XCI82" s="527"/>
      <c r="XCJ82" s="528"/>
      <c r="XCK82" s="529"/>
      <c r="XCL82" s="530"/>
      <c r="XCM82" s="531"/>
      <c r="XCN82" s="532"/>
      <c r="XCO82" s="533"/>
      <c r="XCP82" s="527"/>
      <c r="XCQ82" s="528"/>
      <c r="XCR82" s="529"/>
      <c r="XCS82" s="530"/>
      <c r="XCT82" s="531"/>
      <c r="XCU82" s="532"/>
      <c r="XCV82" s="533"/>
      <c r="XCW82" s="527"/>
      <c r="XCX82" s="528"/>
      <c r="XCY82" s="529"/>
      <c r="XCZ82" s="530"/>
      <c r="XDA82" s="531"/>
      <c r="XDB82" s="532"/>
      <c r="XDC82" s="533"/>
      <c r="XDD82" s="527"/>
      <c r="XDE82" s="528"/>
      <c r="XDF82" s="529"/>
      <c r="XDG82" s="530"/>
      <c r="XDH82" s="531"/>
      <c r="XDI82" s="532"/>
      <c r="XDJ82" s="533"/>
      <c r="XDK82" s="527"/>
      <c r="XDL82" s="528"/>
      <c r="XDM82" s="529"/>
      <c r="XDN82" s="530"/>
      <c r="XDO82" s="531"/>
      <c r="XDP82" s="532"/>
      <c r="XDQ82" s="533"/>
      <c r="XDR82" s="527"/>
      <c r="XDS82" s="528"/>
      <c r="XDT82" s="529"/>
      <c r="XDU82" s="530"/>
      <c r="XDV82" s="531"/>
      <c r="XDW82" s="532"/>
      <c r="XDX82" s="533"/>
      <c r="XDY82" s="527"/>
      <c r="XDZ82" s="528"/>
      <c r="XEA82" s="529"/>
      <c r="XEB82" s="530"/>
      <c r="XEC82" s="531"/>
      <c r="XED82" s="532"/>
      <c r="XEE82" s="533"/>
      <c r="XEF82" s="527"/>
      <c r="XEG82" s="528"/>
      <c r="XEH82" s="529"/>
      <c r="XEI82" s="530"/>
      <c r="XEJ82" s="531"/>
      <c r="XEK82" s="532"/>
      <c r="XEL82" s="533"/>
      <c r="XEM82" s="527"/>
      <c r="XEN82" s="528"/>
      <c r="XEO82" s="529"/>
      <c r="XEP82" s="530"/>
      <c r="XEQ82" s="531"/>
      <c r="XER82" s="532"/>
      <c r="XES82" s="533"/>
      <c r="XET82" s="527"/>
      <c r="XEU82" s="528"/>
      <c r="XEV82" s="529"/>
      <c r="XEW82" s="530"/>
      <c r="XEX82" s="531"/>
      <c r="XEY82" s="532"/>
      <c r="XEZ82" s="533"/>
      <c r="XFA82" s="527"/>
      <c r="XFB82" s="528"/>
      <c r="XFC82" s="529"/>
      <c r="XFD82" s="530"/>
    </row>
    <row r="83" spans="1:16384" s="10" customFormat="1" ht="56.25" x14ac:dyDescent="0.2">
      <c r="A83" s="688"/>
      <c r="B83" s="502" t="s">
        <v>1040</v>
      </c>
      <c r="C83" s="508">
        <v>97280000</v>
      </c>
      <c r="D83" s="508"/>
      <c r="E83" s="505">
        <f>+C83-D83</f>
        <v>97280000</v>
      </c>
      <c r="F83" s="543">
        <v>42614</v>
      </c>
      <c r="G83" s="502"/>
      <c r="H83" s="527"/>
      <c r="I83" s="528"/>
      <c r="J83" s="529"/>
      <c r="K83" s="530"/>
      <c r="L83" s="531"/>
      <c r="M83" s="532"/>
      <c r="N83" s="533"/>
      <c r="O83" s="527"/>
      <c r="P83" s="528"/>
      <c r="Q83" s="529"/>
      <c r="R83" s="530"/>
      <c r="S83" s="531"/>
      <c r="T83" s="532"/>
      <c r="U83" s="533"/>
      <c r="V83" s="527"/>
      <c r="W83" s="528"/>
      <c r="X83" s="529"/>
      <c r="Y83" s="530"/>
      <c r="Z83" s="531"/>
      <c r="AA83" s="532"/>
      <c r="AB83" s="533"/>
      <c r="AC83" s="527"/>
      <c r="AD83" s="528"/>
      <c r="AE83" s="529"/>
      <c r="AF83" s="530"/>
      <c r="AG83" s="531"/>
      <c r="AH83" s="532"/>
      <c r="AI83" s="533"/>
      <c r="AJ83" s="527"/>
      <c r="AK83" s="528"/>
      <c r="AL83" s="529"/>
      <c r="AM83" s="530"/>
      <c r="AN83" s="531"/>
      <c r="AO83" s="532"/>
      <c r="AP83" s="533"/>
      <c r="AQ83" s="527"/>
      <c r="AR83" s="528"/>
      <c r="AS83" s="529"/>
      <c r="AT83" s="530"/>
      <c r="AU83" s="531"/>
      <c r="AV83" s="532"/>
      <c r="AW83" s="533"/>
      <c r="AX83" s="527"/>
      <c r="AY83" s="528"/>
      <c r="AZ83" s="529"/>
      <c r="BA83" s="530"/>
      <c r="BB83" s="531"/>
      <c r="BC83" s="532"/>
      <c r="BD83" s="533"/>
      <c r="BE83" s="527"/>
      <c r="BF83" s="528"/>
      <c r="BG83" s="529"/>
      <c r="BH83" s="530"/>
      <c r="BI83" s="531"/>
      <c r="BJ83" s="532"/>
      <c r="BK83" s="533"/>
      <c r="BL83" s="527"/>
      <c r="BM83" s="528"/>
      <c r="BN83" s="529"/>
      <c r="BO83" s="530"/>
      <c r="BP83" s="531"/>
      <c r="BQ83" s="532"/>
      <c r="BR83" s="533"/>
      <c r="BS83" s="527"/>
      <c r="BT83" s="528"/>
      <c r="BU83" s="529"/>
      <c r="BV83" s="530"/>
      <c r="BW83" s="531"/>
      <c r="BX83" s="532"/>
      <c r="BY83" s="533"/>
      <c r="BZ83" s="527"/>
      <c r="CA83" s="528"/>
      <c r="CB83" s="529"/>
      <c r="CC83" s="530"/>
      <c r="CD83" s="531"/>
      <c r="CE83" s="532"/>
      <c r="CF83" s="533"/>
      <c r="CG83" s="527"/>
      <c r="CH83" s="528"/>
      <c r="CI83" s="529"/>
      <c r="CJ83" s="530"/>
      <c r="CK83" s="531"/>
      <c r="CL83" s="532"/>
      <c r="CM83" s="533"/>
      <c r="CN83" s="527"/>
      <c r="CO83" s="528"/>
      <c r="CP83" s="529"/>
      <c r="CQ83" s="530"/>
      <c r="CR83" s="531"/>
      <c r="CS83" s="532"/>
      <c r="CT83" s="533"/>
      <c r="CU83" s="527"/>
      <c r="CV83" s="528"/>
      <c r="CW83" s="529"/>
      <c r="CX83" s="530"/>
      <c r="CY83" s="531"/>
      <c r="CZ83" s="532"/>
      <c r="DA83" s="533"/>
      <c r="DB83" s="527"/>
      <c r="DC83" s="528"/>
      <c r="DD83" s="529"/>
      <c r="DE83" s="530"/>
      <c r="DF83" s="531"/>
      <c r="DG83" s="532"/>
      <c r="DH83" s="533"/>
      <c r="DI83" s="527"/>
      <c r="DJ83" s="528"/>
      <c r="DK83" s="529"/>
      <c r="DL83" s="530"/>
      <c r="DM83" s="531"/>
      <c r="DN83" s="532"/>
      <c r="DO83" s="533"/>
      <c r="DP83" s="527"/>
      <c r="DQ83" s="528"/>
      <c r="DR83" s="529"/>
      <c r="DS83" s="530"/>
      <c r="DT83" s="531"/>
      <c r="DU83" s="532"/>
      <c r="DV83" s="533"/>
      <c r="DW83" s="527"/>
      <c r="DX83" s="528"/>
      <c r="DY83" s="529"/>
      <c r="DZ83" s="530"/>
      <c r="EA83" s="531"/>
      <c r="EB83" s="532"/>
      <c r="EC83" s="533"/>
      <c r="ED83" s="527"/>
      <c r="EE83" s="528"/>
      <c r="EF83" s="529"/>
      <c r="EG83" s="530"/>
      <c r="EH83" s="531"/>
      <c r="EI83" s="532"/>
      <c r="EJ83" s="533"/>
      <c r="EK83" s="527"/>
      <c r="EL83" s="528"/>
      <c r="EM83" s="529"/>
      <c r="EN83" s="530"/>
      <c r="EO83" s="531"/>
      <c r="EP83" s="532"/>
      <c r="EQ83" s="533"/>
      <c r="ER83" s="527"/>
      <c r="ES83" s="528"/>
      <c r="ET83" s="529"/>
      <c r="EU83" s="530"/>
      <c r="EV83" s="531"/>
      <c r="EW83" s="532"/>
      <c r="EX83" s="533"/>
      <c r="EY83" s="527"/>
      <c r="EZ83" s="528"/>
      <c r="FA83" s="529"/>
      <c r="FB83" s="530"/>
      <c r="FC83" s="531"/>
      <c r="FD83" s="532"/>
      <c r="FE83" s="533"/>
      <c r="FF83" s="527"/>
      <c r="FG83" s="528"/>
      <c r="FH83" s="529"/>
      <c r="FI83" s="530"/>
      <c r="FJ83" s="531"/>
      <c r="FK83" s="532"/>
      <c r="FL83" s="533"/>
      <c r="FM83" s="527"/>
      <c r="FN83" s="528"/>
      <c r="FO83" s="529"/>
      <c r="FP83" s="530"/>
      <c r="FQ83" s="531"/>
      <c r="FR83" s="532"/>
      <c r="FS83" s="533"/>
      <c r="FT83" s="527"/>
      <c r="FU83" s="528"/>
      <c r="FV83" s="529"/>
      <c r="FW83" s="530"/>
      <c r="FX83" s="531"/>
      <c r="FY83" s="532"/>
      <c r="FZ83" s="533"/>
      <c r="GA83" s="527"/>
      <c r="GB83" s="528"/>
      <c r="GC83" s="529"/>
      <c r="GD83" s="530"/>
      <c r="GE83" s="531"/>
      <c r="GF83" s="532"/>
      <c r="GG83" s="533"/>
      <c r="GH83" s="527"/>
      <c r="GI83" s="528"/>
      <c r="GJ83" s="529"/>
      <c r="GK83" s="530"/>
      <c r="GL83" s="531"/>
      <c r="GM83" s="532"/>
      <c r="GN83" s="533"/>
      <c r="GO83" s="527"/>
      <c r="GP83" s="528"/>
      <c r="GQ83" s="529"/>
      <c r="GR83" s="530"/>
      <c r="GS83" s="531"/>
      <c r="GT83" s="532"/>
      <c r="GU83" s="533"/>
      <c r="GV83" s="527"/>
      <c r="GW83" s="528"/>
      <c r="GX83" s="529"/>
      <c r="GY83" s="530"/>
      <c r="GZ83" s="531"/>
      <c r="HA83" s="532"/>
      <c r="HB83" s="533"/>
      <c r="HC83" s="527"/>
      <c r="HD83" s="528"/>
      <c r="HE83" s="529"/>
      <c r="HF83" s="530"/>
      <c r="HG83" s="531"/>
      <c r="HH83" s="532"/>
      <c r="HI83" s="533"/>
      <c r="HJ83" s="527"/>
      <c r="HK83" s="528"/>
      <c r="HL83" s="529"/>
      <c r="HM83" s="530"/>
      <c r="HN83" s="531"/>
      <c r="HO83" s="532"/>
      <c r="HP83" s="533"/>
      <c r="HQ83" s="527"/>
      <c r="HR83" s="528"/>
      <c r="HS83" s="529"/>
      <c r="HT83" s="530"/>
      <c r="HU83" s="531"/>
      <c r="HV83" s="532"/>
      <c r="HW83" s="533"/>
      <c r="HX83" s="527"/>
      <c r="HY83" s="528"/>
      <c r="HZ83" s="529"/>
      <c r="IA83" s="530"/>
      <c r="IB83" s="531"/>
      <c r="IC83" s="532"/>
      <c r="ID83" s="533"/>
      <c r="IE83" s="527"/>
      <c r="IF83" s="528"/>
      <c r="IG83" s="529"/>
      <c r="IH83" s="530"/>
      <c r="II83" s="531"/>
      <c r="IJ83" s="532"/>
      <c r="IK83" s="533"/>
      <c r="IL83" s="527"/>
      <c r="IM83" s="528"/>
      <c r="IN83" s="529"/>
      <c r="IO83" s="530"/>
      <c r="IP83" s="531"/>
      <c r="IQ83" s="532"/>
      <c r="IR83" s="533"/>
      <c r="IS83" s="527"/>
      <c r="IT83" s="528"/>
      <c r="IU83" s="529"/>
      <c r="IV83" s="530"/>
      <c r="IW83" s="531"/>
      <c r="IX83" s="532"/>
      <c r="IY83" s="533"/>
      <c r="IZ83" s="527"/>
      <c r="JA83" s="528"/>
      <c r="JB83" s="529"/>
      <c r="JC83" s="530"/>
      <c r="JD83" s="531"/>
      <c r="JE83" s="532"/>
      <c r="JF83" s="533"/>
      <c r="JG83" s="527"/>
      <c r="JH83" s="528"/>
      <c r="JI83" s="529"/>
      <c r="JJ83" s="530"/>
      <c r="JK83" s="531"/>
      <c r="JL83" s="532"/>
      <c r="JM83" s="533"/>
      <c r="JN83" s="527"/>
      <c r="JO83" s="528"/>
      <c r="JP83" s="529"/>
      <c r="JQ83" s="530"/>
      <c r="JR83" s="531"/>
      <c r="JS83" s="532"/>
      <c r="JT83" s="533"/>
      <c r="JU83" s="527"/>
      <c r="JV83" s="528"/>
      <c r="JW83" s="529"/>
      <c r="JX83" s="530"/>
      <c r="JY83" s="531"/>
      <c r="JZ83" s="532"/>
      <c r="KA83" s="533"/>
      <c r="KB83" s="527"/>
      <c r="KC83" s="528"/>
      <c r="KD83" s="529"/>
      <c r="KE83" s="530"/>
      <c r="KF83" s="531"/>
      <c r="KG83" s="532"/>
      <c r="KH83" s="533"/>
      <c r="KI83" s="527"/>
      <c r="KJ83" s="528"/>
      <c r="KK83" s="529"/>
      <c r="KL83" s="530"/>
      <c r="KM83" s="531"/>
      <c r="KN83" s="532"/>
      <c r="KO83" s="533"/>
      <c r="KP83" s="527"/>
      <c r="KQ83" s="528"/>
      <c r="KR83" s="529"/>
      <c r="KS83" s="530"/>
      <c r="KT83" s="531"/>
      <c r="KU83" s="532"/>
      <c r="KV83" s="533"/>
      <c r="KW83" s="527"/>
      <c r="KX83" s="528"/>
      <c r="KY83" s="529"/>
      <c r="KZ83" s="530"/>
      <c r="LA83" s="531"/>
      <c r="LB83" s="532"/>
      <c r="LC83" s="533"/>
      <c r="LD83" s="527"/>
      <c r="LE83" s="528"/>
      <c r="LF83" s="529"/>
      <c r="LG83" s="530"/>
      <c r="LH83" s="531"/>
      <c r="LI83" s="532"/>
      <c r="LJ83" s="533"/>
      <c r="LK83" s="527"/>
      <c r="LL83" s="528"/>
      <c r="LM83" s="529"/>
      <c r="LN83" s="530"/>
      <c r="LO83" s="531"/>
      <c r="LP83" s="532"/>
      <c r="LQ83" s="533"/>
      <c r="LR83" s="527"/>
      <c r="LS83" s="528"/>
      <c r="LT83" s="529"/>
      <c r="LU83" s="530"/>
      <c r="LV83" s="531"/>
      <c r="LW83" s="532"/>
      <c r="LX83" s="533"/>
      <c r="LY83" s="527"/>
      <c r="LZ83" s="528"/>
      <c r="MA83" s="529"/>
      <c r="MB83" s="530"/>
      <c r="MC83" s="531"/>
      <c r="MD83" s="532"/>
      <c r="ME83" s="533"/>
      <c r="MF83" s="527"/>
      <c r="MG83" s="528"/>
      <c r="MH83" s="529"/>
      <c r="MI83" s="530"/>
      <c r="MJ83" s="531"/>
      <c r="MK83" s="532"/>
      <c r="ML83" s="533"/>
      <c r="MM83" s="527"/>
      <c r="MN83" s="528"/>
      <c r="MO83" s="529"/>
      <c r="MP83" s="530"/>
      <c r="MQ83" s="531"/>
      <c r="MR83" s="532"/>
      <c r="MS83" s="533"/>
      <c r="MT83" s="527"/>
      <c r="MU83" s="528"/>
      <c r="MV83" s="529"/>
      <c r="MW83" s="530"/>
      <c r="MX83" s="531"/>
      <c r="MY83" s="532"/>
      <c r="MZ83" s="533"/>
      <c r="NA83" s="527"/>
      <c r="NB83" s="528"/>
      <c r="NC83" s="529"/>
      <c r="ND83" s="530"/>
      <c r="NE83" s="531"/>
      <c r="NF83" s="532"/>
      <c r="NG83" s="533"/>
      <c r="NH83" s="527"/>
      <c r="NI83" s="528"/>
      <c r="NJ83" s="529"/>
      <c r="NK83" s="530"/>
      <c r="NL83" s="531"/>
      <c r="NM83" s="532"/>
      <c r="NN83" s="533"/>
      <c r="NO83" s="527"/>
      <c r="NP83" s="528"/>
      <c r="NQ83" s="529"/>
      <c r="NR83" s="530"/>
      <c r="NS83" s="531"/>
      <c r="NT83" s="532"/>
      <c r="NU83" s="533"/>
      <c r="NV83" s="527"/>
      <c r="NW83" s="528"/>
      <c r="NX83" s="529"/>
      <c r="NY83" s="530"/>
      <c r="NZ83" s="531"/>
      <c r="OA83" s="532"/>
      <c r="OB83" s="533"/>
      <c r="OC83" s="527"/>
      <c r="OD83" s="528"/>
      <c r="OE83" s="529"/>
      <c r="OF83" s="530"/>
      <c r="OG83" s="531"/>
      <c r="OH83" s="532"/>
      <c r="OI83" s="533"/>
      <c r="OJ83" s="527"/>
      <c r="OK83" s="528"/>
      <c r="OL83" s="529"/>
      <c r="OM83" s="530"/>
      <c r="ON83" s="531"/>
      <c r="OO83" s="532"/>
      <c r="OP83" s="533"/>
      <c r="OQ83" s="527"/>
      <c r="OR83" s="528"/>
      <c r="OS83" s="529"/>
      <c r="OT83" s="530"/>
      <c r="OU83" s="531"/>
      <c r="OV83" s="532"/>
      <c r="OW83" s="533"/>
      <c r="OX83" s="527"/>
      <c r="OY83" s="528"/>
      <c r="OZ83" s="529"/>
      <c r="PA83" s="530"/>
      <c r="PB83" s="531"/>
      <c r="PC83" s="532"/>
      <c r="PD83" s="533"/>
      <c r="PE83" s="527"/>
      <c r="PF83" s="528"/>
      <c r="PG83" s="529"/>
      <c r="PH83" s="530"/>
      <c r="PI83" s="531"/>
      <c r="PJ83" s="532"/>
      <c r="PK83" s="533"/>
      <c r="PL83" s="527"/>
      <c r="PM83" s="528"/>
      <c r="PN83" s="529"/>
      <c r="PO83" s="530"/>
      <c r="PP83" s="531"/>
      <c r="PQ83" s="532"/>
      <c r="PR83" s="533"/>
      <c r="PS83" s="527"/>
      <c r="PT83" s="528"/>
      <c r="PU83" s="529"/>
      <c r="PV83" s="530"/>
      <c r="PW83" s="531"/>
      <c r="PX83" s="532"/>
      <c r="PY83" s="533"/>
      <c r="PZ83" s="527"/>
      <c r="QA83" s="528"/>
      <c r="QB83" s="529"/>
      <c r="QC83" s="530"/>
      <c r="QD83" s="531"/>
      <c r="QE83" s="532"/>
      <c r="QF83" s="533"/>
      <c r="QG83" s="527"/>
      <c r="QH83" s="528"/>
      <c r="QI83" s="529"/>
      <c r="QJ83" s="530"/>
      <c r="QK83" s="531"/>
      <c r="QL83" s="532"/>
      <c r="QM83" s="533"/>
      <c r="QN83" s="527"/>
      <c r="QO83" s="528"/>
      <c r="QP83" s="529"/>
      <c r="QQ83" s="530"/>
      <c r="QR83" s="531"/>
      <c r="QS83" s="532"/>
      <c r="QT83" s="533"/>
      <c r="QU83" s="527"/>
      <c r="QV83" s="528"/>
      <c r="QW83" s="529"/>
      <c r="QX83" s="530"/>
      <c r="QY83" s="531"/>
      <c r="QZ83" s="532"/>
      <c r="RA83" s="533"/>
      <c r="RB83" s="527"/>
      <c r="RC83" s="528"/>
      <c r="RD83" s="529"/>
      <c r="RE83" s="530"/>
      <c r="RF83" s="531"/>
      <c r="RG83" s="532"/>
      <c r="RH83" s="533"/>
      <c r="RI83" s="527"/>
      <c r="RJ83" s="528"/>
      <c r="RK83" s="529"/>
      <c r="RL83" s="530"/>
      <c r="RM83" s="531"/>
      <c r="RN83" s="532"/>
      <c r="RO83" s="533"/>
      <c r="RP83" s="527"/>
      <c r="RQ83" s="528"/>
      <c r="RR83" s="529"/>
      <c r="RS83" s="530"/>
      <c r="RT83" s="531"/>
      <c r="RU83" s="532"/>
      <c r="RV83" s="533"/>
      <c r="RW83" s="527"/>
      <c r="RX83" s="528"/>
      <c r="RY83" s="529"/>
      <c r="RZ83" s="530"/>
      <c r="SA83" s="531"/>
      <c r="SB83" s="532"/>
      <c r="SC83" s="533"/>
      <c r="SD83" s="527"/>
      <c r="SE83" s="528"/>
      <c r="SF83" s="529"/>
      <c r="SG83" s="530"/>
      <c r="SH83" s="531"/>
      <c r="SI83" s="532"/>
      <c r="SJ83" s="533"/>
      <c r="SK83" s="527"/>
      <c r="SL83" s="528"/>
      <c r="SM83" s="529"/>
      <c r="SN83" s="530"/>
      <c r="SO83" s="531"/>
      <c r="SP83" s="532"/>
      <c r="SQ83" s="533"/>
      <c r="SR83" s="527"/>
      <c r="SS83" s="528"/>
      <c r="ST83" s="529"/>
      <c r="SU83" s="530"/>
      <c r="SV83" s="531"/>
      <c r="SW83" s="532"/>
      <c r="SX83" s="533"/>
      <c r="SY83" s="527"/>
      <c r="SZ83" s="528"/>
      <c r="TA83" s="529"/>
      <c r="TB83" s="530"/>
      <c r="TC83" s="531"/>
      <c r="TD83" s="532"/>
      <c r="TE83" s="533"/>
      <c r="TF83" s="527"/>
      <c r="TG83" s="528"/>
      <c r="TH83" s="529"/>
      <c r="TI83" s="530"/>
      <c r="TJ83" s="531"/>
      <c r="TK83" s="532"/>
      <c r="TL83" s="533"/>
      <c r="TM83" s="527"/>
      <c r="TN83" s="528"/>
      <c r="TO83" s="529"/>
      <c r="TP83" s="530"/>
      <c r="TQ83" s="531"/>
      <c r="TR83" s="532"/>
      <c r="TS83" s="533"/>
      <c r="TT83" s="527"/>
      <c r="TU83" s="528"/>
      <c r="TV83" s="529"/>
      <c r="TW83" s="530"/>
      <c r="TX83" s="531"/>
      <c r="TY83" s="532"/>
      <c r="TZ83" s="533"/>
      <c r="UA83" s="527"/>
      <c r="UB83" s="528"/>
      <c r="UC83" s="529"/>
      <c r="UD83" s="530"/>
      <c r="UE83" s="531"/>
      <c r="UF83" s="532"/>
      <c r="UG83" s="533"/>
      <c r="UH83" s="527"/>
      <c r="UI83" s="528"/>
      <c r="UJ83" s="529"/>
      <c r="UK83" s="530"/>
      <c r="UL83" s="531"/>
      <c r="UM83" s="532"/>
      <c r="UN83" s="533"/>
      <c r="UO83" s="527"/>
      <c r="UP83" s="528"/>
      <c r="UQ83" s="529"/>
      <c r="UR83" s="530"/>
      <c r="US83" s="531"/>
      <c r="UT83" s="532"/>
      <c r="UU83" s="533"/>
      <c r="UV83" s="527"/>
      <c r="UW83" s="528"/>
      <c r="UX83" s="529"/>
      <c r="UY83" s="530"/>
      <c r="UZ83" s="531"/>
      <c r="VA83" s="532"/>
      <c r="VB83" s="533"/>
      <c r="VC83" s="527"/>
      <c r="VD83" s="528"/>
      <c r="VE83" s="529"/>
      <c r="VF83" s="530"/>
      <c r="VG83" s="531"/>
      <c r="VH83" s="532"/>
      <c r="VI83" s="533"/>
      <c r="VJ83" s="527"/>
      <c r="VK83" s="528"/>
      <c r="VL83" s="529"/>
      <c r="VM83" s="530"/>
      <c r="VN83" s="531"/>
      <c r="VO83" s="532"/>
      <c r="VP83" s="533"/>
      <c r="VQ83" s="527"/>
      <c r="VR83" s="528"/>
      <c r="VS83" s="529"/>
      <c r="VT83" s="530"/>
      <c r="VU83" s="531"/>
      <c r="VV83" s="532"/>
      <c r="VW83" s="533"/>
      <c r="VX83" s="527"/>
      <c r="VY83" s="528"/>
      <c r="VZ83" s="529"/>
      <c r="WA83" s="530"/>
      <c r="WB83" s="531"/>
      <c r="WC83" s="532"/>
      <c r="WD83" s="533"/>
      <c r="WE83" s="527"/>
      <c r="WF83" s="528"/>
      <c r="WG83" s="529"/>
      <c r="WH83" s="530"/>
      <c r="WI83" s="531"/>
      <c r="WJ83" s="532"/>
      <c r="WK83" s="533"/>
      <c r="WL83" s="527"/>
      <c r="WM83" s="528"/>
      <c r="WN83" s="529"/>
      <c r="WO83" s="530"/>
      <c r="WP83" s="531"/>
      <c r="WQ83" s="532"/>
      <c r="WR83" s="533"/>
      <c r="WS83" s="527"/>
      <c r="WT83" s="528"/>
      <c r="WU83" s="529"/>
      <c r="WV83" s="530"/>
      <c r="WW83" s="531"/>
      <c r="WX83" s="532"/>
      <c r="WY83" s="533"/>
      <c r="WZ83" s="527"/>
      <c r="XA83" s="528"/>
      <c r="XB83" s="529"/>
      <c r="XC83" s="530"/>
      <c r="XD83" s="531"/>
      <c r="XE83" s="532"/>
      <c r="XF83" s="533"/>
      <c r="XG83" s="527"/>
      <c r="XH83" s="528"/>
      <c r="XI83" s="529"/>
      <c r="XJ83" s="530"/>
      <c r="XK83" s="531"/>
      <c r="XL83" s="532"/>
      <c r="XM83" s="533"/>
      <c r="XN83" s="527"/>
      <c r="XO83" s="528"/>
      <c r="XP83" s="529"/>
      <c r="XQ83" s="530"/>
      <c r="XR83" s="531"/>
      <c r="XS83" s="532"/>
      <c r="XT83" s="533"/>
      <c r="XU83" s="527"/>
      <c r="XV83" s="528"/>
      <c r="XW83" s="529"/>
      <c r="XX83" s="530"/>
      <c r="XY83" s="531"/>
      <c r="XZ83" s="532"/>
      <c r="YA83" s="533"/>
      <c r="YB83" s="527"/>
      <c r="YC83" s="528"/>
      <c r="YD83" s="529"/>
      <c r="YE83" s="530"/>
      <c r="YF83" s="531"/>
      <c r="YG83" s="532"/>
      <c r="YH83" s="533"/>
      <c r="YI83" s="527"/>
      <c r="YJ83" s="528"/>
      <c r="YK83" s="529"/>
      <c r="YL83" s="530"/>
      <c r="YM83" s="531"/>
      <c r="YN83" s="532"/>
      <c r="YO83" s="533"/>
      <c r="YP83" s="527"/>
      <c r="YQ83" s="528"/>
      <c r="YR83" s="529"/>
      <c r="YS83" s="530"/>
      <c r="YT83" s="531"/>
      <c r="YU83" s="532"/>
      <c r="YV83" s="533"/>
      <c r="YW83" s="527"/>
      <c r="YX83" s="528"/>
      <c r="YY83" s="529"/>
      <c r="YZ83" s="530"/>
      <c r="ZA83" s="531"/>
      <c r="ZB83" s="532"/>
      <c r="ZC83" s="533"/>
      <c r="ZD83" s="527"/>
      <c r="ZE83" s="528"/>
      <c r="ZF83" s="529"/>
      <c r="ZG83" s="530"/>
      <c r="ZH83" s="531"/>
      <c r="ZI83" s="532"/>
      <c r="ZJ83" s="533"/>
      <c r="ZK83" s="527"/>
      <c r="ZL83" s="528"/>
      <c r="ZM83" s="529"/>
      <c r="ZN83" s="530"/>
      <c r="ZO83" s="531"/>
      <c r="ZP83" s="532"/>
      <c r="ZQ83" s="533"/>
      <c r="ZR83" s="527"/>
      <c r="ZS83" s="528"/>
      <c r="ZT83" s="529"/>
      <c r="ZU83" s="530"/>
      <c r="ZV83" s="531"/>
      <c r="ZW83" s="532"/>
      <c r="ZX83" s="533"/>
      <c r="ZY83" s="527"/>
      <c r="ZZ83" s="528"/>
      <c r="AAA83" s="529"/>
      <c r="AAB83" s="530"/>
      <c r="AAC83" s="531"/>
      <c r="AAD83" s="532"/>
      <c r="AAE83" s="533"/>
      <c r="AAF83" s="527"/>
      <c r="AAG83" s="528"/>
      <c r="AAH83" s="529"/>
      <c r="AAI83" s="530"/>
      <c r="AAJ83" s="531"/>
      <c r="AAK83" s="532"/>
      <c r="AAL83" s="533"/>
      <c r="AAM83" s="527"/>
      <c r="AAN83" s="528"/>
      <c r="AAO83" s="529"/>
      <c r="AAP83" s="530"/>
      <c r="AAQ83" s="531"/>
      <c r="AAR83" s="532"/>
      <c r="AAS83" s="533"/>
      <c r="AAT83" s="527"/>
      <c r="AAU83" s="528"/>
      <c r="AAV83" s="529"/>
      <c r="AAW83" s="530"/>
      <c r="AAX83" s="531"/>
      <c r="AAY83" s="532"/>
      <c r="AAZ83" s="533"/>
      <c r="ABA83" s="527"/>
      <c r="ABB83" s="528"/>
      <c r="ABC83" s="529"/>
      <c r="ABD83" s="530"/>
      <c r="ABE83" s="531"/>
      <c r="ABF83" s="532"/>
      <c r="ABG83" s="533"/>
      <c r="ABH83" s="527"/>
      <c r="ABI83" s="528"/>
      <c r="ABJ83" s="529"/>
      <c r="ABK83" s="530"/>
      <c r="ABL83" s="531"/>
      <c r="ABM83" s="532"/>
      <c r="ABN83" s="533"/>
      <c r="ABO83" s="527"/>
      <c r="ABP83" s="528"/>
      <c r="ABQ83" s="529"/>
      <c r="ABR83" s="530"/>
      <c r="ABS83" s="531"/>
      <c r="ABT83" s="532"/>
      <c r="ABU83" s="533"/>
      <c r="ABV83" s="527"/>
      <c r="ABW83" s="528"/>
      <c r="ABX83" s="529"/>
      <c r="ABY83" s="530"/>
      <c r="ABZ83" s="531"/>
      <c r="ACA83" s="532"/>
      <c r="ACB83" s="533"/>
      <c r="ACC83" s="527"/>
      <c r="ACD83" s="528"/>
      <c r="ACE83" s="529"/>
      <c r="ACF83" s="530"/>
      <c r="ACG83" s="531"/>
      <c r="ACH83" s="532"/>
      <c r="ACI83" s="533"/>
      <c r="ACJ83" s="527"/>
      <c r="ACK83" s="528"/>
      <c r="ACL83" s="529"/>
      <c r="ACM83" s="530"/>
      <c r="ACN83" s="531"/>
      <c r="ACO83" s="532"/>
      <c r="ACP83" s="533"/>
      <c r="ACQ83" s="527"/>
      <c r="ACR83" s="528"/>
      <c r="ACS83" s="529"/>
      <c r="ACT83" s="530"/>
      <c r="ACU83" s="531"/>
      <c r="ACV83" s="532"/>
      <c r="ACW83" s="533"/>
      <c r="ACX83" s="527"/>
      <c r="ACY83" s="528"/>
      <c r="ACZ83" s="529"/>
      <c r="ADA83" s="530"/>
      <c r="ADB83" s="531"/>
      <c r="ADC83" s="532"/>
      <c r="ADD83" s="533"/>
      <c r="ADE83" s="527"/>
      <c r="ADF83" s="528"/>
      <c r="ADG83" s="529"/>
      <c r="ADH83" s="530"/>
      <c r="ADI83" s="531"/>
      <c r="ADJ83" s="532"/>
      <c r="ADK83" s="533"/>
      <c r="ADL83" s="527"/>
      <c r="ADM83" s="528"/>
      <c r="ADN83" s="529"/>
      <c r="ADO83" s="530"/>
      <c r="ADP83" s="531"/>
      <c r="ADQ83" s="532"/>
      <c r="ADR83" s="533"/>
      <c r="ADS83" s="527"/>
      <c r="ADT83" s="528"/>
      <c r="ADU83" s="529"/>
      <c r="ADV83" s="530"/>
      <c r="ADW83" s="531"/>
      <c r="ADX83" s="532"/>
      <c r="ADY83" s="533"/>
      <c r="ADZ83" s="527"/>
      <c r="AEA83" s="528"/>
      <c r="AEB83" s="529"/>
      <c r="AEC83" s="530"/>
      <c r="AED83" s="531"/>
      <c r="AEE83" s="532"/>
      <c r="AEF83" s="533"/>
      <c r="AEG83" s="527"/>
      <c r="AEH83" s="528"/>
      <c r="AEI83" s="529"/>
      <c r="AEJ83" s="530"/>
      <c r="AEK83" s="531"/>
      <c r="AEL83" s="532"/>
      <c r="AEM83" s="533"/>
      <c r="AEN83" s="527"/>
      <c r="AEO83" s="528"/>
      <c r="AEP83" s="529"/>
      <c r="AEQ83" s="530"/>
      <c r="AER83" s="531"/>
      <c r="AES83" s="532"/>
      <c r="AET83" s="533"/>
      <c r="AEU83" s="527"/>
      <c r="AEV83" s="528"/>
      <c r="AEW83" s="529"/>
      <c r="AEX83" s="530"/>
      <c r="AEY83" s="531"/>
      <c r="AEZ83" s="532"/>
      <c r="AFA83" s="533"/>
      <c r="AFB83" s="527"/>
      <c r="AFC83" s="528"/>
      <c r="AFD83" s="529"/>
      <c r="AFE83" s="530"/>
      <c r="AFF83" s="531"/>
      <c r="AFG83" s="532"/>
      <c r="AFH83" s="533"/>
      <c r="AFI83" s="527"/>
      <c r="AFJ83" s="528"/>
      <c r="AFK83" s="529"/>
      <c r="AFL83" s="530"/>
      <c r="AFM83" s="531"/>
      <c r="AFN83" s="532"/>
      <c r="AFO83" s="533"/>
      <c r="AFP83" s="527"/>
      <c r="AFQ83" s="528"/>
      <c r="AFR83" s="529"/>
      <c r="AFS83" s="530"/>
      <c r="AFT83" s="531"/>
      <c r="AFU83" s="532"/>
      <c r="AFV83" s="533"/>
      <c r="AFW83" s="527"/>
      <c r="AFX83" s="528"/>
      <c r="AFY83" s="529"/>
      <c r="AFZ83" s="530"/>
      <c r="AGA83" s="531"/>
      <c r="AGB83" s="532"/>
      <c r="AGC83" s="533"/>
      <c r="AGD83" s="527"/>
      <c r="AGE83" s="528"/>
      <c r="AGF83" s="529"/>
      <c r="AGG83" s="530"/>
      <c r="AGH83" s="531"/>
      <c r="AGI83" s="532"/>
      <c r="AGJ83" s="533"/>
      <c r="AGK83" s="527"/>
      <c r="AGL83" s="528"/>
      <c r="AGM83" s="529"/>
      <c r="AGN83" s="530"/>
      <c r="AGO83" s="531"/>
      <c r="AGP83" s="532"/>
      <c r="AGQ83" s="533"/>
      <c r="AGR83" s="527"/>
      <c r="AGS83" s="528"/>
      <c r="AGT83" s="529"/>
      <c r="AGU83" s="530"/>
      <c r="AGV83" s="531"/>
      <c r="AGW83" s="532"/>
      <c r="AGX83" s="533"/>
      <c r="AGY83" s="527"/>
      <c r="AGZ83" s="528"/>
      <c r="AHA83" s="529"/>
      <c r="AHB83" s="530"/>
      <c r="AHC83" s="531"/>
      <c r="AHD83" s="532"/>
      <c r="AHE83" s="533"/>
      <c r="AHF83" s="527"/>
      <c r="AHG83" s="528"/>
      <c r="AHH83" s="529"/>
      <c r="AHI83" s="530"/>
      <c r="AHJ83" s="531"/>
      <c r="AHK83" s="532"/>
      <c r="AHL83" s="533"/>
      <c r="AHM83" s="527"/>
      <c r="AHN83" s="528"/>
      <c r="AHO83" s="529"/>
      <c r="AHP83" s="530"/>
      <c r="AHQ83" s="531"/>
      <c r="AHR83" s="532"/>
      <c r="AHS83" s="533"/>
      <c r="AHT83" s="527"/>
      <c r="AHU83" s="528"/>
      <c r="AHV83" s="529"/>
      <c r="AHW83" s="530"/>
      <c r="AHX83" s="531"/>
      <c r="AHY83" s="532"/>
      <c r="AHZ83" s="533"/>
      <c r="AIA83" s="527"/>
      <c r="AIB83" s="528"/>
      <c r="AIC83" s="529"/>
      <c r="AID83" s="530"/>
      <c r="AIE83" s="531"/>
      <c r="AIF83" s="532"/>
      <c r="AIG83" s="533"/>
      <c r="AIH83" s="527"/>
      <c r="AII83" s="528"/>
      <c r="AIJ83" s="529"/>
      <c r="AIK83" s="530"/>
      <c r="AIL83" s="531"/>
      <c r="AIM83" s="532"/>
      <c r="AIN83" s="533"/>
      <c r="AIO83" s="527"/>
      <c r="AIP83" s="528"/>
      <c r="AIQ83" s="529"/>
      <c r="AIR83" s="530"/>
      <c r="AIS83" s="531"/>
      <c r="AIT83" s="532"/>
      <c r="AIU83" s="533"/>
      <c r="AIV83" s="527"/>
      <c r="AIW83" s="528"/>
      <c r="AIX83" s="529"/>
      <c r="AIY83" s="530"/>
      <c r="AIZ83" s="531"/>
      <c r="AJA83" s="532"/>
      <c r="AJB83" s="533"/>
      <c r="AJC83" s="527"/>
      <c r="AJD83" s="528"/>
      <c r="AJE83" s="529"/>
      <c r="AJF83" s="530"/>
      <c r="AJG83" s="531"/>
      <c r="AJH83" s="532"/>
      <c r="AJI83" s="533"/>
      <c r="AJJ83" s="527"/>
      <c r="AJK83" s="528"/>
      <c r="AJL83" s="529"/>
      <c r="AJM83" s="530"/>
      <c r="AJN83" s="531"/>
      <c r="AJO83" s="532"/>
      <c r="AJP83" s="533"/>
      <c r="AJQ83" s="527"/>
      <c r="AJR83" s="528"/>
      <c r="AJS83" s="529"/>
      <c r="AJT83" s="530"/>
      <c r="AJU83" s="531"/>
      <c r="AJV83" s="532"/>
      <c r="AJW83" s="533"/>
      <c r="AJX83" s="527"/>
      <c r="AJY83" s="528"/>
      <c r="AJZ83" s="529"/>
      <c r="AKA83" s="530"/>
      <c r="AKB83" s="531"/>
      <c r="AKC83" s="532"/>
      <c r="AKD83" s="533"/>
      <c r="AKE83" s="527"/>
      <c r="AKF83" s="528"/>
      <c r="AKG83" s="529"/>
      <c r="AKH83" s="530"/>
      <c r="AKI83" s="531"/>
      <c r="AKJ83" s="532"/>
      <c r="AKK83" s="533"/>
      <c r="AKL83" s="527"/>
      <c r="AKM83" s="528"/>
      <c r="AKN83" s="529"/>
      <c r="AKO83" s="530"/>
      <c r="AKP83" s="531"/>
      <c r="AKQ83" s="532"/>
      <c r="AKR83" s="533"/>
      <c r="AKS83" s="527"/>
      <c r="AKT83" s="528"/>
      <c r="AKU83" s="529"/>
      <c r="AKV83" s="530"/>
      <c r="AKW83" s="531"/>
      <c r="AKX83" s="532"/>
      <c r="AKY83" s="533"/>
      <c r="AKZ83" s="527"/>
      <c r="ALA83" s="528"/>
      <c r="ALB83" s="529"/>
      <c r="ALC83" s="530"/>
      <c r="ALD83" s="531"/>
      <c r="ALE83" s="532"/>
      <c r="ALF83" s="533"/>
      <c r="ALG83" s="527"/>
      <c r="ALH83" s="528"/>
      <c r="ALI83" s="529"/>
      <c r="ALJ83" s="530"/>
      <c r="ALK83" s="531"/>
      <c r="ALL83" s="532"/>
      <c r="ALM83" s="533"/>
      <c r="ALN83" s="527"/>
      <c r="ALO83" s="528"/>
      <c r="ALP83" s="529"/>
      <c r="ALQ83" s="530"/>
      <c r="ALR83" s="531"/>
      <c r="ALS83" s="532"/>
      <c r="ALT83" s="533"/>
      <c r="ALU83" s="527"/>
      <c r="ALV83" s="528"/>
      <c r="ALW83" s="529"/>
      <c r="ALX83" s="530"/>
      <c r="ALY83" s="531"/>
      <c r="ALZ83" s="532"/>
      <c r="AMA83" s="533"/>
      <c r="AMB83" s="527"/>
      <c r="AMC83" s="528"/>
      <c r="AMD83" s="529"/>
      <c r="AME83" s="530"/>
      <c r="AMF83" s="531"/>
      <c r="AMG83" s="532"/>
      <c r="AMH83" s="533"/>
      <c r="AMI83" s="527"/>
      <c r="AMJ83" s="528"/>
      <c r="AMK83" s="529"/>
      <c r="AML83" s="530"/>
      <c r="AMM83" s="531"/>
      <c r="AMN83" s="532"/>
      <c r="AMO83" s="533"/>
      <c r="AMP83" s="527"/>
      <c r="AMQ83" s="528"/>
      <c r="AMR83" s="529"/>
      <c r="AMS83" s="530"/>
      <c r="AMT83" s="531"/>
      <c r="AMU83" s="532"/>
      <c r="AMV83" s="533"/>
      <c r="AMW83" s="527"/>
      <c r="AMX83" s="528"/>
      <c r="AMY83" s="529"/>
      <c r="AMZ83" s="530"/>
      <c r="ANA83" s="531"/>
      <c r="ANB83" s="532"/>
      <c r="ANC83" s="533"/>
      <c r="AND83" s="527"/>
      <c r="ANE83" s="528"/>
      <c r="ANF83" s="529"/>
      <c r="ANG83" s="530"/>
      <c r="ANH83" s="531"/>
      <c r="ANI83" s="532"/>
      <c r="ANJ83" s="533"/>
      <c r="ANK83" s="527"/>
      <c r="ANL83" s="528"/>
      <c r="ANM83" s="529"/>
      <c r="ANN83" s="530"/>
      <c r="ANO83" s="531"/>
      <c r="ANP83" s="532"/>
      <c r="ANQ83" s="533"/>
      <c r="ANR83" s="527"/>
      <c r="ANS83" s="528"/>
      <c r="ANT83" s="529"/>
      <c r="ANU83" s="530"/>
      <c r="ANV83" s="531"/>
      <c r="ANW83" s="532"/>
      <c r="ANX83" s="533"/>
      <c r="ANY83" s="527"/>
      <c r="ANZ83" s="528"/>
      <c r="AOA83" s="529"/>
      <c r="AOB83" s="530"/>
      <c r="AOC83" s="531"/>
      <c r="AOD83" s="532"/>
      <c r="AOE83" s="533"/>
      <c r="AOF83" s="527"/>
      <c r="AOG83" s="528"/>
      <c r="AOH83" s="529"/>
      <c r="AOI83" s="530"/>
      <c r="AOJ83" s="531"/>
      <c r="AOK83" s="532"/>
      <c r="AOL83" s="533"/>
      <c r="AOM83" s="527"/>
      <c r="AON83" s="528"/>
      <c r="AOO83" s="529"/>
      <c r="AOP83" s="530"/>
      <c r="AOQ83" s="531"/>
      <c r="AOR83" s="532"/>
      <c r="AOS83" s="533"/>
      <c r="AOT83" s="527"/>
      <c r="AOU83" s="528"/>
      <c r="AOV83" s="529"/>
      <c r="AOW83" s="530"/>
      <c r="AOX83" s="531"/>
      <c r="AOY83" s="532"/>
      <c r="AOZ83" s="533"/>
      <c r="APA83" s="527"/>
      <c r="APB83" s="528"/>
      <c r="APC83" s="529"/>
      <c r="APD83" s="530"/>
      <c r="APE83" s="531"/>
      <c r="APF83" s="532"/>
      <c r="APG83" s="533"/>
      <c r="APH83" s="527"/>
      <c r="API83" s="528"/>
      <c r="APJ83" s="529"/>
      <c r="APK83" s="530"/>
      <c r="APL83" s="531"/>
      <c r="APM83" s="532"/>
      <c r="APN83" s="533"/>
      <c r="APO83" s="527"/>
      <c r="APP83" s="528"/>
      <c r="APQ83" s="529"/>
      <c r="APR83" s="530"/>
      <c r="APS83" s="531"/>
      <c r="APT83" s="532"/>
      <c r="APU83" s="533"/>
      <c r="APV83" s="527"/>
      <c r="APW83" s="528"/>
      <c r="APX83" s="529"/>
      <c r="APY83" s="530"/>
      <c r="APZ83" s="531"/>
      <c r="AQA83" s="532"/>
      <c r="AQB83" s="533"/>
      <c r="AQC83" s="527"/>
      <c r="AQD83" s="528"/>
      <c r="AQE83" s="529"/>
      <c r="AQF83" s="530"/>
      <c r="AQG83" s="531"/>
      <c r="AQH83" s="532"/>
      <c r="AQI83" s="533"/>
      <c r="AQJ83" s="527"/>
      <c r="AQK83" s="528"/>
      <c r="AQL83" s="529"/>
      <c r="AQM83" s="530"/>
      <c r="AQN83" s="531"/>
      <c r="AQO83" s="532"/>
      <c r="AQP83" s="533"/>
      <c r="AQQ83" s="527"/>
      <c r="AQR83" s="528"/>
      <c r="AQS83" s="529"/>
      <c r="AQT83" s="530"/>
      <c r="AQU83" s="531"/>
      <c r="AQV83" s="532"/>
      <c r="AQW83" s="533"/>
      <c r="AQX83" s="527"/>
      <c r="AQY83" s="528"/>
      <c r="AQZ83" s="529"/>
      <c r="ARA83" s="530"/>
      <c r="ARB83" s="531"/>
      <c r="ARC83" s="532"/>
      <c r="ARD83" s="533"/>
      <c r="ARE83" s="527"/>
      <c r="ARF83" s="528"/>
      <c r="ARG83" s="529"/>
      <c r="ARH83" s="530"/>
      <c r="ARI83" s="531"/>
      <c r="ARJ83" s="532"/>
      <c r="ARK83" s="533"/>
      <c r="ARL83" s="527"/>
      <c r="ARM83" s="528"/>
      <c r="ARN83" s="529"/>
      <c r="ARO83" s="530"/>
      <c r="ARP83" s="531"/>
      <c r="ARQ83" s="532"/>
      <c r="ARR83" s="533"/>
      <c r="ARS83" s="527"/>
      <c r="ART83" s="528"/>
      <c r="ARU83" s="529"/>
      <c r="ARV83" s="530"/>
      <c r="ARW83" s="531"/>
      <c r="ARX83" s="532"/>
      <c r="ARY83" s="533"/>
      <c r="ARZ83" s="527"/>
      <c r="ASA83" s="528"/>
      <c r="ASB83" s="529"/>
      <c r="ASC83" s="530"/>
      <c r="ASD83" s="531"/>
      <c r="ASE83" s="532"/>
      <c r="ASF83" s="533"/>
      <c r="ASG83" s="527"/>
      <c r="ASH83" s="528"/>
      <c r="ASI83" s="529"/>
      <c r="ASJ83" s="530"/>
      <c r="ASK83" s="531"/>
      <c r="ASL83" s="532"/>
      <c r="ASM83" s="533"/>
      <c r="ASN83" s="527"/>
      <c r="ASO83" s="528"/>
      <c r="ASP83" s="529"/>
      <c r="ASQ83" s="530"/>
      <c r="ASR83" s="531"/>
      <c r="ASS83" s="532"/>
      <c r="AST83" s="533"/>
      <c r="ASU83" s="527"/>
      <c r="ASV83" s="528"/>
      <c r="ASW83" s="529"/>
      <c r="ASX83" s="530"/>
      <c r="ASY83" s="531"/>
      <c r="ASZ83" s="532"/>
      <c r="ATA83" s="533"/>
      <c r="ATB83" s="527"/>
      <c r="ATC83" s="528"/>
      <c r="ATD83" s="529"/>
      <c r="ATE83" s="530"/>
      <c r="ATF83" s="531"/>
      <c r="ATG83" s="532"/>
      <c r="ATH83" s="533"/>
      <c r="ATI83" s="527"/>
      <c r="ATJ83" s="528"/>
      <c r="ATK83" s="529"/>
      <c r="ATL83" s="530"/>
      <c r="ATM83" s="531"/>
      <c r="ATN83" s="532"/>
      <c r="ATO83" s="533"/>
      <c r="ATP83" s="527"/>
      <c r="ATQ83" s="528"/>
      <c r="ATR83" s="529"/>
      <c r="ATS83" s="530"/>
      <c r="ATT83" s="531"/>
      <c r="ATU83" s="532"/>
      <c r="ATV83" s="533"/>
      <c r="ATW83" s="527"/>
      <c r="ATX83" s="528"/>
      <c r="ATY83" s="529"/>
      <c r="ATZ83" s="530"/>
      <c r="AUA83" s="531"/>
      <c r="AUB83" s="532"/>
      <c r="AUC83" s="533"/>
      <c r="AUD83" s="527"/>
      <c r="AUE83" s="528"/>
      <c r="AUF83" s="529"/>
      <c r="AUG83" s="530"/>
      <c r="AUH83" s="531"/>
      <c r="AUI83" s="532"/>
      <c r="AUJ83" s="533"/>
      <c r="AUK83" s="527"/>
      <c r="AUL83" s="528"/>
      <c r="AUM83" s="529"/>
      <c r="AUN83" s="530"/>
      <c r="AUO83" s="531"/>
      <c r="AUP83" s="532"/>
      <c r="AUQ83" s="533"/>
      <c r="AUR83" s="527"/>
      <c r="AUS83" s="528"/>
      <c r="AUT83" s="529"/>
      <c r="AUU83" s="530"/>
      <c r="AUV83" s="531"/>
      <c r="AUW83" s="532"/>
      <c r="AUX83" s="533"/>
      <c r="AUY83" s="527"/>
      <c r="AUZ83" s="528"/>
      <c r="AVA83" s="529"/>
      <c r="AVB83" s="530"/>
      <c r="AVC83" s="531"/>
      <c r="AVD83" s="532"/>
      <c r="AVE83" s="533"/>
      <c r="AVF83" s="527"/>
      <c r="AVG83" s="528"/>
      <c r="AVH83" s="529"/>
      <c r="AVI83" s="530"/>
      <c r="AVJ83" s="531"/>
      <c r="AVK83" s="532"/>
      <c r="AVL83" s="533"/>
      <c r="AVM83" s="527"/>
      <c r="AVN83" s="528"/>
      <c r="AVO83" s="529"/>
      <c r="AVP83" s="530"/>
      <c r="AVQ83" s="531"/>
      <c r="AVR83" s="532"/>
      <c r="AVS83" s="533"/>
      <c r="AVT83" s="527"/>
      <c r="AVU83" s="528"/>
      <c r="AVV83" s="529"/>
      <c r="AVW83" s="530"/>
      <c r="AVX83" s="531"/>
      <c r="AVY83" s="532"/>
      <c r="AVZ83" s="533"/>
      <c r="AWA83" s="527"/>
      <c r="AWB83" s="528"/>
      <c r="AWC83" s="529"/>
      <c r="AWD83" s="530"/>
      <c r="AWE83" s="531"/>
      <c r="AWF83" s="532"/>
      <c r="AWG83" s="533"/>
      <c r="AWH83" s="527"/>
      <c r="AWI83" s="528"/>
      <c r="AWJ83" s="529"/>
      <c r="AWK83" s="530"/>
      <c r="AWL83" s="531"/>
      <c r="AWM83" s="532"/>
      <c r="AWN83" s="533"/>
      <c r="AWO83" s="527"/>
      <c r="AWP83" s="528"/>
      <c r="AWQ83" s="529"/>
      <c r="AWR83" s="530"/>
      <c r="AWS83" s="531"/>
      <c r="AWT83" s="532"/>
      <c r="AWU83" s="533"/>
      <c r="AWV83" s="527"/>
      <c r="AWW83" s="528"/>
      <c r="AWX83" s="529"/>
      <c r="AWY83" s="530"/>
      <c r="AWZ83" s="531"/>
      <c r="AXA83" s="532"/>
      <c r="AXB83" s="533"/>
      <c r="AXC83" s="527"/>
      <c r="AXD83" s="528"/>
      <c r="AXE83" s="529"/>
      <c r="AXF83" s="530"/>
      <c r="AXG83" s="531"/>
      <c r="AXH83" s="532"/>
      <c r="AXI83" s="533"/>
      <c r="AXJ83" s="527"/>
      <c r="AXK83" s="528"/>
      <c r="AXL83" s="529"/>
      <c r="AXM83" s="530"/>
      <c r="AXN83" s="531"/>
      <c r="AXO83" s="532"/>
      <c r="AXP83" s="533"/>
      <c r="AXQ83" s="527"/>
      <c r="AXR83" s="528"/>
      <c r="AXS83" s="529"/>
      <c r="AXT83" s="530"/>
      <c r="AXU83" s="531"/>
      <c r="AXV83" s="532"/>
      <c r="AXW83" s="533"/>
      <c r="AXX83" s="527"/>
      <c r="AXY83" s="528"/>
      <c r="AXZ83" s="529"/>
      <c r="AYA83" s="530"/>
      <c r="AYB83" s="531"/>
      <c r="AYC83" s="532"/>
      <c r="AYD83" s="533"/>
      <c r="AYE83" s="527"/>
      <c r="AYF83" s="528"/>
      <c r="AYG83" s="529"/>
      <c r="AYH83" s="530"/>
      <c r="AYI83" s="531"/>
      <c r="AYJ83" s="532"/>
      <c r="AYK83" s="533"/>
      <c r="AYL83" s="527"/>
      <c r="AYM83" s="528"/>
      <c r="AYN83" s="529"/>
      <c r="AYO83" s="530"/>
      <c r="AYP83" s="531"/>
      <c r="AYQ83" s="532"/>
      <c r="AYR83" s="533"/>
      <c r="AYS83" s="527"/>
      <c r="AYT83" s="528"/>
      <c r="AYU83" s="529"/>
      <c r="AYV83" s="530"/>
      <c r="AYW83" s="531"/>
      <c r="AYX83" s="532"/>
      <c r="AYY83" s="533"/>
      <c r="AYZ83" s="527"/>
      <c r="AZA83" s="528"/>
      <c r="AZB83" s="529"/>
      <c r="AZC83" s="530"/>
      <c r="AZD83" s="531"/>
      <c r="AZE83" s="532"/>
      <c r="AZF83" s="533"/>
      <c r="AZG83" s="527"/>
      <c r="AZH83" s="528"/>
      <c r="AZI83" s="529"/>
      <c r="AZJ83" s="530"/>
      <c r="AZK83" s="531"/>
      <c r="AZL83" s="532"/>
      <c r="AZM83" s="533"/>
      <c r="AZN83" s="527"/>
      <c r="AZO83" s="528"/>
      <c r="AZP83" s="529"/>
      <c r="AZQ83" s="530"/>
      <c r="AZR83" s="531"/>
      <c r="AZS83" s="532"/>
      <c r="AZT83" s="533"/>
      <c r="AZU83" s="527"/>
      <c r="AZV83" s="528"/>
      <c r="AZW83" s="529"/>
      <c r="AZX83" s="530"/>
      <c r="AZY83" s="531"/>
      <c r="AZZ83" s="532"/>
      <c r="BAA83" s="533"/>
      <c r="BAB83" s="527"/>
      <c r="BAC83" s="528"/>
      <c r="BAD83" s="529"/>
      <c r="BAE83" s="530"/>
      <c r="BAF83" s="531"/>
      <c r="BAG83" s="532"/>
      <c r="BAH83" s="533"/>
      <c r="BAI83" s="527"/>
      <c r="BAJ83" s="528"/>
      <c r="BAK83" s="529"/>
      <c r="BAL83" s="530"/>
      <c r="BAM83" s="531"/>
      <c r="BAN83" s="532"/>
      <c r="BAO83" s="533"/>
      <c r="BAP83" s="527"/>
      <c r="BAQ83" s="528"/>
      <c r="BAR83" s="529"/>
      <c r="BAS83" s="530"/>
      <c r="BAT83" s="531"/>
      <c r="BAU83" s="532"/>
      <c r="BAV83" s="533"/>
      <c r="BAW83" s="527"/>
      <c r="BAX83" s="528"/>
      <c r="BAY83" s="529"/>
      <c r="BAZ83" s="530"/>
      <c r="BBA83" s="531"/>
      <c r="BBB83" s="532"/>
      <c r="BBC83" s="533"/>
      <c r="BBD83" s="527"/>
      <c r="BBE83" s="528"/>
      <c r="BBF83" s="529"/>
      <c r="BBG83" s="530"/>
      <c r="BBH83" s="531"/>
      <c r="BBI83" s="532"/>
      <c r="BBJ83" s="533"/>
      <c r="BBK83" s="527"/>
      <c r="BBL83" s="528"/>
      <c r="BBM83" s="529"/>
      <c r="BBN83" s="530"/>
      <c r="BBO83" s="531"/>
      <c r="BBP83" s="532"/>
      <c r="BBQ83" s="533"/>
      <c r="BBR83" s="527"/>
      <c r="BBS83" s="528"/>
      <c r="BBT83" s="529"/>
      <c r="BBU83" s="530"/>
      <c r="BBV83" s="531"/>
      <c r="BBW83" s="532"/>
      <c r="BBX83" s="533"/>
      <c r="BBY83" s="527"/>
      <c r="BBZ83" s="528"/>
      <c r="BCA83" s="529"/>
      <c r="BCB83" s="530"/>
      <c r="BCC83" s="531"/>
      <c r="BCD83" s="532"/>
      <c r="BCE83" s="533"/>
      <c r="BCF83" s="527"/>
      <c r="BCG83" s="528"/>
      <c r="BCH83" s="529"/>
      <c r="BCI83" s="530"/>
      <c r="BCJ83" s="531"/>
      <c r="BCK83" s="532"/>
      <c r="BCL83" s="533"/>
      <c r="BCM83" s="527"/>
      <c r="BCN83" s="528"/>
      <c r="BCO83" s="529"/>
      <c r="BCP83" s="530"/>
      <c r="BCQ83" s="531"/>
      <c r="BCR83" s="532"/>
      <c r="BCS83" s="533"/>
      <c r="BCT83" s="527"/>
      <c r="BCU83" s="528"/>
      <c r="BCV83" s="529"/>
      <c r="BCW83" s="530"/>
      <c r="BCX83" s="531"/>
      <c r="BCY83" s="532"/>
      <c r="BCZ83" s="533"/>
      <c r="BDA83" s="527"/>
      <c r="BDB83" s="528"/>
      <c r="BDC83" s="529"/>
      <c r="BDD83" s="530"/>
      <c r="BDE83" s="531"/>
      <c r="BDF83" s="532"/>
      <c r="BDG83" s="533"/>
      <c r="BDH83" s="527"/>
      <c r="BDI83" s="528"/>
      <c r="BDJ83" s="529"/>
      <c r="BDK83" s="530"/>
      <c r="BDL83" s="531"/>
      <c r="BDM83" s="532"/>
      <c r="BDN83" s="533"/>
      <c r="BDO83" s="527"/>
      <c r="BDP83" s="528"/>
      <c r="BDQ83" s="529"/>
      <c r="BDR83" s="530"/>
      <c r="BDS83" s="531"/>
      <c r="BDT83" s="532"/>
      <c r="BDU83" s="533"/>
      <c r="BDV83" s="527"/>
      <c r="BDW83" s="528"/>
      <c r="BDX83" s="529"/>
      <c r="BDY83" s="530"/>
      <c r="BDZ83" s="531"/>
      <c r="BEA83" s="532"/>
      <c r="BEB83" s="533"/>
      <c r="BEC83" s="527"/>
      <c r="BED83" s="528"/>
      <c r="BEE83" s="529"/>
      <c r="BEF83" s="530"/>
      <c r="BEG83" s="531"/>
      <c r="BEH83" s="532"/>
      <c r="BEI83" s="533"/>
      <c r="BEJ83" s="527"/>
      <c r="BEK83" s="528"/>
      <c r="BEL83" s="529"/>
      <c r="BEM83" s="530"/>
      <c r="BEN83" s="531"/>
      <c r="BEO83" s="532"/>
      <c r="BEP83" s="533"/>
      <c r="BEQ83" s="527"/>
      <c r="BER83" s="528"/>
      <c r="BES83" s="529"/>
      <c r="BET83" s="530"/>
      <c r="BEU83" s="531"/>
      <c r="BEV83" s="532"/>
      <c r="BEW83" s="533"/>
      <c r="BEX83" s="527"/>
      <c r="BEY83" s="528"/>
      <c r="BEZ83" s="529"/>
      <c r="BFA83" s="530"/>
      <c r="BFB83" s="531"/>
      <c r="BFC83" s="532"/>
      <c r="BFD83" s="533"/>
      <c r="BFE83" s="527"/>
      <c r="BFF83" s="528"/>
      <c r="BFG83" s="529"/>
      <c r="BFH83" s="530"/>
      <c r="BFI83" s="531"/>
      <c r="BFJ83" s="532"/>
      <c r="BFK83" s="533"/>
      <c r="BFL83" s="527"/>
      <c r="BFM83" s="528"/>
      <c r="BFN83" s="529"/>
      <c r="BFO83" s="530"/>
      <c r="BFP83" s="531"/>
      <c r="BFQ83" s="532"/>
      <c r="BFR83" s="533"/>
      <c r="BFS83" s="527"/>
      <c r="BFT83" s="528"/>
      <c r="BFU83" s="529"/>
      <c r="BFV83" s="530"/>
      <c r="BFW83" s="531"/>
      <c r="BFX83" s="532"/>
      <c r="BFY83" s="533"/>
      <c r="BFZ83" s="527"/>
      <c r="BGA83" s="528"/>
      <c r="BGB83" s="529"/>
      <c r="BGC83" s="530"/>
      <c r="BGD83" s="531"/>
      <c r="BGE83" s="532"/>
      <c r="BGF83" s="533"/>
      <c r="BGG83" s="527"/>
      <c r="BGH83" s="528"/>
      <c r="BGI83" s="529"/>
      <c r="BGJ83" s="530"/>
      <c r="BGK83" s="531"/>
      <c r="BGL83" s="532"/>
      <c r="BGM83" s="533"/>
      <c r="BGN83" s="527"/>
      <c r="BGO83" s="528"/>
      <c r="BGP83" s="529"/>
      <c r="BGQ83" s="530"/>
      <c r="BGR83" s="531"/>
      <c r="BGS83" s="532"/>
      <c r="BGT83" s="533"/>
      <c r="BGU83" s="527"/>
      <c r="BGV83" s="528"/>
      <c r="BGW83" s="529"/>
      <c r="BGX83" s="530"/>
      <c r="BGY83" s="531"/>
      <c r="BGZ83" s="532"/>
      <c r="BHA83" s="533"/>
      <c r="BHB83" s="527"/>
      <c r="BHC83" s="528"/>
      <c r="BHD83" s="529"/>
      <c r="BHE83" s="530"/>
      <c r="BHF83" s="531"/>
      <c r="BHG83" s="532"/>
      <c r="BHH83" s="533"/>
      <c r="BHI83" s="527"/>
      <c r="BHJ83" s="528"/>
      <c r="BHK83" s="529"/>
      <c r="BHL83" s="530"/>
      <c r="BHM83" s="531"/>
      <c r="BHN83" s="532"/>
      <c r="BHO83" s="533"/>
      <c r="BHP83" s="527"/>
      <c r="BHQ83" s="528"/>
      <c r="BHR83" s="529"/>
      <c r="BHS83" s="530"/>
      <c r="BHT83" s="531"/>
      <c r="BHU83" s="532"/>
      <c r="BHV83" s="533"/>
      <c r="BHW83" s="527"/>
      <c r="BHX83" s="528"/>
      <c r="BHY83" s="529"/>
      <c r="BHZ83" s="530"/>
      <c r="BIA83" s="531"/>
      <c r="BIB83" s="532"/>
      <c r="BIC83" s="533"/>
      <c r="BID83" s="527"/>
      <c r="BIE83" s="528"/>
      <c r="BIF83" s="529"/>
      <c r="BIG83" s="530"/>
      <c r="BIH83" s="531"/>
      <c r="BII83" s="532"/>
      <c r="BIJ83" s="533"/>
      <c r="BIK83" s="527"/>
      <c r="BIL83" s="528"/>
      <c r="BIM83" s="529"/>
      <c r="BIN83" s="530"/>
      <c r="BIO83" s="531"/>
      <c r="BIP83" s="532"/>
      <c r="BIQ83" s="533"/>
      <c r="BIR83" s="527"/>
      <c r="BIS83" s="528"/>
      <c r="BIT83" s="529"/>
      <c r="BIU83" s="530"/>
      <c r="BIV83" s="531"/>
      <c r="BIW83" s="532"/>
      <c r="BIX83" s="533"/>
      <c r="BIY83" s="527"/>
      <c r="BIZ83" s="528"/>
      <c r="BJA83" s="529"/>
      <c r="BJB83" s="530"/>
      <c r="BJC83" s="531"/>
      <c r="BJD83" s="532"/>
      <c r="BJE83" s="533"/>
      <c r="BJF83" s="527"/>
      <c r="BJG83" s="528"/>
      <c r="BJH83" s="529"/>
      <c r="BJI83" s="530"/>
      <c r="BJJ83" s="531"/>
      <c r="BJK83" s="532"/>
      <c r="BJL83" s="533"/>
      <c r="BJM83" s="527"/>
      <c r="BJN83" s="528"/>
      <c r="BJO83" s="529"/>
      <c r="BJP83" s="530"/>
      <c r="BJQ83" s="531"/>
      <c r="BJR83" s="532"/>
      <c r="BJS83" s="533"/>
      <c r="BJT83" s="527"/>
      <c r="BJU83" s="528"/>
      <c r="BJV83" s="529"/>
      <c r="BJW83" s="530"/>
      <c r="BJX83" s="531"/>
      <c r="BJY83" s="532"/>
      <c r="BJZ83" s="533"/>
      <c r="BKA83" s="527"/>
      <c r="BKB83" s="528"/>
      <c r="BKC83" s="529"/>
      <c r="BKD83" s="530"/>
      <c r="BKE83" s="531"/>
      <c r="BKF83" s="532"/>
      <c r="BKG83" s="533"/>
      <c r="BKH83" s="527"/>
      <c r="BKI83" s="528"/>
      <c r="BKJ83" s="529"/>
      <c r="BKK83" s="530"/>
      <c r="BKL83" s="531"/>
      <c r="BKM83" s="532"/>
      <c r="BKN83" s="533"/>
      <c r="BKO83" s="527"/>
      <c r="BKP83" s="528"/>
      <c r="BKQ83" s="529"/>
      <c r="BKR83" s="530"/>
      <c r="BKS83" s="531"/>
      <c r="BKT83" s="532"/>
      <c r="BKU83" s="533"/>
      <c r="BKV83" s="527"/>
      <c r="BKW83" s="528"/>
      <c r="BKX83" s="529"/>
      <c r="BKY83" s="530"/>
      <c r="BKZ83" s="531"/>
      <c r="BLA83" s="532"/>
      <c r="BLB83" s="533"/>
      <c r="BLC83" s="527"/>
      <c r="BLD83" s="528"/>
      <c r="BLE83" s="529"/>
      <c r="BLF83" s="530"/>
      <c r="BLG83" s="531"/>
      <c r="BLH83" s="532"/>
      <c r="BLI83" s="533"/>
      <c r="BLJ83" s="527"/>
      <c r="BLK83" s="528"/>
      <c r="BLL83" s="529"/>
      <c r="BLM83" s="530"/>
      <c r="BLN83" s="531"/>
      <c r="BLO83" s="532"/>
      <c r="BLP83" s="533"/>
      <c r="BLQ83" s="527"/>
      <c r="BLR83" s="528"/>
      <c r="BLS83" s="529"/>
      <c r="BLT83" s="530"/>
      <c r="BLU83" s="531"/>
      <c r="BLV83" s="532"/>
      <c r="BLW83" s="533"/>
      <c r="BLX83" s="527"/>
      <c r="BLY83" s="528"/>
      <c r="BLZ83" s="529"/>
      <c r="BMA83" s="530"/>
      <c r="BMB83" s="531"/>
      <c r="BMC83" s="532"/>
      <c r="BMD83" s="533"/>
      <c r="BME83" s="527"/>
      <c r="BMF83" s="528"/>
      <c r="BMG83" s="529"/>
      <c r="BMH83" s="530"/>
      <c r="BMI83" s="531"/>
      <c r="BMJ83" s="532"/>
      <c r="BMK83" s="533"/>
      <c r="BML83" s="527"/>
      <c r="BMM83" s="528"/>
      <c r="BMN83" s="529"/>
      <c r="BMO83" s="530"/>
      <c r="BMP83" s="531"/>
      <c r="BMQ83" s="532"/>
      <c r="BMR83" s="533"/>
      <c r="BMS83" s="527"/>
      <c r="BMT83" s="528"/>
      <c r="BMU83" s="529"/>
      <c r="BMV83" s="530"/>
      <c r="BMW83" s="531"/>
      <c r="BMX83" s="532"/>
      <c r="BMY83" s="533"/>
      <c r="BMZ83" s="527"/>
      <c r="BNA83" s="528"/>
      <c r="BNB83" s="529"/>
      <c r="BNC83" s="530"/>
      <c r="BND83" s="531"/>
      <c r="BNE83" s="532"/>
      <c r="BNF83" s="533"/>
      <c r="BNG83" s="527"/>
      <c r="BNH83" s="528"/>
      <c r="BNI83" s="529"/>
      <c r="BNJ83" s="530"/>
      <c r="BNK83" s="531"/>
      <c r="BNL83" s="532"/>
      <c r="BNM83" s="533"/>
      <c r="BNN83" s="527"/>
      <c r="BNO83" s="528"/>
      <c r="BNP83" s="529"/>
      <c r="BNQ83" s="530"/>
      <c r="BNR83" s="531"/>
      <c r="BNS83" s="532"/>
      <c r="BNT83" s="533"/>
      <c r="BNU83" s="527"/>
      <c r="BNV83" s="528"/>
      <c r="BNW83" s="529"/>
      <c r="BNX83" s="530"/>
      <c r="BNY83" s="531"/>
      <c r="BNZ83" s="532"/>
      <c r="BOA83" s="533"/>
      <c r="BOB83" s="527"/>
      <c r="BOC83" s="528"/>
      <c r="BOD83" s="529"/>
      <c r="BOE83" s="530"/>
      <c r="BOF83" s="531"/>
      <c r="BOG83" s="532"/>
      <c r="BOH83" s="533"/>
      <c r="BOI83" s="527"/>
      <c r="BOJ83" s="528"/>
      <c r="BOK83" s="529"/>
      <c r="BOL83" s="530"/>
      <c r="BOM83" s="531"/>
      <c r="BON83" s="532"/>
      <c r="BOO83" s="533"/>
      <c r="BOP83" s="527"/>
      <c r="BOQ83" s="528"/>
      <c r="BOR83" s="529"/>
      <c r="BOS83" s="530"/>
      <c r="BOT83" s="531"/>
      <c r="BOU83" s="532"/>
      <c r="BOV83" s="533"/>
      <c r="BOW83" s="527"/>
      <c r="BOX83" s="528"/>
      <c r="BOY83" s="529"/>
      <c r="BOZ83" s="530"/>
      <c r="BPA83" s="531"/>
      <c r="BPB83" s="532"/>
      <c r="BPC83" s="533"/>
      <c r="BPD83" s="527"/>
      <c r="BPE83" s="528"/>
      <c r="BPF83" s="529"/>
      <c r="BPG83" s="530"/>
      <c r="BPH83" s="531"/>
      <c r="BPI83" s="532"/>
      <c r="BPJ83" s="533"/>
      <c r="BPK83" s="527"/>
      <c r="BPL83" s="528"/>
      <c r="BPM83" s="529"/>
      <c r="BPN83" s="530"/>
      <c r="BPO83" s="531"/>
      <c r="BPP83" s="532"/>
      <c r="BPQ83" s="533"/>
      <c r="BPR83" s="527"/>
      <c r="BPS83" s="528"/>
      <c r="BPT83" s="529"/>
      <c r="BPU83" s="530"/>
      <c r="BPV83" s="531"/>
      <c r="BPW83" s="532"/>
      <c r="BPX83" s="533"/>
      <c r="BPY83" s="527"/>
      <c r="BPZ83" s="528"/>
      <c r="BQA83" s="529"/>
      <c r="BQB83" s="530"/>
      <c r="BQC83" s="531"/>
      <c r="BQD83" s="532"/>
      <c r="BQE83" s="533"/>
      <c r="BQF83" s="527"/>
      <c r="BQG83" s="528"/>
      <c r="BQH83" s="529"/>
      <c r="BQI83" s="530"/>
      <c r="BQJ83" s="531"/>
      <c r="BQK83" s="532"/>
      <c r="BQL83" s="533"/>
      <c r="BQM83" s="527"/>
      <c r="BQN83" s="528"/>
      <c r="BQO83" s="529"/>
      <c r="BQP83" s="530"/>
      <c r="BQQ83" s="531"/>
      <c r="BQR83" s="532"/>
      <c r="BQS83" s="533"/>
      <c r="BQT83" s="527"/>
      <c r="BQU83" s="528"/>
      <c r="BQV83" s="529"/>
      <c r="BQW83" s="530"/>
      <c r="BQX83" s="531"/>
      <c r="BQY83" s="532"/>
      <c r="BQZ83" s="533"/>
      <c r="BRA83" s="527"/>
      <c r="BRB83" s="528"/>
      <c r="BRC83" s="529"/>
      <c r="BRD83" s="530"/>
      <c r="BRE83" s="531"/>
      <c r="BRF83" s="532"/>
      <c r="BRG83" s="533"/>
      <c r="BRH83" s="527"/>
      <c r="BRI83" s="528"/>
      <c r="BRJ83" s="529"/>
      <c r="BRK83" s="530"/>
      <c r="BRL83" s="531"/>
      <c r="BRM83" s="532"/>
      <c r="BRN83" s="533"/>
      <c r="BRO83" s="527"/>
      <c r="BRP83" s="528"/>
      <c r="BRQ83" s="529"/>
      <c r="BRR83" s="530"/>
      <c r="BRS83" s="531"/>
      <c r="BRT83" s="532"/>
      <c r="BRU83" s="533"/>
      <c r="BRV83" s="527"/>
      <c r="BRW83" s="528"/>
      <c r="BRX83" s="529"/>
      <c r="BRY83" s="530"/>
      <c r="BRZ83" s="531"/>
      <c r="BSA83" s="532"/>
      <c r="BSB83" s="533"/>
      <c r="BSC83" s="527"/>
      <c r="BSD83" s="528"/>
      <c r="BSE83" s="529"/>
      <c r="BSF83" s="530"/>
      <c r="BSG83" s="531"/>
      <c r="BSH83" s="532"/>
      <c r="BSI83" s="533"/>
      <c r="BSJ83" s="527"/>
      <c r="BSK83" s="528"/>
      <c r="BSL83" s="529"/>
      <c r="BSM83" s="530"/>
      <c r="BSN83" s="531"/>
      <c r="BSO83" s="532"/>
      <c r="BSP83" s="533"/>
      <c r="BSQ83" s="527"/>
      <c r="BSR83" s="528"/>
      <c r="BSS83" s="529"/>
      <c r="BST83" s="530"/>
      <c r="BSU83" s="531"/>
      <c r="BSV83" s="532"/>
      <c r="BSW83" s="533"/>
      <c r="BSX83" s="527"/>
      <c r="BSY83" s="528"/>
      <c r="BSZ83" s="529"/>
      <c r="BTA83" s="530"/>
      <c r="BTB83" s="531"/>
      <c r="BTC83" s="532"/>
      <c r="BTD83" s="533"/>
      <c r="BTE83" s="527"/>
      <c r="BTF83" s="528"/>
      <c r="BTG83" s="529"/>
      <c r="BTH83" s="530"/>
      <c r="BTI83" s="531"/>
      <c r="BTJ83" s="532"/>
      <c r="BTK83" s="533"/>
      <c r="BTL83" s="527"/>
      <c r="BTM83" s="528"/>
      <c r="BTN83" s="529"/>
      <c r="BTO83" s="530"/>
      <c r="BTP83" s="531"/>
      <c r="BTQ83" s="532"/>
      <c r="BTR83" s="533"/>
      <c r="BTS83" s="527"/>
      <c r="BTT83" s="528"/>
      <c r="BTU83" s="529"/>
      <c r="BTV83" s="530"/>
      <c r="BTW83" s="531"/>
      <c r="BTX83" s="532"/>
      <c r="BTY83" s="533"/>
      <c r="BTZ83" s="527"/>
      <c r="BUA83" s="528"/>
      <c r="BUB83" s="529"/>
      <c r="BUC83" s="530"/>
      <c r="BUD83" s="531"/>
      <c r="BUE83" s="532"/>
      <c r="BUF83" s="533"/>
      <c r="BUG83" s="527"/>
      <c r="BUH83" s="528"/>
      <c r="BUI83" s="529"/>
      <c r="BUJ83" s="530"/>
      <c r="BUK83" s="531"/>
      <c r="BUL83" s="532"/>
      <c r="BUM83" s="533"/>
      <c r="BUN83" s="527"/>
      <c r="BUO83" s="528"/>
      <c r="BUP83" s="529"/>
      <c r="BUQ83" s="530"/>
      <c r="BUR83" s="531"/>
      <c r="BUS83" s="532"/>
      <c r="BUT83" s="533"/>
      <c r="BUU83" s="527"/>
      <c r="BUV83" s="528"/>
      <c r="BUW83" s="529"/>
      <c r="BUX83" s="530"/>
      <c r="BUY83" s="531"/>
      <c r="BUZ83" s="532"/>
      <c r="BVA83" s="533"/>
      <c r="BVB83" s="527"/>
      <c r="BVC83" s="528"/>
      <c r="BVD83" s="529"/>
      <c r="BVE83" s="530"/>
      <c r="BVF83" s="531"/>
      <c r="BVG83" s="532"/>
      <c r="BVH83" s="533"/>
      <c r="BVI83" s="527"/>
      <c r="BVJ83" s="528"/>
      <c r="BVK83" s="529"/>
      <c r="BVL83" s="530"/>
      <c r="BVM83" s="531"/>
      <c r="BVN83" s="532"/>
      <c r="BVO83" s="533"/>
      <c r="BVP83" s="527"/>
      <c r="BVQ83" s="528"/>
      <c r="BVR83" s="529"/>
      <c r="BVS83" s="530"/>
      <c r="BVT83" s="531"/>
      <c r="BVU83" s="532"/>
      <c r="BVV83" s="533"/>
      <c r="BVW83" s="527"/>
      <c r="BVX83" s="528"/>
      <c r="BVY83" s="529"/>
      <c r="BVZ83" s="530"/>
      <c r="BWA83" s="531"/>
      <c r="BWB83" s="532"/>
      <c r="BWC83" s="533"/>
      <c r="BWD83" s="527"/>
      <c r="BWE83" s="528"/>
      <c r="BWF83" s="529"/>
      <c r="BWG83" s="530"/>
      <c r="BWH83" s="531"/>
      <c r="BWI83" s="532"/>
      <c r="BWJ83" s="533"/>
      <c r="BWK83" s="527"/>
      <c r="BWL83" s="528"/>
      <c r="BWM83" s="529"/>
      <c r="BWN83" s="530"/>
      <c r="BWO83" s="531"/>
      <c r="BWP83" s="532"/>
      <c r="BWQ83" s="533"/>
      <c r="BWR83" s="527"/>
      <c r="BWS83" s="528"/>
      <c r="BWT83" s="529"/>
      <c r="BWU83" s="530"/>
      <c r="BWV83" s="531"/>
      <c r="BWW83" s="532"/>
      <c r="BWX83" s="533"/>
      <c r="BWY83" s="527"/>
      <c r="BWZ83" s="528"/>
      <c r="BXA83" s="529"/>
      <c r="BXB83" s="530"/>
      <c r="BXC83" s="531"/>
      <c r="BXD83" s="532"/>
      <c r="BXE83" s="533"/>
      <c r="BXF83" s="527"/>
      <c r="BXG83" s="528"/>
      <c r="BXH83" s="529"/>
      <c r="BXI83" s="530"/>
      <c r="BXJ83" s="531"/>
      <c r="BXK83" s="532"/>
      <c r="BXL83" s="533"/>
      <c r="BXM83" s="527"/>
      <c r="BXN83" s="528"/>
      <c r="BXO83" s="529"/>
      <c r="BXP83" s="530"/>
      <c r="BXQ83" s="531"/>
      <c r="BXR83" s="532"/>
      <c r="BXS83" s="533"/>
      <c r="BXT83" s="527"/>
      <c r="BXU83" s="528"/>
      <c r="BXV83" s="529"/>
      <c r="BXW83" s="530"/>
      <c r="BXX83" s="531"/>
      <c r="BXY83" s="532"/>
      <c r="BXZ83" s="533"/>
      <c r="BYA83" s="527"/>
      <c r="BYB83" s="528"/>
      <c r="BYC83" s="529"/>
      <c r="BYD83" s="530"/>
      <c r="BYE83" s="531"/>
      <c r="BYF83" s="532"/>
      <c r="BYG83" s="533"/>
      <c r="BYH83" s="527"/>
      <c r="BYI83" s="528"/>
      <c r="BYJ83" s="529"/>
      <c r="BYK83" s="530"/>
      <c r="BYL83" s="531"/>
      <c r="BYM83" s="532"/>
      <c r="BYN83" s="533"/>
      <c r="BYO83" s="527"/>
      <c r="BYP83" s="528"/>
      <c r="BYQ83" s="529"/>
      <c r="BYR83" s="530"/>
      <c r="BYS83" s="531"/>
      <c r="BYT83" s="532"/>
      <c r="BYU83" s="533"/>
      <c r="BYV83" s="527"/>
      <c r="BYW83" s="528"/>
      <c r="BYX83" s="529"/>
      <c r="BYY83" s="530"/>
      <c r="BYZ83" s="531"/>
      <c r="BZA83" s="532"/>
      <c r="BZB83" s="533"/>
      <c r="BZC83" s="527"/>
      <c r="BZD83" s="528"/>
      <c r="BZE83" s="529"/>
      <c r="BZF83" s="530"/>
      <c r="BZG83" s="531"/>
      <c r="BZH83" s="532"/>
      <c r="BZI83" s="533"/>
      <c r="BZJ83" s="527"/>
      <c r="BZK83" s="528"/>
      <c r="BZL83" s="529"/>
      <c r="BZM83" s="530"/>
      <c r="BZN83" s="531"/>
      <c r="BZO83" s="532"/>
      <c r="BZP83" s="533"/>
      <c r="BZQ83" s="527"/>
      <c r="BZR83" s="528"/>
      <c r="BZS83" s="529"/>
      <c r="BZT83" s="530"/>
      <c r="BZU83" s="531"/>
      <c r="BZV83" s="532"/>
      <c r="BZW83" s="533"/>
      <c r="BZX83" s="527"/>
      <c r="BZY83" s="528"/>
      <c r="BZZ83" s="529"/>
      <c r="CAA83" s="530"/>
      <c r="CAB83" s="531"/>
      <c r="CAC83" s="532"/>
      <c r="CAD83" s="533"/>
      <c r="CAE83" s="527"/>
      <c r="CAF83" s="528"/>
      <c r="CAG83" s="529"/>
      <c r="CAH83" s="530"/>
      <c r="CAI83" s="531"/>
      <c r="CAJ83" s="532"/>
      <c r="CAK83" s="533"/>
      <c r="CAL83" s="527"/>
      <c r="CAM83" s="528"/>
      <c r="CAN83" s="529"/>
      <c r="CAO83" s="530"/>
      <c r="CAP83" s="531"/>
      <c r="CAQ83" s="532"/>
      <c r="CAR83" s="533"/>
      <c r="CAS83" s="527"/>
      <c r="CAT83" s="528"/>
      <c r="CAU83" s="529"/>
      <c r="CAV83" s="530"/>
      <c r="CAW83" s="531"/>
      <c r="CAX83" s="532"/>
      <c r="CAY83" s="533"/>
      <c r="CAZ83" s="527"/>
      <c r="CBA83" s="528"/>
      <c r="CBB83" s="529"/>
      <c r="CBC83" s="530"/>
      <c r="CBD83" s="531"/>
      <c r="CBE83" s="532"/>
      <c r="CBF83" s="533"/>
      <c r="CBG83" s="527"/>
      <c r="CBH83" s="528"/>
      <c r="CBI83" s="529"/>
      <c r="CBJ83" s="530"/>
      <c r="CBK83" s="531"/>
      <c r="CBL83" s="532"/>
      <c r="CBM83" s="533"/>
      <c r="CBN83" s="527"/>
      <c r="CBO83" s="528"/>
      <c r="CBP83" s="529"/>
      <c r="CBQ83" s="530"/>
      <c r="CBR83" s="531"/>
      <c r="CBS83" s="532"/>
      <c r="CBT83" s="533"/>
      <c r="CBU83" s="527"/>
      <c r="CBV83" s="528"/>
      <c r="CBW83" s="529"/>
      <c r="CBX83" s="530"/>
      <c r="CBY83" s="531"/>
      <c r="CBZ83" s="532"/>
      <c r="CCA83" s="533"/>
      <c r="CCB83" s="527"/>
      <c r="CCC83" s="528"/>
      <c r="CCD83" s="529"/>
      <c r="CCE83" s="530"/>
      <c r="CCF83" s="531"/>
      <c r="CCG83" s="532"/>
      <c r="CCH83" s="533"/>
      <c r="CCI83" s="527"/>
      <c r="CCJ83" s="528"/>
      <c r="CCK83" s="529"/>
      <c r="CCL83" s="530"/>
      <c r="CCM83" s="531"/>
      <c r="CCN83" s="532"/>
      <c r="CCO83" s="533"/>
      <c r="CCP83" s="527"/>
      <c r="CCQ83" s="528"/>
      <c r="CCR83" s="529"/>
      <c r="CCS83" s="530"/>
      <c r="CCT83" s="531"/>
      <c r="CCU83" s="532"/>
      <c r="CCV83" s="533"/>
      <c r="CCW83" s="527"/>
      <c r="CCX83" s="528"/>
      <c r="CCY83" s="529"/>
      <c r="CCZ83" s="530"/>
      <c r="CDA83" s="531"/>
      <c r="CDB83" s="532"/>
      <c r="CDC83" s="533"/>
      <c r="CDD83" s="527"/>
      <c r="CDE83" s="528"/>
      <c r="CDF83" s="529"/>
      <c r="CDG83" s="530"/>
      <c r="CDH83" s="531"/>
      <c r="CDI83" s="532"/>
      <c r="CDJ83" s="533"/>
      <c r="CDK83" s="527"/>
      <c r="CDL83" s="528"/>
      <c r="CDM83" s="529"/>
      <c r="CDN83" s="530"/>
      <c r="CDO83" s="531"/>
      <c r="CDP83" s="532"/>
      <c r="CDQ83" s="533"/>
      <c r="CDR83" s="527"/>
      <c r="CDS83" s="528"/>
      <c r="CDT83" s="529"/>
      <c r="CDU83" s="530"/>
      <c r="CDV83" s="531"/>
      <c r="CDW83" s="532"/>
      <c r="CDX83" s="533"/>
      <c r="CDY83" s="527"/>
      <c r="CDZ83" s="528"/>
      <c r="CEA83" s="529"/>
      <c r="CEB83" s="530"/>
      <c r="CEC83" s="531"/>
      <c r="CED83" s="532"/>
      <c r="CEE83" s="533"/>
      <c r="CEF83" s="527"/>
      <c r="CEG83" s="528"/>
      <c r="CEH83" s="529"/>
      <c r="CEI83" s="530"/>
      <c r="CEJ83" s="531"/>
      <c r="CEK83" s="532"/>
      <c r="CEL83" s="533"/>
      <c r="CEM83" s="527"/>
      <c r="CEN83" s="528"/>
      <c r="CEO83" s="529"/>
      <c r="CEP83" s="530"/>
      <c r="CEQ83" s="531"/>
      <c r="CER83" s="532"/>
      <c r="CES83" s="533"/>
      <c r="CET83" s="527"/>
      <c r="CEU83" s="528"/>
      <c r="CEV83" s="529"/>
      <c r="CEW83" s="530"/>
      <c r="CEX83" s="531"/>
      <c r="CEY83" s="532"/>
      <c r="CEZ83" s="533"/>
      <c r="CFA83" s="527"/>
      <c r="CFB83" s="528"/>
      <c r="CFC83" s="529"/>
      <c r="CFD83" s="530"/>
      <c r="CFE83" s="531"/>
      <c r="CFF83" s="532"/>
      <c r="CFG83" s="533"/>
      <c r="CFH83" s="527"/>
      <c r="CFI83" s="528"/>
      <c r="CFJ83" s="529"/>
      <c r="CFK83" s="530"/>
      <c r="CFL83" s="531"/>
      <c r="CFM83" s="532"/>
      <c r="CFN83" s="533"/>
      <c r="CFO83" s="527"/>
      <c r="CFP83" s="528"/>
      <c r="CFQ83" s="529"/>
      <c r="CFR83" s="530"/>
      <c r="CFS83" s="531"/>
      <c r="CFT83" s="532"/>
      <c r="CFU83" s="533"/>
      <c r="CFV83" s="527"/>
      <c r="CFW83" s="528"/>
      <c r="CFX83" s="529"/>
      <c r="CFY83" s="530"/>
      <c r="CFZ83" s="531"/>
      <c r="CGA83" s="532"/>
      <c r="CGB83" s="533"/>
      <c r="CGC83" s="527"/>
      <c r="CGD83" s="528"/>
      <c r="CGE83" s="529"/>
      <c r="CGF83" s="530"/>
      <c r="CGG83" s="531"/>
      <c r="CGH83" s="532"/>
      <c r="CGI83" s="533"/>
      <c r="CGJ83" s="527"/>
      <c r="CGK83" s="528"/>
      <c r="CGL83" s="529"/>
      <c r="CGM83" s="530"/>
      <c r="CGN83" s="531"/>
      <c r="CGO83" s="532"/>
      <c r="CGP83" s="533"/>
      <c r="CGQ83" s="527"/>
      <c r="CGR83" s="528"/>
      <c r="CGS83" s="529"/>
      <c r="CGT83" s="530"/>
      <c r="CGU83" s="531"/>
      <c r="CGV83" s="532"/>
      <c r="CGW83" s="533"/>
      <c r="CGX83" s="527"/>
      <c r="CGY83" s="528"/>
      <c r="CGZ83" s="529"/>
      <c r="CHA83" s="530"/>
      <c r="CHB83" s="531"/>
      <c r="CHC83" s="532"/>
      <c r="CHD83" s="533"/>
      <c r="CHE83" s="527"/>
      <c r="CHF83" s="528"/>
      <c r="CHG83" s="529"/>
      <c r="CHH83" s="530"/>
      <c r="CHI83" s="531"/>
      <c r="CHJ83" s="532"/>
      <c r="CHK83" s="533"/>
      <c r="CHL83" s="527"/>
      <c r="CHM83" s="528"/>
      <c r="CHN83" s="529"/>
      <c r="CHO83" s="530"/>
      <c r="CHP83" s="531"/>
      <c r="CHQ83" s="532"/>
      <c r="CHR83" s="533"/>
      <c r="CHS83" s="527"/>
      <c r="CHT83" s="528"/>
      <c r="CHU83" s="529"/>
      <c r="CHV83" s="530"/>
      <c r="CHW83" s="531"/>
      <c r="CHX83" s="532"/>
      <c r="CHY83" s="533"/>
      <c r="CHZ83" s="527"/>
      <c r="CIA83" s="528"/>
      <c r="CIB83" s="529"/>
      <c r="CIC83" s="530"/>
      <c r="CID83" s="531"/>
      <c r="CIE83" s="532"/>
      <c r="CIF83" s="533"/>
      <c r="CIG83" s="527"/>
      <c r="CIH83" s="528"/>
      <c r="CII83" s="529"/>
      <c r="CIJ83" s="530"/>
      <c r="CIK83" s="531"/>
      <c r="CIL83" s="532"/>
      <c r="CIM83" s="533"/>
      <c r="CIN83" s="527"/>
      <c r="CIO83" s="528"/>
      <c r="CIP83" s="529"/>
      <c r="CIQ83" s="530"/>
      <c r="CIR83" s="531"/>
      <c r="CIS83" s="532"/>
      <c r="CIT83" s="533"/>
      <c r="CIU83" s="527"/>
      <c r="CIV83" s="528"/>
      <c r="CIW83" s="529"/>
      <c r="CIX83" s="530"/>
      <c r="CIY83" s="531"/>
      <c r="CIZ83" s="532"/>
      <c r="CJA83" s="533"/>
      <c r="CJB83" s="527"/>
      <c r="CJC83" s="528"/>
      <c r="CJD83" s="529"/>
      <c r="CJE83" s="530"/>
      <c r="CJF83" s="531"/>
      <c r="CJG83" s="532"/>
      <c r="CJH83" s="533"/>
      <c r="CJI83" s="527"/>
      <c r="CJJ83" s="528"/>
      <c r="CJK83" s="529"/>
      <c r="CJL83" s="530"/>
      <c r="CJM83" s="531"/>
      <c r="CJN83" s="532"/>
      <c r="CJO83" s="533"/>
      <c r="CJP83" s="527"/>
      <c r="CJQ83" s="528"/>
      <c r="CJR83" s="529"/>
      <c r="CJS83" s="530"/>
      <c r="CJT83" s="531"/>
      <c r="CJU83" s="532"/>
      <c r="CJV83" s="533"/>
      <c r="CJW83" s="527"/>
      <c r="CJX83" s="528"/>
      <c r="CJY83" s="529"/>
      <c r="CJZ83" s="530"/>
      <c r="CKA83" s="531"/>
      <c r="CKB83" s="532"/>
      <c r="CKC83" s="533"/>
      <c r="CKD83" s="527"/>
      <c r="CKE83" s="528"/>
      <c r="CKF83" s="529"/>
      <c r="CKG83" s="530"/>
      <c r="CKH83" s="531"/>
      <c r="CKI83" s="532"/>
      <c r="CKJ83" s="533"/>
      <c r="CKK83" s="527"/>
      <c r="CKL83" s="528"/>
      <c r="CKM83" s="529"/>
      <c r="CKN83" s="530"/>
      <c r="CKO83" s="531"/>
      <c r="CKP83" s="532"/>
      <c r="CKQ83" s="533"/>
      <c r="CKR83" s="527"/>
      <c r="CKS83" s="528"/>
      <c r="CKT83" s="529"/>
      <c r="CKU83" s="530"/>
      <c r="CKV83" s="531"/>
      <c r="CKW83" s="532"/>
      <c r="CKX83" s="533"/>
      <c r="CKY83" s="527"/>
      <c r="CKZ83" s="528"/>
      <c r="CLA83" s="529"/>
      <c r="CLB83" s="530"/>
      <c r="CLC83" s="531"/>
      <c r="CLD83" s="532"/>
      <c r="CLE83" s="533"/>
      <c r="CLF83" s="527"/>
      <c r="CLG83" s="528"/>
      <c r="CLH83" s="529"/>
      <c r="CLI83" s="530"/>
      <c r="CLJ83" s="531"/>
      <c r="CLK83" s="532"/>
      <c r="CLL83" s="533"/>
      <c r="CLM83" s="527"/>
      <c r="CLN83" s="528"/>
      <c r="CLO83" s="529"/>
      <c r="CLP83" s="530"/>
      <c r="CLQ83" s="531"/>
      <c r="CLR83" s="532"/>
      <c r="CLS83" s="533"/>
      <c r="CLT83" s="527"/>
      <c r="CLU83" s="528"/>
      <c r="CLV83" s="529"/>
      <c r="CLW83" s="530"/>
      <c r="CLX83" s="531"/>
      <c r="CLY83" s="532"/>
      <c r="CLZ83" s="533"/>
      <c r="CMA83" s="527"/>
      <c r="CMB83" s="528"/>
      <c r="CMC83" s="529"/>
      <c r="CMD83" s="530"/>
      <c r="CME83" s="531"/>
      <c r="CMF83" s="532"/>
      <c r="CMG83" s="533"/>
      <c r="CMH83" s="527"/>
      <c r="CMI83" s="528"/>
      <c r="CMJ83" s="529"/>
      <c r="CMK83" s="530"/>
      <c r="CML83" s="531"/>
      <c r="CMM83" s="532"/>
      <c r="CMN83" s="533"/>
      <c r="CMO83" s="527"/>
      <c r="CMP83" s="528"/>
      <c r="CMQ83" s="529"/>
      <c r="CMR83" s="530"/>
      <c r="CMS83" s="531"/>
      <c r="CMT83" s="532"/>
      <c r="CMU83" s="533"/>
      <c r="CMV83" s="527"/>
      <c r="CMW83" s="528"/>
      <c r="CMX83" s="529"/>
      <c r="CMY83" s="530"/>
      <c r="CMZ83" s="531"/>
      <c r="CNA83" s="532"/>
      <c r="CNB83" s="533"/>
      <c r="CNC83" s="527"/>
      <c r="CND83" s="528"/>
      <c r="CNE83" s="529"/>
      <c r="CNF83" s="530"/>
      <c r="CNG83" s="531"/>
      <c r="CNH83" s="532"/>
      <c r="CNI83" s="533"/>
      <c r="CNJ83" s="527"/>
      <c r="CNK83" s="528"/>
      <c r="CNL83" s="529"/>
      <c r="CNM83" s="530"/>
      <c r="CNN83" s="531"/>
      <c r="CNO83" s="532"/>
      <c r="CNP83" s="533"/>
      <c r="CNQ83" s="527"/>
      <c r="CNR83" s="528"/>
      <c r="CNS83" s="529"/>
      <c r="CNT83" s="530"/>
      <c r="CNU83" s="531"/>
      <c r="CNV83" s="532"/>
      <c r="CNW83" s="533"/>
      <c r="CNX83" s="527"/>
      <c r="CNY83" s="528"/>
      <c r="CNZ83" s="529"/>
      <c r="COA83" s="530"/>
      <c r="COB83" s="531"/>
      <c r="COC83" s="532"/>
      <c r="COD83" s="533"/>
      <c r="COE83" s="527"/>
      <c r="COF83" s="528"/>
      <c r="COG83" s="529"/>
      <c r="COH83" s="530"/>
      <c r="COI83" s="531"/>
      <c r="COJ83" s="532"/>
      <c r="COK83" s="533"/>
      <c r="COL83" s="527"/>
      <c r="COM83" s="528"/>
      <c r="CON83" s="529"/>
      <c r="COO83" s="530"/>
      <c r="COP83" s="531"/>
      <c r="COQ83" s="532"/>
      <c r="COR83" s="533"/>
      <c r="COS83" s="527"/>
      <c r="COT83" s="528"/>
      <c r="COU83" s="529"/>
      <c r="COV83" s="530"/>
      <c r="COW83" s="531"/>
      <c r="COX83" s="532"/>
      <c r="COY83" s="533"/>
      <c r="COZ83" s="527"/>
      <c r="CPA83" s="528"/>
      <c r="CPB83" s="529"/>
      <c r="CPC83" s="530"/>
      <c r="CPD83" s="531"/>
      <c r="CPE83" s="532"/>
      <c r="CPF83" s="533"/>
      <c r="CPG83" s="527"/>
      <c r="CPH83" s="528"/>
      <c r="CPI83" s="529"/>
      <c r="CPJ83" s="530"/>
      <c r="CPK83" s="531"/>
      <c r="CPL83" s="532"/>
      <c r="CPM83" s="533"/>
      <c r="CPN83" s="527"/>
      <c r="CPO83" s="528"/>
      <c r="CPP83" s="529"/>
      <c r="CPQ83" s="530"/>
      <c r="CPR83" s="531"/>
      <c r="CPS83" s="532"/>
      <c r="CPT83" s="533"/>
      <c r="CPU83" s="527"/>
      <c r="CPV83" s="528"/>
      <c r="CPW83" s="529"/>
      <c r="CPX83" s="530"/>
      <c r="CPY83" s="531"/>
      <c r="CPZ83" s="532"/>
      <c r="CQA83" s="533"/>
      <c r="CQB83" s="527"/>
      <c r="CQC83" s="528"/>
      <c r="CQD83" s="529"/>
      <c r="CQE83" s="530"/>
      <c r="CQF83" s="531"/>
      <c r="CQG83" s="532"/>
      <c r="CQH83" s="533"/>
      <c r="CQI83" s="527"/>
      <c r="CQJ83" s="528"/>
      <c r="CQK83" s="529"/>
      <c r="CQL83" s="530"/>
      <c r="CQM83" s="531"/>
      <c r="CQN83" s="532"/>
      <c r="CQO83" s="533"/>
      <c r="CQP83" s="527"/>
      <c r="CQQ83" s="528"/>
      <c r="CQR83" s="529"/>
      <c r="CQS83" s="530"/>
      <c r="CQT83" s="531"/>
      <c r="CQU83" s="532"/>
      <c r="CQV83" s="533"/>
      <c r="CQW83" s="527"/>
      <c r="CQX83" s="528"/>
      <c r="CQY83" s="529"/>
      <c r="CQZ83" s="530"/>
      <c r="CRA83" s="531"/>
      <c r="CRB83" s="532"/>
      <c r="CRC83" s="533"/>
      <c r="CRD83" s="527"/>
      <c r="CRE83" s="528"/>
      <c r="CRF83" s="529"/>
      <c r="CRG83" s="530"/>
      <c r="CRH83" s="531"/>
      <c r="CRI83" s="532"/>
      <c r="CRJ83" s="533"/>
      <c r="CRK83" s="527"/>
      <c r="CRL83" s="528"/>
      <c r="CRM83" s="529"/>
      <c r="CRN83" s="530"/>
      <c r="CRO83" s="531"/>
      <c r="CRP83" s="532"/>
      <c r="CRQ83" s="533"/>
      <c r="CRR83" s="527"/>
      <c r="CRS83" s="528"/>
      <c r="CRT83" s="529"/>
      <c r="CRU83" s="530"/>
      <c r="CRV83" s="531"/>
      <c r="CRW83" s="532"/>
      <c r="CRX83" s="533"/>
      <c r="CRY83" s="527"/>
      <c r="CRZ83" s="528"/>
      <c r="CSA83" s="529"/>
      <c r="CSB83" s="530"/>
      <c r="CSC83" s="531"/>
      <c r="CSD83" s="532"/>
      <c r="CSE83" s="533"/>
      <c r="CSF83" s="527"/>
      <c r="CSG83" s="528"/>
      <c r="CSH83" s="529"/>
      <c r="CSI83" s="530"/>
      <c r="CSJ83" s="531"/>
      <c r="CSK83" s="532"/>
      <c r="CSL83" s="533"/>
      <c r="CSM83" s="527"/>
      <c r="CSN83" s="528"/>
      <c r="CSO83" s="529"/>
      <c r="CSP83" s="530"/>
      <c r="CSQ83" s="531"/>
      <c r="CSR83" s="532"/>
      <c r="CSS83" s="533"/>
      <c r="CST83" s="527"/>
      <c r="CSU83" s="528"/>
      <c r="CSV83" s="529"/>
      <c r="CSW83" s="530"/>
      <c r="CSX83" s="531"/>
      <c r="CSY83" s="532"/>
      <c r="CSZ83" s="533"/>
      <c r="CTA83" s="527"/>
      <c r="CTB83" s="528"/>
      <c r="CTC83" s="529"/>
      <c r="CTD83" s="530"/>
      <c r="CTE83" s="531"/>
      <c r="CTF83" s="532"/>
      <c r="CTG83" s="533"/>
      <c r="CTH83" s="527"/>
      <c r="CTI83" s="528"/>
      <c r="CTJ83" s="529"/>
      <c r="CTK83" s="530"/>
      <c r="CTL83" s="531"/>
      <c r="CTM83" s="532"/>
      <c r="CTN83" s="533"/>
      <c r="CTO83" s="527"/>
      <c r="CTP83" s="528"/>
      <c r="CTQ83" s="529"/>
      <c r="CTR83" s="530"/>
      <c r="CTS83" s="531"/>
      <c r="CTT83" s="532"/>
      <c r="CTU83" s="533"/>
      <c r="CTV83" s="527"/>
      <c r="CTW83" s="528"/>
      <c r="CTX83" s="529"/>
      <c r="CTY83" s="530"/>
      <c r="CTZ83" s="531"/>
      <c r="CUA83" s="532"/>
      <c r="CUB83" s="533"/>
      <c r="CUC83" s="527"/>
      <c r="CUD83" s="528"/>
      <c r="CUE83" s="529"/>
      <c r="CUF83" s="530"/>
      <c r="CUG83" s="531"/>
      <c r="CUH83" s="532"/>
      <c r="CUI83" s="533"/>
      <c r="CUJ83" s="527"/>
      <c r="CUK83" s="528"/>
      <c r="CUL83" s="529"/>
      <c r="CUM83" s="530"/>
      <c r="CUN83" s="531"/>
      <c r="CUO83" s="532"/>
      <c r="CUP83" s="533"/>
      <c r="CUQ83" s="527"/>
      <c r="CUR83" s="528"/>
      <c r="CUS83" s="529"/>
      <c r="CUT83" s="530"/>
      <c r="CUU83" s="531"/>
      <c r="CUV83" s="532"/>
      <c r="CUW83" s="533"/>
      <c r="CUX83" s="527"/>
      <c r="CUY83" s="528"/>
      <c r="CUZ83" s="529"/>
      <c r="CVA83" s="530"/>
      <c r="CVB83" s="531"/>
      <c r="CVC83" s="532"/>
      <c r="CVD83" s="533"/>
      <c r="CVE83" s="527"/>
      <c r="CVF83" s="528"/>
      <c r="CVG83" s="529"/>
      <c r="CVH83" s="530"/>
      <c r="CVI83" s="531"/>
      <c r="CVJ83" s="532"/>
      <c r="CVK83" s="533"/>
      <c r="CVL83" s="527"/>
      <c r="CVM83" s="528"/>
      <c r="CVN83" s="529"/>
      <c r="CVO83" s="530"/>
      <c r="CVP83" s="531"/>
      <c r="CVQ83" s="532"/>
      <c r="CVR83" s="533"/>
      <c r="CVS83" s="527"/>
      <c r="CVT83" s="528"/>
      <c r="CVU83" s="529"/>
      <c r="CVV83" s="530"/>
      <c r="CVW83" s="531"/>
      <c r="CVX83" s="532"/>
      <c r="CVY83" s="533"/>
      <c r="CVZ83" s="527"/>
      <c r="CWA83" s="528"/>
      <c r="CWB83" s="529"/>
      <c r="CWC83" s="530"/>
      <c r="CWD83" s="531"/>
      <c r="CWE83" s="532"/>
      <c r="CWF83" s="533"/>
      <c r="CWG83" s="527"/>
      <c r="CWH83" s="528"/>
      <c r="CWI83" s="529"/>
      <c r="CWJ83" s="530"/>
      <c r="CWK83" s="531"/>
      <c r="CWL83" s="532"/>
      <c r="CWM83" s="533"/>
      <c r="CWN83" s="527"/>
      <c r="CWO83" s="528"/>
      <c r="CWP83" s="529"/>
      <c r="CWQ83" s="530"/>
      <c r="CWR83" s="531"/>
      <c r="CWS83" s="532"/>
      <c r="CWT83" s="533"/>
      <c r="CWU83" s="527"/>
      <c r="CWV83" s="528"/>
      <c r="CWW83" s="529"/>
      <c r="CWX83" s="530"/>
      <c r="CWY83" s="531"/>
      <c r="CWZ83" s="532"/>
      <c r="CXA83" s="533"/>
      <c r="CXB83" s="527"/>
      <c r="CXC83" s="528"/>
      <c r="CXD83" s="529"/>
      <c r="CXE83" s="530"/>
      <c r="CXF83" s="531"/>
      <c r="CXG83" s="532"/>
      <c r="CXH83" s="533"/>
      <c r="CXI83" s="527"/>
      <c r="CXJ83" s="528"/>
      <c r="CXK83" s="529"/>
      <c r="CXL83" s="530"/>
      <c r="CXM83" s="531"/>
      <c r="CXN83" s="532"/>
      <c r="CXO83" s="533"/>
      <c r="CXP83" s="527"/>
      <c r="CXQ83" s="528"/>
      <c r="CXR83" s="529"/>
      <c r="CXS83" s="530"/>
      <c r="CXT83" s="531"/>
      <c r="CXU83" s="532"/>
      <c r="CXV83" s="533"/>
      <c r="CXW83" s="527"/>
      <c r="CXX83" s="528"/>
      <c r="CXY83" s="529"/>
      <c r="CXZ83" s="530"/>
      <c r="CYA83" s="531"/>
      <c r="CYB83" s="532"/>
      <c r="CYC83" s="533"/>
      <c r="CYD83" s="527"/>
      <c r="CYE83" s="528"/>
      <c r="CYF83" s="529"/>
      <c r="CYG83" s="530"/>
      <c r="CYH83" s="531"/>
      <c r="CYI83" s="532"/>
      <c r="CYJ83" s="533"/>
      <c r="CYK83" s="527"/>
      <c r="CYL83" s="528"/>
      <c r="CYM83" s="529"/>
      <c r="CYN83" s="530"/>
      <c r="CYO83" s="531"/>
      <c r="CYP83" s="532"/>
      <c r="CYQ83" s="533"/>
      <c r="CYR83" s="527"/>
      <c r="CYS83" s="528"/>
      <c r="CYT83" s="529"/>
      <c r="CYU83" s="530"/>
      <c r="CYV83" s="531"/>
      <c r="CYW83" s="532"/>
      <c r="CYX83" s="533"/>
      <c r="CYY83" s="527"/>
      <c r="CYZ83" s="528"/>
      <c r="CZA83" s="529"/>
      <c r="CZB83" s="530"/>
      <c r="CZC83" s="531"/>
      <c r="CZD83" s="532"/>
      <c r="CZE83" s="533"/>
      <c r="CZF83" s="527"/>
      <c r="CZG83" s="528"/>
      <c r="CZH83" s="529"/>
      <c r="CZI83" s="530"/>
      <c r="CZJ83" s="531"/>
      <c r="CZK83" s="532"/>
      <c r="CZL83" s="533"/>
      <c r="CZM83" s="527"/>
      <c r="CZN83" s="528"/>
      <c r="CZO83" s="529"/>
      <c r="CZP83" s="530"/>
      <c r="CZQ83" s="531"/>
      <c r="CZR83" s="532"/>
      <c r="CZS83" s="533"/>
      <c r="CZT83" s="527"/>
      <c r="CZU83" s="528"/>
      <c r="CZV83" s="529"/>
      <c r="CZW83" s="530"/>
      <c r="CZX83" s="531"/>
      <c r="CZY83" s="532"/>
      <c r="CZZ83" s="533"/>
      <c r="DAA83" s="527"/>
      <c r="DAB83" s="528"/>
      <c r="DAC83" s="529"/>
      <c r="DAD83" s="530"/>
      <c r="DAE83" s="531"/>
      <c r="DAF83" s="532"/>
      <c r="DAG83" s="533"/>
      <c r="DAH83" s="527"/>
      <c r="DAI83" s="528"/>
      <c r="DAJ83" s="529"/>
      <c r="DAK83" s="530"/>
      <c r="DAL83" s="531"/>
      <c r="DAM83" s="532"/>
      <c r="DAN83" s="533"/>
      <c r="DAO83" s="527"/>
      <c r="DAP83" s="528"/>
      <c r="DAQ83" s="529"/>
      <c r="DAR83" s="530"/>
      <c r="DAS83" s="531"/>
      <c r="DAT83" s="532"/>
      <c r="DAU83" s="533"/>
      <c r="DAV83" s="527"/>
      <c r="DAW83" s="528"/>
      <c r="DAX83" s="529"/>
      <c r="DAY83" s="530"/>
      <c r="DAZ83" s="531"/>
      <c r="DBA83" s="532"/>
      <c r="DBB83" s="533"/>
      <c r="DBC83" s="527"/>
      <c r="DBD83" s="528"/>
      <c r="DBE83" s="529"/>
      <c r="DBF83" s="530"/>
      <c r="DBG83" s="531"/>
      <c r="DBH83" s="532"/>
      <c r="DBI83" s="533"/>
      <c r="DBJ83" s="527"/>
      <c r="DBK83" s="528"/>
      <c r="DBL83" s="529"/>
      <c r="DBM83" s="530"/>
      <c r="DBN83" s="531"/>
      <c r="DBO83" s="532"/>
      <c r="DBP83" s="533"/>
      <c r="DBQ83" s="527"/>
      <c r="DBR83" s="528"/>
      <c r="DBS83" s="529"/>
      <c r="DBT83" s="530"/>
      <c r="DBU83" s="531"/>
      <c r="DBV83" s="532"/>
      <c r="DBW83" s="533"/>
      <c r="DBX83" s="527"/>
      <c r="DBY83" s="528"/>
      <c r="DBZ83" s="529"/>
      <c r="DCA83" s="530"/>
      <c r="DCB83" s="531"/>
      <c r="DCC83" s="532"/>
      <c r="DCD83" s="533"/>
      <c r="DCE83" s="527"/>
      <c r="DCF83" s="528"/>
      <c r="DCG83" s="529"/>
      <c r="DCH83" s="530"/>
      <c r="DCI83" s="531"/>
      <c r="DCJ83" s="532"/>
      <c r="DCK83" s="533"/>
      <c r="DCL83" s="527"/>
      <c r="DCM83" s="528"/>
      <c r="DCN83" s="529"/>
      <c r="DCO83" s="530"/>
      <c r="DCP83" s="531"/>
      <c r="DCQ83" s="532"/>
      <c r="DCR83" s="533"/>
      <c r="DCS83" s="527"/>
      <c r="DCT83" s="528"/>
      <c r="DCU83" s="529"/>
      <c r="DCV83" s="530"/>
      <c r="DCW83" s="531"/>
      <c r="DCX83" s="532"/>
      <c r="DCY83" s="533"/>
      <c r="DCZ83" s="527"/>
      <c r="DDA83" s="528"/>
      <c r="DDB83" s="529"/>
      <c r="DDC83" s="530"/>
      <c r="DDD83" s="531"/>
      <c r="DDE83" s="532"/>
      <c r="DDF83" s="533"/>
      <c r="DDG83" s="527"/>
      <c r="DDH83" s="528"/>
      <c r="DDI83" s="529"/>
      <c r="DDJ83" s="530"/>
      <c r="DDK83" s="531"/>
      <c r="DDL83" s="532"/>
      <c r="DDM83" s="533"/>
      <c r="DDN83" s="527"/>
      <c r="DDO83" s="528"/>
      <c r="DDP83" s="529"/>
      <c r="DDQ83" s="530"/>
      <c r="DDR83" s="531"/>
      <c r="DDS83" s="532"/>
      <c r="DDT83" s="533"/>
      <c r="DDU83" s="527"/>
      <c r="DDV83" s="528"/>
      <c r="DDW83" s="529"/>
      <c r="DDX83" s="530"/>
      <c r="DDY83" s="531"/>
      <c r="DDZ83" s="532"/>
      <c r="DEA83" s="533"/>
      <c r="DEB83" s="527"/>
      <c r="DEC83" s="528"/>
      <c r="DED83" s="529"/>
      <c r="DEE83" s="530"/>
      <c r="DEF83" s="531"/>
      <c r="DEG83" s="532"/>
      <c r="DEH83" s="533"/>
      <c r="DEI83" s="527"/>
      <c r="DEJ83" s="528"/>
      <c r="DEK83" s="529"/>
      <c r="DEL83" s="530"/>
      <c r="DEM83" s="531"/>
      <c r="DEN83" s="532"/>
      <c r="DEO83" s="533"/>
      <c r="DEP83" s="527"/>
      <c r="DEQ83" s="528"/>
      <c r="DER83" s="529"/>
      <c r="DES83" s="530"/>
      <c r="DET83" s="531"/>
      <c r="DEU83" s="532"/>
      <c r="DEV83" s="533"/>
      <c r="DEW83" s="527"/>
      <c r="DEX83" s="528"/>
      <c r="DEY83" s="529"/>
      <c r="DEZ83" s="530"/>
      <c r="DFA83" s="531"/>
      <c r="DFB83" s="532"/>
      <c r="DFC83" s="533"/>
      <c r="DFD83" s="527"/>
      <c r="DFE83" s="528"/>
      <c r="DFF83" s="529"/>
      <c r="DFG83" s="530"/>
      <c r="DFH83" s="531"/>
      <c r="DFI83" s="532"/>
      <c r="DFJ83" s="533"/>
      <c r="DFK83" s="527"/>
      <c r="DFL83" s="528"/>
      <c r="DFM83" s="529"/>
      <c r="DFN83" s="530"/>
      <c r="DFO83" s="531"/>
      <c r="DFP83" s="532"/>
      <c r="DFQ83" s="533"/>
      <c r="DFR83" s="527"/>
      <c r="DFS83" s="528"/>
      <c r="DFT83" s="529"/>
      <c r="DFU83" s="530"/>
      <c r="DFV83" s="531"/>
      <c r="DFW83" s="532"/>
      <c r="DFX83" s="533"/>
      <c r="DFY83" s="527"/>
      <c r="DFZ83" s="528"/>
      <c r="DGA83" s="529"/>
      <c r="DGB83" s="530"/>
      <c r="DGC83" s="531"/>
      <c r="DGD83" s="532"/>
      <c r="DGE83" s="533"/>
      <c r="DGF83" s="527"/>
      <c r="DGG83" s="528"/>
      <c r="DGH83" s="529"/>
      <c r="DGI83" s="530"/>
      <c r="DGJ83" s="531"/>
      <c r="DGK83" s="532"/>
      <c r="DGL83" s="533"/>
      <c r="DGM83" s="527"/>
      <c r="DGN83" s="528"/>
      <c r="DGO83" s="529"/>
      <c r="DGP83" s="530"/>
      <c r="DGQ83" s="531"/>
      <c r="DGR83" s="532"/>
      <c r="DGS83" s="533"/>
      <c r="DGT83" s="527"/>
      <c r="DGU83" s="528"/>
      <c r="DGV83" s="529"/>
      <c r="DGW83" s="530"/>
      <c r="DGX83" s="531"/>
      <c r="DGY83" s="532"/>
      <c r="DGZ83" s="533"/>
      <c r="DHA83" s="527"/>
      <c r="DHB83" s="528"/>
      <c r="DHC83" s="529"/>
      <c r="DHD83" s="530"/>
      <c r="DHE83" s="531"/>
      <c r="DHF83" s="532"/>
      <c r="DHG83" s="533"/>
      <c r="DHH83" s="527"/>
      <c r="DHI83" s="528"/>
      <c r="DHJ83" s="529"/>
      <c r="DHK83" s="530"/>
      <c r="DHL83" s="531"/>
      <c r="DHM83" s="532"/>
      <c r="DHN83" s="533"/>
      <c r="DHO83" s="527"/>
      <c r="DHP83" s="528"/>
      <c r="DHQ83" s="529"/>
      <c r="DHR83" s="530"/>
      <c r="DHS83" s="531"/>
      <c r="DHT83" s="532"/>
      <c r="DHU83" s="533"/>
      <c r="DHV83" s="527"/>
      <c r="DHW83" s="528"/>
      <c r="DHX83" s="529"/>
      <c r="DHY83" s="530"/>
      <c r="DHZ83" s="531"/>
      <c r="DIA83" s="532"/>
      <c r="DIB83" s="533"/>
      <c r="DIC83" s="527"/>
      <c r="DID83" s="528"/>
      <c r="DIE83" s="529"/>
      <c r="DIF83" s="530"/>
      <c r="DIG83" s="531"/>
      <c r="DIH83" s="532"/>
      <c r="DII83" s="533"/>
      <c r="DIJ83" s="527"/>
      <c r="DIK83" s="528"/>
      <c r="DIL83" s="529"/>
      <c r="DIM83" s="530"/>
      <c r="DIN83" s="531"/>
      <c r="DIO83" s="532"/>
      <c r="DIP83" s="533"/>
      <c r="DIQ83" s="527"/>
      <c r="DIR83" s="528"/>
      <c r="DIS83" s="529"/>
      <c r="DIT83" s="530"/>
      <c r="DIU83" s="531"/>
      <c r="DIV83" s="532"/>
      <c r="DIW83" s="533"/>
      <c r="DIX83" s="527"/>
      <c r="DIY83" s="528"/>
      <c r="DIZ83" s="529"/>
      <c r="DJA83" s="530"/>
      <c r="DJB83" s="531"/>
      <c r="DJC83" s="532"/>
      <c r="DJD83" s="533"/>
      <c r="DJE83" s="527"/>
      <c r="DJF83" s="528"/>
      <c r="DJG83" s="529"/>
      <c r="DJH83" s="530"/>
      <c r="DJI83" s="531"/>
      <c r="DJJ83" s="532"/>
      <c r="DJK83" s="533"/>
      <c r="DJL83" s="527"/>
      <c r="DJM83" s="528"/>
      <c r="DJN83" s="529"/>
      <c r="DJO83" s="530"/>
      <c r="DJP83" s="531"/>
      <c r="DJQ83" s="532"/>
      <c r="DJR83" s="533"/>
      <c r="DJS83" s="527"/>
      <c r="DJT83" s="528"/>
      <c r="DJU83" s="529"/>
      <c r="DJV83" s="530"/>
      <c r="DJW83" s="531"/>
      <c r="DJX83" s="532"/>
      <c r="DJY83" s="533"/>
      <c r="DJZ83" s="527"/>
      <c r="DKA83" s="528"/>
      <c r="DKB83" s="529"/>
      <c r="DKC83" s="530"/>
      <c r="DKD83" s="531"/>
      <c r="DKE83" s="532"/>
      <c r="DKF83" s="533"/>
      <c r="DKG83" s="527"/>
      <c r="DKH83" s="528"/>
      <c r="DKI83" s="529"/>
      <c r="DKJ83" s="530"/>
      <c r="DKK83" s="531"/>
      <c r="DKL83" s="532"/>
      <c r="DKM83" s="533"/>
      <c r="DKN83" s="527"/>
      <c r="DKO83" s="528"/>
      <c r="DKP83" s="529"/>
      <c r="DKQ83" s="530"/>
      <c r="DKR83" s="531"/>
      <c r="DKS83" s="532"/>
      <c r="DKT83" s="533"/>
      <c r="DKU83" s="527"/>
      <c r="DKV83" s="528"/>
      <c r="DKW83" s="529"/>
      <c r="DKX83" s="530"/>
      <c r="DKY83" s="531"/>
      <c r="DKZ83" s="532"/>
      <c r="DLA83" s="533"/>
      <c r="DLB83" s="527"/>
      <c r="DLC83" s="528"/>
      <c r="DLD83" s="529"/>
      <c r="DLE83" s="530"/>
      <c r="DLF83" s="531"/>
      <c r="DLG83" s="532"/>
      <c r="DLH83" s="533"/>
      <c r="DLI83" s="527"/>
      <c r="DLJ83" s="528"/>
      <c r="DLK83" s="529"/>
      <c r="DLL83" s="530"/>
      <c r="DLM83" s="531"/>
      <c r="DLN83" s="532"/>
      <c r="DLO83" s="533"/>
      <c r="DLP83" s="527"/>
      <c r="DLQ83" s="528"/>
      <c r="DLR83" s="529"/>
      <c r="DLS83" s="530"/>
      <c r="DLT83" s="531"/>
      <c r="DLU83" s="532"/>
      <c r="DLV83" s="533"/>
      <c r="DLW83" s="527"/>
      <c r="DLX83" s="528"/>
      <c r="DLY83" s="529"/>
      <c r="DLZ83" s="530"/>
      <c r="DMA83" s="531"/>
      <c r="DMB83" s="532"/>
      <c r="DMC83" s="533"/>
      <c r="DMD83" s="527"/>
      <c r="DME83" s="528"/>
      <c r="DMF83" s="529"/>
      <c r="DMG83" s="530"/>
      <c r="DMH83" s="531"/>
      <c r="DMI83" s="532"/>
      <c r="DMJ83" s="533"/>
      <c r="DMK83" s="527"/>
      <c r="DML83" s="528"/>
      <c r="DMM83" s="529"/>
      <c r="DMN83" s="530"/>
      <c r="DMO83" s="531"/>
      <c r="DMP83" s="532"/>
      <c r="DMQ83" s="533"/>
      <c r="DMR83" s="527"/>
      <c r="DMS83" s="528"/>
      <c r="DMT83" s="529"/>
      <c r="DMU83" s="530"/>
      <c r="DMV83" s="531"/>
      <c r="DMW83" s="532"/>
      <c r="DMX83" s="533"/>
      <c r="DMY83" s="527"/>
      <c r="DMZ83" s="528"/>
      <c r="DNA83" s="529"/>
      <c r="DNB83" s="530"/>
      <c r="DNC83" s="531"/>
      <c r="DND83" s="532"/>
      <c r="DNE83" s="533"/>
      <c r="DNF83" s="527"/>
      <c r="DNG83" s="528"/>
      <c r="DNH83" s="529"/>
      <c r="DNI83" s="530"/>
      <c r="DNJ83" s="531"/>
      <c r="DNK83" s="532"/>
      <c r="DNL83" s="533"/>
      <c r="DNM83" s="527"/>
      <c r="DNN83" s="528"/>
      <c r="DNO83" s="529"/>
      <c r="DNP83" s="530"/>
      <c r="DNQ83" s="531"/>
      <c r="DNR83" s="532"/>
      <c r="DNS83" s="533"/>
      <c r="DNT83" s="527"/>
      <c r="DNU83" s="528"/>
      <c r="DNV83" s="529"/>
      <c r="DNW83" s="530"/>
      <c r="DNX83" s="531"/>
      <c r="DNY83" s="532"/>
      <c r="DNZ83" s="533"/>
      <c r="DOA83" s="527"/>
      <c r="DOB83" s="528"/>
      <c r="DOC83" s="529"/>
      <c r="DOD83" s="530"/>
      <c r="DOE83" s="531"/>
      <c r="DOF83" s="532"/>
      <c r="DOG83" s="533"/>
      <c r="DOH83" s="527"/>
      <c r="DOI83" s="528"/>
      <c r="DOJ83" s="529"/>
      <c r="DOK83" s="530"/>
      <c r="DOL83" s="531"/>
      <c r="DOM83" s="532"/>
      <c r="DON83" s="533"/>
      <c r="DOO83" s="527"/>
      <c r="DOP83" s="528"/>
      <c r="DOQ83" s="529"/>
      <c r="DOR83" s="530"/>
      <c r="DOS83" s="531"/>
      <c r="DOT83" s="532"/>
      <c r="DOU83" s="533"/>
      <c r="DOV83" s="527"/>
      <c r="DOW83" s="528"/>
      <c r="DOX83" s="529"/>
      <c r="DOY83" s="530"/>
      <c r="DOZ83" s="531"/>
      <c r="DPA83" s="532"/>
      <c r="DPB83" s="533"/>
      <c r="DPC83" s="527"/>
      <c r="DPD83" s="528"/>
      <c r="DPE83" s="529"/>
      <c r="DPF83" s="530"/>
      <c r="DPG83" s="531"/>
      <c r="DPH83" s="532"/>
      <c r="DPI83" s="533"/>
      <c r="DPJ83" s="527"/>
      <c r="DPK83" s="528"/>
      <c r="DPL83" s="529"/>
      <c r="DPM83" s="530"/>
      <c r="DPN83" s="531"/>
      <c r="DPO83" s="532"/>
      <c r="DPP83" s="533"/>
      <c r="DPQ83" s="527"/>
      <c r="DPR83" s="528"/>
      <c r="DPS83" s="529"/>
      <c r="DPT83" s="530"/>
      <c r="DPU83" s="531"/>
      <c r="DPV83" s="532"/>
      <c r="DPW83" s="533"/>
      <c r="DPX83" s="527"/>
      <c r="DPY83" s="528"/>
      <c r="DPZ83" s="529"/>
      <c r="DQA83" s="530"/>
      <c r="DQB83" s="531"/>
      <c r="DQC83" s="532"/>
      <c r="DQD83" s="533"/>
      <c r="DQE83" s="527"/>
      <c r="DQF83" s="528"/>
      <c r="DQG83" s="529"/>
      <c r="DQH83" s="530"/>
      <c r="DQI83" s="531"/>
      <c r="DQJ83" s="532"/>
      <c r="DQK83" s="533"/>
      <c r="DQL83" s="527"/>
      <c r="DQM83" s="528"/>
      <c r="DQN83" s="529"/>
      <c r="DQO83" s="530"/>
      <c r="DQP83" s="531"/>
      <c r="DQQ83" s="532"/>
      <c r="DQR83" s="533"/>
      <c r="DQS83" s="527"/>
      <c r="DQT83" s="528"/>
      <c r="DQU83" s="529"/>
      <c r="DQV83" s="530"/>
      <c r="DQW83" s="531"/>
      <c r="DQX83" s="532"/>
      <c r="DQY83" s="533"/>
      <c r="DQZ83" s="527"/>
      <c r="DRA83" s="528"/>
      <c r="DRB83" s="529"/>
      <c r="DRC83" s="530"/>
      <c r="DRD83" s="531"/>
      <c r="DRE83" s="532"/>
      <c r="DRF83" s="533"/>
      <c r="DRG83" s="527"/>
      <c r="DRH83" s="528"/>
      <c r="DRI83" s="529"/>
      <c r="DRJ83" s="530"/>
      <c r="DRK83" s="531"/>
      <c r="DRL83" s="532"/>
      <c r="DRM83" s="533"/>
      <c r="DRN83" s="527"/>
      <c r="DRO83" s="528"/>
      <c r="DRP83" s="529"/>
      <c r="DRQ83" s="530"/>
      <c r="DRR83" s="531"/>
      <c r="DRS83" s="532"/>
      <c r="DRT83" s="533"/>
      <c r="DRU83" s="527"/>
      <c r="DRV83" s="528"/>
      <c r="DRW83" s="529"/>
      <c r="DRX83" s="530"/>
      <c r="DRY83" s="531"/>
      <c r="DRZ83" s="532"/>
      <c r="DSA83" s="533"/>
      <c r="DSB83" s="527"/>
      <c r="DSC83" s="528"/>
      <c r="DSD83" s="529"/>
      <c r="DSE83" s="530"/>
      <c r="DSF83" s="531"/>
      <c r="DSG83" s="532"/>
      <c r="DSH83" s="533"/>
      <c r="DSI83" s="527"/>
      <c r="DSJ83" s="528"/>
      <c r="DSK83" s="529"/>
      <c r="DSL83" s="530"/>
      <c r="DSM83" s="531"/>
      <c r="DSN83" s="532"/>
      <c r="DSO83" s="533"/>
      <c r="DSP83" s="527"/>
      <c r="DSQ83" s="528"/>
      <c r="DSR83" s="529"/>
      <c r="DSS83" s="530"/>
      <c r="DST83" s="531"/>
      <c r="DSU83" s="532"/>
      <c r="DSV83" s="533"/>
      <c r="DSW83" s="527"/>
      <c r="DSX83" s="528"/>
      <c r="DSY83" s="529"/>
      <c r="DSZ83" s="530"/>
      <c r="DTA83" s="531"/>
      <c r="DTB83" s="532"/>
      <c r="DTC83" s="533"/>
      <c r="DTD83" s="527"/>
      <c r="DTE83" s="528"/>
      <c r="DTF83" s="529"/>
      <c r="DTG83" s="530"/>
      <c r="DTH83" s="531"/>
      <c r="DTI83" s="532"/>
      <c r="DTJ83" s="533"/>
      <c r="DTK83" s="527"/>
      <c r="DTL83" s="528"/>
      <c r="DTM83" s="529"/>
      <c r="DTN83" s="530"/>
      <c r="DTO83" s="531"/>
      <c r="DTP83" s="532"/>
      <c r="DTQ83" s="533"/>
      <c r="DTR83" s="527"/>
      <c r="DTS83" s="528"/>
      <c r="DTT83" s="529"/>
      <c r="DTU83" s="530"/>
      <c r="DTV83" s="531"/>
      <c r="DTW83" s="532"/>
      <c r="DTX83" s="533"/>
      <c r="DTY83" s="527"/>
      <c r="DTZ83" s="528"/>
      <c r="DUA83" s="529"/>
      <c r="DUB83" s="530"/>
      <c r="DUC83" s="531"/>
      <c r="DUD83" s="532"/>
      <c r="DUE83" s="533"/>
      <c r="DUF83" s="527"/>
      <c r="DUG83" s="528"/>
      <c r="DUH83" s="529"/>
      <c r="DUI83" s="530"/>
      <c r="DUJ83" s="531"/>
      <c r="DUK83" s="532"/>
      <c r="DUL83" s="533"/>
      <c r="DUM83" s="527"/>
      <c r="DUN83" s="528"/>
      <c r="DUO83" s="529"/>
      <c r="DUP83" s="530"/>
      <c r="DUQ83" s="531"/>
      <c r="DUR83" s="532"/>
      <c r="DUS83" s="533"/>
      <c r="DUT83" s="527"/>
      <c r="DUU83" s="528"/>
      <c r="DUV83" s="529"/>
      <c r="DUW83" s="530"/>
      <c r="DUX83" s="531"/>
      <c r="DUY83" s="532"/>
      <c r="DUZ83" s="533"/>
      <c r="DVA83" s="527"/>
      <c r="DVB83" s="528"/>
      <c r="DVC83" s="529"/>
      <c r="DVD83" s="530"/>
      <c r="DVE83" s="531"/>
      <c r="DVF83" s="532"/>
      <c r="DVG83" s="533"/>
      <c r="DVH83" s="527"/>
      <c r="DVI83" s="528"/>
      <c r="DVJ83" s="529"/>
      <c r="DVK83" s="530"/>
      <c r="DVL83" s="531"/>
      <c r="DVM83" s="532"/>
      <c r="DVN83" s="533"/>
      <c r="DVO83" s="527"/>
      <c r="DVP83" s="528"/>
      <c r="DVQ83" s="529"/>
      <c r="DVR83" s="530"/>
      <c r="DVS83" s="531"/>
      <c r="DVT83" s="532"/>
      <c r="DVU83" s="533"/>
      <c r="DVV83" s="527"/>
      <c r="DVW83" s="528"/>
      <c r="DVX83" s="529"/>
      <c r="DVY83" s="530"/>
      <c r="DVZ83" s="531"/>
      <c r="DWA83" s="532"/>
      <c r="DWB83" s="533"/>
      <c r="DWC83" s="527"/>
      <c r="DWD83" s="528"/>
      <c r="DWE83" s="529"/>
      <c r="DWF83" s="530"/>
      <c r="DWG83" s="531"/>
      <c r="DWH83" s="532"/>
      <c r="DWI83" s="533"/>
      <c r="DWJ83" s="527"/>
      <c r="DWK83" s="528"/>
      <c r="DWL83" s="529"/>
      <c r="DWM83" s="530"/>
      <c r="DWN83" s="531"/>
      <c r="DWO83" s="532"/>
      <c r="DWP83" s="533"/>
      <c r="DWQ83" s="527"/>
      <c r="DWR83" s="528"/>
      <c r="DWS83" s="529"/>
      <c r="DWT83" s="530"/>
      <c r="DWU83" s="531"/>
      <c r="DWV83" s="532"/>
      <c r="DWW83" s="533"/>
      <c r="DWX83" s="527"/>
      <c r="DWY83" s="528"/>
      <c r="DWZ83" s="529"/>
      <c r="DXA83" s="530"/>
      <c r="DXB83" s="531"/>
      <c r="DXC83" s="532"/>
      <c r="DXD83" s="533"/>
      <c r="DXE83" s="527"/>
      <c r="DXF83" s="528"/>
      <c r="DXG83" s="529"/>
      <c r="DXH83" s="530"/>
      <c r="DXI83" s="531"/>
      <c r="DXJ83" s="532"/>
      <c r="DXK83" s="533"/>
      <c r="DXL83" s="527"/>
      <c r="DXM83" s="528"/>
      <c r="DXN83" s="529"/>
      <c r="DXO83" s="530"/>
      <c r="DXP83" s="531"/>
      <c r="DXQ83" s="532"/>
      <c r="DXR83" s="533"/>
      <c r="DXS83" s="527"/>
      <c r="DXT83" s="528"/>
      <c r="DXU83" s="529"/>
      <c r="DXV83" s="530"/>
      <c r="DXW83" s="531"/>
      <c r="DXX83" s="532"/>
      <c r="DXY83" s="533"/>
      <c r="DXZ83" s="527"/>
      <c r="DYA83" s="528"/>
      <c r="DYB83" s="529"/>
      <c r="DYC83" s="530"/>
      <c r="DYD83" s="531"/>
      <c r="DYE83" s="532"/>
      <c r="DYF83" s="533"/>
      <c r="DYG83" s="527"/>
      <c r="DYH83" s="528"/>
      <c r="DYI83" s="529"/>
      <c r="DYJ83" s="530"/>
      <c r="DYK83" s="531"/>
      <c r="DYL83" s="532"/>
      <c r="DYM83" s="533"/>
      <c r="DYN83" s="527"/>
      <c r="DYO83" s="528"/>
      <c r="DYP83" s="529"/>
      <c r="DYQ83" s="530"/>
      <c r="DYR83" s="531"/>
      <c r="DYS83" s="532"/>
      <c r="DYT83" s="533"/>
      <c r="DYU83" s="527"/>
      <c r="DYV83" s="528"/>
      <c r="DYW83" s="529"/>
      <c r="DYX83" s="530"/>
      <c r="DYY83" s="531"/>
      <c r="DYZ83" s="532"/>
      <c r="DZA83" s="533"/>
      <c r="DZB83" s="527"/>
      <c r="DZC83" s="528"/>
      <c r="DZD83" s="529"/>
      <c r="DZE83" s="530"/>
      <c r="DZF83" s="531"/>
      <c r="DZG83" s="532"/>
      <c r="DZH83" s="533"/>
      <c r="DZI83" s="527"/>
      <c r="DZJ83" s="528"/>
      <c r="DZK83" s="529"/>
      <c r="DZL83" s="530"/>
      <c r="DZM83" s="531"/>
      <c r="DZN83" s="532"/>
      <c r="DZO83" s="533"/>
      <c r="DZP83" s="527"/>
      <c r="DZQ83" s="528"/>
      <c r="DZR83" s="529"/>
      <c r="DZS83" s="530"/>
      <c r="DZT83" s="531"/>
      <c r="DZU83" s="532"/>
      <c r="DZV83" s="533"/>
      <c r="DZW83" s="527"/>
      <c r="DZX83" s="528"/>
      <c r="DZY83" s="529"/>
      <c r="DZZ83" s="530"/>
      <c r="EAA83" s="531"/>
      <c r="EAB83" s="532"/>
      <c r="EAC83" s="533"/>
      <c r="EAD83" s="527"/>
      <c r="EAE83" s="528"/>
      <c r="EAF83" s="529"/>
      <c r="EAG83" s="530"/>
      <c r="EAH83" s="531"/>
      <c r="EAI83" s="532"/>
      <c r="EAJ83" s="533"/>
      <c r="EAK83" s="527"/>
      <c r="EAL83" s="528"/>
      <c r="EAM83" s="529"/>
      <c r="EAN83" s="530"/>
      <c r="EAO83" s="531"/>
      <c r="EAP83" s="532"/>
      <c r="EAQ83" s="533"/>
      <c r="EAR83" s="527"/>
      <c r="EAS83" s="528"/>
      <c r="EAT83" s="529"/>
      <c r="EAU83" s="530"/>
      <c r="EAV83" s="531"/>
      <c r="EAW83" s="532"/>
      <c r="EAX83" s="533"/>
      <c r="EAY83" s="527"/>
      <c r="EAZ83" s="528"/>
      <c r="EBA83" s="529"/>
      <c r="EBB83" s="530"/>
      <c r="EBC83" s="531"/>
      <c r="EBD83" s="532"/>
      <c r="EBE83" s="533"/>
      <c r="EBF83" s="527"/>
      <c r="EBG83" s="528"/>
      <c r="EBH83" s="529"/>
      <c r="EBI83" s="530"/>
      <c r="EBJ83" s="531"/>
      <c r="EBK83" s="532"/>
      <c r="EBL83" s="533"/>
      <c r="EBM83" s="527"/>
      <c r="EBN83" s="528"/>
      <c r="EBO83" s="529"/>
      <c r="EBP83" s="530"/>
      <c r="EBQ83" s="531"/>
      <c r="EBR83" s="532"/>
      <c r="EBS83" s="533"/>
      <c r="EBT83" s="527"/>
      <c r="EBU83" s="528"/>
      <c r="EBV83" s="529"/>
      <c r="EBW83" s="530"/>
      <c r="EBX83" s="531"/>
      <c r="EBY83" s="532"/>
      <c r="EBZ83" s="533"/>
      <c r="ECA83" s="527"/>
      <c r="ECB83" s="528"/>
      <c r="ECC83" s="529"/>
      <c r="ECD83" s="530"/>
      <c r="ECE83" s="531"/>
      <c r="ECF83" s="532"/>
      <c r="ECG83" s="533"/>
      <c r="ECH83" s="527"/>
      <c r="ECI83" s="528"/>
      <c r="ECJ83" s="529"/>
      <c r="ECK83" s="530"/>
      <c r="ECL83" s="531"/>
      <c r="ECM83" s="532"/>
      <c r="ECN83" s="533"/>
      <c r="ECO83" s="527"/>
      <c r="ECP83" s="528"/>
      <c r="ECQ83" s="529"/>
      <c r="ECR83" s="530"/>
      <c r="ECS83" s="531"/>
      <c r="ECT83" s="532"/>
      <c r="ECU83" s="533"/>
      <c r="ECV83" s="527"/>
      <c r="ECW83" s="528"/>
      <c r="ECX83" s="529"/>
      <c r="ECY83" s="530"/>
      <c r="ECZ83" s="531"/>
      <c r="EDA83" s="532"/>
      <c r="EDB83" s="533"/>
      <c r="EDC83" s="527"/>
      <c r="EDD83" s="528"/>
      <c r="EDE83" s="529"/>
      <c r="EDF83" s="530"/>
      <c r="EDG83" s="531"/>
      <c r="EDH83" s="532"/>
      <c r="EDI83" s="533"/>
      <c r="EDJ83" s="527"/>
      <c r="EDK83" s="528"/>
      <c r="EDL83" s="529"/>
      <c r="EDM83" s="530"/>
      <c r="EDN83" s="531"/>
      <c r="EDO83" s="532"/>
      <c r="EDP83" s="533"/>
      <c r="EDQ83" s="527"/>
      <c r="EDR83" s="528"/>
      <c r="EDS83" s="529"/>
      <c r="EDT83" s="530"/>
      <c r="EDU83" s="531"/>
      <c r="EDV83" s="532"/>
      <c r="EDW83" s="533"/>
      <c r="EDX83" s="527"/>
      <c r="EDY83" s="528"/>
      <c r="EDZ83" s="529"/>
      <c r="EEA83" s="530"/>
      <c r="EEB83" s="531"/>
      <c r="EEC83" s="532"/>
      <c r="EED83" s="533"/>
      <c r="EEE83" s="527"/>
      <c r="EEF83" s="528"/>
      <c r="EEG83" s="529"/>
      <c r="EEH83" s="530"/>
      <c r="EEI83" s="531"/>
      <c r="EEJ83" s="532"/>
      <c r="EEK83" s="533"/>
      <c r="EEL83" s="527"/>
      <c r="EEM83" s="528"/>
      <c r="EEN83" s="529"/>
      <c r="EEO83" s="530"/>
      <c r="EEP83" s="531"/>
      <c r="EEQ83" s="532"/>
      <c r="EER83" s="533"/>
      <c r="EES83" s="527"/>
      <c r="EET83" s="528"/>
      <c r="EEU83" s="529"/>
      <c r="EEV83" s="530"/>
      <c r="EEW83" s="531"/>
      <c r="EEX83" s="532"/>
      <c r="EEY83" s="533"/>
      <c r="EEZ83" s="527"/>
      <c r="EFA83" s="528"/>
      <c r="EFB83" s="529"/>
      <c r="EFC83" s="530"/>
      <c r="EFD83" s="531"/>
      <c r="EFE83" s="532"/>
      <c r="EFF83" s="533"/>
      <c r="EFG83" s="527"/>
      <c r="EFH83" s="528"/>
      <c r="EFI83" s="529"/>
      <c r="EFJ83" s="530"/>
      <c r="EFK83" s="531"/>
      <c r="EFL83" s="532"/>
      <c r="EFM83" s="533"/>
      <c r="EFN83" s="527"/>
      <c r="EFO83" s="528"/>
      <c r="EFP83" s="529"/>
      <c r="EFQ83" s="530"/>
      <c r="EFR83" s="531"/>
      <c r="EFS83" s="532"/>
      <c r="EFT83" s="533"/>
      <c r="EFU83" s="527"/>
      <c r="EFV83" s="528"/>
      <c r="EFW83" s="529"/>
      <c r="EFX83" s="530"/>
      <c r="EFY83" s="531"/>
      <c r="EFZ83" s="532"/>
      <c r="EGA83" s="533"/>
      <c r="EGB83" s="527"/>
      <c r="EGC83" s="528"/>
      <c r="EGD83" s="529"/>
      <c r="EGE83" s="530"/>
      <c r="EGF83" s="531"/>
      <c r="EGG83" s="532"/>
      <c r="EGH83" s="533"/>
      <c r="EGI83" s="527"/>
      <c r="EGJ83" s="528"/>
      <c r="EGK83" s="529"/>
      <c r="EGL83" s="530"/>
      <c r="EGM83" s="531"/>
      <c r="EGN83" s="532"/>
      <c r="EGO83" s="533"/>
      <c r="EGP83" s="527"/>
      <c r="EGQ83" s="528"/>
      <c r="EGR83" s="529"/>
      <c r="EGS83" s="530"/>
      <c r="EGT83" s="531"/>
      <c r="EGU83" s="532"/>
      <c r="EGV83" s="533"/>
      <c r="EGW83" s="527"/>
      <c r="EGX83" s="528"/>
      <c r="EGY83" s="529"/>
      <c r="EGZ83" s="530"/>
      <c r="EHA83" s="531"/>
      <c r="EHB83" s="532"/>
      <c r="EHC83" s="533"/>
      <c r="EHD83" s="527"/>
      <c r="EHE83" s="528"/>
      <c r="EHF83" s="529"/>
      <c r="EHG83" s="530"/>
      <c r="EHH83" s="531"/>
      <c r="EHI83" s="532"/>
      <c r="EHJ83" s="533"/>
      <c r="EHK83" s="527"/>
      <c r="EHL83" s="528"/>
      <c r="EHM83" s="529"/>
      <c r="EHN83" s="530"/>
      <c r="EHO83" s="531"/>
      <c r="EHP83" s="532"/>
      <c r="EHQ83" s="533"/>
      <c r="EHR83" s="527"/>
      <c r="EHS83" s="528"/>
      <c r="EHT83" s="529"/>
      <c r="EHU83" s="530"/>
      <c r="EHV83" s="531"/>
      <c r="EHW83" s="532"/>
      <c r="EHX83" s="533"/>
      <c r="EHY83" s="527"/>
      <c r="EHZ83" s="528"/>
      <c r="EIA83" s="529"/>
      <c r="EIB83" s="530"/>
      <c r="EIC83" s="531"/>
      <c r="EID83" s="532"/>
      <c r="EIE83" s="533"/>
      <c r="EIF83" s="527"/>
      <c r="EIG83" s="528"/>
      <c r="EIH83" s="529"/>
      <c r="EII83" s="530"/>
      <c r="EIJ83" s="531"/>
      <c r="EIK83" s="532"/>
      <c r="EIL83" s="533"/>
      <c r="EIM83" s="527"/>
      <c r="EIN83" s="528"/>
      <c r="EIO83" s="529"/>
      <c r="EIP83" s="530"/>
      <c r="EIQ83" s="531"/>
      <c r="EIR83" s="532"/>
      <c r="EIS83" s="533"/>
      <c r="EIT83" s="527"/>
      <c r="EIU83" s="528"/>
      <c r="EIV83" s="529"/>
      <c r="EIW83" s="530"/>
      <c r="EIX83" s="531"/>
      <c r="EIY83" s="532"/>
      <c r="EIZ83" s="533"/>
      <c r="EJA83" s="527"/>
      <c r="EJB83" s="528"/>
      <c r="EJC83" s="529"/>
      <c r="EJD83" s="530"/>
      <c r="EJE83" s="531"/>
      <c r="EJF83" s="532"/>
      <c r="EJG83" s="533"/>
      <c r="EJH83" s="527"/>
      <c r="EJI83" s="528"/>
      <c r="EJJ83" s="529"/>
      <c r="EJK83" s="530"/>
      <c r="EJL83" s="531"/>
      <c r="EJM83" s="532"/>
      <c r="EJN83" s="533"/>
      <c r="EJO83" s="527"/>
      <c r="EJP83" s="528"/>
      <c r="EJQ83" s="529"/>
      <c r="EJR83" s="530"/>
      <c r="EJS83" s="531"/>
      <c r="EJT83" s="532"/>
      <c r="EJU83" s="533"/>
      <c r="EJV83" s="527"/>
      <c r="EJW83" s="528"/>
      <c r="EJX83" s="529"/>
      <c r="EJY83" s="530"/>
      <c r="EJZ83" s="531"/>
      <c r="EKA83" s="532"/>
      <c r="EKB83" s="533"/>
      <c r="EKC83" s="527"/>
      <c r="EKD83" s="528"/>
      <c r="EKE83" s="529"/>
      <c r="EKF83" s="530"/>
      <c r="EKG83" s="531"/>
      <c r="EKH83" s="532"/>
      <c r="EKI83" s="533"/>
      <c r="EKJ83" s="527"/>
      <c r="EKK83" s="528"/>
      <c r="EKL83" s="529"/>
      <c r="EKM83" s="530"/>
      <c r="EKN83" s="531"/>
      <c r="EKO83" s="532"/>
      <c r="EKP83" s="533"/>
      <c r="EKQ83" s="527"/>
      <c r="EKR83" s="528"/>
      <c r="EKS83" s="529"/>
      <c r="EKT83" s="530"/>
      <c r="EKU83" s="531"/>
      <c r="EKV83" s="532"/>
      <c r="EKW83" s="533"/>
      <c r="EKX83" s="527"/>
      <c r="EKY83" s="528"/>
      <c r="EKZ83" s="529"/>
      <c r="ELA83" s="530"/>
      <c r="ELB83" s="531"/>
      <c r="ELC83" s="532"/>
      <c r="ELD83" s="533"/>
      <c r="ELE83" s="527"/>
      <c r="ELF83" s="528"/>
      <c r="ELG83" s="529"/>
      <c r="ELH83" s="530"/>
      <c r="ELI83" s="531"/>
      <c r="ELJ83" s="532"/>
      <c r="ELK83" s="533"/>
      <c r="ELL83" s="527"/>
      <c r="ELM83" s="528"/>
      <c r="ELN83" s="529"/>
      <c r="ELO83" s="530"/>
      <c r="ELP83" s="531"/>
      <c r="ELQ83" s="532"/>
      <c r="ELR83" s="533"/>
      <c r="ELS83" s="527"/>
      <c r="ELT83" s="528"/>
      <c r="ELU83" s="529"/>
      <c r="ELV83" s="530"/>
      <c r="ELW83" s="531"/>
      <c r="ELX83" s="532"/>
      <c r="ELY83" s="533"/>
      <c r="ELZ83" s="527"/>
      <c r="EMA83" s="528"/>
      <c r="EMB83" s="529"/>
      <c r="EMC83" s="530"/>
      <c r="EMD83" s="531"/>
      <c r="EME83" s="532"/>
      <c r="EMF83" s="533"/>
      <c r="EMG83" s="527"/>
      <c r="EMH83" s="528"/>
      <c r="EMI83" s="529"/>
      <c r="EMJ83" s="530"/>
      <c r="EMK83" s="531"/>
      <c r="EML83" s="532"/>
      <c r="EMM83" s="533"/>
      <c r="EMN83" s="527"/>
      <c r="EMO83" s="528"/>
      <c r="EMP83" s="529"/>
      <c r="EMQ83" s="530"/>
      <c r="EMR83" s="531"/>
      <c r="EMS83" s="532"/>
      <c r="EMT83" s="533"/>
      <c r="EMU83" s="527"/>
      <c r="EMV83" s="528"/>
      <c r="EMW83" s="529"/>
      <c r="EMX83" s="530"/>
      <c r="EMY83" s="531"/>
      <c r="EMZ83" s="532"/>
      <c r="ENA83" s="533"/>
      <c r="ENB83" s="527"/>
      <c r="ENC83" s="528"/>
      <c r="END83" s="529"/>
      <c r="ENE83" s="530"/>
      <c r="ENF83" s="531"/>
      <c r="ENG83" s="532"/>
      <c r="ENH83" s="533"/>
      <c r="ENI83" s="527"/>
      <c r="ENJ83" s="528"/>
      <c r="ENK83" s="529"/>
      <c r="ENL83" s="530"/>
      <c r="ENM83" s="531"/>
      <c r="ENN83" s="532"/>
      <c r="ENO83" s="533"/>
      <c r="ENP83" s="527"/>
      <c r="ENQ83" s="528"/>
      <c r="ENR83" s="529"/>
      <c r="ENS83" s="530"/>
      <c r="ENT83" s="531"/>
      <c r="ENU83" s="532"/>
      <c r="ENV83" s="533"/>
      <c r="ENW83" s="527"/>
      <c r="ENX83" s="528"/>
      <c r="ENY83" s="529"/>
      <c r="ENZ83" s="530"/>
      <c r="EOA83" s="531"/>
      <c r="EOB83" s="532"/>
      <c r="EOC83" s="533"/>
      <c r="EOD83" s="527"/>
      <c r="EOE83" s="528"/>
      <c r="EOF83" s="529"/>
      <c r="EOG83" s="530"/>
      <c r="EOH83" s="531"/>
      <c r="EOI83" s="532"/>
      <c r="EOJ83" s="533"/>
      <c r="EOK83" s="527"/>
      <c r="EOL83" s="528"/>
      <c r="EOM83" s="529"/>
      <c r="EON83" s="530"/>
      <c r="EOO83" s="531"/>
      <c r="EOP83" s="532"/>
      <c r="EOQ83" s="533"/>
      <c r="EOR83" s="527"/>
      <c r="EOS83" s="528"/>
      <c r="EOT83" s="529"/>
      <c r="EOU83" s="530"/>
      <c r="EOV83" s="531"/>
      <c r="EOW83" s="532"/>
      <c r="EOX83" s="533"/>
      <c r="EOY83" s="527"/>
      <c r="EOZ83" s="528"/>
      <c r="EPA83" s="529"/>
      <c r="EPB83" s="530"/>
      <c r="EPC83" s="531"/>
      <c r="EPD83" s="532"/>
      <c r="EPE83" s="533"/>
      <c r="EPF83" s="527"/>
      <c r="EPG83" s="528"/>
      <c r="EPH83" s="529"/>
      <c r="EPI83" s="530"/>
      <c r="EPJ83" s="531"/>
      <c r="EPK83" s="532"/>
      <c r="EPL83" s="533"/>
      <c r="EPM83" s="527"/>
      <c r="EPN83" s="528"/>
      <c r="EPO83" s="529"/>
      <c r="EPP83" s="530"/>
      <c r="EPQ83" s="531"/>
      <c r="EPR83" s="532"/>
      <c r="EPS83" s="533"/>
      <c r="EPT83" s="527"/>
      <c r="EPU83" s="528"/>
      <c r="EPV83" s="529"/>
      <c r="EPW83" s="530"/>
      <c r="EPX83" s="531"/>
      <c r="EPY83" s="532"/>
      <c r="EPZ83" s="533"/>
      <c r="EQA83" s="527"/>
      <c r="EQB83" s="528"/>
      <c r="EQC83" s="529"/>
      <c r="EQD83" s="530"/>
      <c r="EQE83" s="531"/>
      <c r="EQF83" s="532"/>
      <c r="EQG83" s="533"/>
      <c r="EQH83" s="527"/>
      <c r="EQI83" s="528"/>
      <c r="EQJ83" s="529"/>
      <c r="EQK83" s="530"/>
      <c r="EQL83" s="531"/>
      <c r="EQM83" s="532"/>
      <c r="EQN83" s="533"/>
      <c r="EQO83" s="527"/>
      <c r="EQP83" s="528"/>
      <c r="EQQ83" s="529"/>
      <c r="EQR83" s="530"/>
      <c r="EQS83" s="531"/>
      <c r="EQT83" s="532"/>
      <c r="EQU83" s="533"/>
      <c r="EQV83" s="527"/>
      <c r="EQW83" s="528"/>
      <c r="EQX83" s="529"/>
      <c r="EQY83" s="530"/>
      <c r="EQZ83" s="531"/>
      <c r="ERA83" s="532"/>
      <c r="ERB83" s="533"/>
      <c r="ERC83" s="527"/>
      <c r="ERD83" s="528"/>
      <c r="ERE83" s="529"/>
      <c r="ERF83" s="530"/>
      <c r="ERG83" s="531"/>
      <c r="ERH83" s="532"/>
      <c r="ERI83" s="533"/>
      <c r="ERJ83" s="527"/>
      <c r="ERK83" s="528"/>
      <c r="ERL83" s="529"/>
      <c r="ERM83" s="530"/>
      <c r="ERN83" s="531"/>
      <c r="ERO83" s="532"/>
      <c r="ERP83" s="533"/>
      <c r="ERQ83" s="527"/>
      <c r="ERR83" s="528"/>
      <c r="ERS83" s="529"/>
      <c r="ERT83" s="530"/>
      <c r="ERU83" s="531"/>
      <c r="ERV83" s="532"/>
      <c r="ERW83" s="533"/>
      <c r="ERX83" s="527"/>
      <c r="ERY83" s="528"/>
      <c r="ERZ83" s="529"/>
      <c r="ESA83" s="530"/>
      <c r="ESB83" s="531"/>
      <c r="ESC83" s="532"/>
      <c r="ESD83" s="533"/>
      <c r="ESE83" s="527"/>
      <c r="ESF83" s="528"/>
      <c r="ESG83" s="529"/>
      <c r="ESH83" s="530"/>
      <c r="ESI83" s="531"/>
      <c r="ESJ83" s="532"/>
      <c r="ESK83" s="533"/>
      <c r="ESL83" s="527"/>
      <c r="ESM83" s="528"/>
      <c r="ESN83" s="529"/>
      <c r="ESO83" s="530"/>
      <c r="ESP83" s="531"/>
      <c r="ESQ83" s="532"/>
      <c r="ESR83" s="533"/>
      <c r="ESS83" s="527"/>
      <c r="EST83" s="528"/>
      <c r="ESU83" s="529"/>
      <c r="ESV83" s="530"/>
      <c r="ESW83" s="531"/>
      <c r="ESX83" s="532"/>
      <c r="ESY83" s="533"/>
      <c r="ESZ83" s="527"/>
      <c r="ETA83" s="528"/>
      <c r="ETB83" s="529"/>
      <c r="ETC83" s="530"/>
      <c r="ETD83" s="531"/>
      <c r="ETE83" s="532"/>
      <c r="ETF83" s="533"/>
      <c r="ETG83" s="527"/>
      <c r="ETH83" s="528"/>
      <c r="ETI83" s="529"/>
      <c r="ETJ83" s="530"/>
      <c r="ETK83" s="531"/>
      <c r="ETL83" s="532"/>
      <c r="ETM83" s="533"/>
      <c r="ETN83" s="527"/>
      <c r="ETO83" s="528"/>
      <c r="ETP83" s="529"/>
      <c r="ETQ83" s="530"/>
      <c r="ETR83" s="531"/>
      <c r="ETS83" s="532"/>
      <c r="ETT83" s="533"/>
      <c r="ETU83" s="527"/>
      <c r="ETV83" s="528"/>
      <c r="ETW83" s="529"/>
      <c r="ETX83" s="530"/>
      <c r="ETY83" s="531"/>
      <c r="ETZ83" s="532"/>
      <c r="EUA83" s="533"/>
      <c r="EUB83" s="527"/>
      <c r="EUC83" s="528"/>
      <c r="EUD83" s="529"/>
      <c r="EUE83" s="530"/>
      <c r="EUF83" s="531"/>
      <c r="EUG83" s="532"/>
      <c r="EUH83" s="533"/>
      <c r="EUI83" s="527"/>
      <c r="EUJ83" s="528"/>
      <c r="EUK83" s="529"/>
      <c r="EUL83" s="530"/>
      <c r="EUM83" s="531"/>
      <c r="EUN83" s="532"/>
      <c r="EUO83" s="533"/>
      <c r="EUP83" s="527"/>
      <c r="EUQ83" s="528"/>
      <c r="EUR83" s="529"/>
      <c r="EUS83" s="530"/>
      <c r="EUT83" s="531"/>
      <c r="EUU83" s="532"/>
      <c r="EUV83" s="533"/>
      <c r="EUW83" s="527"/>
      <c r="EUX83" s="528"/>
      <c r="EUY83" s="529"/>
      <c r="EUZ83" s="530"/>
      <c r="EVA83" s="531"/>
      <c r="EVB83" s="532"/>
      <c r="EVC83" s="533"/>
      <c r="EVD83" s="527"/>
      <c r="EVE83" s="528"/>
      <c r="EVF83" s="529"/>
      <c r="EVG83" s="530"/>
      <c r="EVH83" s="531"/>
      <c r="EVI83" s="532"/>
      <c r="EVJ83" s="533"/>
      <c r="EVK83" s="527"/>
      <c r="EVL83" s="528"/>
      <c r="EVM83" s="529"/>
      <c r="EVN83" s="530"/>
      <c r="EVO83" s="531"/>
      <c r="EVP83" s="532"/>
      <c r="EVQ83" s="533"/>
      <c r="EVR83" s="527"/>
      <c r="EVS83" s="528"/>
      <c r="EVT83" s="529"/>
      <c r="EVU83" s="530"/>
      <c r="EVV83" s="531"/>
      <c r="EVW83" s="532"/>
      <c r="EVX83" s="533"/>
      <c r="EVY83" s="527"/>
      <c r="EVZ83" s="528"/>
      <c r="EWA83" s="529"/>
      <c r="EWB83" s="530"/>
      <c r="EWC83" s="531"/>
      <c r="EWD83" s="532"/>
      <c r="EWE83" s="533"/>
      <c r="EWF83" s="527"/>
      <c r="EWG83" s="528"/>
      <c r="EWH83" s="529"/>
      <c r="EWI83" s="530"/>
      <c r="EWJ83" s="531"/>
      <c r="EWK83" s="532"/>
      <c r="EWL83" s="533"/>
      <c r="EWM83" s="527"/>
      <c r="EWN83" s="528"/>
      <c r="EWO83" s="529"/>
      <c r="EWP83" s="530"/>
      <c r="EWQ83" s="531"/>
      <c r="EWR83" s="532"/>
      <c r="EWS83" s="533"/>
      <c r="EWT83" s="527"/>
      <c r="EWU83" s="528"/>
      <c r="EWV83" s="529"/>
      <c r="EWW83" s="530"/>
      <c r="EWX83" s="531"/>
      <c r="EWY83" s="532"/>
      <c r="EWZ83" s="533"/>
      <c r="EXA83" s="527"/>
      <c r="EXB83" s="528"/>
      <c r="EXC83" s="529"/>
      <c r="EXD83" s="530"/>
      <c r="EXE83" s="531"/>
      <c r="EXF83" s="532"/>
      <c r="EXG83" s="533"/>
      <c r="EXH83" s="527"/>
      <c r="EXI83" s="528"/>
      <c r="EXJ83" s="529"/>
      <c r="EXK83" s="530"/>
      <c r="EXL83" s="531"/>
      <c r="EXM83" s="532"/>
      <c r="EXN83" s="533"/>
      <c r="EXO83" s="527"/>
      <c r="EXP83" s="528"/>
      <c r="EXQ83" s="529"/>
      <c r="EXR83" s="530"/>
      <c r="EXS83" s="531"/>
      <c r="EXT83" s="532"/>
      <c r="EXU83" s="533"/>
      <c r="EXV83" s="527"/>
      <c r="EXW83" s="528"/>
      <c r="EXX83" s="529"/>
      <c r="EXY83" s="530"/>
      <c r="EXZ83" s="531"/>
      <c r="EYA83" s="532"/>
      <c r="EYB83" s="533"/>
      <c r="EYC83" s="527"/>
      <c r="EYD83" s="528"/>
      <c r="EYE83" s="529"/>
      <c r="EYF83" s="530"/>
      <c r="EYG83" s="531"/>
      <c r="EYH83" s="532"/>
      <c r="EYI83" s="533"/>
      <c r="EYJ83" s="527"/>
      <c r="EYK83" s="528"/>
      <c r="EYL83" s="529"/>
      <c r="EYM83" s="530"/>
      <c r="EYN83" s="531"/>
      <c r="EYO83" s="532"/>
      <c r="EYP83" s="533"/>
      <c r="EYQ83" s="527"/>
      <c r="EYR83" s="528"/>
      <c r="EYS83" s="529"/>
      <c r="EYT83" s="530"/>
      <c r="EYU83" s="531"/>
      <c r="EYV83" s="532"/>
      <c r="EYW83" s="533"/>
      <c r="EYX83" s="527"/>
      <c r="EYY83" s="528"/>
      <c r="EYZ83" s="529"/>
      <c r="EZA83" s="530"/>
      <c r="EZB83" s="531"/>
      <c r="EZC83" s="532"/>
      <c r="EZD83" s="533"/>
      <c r="EZE83" s="527"/>
      <c r="EZF83" s="528"/>
      <c r="EZG83" s="529"/>
      <c r="EZH83" s="530"/>
      <c r="EZI83" s="531"/>
      <c r="EZJ83" s="532"/>
      <c r="EZK83" s="533"/>
      <c r="EZL83" s="527"/>
      <c r="EZM83" s="528"/>
      <c r="EZN83" s="529"/>
      <c r="EZO83" s="530"/>
      <c r="EZP83" s="531"/>
      <c r="EZQ83" s="532"/>
      <c r="EZR83" s="533"/>
      <c r="EZS83" s="527"/>
      <c r="EZT83" s="528"/>
      <c r="EZU83" s="529"/>
      <c r="EZV83" s="530"/>
      <c r="EZW83" s="531"/>
      <c r="EZX83" s="532"/>
      <c r="EZY83" s="533"/>
      <c r="EZZ83" s="527"/>
      <c r="FAA83" s="528"/>
      <c r="FAB83" s="529"/>
      <c r="FAC83" s="530"/>
      <c r="FAD83" s="531"/>
      <c r="FAE83" s="532"/>
      <c r="FAF83" s="533"/>
      <c r="FAG83" s="527"/>
      <c r="FAH83" s="528"/>
      <c r="FAI83" s="529"/>
      <c r="FAJ83" s="530"/>
      <c r="FAK83" s="531"/>
      <c r="FAL83" s="532"/>
      <c r="FAM83" s="533"/>
      <c r="FAN83" s="527"/>
      <c r="FAO83" s="528"/>
      <c r="FAP83" s="529"/>
      <c r="FAQ83" s="530"/>
      <c r="FAR83" s="531"/>
      <c r="FAS83" s="532"/>
      <c r="FAT83" s="533"/>
      <c r="FAU83" s="527"/>
      <c r="FAV83" s="528"/>
      <c r="FAW83" s="529"/>
      <c r="FAX83" s="530"/>
      <c r="FAY83" s="531"/>
      <c r="FAZ83" s="532"/>
      <c r="FBA83" s="533"/>
      <c r="FBB83" s="527"/>
      <c r="FBC83" s="528"/>
      <c r="FBD83" s="529"/>
      <c r="FBE83" s="530"/>
      <c r="FBF83" s="531"/>
      <c r="FBG83" s="532"/>
      <c r="FBH83" s="533"/>
      <c r="FBI83" s="527"/>
      <c r="FBJ83" s="528"/>
      <c r="FBK83" s="529"/>
      <c r="FBL83" s="530"/>
      <c r="FBM83" s="531"/>
      <c r="FBN83" s="532"/>
      <c r="FBO83" s="533"/>
      <c r="FBP83" s="527"/>
      <c r="FBQ83" s="528"/>
      <c r="FBR83" s="529"/>
      <c r="FBS83" s="530"/>
      <c r="FBT83" s="531"/>
      <c r="FBU83" s="532"/>
      <c r="FBV83" s="533"/>
      <c r="FBW83" s="527"/>
      <c r="FBX83" s="528"/>
      <c r="FBY83" s="529"/>
      <c r="FBZ83" s="530"/>
      <c r="FCA83" s="531"/>
      <c r="FCB83" s="532"/>
      <c r="FCC83" s="533"/>
      <c r="FCD83" s="527"/>
      <c r="FCE83" s="528"/>
      <c r="FCF83" s="529"/>
      <c r="FCG83" s="530"/>
      <c r="FCH83" s="531"/>
      <c r="FCI83" s="532"/>
      <c r="FCJ83" s="533"/>
      <c r="FCK83" s="527"/>
      <c r="FCL83" s="528"/>
      <c r="FCM83" s="529"/>
      <c r="FCN83" s="530"/>
      <c r="FCO83" s="531"/>
      <c r="FCP83" s="532"/>
      <c r="FCQ83" s="533"/>
      <c r="FCR83" s="527"/>
      <c r="FCS83" s="528"/>
      <c r="FCT83" s="529"/>
      <c r="FCU83" s="530"/>
      <c r="FCV83" s="531"/>
      <c r="FCW83" s="532"/>
      <c r="FCX83" s="533"/>
      <c r="FCY83" s="527"/>
      <c r="FCZ83" s="528"/>
      <c r="FDA83" s="529"/>
      <c r="FDB83" s="530"/>
      <c r="FDC83" s="531"/>
      <c r="FDD83" s="532"/>
      <c r="FDE83" s="533"/>
      <c r="FDF83" s="527"/>
      <c r="FDG83" s="528"/>
      <c r="FDH83" s="529"/>
      <c r="FDI83" s="530"/>
      <c r="FDJ83" s="531"/>
      <c r="FDK83" s="532"/>
      <c r="FDL83" s="533"/>
      <c r="FDM83" s="527"/>
      <c r="FDN83" s="528"/>
      <c r="FDO83" s="529"/>
      <c r="FDP83" s="530"/>
      <c r="FDQ83" s="531"/>
      <c r="FDR83" s="532"/>
      <c r="FDS83" s="533"/>
      <c r="FDT83" s="527"/>
      <c r="FDU83" s="528"/>
      <c r="FDV83" s="529"/>
      <c r="FDW83" s="530"/>
      <c r="FDX83" s="531"/>
      <c r="FDY83" s="532"/>
      <c r="FDZ83" s="533"/>
      <c r="FEA83" s="527"/>
      <c r="FEB83" s="528"/>
      <c r="FEC83" s="529"/>
      <c r="FED83" s="530"/>
      <c r="FEE83" s="531"/>
      <c r="FEF83" s="532"/>
      <c r="FEG83" s="533"/>
      <c r="FEH83" s="527"/>
      <c r="FEI83" s="528"/>
      <c r="FEJ83" s="529"/>
      <c r="FEK83" s="530"/>
      <c r="FEL83" s="531"/>
      <c r="FEM83" s="532"/>
      <c r="FEN83" s="533"/>
      <c r="FEO83" s="527"/>
      <c r="FEP83" s="528"/>
      <c r="FEQ83" s="529"/>
      <c r="FER83" s="530"/>
      <c r="FES83" s="531"/>
      <c r="FET83" s="532"/>
      <c r="FEU83" s="533"/>
      <c r="FEV83" s="527"/>
      <c r="FEW83" s="528"/>
      <c r="FEX83" s="529"/>
      <c r="FEY83" s="530"/>
      <c r="FEZ83" s="531"/>
      <c r="FFA83" s="532"/>
      <c r="FFB83" s="533"/>
      <c r="FFC83" s="527"/>
      <c r="FFD83" s="528"/>
      <c r="FFE83" s="529"/>
      <c r="FFF83" s="530"/>
      <c r="FFG83" s="531"/>
      <c r="FFH83" s="532"/>
      <c r="FFI83" s="533"/>
      <c r="FFJ83" s="527"/>
      <c r="FFK83" s="528"/>
      <c r="FFL83" s="529"/>
      <c r="FFM83" s="530"/>
      <c r="FFN83" s="531"/>
      <c r="FFO83" s="532"/>
      <c r="FFP83" s="533"/>
      <c r="FFQ83" s="527"/>
      <c r="FFR83" s="528"/>
      <c r="FFS83" s="529"/>
      <c r="FFT83" s="530"/>
      <c r="FFU83" s="531"/>
      <c r="FFV83" s="532"/>
      <c r="FFW83" s="533"/>
      <c r="FFX83" s="527"/>
      <c r="FFY83" s="528"/>
      <c r="FFZ83" s="529"/>
      <c r="FGA83" s="530"/>
      <c r="FGB83" s="531"/>
      <c r="FGC83" s="532"/>
      <c r="FGD83" s="533"/>
      <c r="FGE83" s="527"/>
      <c r="FGF83" s="528"/>
      <c r="FGG83" s="529"/>
      <c r="FGH83" s="530"/>
      <c r="FGI83" s="531"/>
      <c r="FGJ83" s="532"/>
      <c r="FGK83" s="533"/>
      <c r="FGL83" s="527"/>
      <c r="FGM83" s="528"/>
      <c r="FGN83" s="529"/>
      <c r="FGO83" s="530"/>
      <c r="FGP83" s="531"/>
      <c r="FGQ83" s="532"/>
      <c r="FGR83" s="533"/>
      <c r="FGS83" s="527"/>
      <c r="FGT83" s="528"/>
      <c r="FGU83" s="529"/>
      <c r="FGV83" s="530"/>
      <c r="FGW83" s="531"/>
      <c r="FGX83" s="532"/>
      <c r="FGY83" s="533"/>
      <c r="FGZ83" s="527"/>
      <c r="FHA83" s="528"/>
      <c r="FHB83" s="529"/>
      <c r="FHC83" s="530"/>
      <c r="FHD83" s="531"/>
      <c r="FHE83" s="532"/>
      <c r="FHF83" s="533"/>
      <c r="FHG83" s="527"/>
      <c r="FHH83" s="528"/>
      <c r="FHI83" s="529"/>
      <c r="FHJ83" s="530"/>
      <c r="FHK83" s="531"/>
      <c r="FHL83" s="532"/>
      <c r="FHM83" s="533"/>
      <c r="FHN83" s="527"/>
      <c r="FHO83" s="528"/>
      <c r="FHP83" s="529"/>
      <c r="FHQ83" s="530"/>
      <c r="FHR83" s="531"/>
      <c r="FHS83" s="532"/>
      <c r="FHT83" s="533"/>
      <c r="FHU83" s="527"/>
      <c r="FHV83" s="528"/>
      <c r="FHW83" s="529"/>
      <c r="FHX83" s="530"/>
      <c r="FHY83" s="531"/>
      <c r="FHZ83" s="532"/>
      <c r="FIA83" s="533"/>
      <c r="FIB83" s="527"/>
      <c r="FIC83" s="528"/>
      <c r="FID83" s="529"/>
      <c r="FIE83" s="530"/>
      <c r="FIF83" s="531"/>
      <c r="FIG83" s="532"/>
      <c r="FIH83" s="533"/>
      <c r="FII83" s="527"/>
      <c r="FIJ83" s="528"/>
      <c r="FIK83" s="529"/>
      <c r="FIL83" s="530"/>
      <c r="FIM83" s="531"/>
      <c r="FIN83" s="532"/>
      <c r="FIO83" s="533"/>
      <c r="FIP83" s="527"/>
      <c r="FIQ83" s="528"/>
      <c r="FIR83" s="529"/>
      <c r="FIS83" s="530"/>
      <c r="FIT83" s="531"/>
      <c r="FIU83" s="532"/>
      <c r="FIV83" s="533"/>
      <c r="FIW83" s="527"/>
      <c r="FIX83" s="528"/>
      <c r="FIY83" s="529"/>
      <c r="FIZ83" s="530"/>
      <c r="FJA83" s="531"/>
      <c r="FJB83" s="532"/>
      <c r="FJC83" s="533"/>
      <c r="FJD83" s="527"/>
      <c r="FJE83" s="528"/>
      <c r="FJF83" s="529"/>
      <c r="FJG83" s="530"/>
      <c r="FJH83" s="531"/>
      <c r="FJI83" s="532"/>
      <c r="FJJ83" s="533"/>
      <c r="FJK83" s="527"/>
      <c r="FJL83" s="528"/>
      <c r="FJM83" s="529"/>
      <c r="FJN83" s="530"/>
      <c r="FJO83" s="531"/>
      <c r="FJP83" s="532"/>
      <c r="FJQ83" s="533"/>
      <c r="FJR83" s="527"/>
      <c r="FJS83" s="528"/>
      <c r="FJT83" s="529"/>
      <c r="FJU83" s="530"/>
      <c r="FJV83" s="531"/>
      <c r="FJW83" s="532"/>
      <c r="FJX83" s="533"/>
      <c r="FJY83" s="527"/>
      <c r="FJZ83" s="528"/>
      <c r="FKA83" s="529"/>
      <c r="FKB83" s="530"/>
      <c r="FKC83" s="531"/>
      <c r="FKD83" s="532"/>
      <c r="FKE83" s="533"/>
      <c r="FKF83" s="527"/>
      <c r="FKG83" s="528"/>
      <c r="FKH83" s="529"/>
      <c r="FKI83" s="530"/>
      <c r="FKJ83" s="531"/>
      <c r="FKK83" s="532"/>
      <c r="FKL83" s="533"/>
      <c r="FKM83" s="527"/>
      <c r="FKN83" s="528"/>
      <c r="FKO83" s="529"/>
      <c r="FKP83" s="530"/>
      <c r="FKQ83" s="531"/>
      <c r="FKR83" s="532"/>
      <c r="FKS83" s="533"/>
      <c r="FKT83" s="527"/>
      <c r="FKU83" s="528"/>
      <c r="FKV83" s="529"/>
      <c r="FKW83" s="530"/>
      <c r="FKX83" s="531"/>
      <c r="FKY83" s="532"/>
      <c r="FKZ83" s="533"/>
      <c r="FLA83" s="527"/>
      <c r="FLB83" s="528"/>
      <c r="FLC83" s="529"/>
      <c r="FLD83" s="530"/>
      <c r="FLE83" s="531"/>
      <c r="FLF83" s="532"/>
      <c r="FLG83" s="533"/>
      <c r="FLH83" s="527"/>
      <c r="FLI83" s="528"/>
      <c r="FLJ83" s="529"/>
      <c r="FLK83" s="530"/>
      <c r="FLL83" s="531"/>
      <c r="FLM83" s="532"/>
      <c r="FLN83" s="533"/>
      <c r="FLO83" s="527"/>
      <c r="FLP83" s="528"/>
      <c r="FLQ83" s="529"/>
      <c r="FLR83" s="530"/>
      <c r="FLS83" s="531"/>
      <c r="FLT83" s="532"/>
      <c r="FLU83" s="533"/>
      <c r="FLV83" s="527"/>
      <c r="FLW83" s="528"/>
      <c r="FLX83" s="529"/>
      <c r="FLY83" s="530"/>
      <c r="FLZ83" s="531"/>
      <c r="FMA83" s="532"/>
      <c r="FMB83" s="533"/>
      <c r="FMC83" s="527"/>
      <c r="FMD83" s="528"/>
      <c r="FME83" s="529"/>
      <c r="FMF83" s="530"/>
      <c r="FMG83" s="531"/>
      <c r="FMH83" s="532"/>
      <c r="FMI83" s="533"/>
      <c r="FMJ83" s="527"/>
      <c r="FMK83" s="528"/>
      <c r="FML83" s="529"/>
      <c r="FMM83" s="530"/>
      <c r="FMN83" s="531"/>
      <c r="FMO83" s="532"/>
      <c r="FMP83" s="533"/>
      <c r="FMQ83" s="527"/>
      <c r="FMR83" s="528"/>
      <c r="FMS83" s="529"/>
      <c r="FMT83" s="530"/>
      <c r="FMU83" s="531"/>
      <c r="FMV83" s="532"/>
      <c r="FMW83" s="533"/>
      <c r="FMX83" s="527"/>
      <c r="FMY83" s="528"/>
      <c r="FMZ83" s="529"/>
      <c r="FNA83" s="530"/>
      <c r="FNB83" s="531"/>
      <c r="FNC83" s="532"/>
      <c r="FND83" s="533"/>
      <c r="FNE83" s="527"/>
      <c r="FNF83" s="528"/>
      <c r="FNG83" s="529"/>
      <c r="FNH83" s="530"/>
      <c r="FNI83" s="531"/>
      <c r="FNJ83" s="532"/>
      <c r="FNK83" s="533"/>
      <c r="FNL83" s="527"/>
      <c r="FNM83" s="528"/>
      <c r="FNN83" s="529"/>
      <c r="FNO83" s="530"/>
      <c r="FNP83" s="531"/>
      <c r="FNQ83" s="532"/>
      <c r="FNR83" s="533"/>
      <c r="FNS83" s="527"/>
      <c r="FNT83" s="528"/>
      <c r="FNU83" s="529"/>
      <c r="FNV83" s="530"/>
      <c r="FNW83" s="531"/>
      <c r="FNX83" s="532"/>
      <c r="FNY83" s="533"/>
      <c r="FNZ83" s="527"/>
      <c r="FOA83" s="528"/>
      <c r="FOB83" s="529"/>
      <c r="FOC83" s="530"/>
      <c r="FOD83" s="531"/>
      <c r="FOE83" s="532"/>
      <c r="FOF83" s="533"/>
      <c r="FOG83" s="527"/>
      <c r="FOH83" s="528"/>
      <c r="FOI83" s="529"/>
      <c r="FOJ83" s="530"/>
      <c r="FOK83" s="531"/>
      <c r="FOL83" s="532"/>
      <c r="FOM83" s="533"/>
      <c r="FON83" s="527"/>
      <c r="FOO83" s="528"/>
      <c r="FOP83" s="529"/>
      <c r="FOQ83" s="530"/>
      <c r="FOR83" s="531"/>
      <c r="FOS83" s="532"/>
      <c r="FOT83" s="533"/>
      <c r="FOU83" s="527"/>
      <c r="FOV83" s="528"/>
      <c r="FOW83" s="529"/>
      <c r="FOX83" s="530"/>
      <c r="FOY83" s="531"/>
      <c r="FOZ83" s="532"/>
      <c r="FPA83" s="533"/>
      <c r="FPB83" s="527"/>
      <c r="FPC83" s="528"/>
      <c r="FPD83" s="529"/>
      <c r="FPE83" s="530"/>
      <c r="FPF83" s="531"/>
      <c r="FPG83" s="532"/>
      <c r="FPH83" s="533"/>
      <c r="FPI83" s="527"/>
      <c r="FPJ83" s="528"/>
      <c r="FPK83" s="529"/>
      <c r="FPL83" s="530"/>
      <c r="FPM83" s="531"/>
      <c r="FPN83" s="532"/>
      <c r="FPO83" s="533"/>
      <c r="FPP83" s="527"/>
      <c r="FPQ83" s="528"/>
      <c r="FPR83" s="529"/>
      <c r="FPS83" s="530"/>
      <c r="FPT83" s="531"/>
      <c r="FPU83" s="532"/>
      <c r="FPV83" s="533"/>
      <c r="FPW83" s="527"/>
      <c r="FPX83" s="528"/>
      <c r="FPY83" s="529"/>
      <c r="FPZ83" s="530"/>
      <c r="FQA83" s="531"/>
      <c r="FQB83" s="532"/>
      <c r="FQC83" s="533"/>
      <c r="FQD83" s="527"/>
      <c r="FQE83" s="528"/>
      <c r="FQF83" s="529"/>
      <c r="FQG83" s="530"/>
      <c r="FQH83" s="531"/>
      <c r="FQI83" s="532"/>
      <c r="FQJ83" s="533"/>
      <c r="FQK83" s="527"/>
      <c r="FQL83" s="528"/>
      <c r="FQM83" s="529"/>
      <c r="FQN83" s="530"/>
      <c r="FQO83" s="531"/>
      <c r="FQP83" s="532"/>
      <c r="FQQ83" s="533"/>
      <c r="FQR83" s="527"/>
      <c r="FQS83" s="528"/>
      <c r="FQT83" s="529"/>
      <c r="FQU83" s="530"/>
      <c r="FQV83" s="531"/>
      <c r="FQW83" s="532"/>
      <c r="FQX83" s="533"/>
      <c r="FQY83" s="527"/>
      <c r="FQZ83" s="528"/>
      <c r="FRA83" s="529"/>
      <c r="FRB83" s="530"/>
      <c r="FRC83" s="531"/>
      <c r="FRD83" s="532"/>
      <c r="FRE83" s="533"/>
      <c r="FRF83" s="527"/>
      <c r="FRG83" s="528"/>
      <c r="FRH83" s="529"/>
      <c r="FRI83" s="530"/>
      <c r="FRJ83" s="531"/>
      <c r="FRK83" s="532"/>
      <c r="FRL83" s="533"/>
      <c r="FRM83" s="527"/>
      <c r="FRN83" s="528"/>
      <c r="FRO83" s="529"/>
      <c r="FRP83" s="530"/>
      <c r="FRQ83" s="531"/>
      <c r="FRR83" s="532"/>
      <c r="FRS83" s="533"/>
      <c r="FRT83" s="527"/>
      <c r="FRU83" s="528"/>
      <c r="FRV83" s="529"/>
      <c r="FRW83" s="530"/>
      <c r="FRX83" s="531"/>
      <c r="FRY83" s="532"/>
      <c r="FRZ83" s="533"/>
      <c r="FSA83" s="527"/>
      <c r="FSB83" s="528"/>
      <c r="FSC83" s="529"/>
      <c r="FSD83" s="530"/>
      <c r="FSE83" s="531"/>
      <c r="FSF83" s="532"/>
      <c r="FSG83" s="533"/>
      <c r="FSH83" s="527"/>
      <c r="FSI83" s="528"/>
      <c r="FSJ83" s="529"/>
      <c r="FSK83" s="530"/>
      <c r="FSL83" s="531"/>
      <c r="FSM83" s="532"/>
      <c r="FSN83" s="533"/>
      <c r="FSO83" s="527"/>
      <c r="FSP83" s="528"/>
      <c r="FSQ83" s="529"/>
      <c r="FSR83" s="530"/>
      <c r="FSS83" s="531"/>
      <c r="FST83" s="532"/>
      <c r="FSU83" s="533"/>
      <c r="FSV83" s="527"/>
      <c r="FSW83" s="528"/>
      <c r="FSX83" s="529"/>
      <c r="FSY83" s="530"/>
      <c r="FSZ83" s="531"/>
      <c r="FTA83" s="532"/>
      <c r="FTB83" s="533"/>
      <c r="FTC83" s="527"/>
      <c r="FTD83" s="528"/>
      <c r="FTE83" s="529"/>
      <c r="FTF83" s="530"/>
      <c r="FTG83" s="531"/>
      <c r="FTH83" s="532"/>
      <c r="FTI83" s="533"/>
      <c r="FTJ83" s="527"/>
      <c r="FTK83" s="528"/>
      <c r="FTL83" s="529"/>
      <c r="FTM83" s="530"/>
      <c r="FTN83" s="531"/>
      <c r="FTO83" s="532"/>
      <c r="FTP83" s="533"/>
      <c r="FTQ83" s="527"/>
      <c r="FTR83" s="528"/>
      <c r="FTS83" s="529"/>
      <c r="FTT83" s="530"/>
      <c r="FTU83" s="531"/>
      <c r="FTV83" s="532"/>
      <c r="FTW83" s="533"/>
      <c r="FTX83" s="527"/>
      <c r="FTY83" s="528"/>
      <c r="FTZ83" s="529"/>
      <c r="FUA83" s="530"/>
      <c r="FUB83" s="531"/>
      <c r="FUC83" s="532"/>
      <c r="FUD83" s="533"/>
      <c r="FUE83" s="527"/>
      <c r="FUF83" s="528"/>
      <c r="FUG83" s="529"/>
      <c r="FUH83" s="530"/>
      <c r="FUI83" s="531"/>
      <c r="FUJ83" s="532"/>
      <c r="FUK83" s="533"/>
      <c r="FUL83" s="527"/>
      <c r="FUM83" s="528"/>
      <c r="FUN83" s="529"/>
      <c r="FUO83" s="530"/>
      <c r="FUP83" s="531"/>
      <c r="FUQ83" s="532"/>
      <c r="FUR83" s="533"/>
      <c r="FUS83" s="527"/>
      <c r="FUT83" s="528"/>
      <c r="FUU83" s="529"/>
      <c r="FUV83" s="530"/>
      <c r="FUW83" s="531"/>
      <c r="FUX83" s="532"/>
      <c r="FUY83" s="533"/>
      <c r="FUZ83" s="527"/>
      <c r="FVA83" s="528"/>
      <c r="FVB83" s="529"/>
      <c r="FVC83" s="530"/>
      <c r="FVD83" s="531"/>
      <c r="FVE83" s="532"/>
      <c r="FVF83" s="533"/>
      <c r="FVG83" s="527"/>
      <c r="FVH83" s="528"/>
      <c r="FVI83" s="529"/>
      <c r="FVJ83" s="530"/>
      <c r="FVK83" s="531"/>
      <c r="FVL83" s="532"/>
      <c r="FVM83" s="533"/>
      <c r="FVN83" s="527"/>
      <c r="FVO83" s="528"/>
      <c r="FVP83" s="529"/>
      <c r="FVQ83" s="530"/>
      <c r="FVR83" s="531"/>
      <c r="FVS83" s="532"/>
      <c r="FVT83" s="533"/>
      <c r="FVU83" s="527"/>
      <c r="FVV83" s="528"/>
      <c r="FVW83" s="529"/>
      <c r="FVX83" s="530"/>
      <c r="FVY83" s="531"/>
      <c r="FVZ83" s="532"/>
      <c r="FWA83" s="533"/>
      <c r="FWB83" s="527"/>
      <c r="FWC83" s="528"/>
      <c r="FWD83" s="529"/>
      <c r="FWE83" s="530"/>
      <c r="FWF83" s="531"/>
      <c r="FWG83" s="532"/>
      <c r="FWH83" s="533"/>
      <c r="FWI83" s="527"/>
      <c r="FWJ83" s="528"/>
      <c r="FWK83" s="529"/>
      <c r="FWL83" s="530"/>
      <c r="FWM83" s="531"/>
      <c r="FWN83" s="532"/>
      <c r="FWO83" s="533"/>
      <c r="FWP83" s="527"/>
      <c r="FWQ83" s="528"/>
      <c r="FWR83" s="529"/>
      <c r="FWS83" s="530"/>
      <c r="FWT83" s="531"/>
      <c r="FWU83" s="532"/>
      <c r="FWV83" s="533"/>
      <c r="FWW83" s="527"/>
      <c r="FWX83" s="528"/>
      <c r="FWY83" s="529"/>
      <c r="FWZ83" s="530"/>
      <c r="FXA83" s="531"/>
      <c r="FXB83" s="532"/>
      <c r="FXC83" s="533"/>
      <c r="FXD83" s="527"/>
      <c r="FXE83" s="528"/>
      <c r="FXF83" s="529"/>
      <c r="FXG83" s="530"/>
      <c r="FXH83" s="531"/>
      <c r="FXI83" s="532"/>
      <c r="FXJ83" s="533"/>
      <c r="FXK83" s="527"/>
      <c r="FXL83" s="528"/>
      <c r="FXM83" s="529"/>
      <c r="FXN83" s="530"/>
      <c r="FXO83" s="531"/>
      <c r="FXP83" s="532"/>
      <c r="FXQ83" s="533"/>
      <c r="FXR83" s="527"/>
      <c r="FXS83" s="528"/>
      <c r="FXT83" s="529"/>
      <c r="FXU83" s="530"/>
      <c r="FXV83" s="531"/>
      <c r="FXW83" s="532"/>
      <c r="FXX83" s="533"/>
      <c r="FXY83" s="527"/>
      <c r="FXZ83" s="528"/>
      <c r="FYA83" s="529"/>
      <c r="FYB83" s="530"/>
      <c r="FYC83" s="531"/>
      <c r="FYD83" s="532"/>
      <c r="FYE83" s="533"/>
      <c r="FYF83" s="527"/>
      <c r="FYG83" s="528"/>
      <c r="FYH83" s="529"/>
      <c r="FYI83" s="530"/>
      <c r="FYJ83" s="531"/>
      <c r="FYK83" s="532"/>
      <c r="FYL83" s="533"/>
      <c r="FYM83" s="527"/>
      <c r="FYN83" s="528"/>
      <c r="FYO83" s="529"/>
      <c r="FYP83" s="530"/>
      <c r="FYQ83" s="531"/>
      <c r="FYR83" s="532"/>
      <c r="FYS83" s="533"/>
      <c r="FYT83" s="527"/>
      <c r="FYU83" s="528"/>
      <c r="FYV83" s="529"/>
      <c r="FYW83" s="530"/>
      <c r="FYX83" s="531"/>
      <c r="FYY83" s="532"/>
      <c r="FYZ83" s="533"/>
      <c r="FZA83" s="527"/>
      <c r="FZB83" s="528"/>
      <c r="FZC83" s="529"/>
      <c r="FZD83" s="530"/>
      <c r="FZE83" s="531"/>
      <c r="FZF83" s="532"/>
      <c r="FZG83" s="533"/>
      <c r="FZH83" s="527"/>
      <c r="FZI83" s="528"/>
      <c r="FZJ83" s="529"/>
      <c r="FZK83" s="530"/>
      <c r="FZL83" s="531"/>
      <c r="FZM83" s="532"/>
      <c r="FZN83" s="533"/>
      <c r="FZO83" s="527"/>
      <c r="FZP83" s="528"/>
      <c r="FZQ83" s="529"/>
      <c r="FZR83" s="530"/>
      <c r="FZS83" s="531"/>
      <c r="FZT83" s="532"/>
      <c r="FZU83" s="533"/>
      <c r="FZV83" s="527"/>
      <c r="FZW83" s="528"/>
      <c r="FZX83" s="529"/>
      <c r="FZY83" s="530"/>
      <c r="FZZ83" s="531"/>
      <c r="GAA83" s="532"/>
      <c r="GAB83" s="533"/>
      <c r="GAC83" s="527"/>
      <c r="GAD83" s="528"/>
      <c r="GAE83" s="529"/>
      <c r="GAF83" s="530"/>
      <c r="GAG83" s="531"/>
      <c r="GAH83" s="532"/>
      <c r="GAI83" s="533"/>
      <c r="GAJ83" s="527"/>
      <c r="GAK83" s="528"/>
      <c r="GAL83" s="529"/>
      <c r="GAM83" s="530"/>
      <c r="GAN83" s="531"/>
      <c r="GAO83" s="532"/>
      <c r="GAP83" s="533"/>
      <c r="GAQ83" s="527"/>
      <c r="GAR83" s="528"/>
      <c r="GAS83" s="529"/>
      <c r="GAT83" s="530"/>
      <c r="GAU83" s="531"/>
      <c r="GAV83" s="532"/>
      <c r="GAW83" s="533"/>
      <c r="GAX83" s="527"/>
      <c r="GAY83" s="528"/>
      <c r="GAZ83" s="529"/>
      <c r="GBA83" s="530"/>
      <c r="GBB83" s="531"/>
      <c r="GBC83" s="532"/>
      <c r="GBD83" s="533"/>
      <c r="GBE83" s="527"/>
      <c r="GBF83" s="528"/>
      <c r="GBG83" s="529"/>
      <c r="GBH83" s="530"/>
      <c r="GBI83" s="531"/>
      <c r="GBJ83" s="532"/>
      <c r="GBK83" s="533"/>
      <c r="GBL83" s="527"/>
      <c r="GBM83" s="528"/>
      <c r="GBN83" s="529"/>
      <c r="GBO83" s="530"/>
      <c r="GBP83" s="531"/>
      <c r="GBQ83" s="532"/>
      <c r="GBR83" s="533"/>
      <c r="GBS83" s="527"/>
      <c r="GBT83" s="528"/>
      <c r="GBU83" s="529"/>
      <c r="GBV83" s="530"/>
      <c r="GBW83" s="531"/>
      <c r="GBX83" s="532"/>
      <c r="GBY83" s="533"/>
      <c r="GBZ83" s="527"/>
      <c r="GCA83" s="528"/>
      <c r="GCB83" s="529"/>
      <c r="GCC83" s="530"/>
      <c r="GCD83" s="531"/>
      <c r="GCE83" s="532"/>
      <c r="GCF83" s="533"/>
      <c r="GCG83" s="527"/>
      <c r="GCH83" s="528"/>
      <c r="GCI83" s="529"/>
      <c r="GCJ83" s="530"/>
      <c r="GCK83" s="531"/>
      <c r="GCL83" s="532"/>
      <c r="GCM83" s="533"/>
      <c r="GCN83" s="527"/>
      <c r="GCO83" s="528"/>
      <c r="GCP83" s="529"/>
      <c r="GCQ83" s="530"/>
      <c r="GCR83" s="531"/>
      <c r="GCS83" s="532"/>
      <c r="GCT83" s="533"/>
      <c r="GCU83" s="527"/>
      <c r="GCV83" s="528"/>
      <c r="GCW83" s="529"/>
      <c r="GCX83" s="530"/>
      <c r="GCY83" s="531"/>
      <c r="GCZ83" s="532"/>
      <c r="GDA83" s="533"/>
      <c r="GDB83" s="527"/>
      <c r="GDC83" s="528"/>
      <c r="GDD83" s="529"/>
      <c r="GDE83" s="530"/>
      <c r="GDF83" s="531"/>
      <c r="GDG83" s="532"/>
      <c r="GDH83" s="533"/>
      <c r="GDI83" s="527"/>
      <c r="GDJ83" s="528"/>
      <c r="GDK83" s="529"/>
      <c r="GDL83" s="530"/>
      <c r="GDM83" s="531"/>
      <c r="GDN83" s="532"/>
      <c r="GDO83" s="533"/>
      <c r="GDP83" s="527"/>
      <c r="GDQ83" s="528"/>
      <c r="GDR83" s="529"/>
      <c r="GDS83" s="530"/>
      <c r="GDT83" s="531"/>
      <c r="GDU83" s="532"/>
      <c r="GDV83" s="533"/>
      <c r="GDW83" s="527"/>
      <c r="GDX83" s="528"/>
      <c r="GDY83" s="529"/>
      <c r="GDZ83" s="530"/>
      <c r="GEA83" s="531"/>
      <c r="GEB83" s="532"/>
      <c r="GEC83" s="533"/>
      <c r="GED83" s="527"/>
      <c r="GEE83" s="528"/>
      <c r="GEF83" s="529"/>
      <c r="GEG83" s="530"/>
      <c r="GEH83" s="531"/>
      <c r="GEI83" s="532"/>
      <c r="GEJ83" s="533"/>
      <c r="GEK83" s="527"/>
      <c r="GEL83" s="528"/>
      <c r="GEM83" s="529"/>
      <c r="GEN83" s="530"/>
      <c r="GEO83" s="531"/>
      <c r="GEP83" s="532"/>
      <c r="GEQ83" s="533"/>
      <c r="GER83" s="527"/>
      <c r="GES83" s="528"/>
      <c r="GET83" s="529"/>
      <c r="GEU83" s="530"/>
      <c r="GEV83" s="531"/>
      <c r="GEW83" s="532"/>
      <c r="GEX83" s="533"/>
      <c r="GEY83" s="527"/>
      <c r="GEZ83" s="528"/>
      <c r="GFA83" s="529"/>
      <c r="GFB83" s="530"/>
      <c r="GFC83" s="531"/>
      <c r="GFD83" s="532"/>
      <c r="GFE83" s="533"/>
      <c r="GFF83" s="527"/>
      <c r="GFG83" s="528"/>
      <c r="GFH83" s="529"/>
      <c r="GFI83" s="530"/>
      <c r="GFJ83" s="531"/>
      <c r="GFK83" s="532"/>
      <c r="GFL83" s="533"/>
      <c r="GFM83" s="527"/>
      <c r="GFN83" s="528"/>
      <c r="GFO83" s="529"/>
      <c r="GFP83" s="530"/>
      <c r="GFQ83" s="531"/>
      <c r="GFR83" s="532"/>
      <c r="GFS83" s="533"/>
      <c r="GFT83" s="527"/>
      <c r="GFU83" s="528"/>
      <c r="GFV83" s="529"/>
      <c r="GFW83" s="530"/>
      <c r="GFX83" s="531"/>
      <c r="GFY83" s="532"/>
      <c r="GFZ83" s="533"/>
      <c r="GGA83" s="527"/>
      <c r="GGB83" s="528"/>
      <c r="GGC83" s="529"/>
      <c r="GGD83" s="530"/>
      <c r="GGE83" s="531"/>
      <c r="GGF83" s="532"/>
      <c r="GGG83" s="533"/>
      <c r="GGH83" s="527"/>
      <c r="GGI83" s="528"/>
      <c r="GGJ83" s="529"/>
      <c r="GGK83" s="530"/>
      <c r="GGL83" s="531"/>
      <c r="GGM83" s="532"/>
      <c r="GGN83" s="533"/>
      <c r="GGO83" s="527"/>
      <c r="GGP83" s="528"/>
      <c r="GGQ83" s="529"/>
      <c r="GGR83" s="530"/>
      <c r="GGS83" s="531"/>
      <c r="GGT83" s="532"/>
      <c r="GGU83" s="533"/>
      <c r="GGV83" s="527"/>
      <c r="GGW83" s="528"/>
      <c r="GGX83" s="529"/>
      <c r="GGY83" s="530"/>
      <c r="GGZ83" s="531"/>
      <c r="GHA83" s="532"/>
      <c r="GHB83" s="533"/>
      <c r="GHC83" s="527"/>
      <c r="GHD83" s="528"/>
      <c r="GHE83" s="529"/>
      <c r="GHF83" s="530"/>
      <c r="GHG83" s="531"/>
      <c r="GHH83" s="532"/>
      <c r="GHI83" s="533"/>
      <c r="GHJ83" s="527"/>
      <c r="GHK83" s="528"/>
      <c r="GHL83" s="529"/>
      <c r="GHM83" s="530"/>
      <c r="GHN83" s="531"/>
      <c r="GHO83" s="532"/>
      <c r="GHP83" s="533"/>
      <c r="GHQ83" s="527"/>
      <c r="GHR83" s="528"/>
      <c r="GHS83" s="529"/>
      <c r="GHT83" s="530"/>
      <c r="GHU83" s="531"/>
      <c r="GHV83" s="532"/>
      <c r="GHW83" s="533"/>
      <c r="GHX83" s="527"/>
      <c r="GHY83" s="528"/>
      <c r="GHZ83" s="529"/>
      <c r="GIA83" s="530"/>
      <c r="GIB83" s="531"/>
      <c r="GIC83" s="532"/>
      <c r="GID83" s="533"/>
      <c r="GIE83" s="527"/>
      <c r="GIF83" s="528"/>
      <c r="GIG83" s="529"/>
      <c r="GIH83" s="530"/>
      <c r="GII83" s="531"/>
      <c r="GIJ83" s="532"/>
      <c r="GIK83" s="533"/>
      <c r="GIL83" s="527"/>
      <c r="GIM83" s="528"/>
      <c r="GIN83" s="529"/>
      <c r="GIO83" s="530"/>
      <c r="GIP83" s="531"/>
      <c r="GIQ83" s="532"/>
      <c r="GIR83" s="533"/>
      <c r="GIS83" s="527"/>
      <c r="GIT83" s="528"/>
      <c r="GIU83" s="529"/>
      <c r="GIV83" s="530"/>
      <c r="GIW83" s="531"/>
      <c r="GIX83" s="532"/>
      <c r="GIY83" s="533"/>
      <c r="GIZ83" s="527"/>
      <c r="GJA83" s="528"/>
      <c r="GJB83" s="529"/>
      <c r="GJC83" s="530"/>
      <c r="GJD83" s="531"/>
      <c r="GJE83" s="532"/>
      <c r="GJF83" s="533"/>
      <c r="GJG83" s="527"/>
      <c r="GJH83" s="528"/>
      <c r="GJI83" s="529"/>
      <c r="GJJ83" s="530"/>
      <c r="GJK83" s="531"/>
      <c r="GJL83" s="532"/>
      <c r="GJM83" s="533"/>
      <c r="GJN83" s="527"/>
      <c r="GJO83" s="528"/>
      <c r="GJP83" s="529"/>
      <c r="GJQ83" s="530"/>
      <c r="GJR83" s="531"/>
      <c r="GJS83" s="532"/>
      <c r="GJT83" s="533"/>
      <c r="GJU83" s="527"/>
      <c r="GJV83" s="528"/>
      <c r="GJW83" s="529"/>
      <c r="GJX83" s="530"/>
      <c r="GJY83" s="531"/>
      <c r="GJZ83" s="532"/>
      <c r="GKA83" s="533"/>
      <c r="GKB83" s="527"/>
      <c r="GKC83" s="528"/>
      <c r="GKD83" s="529"/>
      <c r="GKE83" s="530"/>
      <c r="GKF83" s="531"/>
      <c r="GKG83" s="532"/>
      <c r="GKH83" s="533"/>
      <c r="GKI83" s="527"/>
      <c r="GKJ83" s="528"/>
      <c r="GKK83" s="529"/>
      <c r="GKL83" s="530"/>
      <c r="GKM83" s="531"/>
      <c r="GKN83" s="532"/>
      <c r="GKO83" s="533"/>
      <c r="GKP83" s="527"/>
      <c r="GKQ83" s="528"/>
      <c r="GKR83" s="529"/>
      <c r="GKS83" s="530"/>
      <c r="GKT83" s="531"/>
      <c r="GKU83" s="532"/>
      <c r="GKV83" s="533"/>
      <c r="GKW83" s="527"/>
      <c r="GKX83" s="528"/>
      <c r="GKY83" s="529"/>
      <c r="GKZ83" s="530"/>
      <c r="GLA83" s="531"/>
      <c r="GLB83" s="532"/>
      <c r="GLC83" s="533"/>
      <c r="GLD83" s="527"/>
      <c r="GLE83" s="528"/>
      <c r="GLF83" s="529"/>
      <c r="GLG83" s="530"/>
      <c r="GLH83" s="531"/>
      <c r="GLI83" s="532"/>
      <c r="GLJ83" s="533"/>
      <c r="GLK83" s="527"/>
      <c r="GLL83" s="528"/>
      <c r="GLM83" s="529"/>
      <c r="GLN83" s="530"/>
      <c r="GLO83" s="531"/>
      <c r="GLP83" s="532"/>
      <c r="GLQ83" s="533"/>
      <c r="GLR83" s="527"/>
      <c r="GLS83" s="528"/>
      <c r="GLT83" s="529"/>
      <c r="GLU83" s="530"/>
      <c r="GLV83" s="531"/>
      <c r="GLW83" s="532"/>
      <c r="GLX83" s="533"/>
      <c r="GLY83" s="527"/>
      <c r="GLZ83" s="528"/>
      <c r="GMA83" s="529"/>
      <c r="GMB83" s="530"/>
      <c r="GMC83" s="531"/>
      <c r="GMD83" s="532"/>
      <c r="GME83" s="533"/>
      <c r="GMF83" s="527"/>
      <c r="GMG83" s="528"/>
      <c r="GMH83" s="529"/>
      <c r="GMI83" s="530"/>
      <c r="GMJ83" s="531"/>
      <c r="GMK83" s="532"/>
      <c r="GML83" s="533"/>
      <c r="GMM83" s="527"/>
      <c r="GMN83" s="528"/>
      <c r="GMO83" s="529"/>
      <c r="GMP83" s="530"/>
      <c r="GMQ83" s="531"/>
      <c r="GMR83" s="532"/>
      <c r="GMS83" s="533"/>
      <c r="GMT83" s="527"/>
      <c r="GMU83" s="528"/>
      <c r="GMV83" s="529"/>
      <c r="GMW83" s="530"/>
      <c r="GMX83" s="531"/>
      <c r="GMY83" s="532"/>
      <c r="GMZ83" s="533"/>
      <c r="GNA83" s="527"/>
      <c r="GNB83" s="528"/>
      <c r="GNC83" s="529"/>
      <c r="GND83" s="530"/>
      <c r="GNE83" s="531"/>
      <c r="GNF83" s="532"/>
      <c r="GNG83" s="533"/>
      <c r="GNH83" s="527"/>
      <c r="GNI83" s="528"/>
      <c r="GNJ83" s="529"/>
      <c r="GNK83" s="530"/>
      <c r="GNL83" s="531"/>
      <c r="GNM83" s="532"/>
      <c r="GNN83" s="533"/>
      <c r="GNO83" s="527"/>
      <c r="GNP83" s="528"/>
      <c r="GNQ83" s="529"/>
      <c r="GNR83" s="530"/>
      <c r="GNS83" s="531"/>
      <c r="GNT83" s="532"/>
      <c r="GNU83" s="533"/>
      <c r="GNV83" s="527"/>
      <c r="GNW83" s="528"/>
      <c r="GNX83" s="529"/>
      <c r="GNY83" s="530"/>
      <c r="GNZ83" s="531"/>
      <c r="GOA83" s="532"/>
      <c r="GOB83" s="533"/>
      <c r="GOC83" s="527"/>
      <c r="GOD83" s="528"/>
      <c r="GOE83" s="529"/>
      <c r="GOF83" s="530"/>
      <c r="GOG83" s="531"/>
      <c r="GOH83" s="532"/>
      <c r="GOI83" s="533"/>
      <c r="GOJ83" s="527"/>
      <c r="GOK83" s="528"/>
      <c r="GOL83" s="529"/>
      <c r="GOM83" s="530"/>
      <c r="GON83" s="531"/>
      <c r="GOO83" s="532"/>
      <c r="GOP83" s="533"/>
      <c r="GOQ83" s="527"/>
      <c r="GOR83" s="528"/>
      <c r="GOS83" s="529"/>
      <c r="GOT83" s="530"/>
      <c r="GOU83" s="531"/>
      <c r="GOV83" s="532"/>
      <c r="GOW83" s="533"/>
      <c r="GOX83" s="527"/>
      <c r="GOY83" s="528"/>
      <c r="GOZ83" s="529"/>
      <c r="GPA83" s="530"/>
      <c r="GPB83" s="531"/>
      <c r="GPC83" s="532"/>
      <c r="GPD83" s="533"/>
      <c r="GPE83" s="527"/>
      <c r="GPF83" s="528"/>
      <c r="GPG83" s="529"/>
      <c r="GPH83" s="530"/>
      <c r="GPI83" s="531"/>
      <c r="GPJ83" s="532"/>
      <c r="GPK83" s="533"/>
      <c r="GPL83" s="527"/>
      <c r="GPM83" s="528"/>
      <c r="GPN83" s="529"/>
      <c r="GPO83" s="530"/>
      <c r="GPP83" s="531"/>
      <c r="GPQ83" s="532"/>
      <c r="GPR83" s="533"/>
      <c r="GPS83" s="527"/>
      <c r="GPT83" s="528"/>
      <c r="GPU83" s="529"/>
      <c r="GPV83" s="530"/>
      <c r="GPW83" s="531"/>
      <c r="GPX83" s="532"/>
      <c r="GPY83" s="533"/>
      <c r="GPZ83" s="527"/>
      <c r="GQA83" s="528"/>
      <c r="GQB83" s="529"/>
      <c r="GQC83" s="530"/>
      <c r="GQD83" s="531"/>
      <c r="GQE83" s="532"/>
      <c r="GQF83" s="533"/>
      <c r="GQG83" s="527"/>
      <c r="GQH83" s="528"/>
      <c r="GQI83" s="529"/>
      <c r="GQJ83" s="530"/>
      <c r="GQK83" s="531"/>
      <c r="GQL83" s="532"/>
      <c r="GQM83" s="533"/>
      <c r="GQN83" s="527"/>
      <c r="GQO83" s="528"/>
      <c r="GQP83" s="529"/>
      <c r="GQQ83" s="530"/>
      <c r="GQR83" s="531"/>
      <c r="GQS83" s="532"/>
      <c r="GQT83" s="533"/>
      <c r="GQU83" s="527"/>
      <c r="GQV83" s="528"/>
      <c r="GQW83" s="529"/>
      <c r="GQX83" s="530"/>
      <c r="GQY83" s="531"/>
      <c r="GQZ83" s="532"/>
      <c r="GRA83" s="533"/>
      <c r="GRB83" s="527"/>
      <c r="GRC83" s="528"/>
      <c r="GRD83" s="529"/>
      <c r="GRE83" s="530"/>
      <c r="GRF83" s="531"/>
      <c r="GRG83" s="532"/>
      <c r="GRH83" s="533"/>
      <c r="GRI83" s="527"/>
      <c r="GRJ83" s="528"/>
      <c r="GRK83" s="529"/>
      <c r="GRL83" s="530"/>
      <c r="GRM83" s="531"/>
      <c r="GRN83" s="532"/>
      <c r="GRO83" s="533"/>
      <c r="GRP83" s="527"/>
      <c r="GRQ83" s="528"/>
      <c r="GRR83" s="529"/>
      <c r="GRS83" s="530"/>
      <c r="GRT83" s="531"/>
      <c r="GRU83" s="532"/>
      <c r="GRV83" s="533"/>
      <c r="GRW83" s="527"/>
      <c r="GRX83" s="528"/>
      <c r="GRY83" s="529"/>
      <c r="GRZ83" s="530"/>
      <c r="GSA83" s="531"/>
      <c r="GSB83" s="532"/>
      <c r="GSC83" s="533"/>
      <c r="GSD83" s="527"/>
      <c r="GSE83" s="528"/>
      <c r="GSF83" s="529"/>
      <c r="GSG83" s="530"/>
      <c r="GSH83" s="531"/>
      <c r="GSI83" s="532"/>
      <c r="GSJ83" s="533"/>
      <c r="GSK83" s="527"/>
      <c r="GSL83" s="528"/>
      <c r="GSM83" s="529"/>
      <c r="GSN83" s="530"/>
      <c r="GSO83" s="531"/>
      <c r="GSP83" s="532"/>
      <c r="GSQ83" s="533"/>
      <c r="GSR83" s="527"/>
      <c r="GSS83" s="528"/>
      <c r="GST83" s="529"/>
      <c r="GSU83" s="530"/>
      <c r="GSV83" s="531"/>
      <c r="GSW83" s="532"/>
      <c r="GSX83" s="533"/>
      <c r="GSY83" s="527"/>
      <c r="GSZ83" s="528"/>
      <c r="GTA83" s="529"/>
      <c r="GTB83" s="530"/>
      <c r="GTC83" s="531"/>
      <c r="GTD83" s="532"/>
      <c r="GTE83" s="533"/>
      <c r="GTF83" s="527"/>
      <c r="GTG83" s="528"/>
      <c r="GTH83" s="529"/>
      <c r="GTI83" s="530"/>
      <c r="GTJ83" s="531"/>
      <c r="GTK83" s="532"/>
      <c r="GTL83" s="533"/>
      <c r="GTM83" s="527"/>
      <c r="GTN83" s="528"/>
      <c r="GTO83" s="529"/>
      <c r="GTP83" s="530"/>
      <c r="GTQ83" s="531"/>
      <c r="GTR83" s="532"/>
      <c r="GTS83" s="533"/>
      <c r="GTT83" s="527"/>
      <c r="GTU83" s="528"/>
      <c r="GTV83" s="529"/>
      <c r="GTW83" s="530"/>
      <c r="GTX83" s="531"/>
      <c r="GTY83" s="532"/>
      <c r="GTZ83" s="533"/>
      <c r="GUA83" s="527"/>
      <c r="GUB83" s="528"/>
      <c r="GUC83" s="529"/>
      <c r="GUD83" s="530"/>
      <c r="GUE83" s="531"/>
      <c r="GUF83" s="532"/>
      <c r="GUG83" s="533"/>
      <c r="GUH83" s="527"/>
      <c r="GUI83" s="528"/>
      <c r="GUJ83" s="529"/>
      <c r="GUK83" s="530"/>
      <c r="GUL83" s="531"/>
      <c r="GUM83" s="532"/>
      <c r="GUN83" s="533"/>
      <c r="GUO83" s="527"/>
      <c r="GUP83" s="528"/>
      <c r="GUQ83" s="529"/>
      <c r="GUR83" s="530"/>
      <c r="GUS83" s="531"/>
      <c r="GUT83" s="532"/>
      <c r="GUU83" s="533"/>
      <c r="GUV83" s="527"/>
      <c r="GUW83" s="528"/>
      <c r="GUX83" s="529"/>
      <c r="GUY83" s="530"/>
      <c r="GUZ83" s="531"/>
      <c r="GVA83" s="532"/>
      <c r="GVB83" s="533"/>
      <c r="GVC83" s="527"/>
      <c r="GVD83" s="528"/>
      <c r="GVE83" s="529"/>
      <c r="GVF83" s="530"/>
      <c r="GVG83" s="531"/>
      <c r="GVH83" s="532"/>
      <c r="GVI83" s="533"/>
      <c r="GVJ83" s="527"/>
      <c r="GVK83" s="528"/>
      <c r="GVL83" s="529"/>
      <c r="GVM83" s="530"/>
      <c r="GVN83" s="531"/>
      <c r="GVO83" s="532"/>
      <c r="GVP83" s="533"/>
      <c r="GVQ83" s="527"/>
      <c r="GVR83" s="528"/>
      <c r="GVS83" s="529"/>
      <c r="GVT83" s="530"/>
      <c r="GVU83" s="531"/>
      <c r="GVV83" s="532"/>
      <c r="GVW83" s="533"/>
      <c r="GVX83" s="527"/>
      <c r="GVY83" s="528"/>
      <c r="GVZ83" s="529"/>
      <c r="GWA83" s="530"/>
      <c r="GWB83" s="531"/>
      <c r="GWC83" s="532"/>
      <c r="GWD83" s="533"/>
      <c r="GWE83" s="527"/>
      <c r="GWF83" s="528"/>
      <c r="GWG83" s="529"/>
      <c r="GWH83" s="530"/>
      <c r="GWI83" s="531"/>
      <c r="GWJ83" s="532"/>
      <c r="GWK83" s="533"/>
      <c r="GWL83" s="527"/>
      <c r="GWM83" s="528"/>
      <c r="GWN83" s="529"/>
      <c r="GWO83" s="530"/>
      <c r="GWP83" s="531"/>
      <c r="GWQ83" s="532"/>
      <c r="GWR83" s="533"/>
      <c r="GWS83" s="527"/>
      <c r="GWT83" s="528"/>
      <c r="GWU83" s="529"/>
      <c r="GWV83" s="530"/>
      <c r="GWW83" s="531"/>
      <c r="GWX83" s="532"/>
      <c r="GWY83" s="533"/>
      <c r="GWZ83" s="527"/>
      <c r="GXA83" s="528"/>
      <c r="GXB83" s="529"/>
      <c r="GXC83" s="530"/>
      <c r="GXD83" s="531"/>
      <c r="GXE83" s="532"/>
      <c r="GXF83" s="533"/>
      <c r="GXG83" s="527"/>
      <c r="GXH83" s="528"/>
      <c r="GXI83" s="529"/>
      <c r="GXJ83" s="530"/>
      <c r="GXK83" s="531"/>
      <c r="GXL83" s="532"/>
      <c r="GXM83" s="533"/>
      <c r="GXN83" s="527"/>
      <c r="GXO83" s="528"/>
      <c r="GXP83" s="529"/>
      <c r="GXQ83" s="530"/>
      <c r="GXR83" s="531"/>
      <c r="GXS83" s="532"/>
      <c r="GXT83" s="533"/>
      <c r="GXU83" s="527"/>
      <c r="GXV83" s="528"/>
      <c r="GXW83" s="529"/>
      <c r="GXX83" s="530"/>
      <c r="GXY83" s="531"/>
      <c r="GXZ83" s="532"/>
      <c r="GYA83" s="533"/>
      <c r="GYB83" s="527"/>
      <c r="GYC83" s="528"/>
      <c r="GYD83" s="529"/>
      <c r="GYE83" s="530"/>
      <c r="GYF83" s="531"/>
      <c r="GYG83" s="532"/>
      <c r="GYH83" s="533"/>
      <c r="GYI83" s="527"/>
      <c r="GYJ83" s="528"/>
      <c r="GYK83" s="529"/>
      <c r="GYL83" s="530"/>
      <c r="GYM83" s="531"/>
      <c r="GYN83" s="532"/>
      <c r="GYO83" s="533"/>
      <c r="GYP83" s="527"/>
      <c r="GYQ83" s="528"/>
      <c r="GYR83" s="529"/>
      <c r="GYS83" s="530"/>
      <c r="GYT83" s="531"/>
      <c r="GYU83" s="532"/>
      <c r="GYV83" s="533"/>
      <c r="GYW83" s="527"/>
      <c r="GYX83" s="528"/>
      <c r="GYY83" s="529"/>
      <c r="GYZ83" s="530"/>
      <c r="GZA83" s="531"/>
      <c r="GZB83" s="532"/>
      <c r="GZC83" s="533"/>
      <c r="GZD83" s="527"/>
      <c r="GZE83" s="528"/>
      <c r="GZF83" s="529"/>
      <c r="GZG83" s="530"/>
      <c r="GZH83" s="531"/>
      <c r="GZI83" s="532"/>
      <c r="GZJ83" s="533"/>
      <c r="GZK83" s="527"/>
      <c r="GZL83" s="528"/>
      <c r="GZM83" s="529"/>
      <c r="GZN83" s="530"/>
      <c r="GZO83" s="531"/>
      <c r="GZP83" s="532"/>
      <c r="GZQ83" s="533"/>
      <c r="GZR83" s="527"/>
      <c r="GZS83" s="528"/>
      <c r="GZT83" s="529"/>
      <c r="GZU83" s="530"/>
      <c r="GZV83" s="531"/>
      <c r="GZW83" s="532"/>
      <c r="GZX83" s="533"/>
      <c r="GZY83" s="527"/>
      <c r="GZZ83" s="528"/>
      <c r="HAA83" s="529"/>
      <c r="HAB83" s="530"/>
      <c r="HAC83" s="531"/>
      <c r="HAD83" s="532"/>
      <c r="HAE83" s="533"/>
      <c r="HAF83" s="527"/>
      <c r="HAG83" s="528"/>
      <c r="HAH83" s="529"/>
      <c r="HAI83" s="530"/>
      <c r="HAJ83" s="531"/>
      <c r="HAK83" s="532"/>
      <c r="HAL83" s="533"/>
      <c r="HAM83" s="527"/>
      <c r="HAN83" s="528"/>
      <c r="HAO83" s="529"/>
      <c r="HAP83" s="530"/>
      <c r="HAQ83" s="531"/>
      <c r="HAR83" s="532"/>
      <c r="HAS83" s="533"/>
      <c r="HAT83" s="527"/>
      <c r="HAU83" s="528"/>
      <c r="HAV83" s="529"/>
      <c r="HAW83" s="530"/>
      <c r="HAX83" s="531"/>
      <c r="HAY83" s="532"/>
      <c r="HAZ83" s="533"/>
      <c r="HBA83" s="527"/>
      <c r="HBB83" s="528"/>
      <c r="HBC83" s="529"/>
      <c r="HBD83" s="530"/>
      <c r="HBE83" s="531"/>
      <c r="HBF83" s="532"/>
      <c r="HBG83" s="533"/>
      <c r="HBH83" s="527"/>
      <c r="HBI83" s="528"/>
      <c r="HBJ83" s="529"/>
      <c r="HBK83" s="530"/>
      <c r="HBL83" s="531"/>
      <c r="HBM83" s="532"/>
      <c r="HBN83" s="533"/>
      <c r="HBO83" s="527"/>
      <c r="HBP83" s="528"/>
      <c r="HBQ83" s="529"/>
      <c r="HBR83" s="530"/>
      <c r="HBS83" s="531"/>
      <c r="HBT83" s="532"/>
      <c r="HBU83" s="533"/>
      <c r="HBV83" s="527"/>
      <c r="HBW83" s="528"/>
      <c r="HBX83" s="529"/>
      <c r="HBY83" s="530"/>
      <c r="HBZ83" s="531"/>
      <c r="HCA83" s="532"/>
      <c r="HCB83" s="533"/>
      <c r="HCC83" s="527"/>
      <c r="HCD83" s="528"/>
      <c r="HCE83" s="529"/>
      <c r="HCF83" s="530"/>
      <c r="HCG83" s="531"/>
      <c r="HCH83" s="532"/>
      <c r="HCI83" s="533"/>
      <c r="HCJ83" s="527"/>
      <c r="HCK83" s="528"/>
      <c r="HCL83" s="529"/>
      <c r="HCM83" s="530"/>
      <c r="HCN83" s="531"/>
      <c r="HCO83" s="532"/>
      <c r="HCP83" s="533"/>
      <c r="HCQ83" s="527"/>
      <c r="HCR83" s="528"/>
      <c r="HCS83" s="529"/>
      <c r="HCT83" s="530"/>
      <c r="HCU83" s="531"/>
      <c r="HCV83" s="532"/>
      <c r="HCW83" s="533"/>
      <c r="HCX83" s="527"/>
      <c r="HCY83" s="528"/>
      <c r="HCZ83" s="529"/>
      <c r="HDA83" s="530"/>
      <c r="HDB83" s="531"/>
      <c r="HDC83" s="532"/>
      <c r="HDD83" s="533"/>
      <c r="HDE83" s="527"/>
      <c r="HDF83" s="528"/>
      <c r="HDG83" s="529"/>
      <c r="HDH83" s="530"/>
      <c r="HDI83" s="531"/>
      <c r="HDJ83" s="532"/>
      <c r="HDK83" s="533"/>
      <c r="HDL83" s="527"/>
      <c r="HDM83" s="528"/>
      <c r="HDN83" s="529"/>
      <c r="HDO83" s="530"/>
      <c r="HDP83" s="531"/>
      <c r="HDQ83" s="532"/>
      <c r="HDR83" s="533"/>
      <c r="HDS83" s="527"/>
      <c r="HDT83" s="528"/>
      <c r="HDU83" s="529"/>
      <c r="HDV83" s="530"/>
      <c r="HDW83" s="531"/>
      <c r="HDX83" s="532"/>
      <c r="HDY83" s="533"/>
      <c r="HDZ83" s="527"/>
      <c r="HEA83" s="528"/>
      <c r="HEB83" s="529"/>
      <c r="HEC83" s="530"/>
      <c r="HED83" s="531"/>
      <c r="HEE83" s="532"/>
      <c r="HEF83" s="533"/>
      <c r="HEG83" s="527"/>
      <c r="HEH83" s="528"/>
      <c r="HEI83" s="529"/>
      <c r="HEJ83" s="530"/>
      <c r="HEK83" s="531"/>
      <c r="HEL83" s="532"/>
      <c r="HEM83" s="533"/>
      <c r="HEN83" s="527"/>
      <c r="HEO83" s="528"/>
      <c r="HEP83" s="529"/>
      <c r="HEQ83" s="530"/>
      <c r="HER83" s="531"/>
      <c r="HES83" s="532"/>
      <c r="HET83" s="533"/>
      <c r="HEU83" s="527"/>
      <c r="HEV83" s="528"/>
      <c r="HEW83" s="529"/>
      <c r="HEX83" s="530"/>
      <c r="HEY83" s="531"/>
      <c r="HEZ83" s="532"/>
      <c r="HFA83" s="533"/>
      <c r="HFB83" s="527"/>
      <c r="HFC83" s="528"/>
      <c r="HFD83" s="529"/>
      <c r="HFE83" s="530"/>
      <c r="HFF83" s="531"/>
      <c r="HFG83" s="532"/>
      <c r="HFH83" s="533"/>
      <c r="HFI83" s="527"/>
      <c r="HFJ83" s="528"/>
      <c r="HFK83" s="529"/>
      <c r="HFL83" s="530"/>
      <c r="HFM83" s="531"/>
      <c r="HFN83" s="532"/>
      <c r="HFO83" s="533"/>
      <c r="HFP83" s="527"/>
      <c r="HFQ83" s="528"/>
      <c r="HFR83" s="529"/>
      <c r="HFS83" s="530"/>
      <c r="HFT83" s="531"/>
      <c r="HFU83" s="532"/>
      <c r="HFV83" s="533"/>
      <c r="HFW83" s="527"/>
      <c r="HFX83" s="528"/>
      <c r="HFY83" s="529"/>
      <c r="HFZ83" s="530"/>
      <c r="HGA83" s="531"/>
      <c r="HGB83" s="532"/>
      <c r="HGC83" s="533"/>
      <c r="HGD83" s="527"/>
      <c r="HGE83" s="528"/>
      <c r="HGF83" s="529"/>
      <c r="HGG83" s="530"/>
      <c r="HGH83" s="531"/>
      <c r="HGI83" s="532"/>
      <c r="HGJ83" s="533"/>
      <c r="HGK83" s="527"/>
      <c r="HGL83" s="528"/>
      <c r="HGM83" s="529"/>
      <c r="HGN83" s="530"/>
      <c r="HGO83" s="531"/>
      <c r="HGP83" s="532"/>
      <c r="HGQ83" s="533"/>
      <c r="HGR83" s="527"/>
      <c r="HGS83" s="528"/>
      <c r="HGT83" s="529"/>
      <c r="HGU83" s="530"/>
      <c r="HGV83" s="531"/>
      <c r="HGW83" s="532"/>
      <c r="HGX83" s="533"/>
      <c r="HGY83" s="527"/>
      <c r="HGZ83" s="528"/>
      <c r="HHA83" s="529"/>
      <c r="HHB83" s="530"/>
      <c r="HHC83" s="531"/>
      <c r="HHD83" s="532"/>
      <c r="HHE83" s="533"/>
      <c r="HHF83" s="527"/>
      <c r="HHG83" s="528"/>
      <c r="HHH83" s="529"/>
      <c r="HHI83" s="530"/>
      <c r="HHJ83" s="531"/>
      <c r="HHK83" s="532"/>
      <c r="HHL83" s="533"/>
      <c r="HHM83" s="527"/>
      <c r="HHN83" s="528"/>
      <c r="HHO83" s="529"/>
      <c r="HHP83" s="530"/>
      <c r="HHQ83" s="531"/>
      <c r="HHR83" s="532"/>
      <c r="HHS83" s="533"/>
      <c r="HHT83" s="527"/>
      <c r="HHU83" s="528"/>
      <c r="HHV83" s="529"/>
      <c r="HHW83" s="530"/>
      <c r="HHX83" s="531"/>
      <c r="HHY83" s="532"/>
      <c r="HHZ83" s="533"/>
      <c r="HIA83" s="527"/>
      <c r="HIB83" s="528"/>
      <c r="HIC83" s="529"/>
      <c r="HID83" s="530"/>
      <c r="HIE83" s="531"/>
      <c r="HIF83" s="532"/>
      <c r="HIG83" s="533"/>
      <c r="HIH83" s="527"/>
      <c r="HII83" s="528"/>
      <c r="HIJ83" s="529"/>
      <c r="HIK83" s="530"/>
      <c r="HIL83" s="531"/>
      <c r="HIM83" s="532"/>
      <c r="HIN83" s="533"/>
      <c r="HIO83" s="527"/>
      <c r="HIP83" s="528"/>
      <c r="HIQ83" s="529"/>
      <c r="HIR83" s="530"/>
      <c r="HIS83" s="531"/>
      <c r="HIT83" s="532"/>
      <c r="HIU83" s="533"/>
      <c r="HIV83" s="527"/>
      <c r="HIW83" s="528"/>
      <c r="HIX83" s="529"/>
      <c r="HIY83" s="530"/>
      <c r="HIZ83" s="531"/>
      <c r="HJA83" s="532"/>
      <c r="HJB83" s="533"/>
      <c r="HJC83" s="527"/>
      <c r="HJD83" s="528"/>
      <c r="HJE83" s="529"/>
      <c r="HJF83" s="530"/>
      <c r="HJG83" s="531"/>
      <c r="HJH83" s="532"/>
      <c r="HJI83" s="533"/>
      <c r="HJJ83" s="527"/>
      <c r="HJK83" s="528"/>
      <c r="HJL83" s="529"/>
      <c r="HJM83" s="530"/>
      <c r="HJN83" s="531"/>
      <c r="HJO83" s="532"/>
      <c r="HJP83" s="533"/>
      <c r="HJQ83" s="527"/>
      <c r="HJR83" s="528"/>
      <c r="HJS83" s="529"/>
      <c r="HJT83" s="530"/>
      <c r="HJU83" s="531"/>
      <c r="HJV83" s="532"/>
      <c r="HJW83" s="533"/>
      <c r="HJX83" s="527"/>
      <c r="HJY83" s="528"/>
      <c r="HJZ83" s="529"/>
      <c r="HKA83" s="530"/>
      <c r="HKB83" s="531"/>
      <c r="HKC83" s="532"/>
      <c r="HKD83" s="533"/>
      <c r="HKE83" s="527"/>
      <c r="HKF83" s="528"/>
      <c r="HKG83" s="529"/>
      <c r="HKH83" s="530"/>
      <c r="HKI83" s="531"/>
      <c r="HKJ83" s="532"/>
      <c r="HKK83" s="533"/>
      <c r="HKL83" s="527"/>
      <c r="HKM83" s="528"/>
      <c r="HKN83" s="529"/>
      <c r="HKO83" s="530"/>
      <c r="HKP83" s="531"/>
      <c r="HKQ83" s="532"/>
      <c r="HKR83" s="533"/>
      <c r="HKS83" s="527"/>
      <c r="HKT83" s="528"/>
      <c r="HKU83" s="529"/>
      <c r="HKV83" s="530"/>
      <c r="HKW83" s="531"/>
      <c r="HKX83" s="532"/>
      <c r="HKY83" s="533"/>
      <c r="HKZ83" s="527"/>
      <c r="HLA83" s="528"/>
      <c r="HLB83" s="529"/>
      <c r="HLC83" s="530"/>
      <c r="HLD83" s="531"/>
      <c r="HLE83" s="532"/>
      <c r="HLF83" s="533"/>
      <c r="HLG83" s="527"/>
      <c r="HLH83" s="528"/>
      <c r="HLI83" s="529"/>
      <c r="HLJ83" s="530"/>
      <c r="HLK83" s="531"/>
      <c r="HLL83" s="532"/>
      <c r="HLM83" s="533"/>
      <c r="HLN83" s="527"/>
      <c r="HLO83" s="528"/>
      <c r="HLP83" s="529"/>
      <c r="HLQ83" s="530"/>
      <c r="HLR83" s="531"/>
      <c r="HLS83" s="532"/>
      <c r="HLT83" s="533"/>
      <c r="HLU83" s="527"/>
      <c r="HLV83" s="528"/>
      <c r="HLW83" s="529"/>
      <c r="HLX83" s="530"/>
      <c r="HLY83" s="531"/>
      <c r="HLZ83" s="532"/>
      <c r="HMA83" s="533"/>
      <c r="HMB83" s="527"/>
      <c r="HMC83" s="528"/>
      <c r="HMD83" s="529"/>
      <c r="HME83" s="530"/>
      <c r="HMF83" s="531"/>
      <c r="HMG83" s="532"/>
      <c r="HMH83" s="533"/>
      <c r="HMI83" s="527"/>
      <c r="HMJ83" s="528"/>
      <c r="HMK83" s="529"/>
      <c r="HML83" s="530"/>
      <c r="HMM83" s="531"/>
      <c r="HMN83" s="532"/>
      <c r="HMO83" s="533"/>
      <c r="HMP83" s="527"/>
      <c r="HMQ83" s="528"/>
      <c r="HMR83" s="529"/>
      <c r="HMS83" s="530"/>
      <c r="HMT83" s="531"/>
      <c r="HMU83" s="532"/>
      <c r="HMV83" s="533"/>
      <c r="HMW83" s="527"/>
      <c r="HMX83" s="528"/>
      <c r="HMY83" s="529"/>
      <c r="HMZ83" s="530"/>
      <c r="HNA83" s="531"/>
      <c r="HNB83" s="532"/>
      <c r="HNC83" s="533"/>
      <c r="HND83" s="527"/>
      <c r="HNE83" s="528"/>
      <c r="HNF83" s="529"/>
      <c r="HNG83" s="530"/>
      <c r="HNH83" s="531"/>
      <c r="HNI83" s="532"/>
      <c r="HNJ83" s="533"/>
      <c r="HNK83" s="527"/>
      <c r="HNL83" s="528"/>
      <c r="HNM83" s="529"/>
      <c r="HNN83" s="530"/>
      <c r="HNO83" s="531"/>
      <c r="HNP83" s="532"/>
      <c r="HNQ83" s="533"/>
      <c r="HNR83" s="527"/>
      <c r="HNS83" s="528"/>
      <c r="HNT83" s="529"/>
      <c r="HNU83" s="530"/>
      <c r="HNV83" s="531"/>
      <c r="HNW83" s="532"/>
      <c r="HNX83" s="533"/>
      <c r="HNY83" s="527"/>
      <c r="HNZ83" s="528"/>
      <c r="HOA83" s="529"/>
      <c r="HOB83" s="530"/>
      <c r="HOC83" s="531"/>
      <c r="HOD83" s="532"/>
      <c r="HOE83" s="533"/>
      <c r="HOF83" s="527"/>
      <c r="HOG83" s="528"/>
      <c r="HOH83" s="529"/>
      <c r="HOI83" s="530"/>
      <c r="HOJ83" s="531"/>
      <c r="HOK83" s="532"/>
      <c r="HOL83" s="533"/>
      <c r="HOM83" s="527"/>
      <c r="HON83" s="528"/>
      <c r="HOO83" s="529"/>
      <c r="HOP83" s="530"/>
      <c r="HOQ83" s="531"/>
      <c r="HOR83" s="532"/>
      <c r="HOS83" s="533"/>
      <c r="HOT83" s="527"/>
      <c r="HOU83" s="528"/>
      <c r="HOV83" s="529"/>
      <c r="HOW83" s="530"/>
      <c r="HOX83" s="531"/>
      <c r="HOY83" s="532"/>
      <c r="HOZ83" s="533"/>
      <c r="HPA83" s="527"/>
      <c r="HPB83" s="528"/>
      <c r="HPC83" s="529"/>
      <c r="HPD83" s="530"/>
      <c r="HPE83" s="531"/>
      <c r="HPF83" s="532"/>
      <c r="HPG83" s="533"/>
      <c r="HPH83" s="527"/>
      <c r="HPI83" s="528"/>
      <c r="HPJ83" s="529"/>
      <c r="HPK83" s="530"/>
      <c r="HPL83" s="531"/>
      <c r="HPM83" s="532"/>
      <c r="HPN83" s="533"/>
      <c r="HPO83" s="527"/>
      <c r="HPP83" s="528"/>
      <c r="HPQ83" s="529"/>
      <c r="HPR83" s="530"/>
      <c r="HPS83" s="531"/>
      <c r="HPT83" s="532"/>
      <c r="HPU83" s="533"/>
      <c r="HPV83" s="527"/>
      <c r="HPW83" s="528"/>
      <c r="HPX83" s="529"/>
      <c r="HPY83" s="530"/>
      <c r="HPZ83" s="531"/>
      <c r="HQA83" s="532"/>
      <c r="HQB83" s="533"/>
      <c r="HQC83" s="527"/>
      <c r="HQD83" s="528"/>
      <c r="HQE83" s="529"/>
      <c r="HQF83" s="530"/>
      <c r="HQG83" s="531"/>
      <c r="HQH83" s="532"/>
      <c r="HQI83" s="533"/>
      <c r="HQJ83" s="527"/>
      <c r="HQK83" s="528"/>
      <c r="HQL83" s="529"/>
      <c r="HQM83" s="530"/>
      <c r="HQN83" s="531"/>
      <c r="HQO83" s="532"/>
      <c r="HQP83" s="533"/>
      <c r="HQQ83" s="527"/>
      <c r="HQR83" s="528"/>
      <c r="HQS83" s="529"/>
      <c r="HQT83" s="530"/>
      <c r="HQU83" s="531"/>
      <c r="HQV83" s="532"/>
      <c r="HQW83" s="533"/>
      <c r="HQX83" s="527"/>
      <c r="HQY83" s="528"/>
      <c r="HQZ83" s="529"/>
      <c r="HRA83" s="530"/>
      <c r="HRB83" s="531"/>
      <c r="HRC83" s="532"/>
      <c r="HRD83" s="533"/>
      <c r="HRE83" s="527"/>
      <c r="HRF83" s="528"/>
      <c r="HRG83" s="529"/>
      <c r="HRH83" s="530"/>
      <c r="HRI83" s="531"/>
      <c r="HRJ83" s="532"/>
      <c r="HRK83" s="533"/>
      <c r="HRL83" s="527"/>
      <c r="HRM83" s="528"/>
      <c r="HRN83" s="529"/>
      <c r="HRO83" s="530"/>
      <c r="HRP83" s="531"/>
      <c r="HRQ83" s="532"/>
      <c r="HRR83" s="533"/>
      <c r="HRS83" s="527"/>
      <c r="HRT83" s="528"/>
      <c r="HRU83" s="529"/>
      <c r="HRV83" s="530"/>
      <c r="HRW83" s="531"/>
      <c r="HRX83" s="532"/>
      <c r="HRY83" s="533"/>
      <c r="HRZ83" s="527"/>
      <c r="HSA83" s="528"/>
      <c r="HSB83" s="529"/>
      <c r="HSC83" s="530"/>
      <c r="HSD83" s="531"/>
      <c r="HSE83" s="532"/>
      <c r="HSF83" s="533"/>
      <c r="HSG83" s="527"/>
      <c r="HSH83" s="528"/>
      <c r="HSI83" s="529"/>
      <c r="HSJ83" s="530"/>
      <c r="HSK83" s="531"/>
      <c r="HSL83" s="532"/>
      <c r="HSM83" s="533"/>
      <c r="HSN83" s="527"/>
      <c r="HSO83" s="528"/>
      <c r="HSP83" s="529"/>
      <c r="HSQ83" s="530"/>
      <c r="HSR83" s="531"/>
      <c r="HSS83" s="532"/>
      <c r="HST83" s="533"/>
      <c r="HSU83" s="527"/>
      <c r="HSV83" s="528"/>
      <c r="HSW83" s="529"/>
      <c r="HSX83" s="530"/>
      <c r="HSY83" s="531"/>
      <c r="HSZ83" s="532"/>
      <c r="HTA83" s="533"/>
      <c r="HTB83" s="527"/>
      <c r="HTC83" s="528"/>
      <c r="HTD83" s="529"/>
      <c r="HTE83" s="530"/>
      <c r="HTF83" s="531"/>
      <c r="HTG83" s="532"/>
      <c r="HTH83" s="533"/>
      <c r="HTI83" s="527"/>
      <c r="HTJ83" s="528"/>
      <c r="HTK83" s="529"/>
      <c r="HTL83" s="530"/>
      <c r="HTM83" s="531"/>
      <c r="HTN83" s="532"/>
      <c r="HTO83" s="533"/>
      <c r="HTP83" s="527"/>
      <c r="HTQ83" s="528"/>
      <c r="HTR83" s="529"/>
      <c r="HTS83" s="530"/>
      <c r="HTT83" s="531"/>
      <c r="HTU83" s="532"/>
      <c r="HTV83" s="533"/>
      <c r="HTW83" s="527"/>
      <c r="HTX83" s="528"/>
      <c r="HTY83" s="529"/>
      <c r="HTZ83" s="530"/>
      <c r="HUA83" s="531"/>
      <c r="HUB83" s="532"/>
      <c r="HUC83" s="533"/>
      <c r="HUD83" s="527"/>
      <c r="HUE83" s="528"/>
      <c r="HUF83" s="529"/>
      <c r="HUG83" s="530"/>
      <c r="HUH83" s="531"/>
      <c r="HUI83" s="532"/>
      <c r="HUJ83" s="533"/>
      <c r="HUK83" s="527"/>
      <c r="HUL83" s="528"/>
      <c r="HUM83" s="529"/>
      <c r="HUN83" s="530"/>
      <c r="HUO83" s="531"/>
      <c r="HUP83" s="532"/>
      <c r="HUQ83" s="533"/>
      <c r="HUR83" s="527"/>
      <c r="HUS83" s="528"/>
      <c r="HUT83" s="529"/>
      <c r="HUU83" s="530"/>
      <c r="HUV83" s="531"/>
      <c r="HUW83" s="532"/>
      <c r="HUX83" s="533"/>
      <c r="HUY83" s="527"/>
      <c r="HUZ83" s="528"/>
      <c r="HVA83" s="529"/>
      <c r="HVB83" s="530"/>
      <c r="HVC83" s="531"/>
      <c r="HVD83" s="532"/>
      <c r="HVE83" s="533"/>
      <c r="HVF83" s="527"/>
      <c r="HVG83" s="528"/>
      <c r="HVH83" s="529"/>
      <c r="HVI83" s="530"/>
      <c r="HVJ83" s="531"/>
      <c r="HVK83" s="532"/>
      <c r="HVL83" s="533"/>
      <c r="HVM83" s="527"/>
      <c r="HVN83" s="528"/>
      <c r="HVO83" s="529"/>
      <c r="HVP83" s="530"/>
      <c r="HVQ83" s="531"/>
      <c r="HVR83" s="532"/>
      <c r="HVS83" s="533"/>
      <c r="HVT83" s="527"/>
      <c r="HVU83" s="528"/>
      <c r="HVV83" s="529"/>
      <c r="HVW83" s="530"/>
      <c r="HVX83" s="531"/>
      <c r="HVY83" s="532"/>
      <c r="HVZ83" s="533"/>
      <c r="HWA83" s="527"/>
      <c r="HWB83" s="528"/>
      <c r="HWC83" s="529"/>
      <c r="HWD83" s="530"/>
      <c r="HWE83" s="531"/>
      <c r="HWF83" s="532"/>
      <c r="HWG83" s="533"/>
      <c r="HWH83" s="527"/>
      <c r="HWI83" s="528"/>
      <c r="HWJ83" s="529"/>
      <c r="HWK83" s="530"/>
      <c r="HWL83" s="531"/>
      <c r="HWM83" s="532"/>
      <c r="HWN83" s="533"/>
      <c r="HWO83" s="527"/>
      <c r="HWP83" s="528"/>
      <c r="HWQ83" s="529"/>
      <c r="HWR83" s="530"/>
      <c r="HWS83" s="531"/>
      <c r="HWT83" s="532"/>
      <c r="HWU83" s="533"/>
      <c r="HWV83" s="527"/>
      <c r="HWW83" s="528"/>
      <c r="HWX83" s="529"/>
      <c r="HWY83" s="530"/>
      <c r="HWZ83" s="531"/>
      <c r="HXA83" s="532"/>
      <c r="HXB83" s="533"/>
      <c r="HXC83" s="527"/>
      <c r="HXD83" s="528"/>
      <c r="HXE83" s="529"/>
      <c r="HXF83" s="530"/>
      <c r="HXG83" s="531"/>
      <c r="HXH83" s="532"/>
      <c r="HXI83" s="533"/>
      <c r="HXJ83" s="527"/>
      <c r="HXK83" s="528"/>
      <c r="HXL83" s="529"/>
      <c r="HXM83" s="530"/>
      <c r="HXN83" s="531"/>
      <c r="HXO83" s="532"/>
      <c r="HXP83" s="533"/>
      <c r="HXQ83" s="527"/>
      <c r="HXR83" s="528"/>
      <c r="HXS83" s="529"/>
      <c r="HXT83" s="530"/>
      <c r="HXU83" s="531"/>
      <c r="HXV83" s="532"/>
      <c r="HXW83" s="533"/>
      <c r="HXX83" s="527"/>
      <c r="HXY83" s="528"/>
      <c r="HXZ83" s="529"/>
      <c r="HYA83" s="530"/>
      <c r="HYB83" s="531"/>
      <c r="HYC83" s="532"/>
      <c r="HYD83" s="533"/>
      <c r="HYE83" s="527"/>
      <c r="HYF83" s="528"/>
      <c r="HYG83" s="529"/>
      <c r="HYH83" s="530"/>
      <c r="HYI83" s="531"/>
      <c r="HYJ83" s="532"/>
      <c r="HYK83" s="533"/>
      <c r="HYL83" s="527"/>
      <c r="HYM83" s="528"/>
      <c r="HYN83" s="529"/>
      <c r="HYO83" s="530"/>
      <c r="HYP83" s="531"/>
      <c r="HYQ83" s="532"/>
      <c r="HYR83" s="533"/>
      <c r="HYS83" s="527"/>
      <c r="HYT83" s="528"/>
      <c r="HYU83" s="529"/>
      <c r="HYV83" s="530"/>
      <c r="HYW83" s="531"/>
      <c r="HYX83" s="532"/>
      <c r="HYY83" s="533"/>
      <c r="HYZ83" s="527"/>
      <c r="HZA83" s="528"/>
      <c r="HZB83" s="529"/>
      <c r="HZC83" s="530"/>
      <c r="HZD83" s="531"/>
      <c r="HZE83" s="532"/>
      <c r="HZF83" s="533"/>
      <c r="HZG83" s="527"/>
      <c r="HZH83" s="528"/>
      <c r="HZI83" s="529"/>
      <c r="HZJ83" s="530"/>
      <c r="HZK83" s="531"/>
      <c r="HZL83" s="532"/>
      <c r="HZM83" s="533"/>
      <c r="HZN83" s="527"/>
      <c r="HZO83" s="528"/>
      <c r="HZP83" s="529"/>
      <c r="HZQ83" s="530"/>
      <c r="HZR83" s="531"/>
      <c r="HZS83" s="532"/>
      <c r="HZT83" s="533"/>
      <c r="HZU83" s="527"/>
      <c r="HZV83" s="528"/>
      <c r="HZW83" s="529"/>
      <c r="HZX83" s="530"/>
      <c r="HZY83" s="531"/>
      <c r="HZZ83" s="532"/>
      <c r="IAA83" s="533"/>
      <c r="IAB83" s="527"/>
      <c r="IAC83" s="528"/>
      <c r="IAD83" s="529"/>
      <c r="IAE83" s="530"/>
      <c r="IAF83" s="531"/>
      <c r="IAG83" s="532"/>
      <c r="IAH83" s="533"/>
      <c r="IAI83" s="527"/>
      <c r="IAJ83" s="528"/>
      <c r="IAK83" s="529"/>
      <c r="IAL83" s="530"/>
      <c r="IAM83" s="531"/>
      <c r="IAN83" s="532"/>
      <c r="IAO83" s="533"/>
      <c r="IAP83" s="527"/>
      <c r="IAQ83" s="528"/>
      <c r="IAR83" s="529"/>
      <c r="IAS83" s="530"/>
      <c r="IAT83" s="531"/>
      <c r="IAU83" s="532"/>
      <c r="IAV83" s="533"/>
      <c r="IAW83" s="527"/>
      <c r="IAX83" s="528"/>
      <c r="IAY83" s="529"/>
      <c r="IAZ83" s="530"/>
      <c r="IBA83" s="531"/>
      <c r="IBB83" s="532"/>
      <c r="IBC83" s="533"/>
      <c r="IBD83" s="527"/>
      <c r="IBE83" s="528"/>
      <c r="IBF83" s="529"/>
      <c r="IBG83" s="530"/>
      <c r="IBH83" s="531"/>
      <c r="IBI83" s="532"/>
      <c r="IBJ83" s="533"/>
      <c r="IBK83" s="527"/>
      <c r="IBL83" s="528"/>
      <c r="IBM83" s="529"/>
      <c r="IBN83" s="530"/>
      <c r="IBO83" s="531"/>
      <c r="IBP83" s="532"/>
      <c r="IBQ83" s="533"/>
      <c r="IBR83" s="527"/>
      <c r="IBS83" s="528"/>
      <c r="IBT83" s="529"/>
      <c r="IBU83" s="530"/>
      <c r="IBV83" s="531"/>
      <c r="IBW83" s="532"/>
      <c r="IBX83" s="533"/>
      <c r="IBY83" s="527"/>
      <c r="IBZ83" s="528"/>
      <c r="ICA83" s="529"/>
      <c r="ICB83" s="530"/>
      <c r="ICC83" s="531"/>
      <c r="ICD83" s="532"/>
      <c r="ICE83" s="533"/>
      <c r="ICF83" s="527"/>
      <c r="ICG83" s="528"/>
      <c r="ICH83" s="529"/>
      <c r="ICI83" s="530"/>
      <c r="ICJ83" s="531"/>
      <c r="ICK83" s="532"/>
      <c r="ICL83" s="533"/>
      <c r="ICM83" s="527"/>
      <c r="ICN83" s="528"/>
      <c r="ICO83" s="529"/>
      <c r="ICP83" s="530"/>
      <c r="ICQ83" s="531"/>
      <c r="ICR83" s="532"/>
      <c r="ICS83" s="533"/>
      <c r="ICT83" s="527"/>
      <c r="ICU83" s="528"/>
      <c r="ICV83" s="529"/>
      <c r="ICW83" s="530"/>
      <c r="ICX83" s="531"/>
      <c r="ICY83" s="532"/>
      <c r="ICZ83" s="533"/>
      <c r="IDA83" s="527"/>
      <c r="IDB83" s="528"/>
      <c r="IDC83" s="529"/>
      <c r="IDD83" s="530"/>
      <c r="IDE83" s="531"/>
      <c r="IDF83" s="532"/>
      <c r="IDG83" s="533"/>
      <c r="IDH83" s="527"/>
      <c r="IDI83" s="528"/>
      <c r="IDJ83" s="529"/>
      <c r="IDK83" s="530"/>
      <c r="IDL83" s="531"/>
      <c r="IDM83" s="532"/>
      <c r="IDN83" s="533"/>
      <c r="IDO83" s="527"/>
      <c r="IDP83" s="528"/>
      <c r="IDQ83" s="529"/>
      <c r="IDR83" s="530"/>
      <c r="IDS83" s="531"/>
      <c r="IDT83" s="532"/>
      <c r="IDU83" s="533"/>
      <c r="IDV83" s="527"/>
      <c r="IDW83" s="528"/>
      <c r="IDX83" s="529"/>
      <c r="IDY83" s="530"/>
      <c r="IDZ83" s="531"/>
      <c r="IEA83" s="532"/>
      <c r="IEB83" s="533"/>
      <c r="IEC83" s="527"/>
      <c r="IED83" s="528"/>
      <c r="IEE83" s="529"/>
      <c r="IEF83" s="530"/>
      <c r="IEG83" s="531"/>
      <c r="IEH83" s="532"/>
      <c r="IEI83" s="533"/>
      <c r="IEJ83" s="527"/>
      <c r="IEK83" s="528"/>
      <c r="IEL83" s="529"/>
      <c r="IEM83" s="530"/>
      <c r="IEN83" s="531"/>
      <c r="IEO83" s="532"/>
      <c r="IEP83" s="533"/>
      <c r="IEQ83" s="527"/>
      <c r="IER83" s="528"/>
      <c r="IES83" s="529"/>
      <c r="IET83" s="530"/>
      <c r="IEU83" s="531"/>
      <c r="IEV83" s="532"/>
      <c r="IEW83" s="533"/>
      <c r="IEX83" s="527"/>
      <c r="IEY83" s="528"/>
      <c r="IEZ83" s="529"/>
      <c r="IFA83" s="530"/>
      <c r="IFB83" s="531"/>
      <c r="IFC83" s="532"/>
      <c r="IFD83" s="533"/>
      <c r="IFE83" s="527"/>
      <c r="IFF83" s="528"/>
      <c r="IFG83" s="529"/>
      <c r="IFH83" s="530"/>
      <c r="IFI83" s="531"/>
      <c r="IFJ83" s="532"/>
      <c r="IFK83" s="533"/>
      <c r="IFL83" s="527"/>
      <c r="IFM83" s="528"/>
      <c r="IFN83" s="529"/>
      <c r="IFO83" s="530"/>
      <c r="IFP83" s="531"/>
      <c r="IFQ83" s="532"/>
      <c r="IFR83" s="533"/>
      <c r="IFS83" s="527"/>
      <c r="IFT83" s="528"/>
      <c r="IFU83" s="529"/>
      <c r="IFV83" s="530"/>
      <c r="IFW83" s="531"/>
      <c r="IFX83" s="532"/>
      <c r="IFY83" s="533"/>
      <c r="IFZ83" s="527"/>
      <c r="IGA83" s="528"/>
      <c r="IGB83" s="529"/>
      <c r="IGC83" s="530"/>
      <c r="IGD83" s="531"/>
      <c r="IGE83" s="532"/>
      <c r="IGF83" s="533"/>
      <c r="IGG83" s="527"/>
      <c r="IGH83" s="528"/>
      <c r="IGI83" s="529"/>
      <c r="IGJ83" s="530"/>
      <c r="IGK83" s="531"/>
      <c r="IGL83" s="532"/>
      <c r="IGM83" s="533"/>
      <c r="IGN83" s="527"/>
      <c r="IGO83" s="528"/>
      <c r="IGP83" s="529"/>
      <c r="IGQ83" s="530"/>
      <c r="IGR83" s="531"/>
      <c r="IGS83" s="532"/>
      <c r="IGT83" s="533"/>
      <c r="IGU83" s="527"/>
      <c r="IGV83" s="528"/>
      <c r="IGW83" s="529"/>
      <c r="IGX83" s="530"/>
      <c r="IGY83" s="531"/>
      <c r="IGZ83" s="532"/>
      <c r="IHA83" s="533"/>
      <c r="IHB83" s="527"/>
      <c r="IHC83" s="528"/>
      <c r="IHD83" s="529"/>
      <c r="IHE83" s="530"/>
      <c r="IHF83" s="531"/>
      <c r="IHG83" s="532"/>
      <c r="IHH83" s="533"/>
      <c r="IHI83" s="527"/>
      <c r="IHJ83" s="528"/>
      <c r="IHK83" s="529"/>
      <c r="IHL83" s="530"/>
      <c r="IHM83" s="531"/>
      <c r="IHN83" s="532"/>
      <c r="IHO83" s="533"/>
      <c r="IHP83" s="527"/>
      <c r="IHQ83" s="528"/>
      <c r="IHR83" s="529"/>
      <c r="IHS83" s="530"/>
      <c r="IHT83" s="531"/>
      <c r="IHU83" s="532"/>
      <c r="IHV83" s="533"/>
      <c r="IHW83" s="527"/>
      <c r="IHX83" s="528"/>
      <c r="IHY83" s="529"/>
      <c r="IHZ83" s="530"/>
      <c r="IIA83" s="531"/>
      <c r="IIB83" s="532"/>
      <c r="IIC83" s="533"/>
      <c r="IID83" s="527"/>
      <c r="IIE83" s="528"/>
      <c r="IIF83" s="529"/>
      <c r="IIG83" s="530"/>
      <c r="IIH83" s="531"/>
      <c r="III83" s="532"/>
      <c r="IIJ83" s="533"/>
      <c r="IIK83" s="527"/>
      <c r="IIL83" s="528"/>
      <c r="IIM83" s="529"/>
      <c r="IIN83" s="530"/>
      <c r="IIO83" s="531"/>
      <c r="IIP83" s="532"/>
      <c r="IIQ83" s="533"/>
      <c r="IIR83" s="527"/>
      <c r="IIS83" s="528"/>
      <c r="IIT83" s="529"/>
      <c r="IIU83" s="530"/>
      <c r="IIV83" s="531"/>
      <c r="IIW83" s="532"/>
      <c r="IIX83" s="533"/>
      <c r="IIY83" s="527"/>
      <c r="IIZ83" s="528"/>
      <c r="IJA83" s="529"/>
      <c r="IJB83" s="530"/>
      <c r="IJC83" s="531"/>
      <c r="IJD83" s="532"/>
      <c r="IJE83" s="533"/>
      <c r="IJF83" s="527"/>
      <c r="IJG83" s="528"/>
      <c r="IJH83" s="529"/>
      <c r="IJI83" s="530"/>
      <c r="IJJ83" s="531"/>
      <c r="IJK83" s="532"/>
      <c r="IJL83" s="533"/>
      <c r="IJM83" s="527"/>
      <c r="IJN83" s="528"/>
      <c r="IJO83" s="529"/>
      <c r="IJP83" s="530"/>
      <c r="IJQ83" s="531"/>
      <c r="IJR83" s="532"/>
      <c r="IJS83" s="533"/>
      <c r="IJT83" s="527"/>
      <c r="IJU83" s="528"/>
      <c r="IJV83" s="529"/>
      <c r="IJW83" s="530"/>
      <c r="IJX83" s="531"/>
      <c r="IJY83" s="532"/>
      <c r="IJZ83" s="533"/>
      <c r="IKA83" s="527"/>
      <c r="IKB83" s="528"/>
      <c r="IKC83" s="529"/>
      <c r="IKD83" s="530"/>
      <c r="IKE83" s="531"/>
      <c r="IKF83" s="532"/>
      <c r="IKG83" s="533"/>
      <c r="IKH83" s="527"/>
      <c r="IKI83" s="528"/>
      <c r="IKJ83" s="529"/>
      <c r="IKK83" s="530"/>
      <c r="IKL83" s="531"/>
      <c r="IKM83" s="532"/>
      <c r="IKN83" s="533"/>
      <c r="IKO83" s="527"/>
      <c r="IKP83" s="528"/>
      <c r="IKQ83" s="529"/>
      <c r="IKR83" s="530"/>
      <c r="IKS83" s="531"/>
      <c r="IKT83" s="532"/>
      <c r="IKU83" s="533"/>
      <c r="IKV83" s="527"/>
      <c r="IKW83" s="528"/>
      <c r="IKX83" s="529"/>
      <c r="IKY83" s="530"/>
      <c r="IKZ83" s="531"/>
      <c r="ILA83" s="532"/>
      <c r="ILB83" s="533"/>
      <c r="ILC83" s="527"/>
      <c r="ILD83" s="528"/>
      <c r="ILE83" s="529"/>
      <c r="ILF83" s="530"/>
      <c r="ILG83" s="531"/>
      <c r="ILH83" s="532"/>
      <c r="ILI83" s="533"/>
      <c r="ILJ83" s="527"/>
      <c r="ILK83" s="528"/>
      <c r="ILL83" s="529"/>
      <c r="ILM83" s="530"/>
      <c r="ILN83" s="531"/>
      <c r="ILO83" s="532"/>
      <c r="ILP83" s="533"/>
      <c r="ILQ83" s="527"/>
      <c r="ILR83" s="528"/>
      <c r="ILS83" s="529"/>
      <c r="ILT83" s="530"/>
      <c r="ILU83" s="531"/>
      <c r="ILV83" s="532"/>
      <c r="ILW83" s="533"/>
      <c r="ILX83" s="527"/>
      <c r="ILY83" s="528"/>
      <c r="ILZ83" s="529"/>
      <c r="IMA83" s="530"/>
      <c r="IMB83" s="531"/>
      <c r="IMC83" s="532"/>
      <c r="IMD83" s="533"/>
      <c r="IME83" s="527"/>
      <c r="IMF83" s="528"/>
      <c r="IMG83" s="529"/>
      <c r="IMH83" s="530"/>
      <c r="IMI83" s="531"/>
      <c r="IMJ83" s="532"/>
      <c r="IMK83" s="533"/>
      <c r="IML83" s="527"/>
      <c r="IMM83" s="528"/>
      <c r="IMN83" s="529"/>
      <c r="IMO83" s="530"/>
      <c r="IMP83" s="531"/>
      <c r="IMQ83" s="532"/>
      <c r="IMR83" s="533"/>
      <c r="IMS83" s="527"/>
      <c r="IMT83" s="528"/>
      <c r="IMU83" s="529"/>
      <c r="IMV83" s="530"/>
      <c r="IMW83" s="531"/>
      <c r="IMX83" s="532"/>
      <c r="IMY83" s="533"/>
      <c r="IMZ83" s="527"/>
      <c r="INA83" s="528"/>
      <c r="INB83" s="529"/>
      <c r="INC83" s="530"/>
      <c r="IND83" s="531"/>
      <c r="INE83" s="532"/>
      <c r="INF83" s="533"/>
      <c r="ING83" s="527"/>
      <c r="INH83" s="528"/>
      <c r="INI83" s="529"/>
      <c r="INJ83" s="530"/>
      <c r="INK83" s="531"/>
      <c r="INL83" s="532"/>
      <c r="INM83" s="533"/>
      <c r="INN83" s="527"/>
      <c r="INO83" s="528"/>
      <c r="INP83" s="529"/>
      <c r="INQ83" s="530"/>
      <c r="INR83" s="531"/>
      <c r="INS83" s="532"/>
      <c r="INT83" s="533"/>
      <c r="INU83" s="527"/>
      <c r="INV83" s="528"/>
      <c r="INW83" s="529"/>
      <c r="INX83" s="530"/>
      <c r="INY83" s="531"/>
      <c r="INZ83" s="532"/>
      <c r="IOA83" s="533"/>
      <c r="IOB83" s="527"/>
      <c r="IOC83" s="528"/>
      <c r="IOD83" s="529"/>
      <c r="IOE83" s="530"/>
      <c r="IOF83" s="531"/>
      <c r="IOG83" s="532"/>
      <c r="IOH83" s="533"/>
      <c r="IOI83" s="527"/>
      <c r="IOJ83" s="528"/>
      <c r="IOK83" s="529"/>
      <c r="IOL83" s="530"/>
      <c r="IOM83" s="531"/>
      <c r="ION83" s="532"/>
      <c r="IOO83" s="533"/>
      <c r="IOP83" s="527"/>
      <c r="IOQ83" s="528"/>
      <c r="IOR83" s="529"/>
      <c r="IOS83" s="530"/>
      <c r="IOT83" s="531"/>
      <c r="IOU83" s="532"/>
      <c r="IOV83" s="533"/>
      <c r="IOW83" s="527"/>
      <c r="IOX83" s="528"/>
      <c r="IOY83" s="529"/>
      <c r="IOZ83" s="530"/>
      <c r="IPA83" s="531"/>
      <c r="IPB83" s="532"/>
      <c r="IPC83" s="533"/>
      <c r="IPD83" s="527"/>
      <c r="IPE83" s="528"/>
      <c r="IPF83" s="529"/>
      <c r="IPG83" s="530"/>
      <c r="IPH83" s="531"/>
      <c r="IPI83" s="532"/>
      <c r="IPJ83" s="533"/>
      <c r="IPK83" s="527"/>
      <c r="IPL83" s="528"/>
      <c r="IPM83" s="529"/>
      <c r="IPN83" s="530"/>
      <c r="IPO83" s="531"/>
      <c r="IPP83" s="532"/>
      <c r="IPQ83" s="533"/>
      <c r="IPR83" s="527"/>
      <c r="IPS83" s="528"/>
      <c r="IPT83" s="529"/>
      <c r="IPU83" s="530"/>
      <c r="IPV83" s="531"/>
      <c r="IPW83" s="532"/>
      <c r="IPX83" s="533"/>
      <c r="IPY83" s="527"/>
      <c r="IPZ83" s="528"/>
      <c r="IQA83" s="529"/>
      <c r="IQB83" s="530"/>
      <c r="IQC83" s="531"/>
      <c r="IQD83" s="532"/>
      <c r="IQE83" s="533"/>
      <c r="IQF83" s="527"/>
      <c r="IQG83" s="528"/>
      <c r="IQH83" s="529"/>
      <c r="IQI83" s="530"/>
      <c r="IQJ83" s="531"/>
      <c r="IQK83" s="532"/>
      <c r="IQL83" s="533"/>
      <c r="IQM83" s="527"/>
      <c r="IQN83" s="528"/>
      <c r="IQO83" s="529"/>
      <c r="IQP83" s="530"/>
      <c r="IQQ83" s="531"/>
      <c r="IQR83" s="532"/>
      <c r="IQS83" s="533"/>
      <c r="IQT83" s="527"/>
      <c r="IQU83" s="528"/>
      <c r="IQV83" s="529"/>
      <c r="IQW83" s="530"/>
      <c r="IQX83" s="531"/>
      <c r="IQY83" s="532"/>
      <c r="IQZ83" s="533"/>
      <c r="IRA83" s="527"/>
      <c r="IRB83" s="528"/>
      <c r="IRC83" s="529"/>
      <c r="IRD83" s="530"/>
      <c r="IRE83" s="531"/>
      <c r="IRF83" s="532"/>
      <c r="IRG83" s="533"/>
      <c r="IRH83" s="527"/>
      <c r="IRI83" s="528"/>
      <c r="IRJ83" s="529"/>
      <c r="IRK83" s="530"/>
      <c r="IRL83" s="531"/>
      <c r="IRM83" s="532"/>
      <c r="IRN83" s="533"/>
      <c r="IRO83" s="527"/>
      <c r="IRP83" s="528"/>
      <c r="IRQ83" s="529"/>
      <c r="IRR83" s="530"/>
      <c r="IRS83" s="531"/>
      <c r="IRT83" s="532"/>
      <c r="IRU83" s="533"/>
      <c r="IRV83" s="527"/>
      <c r="IRW83" s="528"/>
      <c r="IRX83" s="529"/>
      <c r="IRY83" s="530"/>
      <c r="IRZ83" s="531"/>
      <c r="ISA83" s="532"/>
      <c r="ISB83" s="533"/>
      <c r="ISC83" s="527"/>
      <c r="ISD83" s="528"/>
      <c r="ISE83" s="529"/>
      <c r="ISF83" s="530"/>
      <c r="ISG83" s="531"/>
      <c r="ISH83" s="532"/>
      <c r="ISI83" s="533"/>
      <c r="ISJ83" s="527"/>
      <c r="ISK83" s="528"/>
      <c r="ISL83" s="529"/>
      <c r="ISM83" s="530"/>
      <c r="ISN83" s="531"/>
      <c r="ISO83" s="532"/>
      <c r="ISP83" s="533"/>
      <c r="ISQ83" s="527"/>
      <c r="ISR83" s="528"/>
      <c r="ISS83" s="529"/>
      <c r="IST83" s="530"/>
      <c r="ISU83" s="531"/>
      <c r="ISV83" s="532"/>
      <c r="ISW83" s="533"/>
      <c r="ISX83" s="527"/>
      <c r="ISY83" s="528"/>
      <c r="ISZ83" s="529"/>
      <c r="ITA83" s="530"/>
      <c r="ITB83" s="531"/>
      <c r="ITC83" s="532"/>
      <c r="ITD83" s="533"/>
      <c r="ITE83" s="527"/>
      <c r="ITF83" s="528"/>
      <c r="ITG83" s="529"/>
      <c r="ITH83" s="530"/>
      <c r="ITI83" s="531"/>
      <c r="ITJ83" s="532"/>
      <c r="ITK83" s="533"/>
      <c r="ITL83" s="527"/>
      <c r="ITM83" s="528"/>
      <c r="ITN83" s="529"/>
      <c r="ITO83" s="530"/>
      <c r="ITP83" s="531"/>
      <c r="ITQ83" s="532"/>
      <c r="ITR83" s="533"/>
      <c r="ITS83" s="527"/>
      <c r="ITT83" s="528"/>
      <c r="ITU83" s="529"/>
      <c r="ITV83" s="530"/>
      <c r="ITW83" s="531"/>
      <c r="ITX83" s="532"/>
      <c r="ITY83" s="533"/>
      <c r="ITZ83" s="527"/>
      <c r="IUA83" s="528"/>
      <c r="IUB83" s="529"/>
      <c r="IUC83" s="530"/>
      <c r="IUD83" s="531"/>
      <c r="IUE83" s="532"/>
      <c r="IUF83" s="533"/>
      <c r="IUG83" s="527"/>
      <c r="IUH83" s="528"/>
      <c r="IUI83" s="529"/>
      <c r="IUJ83" s="530"/>
      <c r="IUK83" s="531"/>
      <c r="IUL83" s="532"/>
      <c r="IUM83" s="533"/>
      <c r="IUN83" s="527"/>
      <c r="IUO83" s="528"/>
      <c r="IUP83" s="529"/>
      <c r="IUQ83" s="530"/>
      <c r="IUR83" s="531"/>
      <c r="IUS83" s="532"/>
      <c r="IUT83" s="533"/>
      <c r="IUU83" s="527"/>
      <c r="IUV83" s="528"/>
      <c r="IUW83" s="529"/>
      <c r="IUX83" s="530"/>
      <c r="IUY83" s="531"/>
      <c r="IUZ83" s="532"/>
      <c r="IVA83" s="533"/>
      <c r="IVB83" s="527"/>
      <c r="IVC83" s="528"/>
      <c r="IVD83" s="529"/>
      <c r="IVE83" s="530"/>
      <c r="IVF83" s="531"/>
      <c r="IVG83" s="532"/>
      <c r="IVH83" s="533"/>
      <c r="IVI83" s="527"/>
      <c r="IVJ83" s="528"/>
      <c r="IVK83" s="529"/>
      <c r="IVL83" s="530"/>
      <c r="IVM83" s="531"/>
      <c r="IVN83" s="532"/>
      <c r="IVO83" s="533"/>
      <c r="IVP83" s="527"/>
      <c r="IVQ83" s="528"/>
      <c r="IVR83" s="529"/>
      <c r="IVS83" s="530"/>
      <c r="IVT83" s="531"/>
      <c r="IVU83" s="532"/>
      <c r="IVV83" s="533"/>
      <c r="IVW83" s="527"/>
      <c r="IVX83" s="528"/>
      <c r="IVY83" s="529"/>
      <c r="IVZ83" s="530"/>
      <c r="IWA83" s="531"/>
      <c r="IWB83" s="532"/>
      <c r="IWC83" s="533"/>
      <c r="IWD83" s="527"/>
      <c r="IWE83" s="528"/>
      <c r="IWF83" s="529"/>
      <c r="IWG83" s="530"/>
      <c r="IWH83" s="531"/>
      <c r="IWI83" s="532"/>
      <c r="IWJ83" s="533"/>
      <c r="IWK83" s="527"/>
      <c r="IWL83" s="528"/>
      <c r="IWM83" s="529"/>
      <c r="IWN83" s="530"/>
      <c r="IWO83" s="531"/>
      <c r="IWP83" s="532"/>
      <c r="IWQ83" s="533"/>
      <c r="IWR83" s="527"/>
      <c r="IWS83" s="528"/>
      <c r="IWT83" s="529"/>
      <c r="IWU83" s="530"/>
      <c r="IWV83" s="531"/>
      <c r="IWW83" s="532"/>
      <c r="IWX83" s="533"/>
      <c r="IWY83" s="527"/>
      <c r="IWZ83" s="528"/>
      <c r="IXA83" s="529"/>
      <c r="IXB83" s="530"/>
      <c r="IXC83" s="531"/>
      <c r="IXD83" s="532"/>
      <c r="IXE83" s="533"/>
      <c r="IXF83" s="527"/>
      <c r="IXG83" s="528"/>
      <c r="IXH83" s="529"/>
      <c r="IXI83" s="530"/>
      <c r="IXJ83" s="531"/>
      <c r="IXK83" s="532"/>
      <c r="IXL83" s="533"/>
      <c r="IXM83" s="527"/>
      <c r="IXN83" s="528"/>
      <c r="IXO83" s="529"/>
      <c r="IXP83" s="530"/>
      <c r="IXQ83" s="531"/>
      <c r="IXR83" s="532"/>
      <c r="IXS83" s="533"/>
      <c r="IXT83" s="527"/>
      <c r="IXU83" s="528"/>
      <c r="IXV83" s="529"/>
      <c r="IXW83" s="530"/>
      <c r="IXX83" s="531"/>
      <c r="IXY83" s="532"/>
      <c r="IXZ83" s="533"/>
      <c r="IYA83" s="527"/>
      <c r="IYB83" s="528"/>
      <c r="IYC83" s="529"/>
      <c r="IYD83" s="530"/>
      <c r="IYE83" s="531"/>
      <c r="IYF83" s="532"/>
      <c r="IYG83" s="533"/>
      <c r="IYH83" s="527"/>
      <c r="IYI83" s="528"/>
      <c r="IYJ83" s="529"/>
      <c r="IYK83" s="530"/>
      <c r="IYL83" s="531"/>
      <c r="IYM83" s="532"/>
      <c r="IYN83" s="533"/>
      <c r="IYO83" s="527"/>
      <c r="IYP83" s="528"/>
      <c r="IYQ83" s="529"/>
      <c r="IYR83" s="530"/>
      <c r="IYS83" s="531"/>
      <c r="IYT83" s="532"/>
      <c r="IYU83" s="533"/>
      <c r="IYV83" s="527"/>
      <c r="IYW83" s="528"/>
      <c r="IYX83" s="529"/>
      <c r="IYY83" s="530"/>
      <c r="IYZ83" s="531"/>
      <c r="IZA83" s="532"/>
      <c r="IZB83" s="533"/>
      <c r="IZC83" s="527"/>
      <c r="IZD83" s="528"/>
      <c r="IZE83" s="529"/>
      <c r="IZF83" s="530"/>
      <c r="IZG83" s="531"/>
      <c r="IZH83" s="532"/>
      <c r="IZI83" s="533"/>
      <c r="IZJ83" s="527"/>
      <c r="IZK83" s="528"/>
      <c r="IZL83" s="529"/>
      <c r="IZM83" s="530"/>
      <c r="IZN83" s="531"/>
      <c r="IZO83" s="532"/>
      <c r="IZP83" s="533"/>
      <c r="IZQ83" s="527"/>
      <c r="IZR83" s="528"/>
      <c r="IZS83" s="529"/>
      <c r="IZT83" s="530"/>
      <c r="IZU83" s="531"/>
      <c r="IZV83" s="532"/>
      <c r="IZW83" s="533"/>
      <c r="IZX83" s="527"/>
      <c r="IZY83" s="528"/>
      <c r="IZZ83" s="529"/>
      <c r="JAA83" s="530"/>
      <c r="JAB83" s="531"/>
      <c r="JAC83" s="532"/>
      <c r="JAD83" s="533"/>
      <c r="JAE83" s="527"/>
      <c r="JAF83" s="528"/>
      <c r="JAG83" s="529"/>
      <c r="JAH83" s="530"/>
      <c r="JAI83" s="531"/>
      <c r="JAJ83" s="532"/>
      <c r="JAK83" s="533"/>
      <c r="JAL83" s="527"/>
      <c r="JAM83" s="528"/>
      <c r="JAN83" s="529"/>
      <c r="JAO83" s="530"/>
      <c r="JAP83" s="531"/>
      <c r="JAQ83" s="532"/>
      <c r="JAR83" s="533"/>
      <c r="JAS83" s="527"/>
      <c r="JAT83" s="528"/>
      <c r="JAU83" s="529"/>
      <c r="JAV83" s="530"/>
      <c r="JAW83" s="531"/>
      <c r="JAX83" s="532"/>
      <c r="JAY83" s="533"/>
      <c r="JAZ83" s="527"/>
      <c r="JBA83" s="528"/>
      <c r="JBB83" s="529"/>
      <c r="JBC83" s="530"/>
      <c r="JBD83" s="531"/>
      <c r="JBE83" s="532"/>
      <c r="JBF83" s="533"/>
      <c r="JBG83" s="527"/>
      <c r="JBH83" s="528"/>
      <c r="JBI83" s="529"/>
      <c r="JBJ83" s="530"/>
      <c r="JBK83" s="531"/>
      <c r="JBL83" s="532"/>
      <c r="JBM83" s="533"/>
      <c r="JBN83" s="527"/>
      <c r="JBO83" s="528"/>
      <c r="JBP83" s="529"/>
      <c r="JBQ83" s="530"/>
      <c r="JBR83" s="531"/>
      <c r="JBS83" s="532"/>
      <c r="JBT83" s="533"/>
      <c r="JBU83" s="527"/>
      <c r="JBV83" s="528"/>
      <c r="JBW83" s="529"/>
      <c r="JBX83" s="530"/>
      <c r="JBY83" s="531"/>
      <c r="JBZ83" s="532"/>
      <c r="JCA83" s="533"/>
      <c r="JCB83" s="527"/>
      <c r="JCC83" s="528"/>
      <c r="JCD83" s="529"/>
      <c r="JCE83" s="530"/>
      <c r="JCF83" s="531"/>
      <c r="JCG83" s="532"/>
      <c r="JCH83" s="533"/>
      <c r="JCI83" s="527"/>
      <c r="JCJ83" s="528"/>
      <c r="JCK83" s="529"/>
      <c r="JCL83" s="530"/>
      <c r="JCM83" s="531"/>
      <c r="JCN83" s="532"/>
      <c r="JCO83" s="533"/>
      <c r="JCP83" s="527"/>
      <c r="JCQ83" s="528"/>
      <c r="JCR83" s="529"/>
      <c r="JCS83" s="530"/>
      <c r="JCT83" s="531"/>
      <c r="JCU83" s="532"/>
      <c r="JCV83" s="533"/>
      <c r="JCW83" s="527"/>
      <c r="JCX83" s="528"/>
      <c r="JCY83" s="529"/>
      <c r="JCZ83" s="530"/>
      <c r="JDA83" s="531"/>
      <c r="JDB83" s="532"/>
      <c r="JDC83" s="533"/>
      <c r="JDD83" s="527"/>
      <c r="JDE83" s="528"/>
      <c r="JDF83" s="529"/>
      <c r="JDG83" s="530"/>
      <c r="JDH83" s="531"/>
      <c r="JDI83" s="532"/>
      <c r="JDJ83" s="533"/>
      <c r="JDK83" s="527"/>
      <c r="JDL83" s="528"/>
      <c r="JDM83" s="529"/>
      <c r="JDN83" s="530"/>
      <c r="JDO83" s="531"/>
      <c r="JDP83" s="532"/>
      <c r="JDQ83" s="533"/>
      <c r="JDR83" s="527"/>
      <c r="JDS83" s="528"/>
      <c r="JDT83" s="529"/>
      <c r="JDU83" s="530"/>
      <c r="JDV83" s="531"/>
      <c r="JDW83" s="532"/>
      <c r="JDX83" s="533"/>
      <c r="JDY83" s="527"/>
      <c r="JDZ83" s="528"/>
      <c r="JEA83" s="529"/>
      <c r="JEB83" s="530"/>
      <c r="JEC83" s="531"/>
      <c r="JED83" s="532"/>
      <c r="JEE83" s="533"/>
      <c r="JEF83" s="527"/>
      <c r="JEG83" s="528"/>
      <c r="JEH83" s="529"/>
      <c r="JEI83" s="530"/>
      <c r="JEJ83" s="531"/>
      <c r="JEK83" s="532"/>
      <c r="JEL83" s="533"/>
      <c r="JEM83" s="527"/>
      <c r="JEN83" s="528"/>
      <c r="JEO83" s="529"/>
      <c r="JEP83" s="530"/>
      <c r="JEQ83" s="531"/>
      <c r="JER83" s="532"/>
      <c r="JES83" s="533"/>
      <c r="JET83" s="527"/>
      <c r="JEU83" s="528"/>
      <c r="JEV83" s="529"/>
      <c r="JEW83" s="530"/>
      <c r="JEX83" s="531"/>
      <c r="JEY83" s="532"/>
      <c r="JEZ83" s="533"/>
      <c r="JFA83" s="527"/>
      <c r="JFB83" s="528"/>
      <c r="JFC83" s="529"/>
      <c r="JFD83" s="530"/>
      <c r="JFE83" s="531"/>
      <c r="JFF83" s="532"/>
      <c r="JFG83" s="533"/>
      <c r="JFH83" s="527"/>
      <c r="JFI83" s="528"/>
      <c r="JFJ83" s="529"/>
      <c r="JFK83" s="530"/>
      <c r="JFL83" s="531"/>
      <c r="JFM83" s="532"/>
      <c r="JFN83" s="533"/>
      <c r="JFO83" s="527"/>
      <c r="JFP83" s="528"/>
      <c r="JFQ83" s="529"/>
      <c r="JFR83" s="530"/>
      <c r="JFS83" s="531"/>
      <c r="JFT83" s="532"/>
      <c r="JFU83" s="533"/>
      <c r="JFV83" s="527"/>
      <c r="JFW83" s="528"/>
      <c r="JFX83" s="529"/>
      <c r="JFY83" s="530"/>
      <c r="JFZ83" s="531"/>
      <c r="JGA83" s="532"/>
      <c r="JGB83" s="533"/>
      <c r="JGC83" s="527"/>
      <c r="JGD83" s="528"/>
      <c r="JGE83" s="529"/>
      <c r="JGF83" s="530"/>
      <c r="JGG83" s="531"/>
      <c r="JGH83" s="532"/>
      <c r="JGI83" s="533"/>
      <c r="JGJ83" s="527"/>
      <c r="JGK83" s="528"/>
      <c r="JGL83" s="529"/>
      <c r="JGM83" s="530"/>
      <c r="JGN83" s="531"/>
      <c r="JGO83" s="532"/>
      <c r="JGP83" s="533"/>
      <c r="JGQ83" s="527"/>
      <c r="JGR83" s="528"/>
      <c r="JGS83" s="529"/>
      <c r="JGT83" s="530"/>
      <c r="JGU83" s="531"/>
      <c r="JGV83" s="532"/>
      <c r="JGW83" s="533"/>
      <c r="JGX83" s="527"/>
      <c r="JGY83" s="528"/>
      <c r="JGZ83" s="529"/>
      <c r="JHA83" s="530"/>
      <c r="JHB83" s="531"/>
      <c r="JHC83" s="532"/>
      <c r="JHD83" s="533"/>
      <c r="JHE83" s="527"/>
      <c r="JHF83" s="528"/>
      <c r="JHG83" s="529"/>
      <c r="JHH83" s="530"/>
      <c r="JHI83" s="531"/>
      <c r="JHJ83" s="532"/>
      <c r="JHK83" s="533"/>
      <c r="JHL83" s="527"/>
      <c r="JHM83" s="528"/>
      <c r="JHN83" s="529"/>
      <c r="JHO83" s="530"/>
      <c r="JHP83" s="531"/>
      <c r="JHQ83" s="532"/>
      <c r="JHR83" s="533"/>
      <c r="JHS83" s="527"/>
      <c r="JHT83" s="528"/>
      <c r="JHU83" s="529"/>
      <c r="JHV83" s="530"/>
      <c r="JHW83" s="531"/>
      <c r="JHX83" s="532"/>
      <c r="JHY83" s="533"/>
      <c r="JHZ83" s="527"/>
      <c r="JIA83" s="528"/>
      <c r="JIB83" s="529"/>
      <c r="JIC83" s="530"/>
      <c r="JID83" s="531"/>
      <c r="JIE83" s="532"/>
      <c r="JIF83" s="533"/>
      <c r="JIG83" s="527"/>
      <c r="JIH83" s="528"/>
      <c r="JII83" s="529"/>
      <c r="JIJ83" s="530"/>
      <c r="JIK83" s="531"/>
      <c r="JIL83" s="532"/>
      <c r="JIM83" s="533"/>
      <c r="JIN83" s="527"/>
      <c r="JIO83" s="528"/>
      <c r="JIP83" s="529"/>
      <c r="JIQ83" s="530"/>
      <c r="JIR83" s="531"/>
      <c r="JIS83" s="532"/>
      <c r="JIT83" s="533"/>
      <c r="JIU83" s="527"/>
      <c r="JIV83" s="528"/>
      <c r="JIW83" s="529"/>
      <c r="JIX83" s="530"/>
      <c r="JIY83" s="531"/>
      <c r="JIZ83" s="532"/>
      <c r="JJA83" s="533"/>
      <c r="JJB83" s="527"/>
      <c r="JJC83" s="528"/>
      <c r="JJD83" s="529"/>
      <c r="JJE83" s="530"/>
      <c r="JJF83" s="531"/>
      <c r="JJG83" s="532"/>
      <c r="JJH83" s="533"/>
      <c r="JJI83" s="527"/>
      <c r="JJJ83" s="528"/>
      <c r="JJK83" s="529"/>
      <c r="JJL83" s="530"/>
      <c r="JJM83" s="531"/>
      <c r="JJN83" s="532"/>
      <c r="JJO83" s="533"/>
      <c r="JJP83" s="527"/>
      <c r="JJQ83" s="528"/>
      <c r="JJR83" s="529"/>
      <c r="JJS83" s="530"/>
      <c r="JJT83" s="531"/>
      <c r="JJU83" s="532"/>
      <c r="JJV83" s="533"/>
      <c r="JJW83" s="527"/>
      <c r="JJX83" s="528"/>
      <c r="JJY83" s="529"/>
      <c r="JJZ83" s="530"/>
      <c r="JKA83" s="531"/>
      <c r="JKB83" s="532"/>
      <c r="JKC83" s="533"/>
      <c r="JKD83" s="527"/>
      <c r="JKE83" s="528"/>
      <c r="JKF83" s="529"/>
      <c r="JKG83" s="530"/>
      <c r="JKH83" s="531"/>
      <c r="JKI83" s="532"/>
      <c r="JKJ83" s="533"/>
      <c r="JKK83" s="527"/>
      <c r="JKL83" s="528"/>
      <c r="JKM83" s="529"/>
      <c r="JKN83" s="530"/>
      <c r="JKO83" s="531"/>
      <c r="JKP83" s="532"/>
      <c r="JKQ83" s="533"/>
      <c r="JKR83" s="527"/>
      <c r="JKS83" s="528"/>
      <c r="JKT83" s="529"/>
      <c r="JKU83" s="530"/>
      <c r="JKV83" s="531"/>
      <c r="JKW83" s="532"/>
      <c r="JKX83" s="533"/>
      <c r="JKY83" s="527"/>
      <c r="JKZ83" s="528"/>
      <c r="JLA83" s="529"/>
      <c r="JLB83" s="530"/>
      <c r="JLC83" s="531"/>
      <c r="JLD83" s="532"/>
      <c r="JLE83" s="533"/>
      <c r="JLF83" s="527"/>
      <c r="JLG83" s="528"/>
      <c r="JLH83" s="529"/>
      <c r="JLI83" s="530"/>
      <c r="JLJ83" s="531"/>
      <c r="JLK83" s="532"/>
      <c r="JLL83" s="533"/>
      <c r="JLM83" s="527"/>
      <c r="JLN83" s="528"/>
      <c r="JLO83" s="529"/>
      <c r="JLP83" s="530"/>
      <c r="JLQ83" s="531"/>
      <c r="JLR83" s="532"/>
      <c r="JLS83" s="533"/>
      <c r="JLT83" s="527"/>
      <c r="JLU83" s="528"/>
      <c r="JLV83" s="529"/>
      <c r="JLW83" s="530"/>
      <c r="JLX83" s="531"/>
      <c r="JLY83" s="532"/>
      <c r="JLZ83" s="533"/>
      <c r="JMA83" s="527"/>
      <c r="JMB83" s="528"/>
      <c r="JMC83" s="529"/>
      <c r="JMD83" s="530"/>
      <c r="JME83" s="531"/>
      <c r="JMF83" s="532"/>
      <c r="JMG83" s="533"/>
      <c r="JMH83" s="527"/>
      <c r="JMI83" s="528"/>
      <c r="JMJ83" s="529"/>
      <c r="JMK83" s="530"/>
      <c r="JML83" s="531"/>
      <c r="JMM83" s="532"/>
      <c r="JMN83" s="533"/>
      <c r="JMO83" s="527"/>
      <c r="JMP83" s="528"/>
      <c r="JMQ83" s="529"/>
      <c r="JMR83" s="530"/>
      <c r="JMS83" s="531"/>
      <c r="JMT83" s="532"/>
      <c r="JMU83" s="533"/>
      <c r="JMV83" s="527"/>
      <c r="JMW83" s="528"/>
      <c r="JMX83" s="529"/>
      <c r="JMY83" s="530"/>
      <c r="JMZ83" s="531"/>
      <c r="JNA83" s="532"/>
      <c r="JNB83" s="533"/>
      <c r="JNC83" s="527"/>
      <c r="JND83" s="528"/>
      <c r="JNE83" s="529"/>
      <c r="JNF83" s="530"/>
      <c r="JNG83" s="531"/>
      <c r="JNH83" s="532"/>
      <c r="JNI83" s="533"/>
      <c r="JNJ83" s="527"/>
      <c r="JNK83" s="528"/>
      <c r="JNL83" s="529"/>
      <c r="JNM83" s="530"/>
      <c r="JNN83" s="531"/>
      <c r="JNO83" s="532"/>
      <c r="JNP83" s="533"/>
      <c r="JNQ83" s="527"/>
      <c r="JNR83" s="528"/>
      <c r="JNS83" s="529"/>
      <c r="JNT83" s="530"/>
      <c r="JNU83" s="531"/>
      <c r="JNV83" s="532"/>
      <c r="JNW83" s="533"/>
      <c r="JNX83" s="527"/>
      <c r="JNY83" s="528"/>
      <c r="JNZ83" s="529"/>
      <c r="JOA83" s="530"/>
      <c r="JOB83" s="531"/>
      <c r="JOC83" s="532"/>
      <c r="JOD83" s="533"/>
      <c r="JOE83" s="527"/>
      <c r="JOF83" s="528"/>
      <c r="JOG83" s="529"/>
      <c r="JOH83" s="530"/>
      <c r="JOI83" s="531"/>
      <c r="JOJ83" s="532"/>
      <c r="JOK83" s="533"/>
      <c r="JOL83" s="527"/>
      <c r="JOM83" s="528"/>
      <c r="JON83" s="529"/>
      <c r="JOO83" s="530"/>
      <c r="JOP83" s="531"/>
      <c r="JOQ83" s="532"/>
      <c r="JOR83" s="533"/>
      <c r="JOS83" s="527"/>
      <c r="JOT83" s="528"/>
      <c r="JOU83" s="529"/>
      <c r="JOV83" s="530"/>
      <c r="JOW83" s="531"/>
      <c r="JOX83" s="532"/>
      <c r="JOY83" s="533"/>
      <c r="JOZ83" s="527"/>
      <c r="JPA83" s="528"/>
      <c r="JPB83" s="529"/>
      <c r="JPC83" s="530"/>
      <c r="JPD83" s="531"/>
      <c r="JPE83" s="532"/>
      <c r="JPF83" s="533"/>
      <c r="JPG83" s="527"/>
      <c r="JPH83" s="528"/>
      <c r="JPI83" s="529"/>
      <c r="JPJ83" s="530"/>
      <c r="JPK83" s="531"/>
      <c r="JPL83" s="532"/>
      <c r="JPM83" s="533"/>
      <c r="JPN83" s="527"/>
      <c r="JPO83" s="528"/>
      <c r="JPP83" s="529"/>
      <c r="JPQ83" s="530"/>
      <c r="JPR83" s="531"/>
      <c r="JPS83" s="532"/>
      <c r="JPT83" s="533"/>
      <c r="JPU83" s="527"/>
      <c r="JPV83" s="528"/>
      <c r="JPW83" s="529"/>
      <c r="JPX83" s="530"/>
      <c r="JPY83" s="531"/>
      <c r="JPZ83" s="532"/>
      <c r="JQA83" s="533"/>
      <c r="JQB83" s="527"/>
      <c r="JQC83" s="528"/>
      <c r="JQD83" s="529"/>
      <c r="JQE83" s="530"/>
      <c r="JQF83" s="531"/>
      <c r="JQG83" s="532"/>
      <c r="JQH83" s="533"/>
      <c r="JQI83" s="527"/>
      <c r="JQJ83" s="528"/>
      <c r="JQK83" s="529"/>
      <c r="JQL83" s="530"/>
      <c r="JQM83" s="531"/>
      <c r="JQN83" s="532"/>
      <c r="JQO83" s="533"/>
      <c r="JQP83" s="527"/>
      <c r="JQQ83" s="528"/>
      <c r="JQR83" s="529"/>
      <c r="JQS83" s="530"/>
      <c r="JQT83" s="531"/>
      <c r="JQU83" s="532"/>
      <c r="JQV83" s="533"/>
      <c r="JQW83" s="527"/>
      <c r="JQX83" s="528"/>
      <c r="JQY83" s="529"/>
      <c r="JQZ83" s="530"/>
      <c r="JRA83" s="531"/>
      <c r="JRB83" s="532"/>
      <c r="JRC83" s="533"/>
      <c r="JRD83" s="527"/>
      <c r="JRE83" s="528"/>
      <c r="JRF83" s="529"/>
      <c r="JRG83" s="530"/>
      <c r="JRH83" s="531"/>
      <c r="JRI83" s="532"/>
      <c r="JRJ83" s="533"/>
      <c r="JRK83" s="527"/>
      <c r="JRL83" s="528"/>
      <c r="JRM83" s="529"/>
      <c r="JRN83" s="530"/>
      <c r="JRO83" s="531"/>
      <c r="JRP83" s="532"/>
      <c r="JRQ83" s="533"/>
      <c r="JRR83" s="527"/>
      <c r="JRS83" s="528"/>
      <c r="JRT83" s="529"/>
      <c r="JRU83" s="530"/>
      <c r="JRV83" s="531"/>
      <c r="JRW83" s="532"/>
      <c r="JRX83" s="533"/>
      <c r="JRY83" s="527"/>
      <c r="JRZ83" s="528"/>
      <c r="JSA83" s="529"/>
      <c r="JSB83" s="530"/>
      <c r="JSC83" s="531"/>
      <c r="JSD83" s="532"/>
      <c r="JSE83" s="533"/>
      <c r="JSF83" s="527"/>
      <c r="JSG83" s="528"/>
      <c r="JSH83" s="529"/>
      <c r="JSI83" s="530"/>
      <c r="JSJ83" s="531"/>
      <c r="JSK83" s="532"/>
      <c r="JSL83" s="533"/>
      <c r="JSM83" s="527"/>
      <c r="JSN83" s="528"/>
      <c r="JSO83" s="529"/>
      <c r="JSP83" s="530"/>
      <c r="JSQ83" s="531"/>
      <c r="JSR83" s="532"/>
      <c r="JSS83" s="533"/>
      <c r="JST83" s="527"/>
      <c r="JSU83" s="528"/>
      <c r="JSV83" s="529"/>
      <c r="JSW83" s="530"/>
      <c r="JSX83" s="531"/>
      <c r="JSY83" s="532"/>
      <c r="JSZ83" s="533"/>
      <c r="JTA83" s="527"/>
      <c r="JTB83" s="528"/>
      <c r="JTC83" s="529"/>
      <c r="JTD83" s="530"/>
      <c r="JTE83" s="531"/>
      <c r="JTF83" s="532"/>
      <c r="JTG83" s="533"/>
      <c r="JTH83" s="527"/>
      <c r="JTI83" s="528"/>
      <c r="JTJ83" s="529"/>
      <c r="JTK83" s="530"/>
      <c r="JTL83" s="531"/>
      <c r="JTM83" s="532"/>
      <c r="JTN83" s="533"/>
      <c r="JTO83" s="527"/>
      <c r="JTP83" s="528"/>
      <c r="JTQ83" s="529"/>
      <c r="JTR83" s="530"/>
      <c r="JTS83" s="531"/>
      <c r="JTT83" s="532"/>
      <c r="JTU83" s="533"/>
      <c r="JTV83" s="527"/>
      <c r="JTW83" s="528"/>
      <c r="JTX83" s="529"/>
      <c r="JTY83" s="530"/>
      <c r="JTZ83" s="531"/>
      <c r="JUA83" s="532"/>
      <c r="JUB83" s="533"/>
      <c r="JUC83" s="527"/>
      <c r="JUD83" s="528"/>
      <c r="JUE83" s="529"/>
      <c r="JUF83" s="530"/>
      <c r="JUG83" s="531"/>
      <c r="JUH83" s="532"/>
      <c r="JUI83" s="533"/>
      <c r="JUJ83" s="527"/>
      <c r="JUK83" s="528"/>
      <c r="JUL83" s="529"/>
      <c r="JUM83" s="530"/>
      <c r="JUN83" s="531"/>
      <c r="JUO83" s="532"/>
      <c r="JUP83" s="533"/>
      <c r="JUQ83" s="527"/>
      <c r="JUR83" s="528"/>
      <c r="JUS83" s="529"/>
      <c r="JUT83" s="530"/>
      <c r="JUU83" s="531"/>
      <c r="JUV83" s="532"/>
      <c r="JUW83" s="533"/>
      <c r="JUX83" s="527"/>
      <c r="JUY83" s="528"/>
      <c r="JUZ83" s="529"/>
      <c r="JVA83" s="530"/>
      <c r="JVB83" s="531"/>
      <c r="JVC83" s="532"/>
      <c r="JVD83" s="533"/>
      <c r="JVE83" s="527"/>
      <c r="JVF83" s="528"/>
      <c r="JVG83" s="529"/>
      <c r="JVH83" s="530"/>
      <c r="JVI83" s="531"/>
      <c r="JVJ83" s="532"/>
      <c r="JVK83" s="533"/>
      <c r="JVL83" s="527"/>
      <c r="JVM83" s="528"/>
      <c r="JVN83" s="529"/>
      <c r="JVO83" s="530"/>
      <c r="JVP83" s="531"/>
      <c r="JVQ83" s="532"/>
      <c r="JVR83" s="533"/>
      <c r="JVS83" s="527"/>
      <c r="JVT83" s="528"/>
      <c r="JVU83" s="529"/>
      <c r="JVV83" s="530"/>
      <c r="JVW83" s="531"/>
      <c r="JVX83" s="532"/>
      <c r="JVY83" s="533"/>
      <c r="JVZ83" s="527"/>
      <c r="JWA83" s="528"/>
      <c r="JWB83" s="529"/>
      <c r="JWC83" s="530"/>
      <c r="JWD83" s="531"/>
      <c r="JWE83" s="532"/>
      <c r="JWF83" s="533"/>
      <c r="JWG83" s="527"/>
      <c r="JWH83" s="528"/>
      <c r="JWI83" s="529"/>
      <c r="JWJ83" s="530"/>
      <c r="JWK83" s="531"/>
      <c r="JWL83" s="532"/>
      <c r="JWM83" s="533"/>
      <c r="JWN83" s="527"/>
      <c r="JWO83" s="528"/>
      <c r="JWP83" s="529"/>
      <c r="JWQ83" s="530"/>
      <c r="JWR83" s="531"/>
      <c r="JWS83" s="532"/>
      <c r="JWT83" s="533"/>
      <c r="JWU83" s="527"/>
      <c r="JWV83" s="528"/>
      <c r="JWW83" s="529"/>
      <c r="JWX83" s="530"/>
      <c r="JWY83" s="531"/>
      <c r="JWZ83" s="532"/>
      <c r="JXA83" s="533"/>
      <c r="JXB83" s="527"/>
      <c r="JXC83" s="528"/>
      <c r="JXD83" s="529"/>
      <c r="JXE83" s="530"/>
      <c r="JXF83" s="531"/>
      <c r="JXG83" s="532"/>
      <c r="JXH83" s="533"/>
      <c r="JXI83" s="527"/>
      <c r="JXJ83" s="528"/>
      <c r="JXK83" s="529"/>
      <c r="JXL83" s="530"/>
      <c r="JXM83" s="531"/>
      <c r="JXN83" s="532"/>
      <c r="JXO83" s="533"/>
      <c r="JXP83" s="527"/>
      <c r="JXQ83" s="528"/>
      <c r="JXR83" s="529"/>
      <c r="JXS83" s="530"/>
      <c r="JXT83" s="531"/>
      <c r="JXU83" s="532"/>
      <c r="JXV83" s="533"/>
      <c r="JXW83" s="527"/>
      <c r="JXX83" s="528"/>
      <c r="JXY83" s="529"/>
      <c r="JXZ83" s="530"/>
      <c r="JYA83" s="531"/>
      <c r="JYB83" s="532"/>
      <c r="JYC83" s="533"/>
      <c r="JYD83" s="527"/>
      <c r="JYE83" s="528"/>
      <c r="JYF83" s="529"/>
      <c r="JYG83" s="530"/>
      <c r="JYH83" s="531"/>
      <c r="JYI83" s="532"/>
      <c r="JYJ83" s="533"/>
      <c r="JYK83" s="527"/>
      <c r="JYL83" s="528"/>
      <c r="JYM83" s="529"/>
      <c r="JYN83" s="530"/>
      <c r="JYO83" s="531"/>
      <c r="JYP83" s="532"/>
      <c r="JYQ83" s="533"/>
      <c r="JYR83" s="527"/>
      <c r="JYS83" s="528"/>
      <c r="JYT83" s="529"/>
      <c r="JYU83" s="530"/>
      <c r="JYV83" s="531"/>
      <c r="JYW83" s="532"/>
      <c r="JYX83" s="533"/>
      <c r="JYY83" s="527"/>
      <c r="JYZ83" s="528"/>
      <c r="JZA83" s="529"/>
      <c r="JZB83" s="530"/>
      <c r="JZC83" s="531"/>
      <c r="JZD83" s="532"/>
      <c r="JZE83" s="533"/>
      <c r="JZF83" s="527"/>
      <c r="JZG83" s="528"/>
      <c r="JZH83" s="529"/>
      <c r="JZI83" s="530"/>
      <c r="JZJ83" s="531"/>
      <c r="JZK83" s="532"/>
      <c r="JZL83" s="533"/>
      <c r="JZM83" s="527"/>
      <c r="JZN83" s="528"/>
      <c r="JZO83" s="529"/>
      <c r="JZP83" s="530"/>
      <c r="JZQ83" s="531"/>
      <c r="JZR83" s="532"/>
      <c r="JZS83" s="533"/>
      <c r="JZT83" s="527"/>
      <c r="JZU83" s="528"/>
      <c r="JZV83" s="529"/>
      <c r="JZW83" s="530"/>
      <c r="JZX83" s="531"/>
      <c r="JZY83" s="532"/>
      <c r="JZZ83" s="533"/>
      <c r="KAA83" s="527"/>
      <c r="KAB83" s="528"/>
      <c r="KAC83" s="529"/>
      <c r="KAD83" s="530"/>
      <c r="KAE83" s="531"/>
      <c r="KAF83" s="532"/>
      <c r="KAG83" s="533"/>
      <c r="KAH83" s="527"/>
      <c r="KAI83" s="528"/>
      <c r="KAJ83" s="529"/>
      <c r="KAK83" s="530"/>
      <c r="KAL83" s="531"/>
      <c r="KAM83" s="532"/>
      <c r="KAN83" s="533"/>
      <c r="KAO83" s="527"/>
      <c r="KAP83" s="528"/>
      <c r="KAQ83" s="529"/>
      <c r="KAR83" s="530"/>
      <c r="KAS83" s="531"/>
      <c r="KAT83" s="532"/>
      <c r="KAU83" s="533"/>
      <c r="KAV83" s="527"/>
      <c r="KAW83" s="528"/>
      <c r="KAX83" s="529"/>
      <c r="KAY83" s="530"/>
      <c r="KAZ83" s="531"/>
      <c r="KBA83" s="532"/>
      <c r="KBB83" s="533"/>
      <c r="KBC83" s="527"/>
      <c r="KBD83" s="528"/>
      <c r="KBE83" s="529"/>
      <c r="KBF83" s="530"/>
      <c r="KBG83" s="531"/>
      <c r="KBH83" s="532"/>
      <c r="KBI83" s="533"/>
      <c r="KBJ83" s="527"/>
      <c r="KBK83" s="528"/>
      <c r="KBL83" s="529"/>
      <c r="KBM83" s="530"/>
      <c r="KBN83" s="531"/>
      <c r="KBO83" s="532"/>
      <c r="KBP83" s="533"/>
      <c r="KBQ83" s="527"/>
      <c r="KBR83" s="528"/>
      <c r="KBS83" s="529"/>
      <c r="KBT83" s="530"/>
      <c r="KBU83" s="531"/>
      <c r="KBV83" s="532"/>
      <c r="KBW83" s="533"/>
      <c r="KBX83" s="527"/>
      <c r="KBY83" s="528"/>
      <c r="KBZ83" s="529"/>
      <c r="KCA83" s="530"/>
      <c r="KCB83" s="531"/>
      <c r="KCC83" s="532"/>
      <c r="KCD83" s="533"/>
      <c r="KCE83" s="527"/>
      <c r="KCF83" s="528"/>
      <c r="KCG83" s="529"/>
      <c r="KCH83" s="530"/>
      <c r="KCI83" s="531"/>
      <c r="KCJ83" s="532"/>
      <c r="KCK83" s="533"/>
      <c r="KCL83" s="527"/>
      <c r="KCM83" s="528"/>
      <c r="KCN83" s="529"/>
      <c r="KCO83" s="530"/>
      <c r="KCP83" s="531"/>
      <c r="KCQ83" s="532"/>
      <c r="KCR83" s="533"/>
      <c r="KCS83" s="527"/>
      <c r="KCT83" s="528"/>
      <c r="KCU83" s="529"/>
      <c r="KCV83" s="530"/>
      <c r="KCW83" s="531"/>
      <c r="KCX83" s="532"/>
      <c r="KCY83" s="533"/>
      <c r="KCZ83" s="527"/>
      <c r="KDA83" s="528"/>
      <c r="KDB83" s="529"/>
      <c r="KDC83" s="530"/>
      <c r="KDD83" s="531"/>
      <c r="KDE83" s="532"/>
      <c r="KDF83" s="533"/>
      <c r="KDG83" s="527"/>
      <c r="KDH83" s="528"/>
      <c r="KDI83" s="529"/>
      <c r="KDJ83" s="530"/>
      <c r="KDK83" s="531"/>
      <c r="KDL83" s="532"/>
      <c r="KDM83" s="533"/>
      <c r="KDN83" s="527"/>
      <c r="KDO83" s="528"/>
      <c r="KDP83" s="529"/>
      <c r="KDQ83" s="530"/>
      <c r="KDR83" s="531"/>
      <c r="KDS83" s="532"/>
      <c r="KDT83" s="533"/>
      <c r="KDU83" s="527"/>
      <c r="KDV83" s="528"/>
      <c r="KDW83" s="529"/>
      <c r="KDX83" s="530"/>
      <c r="KDY83" s="531"/>
      <c r="KDZ83" s="532"/>
      <c r="KEA83" s="533"/>
      <c r="KEB83" s="527"/>
      <c r="KEC83" s="528"/>
      <c r="KED83" s="529"/>
      <c r="KEE83" s="530"/>
      <c r="KEF83" s="531"/>
      <c r="KEG83" s="532"/>
      <c r="KEH83" s="533"/>
      <c r="KEI83" s="527"/>
      <c r="KEJ83" s="528"/>
      <c r="KEK83" s="529"/>
      <c r="KEL83" s="530"/>
      <c r="KEM83" s="531"/>
      <c r="KEN83" s="532"/>
      <c r="KEO83" s="533"/>
      <c r="KEP83" s="527"/>
      <c r="KEQ83" s="528"/>
      <c r="KER83" s="529"/>
      <c r="KES83" s="530"/>
      <c r="KET83" s="531"/>
      <c r="KEU83" s="532"/>
      <c r="KEV83" s="533"/>
      <c r="KEW83" s="527"/>
      <c r="KEX83" s="528"/>
      <c r="KEY83" s="529"/>
      <c r="KEZ83" s="530"/>
      <c r="KFA83" s="531"/>
      <c r="KFB83" s="532"/>
      <c r="KFC83" s="533"/>
      <c r="KFD83" s="527"/>
      <c r="KFE83" s="528"/>
      <c r="KFF83" s="529"/>
      <c r="KFG83" s="530"/>
      <c r="KFH83" s="531"/>
      <c r="KFI83" s="532"/>
      <c r="KFJ83" s="533"/>
      <c r="KFK83" s="527"/>
      <c r="KFL83" s="528"/>
      <c r="KFM83" s="529"/>
      <c r="KFN83" s="530"/>
      <c r="KFO83" s="531"/>
      <c r="KFP83" s="532"/>
      <c r="KFQ83" s="533"/>
      <c r="KFR83" s="527"/>
      <c r="KFS83" s="528"/>
      <c r="KFT83" s="529"/>
      <c r="KFU83" s="530"/>
      <c r="KFV83" s="531"/>
      <c r="KFW83" s="532"/>
      <c r="KFX83" s="533"/>
      <c r="KFY83" s="527"/>
      <c r="KFZ83" s="528"/>
      <c r="KGA83" s="529"/>
      <c r="KGB83" s="530"/>
      <c r="KGC83" s="531"/>
      <c r="KGD83" s="532"/>
      <c r="KGE83" s="533"/>
      <c r="KGF83" s="527"/>
      <c r="KGG83" s="528"/>
      <c r="KGH83" s="529"/>
      <c r="KGI83" s="530"/>
      <c r="KGJ83" s="531"/>
      <c r="KGK83" s="532"/>
      <c r="KGL83" s="533"/>
      <c r="KGM83" s="527"/>
      <c r="KGN83" s="528"/>
      <c r="KGO83" s="529"/>
      <c r="KGP83" s="530"/>
      <c r="KGQ83" s="531"/>
      <c r="KGR83" s="532"/>
      <c r="KGS83" s="533"/>
      <c r="KGT83" s="527"/>
      <c r="KGU83" s="528"/>
      <c r="KGV83" s="529"/>
      <c r="KGW83" s="530"/>
      <c r="KGX83" s="531"/>
      <c r="KGY83" s="532"/>
      <c r="KGZ83" s="533"/>
      <c r="KHA83" s="527"/>
      <c r="KHB83" s="528"/>
      <c r="KHC83" s="529"/>
      <c r="KHD83" s="530"/>
      <c r="KHE83" s="531"/>
      <c r="KHF83" s="532"/>
      <c r="KHG83" s="533"/>
      <c r="KHH83" s="527"/>
      <c r="KHI83" s="528"/>
      <c r="KHJ83" s="529"/>
      <c r="KHK83" s="530"/>
      <c r="KHL83" s="531"/>
      <c r="KHM83" s="532"/>
      <c r="KHN83" s="533"/>
      <c r="KHO83" s="527"/>
      <c r="KHP83" s="528"/>
      <c r="KHQ83" s="529"/>
      <c r="KHR83" s="530"/>
      <c r="KHS83" s="531"/>
      <c r="KHT83" s="532"/>
      <c r="KHU83" s="533"/>
      <c r="KHV83" s="527"/>
      <c r="KHW83" s="528"/>
      <c r="KHX83" s="529"/>
      <c r="KHY83" s="530"/>
      <c r="KHZ83" s="531"/>
      <c r="KIA83" s="532"/>
      <c r="KIB83" s="533"/>
      <c r="KIC83" s="527"/>
      <c r="KID83" s="528"/>
      <c r="KIE83" s="529"/>
      <c r="KIF83" s="530"/>
      <c r="KIG83" s="531"/>
      <c r="KIH83" s="532"/>
      <c r="KII83" s="533"/>
      <c r="KIJ83" s="527"/>
      <c r="KIK83" s="528"/>
      <c r="KIL83" s="529"/>
      <c r="KIM83" s="530"/>
      <c r="KIN83" s="531"/>
      <c r="KIO83" s="532"/>
      <c r="KIP83" s="533"/>
      <c r="KIQ83" s="527"/>
      <c r="KIR83" s="528"/>
      <c r="KIS83" s="529"/>
      <c r="KIT83" s="530"/>
      <c r="KIU83" s="531"/>
      <c r="KIV83" s="532"/>
      <c r="KIW83" s="533"/>
      <c r="KIX83" s="527"/>
      <c r="KIY83" s="528"/>
      <c r="KIZ83" s="529"/>
      <c r="KJA83" s="530"/>
      <c r="KJB83" s="531"/>
      <c r="KJC83" s="532"/>
      <c r="KJD83" s="533"/>
      <c r="KJE83" s="527"/>
      <c r="KJF83" s="528"/>
      <c r="KJG83" s="529"/>
      <c r="KJH83" s="530"/>
      <c r="KJI83" s="531"/>
      <c r="KJJ83" s="532"/>
      <c r="KJK83" s="533"/>
      <c r="KJL83" s="527"/>
      <c r="KJM83" s="528"/>
      <c r="KJN83" s="529"/>
      <c r="KJO83" s="530"/>
      <c r="KJP83" s="531"/>
      <c r="KJQ83" s="532"/>
      <c r="KJR83" s="533"/>
      <c r="KJS83" s="527"/>
      <c r="KJT83" s="528"/>
      <c r="KJU83" s="529"/>
      <c r="KJV83" s="530"/>
      <c r="KJW83" s="531"/>
      <c r="KJX83" s="532"/>
      <c r="KJY83" s="533"/>
      <c r="KJZ83" s="527"/>
      <c r="KKA83" s="528"/>
      <c r="KKB83" s="529"/>
      <c r="KKC83" s="530"/>
      <c r="KKD83" s="531"/>
      <c r="KKE83" s="532"/>
      <c r="KKF83" s="533"/>
      <c r="KKG83" s="527"/>
      <c r="KKH83" s="528"/>
      <c r="KKI83" s="529"/>
      <c r="KKJ83" s="530"/>
      <c r="KKK83" s="531"/>
      <c r="KKL83" s="532"/>
      <c r="KKM83" s="533"/>
      <c r="KKN83" s="527"/>
      <c r="KKO83" s="528"/>
      <c r="KKP83" s="529"/>
      <c r="KKQ83" s="530"/>
      <c r="KKR83" s="531"/>
      <c r="KKS83" s="532"/>
      <c r="KKT83" s="533"/>
      <c r="KKU83" s="527"/>
      <c r="KKV83" s="528"/>
      <c r="KKW83" s="529"/>
      <c r="KKX83" s="530"/>
      <c r="KKY83" s="531"/>
      <c r="KKZ83" s="532"/>
      <c r="KLA83" s="533"/>
      <c r="KLB83" s="527"/>
      <c r="KLC83" s="528"/>
      <c r="KLD83" s="529"/>
      <c r="KLE83" s="530"/>
      <c r="KLF83" s="531"/>
      <c r="KLG83" s="532"/>
      <c r="KLH83" s="533"/>
      <c r="KLI83" s="527"/>
      <c r="KLJ83" s="528"/>
      <c r="KLK83" s="529"/>
      <c r="KLL83" s="530"/>
      <c r="KLM83" s="531"/>
      <c r="KLN83" s="532"/>
      <c r="KLO83" s="533"/>
      <c r="KLP83" s="527"/>
      <c r="KLQ83" s="528"/>
      <c r="KLR83" s="529"/>
      <c r="KLS83" s="530"/>
      <c r="KLT83" s="531"/>
      <c r="KLU83" s="532"/>
      <c r="KLV83" s="533"/>
      <c r="KLW83" s="527"/>
      <c r="KLX83" s="528"/>
      <c r="KLY83" s="529"/>
      <c r="KLZ83" s="530"/>
      <c r="KMA83" s="531"/>
      <c r="KMB83" s="532"/>
      <c r="KMC83" s="533"/>
      <c r="KMD83" s="527"/>
      <c r="KME83" s="528"/>
      <c r="KMF83" s="529"/>
      <c r="KMG83" s="530"/>
      <c r="KMH83" s="531"/>
      <c r="KMI83" s="532"/>
      <c r="KMJ83" s="533"/>
      <c r="KMK83" s="527"/>
      <c r="KML83" s="528"/>
      <c r="KMM83" s="529"/>
      <c r="KMN83" s="530"/>
      <c r="KMO83" s="531"/>
      <c r="KMP83" s="532"/>
      <c r="KMQ83" s="533"/>
      <c r="KMR83" s="527"/>
      <c r="KMS83" s="528"/>
      <c r="KMT83" s="529"/>
      <c r="KMU83" s="530"/>
      <c r="KMV83" s="531"/>
      <c r="KMW83" s="532"/>
      <c r="KMX83" s="533"/>
      <c r="KMY83" s="527"/>
      <c r="KMZ83" s="528"/>
      <c r="KNA83" s="529"/>
      <c r="KNB83" s="530"/>
      <c r="KNC83" s="531"/>
      <c r="KND83" s="532"/>
      <c r="KNE83" s="533"/>
      <c r="KNF83" s="527"/>
      <c r="KNG83" s="528"/>
      <c r="KNH83" s="529"/>
      <c r="KNI83" s="530"/>
      <c r="KNJ83" s="531"/>
      <c r="KNK83" s="532"/>
      <c r="KNL83" s="533"/>
      <c r="KNM83" s="527"/>
      <c r="KNN83" s="528"/>
      <c r="KNO83" s="529"/>
      <c r="KNP83" s="530"/>
      <c r="KNQ83" s="531"/>
      <c r="KNR83" s="532"/>
      <c r="KNS83" s="533"/>
      <c r="KNT83" s="527"/>
      <c r="KNU83" s="528"/>
      <c r="KNV83" s="529"/>
      <c r="KNW83" s="530"/>
      <c r="KNX83" s="531"/>
      <c r="KNY83" s="532"/>
      <c r="KNZ83" s="533"/>
      <c r="KOA83" s="527"/>
      <c r="KOB83" s="528"/>
      <c r="KOC83" s="529"/>
      <c r="KOD83" s="530"/>
      <c r="KOE83" s="531"/>
      <c r="KOF83" s="532"/>
      <c r="KOG83" s="533"/>
      <c r="KOH83" s="527"/>
      <c r="KOI83" s="528"/>
      <c r="KOJ83" s="529"/>
      <c r="KOK83" s="530"/>
      <c r="KOL83" s="531"/>
      <c r="KOM83" s="532"/>
      <c r="KON83" s="533"/>
      <c r="KOO83" s="527"/>
      <c r="KOP83" s="528"/>
      <c r="KOQ83" s="529"/>
      <c r="KOR83" s="530"/>
      <c r="KOS83" s="531"/>
      <c r="KOT83" s="532"/>
      <c r="KOU83" s="533"/>
      <c r="KOV83" s="527"/>
      <c r="KOW83" s="528"/>
      <c r="KOX83" s="529"/>
      <c r="KOY83" s="530"/>
      <c r="KOZ83" s="531"/>
      <c r="KPA83" s="532"/>
      <c r="KPB83" s="533"/>
      <c r="KPC83" s="527"/>
      <c r="KPD83" s="528"/>
      <c r="KPE83" s="529"/>
      <c r="KPF83" s="530"/>
      <c r="KPG83" s="531"/>
      <c r="KPH83" s="532"/>
      <c r="KPI83" s="533"/>
      <c r="KPJ83" s="527"/>
      <c r="KPK83" s="528"/>
      <c r="KPL83" s="529"/>
      <c r="KPM83" s="530"/>
      <c r="KPN83" s="531"/>
      <c r="KPO83" s="532"/>
      <c r="KPP83" s="533"/>
      <c r="KPQ83" s="527"/>
      <c r="KPR83" s="528"/>
      <c r="KPS83" s="529"/>
      <c r="KPT83" s="530"/>
      <c r="KPU83" s="531"/>
      <c r="KPV83" s="532"/>
      <c r="KPW83" s="533"/>
      <c r="KPX83" s="527"/>
      <c r="KPY83" s="528"/>
      <c r="KPZ83" s="529"/>
      <c r="KQA83" s="530"/>
      <c r="KQB83" s="531"/>
      <c r="KQC83" s="532"/>
      <c r="KQD83" s="533"/>
      <c r="KQE83" s="527"/>
      <c r="KQF83" s="528"/>
      <c r="KQG83" s="529"/>
      <c r="KQH83" s="530"/>
      <c r="KQI83" s="531"/>
      <c r="KQJ83" s="532"/>
      <c r="KQK83" s="533"/>
      <c r="KQL83" s="527"/>
      <c r="KQM83" s="528"/>
      <c r="KQN83" s="529"/>
      <c r="KQO83" s="530"/>
      <c r="KQP83" s="531"/>
      <c r="KQQ83" s="532"/>
      <c r="KQR83" s="533"/>
      <c r="KQS83" s="527"/>
      <c r="KQT83" s="528"/>
      <c r="KQU83" s="529"/>
      <c r="KQV83" s="530"/>
      <c r="KQW83" s="531"/>
      <c r="KQX83" s="532"/>
      <c r="KQY83" s="533"/>
      <c r="KQZ83" s="527"/>
      <c r="KRA83" s="528"/>
      <c r="KRB83" s="529"/>
      <c r="KRC83" s="530"/>
      <c r="KRD83" s="531"/>
      <c r="KRE83" s="532"/>
      <c r="KRF83" s="533"/>
      <c r="KRG83" s="527"/>
      <c r="KRH83" s="528"/>
      <c r="KRI83" s="529"/>
      <c r="KRJ83" s="530"/>
      <c r="KRK83" s="531"/>
      <c r="KRL83" s="532"/>
      <c r="KRM83" s="533"/>
      <c r="KRN83" s="527"/>
      <c r="KRO83" s="528"/>
      <c r="KRP83" s="529"/>
      <c r="KRQ83" s="530"/>
      <c r="KRR83" s="531"/>
      <c r="KRS83" s="532"/>
      <c r="KRT83" s="533"/>
      <c r="KRU83" s="527"/>
      <c r="KRV83" s="528"/>
      <c r="KRW83" s="529"/>
      <c r="KRX83" s="530"/>
      <c r="KRY83" s="531"/>
      <c r="KRZ83" s="532"/>
      <c r="KSA83" s="533"/>
      <c r="KSB83" s="527"/>
      <c r="KSC83" s="528"/>
      <c r="KSD83" s="529"/>
      <c r="KSE83" s="530"/>
      <c r="KSF83" s="531"/>
      <c r="KSG83" s="532"/>
      <c r="KSH83" s="533"/>
      <c r="KSI83" s="527"/>
      <c r="KSJ83" s="528"/>
      <c r="KSK83" s="529"/>
      <c r="KSL83" s="530"/>
      <c r="KSM83" s="531"/>
      <c r="KSN83" s="532"/>
      <c r="KSO83" s="533"/>
      <c r="KSP83" s="527"/>
      <c r="KSQ83" s="528"/>
      <c r="KSR83" s="529"/>
      <c r="KSS83" s="530"/>
      <c r="KST83" s="531"/>
      <c r="KSU83" s="532"/>
      <c r="KSV83" s="533"/>
      <c r="KSW83" s="527"/>
      <c r="KSX83" s="528"/>
      <c r="KSY83" s="529"/>
      <c r="KSZ83" s="530"/>
      <c r="KTA83" s="531"/>
      <c r="KTB83" s="532"/>
      <c r="KTC83" s="533"/>
      <c r="KTD83" s="527"/>
      <c r="KTE83" s="528"/>
      <c r="KTF83" s="529"/>
      <c r="KTG83" s="530"/>
      <c r="KTH83" s="531"/>
      <c r="KTI83" s="532"/>
      <c r="KTJ83" s="533"/>
      <c r="KTK83" s="527"/>
      <c r="KTL83" s="528"/>
      <c r="KTM83" s="529"/>
      <c r="KTN83" s="530"/>
      <c r="KTO83" s="531"/>
      <c r="KTP83" s="532"/>
      <c r="KTQ83" s="533"/>
      <c r="KTR83" s="527"/>
      <c r="KTS83" s="528"/>
      <c r="KTT83" s="529"/>
      <c r="KTU83" s="530"/>
      <c r="KTV83" s="531"/>
      <c r="KTW83" s="532"/>
      <c r="KTX83" s="533"/>
      <c r="KTY83" s="527"/>
      <c r="KTZ83" s="528"/>
      <c r="KUA83" s="529"/>
      <c r="KUB83" s="530"/>
      <c r="KUC83" s="531"/>
      <c r="KUD83" s="532"/>
      <c r="KUE83" s="533"/>
      <c r="KUF83" s="527"/>
      <c r="KUG83" s="528"/>
      <c r="KUH83" s="529"/>
      <c r="KUI83" s="530"/>
      <c r="KUJ83" s="531"/>
      <c r="KUK83" s="532"/>
      <c r="KUL83" s="533"/>
      <c r="KUM83" s="527"/>
      <c r="KUN83" s="528"/>
      <c r="KUO83" s="529"/>
      <c r="KUP83" s="530"/>
      <c r="KUQ83" s="531"/>
      <c r="KUR83" s="532"/>
      <c r="KUS83" s="533"/>
      <c r="KUT83" s="527"/>
      <c r="KUU83" s="528"/>
      <c r="KUV83" s="529"/>
      <c r="KUW83" s="530"/>
      <c r="KUX83" s="531"/>
      <c r="KUY83" s="532"/>
      <c r="KUZ83" s="533"/>
      <c r="KVA83" s="527"/>
      <c r="KVB83" s="528"/>
      <c r="KVC83" s="529"/>
      <c r="KVD83" s="530"/>
      <c r="KVE83" s="531"/>
      <c r="KVF83" s="532"/>
      <c r="KVG83" s="533"/>
      <c r="KVH83" s="527"/>
      <c r="KVI83" s="528"/>
      <c r="KVJ83" s="529"/>
      <c r="KVK83" s="530"/>
      <c r="KVL83" s="531"/>
      <c r="KVM83" s="532"/>
      <c r="KVN83" s="533"/>
      <c r="KVO83" s="527"/>
      <c r="KVP83" s="528"/>
      <c r="KVQ83" s="529"/>
      <c r="KVR83" s="530"/>
      <c r="KVS83" s="531"/>
      <c r="KVT83" s="532"/>
      <c r="KVU83" s="533"/>
      <c r="KVV83" s="527"/>
      <c r="KVW83" s="528"/>
      <c r="KVX83" s="529"/>
      <c r="KVY83" s="530"/>
      <c r="KVZ83" s="531"/>
      <c r="KWA83" s="532"/>
      <c r="KWB83" s="533"/>
      <c r="KWC83" s="527"/>
      <c r="KWD83" s="528"/>
      <c r="KWE83" s="529"/>
      <c r="KWF83" s="530"/>
      <c r="KWG83" s="531"/>
      <c r="KWH83" s="532"/>
      <c r="KWI83" s="533"/>
      <c r="KWJ83" s="527"/>
      <c r="KWK83" s="528"/>
      <c r="KWL83" s="529"/>
      <c r="KWM83" s="530"/>
      <c r="KWN83" s="531"/>
      <c r="KWO83" s="532"/>
      <c r="KWP83" s="533"/>
      <c r="KWQ83" s="527"/>
      <c r="KWR83" s="528"/>
      <c r="KWS83" s="529"/>
      <c r="KWT83" s="530"/>
      <c r="KWU83" s="531"/>
      <c r="KWV83" s="532"/>
      <c r="KWW83" s="533"/>
      <c r="KWX83" s="527"/>
      <c r="KWY83" s="528"/>
      <c r="KWZ83" s="529"/>
      <c r="KXA83" s="530"/>
      <c r="KXB83" s="531"/>
      <c r="KXC83" s="532"/>
      <c r="KXD83" s="533"/>
      <c r="KXE83" s="527"/>
      <c r="KXF83" s="528"/>
      <c r="KXG83" s="529"/>
      <c r="KXH83" s="530"/>
      <c r="KXI83" s="531"/>
      <c r="KXJ83" s="532"/>
      <c r="KXK83" s="533"/>
      <c r="KXL83" s="527"/>
      <c r="KXM83" s="528"/>
      <c r="KXN83" s="529"/>
      <c r="KXO83" s="530"/>
      <c r="KXP83" s="531"/>
      <c r="KXQ83" s="532"/>
      <c r="KXR83" s="533"/>
      <c r="KXS83" s="527"/>
      <c r="KXT83" s="528"/>
      <c r="KXU83" s="529"/>
      <c r="KXV83" s="530"/>
      <c r="KXW83" s="531"/>
      <c r="KXX83" s="532"/>
      <c r="KXY83" s="533"/>
      <c r="KXZ83" s="527"/>
      <c r="KYA83" s="528"/>
      <c r="KYB83" s="529"/>
      <c r="KYC83" s="530"/>
      <c r="KYD83" s="531"/>
      <c r="KYE83" s="532"/>
      <c r="KYF83" s="533"/>
      <c r="KYG83" s="527"/>
      <c r="KYH83" s="528"/>
      <c r="KYI83" s="529"/>
      <c r="KYJ83" s="530"/>
      <c r="KYK83" s="531"/>
      <c r="KYL83" s="532"/>
      <c r="KYM83" s="533"/>
      <c r="KYN83" s="527"/>
      <c r="KYO83" s="528"/>
      <c r="KYP83" s="529"/>
      <c r="KYQ83" s="530"/>
      <c r="KYR83" s="531"/>
      <c r="KYS83" s="532"/>
      <c r="KYT83" s="533"/>
      <c r="KYU83" s="527"/>
      <c r="KYV83" s="528"/>
      <c r="KYW83" s="529"/>
      <c r="KYX83" s="530"/>
      <c r="KYY83" s="531"/>
      <c r="KYZ83" s="532"/>
      <c r="KZA83" s="533"/>
      <c r="KZB83" s="527"/>
      <c r="KZC83" s="528"/>
      <c r="KZD83" s="529"/>
      <c r="KZE83" s="530"/>
      <c r="KZF83" s="531"/>
      <c r="KZG83" s="532"/>
      <c r="KZH83" s="533"/>
      <c r="KZI83" s="527"/>
      <c r="KZJ83" s="528"/>
      <c r="KZK83" s="529"/>
      <c r="KZL83" s="530"/>
      <c r="KZM83" s="531"/>
      <c r="KZN83" s="532"/>
      <c r="KZO83" s="533"/>
      <c r="KZP83" s="527"/>
      <c r="KZQ83" s="528"/>
      <c r="KZR83" s="529"/>
      <c r="KZS83" s="530"/>
      <c r="KZT83" s="531"/>
      <c r="KZU83" s="532"/>
      <c r="KZV83" s="533"/>
      <c r="KZW83" s="527"/>
      <c r="KZX83" s="528"/>
      <c r="KZY83" s="529"/>
      <c r="KZZ83" s="530"/>
      <c r="LAA83" s="531"/>
      <c r="LAB83" s="532"/>
      <c r="LAC83" s="533"/>
      <c r="LAD83" s="527"/>
      <c r="LAE83" s="528"/>
      <c r="LAF83" s="529"/>
      <c r="LAG83" s="530"/>
      <c r="LAH83" s="531"/>
      <c r="LAI83" s="532"/>
      <c r="LAJ83" s="533"/>
      <c r="LAK83" s="527"/>
      <c r="LAL83" s="528"/>
      <c r="LAM83" s="529"/>
      <c r="LAN83" s="530"/>
      <c r="LAO83" s="531"/>
      <c r="LAP83" s="532"/>
      <c r="LAQ83" s="533"/>
      <c r="LAR83" s="527"/>
      <c r="LAS83" s="528"/>
      <c r="LAT83" s="529"/>
      <c r="LAU83" s="530"/>
      <c r="LAV83" s="531"/>
      <c r="LAW83" s="532"/>
      <c r="LAX83" s="533"/>
      <c r="LAY83" s="527"/>
      <c r="LAZ83" s="528"/>
      <c r="LBA83" s="529"/>
      <c r="LBB83" s="530"/>
      <c r="LBC83" s="531"/>
      <c r="LBD83" s="532"/>
      <c r="LBE83" s="533"/>
      <c r="LBF83" s="527"/>
      <c r="LBG83" s="528"/>
      <c r="LBH83" s="529"/>
      <c r="LBI83" s="530"/>
      <c r="LBJ83" s="531"/>
      <c r="LBK83" s="532"/>
      <c r="LBL83" s="533"/>
      <c r="LBM83" s="527"/>
      <c r="LBN83" s="528"/>
      <c r="LBO83" s="529"/>
      <c r="LBP83" s="530"/>
      <c r="LBQ83" s="531"/>
      <c r="LBR83" s="532"/>
      <c r="LBS83" s="533"/>
      <c r="LBT83" s="527"/>
      <c r="LBU83" s="528"/>
      <c r="LBV83" s="529"/>
      <c r="LBW83" s="530"/>
      <c r="LBX83" s="531"/>
      <c r="LBY83" s="532"/>
      <c r="LBZ83" s="533"/>
      <c r="LCA83" s="527"/>
      <c r="LCB83" s="528"/>
      <c r="LCC83" s="529"/>
      <c r="LCD83" s="530"/>
      <c r="LCE83" s="531"/>
      <c r="LCF83" s="532"/>
      <c r="LCG83" s="533"/>
      <c r="LCH83" s="527"/>
      <c r="LCI83" s="528"/>
      <c r="LCJ83" s="529"/>
      <c r="LCK83" s="530"/>
      <c r="LCL83" s="531"/>
      <c r="LCM83" s="532"/>
      <c r="LCN83" s="533"/>
      <c r="LCO83" s="527"/>
      <c r="LCP83" s="528"/>
      <c r="LCQ83" s="529"/>
      <c r="LCR83" s="530"/>
      <c r="LCS83" s="531"/>
      <c r="LCT83" s="532"/>
      <c r="LCU83" s="533"/>
      <c r="LCV83" s="527"/>
      <c r="LCW83" s="528"/>
      <c r="LCX83" s="529"/>
      <c r="LCY83" s="530"/>
      <c r="LCZ83" s="531"/>
      <c r="LDA83" s="532"/>
      <c r="LDB83" s="533"/>
      <c r="LDC83" s="527"/>
      <c r="LDD83" s="528"/>
      <c r="LDE83" s="529"/>
      <c r="LDF83" s="530"/>
      <c r="LDG83" s="531"/>
      <c r="LDH83" s="532"/>
      <c r="LDI83" s="533"/>
      <c r="LDJ83" s="527"/>
      <c r="LDK83" s="528"/>
      <c r="LDL83" s="529"/>
      <c r="LDM83" s="530"/>
      <c r="LDN83" s="531"/>
      <c r="LDO83" s="532"/>
      <c r="LDP83" s="533"/>
      <c r="LDQ83" s="527"/>
      <c r="LDR83" s="528"/>
      <c r="LDS83" s="529"/>
      <c r="LDT83" s="530"/>
      <c r="LDU83" s="531"/>
      <c r="LDV83" s="532"/>
      <c r="LDW83" s="533"/>
      <c r="LDX83" s="527"/>
      <c r="LDY83" s="528"/>
      <c r="LDZ83" s="529"/>
      <c r="LEA83" s="530"/>
      <c r="LEB83" s="531"/>
      <c r="LEC83" s="532"/>
      <c r="LED83" s="533"/>
      <c r="LEE83" s="527"/>
      <c r="LEF83" s="528"/>
      <c r="LEG83" s="529"/>
      <c r="LEH83" s="530"/>
      <c r="LEI83" s="531"/>
      <c r="LEJ83" s="532"/>
      <c r="LEK83" s="533"/>
      <c r="LEL83" s="527"/>
      <c r="LEM83" s="528"/>
      <c r="LEN83" s="529"/>
      <c r="LEO83" s="530"/>
      <c r="LEP83" s="531"/>
      <c r="LEQ83" s="532"/>
      <c r="LER83" s="533"/>
      <c r="LES83" s="527"/>
      <c r="LET83" s="528"/>
      <c r="LEU83" s="529"/>
      <c r="LEV83" s="530"/>
      <c r="LEW83" s="531"/>
      <c r="LEX83" s="532"/>
      <c r="LEY83" s="533"/>
      <c r="LEZ83" s="527"/>
      <c r="LFA83" s="528"/>
      <c r="LFB83" s="529"/>
      <c r="LFC83" s="530"/>
      <c r="LFD83" s="531"/>
      <c r="LFE83" s="532"/>
      <c r="LFF83" s="533"/>
      <c r="LFG83" s="527"/>
      <c r="LFH83" s="528"/>
      <c r="LFI83" s="529"/>
      <c r="LFJ83" s="530"/>
      <c r="LFK83" s="531"/>
      <c r="LFL83" s="532"/>
      <c r="LFM83" s="533"/>
      <c r="LFN83" s="527"/>
      <c r="LFO83" s="528"/>
      <c r="LFP83" s="529"/>
      <c r="LFQ83" s="530"/>
      <c r="LFR83" s="531"/>
      <c r="LFS83" s="532"/>
      <c r="LFT83" s="533"/>
      <c r="LFU83" s="527"/>
      <c r="LFV83" s="528"/>
      <c r="LFW83" s="529"/>
      <c r="LFX83" s="530"/>
      <c r="LFY83" s="531"/>
      <c r="LFZ83" s="532"/>
      <c r="LGA83" s="533"/>
      <c r="LGB83" s="527"/>
      <c r="LGC83" s="528"/>
      <c r="LGD83" s="529"/>
      <c r="LGE83" s="530"/>
      <c r="LGF83" s="531"/>
      <c r="LGG83" s="532"/>
      <c r="LGH83" s="533"/>
      <c r="LGI83" s="527"/>
      <c r="LGJ83" s="528"/>
      <c r="LGK83" s="529"/>
      <c r="LGL83" s="530"/>
      <c r="LGM83" s="531"/>
      <c r="LGN83" s="532"/>
      <c r="LGO83" s="533"/>
      <c r="LGP83" s="527"/>
      <c r="LGQ83" s="528"/>
      <c r="LGR83" s="529"/>
      <c r="LGS83" s="530"/>
      <c r="LGT83" s="531"/>
      <c r="LGU83" s="532"/>
      <c r="LGV83" s="533"/>
      <c r="LGW83" s="527"/>
      <c r="LGX83" s="528"/>
      <c r="LGY83" s="529"/>
      <c r="LGZ83" s="530"/>
      <c r="LHA83" s="531"/>
      <c r="LHB83" s="532"/>
      <c r="LHC83" s="533"/>
      <c r="LHD83" s="527"/>
      <c r="LHE83" s="528"/>
      <c r="LHF83" s="529"/>
      <c r="LHG83" s="530"/>
      <c r="LHH83" s="531"/>
      <c r="LHI83" s="532"/>
      <c r="LHJ83" s="533"/>
      <c r="LHK83" s="527"/>
      <c r="LHL83" s="528"/>
      <c r="LHM83" s="529"/>
      <c r="LHN83" s="530"/>
      <c r="LHO83" s="531"/>
      <c r="LHP83" s="532"/>
      <c r="LHQ83" s="533"/>
      <c r="LHR83" s="527"/>
      <c r="LHS83" s="528"/>
      <c r="LHT83" s="529"/>
      <c r="LHU83" s="530"/>
      <c r="LHV83" s="531"/>
      <c r="LHW83" s="532"/>
      <c r="LHX83" s="533"/>
      <c r="LHY83" s="527"/>
      <c r="LHZ83" s="528"/>
      <c r="LIA83" s="529"/>
      <c r="LIB83" s="530"/>
      <c r="LIC83" s="531"/>
      <c r="LID83" s="532"/>
      <c r="LIE83" s="533"/>
      <c r="LIF83" s="527"/>
      <c r="LIG83" s="528"/>
      <c r="LIH83" s="529"/>
      <c r="LII83" s="530"/>
      <c r="LIJ83" s="531"/>
      <c r="LIK83" s="532"/>
      <c r="LIL83" s="533"/>
      <c r="LIM83" s="527"/>
      <c r="LIN83" s="528"/>
      <c r="LIO83" s="529"/>
      <c r="LIP83" s="530"/>
      <c r="LIQ83" s="531"/>
      <c r="LIR83" s="532"/>
      <c r="LIS83" s="533"/>
      <c r="LIT83" s="527"/>
      <c r="LIU83" s="528"/>
      <c r="LIV83" s="529"/>
      <c r="LIW83" s="530"/>
      <c r="LIX83" s="531"/>
      <c r="LIY83" s="532"/>
      <c r="LIZ83" s="533"/>
      <c r="LJA83" s="527"/>
      <c r="LJB83" s="528"/>
      <c r="LJC83" s="529"/>
      <c r="LJD83" s="530"/>
      <c r="LJE83" s="531"/>
      <c r="LJF83" s="532"/>
      <c r="LJG83" s="533"/>
      <c r="LJH83" s="527"/>
      <c r="LJI83" s="528"/>
      <c r="LJJ83" s="529"/>
      <c r="LJK83" s="530"/>
      <c r="LJL83" s="531"/>
      <c r="LJM83" s="532"/>
      <c r="LJN83" s="533"/>
      <c r="LJO83" s="527"/>
      <c r="LJP83" s="528"/>
      <c r="LJQ83" s="529"/>
      <c r="LJR83" s="530"/>
      <c r="LJS83" s="531"/>
      <c r="LJT83" s="532"/>
      <c r="LJU83" s="533"/>
      <c r="LJV83" s="527"/>
      <c r="LJW83" s="528"/>
      <c r="LJX83" s="529"/>
      <c r="LJY83" s="530"/>
      <c r="LJZ83" s="531"/>
      <c r="LKA83" s="532"/>
      <c r="LKB83" s="533"/>
      <c r="LKC83" s="527"/>
      <c r="LKD83" s="528"/>
      <c r="LKE83" s="529"/>
      <c r="LKF83" s="530"/>
      <c r="LKG83" s="531"/>
      <c r="LKH83" s="532"/>
      <c r="LKI83" s="533"/>
      <c r="LKJ83" s="527"/>
      <c r="LKK83" s="528"/>
      <c r="LKL83" s="529"/>
      <c r="LKM83" s="530"/>
      <c r="LKN83" s="531"/>
      <c r="LKO83" s="532"/>
      <c r="LKP83" s="533"/>
      <c r="LKQ83" s="527"/>
      <c r="LKR83" s="528"/>
      <c r="LKS83" s="529"/>
      <c r="LKT83" s="530"/>
      <c r="LKU83" s="531"/>
      <c r="LKV83" s="532"/>
      <c r="LKW83" s="533"/>
      <c r="LKX83" s="527"/>
      <c r="LKY83" s="528"/>
      <c r="LKZ83" s="529"/>
      <c r="LLA83" s="530"/>
      <c r="LLB83" s="531"/>
      <c r="LLC83" s="532"/>
      <c r="LLD83" s="533"/>
      <c r="LLE83" s="527"/>
      <c r="LLF83" s="528"/>
      <c r="LLG83" s="529"/>
      <c r="LLH83" s="530"/>
      <c r="LLI83" s="531"/>
      <c r="LLJ83" s="532"/>
      <c r="LLK83" s="533"/>
      <c r="LLL83" s="527"/>
      <c r="LLM83" s="528"/>
      <c r="LLN83" s="529"/>
      <c r="LLO83" s="530"/>
      <c r="LLP83" s="531"/>
      <c r="LLQ83" s="532"/>
      <c r="LLR83" s="533"/>
      <c r="LLS83" s="527"/>
      <c r="LLT83" s="528"/>
      <c r="LLU83" s="529"/>
      <c r="LLV83" s="530"/>
      <c r="LLW83" s="531"/>
      <c r="LLX83" s="532"/>
      <c r="LLY83" s="533"/>
      <c r="LLZ83" s="527"/>
      <c r="LMA83" s="528"/>
      <c r="LMB83" s="529"/>
      <c r="LMC83" s="530"/>
      <c r="LMD83" s="531"/>
      <c r="LME83" s="532"/>
      <c r="LMF83" s="533"/>
      <c r="LMG83" s="527"/>
      <c r="LMH83" s="528"/>
      <c r="LMI83" s="529"/>
      <c r="LMJ83" s="530"/>
      <c r="LMK83" s="531"/>
      <c r="LML83" s="532"/>
      <c r="LMM83" s="533"/>
      <c r="LMN83" s="527"/>
      <c r="LMO83" s="528"/>
      <c r="LMP83" s="529"/>
      <c r="LMQ83" s="530"/>
      <c r="LMR83" s="531"/>
      <c r="LMS83" s="532"/>
      <c r="LMT83" s="533"/>
      <c r="LMU83" s="527"/>
      <c r="LMV83" s="528"/>
      <c r="LMW83" s="529"/>
      <c r="LMX83" s="530"/>
      <c r="LMY83" s="531"/>
      <c r="LMZ83" s="532"/>
      <c r="LNA83" s="533"/>
      <c r="LNB83" s="527"/>
      <c r="LNC83" s="528"/>
      <c r="LND83" s="529"/>
      <c r="LNE83" s="530"/>
      <c r="LNF83" s="531"/>
      <c r="LNG83" s="532"/>
      <c r="LNH83" s="533"/>
      <c r="LNI83" s="527"/>
      <c r="LNJ83" s="528"/>
      <c r="LNK83" s="529"/>
      <c r="LNL83" s="530"/>
      <c r="LNM83" s="531"/>
      <c r="LNN83" s="532"/>
      <c r="LNO83" s="533"/>
      <c r="LNP83" s="527"/>
      <c r="LNQ83" s="528"/>
      <c r="LNR83" s="529"/>
      <c r="LNS83" s="530"/>
      <c r="LNT83" s="531"/>
      <c r="LNU83" s="532"/>
      <c r="LNV83" s="533"/>
      <c r="LNW83" s="527"/>
      <c r="LNX83" s="528"/>
      <c r="LNY83" s="529"/>
      <c r="LNZ83" s="530"/>
      <c r="LOA83" s="531"/>
      <c r="LOB83" s="532"/>
      <c r="LOC83" s="533"/>
      <c r="LOD83" s="527"/>
      <c r="LOE83" s="528"/>
      <c r="LOF83" s="529"/>
      <c r="LOG83" s="530"/>
      <c r="LOH83" s="531"/>
      <c r="LOI83" s="532"/>
      <c r="LOJ83" s="533"/>
      <c r="LOK83" s="527"/>
      <c r="LOL83" s="528"/>
      <c r="LOM83" s="529"/>
      <c r="LON83" s="530"/>
      <c r="LOO83" s="531"/>
      <c r="LOP83" s="532"/>
      <c r="LOQ83" s="533"/>
      <c r="LOR83" s="527"/>
      <c r="LOS83" s="528"/>
      <c r="LOT83" s="529"/>
      <c r="LOU83" s="530"/>
      <c r="LOV83" s="531"/>
      <c r="LOW83" s="532"/>
      <c r="LOX83" s="533"/>
      <c r="LOY83" s="527"/>
      <c r="LOZ83" s="528"/>
      <c r="LPA83" s="529"/>
      <c r="LPB83" s="530"/>
      <c r="LPC83" s="531"/>
      <c r="LPD83" s="532"/>
      <c r="LPE83" s="533"/>
      <c r="LPF83" s="527"/>
      <c r="LPG83" s="528"/>
      <c r="LPH83" s="529"/>
      <c r="LPI83" s="530"/>
      <c r="LPJ83" s="531"/>
      <c r="LPK83" s="532"/>
      <c r="LPL83" s="533"/>
      <c r="LPM83" s="527"/>
      <c r="LPN83" s="528"/>
      <c r="LPO83" s="529"/>
      <c r="LPP83" s="530"/>
      <c r="LPQ83" s="531"/>
      <c r="LPR83" s="532"/>
      <c r="LPS83" s="533"/>
      <c r="LPT83" s="527"/>
      <c r="LPU83" s="528"/>
      <c r="LPV83" s="529"/>
      <c r="LPW83" s="530"/>
      <c r="LPX83" s="531"/>
      <c r="LPY83" s="532"/>
      <c r="LPZ83" s="533"/>
      <c r="LQA83" s="527"/>
      <c r="LQB83" s="528"/>
      <c r="LQC83" s="529"/>
      <c r="LQD83" s="530"/>
      <c r="LQE83" s="531"/>
      <c r="LQF83" s="532"/>
      <c r="LQG83" s="533"/>
      <c r="LQH83" s="527"/>
      <c r="LQI83" s="528"/>
      <c r="LQJ83" s="529"/>
      <c r="LQK83" s="530"/>
      <c r="LQL83" s="531"/>
      <c r="LQM83" s="532"/>
      <c r="LQN83" s="533"/>
      <c r="LQO83" s="527"/>
      <c r="LQP83" s="528"/>
      <c r="LQQ83" s="529"/>
      <c r="LQR83" s="530"/>
      <c r="LQS83" s="531"/>
      <c r="LQT83" s="532"/>
      <c r="LQU83" s="533"/>
      <c r="LQV83" s="527"/>
      <c r="LQW83" s="528"/>
      <c r="LQX83" s="529"/>
      <c r="LQY83" s="530"/>
      <c r="LQZ83" s="531"/>
      <c r="LRA83" s="532"/>
      <c r="LRB83" s="533"/>
      <c r="LRC83" s="527"/>
      <c r="LRD83" s="528"/>
      <c r="LRE83" s="529"/>
      <c r="LRF83" s="530"/>
      <c r="LRG83" s="531"/>
      <c r="LRH83" s="532"/>
      <c r="LRI83" s="533"/>
      <c r="LRJ83" s="527"/>
      <c r="LRK83" s="528"/>
      <c r="LRL83" s="529"/>
      <c r="LRM83" s="530"/>
      <c r="LRN83" s="531"/>
      <c r="LRO83" s="532"/>
      <c r="LRP83" s="533"/>
      <c r="LRQ83" s="527"/>
      <c r="LRR83" s="528"/>
      <c r="LRS83" s="529"/>
      <c r="LRT83" s="530"/>
      <c r="LRU83" s="531"/>
      <c r="LRV83" s="532"/>
      <c r="LRW83" s="533"/>
      <c r="LRX83" s="527"/>
      <c r="LRY83" s="528"/>
      <c r="LRZ83" s="529"/>
      <c r="LSA83" s="530"/>
      <c r="LSB83" s="531"/>
      <c r="LSC83" s="532"/>
      <c r="LSD83" s="533"/>
      <c r="LSE83" s="527"/>
      <c r="LSF83" s="528"/>
      <c r="LSG83" s="529"/>
      <c r="LSH83" s="530"/>
      <c r="LSI83" s="531"/>
      <c r="LSJ83" s="532"/>
      <c r="LSK83" s="533"/>
      <c r="LSL83" s="527"/>
      <c r="LSM83" s="528"/>
      <c r="LSN83" s="529"/>
      <c r="LSO83" s="530"/>
      <c r="LSP83" s="531"/>
      <c r="LSQ83" s="532"/>
      <c r="LSR83" s="533"/>
      <c r="LSS83" s="527"/>
      <c r="LST83" s="528"/>
      <c r="LSU83" s="529"/>
      <c r="LSV83" s="530"/>
      <c r="LSW83" s="531"/>
      <c r="LSX83" s="532"/>
      <c r="LSY83" s="533"/>
      <c r="LSZ83" s="527"/>
      <c r="LTA83" s="528"/>
      <c r="LTB83" s="529"/>
      <c r="LTC83" s="530"/>
      <c r="LTD83" s="531"/>
      <c r="LTE83" s="532"/>
      <c r="LTF83" s="533"/>
      <c r="LTG83" s="527"/>
      <c r="LTH83" s="528"/>
      <c r="LTI83" s="529"/>
      <c r="LTJ83" s="530"/>
      <c r="LTK83" s="531"/>
      <c r="LTL83" s="532"/>
      <c r="LTM83" s="533"/>
      <c r="LTN83" s="527"/>
      <c r="LTO83" s="528"/>
      <c r="LTP83" s="529"/>
      <c r="LTQ83" s="530"/>
      <c r="LTR83" s="531"/>
      <c r="LTS83" s="532"/>
      <c r="LTT83" s="533"/>
      <c r="LTU83" s="527"/>
      <c r="LTV83" s="528"/>
      <c r="LTW83" s="529"/>
      <c r="LTX83" s="530"/>
      <c r="LTY83" s="531"/>
      <c r="LTZ83" s="532"/>
      <c r="LUA83" s="533"/>
      <c r="LUB83" s="527"/>
      <c r="LUC83" s="528"/>
      <c r="LUD83" s="529"/>
      <c r="LUE83" s="530"/>
      <c r="LUF83" s="531"/>
      <c r="LUG83" s="532"/>
      <c r="LUH83" s="533"/>
      <c r="LUI83" s="527"/>
      <c r="LUJ83" s="528"/>
      <c r="LUK83" s="529"/>
      <c r="LUL83" s="530"/>
      <c r="LUM83" s="531"/>
      <c r="LUN83" s="532"/>
      <c r="LUO83" s="533"/>
      <c r="LUP83" s="527"/>
      <c r="LUQ83" s="528"/>
      <c r="LUR83" s="529"/>
      <c r="LUS83" s="530"/>
      <c r="LUT83" s="531"/>
      <c r="LUU83" s="532"/>
      <c r="LUV83" s="533"/>
      <c r="LUW83" s="527"/>
      <c r="LUX83" s="528"/>
      <c r="LUY83" s="529"/>
      <c r="LUZ83" s="530"/>
      <c r="LVA83" s="531"/>
      <c r="LVB83" s="532"/>
      <c r="LVC83" s="533"/>
      <c r="LVD83" s="527"/>
      <c r="LVE83" s="528"/>
      <c r="LVF83" s="529"/>
      <c r="LVG83" s="530"/>
      <c r="LVH83" s="531"/>
      <c r="LVI83" s="532"/>
      <c r="LVJ83" s="533"/>
      <c r="LVK83" s="527"/>
      <c r="LVL83" s="528"/>
      <c r="LVM83" s="529"/>
      <c r="LVN83" s="530"/>
      <c r="LVO83" s="531"/>
      <c r="LVP83" s="532"/>
      <c r="LVQ83" s="533"/>
      <c r="LVR83" s="527"/>
      <c r="LVS83" s="528"/>
      <c r="LVT83" s="529"/>
      <c r="LVU83" s="530"/>
      <c r="LVV83" s="531"/>
      <c r="LVW83" s="532"/>
      <c r="LVX83" s="533"/>
      <c r="LVY83" s="527"/>
      <c r="LVZ83" s="528"/>
      <c r="LWA83" s="529"/>
      <c r="LWB83" s="530"/>
      <c r="LWC83" s="531"/>
      <c r="LWD83" s="532"/>
      <c r="LWE83" s="533"/>
      <c r="LWF83" s="527"/>
      <c r="LWG83" s="528"/>
      <c r="LWH83" s="529"/>
      <c r="LWI83" s="530"/>
      <c r="LWJ83" s="531"/>
      <c r="LWK83" s="532"/>
      <c r="LWL83" s="533"/>
      <c r="LWM83" s="527"/>
      <c r="LWN83" s="528"/>
      <c r="LWO83" s="529"/>
      <c r="LWP83" s="530"/>
      <c r="LWQ83" s="531"/>
      <c r="LWR83" s="532"/>
      <c r="LWS83" s="533"/>
      <c r="LWT83" s="527"/>
      <c r="LWU83" s="528"/>
      <c r="LWV83" s="529"/>
      <c r="LWW83" s="530"/>
      <c r="LWX83" s="531"/>
      <c r="LWY83" s="532"/>
      <c r="LWZ83" s="533"/>
      <c r="LXA83" s="527"/>
      <c r="LXB83" s="528"/>
      <c r="LXC83" s="529"/>
      <c r="LXD83" s="530"/>
      <c r="LXE83" s="531"/>
      <c r="LXF83" s="532"/>
      <c r="LXG83" s="533"/>
      <c r="LXH83" s="527"/>
      <c r="LXI83" s="528"/>
      <c r="LXJ83" s="529"/>
      <c r="LXK83" s="530"/>
      <c r="LXL83" s="531"/>
      <c r="LXM83" s="532"/>
      <c r="LXN83" s="533"/>
      <c r="LXO83" s="527"/>
      <c r="LXP83" s="528"/>
      <c r="LXQ83" s="529"/>
      <c r="LXR83" s="530"/>
      <c r="LXS83" s="531"/>
      <c r="LXT83" s="532"/>
      <c r="LXU83" s="533"/>
      <c r="LXV83" s="527"/>
      <c r="LXW83" s="528"/>
      <c r="LXX83" s="529"/>
      <c r="LXY83" s="530"/>
      <c r="LXZ83" s="531"/>
      <c r="LYA83" s="532"/>
      <c r="LYB83" s="533"/>
      <c r="LYC83" s="527"/>
      <c r="LYD83" s="528"/>
      <c r="LYE83" s="529"/>
      <c r="LYF83" s="530"/>
      <c r="LYG83" s="531"/>
      <c r="LYH83" s="532"/>
      <c r="LYI83" s="533"/>
      <c r="LYJ83" s="527"/>
      <c r="LYK83" s="528"/>
      <c r="LYL83" s="529"/>
      <c r="LYM83" s="530"/>
      <c r="LYN83" s="531"/>
      <c r="LYO83" s="532"/>
      <c r="LYP83" s="533"/>
      <c r="LYQ83" s="527"/>
      <c r="LYR83" s="528"/>
      <c r="LYS83" s="529"/>
      <c r="LYT83" s="530"/>
      <c r="LYU83" s="531"/>
      <c r="LYV83" s="532"/>
      <c r="LYW83" s="533"/>
      <c r="LYX83" s="527"/>
      <c r="LYY83" s="528"/>
      <c r="LYZ83" s="529"/>
      <c r="LZA83" s="530"/>
      <c r="LZB83" s="531"/>
      <c r="LZC83" s="532"/>
      <c r="LZD83" s="533"/>
      <c r="LZE83" s="527"/>
      <c r="LZF83" s="528"/>
      <c r="LZG83" s="529"/>
      <c r="LZH83" s="530"/>
      <c r="LZI83" s="531"/>
      <c r="LZJ83" s="532"/>
      <c r="LZK83" s="533"/>
      <c r="LZL83" s="527"/>
      <c r="LZM83" s="528"/>
      <c r="LZN83" s="529"/>
      <c r="LZO83" s="530"/>
      <c r="LZP83" s="531"/>
      <c r="LZQ83" s="532"/>
      <c r="LZR83" s="533"/>
      <c r="LZS83" s="527"/>
      <c r="LZT83" s="528"/>
      <c r="LZU83" s="529"/>
      <c r="LZV83" s="530"/>
      <c r="LZW83" s="531"/>
      <c r="LZX83" s="532"/>
      <c r="LZY83" s="533"/>
      <c r="LZZ83" s="527"/>
      <c r="MAA83" s="528"/>
      <c r="MAB83" s="529"/>
      <c r="MAC83" s="530"/>
      <c r="MAD83" s="531"/>
      <c r="MAE83" s="532"/>
      <c r="MAF83" s="533"/>
      <c r="MAG83" s="527"/>
      <c r="MAH83" s="528"/>
      <c r="MAI83" s="529"/>
      <c r="MAJ83" s="530"/>
      <c r="MAK83" s="531"/>
      <c r="MAL83" s="532"/>
      <c r="MAM83" s="533"/>
      <c r="MAN83" s="527"/>
      <c r="MAO83" s="528"/>
      <c r="MAP83" s="529"/>
      <c r="MAQ83" s="530"/>
      <c r="MAR83" s="531"/>
      <c r="MAS83" s="532"/>
      <c r="MAT83" s="533"/>
      <c r="MAU83" s="527"/>
      <c r="MAV83" s="528"/>
      <c r="MAW83" s="529"/>
      <c r="MAX83" s="530"/>
      <c r="MAY83" s="531"/>
      <c r="MAZ83" s="532"/>
      <c r="MBA83" s="533"/>
      <c r="MBB83" s="527"/>
      <c r="MBC83" s="528"/>
      <c r="MBD83" s="529"/>
      <c r="MBE83" s="530"/>
      <c r="MBF83" s="531"/>
      <c r="MBG83" s="532"/>
      <c r="MBH83" s="533"/>
      <c r="MBI83" s="527"/>
      <c r="MBJ83" s="528"/>
      <c r="MBK83" s="529"/>
      <c r="MBL83" s="530"/>
      <c r="MBM83" s="531"/>
      <c r="MBN83" s="532"/>
      <c r="MBO83" s="533"/>
      <c r="MBP83" s="527"/>
      <c r="MBQ83" s="528"/>
      <c r="MBR83" s="529"/>
      <c r="MBS83" s="530"/>
      <c r="MBT83" s="531"/>
      <c r="MBU83" s="532"/>
      <c r="MBV83" s="533"/>
      <c r="MBW83" s="527"/>
      <c r="MBX83" s="528"/>
      <c r="MBY83" s="529"/>
      <c r="MBZ83" s="530"/>
      <c r="MCA83" s="531"/>
      <c r="MCB83" s="532"/>
      <c r="MCC83" s="533"/>
      <c r="MCD83" s="527"/>
      <c r="MCE83" s="528"/>
      <c r="MCF83" s="529"/>
      <c r="MCG83" s="530"/>
      <c r="MCH83" s="531"/>
      <c r="MCI83" s="532"/>
      <c r="MCJ83" s="533"/>
      <c r="MCK83" s="527"/>
      <c r="MCL83" s="528"/>
      <c r="MCM83" s="529"/>
      <c r="MCN83" s="530"/>
      <c r="MCO83" s="531"/>
      <c r="MCP83" s="532"/>
      <c r="MCQ83" s="533"/>
      <c r="MCR83" s="527"/>
      <c r="MCS83" s="528"/>
      <c r="MCT83" s="529"/>
      <c r="MCU83" s="530"/>
      <c r="MCV83" s="531"/>
      <c r="MCW83" s="532"/>
      <c r="MCX83" s="533"/>
      <c r="MCY83" s="527"/>
      <c r="MCZ83" s="528"/>
      <c r="MDA83" s="529"/>
      <c r="MDB83" s="530"/>
      <c r="MDC83" s="531"/>
      <c r="MDD83" s="532"/>
      <c r="MDE83" s="533"/>
      <c r="MDF83" s="527"/>
      <c r="MDG83" s="528"/>
      <c r="MDH83" s="529"/>
      <c r="MDI83" s="530"/>
      <c r="MDJ83" s="531"/>
      <c r="MDK83" s="532"/>
      <c r="MDL83" s="533"/>
      <c r="MDM83" s="527"/>
      <c r="MDN83" s="528"/>
      <c r="MDO83" s="529"/>
      <c r="MDP83" s="530"/>
      <c r="MDQ83" s="531"/>
      <c r="MDR83" s="532"/>
      <c r="MDS83" s="533"/>
      <c r="MDT83" s="527"/>
      <c r="MDU83" s="528"/>
      <c r="MDV83" s="529"/>
      <c r="MDW83" s="530"/>
      <c r="MDX83" s="531"/>
      <c r="MDY83" s="532"/>
      <c r="MDZ83" s="533"/>
      <c r="MEA83" s="527"/>
      <c r="MEB83" s="528"/>
      <c r="MEC83" s="529"/>
      <c r="MED83" s="530"/>
      <c r="MEE83" s="531"/>
      <c r="MEF83" s="532"/>
      <c r="MEG83" s="533"/>
      <c r="MEH83" s="527"/>
      <c r="MEI83" s="528"/>
      <c r="MEJ83" s="529"/>
      <c r="MEK83" s="530"/>
      <c r="MEL83" s="531"/>
      <c r="MEM83" s="532"/>
      <c r="MEN83" s="533"/>
      <c r="MEO83" s="527"/>
      <c r="MEP83" s="528"/>
      <c r="MEQ83" s="529"/>
      <c r="MER83" s="530"/>
      <c r="MES83" s="531"/>
      <c r="MET83" s="532"/>
      <c r="MEU83" s="533"/>
      <c r="MEV83" s="527"/>
      <c r="MEW83" s="528"/>
      <c r="MEX83" s="529"/>
      <c r="MEY83" s="530"/>
      <c r="MEZ83" s="531"/>
      <c r="MFA83" s="532"/>
      <c r="MFB83" s="533"/>
      <c r="MFC83" s="527"/>
      <c r="MFD83" s="528"/>
      <c r="MFE83" s="529"/>
      <c r="MFF83" s="530"/>
      <c r="MFG83" s="531"/>
      <c r="MFH83" s="532"/>
      <c r="MFI83" s="533"/>
      <c r="MFJ83" s="527"/>
      <c r="MFK83" s="528"/>
      <c r="MFL83" s="529"/>
      <c r="MFM83" s="530"/>
      <c r="MFN83" s="531"/>
      <c r="MFO83" s="532"/>
      <c r="MFP83" s="533"/>
      <c r="MFQ83" s="527"/>
      <c r="MFR83" s="528"/>
      <c r="MFS83" s="529"/>
      <c r="MFT83" s="530"/>
      <c r="MFU83" s="531"/>
      <c r="MFV83" s="532"/>
      <c r="MFW83" s="533"/>
      <c r="MFX83" s="527"/>
      <c r="MFY83" s="528"/>
      <c r="MFZ83" s="529"/>
      <c r="MGA83" s="530"/>
      <c r="MGB83" s="531"/>
      <c r="MGC83" s="532"/>
      <c r="MGD83" s="533"/>
      <c r="MGE83" s="527"/>
      <c r="MGF83" s="528"/>
      <c r="MGG83" s="529"/>
      <c r="MGH83" s="530"/>
      <c r="MGI83" s="531"/>
      <c r="MGJ83" s="532"/>
      <c r="MGK83" s="533"/>
      <c r="MGL83" s="527"/>
      <c r="MGM83" s="528"/>
      <c r="MGN83" s="529"/>
      <c r="MGO83" s="530"/>
      <c r="MGP83" s="531"/>
      <c r="MGQ83" s="532"/>
      <c r="MGR83" s="533"/>
      <c r="MGS83" s="527"/>
      <c r="MGT83" s="528"/>
      <c r="MGU83" s="529"/>
      <c r="MGV83" s="530"/>
      <c r="MGW83" s="531"/>
      <c r="MGX83" s="532"/>
      <c r="MGY83" s="533"/>
      <c r="MGZ83" s="527"/>
      <c r="MHA83" s="528"/>
      <c r="MHB83" s="529"/>
      <c r="MHC83" s="530"/>
      <c r="MHD83" s="531"/>
      <c r="MHE83" s="532"/>
      <c r="MHF83" s="533"/>
      <c r="MHG83" s="527"/>
      <c r="MHH83" s="528"/>
      <c r="MHI83" s="529"/>
      <c r="MHJ83" s="530"/>
      <c r="MHK83" s="531"/>
      <c r="MHL83" s="532"/>
      <c r="MHM83" s="533"/>
      <c r="MHN83" s="527"/>
      <c r="MHO83" s="528"/>
      <c r="MHP83" s="529"/>
      <c r="MHQ83" s="530"/>
      <c r="MHR83" s="531"/>
      <c r="MHS83" s="532"/>
      <c r="MHT83" s="533"/>
      <c r="MHU83" s="527"/>
      <c r="MHV83" s="528"/>
      <c r="MHW83" s="529"/>
      <c r="MHX83" s="530"/>
      <c r="MHY83" s="531"/>
      <c r="MHZ83" s="532"/>
      <c r="MIA83" s="533"/>
      <c r="MIB83" s="527"/>
      <c r="MIC83" s="528"/>
      <c r="MID83" s="529"/>
      <c r="MIE83" s="530"/>
      <c r="MIF83" s="531"/>
      <c r="MIG83" s="532"/>
      <c r="MIH83" s="533"/>
      <c r="MII83" s="527"/>
      <c r="MIJ83" s="528"/>
      <c r="MIK83" s="529"/>
      <c r="MIL83" s="530"/>
      <c r="MIM83" s="531"/>
      <c r="MIN83" s="532"/>
      <c r="MIO83" s="533"/>
      <c r="MIP83" s="527"/>
      <c r="MIQ83" s="528"/>
      <c r="MIR83" s="529"/>
      <c r="MIS83" s="530"/>
      <c r="MIT83" s="531"/>
      <c r="MIU83" s="532"/>
      <c r="MIV83" s="533"/>
      <c r="MIW83" s="527"/>
      <c r="MIX83" s="528"/>
      <c r="MIY83" s="529"/>
      <c r="MIZ83" s="530"/>
      <c r="MJA83" s="531"/>
      <c r="MJB83" s="532"/>
      <c r="MJC83" s="533"/>
      <c r="MJD83" s="527"/>
      <c r="MJE83" s="528"/>
      <c r="MJF83" s="529"/>
      <c r="MJG83" s="530"/>
      <c r="MJH83" s="531"/>
      <c r="MJI83" s="532"/>
      <c r="MJJ83" s="533"/>
      <c r="MJK83" s="527"/>
      <c r="MJL83" s="528"/>
      <c r="MJM83" s="529"/>
      <c r="MJN83" s="530"/>
      <c r="MJO83" s="531"/>
      <c r="MJP83" s="532"/>
      <c r="MJQ83" s="533"/>
      <c r="MJR83" s="527"/>
      <c r="MJS83" s="528"/>
      <c r="MJT83" s="529"/>
      <c r="MJU83" s="530"/>
      <c r="MJV83" s="531"/>
      <c r="MJW83" s="532"/>
      <c r="MJX83" s="533"/>
      <c r="MJY83" s="527"/>
      <c r="MJZ83" s="528"/>
      <c r="MKA83" s="529"/>
      <c r="MKB83" s="530"/>
      <c r="MKC83" s="531"/>
      <c r="MKD83" s="532"/>
      <c r="MKE83" s="533"/>
      <c r="MKF83" s="527"/>
      <c r="MKG83" s="528"/>
      <c r="MKH83" s="529"/>
      <c r="MKI83" s="530"/>
      <c r="MKJ83" s="531"/>
      <c r="MKK83" s="532"/>
      <c r="MKL83" s="533"/>
      <c r="MKM83" s="527"/>
      <c r="MKN83" s="528"/>
      <c r="MKO83" s="529"/>
      <c r="MKP83" s="530"/>
      <c r="MKQ83" s="531"/>
      <c r="MKR83" s="532"/>
      <c r="MKS83" s="533"/>
      <c r="MKT83" s="527"/>
      <c r="MKU83" s="528"/>
      <c r="MKV83" s="529"/>
      <c r="MKW83" s="530"/>
      <c r="MKX83" s="531"/>
      <c r="MKY83" s="532"/>
      <c r="MKZ83" s="533"/>
      <c r="MLA83" s="527"/>
      <c r="MLB83" s="528"/>
      <c r="MLC83" s="529"/>
      <c r="MLD83" s="530"/>
      <c r="MLE83" s="531"/>
      <c r="MLF83" s="532"/>
      <c r="MLG83" s="533"/>
      <c r="MLH83" s="527"/>
      <c r="MLI83" s="528"/>
      <c r="MLJ83" s="529"/>
      <c r="MLK83" s="530"/>
      <c r="MLL83" s="531"/>
      <c r="MLM83" s="532"/>
      <c r="MLN83" s="533"/>
      <c r="MLO83" s="527"/>
      <c r="MLP83" s="528"/>
      <c r="MLQ83" s="529"/>
      <c r="MLR83" s="530"/>
      <c r="MLS83" s="531"/>
      <c r="MLT83" s="532"/>
      <c r="MLU83" s="533"/>
      <c r="MLV83" s="527"/>
      <c r="MLW83" s="528"/>
      <c r="MLX83" s="529"/>
      <c r="MLY83" s="530"/>
      <c r="MLZ83" s="531"/>
      <c r="MMA83" s="532"/>
      <c r="MMB83" s="533"/>
      <c r="MMC83" s="527"/>
      <c r="MMD83" s="528"/>
      <c r="MME83" s="529"/>
      <c r="MMF83" s="530"/>
      <c r="MMG83" s="531"/>
      <c r="MMH83" s="532"/>
      <c r="MMI83" s="533"/>
      <c r="MMJ83" s="527"/>
      <c r="MMK83" s="528"/>
      <c r="MML83" s="529"/>
      <c r="MMM83" s="530"/>
      <c r="MMN83" s="531"/>
      <c r="MMO83" s="532"/>
      <c r="MMP83" s="533"/>
      <c r="MMQ83" s="527"/>
      <c r="MMR83" s="528"/>
      <c r="MMS83" s="529"/>
      <c r="MMT83" s="530"/>
      <c r="MMU83" s="531"/>
      <c r="MMV83" s="532"/>
      <c r="MMW83" s="533"/>
      <c r="MMX83" s="527"/>
      <c r="MMY83" s="528"/>
      <c r="MMZ83" s="529"/>
      <c r="MNA83" s="530"/>
      <c r="MNB83" s="531"/>
      <c r="MNC83" s="532"/>
      <c r="MND83" s="533"/>
      <c r="MNE83" s="527"/>
      <c r="MNF83" s="528"/>
      <c r="MNG83" s="529"/>
      <c r="MNH83" s="530"/>
      <c r="MNI83" s="531"/>
      <c r="MNJ83" s="532"/>
      <c r="MNK83" s="533"/>
      <c r="MNL83" s="527"/>
      <c r="MNM83" s="528"/>
      <c r="MNN83" s="529"/>
      <c r="MNO83" s="530"/>
      <c r="MNP83" s="531"/>
      <c r="MNQ83" s="532"/>
      <c r="MNR83" s="533"/>
      <c r="MNS83" s="527"/>
      <c r="MNT83" s="528"/>
      <c r="MNU83" s="529"/>
      <c r="MNV83" s="530"/>
      <c r="MNW83" s="531"/>
      <c r="MNX83" s="532"/>
      <c r="MNY83" s="533"/>
      <c r="MNZ83" s="527"/>
      <c r="MOA83" s="528"/>
      <c r="MOB83" s="529"/>
      <c r="MOC83" s="530"/>
      <c r="MOD83" s="531"/>
      <c r="MOE83" s="532"/>
      <c r="MOF83" s="533"/>
      <c r="MOG83" s="527"/>
      <c r="MOH83" s="528"/>
      <c r="MOI83" s="529"/>
      <c r="MOJ83" s="530"/>
      <c r="MOK83" s="531"/>
      <c r="MOL83" s="532"/>
      <c r="MOM83" s="533"/>
      <c r="MON83" s="527"/>
      <c r="MOO83" s="528"/>
      <c r="MOP83" s="529"/>
      <c r="MOQ83" s="530"/>
      <c r="MOR83" s="531"/>
      <c r="MOS83" s="532"/>
      <c r="MOT83" s="533"/>
      <c r="MOU83" s="527"/>
      <c r="MOV83" s="528"/>
      <c r="MOW83" s="529"/>
      <c r="MOX83" s="530"/>
      <c r="MOY83" s="531"/>
      <c r="MOZ83" s="532"/>
      <c r="MPA83" s="533"/>
      <c r="MPB83" s="527"/>
      <c r="MPC83" s="528"/>
      <c r="MPD83" s="529"/>
      <c r="MPE83" s="530"/>
      <c r="MPF83" s="531"/>
      <c r="MPG83" s="532"/>
      <c r="MPH83" s="533"/>
      <c r="MPI83" s="527"/>
      <c r="MPJ83" s="528"/>
      <c r="MPK83" s="529"/>
      <c r="MPL83" s="530"/>
      <c r="MPM83" s="531"/>
      <c r="MPN83" s="532"/>
      <c r="MPO83" s="533"/>
      <c r="MPP83" s="527"/>
      <c r="MPQ83" s="528"/>
      <c r="MPR83" s="529"/>
      <c r="MPS83" s="530"/>
      <c r="MPT83" s="531"/>
      <c r="MPU83" s="532"/>
      <c r="MPV83" s="533"/>
      <c r="MPW83" s="527"/>
      <c r="MPX83" s="528"/>
      <c r="MPY83" s="529"/>
      <c r="MPZ83" s="530"/>
      <c r="MQA83" s="531"/>
      <c r="MQB83" s="532"/>
      <c r="MQC83" s="533"/>
      <c r="MQD83" s="527"/>
      <c r="MQE83" s="528"/>
      <c r="MQF83" s="529"/>
      <c r="MQG83" s="530"/>
      <c r="MQH83" s="531"/>
      <c r="MQI83" s="532"/>
      <c r="MQJ83" s="533"/>
      <c r="MQK83" s="527"/>
      <c r="MQL83" s="528"/>
      <c r="MQM83" s="529"/>
      <c r="MQN83" s="530"/>
      <c r="MQO83" s="531"/>
      <c r="MQP83" s="532"/>
      <c r="MQQ83" s="533"/>
      <c r="MQR83" s="527"/>
      <c r="MQS83" s="528"/>
      <c r="MQT83" s="529"/>
      <c r="MQU83" s="530"/>
      <c r="MQV83" s="531"/>
      <c r="MQW83" s="532"/>
      <c r="MQX83" s="533"/>
      <c r="MQY83" s="527"/>
      <c r="MQZ83" s="528"/>
      <c r="MRA83" s="529"/>
      <c r="MRB83" s="530"/>
      <c r="MRC83" s="531"/>
      <c r="MRD83" s="532"/>
      <c r="MRE83" s="533"/>
      <c r="MRF83" s="527"/>
      <c r="MRG83" s="528"/>
      <c r="MRH83" s="529"/>
      <c r="MRI83" s="530"/>
      <c r="MRJ83" s="531"/>
      <c r="MRK83" s="532"/>
      <c r="MRL83" s="533"/>
      <c r="MRM83" s="527"/>
      <c r="MRN83" s="528"/>
      <c r="MRO83" s="529"/>
      <c r="MRP83" s="530"/>
      <c r="MRQ83" s="531"/>
      <c r="MRR83" s="532"/>
      <c r="MRS83" s="533"/>
      <c r="MRT83" s="527"/>
      <c r="MRU83" s="528"/>
      <c r="MRV83" s="529"/>
      <c r="MRW83" s="530"/>
      <c r="MRX83" s="531"/>
      <c r="MRY83" s="532"/>
      <c r="MRZ83" s="533"/>
      <c r="MSA83" s="527"/>
      <c r="MSB83" s="528"/>
      <c r="MSC83" s="529"/>
      <c r="MSD83" s="530"/>
      <c r="MSE83" s="531"/>
      <c r="MSF83" s="532"/>
      <c r="MSG83" s="533"/>
      <c r="MSH83" s="527"/>
      <c r="MSI83" s="528"/>
      <c r="MSJ83" s="529"/>
      <c r="MSK83" s="530"/>
      <c r="MSL83" s="531"/>
      <c r="MSM83" s="532"/>
      <c r="MSN83" s="533"/>
      <c r="MSO83" s="527"/>
      <c r="MSP83" s="528"/>
      <c r="MSQ83" s="529"/>
      <c r="MSR83" s="530"/>
      <c r="MSS83" s="531"/>
      <c r="MST83" s="532"/>
      <c r="MSU83" s="533"/>
      <c r="MSV83" s="527"/>
      <c r="MSW83" s="528"/>
      <c r="MSX83" s="529"/>
      <c r="MSY83" s="530"/>
      <c r="MSZ83" s="531"/>
      <c r="MTA83" s="532"/>
      <c r="MTB83" s="533"/>
      <c r="MTC83" s="527"/>
      <c r="MTD83" s="528"/>
      <c r="MTE83" s="529"/>
      <c r="MTF83" s="530"/>
      <c r="MTG83" s="531"/>
      <c r="MTH83" s="532"/>
      <c r="MTI83" s="533"/>
      <c r="MTJ83" s="527"/>
      <c r="MTK83" s="528"/>
      <c r="MTL83" s="529"/>
      <c r="MTM83" s="530"/>
      <c r="MTN83" s="531"/>
      <c r="MTO83" s="532"/>
      <c r="MTP83" s="533"/>
      <c r="MTQ83" s="527"/>
      <c r="MTR83" s="528"/>
      <c r="MTS83" s="529"/>
      <c r="MTT83" s="530"/>
      <c r="MTU83" s="531"/>
      <c r="MTV83" s="532"/>
      <c r="MTW83" s="533"/>
      <c r="MTX83" s="527"/>
      <c r="MTY83" s="528"/>
      <c r="MTZ83" s="529"/>
      <c r="MUA83" s="530"/>
      <c r="MUB83" s="531"/>
      <c r="MUC83" s="532"/>
      <c r="MUD83" s="533"/>
      <c r="MUE83" s="527"/>
      <c r="MUF83" s="528"/>
      <c r="MUG83" s="529"/>
      <c r="MUH83" s="530"/>
      <c r="MUI83" s="531"/>
      <c r="MUJ83" s="532"/>
      <c r="MUK83" s="533"/>
      <c r="MUL83" s="527"/>
      <c r="MUM83" s="528"/>
      <c r="MUN83" s="529"/>
      <c r="MUO83" s="530"/>
      <c r="MUP83" s="531"/>
      <c r="MUQ83" s="532"/>
      <c r="MUR83" s="533"/>
      <c r="MUS83" s="527"/>
      <c r="MUT83" s="528"/>
      <c r="MUU83" s="529"/>
      <c r="MUV83" s="530"/>
      <c r="MUW83" s="531"/>
      <c r="MUX83" s="532"/>
      <c r="MUY83" s="533"/>
      <c r="MUZ83" s="527"/>
      <c r="MVA83" s="528"/>
      <c r="MVB83" s="529"/>
      <c r="MVC83" s="530"/>
      <c r="MVD83" s="531"/>
      <c r="MVE83" s="532"/>
      <c r="MVF83" s="533"/>
      <c r="MVG83" s="527"/>
      <c r="MVH83" s="528"/>
      <c r="MVI83" s="529"/>
      <c r="MVJ83" s="530"/>
      <c r="MVK83" s="531"/>
      <c r="MVL83" s="532"/>
      <c r="MVM83" s="533"/>
      <c r="MVN83" s="527"/>
      <c r="MVO83" s="528"/>
      <c r="MVP83" s="529"/>
      <c r="MVQ83" s="530"/>
      <c r="MVR83" s="531"/>
      <c r="MVS83" s="532"/>
      <c r="MVT83" s="533"/>
      <c r="MVU83" s="527"/>
      <c r="MVV83" s="528"/>
      <c r="MVW83" s="529"/>
      <c r="MVX83" s="530"/>
      <c r="MVY83" s="531"/>
      <c r="MVZ83" s="532"/>
      <c r="MWA83" s="533"/>
      <c r="MWB83" s="527"/>
      <c r="MWC83" s="528"/>
      <c r="MWD83" s="529"/>
      <c r="MWE83" s="530"/>
      <c r="MWF83" s="531"/>
      <c r="MWG83" s="532"/>
      <c r="MWH83" s="533"/>
      <c r="MWI83" s="527"/>
      <c r="MWJ83" s="528"/>
      <c r="MWK83" s="529"/>
      <c r="MWL83" s="530"/>
      <c r="MWM83" s="531"/>
      <c r="MWN83" s="532"/>
      <c r="MWO83" s="533"/>
      <c r="MWP83" s="527"/>
      <c r="MWQ83" s="528"/>
      <c r="MWR83" s="529"/>
      <c r="MWS83" s="530"/>
      <c r="MWT83" s="531"/>
      <c r="MWU83" s="532"/>
      <c r="MWV83" s="533"/>
      <c r="MWW83" s="527"/>
      <c r="MWX83" s="528"/>
      <c r="MWY83" s="529"/>
      <c r="MWZ83" s="530"/>
      <c r="MXA83" s="531"/>
      <c r="MXB83" s="532"/>
      <c r="MXC83" s="533"/>
      <c r="MXD83" s="527"/>
      <c r="MXE83" s="528"/>
      <c r="MXF83" s="529"/>
      <c r="MXG83" s="530"/>
      <c r="MXH83" s="531"/>
      <c r="MXI83" s="532"/>
      <c r="MXJ83" s="533"/>
      <c r="MXK83" s="527"/>
      <c r="MXL83" s="528"/>
      <c r="MXM83" s="529"/>
      <c r="MXN83" s="530"/>
      <c r="MXO83" s="531"/>
      <c r="MXP83" s="532"/>
      <c r="MXQ83" s="533"/>
      <c r="MXR83" s="527"/>
      <c r="MXS83" s="528"/>
      <c r="MXT83" s="529"/>
      <c r="MXU83" s="530"/>
      <c r="MXV83" s="531"/>
      <c r="MXW83" s="532"/>
      <c r="MXX83" s="533"/>
      <c r="MXY83" s="527"/>
      <c r="MXZ83" s="528"/>
      <c r="MYA83" s="529"/>
      <c r="MYB83" s="530"/>
      <c r="MYC83" s="531"/>
      <c r="MYD83" s="532"/>
      <c r="MYE83" s="533"/>
      <c r="MYF83" s="527"/>
      <c r="MYG83" s="528"/>
      <c r="MYH83" s="529"/>
      <c r="MYI83" s="530"/>
      <c r="MYJ83" s="531"/>
      <c r="MYK83" s="532"/>
      <c r="MYL83" s="533"/>
      <c r="MYM83" s="527"/>
      <c r="MYN83" s="528"/>
      <c r="MYO83" s="529"/>
      <c r="MYP83" s="530"/>
      <c r="MYQ83" s="531"/>
      <c r="MYR83" s="532"/>
      <c r="MYS83" s="533"/>
      <c r="MYT83" s="527"/>
      <c r="MYU83" s="528"/>
      <c r="MYV83" s="529"/>
      <c r="MYW83" s="530"/>
      <c r="MYX83" s="531"/>
      <c r="MYY83" s="532"/>
      <c r="MYZ83" s="533"/>
      <c r="MZA83" s="527"/>
      <c r="MZB83" s="528"/>
      <c r="MZC83" s="529"/>
      <c r="MZD83" s="530"/>
      <c r="MZE83" s="531"/>
      <c r="MZF83" s="532"/>
      <c r="MZG83" s="533"/>
      <c r="MZH83" s="527"/>
      <c r="MZI83" s="528"/>
      <c r="MZJ83" s="529"/>
      <c r="MZK83" s="530"/>
      <c r="MZL83" s="531"/>
      <c r="MZM83" s="532"/>
      <c r="MZN83" s="533"/>
      <c r="MZO83" s="527"/>
      <c r="MZP83" s="528"/>
      <c r="MZQ83" s="529"/>
      <c r="MZR83" s="530"/>
      <c r="MZS83" s="531"/>
      <c r="MZT83" s="532"/>
      <c r="MZU83" s="533"/>
      <c r="MZV83" s="527"/>
      <c r="MZW83" s="528"/>
      <c r="MZX83" s="529"/>
      <c r="MZY83" s="530"/>
      <c r="MZZ83" s="531"/>
      <c r="NAA83" s="532"/>
      <c r="NAB83" s="533"/>
      <c r="NAC83" s="527"/>
      <c r="NAD83" s="528"/>
      <c r="NAE83" s="529"/>
      <c r="NAF83" s="530"/>
      <c r="NAG83" s="531"/>
      <c r="NAH83" s="532"/>
      <c r="NAI83" s="533"/>
      <c r="NAJ83" s="527"/>
      <c r="NAK83" s="528"/>
      <c r="NAL83" s="529"/>
      <c r="NAM83" s="530"/>
      <c r="NAN83" s="531"/>
      <c r="NAO83" s="532"/>
      <c r="NAP83" s="533"/>
      <c r="NAQ83" s="527"/>
      <c r="NAR83" s="528"/>
      <c r="NAS83" s="529"/>
      <c r="NAT83" s="530"/>
      <c r="NAU83" s="531"/>
      <c r="NAV83" s="532"/>
      <c r="NAW83" s="533"/>
      <c r="NAX83" s="527"/>
      <c r="NAY83" s="528"/>
      <c r="NAZ83" s="529"/>
      <c r="NBA83" s="530"/>
      <c r="NBB83" s="531"/>
      <c r="NBC83" s="532"/>
      <c r="NBD83" s="533"/>
      <c r="NBE83" s="527"/>
      <c r="NBF83" s="528"/>
      <c r="NBG83" s="529"/>
      <c r="NBH83" s="530"/>
      <c r="NBI83" s="531"/>
      <c r="NBJ83" s="532"/>
      <c r="NBK83" s="533"/>
      <c r="NBL83" s="527"/>
      <c r="NBM83" s="528"/>
      <c r="NBN83" s="529"/>
      <c r="NBO83" s="530"/>
      <c r="NBP83" s="531"/>
      <c r="NBQ83" s="532"/>
      <c r="NBR83" s="533"/>
      <c r="NBS83" s="527"/>
      <c r="NBT83" s="528"/>
      <c r="NBU83" s="529"/>
      <c r="NBV83" s="530"/>
      <c r="NBW83" s="531"/>
      <c r="NBX83" s="532"/>
      <c r="NBY83" s="533"/>
      <c r="NBZ83" s="527"/>
      <c r="NCA83" s="528"/>
      <c r="NCB83" s="529"/>
      <c r="NCC83" s="530"/>
      <c r="NCD83" s="531"/>
      <c r="NCE83" s="532"/>
      <c r="NCF83" s="533"/>
      <c r="NCG83" s="527"/>
      <c r="NCH83" s="528"/>
      <c r="NCI83" s="529"/>
      <c r="NCJ83" s="530"/>
      <c r="NCK83" s="531"/>
      <c r="NCL83" s="532"/>
      <c r="NCM83" s="533"/>
      <c r="NCN83" s="527"/>
      <c r="NCO83" s="528"/>
      <c r="NCP83" s="529"/>
      <c r="NCQ83" s="530"/>
      <c r="NCR83" s="531"/>
      <c r="NCS83" s="532"/>
      <c r="NCT83" s="533"/>
      <c r="NCU83" s="527"/>
      <c r="NCV83" s="528"/>
      <c r="NCW83" s="529"/>
      <c r="NCX83" s="530"/>
      <c r="NCY83" s="531"/>
      <c r="NCZ83" s="532"/>
      <c r="NDA83" s="533"/>
      <c r="NDB83" s="527"/>
      <c r="NDC83" s="528"/>
      <c r="NDD83" s="529"/>
      <c r="NDE83" s="530"/>
      <c r="NDF83" s="531"/>
      <c r="NDG83" s="532"/>
      <c r="NDH83" s="533"/>
      <c r="NDI83" s="527"/>
      <c r="NDJ83" s="528"/>
      <c r="NDK83" s="529"/>
      <c r="NDL83" s="530"/>
      <c r="NDM83" s="531"/>
      <c r="NDN83" s="532"/>
      <c r="NDO83" s="533"/>
      <c r="NDP83" s="527"/>
      <c r="NDQ83" s="528"/>
      <c r="NDR83" s="529"/>
      <c r="NDS83" s="530"/>
      <c r="NDT83" s="531"/>
      <c r="NDU83" s="532"/>
      <c r="NDV83" s="533"/>
      <c r="NDW83" s="527"/>
      <c r="NDX83" s="528"/>
      <c r="NDY83" s="529"/>
      <c r="NDZ83" s="530"/>
      <c r="NEA83" s="531"/>
      <c r="NEB83" s="532"/>
      <c r="NEC83" s="533"/>
      <c r="NED83" s="527"/>
      <c r="NEE83" s="528"/>
      <c r="NEF83" s="529"/>
      <c r="NEG83" s="530"/>
      <c r="NEH83" s="531"/>
      <c r="NEI83" s="532"/>
      <c r="NEJ83" s="533"/>
      <c r="NEK83" s="527"/>
      <c r="NEL83" s="528"/>
      <c r="NEM83" s="529"/>
      <c r="NEN83" s="530"/>
      <c r="NEO83" s="531"/>
      <c r="NEP83" s="532"/>
      <c r="NEQ83" s="533"/>
      <c r="NER83" s="527"/>
      <c r="NES83" s="528"/>
      <c r="NET83" s="529"/>
      <c r="NEU83" s="530"/>
      <c r="NEV83" s="531"/>
      <c r="NEW83" s="532"/>
      <c r="NEX83" s="533"/>
      <c r="NEY83" s="527"/>
      <c r="NEZ83" s="528"/>
      <c r="NFA83" s="529"/>
      <c r="NFB83" s="530"/>
      <c r="NFC83" s="531"/>
      <c r="NFD83" s="532"/>
      <c r="NFE83" s="533"/>
      <c r="NFF83" s="527"/>
      <c r="NFG83" s="528"/>
      <c r="NFH83" s="529"/>
      <c r="NFI83" s="530"/>
      <c r="NFJ83" s="531"/>
      <c r="NFK83" s="532"/>
      <c r="NFL83" s="533"/>
      <c r="NFM83" s="527"/>
      <c r="NFN83" s="528"/>
      <c r="NFO83" s="529"/>
      <c r="NFP83" s="530"/>
      <c r="NFQ83" s="531"/>
      <c r="NFR83" s="532"/>
      <c r="NFS83" s="533"/>
      <c r="NFT83" s="527"/>
      <c r="NFU83" s="528"/>
      <c r="NFV83" s="529"/>
      <c r="NFW83" s="530"/>
      <c r="NFX83" s="531"/>
      <c r="NFY83" s="532"/>
      <c r="NFZ83" s="533"/>
      <c r="NGA83" s="527"/>
      <c r="NGB83" s="528"/>
      <c r="NGC83" s="529"/>
      <c r="NGD83" s="530"/>
      <c r="NGE83" s="531"/>
      <c r="NGF83" s="532"/>
      <c r="NGG83" s="533"/>
      <c r="NGH83" s="527"/>
      <c r="NGI83" s="528"/>
      <c r="NGJ83" s="529"/>
      <c r="NGK83" s="530"/>
      <c r="NGL83" s="531"/>
      <c r="NGM83" s="532"/>
      <c r="NGN83" s="533"/>
      <c r="NGO83" s="527"/>
      <c r="NGP83" s="528"/>
      <c r="NGQ83" s="529"/>
      <c r="NGR83" s="530"/>
      <c r="NGS83" s="531"/>
      <c r="NGT83" s="532"/>
      <c r="NGU83" s="533"/>
      <c r="NGV83" s="527"/>
      <c r="NGW83" s="528"/>
      <c r="NGX83" s="529"/>
      <c r="NGY83" s="530"/>
      <c r="NGZ83" s="531"/>
      <c r="NHA83" s="532"/>
      <c r="NHB83" s="533"/>
      <c r="NHC83" s="527"/>
      <c r="NHD83" s="528"/>
      <c r="NHE83" s="529"/>
      <c r="NHF83" s="530"/>
      <c r="NHG83" s="531"/>
      <c r="NHH83" s="532"/>
      <c r="NHI83" s="533"/>
      <c r="NHJ83" s="527"/>
      <c r="NHK83" s="528"/>
      <c r="NHL83" s="529"/>
      <c r="NHM83" s="530"/>
      <c r="NHN83" s="531"/>
      <c r="NHO83" s="532"/>
      <c r="NHP83" s="533"/>
      <c r="NHQ83" s="527"/>
      <c r="NHR83" s="528"/>
      <c r="NHS83" s="529"/>
      <c r="NHT83" s="530"/>
      <c r="NHU83" s="531"/>
      <c r="NHV83" s="532"/>
      <c r="NHW83" s="533"/>
      <c r="NHX83" s="527"/>
      <c r="NHY83" s="528"/>
      <c r="NHZ83" s="529"/>
      <c r="NIA83" s="530"/>
      <c r="NIB83" s="531"/>
      <c r="NIC83" s="532"/>
      <c r="NID83" s="533"/>
      <c r="NIE83" s="527"/>
      <c r="NIF83" s="528"/>
      <c r="NIG83" s="529"/>
      <c r="NIH83" s="530"/>
      <c r="NII83" s="531"/>
      <c r="NIJ83" s="532"/>
      <c r="NIK83" s="533"/>
      <c r="NIL83" s="527"/>
      <c r="NIM83" s="528"/>
      <c r="NIN83" s="529"/>
      <c r="NIO83" s="530"/>
      <c r="NIP83" s="531"/>
      <c r="NIQ83" s="532"/>
      <c r="NIR83" s="533"/>
      <c r="NIS83" s="527"/>
      <c r="NIT83" s="528"/>
      <c r="NIU83" s="529"/>
      <c r="NIV83" s="530"/>
      <c r="NIW83" s="531"/>
      <c r="NIX83" s="532"/>
      <c r="NIY83" s="533"/>
      <c r="NIZ83" s="527"/>
      <c r="NJA83" s="528"/>
      <c r="NJB83" s="529"/>
      <c r="NJC83" s="530"/>
      <c r="NJD83" s="531"/>
      <c r="NJE83" s="532"/>
      <c r="NJF83" s="533"/>
      <c r="NJG83" s="527"/>
      <c r="NJH83" s="528"/>
      <c r="NJI83" s="529"/>
      <c r="NJJ83" s="530"/>
      <c r="NJK83" s="531"/>
      <c r="NJL83" s="532"/>
      <c r="NJM83" s="533"/>
      <c r="NJN83" s="527"/>
      <c r="NJO83" s="528"/>
      <c r="NJP83" s="529"/>
      <c r="NJQ83" s="530"/>
      <c r="NJR83" s="531"/>
      <c r="NJS83" s="532"/>
      <c r="NJT83" s="533"/>
      <c r="NJU83" s="527"/>
      <c r="NJV83" s="528"/>
      <c r="NJW83" s="529"/>
      <c r="NJX83" s="530"/>
      <c r="NJY83" s="531"/>
      <c r="NJZ83" s="532"/>
      <c r="NKA83" s="533"/>
      <c r="NKB83" s="527"/>
      <c r="NKC83" s="528"/>
      <c r="NKD83" s="529"/>
      <c r="NKE83" s="530"/>
      <c r="NKF83" s="531"/>
      <c r="NKG83" s="532"/>
      <c r="NKH83" s="533"/>
      <c r="NKI83" s="527"/>
      <c r="NKJ83" s="528"/>
      <c r="NKK83" s="529"/>
      <c r="NKL83" s="530"/>
      <c r="NKM83" s="531"/>
      <c r="NKN83" s="532"/>
      <c r="NKO83" s="533"/>
      <c r="NKP83" s="527"/>
      <c r="NKQ83" s="528"/>
      <c r="NKR83" s="529"/>
      <c r="NKS83" s="530"/>
      <c r="NKT83" s="531"/>
      <c r="NKU83" s="532"/>
      <c r="NKV83" s="533"/>
      <c r="NKW83" s="527"/>
      <c r="NKX83" s="528"/>
      <c r="NKY83" s="529"/>
      <c r="NKZ83" s="530"/>
      <c r="NLA83" s="531"/>
      <c r="NLB83" s="532"/>
      <c r="NLC83" s="533"/>
      <c r="NLD83" s="527"/>
      <c r="NLE83" s="528"/>
      <c r="NLF83" s="529"/>
      <c r="NLG83" s="530"/>
      <c r="NLH83" s="531"/>
      <c r="NLI83" s="532"/>
      <c r="NLJ83" s="533"/>
      <c r="NLK83" s="527"/>
      <c r="NLL83" s="528"/>
      <c r="NLM83" s="529"/>
      <c r="NLN83" s="530"/>
      <c r="NLO83" s="531"/>
      <c r="NLP83" s="532"/>
      <c r="NLQ83" s="533"/>
      <c r="NLR83" s="527"/>
      <c r="NLS83" s="528"/>
      <c r="NLT83" s="529"/>
      <c r="NLU83" s="530"/>
      <c r="NLV83" s="531"/>
      <c r="NLW83" s="532"/>
      <c r="NLX83" s="533"/>
      <c r="NLY83" s="527"/>
      <c r="NLZ83" s="528"/>
      <c r="NMA83" s="529"/>
      <c r="NMB83" s="530"/>
      <c r="NMC83" s="531"/>
      <c r="NMD83" s="532"/>
      <c r="NME83" s="533"/>
      <c r="NMF83" s="527"/>
      <c r="NMG83" s="528"/>
      <c r="NMH83" s="529"/>
      <c r="NMI83" s="530"/>
      <c r="NMJ83" s="531"/>
      <c r="NMK83" s="532"/>
      <c r="NML83" s="533"/>
      <c r="NMM83" s="527"/>
      <c r="NMN83" s="528"/>
      <c r="NMO83" s="529"/>
      <c r="NMP83" s="530"/>
      <c r="NMQ83" s="531"/>
      <c r="NMR83" s="532"/>
      <c r="NMS83" s="533"/>
      <c r="NMT83" s="527"/>
      <c r="NMU83" s="528"/>
      <c r="NMV83" s="529"/>
      <c r="NMW83" s="530"/>
      <c r="NMX83" s="531"/>
      <c r="NMY83" s="532"/>
      <c r="NMZ83" s="533"/>
      <c r="NNA83" s="527"/>
      <c r="NNB83" s="528"/>
      <c r="NNC83" s="529"/>
      <c r="NND83" s="530"/>
      <c r="NNE83" s="531"/>
      <c r="NNF83" s="532"/>
      <c r="NNG83" s="533"/>
      <c r="NNH83" s="527"/>
      <c r="NNI83" s="528"/>
      <c r="NNJ83" s="529"/>
      <c r="NNK83" s="530"/>
      <c r="NNL83" s="531"/>
      <c r="NNM83" s="532"/>
      <c r="NNN83" s="533"/>
      <c r="NNO83" s="527"/>
      <c r="NNP83" s="528"/>
      <c r="NNQ83" s="529"/>
      <c r="NNR83" s="530"/>
      <c r="NNS83" s="531"/>
      <c r="NNT83" s="532"/>
      <c r="NNU83" s="533"/>
      <c r="NNV83" s="527"/>
      <c r="NNW83" s="528"/>
      <c r="NNX83" s="529"/>
      <c r="NNY83" s="530"/>
      <c r="NNZ83" s="531"/>
      <c r="NOA83" s="532"/>
      <c r="NOB83" s="533"/>
      <c r="NOC83" s="527"/>
      <c r="NOD83" s="528"/>
      <c r="NOE83" s="529"/>
      <c r="NOF83" s="530"/>
      <c r="NOG83" s="531"/>
      <c r="NOH83" s="532"/>
      <c r="NOI83" s="533"/>
      <c r="NOJ83" s="527"/>
      <c r="NOK83" s="528"/>
      <c r="NOL83" s="529"/>
      <c r="NOM83" s="530"/>
      <c r="NON83" s="531"/>
      <c r="NOO83" s="532"/>
      <c r="NOP83" s="533"/>
      <c r="NOQ83" s="527"/>
      <c r="NOR83" s="528"/>
      <c r="NOS83" s="529"/>
      <c r="NOT83" s="530"/>
      <c r="NOU83" s="531"/>
      <c r="NOV83" s="532"/>
      <c r="NOW83" s="533"/>
      <c r="NOX83" s="527"/>
      <c r="NOY83" s="528"/>
      <c r="NOZ83" s="529"/>
      <c r="NPA83" s="530"/>
      <c r="NPB83" s="531"/>
      <c r="NPC83" s="532"/>
      <c r="NPD83" s="533"/>
      <c r="NPE83" s="527"/>
      <c r="NPF83" s="528"/>
      <c r="NPG83" s="529"/>
      <c r="NPH83" s="530"/>
      <c r="NPI83" s="531"/>
      <c r="NPJ83" s="532"/>
      <c r="NPK83" s="533"/>
      <c r="NPL83" s="527"/>
      <c r="NPM83" s="528"/>
      <c r="NPN83" s="529"/>
      <c r="NPO83" s="530"/>
      <c r="NPP83" s="531"/>
      <c r="NPQ83" s="532"/>
      <c r="NPR83" s="533"/>
      <c r="NPS83" s="527"/>
      <c r="NPT83" s="528"/>
      <c r="NPU83" s="529"/>
      <c r="NPV83" s="530"/>
      <c r="NPW83" s="531"/>
      <c r="NPX83" s="532"/>
      <c r="NPY83" s="533"/>
      <c r="NPZ83" s="527"/>
      <c r="NQA83" s="528"/>
      <c r="NQB83" s="529"/>
      <c r="NQC83" s="530"/>
      <c r="NQD83" s="531"/>
      <c r="NQE83" s="532"/>
      <c r="NQF83" s="533"/>
      <c r="NQG83" s="527"/>
      <c r="NQH83" s="528"/>
      <c r="NQI83" s="529"/>
      <c r="NQJ83" s="530"/>
      <c r="NQK83" s="531"/>
      <c r="NQL83" s="532"/>
      <c r="NQM83" s="533"/>
      <c r="NQN83" s="527"/>
      <c r="NQO83" s="528"/>
      <c r="NQP83" s="529"/>
      <c r="NQQ83" s="530"/>
      <c r="NQR83" s="531"/>
      <c r="NQS83" s="532"/>
      <c r="NQT83" s="533"/>
      <c r="NQU83" s="527"/>
      <c r="NQV83" s="528"/>
      <c r="NQW83" s="529"/>
      <c r="NQX83" s="530"/>
      <c r="NQY83" s="531"/>
      <c r="NQZ83" s="532"/>
      <c r="NRA83" s="533"/>
      <c r="NRB83" s="527"/>
      <c r="NRC83" s="528"/>
      <c r="NRD83" s="529"/>
      <c r="NRE83" s="530"/>
      <c r="NRF83" s="531"/>
      <c r="NRG83" s="532"/>
      <c r="NRH83" s="533"/>
      <c r="NRI83" s="527"/>
      <c r="NRJ83" s="528"/>
      <c r="NRK83" s="529"/>
      <c r="NRL83" s="530"/>
      <c r="NRM83" s="531"/>
      <c r="NRN83" s="532"/>
      <c r="NRO83" s="533"/>
      <c r="NRP83" s="527"/>
      <c r="NRQ83" s="528"/>
      <c r="NRR83" s="529"/>
      <c r="NRS83" s="530"/>
      <c r="NRT83" s="531"/>
      <c r="NRU83" s="532"/>
      <c r="NRV83" s="533"/>
      <c r="NRW83" s="527"/>
      <c r="NRX83" s="528"/>
      <c r="NRY83" s="529"/>
      <c r="NRZ83" s="530"/>
      <c r="NSA83" s="531"/>
      <c r="NSB83" s="532"/>
      <c r="NSC83" s="533"/>
      <c r="NSD83" s="527"/>
      <c r="NSE83" s="528"/>
      <c r="NSF83" s="529"/>
      <c r="NSG83" s="530"/>
      <c r="NSH83" s="531"/>
      <c r="NSI83" s="532"/>
      <c r="NSJ83" s="533"/>
      <c r="NSK83" s="527"/>
      <c r="NSL83" s="528"/>
      <c r="NSM83" s="529"/>
      <c r="NSN83" s="530"/>
      <c r="NSO83" s="531"/>
      <c r="NSP83" s="532"/>
      <c r="NSQ83" s="533"/>
      <c r="NSR83" s="527"/>
      <c r="NSS83" s="528"/>
      <c r="NST83" s="529"/>
      <c r="NSU83" s="530"/>
      <c r="NSV83" s="531"/>
      <c r="NSW83" s="532"/>
      <c r="NSX83" s="533"/>
      <c r="NSY83" s="527"/>
      <c r="NSZ83" s="528"/>
      <c r="NTA83" s="529"/>
      <c r="NTB83" s="530"/>
      <c r="NTC83" s="531"/>
      <c r="NTD83" s="532"/>
      <c r="NTE83" s="533"/>
      <c r="NTF83" s="527"/>
      <c r="NTG83" s="528"/>
      <c r="NTH83" s="529"/>
      <c r="NTI83" s="530"/>
      <c r="NTJ83" s="531"/>
      <c r="NTK83" s="532"/>
      <c r="NTL83" s="533"/>
      <c r="NTM83" s="527"/>
      <c r="NTN83" s="528"/>
      <c r="NTO83" s="529"/>
      <c r="NTP83" s="530"/>
      <c r="NTQ83" s="531"/>
      <c r="NTR83" s="532"/>
      <c r="NTS83" s="533"/>
      <c r="NTT83" s="527"/>
      <c r="NTU83" s="528"/>
      <c r="NTV83" s="529"/>
      <c r="NTW83" s="530"/>
      <c r="NTX83" s="531"/>
      <c r="NTY83" s="532"/>
      <c r="NTZ83" s="533"/>
      <c r="NUA83" s="527"/>
      <c r="NUB83" s="528"/>
      <c r="NUC83" s="529"/>
      <c r="NUD83" s="530"/>
      <c r="NUE83" s="531"/>
      <c r="NUF83" s="532"/>
      <c r="NUG83" s="533"/>
      <c r="NUH83" s="527"/>
      <c r="NUI83" s="528"/>
      <c r="NUJ83" s="529"/>
      <c r="NUK83" s="530"/>
      <c r="NUL83" s="531"/>
      <c r="NUM83" s="532"/>
      <c r="NUN83" s="533"/>
      <c r="NUO83" s="527"/>
      <c r="NUP83" s="528"/>
      <c r="NUQ83" s="529"/>
      <c r="NUR83" s="530"/>
      <c r="NUS83" s="531"/>
      <c r="NUT83" s="532"/>
      <c r="NUU83" s="533"/>
      <c r="NUV83" s="527"/>
      <c r="NUW83" s="528"/>
      <c r="NUX83" s="529"/>
      <c r="NUY83" s="530"/>
      <c r="NUZ83" s="531"/>
      <c r="NVA83" s="532"/>
      <c r="NVB83" s="533"/>
      <c r="NVC83" s="527"/>
      <c r="NVD83" s="528"/>
      <c r="NVE83" s="529"/>
      <c r="NVF83" s="530"/>
      <c r="NVG83" s="531"/>
      <c r="NVH83" s="532"/>
      <c r="NVI83" s="533"/>
      <c r="NVJ83" s="527"/>
      <c r="NVK83" s="528"/>
      <c r="NVL83" s="529"/>
      <c r="NVM83" s="530"/>
      <c r="NVN83" s="531"/>
      <c r="NVO83" s="532"/>
      <c r="NVP83" s="533"/>
      <c r="NVQ83" s="527"/>
      <c r="NVR83" s="528"/>
      <c r="NVS83" s="529"/>
      <c r="NVT83" s="530"/>
      <c r="NVU83" s="531"/>
      <c r="NVV83" s="532"/>
      <c r="NVW83" s="533"/>
      <c r="NVX83" s="527"/>
      <c r="NVY83" s="528"/>
      <c r="NVZ83" s="529"/>
      <c r="NWA83" s="530"/>
      <c r="NWB83" s="531"/>
      <c r="NWC83" s="532"/>
      <c r="NWD83" s="533"/>
      <c r="NWE83" s="527"/>
      <c r="NWF83" s="528"/>
      <c r="NWG83" s="529"/>
      <c r="NWH83" s="530"/>
      <c r="NWI83" s="531"/>
      <c r="NWJ83" s="532"/>
      <c r="NWK83" s="533"/>
      <c r="NWL83" s="527"/>
      <c r="NWM83" s="528"/>
      <c r="NWN83" s="529"/>
      <c r="NWO83" s="530"/>
      <c r="NWP83" s="531"/>
      <c r="NWQ83" s="532"/>
      <c r="NWR83" s="533"/>
      <c r="NWS83" s="527"/>
      <c r="NWT83" s="528"/>
      <c r="NWU83" s="529"/>
      <c r="NWV83" s="530"/>
      <c r="NWW83" s="531"/>
      <c r="NWX83" s="532"/>
      <c r="NWY83" s="533"/>
      <c r="NWZ83" s="527"/>
      <c r="NXA83" s="528"/>
      <c r="NXB83" s="529"/>
      <c r="NXC83" s="530"/>
      <c r="NXD83" s="531"/>
      <c r="NXE83" s="532"/>
      <c r="NXF83" s="533"/>
      <c r="NXG83" s="527"/>
      <c r="NXH83" s="528"/>
      <c r="NXI83" s="529"/>
      <c r="NXJ83" s="530"/>
      <c r="NXK83" s="531"/>
      <c r="NXL83" s="532"/>
      <c r="NXM83" s="533"/>
      <c r="NXN83" s="527"/>
      <c r="NXO83" s="528"/>
      <c r="NXP83" s="529"/>
      <c r="NXQ83" s="530"/>
      <c r="NXR83" s="531"/>
      <c r="NXS83" s="532"/>
      <c r="NXT83" s="533"/>
      <c r="NXU83" s="527"/>
      <c r="NXV83" s="528"/>
      <c r="NXW83" s="529"/>
      <c r="NXX83" s="530"/>
      <c r="NXY83" s="531"/>
      <c r="NXZ83" s="532"/>
      <c r="NYA83" s="533"/>
      <c r="NYB83" s="527"/>
      <c r="NYC83" s="528"/>
      <c r="NYD83" s="529"/>
      <c r="NYE83" s="530"/>
      <c r="NYF83" s="531"/>
      <c r="NYG83" s="532"/>
      <c r="NYH83" s="533"/>
      <c r="NYI83" s="527"/>
      <c r="NYJ83" s="528"/>
      <c r="NYK83" s="529"/>
      <c r="NYL83" s="530"/>
      <c r="NYM83" s="531"/>
      <c r="NYN83" s="532"/>
      <c r="NYO83" s="533"/>
      <c r="NYP83" s="527"/>
      <c r="NYQ83" s="528"/>
      <c r="NYR83" s="529"/>
      <c r="NYS83" s="530"/>
      <c r="NYT83" s="531"/>
      <c r="NYU83" s="532"/>
      <c r="NYV83" s="533"/>
      <c r="NYW83" s="527"/>
      <c r="NYX83" s="528"/>
      <c r="NYY83" s="529"/>
      <c r="NYZ83" s="530"/>
      <c r="NZA83" s="531"/>
      <c r="NZB83" s="532"/>
      <c r="NZC83" s="533"/>
      <c r="NZD83" s="527"/>
      <c r="NZE83" s="528"/>
      <c r="NZF83" s="529"/>
      <c r="NZG83" s="530"/>
      <c r="NZH83" s="531"/>
      <c r="NZI83" s="532"/>
      <c r="NZJ83" s="533"/>
      <c r="NZK83" s="527"/>
      <c r="NZL83" s="528"/>
      <c r="NZM83" s="529"/>
      <c r="NZN83" s="530"/>
      <c r="NZO83" s="531"/>
      <c r="NZP83" s="532"/>
      <c r="NZQ83" s="533"/>
      <c r="NZR83" s="527"/>
      <c r="NZS83" s="528"/>
      <c r="NZT83" s="529"/>
      <c r="NZU83" s="530"/>
      <c r="NZV83" s="531"/>
      <c r="NZW83" s="532"/>
      <c r="NZX83" s="533"/>
      <c r="NZY83" s="527"/>
      <c r="NZZ83" s="528"/>
      <c r="OAA83" s="529"/>
      <c r="OAB83" s="530"/>
      <c r="OAC83" s="531"/>
      <c r="OAD83" s="532"/>
      <c r="OAE83" s="533"/>
      <c r="OAF83" s="527"/>
      <c r="OAG83" s="528"/>
      <c r="OAH83" s="529"/>
      <c r="OAI83" s="530"/>
      <c r="OAJ83" s="531"/>
      <c r="OAK83" s="532"/>
      <c r="OAL83" s="533"/>
      <c r="OAM83" s="527"/>
      <c r="OAN83" s="528"/>
      <c r="OAO83" s="529"/>
      <c r="OAP83" s="530"/>
      <c r="OAQ83" s="531"/>
      <c r="OAR83" s="532"/>
      <c r="OAS83" s="533"/>
      <c r="OAT83" s="527"/>
      <c r="OAU83" s="528"/>
      <c r="OAV83" s="529"/>
      <c r="OAW83" s="530"/>
      <c r="OAX83" s="531"/>
      <c r="OAY83" s="532"/>
      <c r="OAZ83" s="533"/>
      <c r="OBA83" s="527"/>
      <c r="OBB83" s="528"/>
      <c r="OBC83" s="529"/>
      <c r="OBD83" s="530"/>
      <c r="OBE83" s="531"/>
      <c r="OBF83" s="532"/>
      <c r="OBG83" s="533"/>
      <c r="OBH83" s="527"/>
      <c r="OBI83" s="528"/>
      <c r="OBJ83" s="529"/>
      <c r="OBK83" s="530"/>
      <c r="OBL83" s="531"/>
      <c r="OBM83" s="532"/>
      <c r="OBN83" s="533"/>
      <c r="OBO83" s="527"/>
      <c r="OBP83" s="528"/>
      <c r="OBQ83" s="529"/>
      <c r="OBR83" s="530"/>
      <c r="OBS83" s="531"/>
      <c r="OBT83" s="532"/>
      <c r="OBU83" s="533"/>
      <c r="OBV83" s="527"/>
      <c r="OBW83" s="528"/>
      <c r="OBX83" s="529"/>
      <c r="OBY83" s="530"/>
      <c r="OBZ83" s="531"/>
      <c r="OCA83" s="532"/>
      <c r="OCB83" s="533"/>
      <c r="OCC83" s="527"/>
      <c r="OCD83" s="528"/>
      <c r="OCE83" s="529"/>
      <c r="OCF83" s="530"/>
      <c r="OCG83" s="531"/>
      <c r="OCH83" s="532"/>
      <c r="OCI83" s="533"/>
      <c r="OCJ83" s="527"/>
      <c r="OCK83" s="528"/>
      <c r="OCL83" s="529"/>
      <c r="OCM83" s="530"/>
      <c r="OCN83" s="531"/>
      <c r="OCO83" s="532"/>
      <c r="OCP83" s="533"/>
      <c r="OCQ83" s="527"/>
      <c r="OCR83" s="528"/>
      <c r="OCS83" s="529"/>
      <c r="OCT83" s="530"/>
      <c r="OCU83" s="531"/>
      <c r="OCV83" s="532"/>
      <c r="OCW83" s="533"/>
      <c r="OCX83" s="527"/>
      <c r="OCY83" s="528"/>
      <c r="OCZ83" s="529"/>
      <c r="ODA83" s="530"/>
      <c r="ODB83" s="531"/>
      <c r="ODC83" s="532"/>
      <c r="ODD83" s="533"/>
      <c r="ODE83" s="527"/>
      <c r="ODF83" s="528"/>
      <c r="ODG83" s="529"/>
      <c r="ODH83" s="530"/>
      <c r="ODI83" s="531"/>
      <c r="ODJ83" s="532"/>
      <c r="ODK83" s="533"/>
      <c r="ODL83" s="527"/>
      <c r="ODM83" s="528"/>
      <c r="ODN83" s="529"/>
      <c r="ODO83" s="530"/>
      <c r="ODP83" s="531"/>
      <c r="ODQ83" s="532"/>
      <c r="ODR83" s="533"/>
      <c r="ODS83" s="527"/>
      <c r="ODT83" s="528"/>
      <c r="ODU83" s="529"/>
      <c r="ODV83" s="530"/>
      <c r="ODW83" s="531"/>
      <c r="ODX83" s="532"/>
      <c r="ODY83" s="533"/>
      <c r="ODZ83" s="527"/>
      <c r="OEA83" s="528"/>
      <c r="OEB83" s="529"/>
      <c r="OEC83" s="530"/>
      <c r="OED83" s="531"/>
      <c r="OEE83" s="532"/>
      <c r="OEF83" s="533"/>
      <c r="OEG83" s="527"/>
      <c r="OEH83" s="528"/>
      <c r="OEI83" s="529"/>
      <c r="OEJ83" s="530"/>
      <c r="OEK83" s="531"/>
      <c r="OEL83" s="532"/>
      <c r="OEM83" s="533"/>
      <c r="OEN83" s="527"/>
      <c r="OEO83" s="528"/>
      <c r="OEP83" s="529"/>
      <c r="OEQ83" s="530"/>
      <c r="OER83" s="531"/>
      <c r="OES83" s="532"/>
      <c r="OET83" s="533"/>
      <c r="OEU83" s="527"/>
      <c r="OEV83" s="528"/>
      <c r="OEW83" s="529"/>
      <c r="OEX83" s="530"/>
      <c r="OEY83" s="531"/>
      <c r="OEZ83" s="532"/>
      <c r="OFA83" s="533"/>
      <c r="OFB83" s="527"/>
      <c r="OFC83" s="528"/>
      <c r="OFD83" s="529"/>
      <c r="OFE83" s="530"/>
      <c r="OFF83" s="531"/>
      <c r="OFG83" s="532"/>
      <c r="OFH83" s="533"/>
      <c r="OFI83" s="527"/>
      <c r="OFJ83" s="528"/>
      <c r="OFK83" s="529"/>
      <c r="OFL83" s="530"/>
      <c r="OFM83" s="531"/>
      <c r="OFN83" s="532"/>
      <c r="OFO83" s="533"/>
      <c r="OFP83" s="527"/>
      <c r="OFQ83" s="528"/>
      <c r="OFR83" s="529"/>
      <c r="OFS83" s="530"/>
      <c r="OFT83" s="531"/>
      <c r="OFU83" s="532"/>
      <c r="OFV83" s="533"/>
      <c r="OFW83" s="527"/>
      <c r="OFX83" s="528"/>
      <c r="OFY83" s="529"/>
      <c r="OFZ83" s="530"/>
      <c r="OGA83" s="531"/>
      <c r="OGB83" s="532"/>
      <c r="OGC83" s="533"/>
      <c r="OGD83" s="527"/>
      <c r="OGE83" s="528"/>
      <c r="OGF83" s="529"/>
      <c r="OGG83" s="530"/>
      <c r="OGH83" s="531"/>
      <c r="OGI83" s="532"/>
      <c r="OGJ83" s="533"/>
      <c r="OGK83" s="527"/>
      <c r="OGL83" s="528"/>
      <c r="OGM83" s="529"/>
      <c r="OGN83" s="530"/>
      <c r="OGO83" s="531"/>
      <c r="OGP83" s="532"/>
      <c r="OGQ83" s="533"/>
      <c r="OGR83" s="527"/>
      <c r="OGS83" s="528"/>
      <c r="OGT83" s="529"/>
      <c r="OGU83" s="530"/>
      <c r="OGV83" s="531"/>
      <c r="OGW83" s="532"/>
      <c r="OGX83" s="533"/>
      <c r="OGY83" s="527"/>
      <c r="OGZ83" s="528"/>
      <c r="OHA83" s="529"/>
      <c r="OHB83" s="530"/>
      <c r="OHC83" s="531"/>
      <c r="OHD83" s="532"/>
      <c r="OHE83" s="533"/>
      <c r="OHF83" s="527"/>
      <c r="OHG83" s="528"/>
      <c r="OHH83" s="529"/>
      <c r="OHI83" s="530"/>
      <c r="OHJ83" s="531"/>
      <c r="OHK83" s="532"/>
      <c r="OHL83" s="533"/>
      <c r="OHM83" s="527"/>
      <c r="OHN83" s="528"/>
      <c r="OHO83" s="529"/>
      <c r="OHP83" s="530"/>
      <c r="OHQ83" s="531"/>
      <c r="OHR83" s="532"/>
      <c r="OHS83" s="533"/>
      <c r="OHT83" s="527"/>
      <c r="OHU83" s="528"/>
      <c r="OHV83" s="529"/>
      <c r="OHW83" s="530"/>
      <c r="OHX83" s="531"/>
      <c r="OHY83" s="532"/>
      <c r="OHZ83" s="533"/>
      <c r="OIA83" s="527"/>
      <c r="OIB83" s="528"/>
      <c r="OIC83" s="529"/>
      <c r="OID83" s="530"/>
      <c r="OIE83" s="531"/>
      <c r="OIF83" s="532"/>
      <c r="OIG83" s="533"/>
      <c r="OIH83" s="527"/>
      <c r="OII83" s="528"/>
      <c r="OIJ83" s="529"/>
      <c r="OIK83" s="530"/>
      <c r="OIL83" s="531"/>
      <c r="OIM83" s="532"/>
      <c r="OIN83" s="533"/>
      <c r="OIO83" s="527"/>
      <c r="OIP83" s="528"/>
      <c r="OIQ83" s="529"/>
      <c r="OIR83" s="530"/>
      <c r="OIS83" s="531"/>
      <c r="OIT83" s="532"/>
      <c r="OIU83" s="533"/>
      <c r="OIV83" s="527"/>
      <c r="OIW83" s="528"/>
      <c r="OIX83" s="529"/>
      <c r="OIY83" s="530"/>
      <c r="OIZ83" s="531"/>
      <c r="OJA83" s="532"/>
      <c r="OJB83" s="533"/>
      <c r="OJC83" s="527"/>
      <c r="OJD83" s="528"/>
      <c r="OJE83" s="529"/>
      <c r="OJF83" s="530"/>
      <c r="OJG83" s="531"/>
      <c r="OJH83" s="532"/>
      <c r="OJI83" s="533"/>
      <c r="OJJ83" s="527"/>
      <c r="OJK83" s="528"/>
      <c r="OJL83" s="529"/>
      <c r="OJM83" s="530"/>
      <c r="OJN83" s="531"/>
      <c r="OJO83" s="532"/>
      <c r="OJP83" s="533"/>
      <c r="OJQ83" s="527"/>
      <c r="OJR83" s="528"/>
      <c r="OJS83" s="529"/>
      <c r="OJT83" s="530"/>
      <c r="OJU83" s="531"/>
      <c r="OJV83" s="532"/>
      <c r="OJW83" s="533"/>
      <c r="OJX83" s="527"/>
      <c r="OJY83" s="528"/>
      <c r="OJZ83" s="529"/>
      <c r="OKA83" s="530"/>
      <c r="OKB83" s="531"/>
      <c r="OKC83" s="532"/>
      <c r="OKD83" s="533"/>
      <c r="OKE83" s="527"/>
      <c r="OKF83" s="528"/>
      <c r="OKG83" s="529"/>
      <c r="OKH83" s="530"/>
      <c r="OKI83" s="531"/>
      <c r="OKJ83" s="532"/>
      <c r="OKK83" s="533"/>
      <c r="OKL83" s="527"/>
      <c r="OKM83" s="528"/>
      <c r="OKN83" s="529"/>
      <c r="OKO83" s="530"/>
      <c r="OKP83" s="531"/>
      <c r="OKQ83" s="532"/>
      <c r="OKR83" s="533"/>
      <c r="OKS83" s="527"/>
      <c r="OKT83" s="528"/>
      <c r="OKU83" s="529"/>
      <c r="OKV83" s="530"/>
      <c r="OKW83" s="531"/>
      <c r="OKX83" s="532"/>
      <c r="OKY83" s="533"/>
      <c r="OKZ83" s="527"/>
      <c r="OLA83" s="528"/>
      <c r="OLB83" s="529"/>
      <c r="OLC83" s="530"/>
      <c r="OLD83" s="531"/>
      <c r="OLE83" s="532"/>
      <c r="OLF83" s="533"/>
      <c r="OLG83" s="527"/>
      <c r="OLH83" s="528"/>
      <c r="OLI83" s="529"/>
      <c r="OLJ83" s="530"/>
      <c r="OLK83" s="531"/>
      <c r="OLL83" s="532"/>
      <c r="OLM83" s="533"/>
      <c r="OLN83" s="527"/>
      <c r="OLO83" s="528"/>
      <c r="OLP83" s="529"/>
      <c r="OLQ83" s="530"/>
      <c r="OLR83" s="531"/>
      <c r="OLS83" s="532"/>
      <c r="OLT83" s="533"/>
      <c r="OLU83" s="527"/>
      <c r="OLV83" s="528"/>
      <c r="OLW83" s="529"/>
      <c r="OLX83" s="530"/>
      <c r="OLY83" s="531"/>
      <c r="OLZ83" s="532"/>
      <c r="OMA83" s="533"/>
      <c r="OMB83" s="527"/>
      <c r="OMC83" s="528"/>
      <c r="OMD83" s="529"/>
      <c r="OME83" s="530"/>
      <c r="OMF83" s="531"/>
      <c r="OMG83" s="532"/>
      <c r="OMH83" s="533"/>
      <c r="OMI83" s="527"/>
      <c r="OMJ83" s="528"/>
      <c r="OMK83" s="529"/>
      <c r="OML83" s="530"/>
      <c r="OMM83" s="531"/>
      <c r="OMN83" s="532"/>
      <c r="OMO83" s="533"/>
      <c r="OMP83" s="527"/>
      <c r="OMQ83" s="528"/>
      <c r="OMR83" s="529"/>
      <c r="OMS83" s="530"/>
      <c r="OMT83" s="531"/>
      <c r="OMU83" s="532"/>
      <c r="OMV83" s="533"/>
      <c r="OMW83" s="527"/>
      <c r="OMX83" s="528"/>
      <c r="OMY83" s="529"/>
      <c r="OMZ83" s="530"/>
      <c r="ONA83" s="531"/>
      <c r="ONB83" s="532"/>
      <c r="ONC83" s="533"/>
      <c r="OND83" s="527"/>
      <c r="ONE83" s="528"/>
      <c r="ONF83" s="529"/>
      <c r="ONG83" s="530"/>
      <c r="ONH83" s="531"/>
      <c r="ONI83" s="532"/>
      <c r="ONJ83" s="533"/>
      <c r="ONK83" s="527"/>
      <c r="ONL83" s="528"/>
      <c r="ONM83" s="529"/>
      <c r="ONN83" s="530"/>
      <c r="ONO83" s="531"/>
      <c r="ONP83" s="532"/>
      <c r="ONQ83" s="533"/>
      <c r="ONR83" s="527"/>
      <c r="ONS83" s="528"/>
      <c r="ONT83" s="529"/>
      <c r="ONU83" s="530"/>
      <c r="ONV83" s="531"/>
      <c r="ONW83" s="532"/>
      <c r="ONX83" s="533"/>
      <c r="ONY83" s="527"/>
      <c r="ONZ83" s="528"/>
      <c r="OOA83" s="529"/>
      <c r="OOB83" s="530"/>
      <c r="OOC83" s="531"/>
      <c r="OOD83" s="532"/>
      <c r="OOE83" s="533"/>
      <c r="OOF83" s="527"/>
      <c r="OOG83" s="528"/>
      <c r="OOH83" s="529"/>
      <c r="OOI83" s="530"/>
      <c r="OOJ83" s="531"/>
      <c r="OOK83" s="532"/>
      <c r="OOL83" s="533"/>
      <c r="OOM83" s="527"/>
      <c r="OON83" s="528"/>
      <c r="OOO83" s="529"/>
      <c r="OOP83" s="530"/>
      <c r="OOQ83" s="531"/>
      <c r="OOR83" s="532"/>
      <c r="OOS83" s="533"/>
      <c r="OOT83" s="527"/>
      <c r="OOU83" s="528"/>
      <c r="OOV83" s="529"/>
      <c r="OOW83" s="530"/>
      <c r="OOX83" s="531"/>
      <c r="OOY83" s="532"/>
      <c r="OOZ83" s="533"/>
      <c r="OPA83" s="527"/>
      <c r="OPB83" s="528"/>
      <c r="OPC83" s="529"/>
      <c r="OPD83" s="530"/>
      <c r="OPE83" s="531"/>
      <c r="OPF83" s="532"/>
      <c r="OPG83" s="533"/>
      <c r="OPH83" s="527"/>
      <c r="OPI83" s="528"/>
      <c r="OPJ83" s="529"/>
      <c r="OPK83" s="530"/>
      <c r="OPL83" s="531"/>
      <c r="OPM83" s="532"/>
      <c r="OPN83" s="533"/>
      <c r="OPO83" s="527"/>
      <c r="OPP83" s="528"/>
      <c r="OPQ83" s="529"/>
      <c r="OPR83" s="530"/>
      <c r="OPS83" s="531"/>
      <c r="OPT83" s="532"/>
      <c r="OPU83" s="533"/>
      <c r="OPV83" s="527"/>
      <c r="OPW83" s="528"/>
      <c r="OPX83" s="529"/>
      <c r="OPY83" s="530"/>
      <c r="OPZ83" s="531"/>
      <c r="OQA83" s="532"/>
      <c r="OQB83" s="533"/>
      <c r="OQC83" s="527"/>
      <c r="OQD83" s="528"/>
      <c r="OQE83" s="529"/>
      <c r="OQF83" s="530"/>
      <c r="OQG83" s="531"/>
      <c r="OQH83" s="532"/>
      <c r="OQI83" s="533"/>
      <c r="OQJ83" s="527"/>
      <c r="OQK83" s="528"/>
      <c r="OQL83" s="529"/>
      <c r="OQM83" s="530"/>
      <c r="OQN83" s="531"/>
      <c r="OQO83" s="532"/>
      <c r="OQP83" s="533"/>
      <c r="OQQ83" s="527"/>
      <c r="OQR83" s="528"/>
      <c r="OQS83" s="529"/>
      <c r="OQT83" s="530"/>
      <c r="OQU83" s="531"/>
      <c r="OQV83" s="532"/>
      <c r="OQW83" s="533"/>
      <c r="OQX83" s="527"/>
      <c r="OQY83" s="528"/>
      <c r="OQZ83" s="529"/>
      <c r="ORA83" s="530"/>
      <c r="ORB83" s="531"/>
      <c r="ORC83" s="532"/>
      <c r="ORD83" s="533"/>
      <c r="ORE83" s="527"/>
      <c r="ORF83" s="528"/>
      <c r="ORG83" s="529"/>
      <c r="ORH83" s="530"/>
      <c r="ORI83" s="531"/>
      <c r="ORJ83" s="532"/>
      <c r="ORK83" s="533"/>
      <c r="ORL83" s="527"/>
      <c r="ORM83" s="528"/>
      <c r="ORN83" s="529"/>
      <c r="ORO83" s="530"/>
      <c r="ORP83" s="531"/>
      <c r="ORQ83" s="532"/>
      <c r="ORR83" s="533"/>
      <c r="ORS83" s="527"/>
      <c r="ORT83" s="528"/>
      <c r="ORU83" s="529"/>
      <c r="ORV83" s="530"/>
      <c r="ORW83" s="531"/>
      <c r="ORX83" s="532"/>
      <c r="ORY83" s="533"/>
      <c r="ORZ83" s="527"/>
      <c r="OSA83" s="528"/>
      <c r="OSB83" s="529"/>
      <c r="OSC83" s="530"/>
      <c r="OSD83" s="531"/>
      <c r="OSE83" s="532"/>
      <c r="OSF83" s="533"/>
      <c r="OSG83" s="527"/>
      <c r="OSH83" s="528"/>
      <c r="OSI83" s="529"/>
      <c r="OSJ83" s="530"/>
      <c r="OSK83" s="531"/>
      <c r="OSL83" s="532"/>
      <c r="OSM83" s="533"/>
      <c r="OSN83" s="527"/>
      <c r="OSO83" s="528"/>
      <c r="OSP83" s="529"/>
      <c r="OSQ83" s="530"/>
      <c r="OSR83" s="531"/>
      <c r="OSS83" s="532"/>
      <c r="OST83" s="533"/>
      <c r="OSU83" s="527"/>
      <c r="OSV83" s="528"/>
      <c r="OSW83" s="529"/>
      <c r="OSX83" s="530"/>
      <c r="OSY83" s="531"/>
      <c r="OSZ83" s="532"/>
      <c r="OTA83" s="533"/>
      <c r="OTB83" s="527"/>
      <c r="OTC83" s="528"/>
      <c r="OTD83" s="529"/>
      <c r="OTE83" s="530"/>
      <c r="OTF83" s="531"/>
      <c r="OTG83" s="532"/>
      <c r="OTH83" s="533"/>
      <c r="OTI83" s="527"/>
      <c r="OTJ83" s="528"/>
      <c r="OTK83" s="529"/>
      <c r="OTL83" s="530"/>
      <c r="OTM83" s="531"/>
      <c r="OTN83" s="532"/>
      <c r="OTO83" s="533"/>
      <c r="OTP83" s="527"/>
      <c r="OTQ83" s="528"/>
      <c r="OTR83" s="529"/>
      <c r="OTS83" s="530"/>
      <c r="OTT83" s="531"/>
      <c r="OTU83" s="532"/>
      <c r="OTV83" s="533"/>
      <c r="OTW83" s="527"/>
      <c r="OTX83" s="528"/>
      <c r="OTY83" s="529"/>
      <c r="OTZ83" s="530"/>
      <c r="OUA83" s="531"/>
      <c r="OUB83" s="532"/>
      <c r="OUC83" s="533"/>
      <c r="OUD83" s="527"/>
      <c r="OUE83" s="528"/>
      <c r="OUF83" s="529"/>
      <c r="OUG83" s="530"/>
      <c r="OUH83" s="531"/>
      <c r="OUI83" s="532"/>
      <c r="OUJ83" s="533"/>
      <c r="OUK83" s="527"/>
      <c r="OUL83" s="528"/>
      <c r="OUM83" s="529"/>
      <c r="OUN83" s="530"/>
      <c r="OUO83" s="531"/>
      <c r="OUP83" s="532"/>
      <c r="OUQ83" s="533"/>
      <c r="OUR83" s="527"/>
      <c r="OUS83" s="528"/>
      <c r="OUT83" s="529"/>
      <c r="OUU83" s="530"/>
      <c r="OUV83" s="531"/>
      <c r="OUW83" s="532"/>
      <c r="OUX83" s="533"/>
      <c r="OUY83" s="527"/>
      <c r="OUZ83" s="528"/>
      <c r="OVA83" s="529"/>
      <c r="OVB83" s="530"/>
      <c r="OVC83" s="531"/>
      <c r="OVD83" s="532"/>
      <c r="OVE83" s="533"/>
      <c r="OVF83" s="527"/>
      <c r="OVG83" s="528"/>
      <c r="OVH83" s="529"/>
      <c r="OVI83" s="530"/>
      <c r="OVJ83" s="531"/>
      <c r="OVK83" s="532"/>
      <c r="OVL83" s="533"/>
      <c r="OVM83" s="527"/>
      <c r="OVN83" s="528"/>
      <c r="OVO83" s="529"/>
      <c r="OVP83" s="530"/>
      <c r="OVQ83" s="531"/>
      <c r="OVR83" s="532"/>
      <c r="OVS83" s="533"/>
      <c r="OVT83" s="527"/>
      <c r="OVU83" s="528"/>
      <c r="OVV83" s="529"/>
      <c r="OVW83" s="530"/>
      <c r="OVX83" s="531"/>
      <c r="OVY83" s="532"/>
      <c r="OVZ83" s="533"/>
      <c r="OWA83" s="527"/>
      <c r="OWB83" s="528"/>
      <c r="OWC83" s="529"/>
      <c r="OWD83" s="530"/>
      <c r="OWE83" s="531"/>
      <c r="OWF83" s="532"/>
      <c r="OWG83" s="533"/>
      <c r="OWH83" s="527"/>
      <c r="OWI83" s="528"/>
      <c r="OWJ83" s="529"/>
      <c r="OWK83" s="530"/>
      <c r="OWL83" s="531"/>
      <c r="OWM83" s="532"/>
      <c r="OWN83" s="533"/>
      <c r="OWO83" s="527"/>
      <c r="OWP83" s="528"/>
      <c r="OWQ83" s="529"/>
      <c r="OWR83" s="530"/>
      <c r="OWS83" s="531"/>
      <c r="OWT83" s="532"/>
      <c r="OWU83" s="533"/>
      <c r="OWV83" s="527"/>
      <c r="OWW83" s="528"/>
      <c r="OWX83" s="529"/>
      <c r="OWY83" s="530"/>
      <c r="OWZ83" s="531"/>
      <c r="OXA83" s="532"/>
      <c r="OXB83" s="533"/>
      <c r="OXC83" s="527"/>
      <c r="OXD83" s="528"/>
      <c r="OXE83" s="529"/>
      <c r="OXF83" s="530"/>
      <c r="OXG83" s="531"/>
      <c r="OXH83" s="532"/>
      <c r="OXI83" s="533"/>
      <c r="OXJ83" s="527"/>
      <c r="OXK83" s="528"/>
      <c r="OXL83" s="529"/>
      <c r="OXM83" s="530"/>
      <c r="OXN83" s="531"/>
      <c r="OXO83" s="532"/>
      <c r="OXP83" s="533"/>
      <c r="OXQ83" s="527"/>
      <c r="OXR83" s="528"/>
      <c r="OXS83" s="529"/>
      <c r="OXT83" s="530"/>
      <c r="OXU83" s="531"/>
      <c r="OXV83" s="532"/>
      <c r="OXW83" s="533"/>
      <c r="OXX83" s="527"/>
      <c r="OXY83" s="528"/>
      <c r="OXZ83" s="529"/>
      <c r="OYA83" s="530"/>
      <c r="OYB83" s="531"/>
      <c r="OYC83" s="532"/>
      <c r="OYD83" s="533"/>
      <c r="OYE83" s="527"/>
      <c r="OYF83" s="528"/>
      <c r="OYG83" s="529"/>
      <c r="OYH83" s="530"/>
      <c r="OYI83" s="531"/>
      <c r="OYJ83" s="532"/>
      <c r="OYK83" s="533"/>
      <c r="OYL83" s="527"/>
      <c r="OYM83" s="528"/>
      <c r="OYN83" s="529"/>
      <c r="OYO83" s="530"/>
      <c r="OYP83" s="531"/>
      <c r="OYQ83" s="532"/>
      <c r="OYR83" s="533"/>
      <c r="OYS83" s="527"/>
      <c r="OYT83" s="528"/>
      <c r="OYU83" s="529"/>
      <c r="OYV83" s="530"/>
      <c r="OYW83" s="531"/>
      <c r="OYX83" s="532"/>
      <c r="OYY83" s="533"/>
      <c r="OYZ83" s="527"/>
      <c r="OZA83" s="528"/>
      <c r="OZB83" s="529"/>
      <c r="OZC83" s="530"/>
      <c r="OZD83" s="531"/>
      <c r="OZE83" s="532"/>
      <c r="OZF83" s="533"/>
      <c r="OZG83" s="527"/>
      <c r="OZH83" s="528"/>
      <c r="OZI83" s="529"/>
      <c r="OZJ83" s="530"/>
      <c r="OZK83" s="531"/>
      <c r="OZL83" s="532"/>
      <c r="OZM83" s="533"/>
      <c r="OZN83" s="527"/>
      <c r="OZO83" s="528"/>
      <c r="OZP83" s="529"/>
      <c r="OZQ83" s="530"/>
      <c r="OZR83" s="531"/>
      <c r="OZS83" s="532"/>
      <c r="OZT83" s="533"/>
      <c r="OZU83" s="527"/>
      <c r="OZV83" s="528"/>
      <c r="OZW83" s="529"/>
      <c r="OZX83" s="530"/>
      <c r="OZY83" s="531"/>
      <c r="OZZ83" s="532"/>
      <c r="PAA83" s="533"/>
      <c r="PAB83" s="527"/>
      <c r="PAC83" s="528"/>
      <c r="PAD83" s="529"/>
      <c r="PAE83" s="530"/>
      <c r="PAF83" s="531"/>
      <c r="PAG83" s="532"/>
      <c r="PAH83" s="533"/>
      <c r="PAI83" s="527"/>
      <c r="PAJ83" s="528"/>
      <c r="PAK83" s="529"/>
      <c r="PAL83" s="530"/>
      <c r="PAM83" s="531"/>
      <c r="PAN83" s="532"/>
      <c r="PAO83" s="533"/>
      <c r="PAP83" s="527"/>
      <c r="PAQ83" s="528"/>
      <c r="PAR83" s="529"/>
      <c r="PAS83" s="530"/>
      <c r="PAT83" s="531"/>
      <c r="PAU83" s="532"/>
      <c r="PAV83" s="533"/>
      <c r="PAW83" s="527"/>
      <c r="PAX83" s="528"/>
      <c r="PAY83" s="529"/>
      <c r="PAZ83" s="530"/>
      <c r="PBA83" s="531"/>
      <c r="PBB83" s="532"/>
      <c r="PBC83" s="533"/>
      <c r="PBD83" s="527"/>
      <c r="PBE83" s="528"/>
      <c r="PBF83" s="529"/>
      <c r="PBG83" s="530"/>
      <c r="PBH83" s="531"/>
      <c r="PBI83" s="532"/>
      <c r="PBJ83" s="533"/>
      <c r="PBK83" s="527"/>
      <c r="PBL83" s="528"/>
      <c r="PBM83" s="529"/>
      <c r="PBN83" s="530"/>
      <c r="PBO83" s="531"/>
      <c r="PBP83" s="532"/>
      <c r="PBQ83" s="533"/>
      <c r="PBR83" s="527"/>
      <c r="PBS83" s="528"/>
      <c r="PBT83" s="529"/>
      <c r="PBU83" s="530"/>
      <c r="PBV83" s="531"/>
      <c r="PBW83" s="532"/>
      <c r="PBX83" s="533"/>
      <c r="PBY83" s="527"/>
      <c r="PBZ83" s="528"/>
      <c r="PCA83" s="529"/>
      <c r="PCB83" s="530"/>
      <c r="PCC83" s="531"/>
      <c r="PCD83" s="532"/>
      <c r="PCE83" s="533"/>
      <c r="PCF83" s="527"/>
      <c r="PCG83" s="528"/>
      <c r="PCH83" s="529"/>
      <c r="PCI83" s="530"/>
      <c r="PCJ83" s="531"/>
      <c r="PCK83" s="532"/>
      <c r="PCL83" s="533"/>
      <c r="PCM83" s="527"/>
      <c r="PCN83" s="528"/>
      <c r="PCO83" s="529"/>
      <c r="PCP83" s="530"/>
      <c r="PCQ83" s="531"/>
      <c r="PCR83" s="532"/>
      <c r="PCS83" s="533"/>
      <c r="PCT83" s="527"/>
      <c r="PCU83" s="528"/>
      <c r="PCV83" s="529"/>
      <c r="PCW83" s="530"/>
      <c r="PCX83" s="531"/>
      <c r="PCY83" s="532"/>
      <c r="PCZ83" s="533"/>
      <c r="PDA83" s="527"/>
      <c r="PDB83" s="528"/>
      <c r="PDC83" s="529"/>
      <c r="PDD83" s="530"/>
      <c r="PDE83" s="531"/>
      <c r="PDF83" s="532"/>
      <c r="PDG83" s="533"/>
      <c r="PDH83" s="527"/>
      <c r="PDI83" s="528"/>
      <c r="PDJ83" s="529"/>
      <c r="PDK83" s="530"/>
      <c r="PDL83" s="531"/>
      <c r="PDM83" s="532"/>
      <c r="PDN83" s="533"/>
      <c r="PDO83" s="527"/>
      <c r="PDP83" s="528"/>
      <c r="PDQ83" s="529"/>
      <c r="PDR83" s="530"/>
      <c r="PDS83" s="531"/>
      <c r="PDT83" s="532"/>
      <c r="PDU83" s="533"/>
      <c r="PDV83" s="527"/>
      <c r="PDW83" s="528"/>
      <c r="PDX83" s="529"/>
      <c r="PDY83" s="530"/>
      <c r="PDZ83" s="531"/>
      <c r="PEA83" s="532"/>
      <c r="PEB83" s="533"/>
      <c r="PEC83" s="527"/>
      <c r="PED83" s="528"/>
      <c r="PEE83" s="529"/>
      <c r="PEF83" s="530"/>
      <c r="PEG83" s="531"/>
      <c r="PEH83" s="532"/>
      <c r="PEI83" s="533"/>
      <c r="PEJ83" s="527"/>
      <c r="PEK83" s="528"/>
      <c r="PEL83" s="529"/>
      <c r="PEM83" s="530"/>
      <c r="PEN83" s="531"/>
      <c r="PEO83" s="532"/>
      <c r="PEP83" s="533"/>
      <c r="PEQ83" s="527"/>
      <c r="PER83" s="528"/>
      <c r="PES83" s="529"/>
      <c r="PET83" s="530"/>
      <c r="PEU83" s="531"/>
      <c r="PEV83" s="532"/>
      <c r="PEW83" s="533"/>
      <c r="PEX83" s="527"/>
      <c r="PEY83" s="528"/>
      <c r="PEZ83" s="529"/>
      <c r="PFA83" s="530"/>
      <c r="PFB83" s="531"/>
      <c r="PFC83" s="532"/>
      <c r="PFD83" s="533"/>
      <c r="PFE83" s="527"/>
      <c r="PFF83" s="528"/>
      <c r="PFG83" s="529"/>
      <c r="PFH83" s="530"/>
      <c r="PFI83" s="531"/>
      <c r="PFJ83" s="532"/>
      <c r="PFK83" s="533"/>
      <c r="PFL83" s="527"/>
      <c r="PFM83" s="528"/>
      <c r="PFN83" s="529"/>
      <c r="PFO83" s="530"/>
      <c r="PFP83" s="531"/>
      <c r="PFQ83" s="532"/>
      <c r="PFR83" s="533"/>
      <c r="PFS83" s="527"/>
      <c r="PFT83" s="528"/>
      <c r="PFU83" s="529"/>
      <c r="PFV83" s="530"/>
      <c r="PFW83" s="531"/>
      <c r="PFX83" s="532"/>
      <c r="PFY83" s="533"/>
      <c r="PFZ83" s="527"/>
      <c r="PGA83" s="528"/>
      <c r="PGB83" s="529"/>
      <c r="PGC83" s="530"/>
      <c r="PGD83" s="531"/>
      <c r="PGE83" s="532"/>
      <c r="PGF83" s="533"/>
      <c r="PGG83" s="527"/>
      <c r="PGH83" s="528"/>
      <c r="PGI83" s="529"/>
      <c r="PGJ83" s="530"/>
      <c r="PGK83" s="531"/>
      <c r="PGL83" s="532"/>
      <c r="PGM83" s="533"/>
      <c r="PGN83" s="527"/>
      <c r="PGO83" s="528"/>
      <c r="PGP83" s="529"/>
      <c r="PGQ83" s="530"/>
      <c r="PGR83" s="531"/>
      <c r="PGS83" s="532"/>
      <c r="PGT83" s="533"/>
      <c r="PGU83" s="527"/>
      <c r="PGV83" s="528"/>
      <c r="PGW83" s="529"/>
      <c r="PGX83" s="530"/>
      <c r="PGY83" s="531"/>
      <c r="PGZ83" s="532"/>
      <c r="PHA83" s="533"/>
      <c r="PHB83" s="527"/>
      <c r="PHC83" s="528"/>
      <c r="PHD83" s="529"/>
      <c r="PHE83" s="530"/>
      <c r="PHF83" s="531"/>
      <c r="PHG83" s="532"/>
      <c r="PHH83" s="533"/>
      <c r="PHI83" s="527"/>
      <c r="PHJ83" s="528"/>
      <c r="PHK83" s="529"/>
      <c r="PHL83" s="530"/>
      <c r="PHM83" s="531"/>
      <c r="PHN83" s="532"/>
      <c r="PHO83" s="533"/>
      <c r="PHP83" s="527"/>
      <c r="PHQ83" s="528"/>
      <c r="PHR83" s="529"/>
      <c r="PHS83" s="530"/>
      <c r="PHT83" s="531"/>
      <c r="PHU83" s="532"/>
      <c r="PHV83" s="533"/>
      <c r="PHW83" s="527"/>
      <c r="PHX83" s="528"/>
      <c r="PHY83" s="529"/>
      <c r="PHZ83" s="530"/>
      <c r="PIA83" s="531"/>
      <c r="PIB83" s="532"/>
      <c r="PIC83" s="533"/>
      <c r="PID83" s="527"/>
      <c r="PIE83" s="528"/>
      <c r="PIF83" s="529"/>
      <c r="PIG83" s="530"/>
      <c r="PIH83" s="531"/>
      <c r="PII83" s="532"/>
      <c r="PIJ83" s="533"/>
      <c r="PIK83" s="527"/>
      <c r="PIL83" s="528"/>
      <c r="PIM83" s="529"/>
      <c r="PIN83" s="530"/>
      <c r="PIO83" s="531"/>
      <c r="PIP83" s="532"/>
      <c r="PIQ83" s="533"/>
      <c r="PIR83" s="527"/>
      <c r="PIS83" s="528"/>
      <c r="PIT83" s="529"/>
      <c r="PIU83" s="530"/>
      <c r="PIV83" s="531"/>
      <c r="PIW83" s="532"/>
      <c r="PIX83" s="533"/>
      <c r="PIY83" s="527"/>
      <c r="PIZ83" s="528"/>
      <c r="PJA83" s="529"/>
      <c r="PJB83" s="530"/>
      <c r="PJC83" s="531"/>
      <c r="PJD83" s="532"/>
      <c r="PJE83" s="533"/>
      <c r="PJF83" s="527"/>
      <c r="PJG83" s="528"/>
      <c r="PJH83" s="529"/>
      <c r="PJI83" s="530"/>
      <c r="PJJ83" s="531"/>
      <c r="PJK83" s="532"/>
      <c r="PJL83" s="533"/>
      <c r="PJM83" s="527"/>
      <c r="PJN83" s="528"/>
      <c r="PJO83" s="529"/>
      <c r="PJP83" s="530"/>
      <c r="PJQ83" s="531"/>
      <c r="PJR83" s="532"/>
      <c r="PJS83" s="533"/>
      <c r="PJT83" s="527"/>
      <c r="PJU83" s="528"/>
      <c r="PJV83" s="529"/>
      <c r="PJW83" s="530"/>
      <c r="PJX83" s="531"/>
      <c r="PJY83" s="532"/>
      <c r="PJZ83" s="533"/>
      <c r="PKA83" s="527"/>
      <c r="PKB83" s="528"/>
      <c r="PKC83" s="529"/>
      <c r="PKD83" s="530"/>
      <c r="PKE83" s="531"/>
      <c r="PKF83" s="532"/>
      <c r="PKG83" s="533"/>
      <c r="PKH83" s="527"/>
      <c r="PKI83" s="528"/>
      <c r="PKJ83" s="529"/>
      <c r="PKK83" s="530"/>
      <c r="PKL83" s="531"/>
      <c r="PKM83" s="532"/>
      <c r="PKN83" s="533"/>
      <c r="PKO83" s="527"/>
      <c r="PKP83" s="528"/>
      <c r="PKQ83" s="529"/>
      <c r="PKR83" s="530"/>
      <c r="PKS83" s="531"/>
      <c r="PKT83" s="532"/>
      <c r="PKU83" s="533"/>
      <c r="PKV83" s="527"/>
      <c r="PKW83" s="528"/>
      <c r="PKX83" s="529"/>
      <c r="PKY83" s="530"/>
      <c r="PKZ83" s="531"/>
      <c r="PLA83" s="532"/>
      <c r="PLB83" s="533"/>
      <c r="PLC83" s="527"/>
      <c r="PLD83" s="528"/>
      <c r="PLE83" s="529"/>
      <c r="PLF83" s="530"/>
      <c r="PLG83" s="531"/>
      <c r="PLH83" s="532"/>
      <c r="PLI83" s="533"/>
      <c r="PLJ83" s="527"/>
      <c r="PLK83" s="528"/>
      <c r="PLL83" s="529"/>
      <c r="PLM83" s="530"/>
      <c r="PLN83" s="531"/>
      <c r="PLO83" s="532"/>
      <c r="PLP83" s="533"/>
      <c r="PLQ83" s="527"/>
      <c r="PLR83" s="528"/>
      <c r="PLS83" s="529"/>
      <c r="PLT83" s="530"/>
      <c r="PLU83" s="531"/>
      <c r="PLV83" s="532"/>
      <c r="PLW83" s="533"/>
      <c r="PLX83" s="527"/>
      <c r="PLY83" s="528"/>
      <c r="PLZ83" s="529"/>
      <c r="PMA83" s="530"/>
      <c r="PMB83" s="531"/>
      <c r="PMC83" s="532"/>
      <c r="PMD83" s="533"/>
      <c r="PME83" s="527"/>
      <c r="PMF83" s="528"/>
      <c r="PMG83" s="529"/>
      <c r="PMH83" s="530"/>
      <c r="PMI83" s="531"/>
      <c r="PMJ83" s="532"/>
      <c r="PMK83" s="533"/>
      <c r="PML83" s="527"/>
      <c r="PMM83" s="528"/>
      <c r="PMN83" s="529"/>
      <c r="PMO83" s="530"/>
      <c r="PMP83" s="531"/>
      <c r="PMQ83" s="532"/>
      <c r="PMR83" s="533"/>
      <c r="PMS83" s="527"/>
      <c r="PMT83" s="528"/>
      <c r="PMU83" s="529"/>
      <c r="PMV83" s="530"/>
      <c r="PMW83" s="531"/>
      <c r="PMX83" s="532"/>
      <c r="PMY83" s="533"/>
      <c r="PMZ83" s="527"/>
      <c r="PNA83" s="528"/>
      <c r="PNB83" s="529"/>
      <c r="PNC83" s="530"/>
      <c r="PND83" s="531"/>
      <c r="PNE83" s="532"/>
      <c r="PNF83" s="533"/>
      <c r="PNG83" s="527"/>
      <c r="PNH83" s="528"/>
      <c r="PNI83" s="529"/>
      <c r="PNJ83" s="530"/>
      <c r="PNK83" s="531"/>
      <c r="PNL83" s="532"/>
      <c r="PNM83" s="533"/>
      <c r="PNN83" s="527"/>
      <c r="PNO83" s="528"/>
      <c r="PNP83" s="529"/>
      <c r="PNQ83" s="530"/>
      <c r="PNR83" s="531"/>
      <c r="PNS83" s="532"/>
      <c r="PNT83" s="533"/>
      <c r="PNU83" s="527"/>
      <c r="PNV83" s="528"/>
      <c r="PNW83" s="529"/>
      <c r="PNX83" s="530"/>
      <c r="PNY83" s="531"/>
      <c r="PNZ83" s="532"/>
      <c r="POA83" s="533"/>
      <c r="POB83" s="527"/>
      <c r="POC83" s="528"/>
      <c r="POD83" s="529"/>
      <c r="POE83" s="530"/>
      <c r="POF83" s="531"/>
      <c r="POG83" s="532"/>
      <c r="POH83" s="533"/>
      <c r="POI83" s="527"/>
      <c r="POJ83" s="528"/>
      <c r="POK83" s="529"/>
      <c r="POL83" s="530"/>
      <c r="POM83" s="531"/>
      <c r="PON83" s="532"/>
      <c r="POO83" s="533"/>
      <c r="POP83" s="527"/>
      <c r="POQ83" s="528"/>
      <c r="POR83" s="529"/>
      <c r="POS83" s="530"/>
      <c r="POT83" s="531"/>
      <c r="POU83" s="532"/>
      <c r="POV83" s="533"/>
      <c r="POW83" s="527"/>
      <c r="POX83" s="528"/>
      <c r="POY83" s="529"/>
      <c r="POZ83" s="530"/>
      <c r="PPA83" s="531"/>
      <c r="PPB83" s="532"/>
      <c r="PPC83" s="533"/>
      <c r="PPD83" s="527"/>
      <c r="PPE83" s="528"/>
      <c r="PPF83" s="529"/>
      <c r="PPG83" s="530"/>
      <c r="PPH83" s="531"/>
      <c r="PPI83" s="532"/>
      <c r="PPJ83" s="533"/>
      <c r="PPK83" s="527"/>
      <c r="PPL83" s="528"/>
      <c r="PPM83" s="529"/>
      <c r="PPN83" s="530"/>
      <c r="PPO83" s="531"/>
      <c r="PPP83" s="532"/>
      <c r="PPQ83" s="533"/>
      <c r="PPR83" s="527"/>
      <c r="PPS83" s="528"/>
      <c r="PPT83" s="529"/>
      <c r="PPU83" s="530"/>
      <c r="PPV83" s="531"/>
      <c r="PPW83" s="532"/>
      <c r="PPX83" s="533"/>
      <c r="PPY83" s="527"/>
      <c r="PPZ83" s="528"/>
      <c r="PQA83" s="529"/>
      <c r="PQB83" s="530"/>
      <c r="PQC83" s="531"/>
      <c r="PQD83" s="532"/>
      <c r="PQE83" s="533"/>
      <c r="PQF83" s="527"/>
      <c r="PQG83" s="528"/>
      <c r="PQH83" s="529"/>
      <c r="PQI83" s="530"/>
      <c r="PQJ83" s="531"/>
      <c r="PQK83" s="532"/>
      <c r="PQL83" s="533"/>
      <c r="PQM83" s="527"/>
      <c r="PQN83" s="528"/>
      <c r="PQO83" s="529"/>
      <c r="PQP83" s="530"/>
      <c r="PQQ83" s="531"/>
      <c r="PQR83" s="532"/>
      <c r="PQS83" s="533"/>
      <c r="PQT83" s="527"/>
      <c r="PQU83" s="528"/>
      <c r="PQV83" s="529"/>
      <c r="PQW83" s="530"/>
      <c r="PQX83" s="531"/>
      <c r="PQY83" s="532"/>
      <c r="PQZ83" s="533"/>
      <c r="PRA83" s="527"/>
      <c r="PRB83" s="528"/>
      <c r="PRC83" s="529"/>
      <c r="PRD83" s="530"/>
      <c r="PRE83" s="531"/>
      <c r="PRF83" s="532"/>
      <c r="PRG83" s="533"/>
      <c r="PRH83" s="527"/>
      <c r="PRI83" s="528"/>
      <c r="PRJ83" s="529"/>
      <c r="PRK83" s="530"/>
      <c r="PRL83" s="531"/>
      <c r="PRM83" s="532"/>
      <c r="PRN83" s="533"/>
      <c r="PRO83" s="527"/>
      <c r="PRP83" s="528"/>
      <c r="PRQ83" s="529"/>
      <c r="PRR83" s="530"/>
      <c r="PRS83" s="531"/>
      <c r="PRT83" s="532"/>
      <c r="PRU83" s="533"/>
      <c r="PRV83" s="527"/>
      <c r="PRW83" s="528"/>
      <c r="PRX83" s="529"/>
      <c r="PRY83" s="530"/>
      <c r="PRZ83" s="531"/>
      <c r="PSA83" s="532"/>
      <c r="PSB83" s="533"/>
      <c r="PSC83" s="527"/>
      <c r="PSD83" s="528"/>
      <c r="PSE83" s="529"/>
      <c r="PSF83" s="530"/>
      <c r="PSG83" s="531"/>
      <c r="PSH83" s="532"/>
      <c r="PSI83" s="533"/>
      <c r="PSJ83" s="527"/>
      <c r="PSK83" s="528"/>
      <c r="PSL83" s="529"/>
      <c r="PSM83" s="530"/>
      <c r="PSN83" s="531"/>
      <c r="PSO83" s="532"/>
      <c r="PSP83" s="533"/>
      <c r="PSQ83" s="527"/>
      <c r="PSR83" s="528"/>
      <c r="PSS83" s="529"/>
      <c r="PST83" s="530"/>
      <c r="PSU83" s="531"/>
      <c r="PSV83" s="532"/>
      <c r="PSW83" s="533"/>
      <c r="PSX83" s="527"/>
      <c r="PSY83" s="528"/>
      <c r="PSZ83" s="529"/>
      <c r="PTA83" s="530"/>
      <c r="PTB83" s="531"/>
      <c r="PTC83" s="532"/>
      <c r="PTD83" s="533"/>
      <c r="PTE83" s="527"/>
      <c r="PTF83" s="528"/>
      <c r="PTG83" s="529"/>
      <c r="PTH83" s="530"/>
      <c r="PTI83" s="531"/>
      <c r="PTJ83" s="532"/>
      <c r="PTK83" s="533"/>
      <c r="PTL83" s="527"/>
      <c r="PTM83" s="528"/>
      <c r="PTN83" s="529"/>
      <c r="PTO83" s="530"/>
      <c r="PTP83" s="531"/>
      <c r="PTQ83" s="532"/>
      <c r="PTR83" s="533"/>
      <c r="PTS83" s="527"/>
      <c r="PTT83" s="528"/>
      <c r="PTU83" s="529"/>
      <c r="PTV83" s="530"/>
      <c r="PTW83" s="531"/>
      <c r="PTX83" s="532"/>
      <c r="PTY83" s="533"/>
      <c r="PTZ83" s="527"/>
      <c r="PUA83" s="528"/>
      <c r="PUB83" s="529"/>
      <c r="PUC83" s="530"/>
      <c r="PUD83" s="531"/>
      <c r="PUE83" s="532"/>
      <c r="PUF83" s="533"/>
      <c r="PUG83" s="527"/>
      <c r="PUH83" s="528"/>
      <c r="PUI83" s="529"/>
      <c r="PUJ83" s="530"/>
      <c r="PUK83" s="531"/>
      <c r="PUL83" s="532"/>
      <c r="PUM83" s="533"/>
      <c r="PUN83" s="527"/>
      <c r="PUO83" s="528"/>
      <c r="PUP83" s="529"/>
      <c r="PUQ83" s="530"/>
      <c r="PUR83" s="531"/>
      <c r="PUS83" s="532"/>
      <c r="PUT83" s="533"/>
      <c r="PUU83" s="527"/>
      <c r="PUV83" s="528"/>
      <c r="PUW83" s="529"/>
      <c r="PUX83" s="530"/>
      <c r="PUY83" s="531"/>
      <c r="PUZ83" s="532"/>
      <c r="PVA83" s="533"/>
      <c r="PVB83" s="527"/>
      <c r="PVC83" s="528"/>
      <c r="PVD83" s="529"/>
      <c r="PVE83" s="530"/>
      <c r="PVF83" s="531"/>
      <c r="PVG83" s="532"/>
      <c r="PVH83" s="533"/>
      <c r="PVI83" s="527"/>
      <c r="PVJ83" s="528"/>
      <c r="PVK83" s="529"/>
      <c r="PVL83" s="530"/>
      <c r="PVM83" s="531"/>
      <c r="PVN83" s="532"/>
      <c r="PVO83" s="533"/>
      <c r="PVP83" s="527"/>
      <c r="PVQ83" s="528"/>
      <c r="PVR83" s="529"/>
      <c r="PVS83" s="530"/>
      <c r="PVT83" s="531"/>
      <c r="PVU83" s="532"/>
      <c r="PVV83" s="533"/>
      <c r="PVW83" s="527"/>
      <c r="PVX83" s="528"/>
      <c r="PVY83" s="529"/>
      <c r="PVZ83" s="530"/>
      <c r="PWA83" s="531"/>
      <c r="PWB83" s="532"/>
      <c r="PWC83" s="533"/>
      <c r="PWD83" s="527"/>
      <c r="PWE83" s="528"/>
      <c r="PWF83" s="529"/>
      <c r="PWG83" s="530"/>
      <c r="PWH83" s="531"/>
      <c r="PWI83" s="532"/>
      <c r="PWJ83" s="533"/>
      <c r="PWK83" s="527"/>
      <c r="PWL83" s="528"/>
      <c r="PWM83" s="529"/>
      <c r="PWN83" s="530"/>
      <c r="PWO83" s="531"/>
      <c r="PWP83" s="532"/>
      <c r="PWQ83" s="533"/>
      <c r="PWR83" s="527"/>
      <c r="PWS83" s="528"/>
      <c r="PWT83" s="529"/>
      <c r="PWU83" s="530"/>
      <c r="PWV83" s="531"/>
      <c r="PWW83" s="532"/>
      <c r="PWX83" s="533"/>
      <c r="PWY83" s="527"/>
      <c r="PWZ83" s="528"/>
      <c r="PXA83" s="529"/>
      <c r="PXB83" s="530"/>
      <c r="PXC83" s="531"/>
      <c r="PXD83" s="532"/>
      <c r="PXE83" s="533"/>
      <c r="PXF83" s="527"/>
      <c r="PXG83" s="528"/>
      <c r="PXH83" s="529"/>
      <c r="PXI83" s="530"/>
      <c r="PXJ83" s="531"/>
      <c r="PXK83" s="532"/>
      <c r="PXL83" s="533"/>
      <c r="PXM83" s="527"/>
      <c r="PXN83" s="528"/>
      <c r="PXO83" s="529"/>
      <c r="PXP83" s="530"/>
      <c r="PXQ83" s="531"/>
      <c r="PXR83" s="532"/>
      <c r="PXS83" s="533"/>
      <c r="PXT83" s="527"/>
      <c r="PXU83" s="528"/>
      <c r="PXV83" s="529"/>
      <c r="PXW83" s="530"/>
      <c r="PXX83" s="531"/>
      <c r="PXY83" s="532"/>
      <c r="PXZ83" s="533"/>
      <c r="PYA83" s="527"/>
      <c r="PYB83" s="528"/>
      <c r="PYC83" s="529"/>
      <c r="PYD83" s="530"/>
      <c r="PYE83" s="531"/>
      <c r="PYF83" s="532"/>
      <c r="PYG83" s="533"/>
      <c r="PYH83" s="527"/>
      <c r="PYI83" s="528"/>
      <c r="PYJ83" s="529"/>
      <c r="PYK83" s="530"/>
      <c r="PYL83" s="531"/>
      <c r="PYM83" s="532"/>
      <c r="PYN83" s="533"/>
      <c r="PYO83" s="527"/>
      <c r="PYP83" s="528"/>
      <c r="PYQ83" s="529"/>
      <c r="PYR83" s="530"/>
      <c r="PYS83" s="531"/>
      <c r="PYT83" s="532"/>
      <c r="PYU83" s="533"/>
      <c r="PYV83" s="527"/>
      <c r="PYW83" s="528"/>
      <c r="PYX83" s="529"/>
      <c r="PYY83" s="530"/>
      <c r="PYZ83" s="531"/>
      <c r="PZA83" s="532"/>
      <c r="PZB83" s="533"/>
      <c r="PZC83" s="527"/>
      <c r="PZD83" s="528"/>
      <c r="PZE83" s="529"/>
      <c r="PZF83" s="530"/>
      <c r="PZG83" s="531"/>
      <c r="PZH83" s="532"/>
      <c r="PZI83" s="533"/>
      <c r="PZJ83" s="527"/>
      <c r="PZK83" s="528"/>
      <c r="PZL83" s="529"/>
      <c r="PZM83" s="530"/>
      <c r="PZN83" s="531"/>
      <c r="PZO83" s="532"/>
      <c r="PZP83" s="533"/>
      <c r="PZQ83" s="527"/>
      <c r="PZR83" s="528"/>
      <c r="PZS83" s="529"/>
      <c r="PZT83" s="530"/>
      <c r="PZU83" s="531"/>
      <c r="PZV83" s="532"/>
      <c r="PZW83" s="533"/>
      <c r="PZX83" s="527"/>
      <c r="PZY83" s="528"/>
      <c r="PZZ83" s="529"/>
      <c r="QAA83" s="530"/>
      <c r="QAB83" s="531"/>
      <c r="QAC83" s="532"/>
      <c r="QAD83" s="533"/>
      <c r="QAE83" s="527"/>
      <c r="QAF83" s="528"/>
      <c r="QAG83" s="529"/>
      <c r="QAH83" s="530"/>
      <c r="QAI83" s="531"/>
      <c r="QAJ83" s="532"/>
      <c r="QAK83" s="533"/>
      <c r="QAL83" s="527"/>
      <c r="QAM83" s="528"/>
      <c r="QAN83" s="529"/>
      <c r="QAO83" s="530"/>
      <c r="QAP83" s="531"/>
      <c r="QAQ83" s="532"/>
      <c r="QAR83" s="533"/>
      <c r="QAS83" s="527"/>
      <c r="QAT83" s="528"/>
      <c r="QAU83" s="529"/>
      <c r="QAV83" s="530"/>
      <c r="QAW83" s="531"/>
      <c r="QAX83" s="532"/>
      <c r="QAY83" s="533"/>
      <c r="QAZ83" s="527"/>
      <c r="QBA83" s="528"/>
      <c r="QBB83" s="529"/>
      <c r="QBC83" s="530"/>
      <c r="QBD83" s="531"/>
      <c r="QBE83" s="532"/>
      <c r="QBF83" s="533"/>
      <c r="QBG83" s="527"/>
      <c r="QBH83" s="528"/>
      <c r="QBI83" s="529"/>
      <c r="QBJ83" s="530"/>
      <c r="QBK83" s="531"/>
      <c r="QBL83" s="532"/>
      <c r="QBM83" s="533"/>
      <c r="QBN83" s="527"/>
      <c r="QBO83" s="528"/>
      <c r="QBP83" s="529"/>
      <c r="QBQ83" s="530"/>
      <c r="QBR83" s="531"/>
      <c r="QBS83" s="532"/>
      <c r="QBT83" s="533"/>
      <c r="QBU83" s="527"/>
      <c r="QBV83" s="528"/>
      <c r="QBW83" s="529"/>
      <c r="QBX83" s="530"/>
      <c r="QBY83" s="531"/>
      <c r="QBZ83" s="532"/>
      <c r="QCA83" s="533"/>
      <c r="QCB83" s="527"/>
      <c r="QCC83" s="528"/>
      <c r="QCD83" s="529"/>
      <c r="QCE83" s="530"/>
      <c r="QCF83" s="531"/>
      <c r="QCG83" s="532"/>
      <c r="QCH83" s="533"/>
      <c r="QCI83" s="527"/>
      <c r="QCJ83" s="528"/>
      <c r="QCK83" s="529"/>
      <c r="QCL83" s="530"/>
      <c r="QCM83" s="531"/>
      <c r="QCN83" s="532"/>
      <c r="QCO83" s="533"/>
      <c r="QCP83" s="527"/>
      <c r="QCQ83" s="528"/>
      <c r="QCR83" s="529"/>
      <c r="QCS83" s="530"/>
      <c r="QCT83" s="531"/>
      <c r="QCU83" s="532"/>
      <c r="QCV83" s="533"/>
      <c r="QCW83" s="527"/>
      <c r="QCX83" s="528"/>
      <c r="QCY83" s="529"/>
      <c r="QCZ83" s="530"/>
      <c r="QDA83" s="531"/>
      <c r="QDB83" s="532"/>
      <c r="QDC83" s="533"/>
      <c r="QDD83" s="527"/>
      <c r="QDE83" s="528"/>
      <c r="QDF83" s="529"/>
      <c r="QDG83" s="530"/>
      <c r="QDH83" s="531"/>
      <c r="QDI83" s="532"/>
      <c r="QDJ83" s="533"/>
      <c r="QDK83" s="527"/>
      <c r="QDL83" s="528"/>
      <c r="QDM83" s="529"/>
      <c r="QDN83" s="530"/>
      <c r="QDO83" s="531"/>
      <c r="QDP83" s="532"/>
      <c r="QDQ83" s="533"/>
      <c r="QDR83" s="527"/>
      <c r="QDS83" s="528"/>
      <c r="QDT83" s="529"/>
      <c r="QDU83" s="530"/>
      <c r="QDV83" s="531"/>
      <c r="QDW83" s="532"/>
      <c r="QDX83" s="533"/>
      <c r="QDY83" s="527"/>
      <c r="QDZ83" s="528"/>
      <c r="QEA83" s="529"/>
      <c r="QEB83" s="530"/>
      <c r="QEC83" s="531"/>
      <c r="QED83" s="532"/>
      <c r="QEE83" s="533"/>
      <c r="QEF83" s="527"/>
      <c r="QEG83" s="528"/>
      <c r="QEH83" s="529"/>
      <c r="QEI83" s="530"/>
      <c r="QEJ83" s="531"/>
      <c r="QEK83" s="532"/>
      <c r="QEL83" s="533"/>
      <c r="QEM83" s="527"/>
      <c r="QEN83" s="528"/>
      <c r="QEO83" s="529"/>
      <c r="QEP83" s="530"/>
      <c r="QEQ83" s="531"/>
      <c r="QER83" s="532"/>
      <c r="QES83" s="533"/>
      <c r="QET83" s="527"/>
      <c r="QEU83" s="528"/>
      <c r="QEV83" s="529"/>
      <c r="QEW83" s="530"/>
      <c r="QEX83" s="531"/>
      <c r="QEY83" s="532"/>
      <c r="QEZ83" s="533"/>
      <c r="QFA83" s="527"/>
      <c r="QFB83" s="528"/>
      <c r="QFC83" s="529"/>
      <c r="QFD83" s="530"/>
      <c r="QFE83" s="531"/>
      <c r="QFF83" s="532"/>
      <c r="QFG83" s="533"/>
      <c r="QFH83" s="527"/>
      <c r="QFI83" s="528"/>
      <c r="QFJ83" s="529"/>
      <c r="QFK83" s="530"/>
      <c r="QFL83" s="531"/>
      <c r="QFM83" s="532"/>
      <c r="QFN83" s="533"/>
      <c r="QFO83" s="527"/>
      <c r="QFP83" s="528"/>
      <c r="QFQ83" s="529"/>
      <c r="QFR83" s="530"/>
      <c r="QFS83" s="531"/>
      <c r="QFT83" s="532"/>
      <c r="QFU83" s="533"/>
      <c r="QFV83" s="527"/>
      <c r="QFW83" s="528"/>
      <c r="QFX83" s="529"/>
      <c r="QFY83" s="530"/>
      <c r="QFZ83" s="531"/>
      <c r="QGA83" s="532"/>
      <c r="QGB83" s="533"/>
      <c r="QGC83" s="527"/>
      <c r="QGD83" s="528"/>
      <c r="QGE83" s="529"/>
      <c r="QGF83" s="530"/>
      <c r="QGG83" s="531"/>
      <c r="QGH83" s="532"/>
      <c r="QGI83" s="533"/>
      <c r="QGJ83" s="527"/>
      <c r="QGK83" s="528"/>
      <c r="QGL83" s="529"/>
      <c r="QGM83" s="530"/>
      <c r="QGN83" s="531"/>
      <c r="QGO83" s="532"/>
      <c r="QGP83" s="533"/>
      <c r="QGQ83" s="527"/>
      <c r="QGR83" s="528"/>
      <c r="QGS83" s="529"/>
      <c r="QGT83" s="530"/>
      <c r="QGU83" s="531"/>
      <c r="QGV83" s="532"/>
      <c r="QGW83" s="533"/>
      <c r="QGX83" s="527"/>
      <c r="QGY83" s="528"/>
      <c r="QGZ83" s="529"/>
      <c r="QHA83" s="530"/>
      <c r="QHB83" s="531"/>
      <c r="QHC83" s="532"/>
      <c r="QHD83" s="533"/>
      <c r="QHE83" s="527"/>
      <c r="QHF83" s="528"/>
      <c r="QHG83" s="529"/>
      <c r="QHH83" s="530"/>
      <c r="QHI83" s="531"/>
      <c r="QHJ83" s="532"/>
      <c r="QHK83" s="533"/>
      <c r="QHL83" s="527"/>
      <c r="QHM83" s="528"/>
      <c r="QHN83" s="529"/>
      <c r="QHO83" s="530"/>
      <c r="QHP83" s="531"/>
      <c r="QHQ83" s="532"/>
      <c r="QHR83" s="533"/>
      <c r="QHS83" s="527"/>
      <c r="QHT83" s="528"/>
      <c r="QHU83" s="529"/>
      <c r="QHV83" s="530"/>
      <c r="QHW83" s="531"/>
      <c r="QHX83" s="532"/>
      <c r="QHY83" s="533"/>
      <c r="QHZ83" s="527"/>
      <c r="QIA83" s="528"/>
      <c r="QIB83" s="529"/>
      <c r="QIC83" s="530"/>
      <c r="QID83" s="531"/>
      <c r="QIE83" s="532"/>
      <c r="QIF83" s="533"/>
      <c r="QIG83" s="527"/>
      <c r="QIH83" s="528"/>
      <c r="QII83" s="529"/>
      <c r="QIJ83" s="530"/>
      <c r="QIK83" s="531"/>
      <c r="QIL83" s="532"/>
      <c r="QIM83" s="533"/>
      <c r="QIN83" s="527"/>
      <c r="QIO83" s="528"/>
      <c r="QIP83" s="529"/>
      <c r="QIQ83" s="530"/>
      <c r="QIR83" s="531"/>
      <c r="QIS83" s="532"/>
      <c r="QIT83" s="533"/>
      <c r="QIU83" s="527"/>
      <c r="QIV83" s="528"/>
      <c r="QIW83" s="529"/>
      <c r="QIX83" s="530"/>
      <c r="QIY83" s="531"/>
      <c r="QIZ83" s="532"/>
      <c r="QJA83" s="533"/>
      <c r="QJB83" s="527"/>
      <c r="QJC83" s="528"/>
      <c r="QJD83" s="529"/>
      <c r="QJE83" s="530"/>
      <c r="QJF83" s="531"/>
      <c r="QJG83" s="532"/>
      <c r="QJH83" s="533"/>
      <c r="QJI83" s="527"/>
      <c r="QJJ83" s="528"/>
      <c r="QJK83" s="529"/>
      <c r="QJL83" s="530"/>
      <c r="QJM83" s="531"/>
      <c r="QJN83" s="532"/>
      <c r="QJO83" s="533"/>
      <c r="QJP83" s="527"/>
      <c r="QJQ83" s="528"/>
      <c r="QJR83" s="529"/>
      <c r="QJS83" s="530"/>
      <c r="QJT83" s="531"/>
      <c r="QJU83" s="532"/>
      <c r="QJV83" s="533"/>
      <c r="QJW83" s="527"/>
      <c r="QJX83" s="528"/>
      <c r="QJY83" s="529"/>
      <c r="QJZ83" s="530"/>
      <c r="QKA83" s="531"/>
      <c r="QKB83" s="532"/>
      <c r="QKC83" s="533"/>
      <c r="QKD83" s="527"/>
      <c r="QKE83" s="528"/>
      <c r="QKF83" s="529"/>
      <c r="QKG83" s="530"/>
      <c r="QKH83" s="531"/>
      <c r="QKI83" s="532"/>
      <c r="QKJ83" s="533"/>
      <c r="QKK83" s="527"/>
      <c r="QKL83" s="528"/>
      <c r="QKM83" s="529"/>
      <c r="QKN83" s="530"/>
      <c r="QKO83" s="531"/>
      <c r="QKP83" s="532"/>
      <c r="QKQ83" s="533"/>
      <c r="QKR83" s="527"/>
      <c r="QKS83" s="528"/>
      <c r="QKT83" s="529"/>
      <c r="QKU83" s="530"/>
      <c r="QKV83" s="531"/>
      <c r="QKW83" s="532"/>
      <c r="QKX83" s="533"/>
      <c r="QKY83" s="527"/>
      <c r="QKZ83" s="528"/>
      <c r="QLA83" s="529"/>
      <c r="QLB83" s="530"/>
      <c r="QLC83" s="531"/>
      <c r="QLD83" s="532"/>
      <c r="QLE83" s="533"/>
      <c r="QLF83" s="527"/>
      <c r="QLG83" s="528"/>
      <c r="QLH83" s="529"/>
      <c r="QLI83" s="530"/>
      <c r="QLJ83" s="531"/>
      <c r="QLK83" s="532"/>
      <c r="QLL83" s="533"/>
      <c r="QLM83" s="527"/>
      <c r="QLN83" s="528"/>
      <c r="QLO83" s="529"/>
      <c r="QLP83" s="530"/>
      <c r="QLQ83" s="531"/>
      <c r="QLR83" s="532"/>
      <c r="QLS83" s="533"/>
      <c r="QLT83" s="527"/>
      <c r="QLU83" s="528"/>
      <c r="QLV83" s="529"/>
      <c r="QLW83" s="530"/>
      <c r="QLX83" s="531"/>
      <c r="QLY83" s="532"/>
      <c r="QLZ83" s="533"/>
      <c r="QMA83" s="527"/>
      <c r="QMB83" s="528"/>
      <c r="QMC83" s="529"/>
      <c r="QMD83" s="530"/>
      <c r="QME83" s="531"/>
      <c r="QMF83" s="532"/>
      <c r="QMG83" s="533"/>
      <c r="QMH83" s="527"/>
      <c r="QMI83" s="528"/>
      <c r="QMJ83" s="529"/>
      <c r="QMK83" s="530"/>
      <c r="QML83" s="531"/>
      <c r="QMM83" s="532"/>
      <c r="QMN83" s="533"/>
      <c r="QMO83" s="527"/>
      <c r="QMP83" s="528"/>
      <c r="QMQ83" s="529"/>
      <c r="QMR83" s="530"/>
      <c r="QMS83" s="531"/>
      <c r="QMT83" s="532"/>
      <c r="QMU83" s="533"/>
      <c r="QMV83" s="527"/>
      <c r="QMW83" s="528"/>
      <c r="QMX83" s="529"/>
      <c r="QMY83" s="530"/>
      <c r="QMZ83" s="531"/>
      <c r="QNA83" s="532"/>
      <c r="QNB83" s="533"/>
      <c r="QNC83" s="527"/>
      <c r="QND83" s="528"/>
      <c r="QNE83" s="529"/>
      <c r="QNF83" s="530"/>
      <c r="QNG83" s="531"/>
      <c r="QNH83" s="532"/>
      <c r="QNI83" s="533"/>
      <c r="QNJ83" s="527"/>
      <c r="QNK83" s="528"/>
      <c r="QNL83" s="529"/>
      <c r="QNM83" s="530"/>
      <c r="QNN83" s="531"/>
      <c r="QNO83" s="532"/>
      <c r="QNP83" s="533"/>
      <c r="QNQ83" s="527"/>
      <c r="QNR83" s="528"/>
      <c r="QNS83" s="529"/>
      <c r="QNT83" s="530"/>
      <c r="QNU83" s="531"/>
      <c r="QNV83" s="532"/>
      <c r="QNW83" s="533"/>
      <c r="QNX83" s="527"/>
      <c r="QNY83" s="528"/>
      <c r="QNZ83" s="529"/>
      <c r="QOA83" s="530"/>
      <c r="QOB83" s="531"/>
      <c r="QOC83" s="532"/>
      <c r="QOD83" s="533"/>
      <c r="QOE83" s="527"/>
      <c r="QOF83" s="528"/>
      <c r="QOG83" s="529"/>
      <c r="QOH83" s="530"/>
      <c r="QOI83" s="531"/>
      <c r="QOJ83" s="532"/>
      <c r="QOK83" s="533"/>
      <c r="QOL83" s="527"/>
      <c r="QOM83" s="528"/>
      <c r="QON83" s="529"/>
      <c r="QOO83" s="530"/>
      <c r="QOP83" s="531"/>
      <c r="QOQ83" s="532"/>
      <c r="QOR83" s="533"/>
      <c r="QOS83" s="527"/>
      <c r="QOT83" s="528"/>
      <c r="QOU83" s="529"/>
      <c r="QOV83" s="530"/>
      <c r="QOW83" s="531"/>
      <c r="QOX83" s="532"/>
      <c r="QOY83" s="533"/>
      <c r="QOZ83" s="527"/>
      <c r="QPA83" s="528"/>
      <c r="QPB83" s="529"/>
      <c r="QPC83" s="530"/>
      <c r="QPD83" s="531"/>
      <c r="QPE83" s="532"/>
      <c r="QPF83" s="533"/>
      <c r="QPG83" s="527"/>
      <c r="QPH83" s="528"/>
      <c r="QPI83" s="529"/>
      <c r="QPJ83" s="530"/>
      <c r="QPK83" s="531"/>
      <c r="QPL83" s="532"/>
      <c r="QPM83" s="533"/>
      <c r="QPN83" s="527"/>
      <c r="QPO83" s="528"/>
      <c r="QPP83" s="529"/>
      <c r="QPQ83" s="530"/>
      <c r="QPR83" s="531"/>
      <c r="QPS83" s="532"/>
      <c r="QPT83" s="533"/>
      <c r="QPU83" s="527"/>
      <c r="QPV83" s="528"/>
      <c r="QPW83" s="529"/>
      <c r="QPX83" s="530"/>
      <c r="QPY83" s="531"/>
      <c r="QPZ83" s="532"/>
      <c r="QQA83" s="533"/>
      <c r="QQB83" s="527"/>
      <c r="QQC83" s="528"/>
      <c r="QQD83" s="529"/>
      <c r="QQE83" s="530"/>
      <c r="QQF83" s="531"/>
      <c r="QQG83" s="532"/>
      <c r="QQH83" s="533"/>
      <c r="QQI83" s="527"/>
      <c r="QQJ83" s="528"/>
      <c r="QQK83" s="529"/>
      <c r="QQL83" s="530"/>
      <c r="QQM83" s="531"/>
      <c r="QQN83" s="532"/>
      <c r="QQO83" s="533"/>
      <c r="QQP83" s="527"/>
      <c r="QQQ83" s="528"/>
      <c r="QQR83" s="529"/>
      <c r="QQS83" s="530"/>
      <c r="QQT83" s="531"/>
      <c r="QQU83" s="532"/>
      <c r="QQV83" s="533"/>
      <c r="QQW83" s="527"/>
      <c r="QQX83" s="528"/>
      <c r="QQY83" s="529"/>
      <c r="QQZ83" s="530"/>
      <c r="QRA83" s="531"/>
      <c r="QRB83" s="532"/>
      <c r="QRC83" s="533"/>
      <c r="QRD83" s="527"/>
      <c r="QRE83" s="528"/>
      <c r="QRF83" s="529"/>
      <c r="QRG83" s="530"/>
      <c r="QRH83" s="531"/>
      <c r="QRI83" s="532"/>
      <c r="QRJ83" s="533"/>
      <c r="QRK83" s="527"/>
      <c r="QRL83" s="528"/>
      <c r="QRM83" s="529"/>
      <c r="QRN83" s="530"/>
      <c r="QRO83" s="531"/>
      <c r="QRP83" s="532"/>
      <c r="QRQ83" s="533"/>
      <c r="QRR83" s="527"/>
      <c r="QRS83" s="528"/>
      <c r="QRT83" s="529"/>
      <c r="QRU83" s="530"/>
      <c r="QRV83" s="531"/>
      <c r="QRW83" s="532"/>
      <c r="QRX83" s="533"/>
      <c r="QRY83" s="527"/>
      <c r="QRZ83" s="528"/>
      <c r="QSA83" s="529"/>
      <c r="QSB83" s="530"/>
      <c r="QSC83" s="531"/>
      <c r="QSD83" s="532"/>
      <c r="QSE83" s="533"/>
      <c r="QSF83" s="527"/>
      <c r="QSG83" s="528"/>
      <c r="QSH83" s="529"/>
      <c r="QSI83" s="530"/>
      <c r="QSJ83" s="531"/>
      <c r="QSK83" s="532"/>
      <c r="QSL83" s="533"/>
      <c r="QSM83" s="527"/>
      <c r="QSN83" s="528"/>
      <c r="QSO83" s="529"/>
      <c r="QSP83" s="530"/>
      <c r="QSQ83" s="531"/>
      <c r="QSR83" s="532"/>
      <c r="QSS83" s="533"/>
      <c r="QST83" s="527"/>
      <c r="QSU83" s="528"/>
      <c r="QSV83" s="529"/>
      <c r="QSW83" s="530"/>
      <c r="QSX83" s="531"/>
      <c r="QSY83" s="532"/>
      <c r="QSZ83" s="533"/>
      <c r="QTA83" s="527"/>
      <c r="QTB83" s="528"/>
      <c r="QTC83" s="529"/>
      <c r="QTD83" s="530"/>
      <c r="QTE83" s="531"/>
      <c r="QTF83" s="532"/>
      <c r="QTG83" s="533"/>
      <c r="QTH83" s="527"/>
      <c r="QTI83" s="528"/>
      <c r="QTJ83" s="529"/>
      <c r="QTK83" s="530"/>
      <c r="QTL83" s="531"/>
      <c r="QTM83" s="532"/>
      <c r="QTN83" s="533"/>
      <c r="QTO83" s="527"/>
      <c r="QTP83" s="528"/>
      <c r="QTQ83" s="529"/>
      <c r="QTR83" s="530"/>
      <c r="QTS83" s="531"/>
      <c r="QTT83" s="532"/>
      <c r="QTU83" s="533"/>
      <c r="QTV83" s="527"/>
      <c r="QTW83" s="528"/>
      <c r="QTX83" s="529"/>
      <c r="QTY83" s="530"/>
      <c r="QTZ83" s="531"/>
      <c r="QUA83" s="532"/>
      <c r="QUB83" s="533"/>
      <c r="QUC83" s="527"/>
      <c r="QUD83" s="528"/>
      <c r="QUE83" s="529"/>
      <c r="QUF83" s="530"/>
      <c r="QUG83" s="531"/>
      <c r="QUH83" s="532"/>
      <c r="QUI83" s="533"/>
      <c r="QUJ83" s="527"/>
      <c r="QUK83" s="528"/>
      <c r="QUL83" s="529"/>
      <c r="QUM83" s="530"/>
      <c r="QUN83" s="531"/>
      <c r="QUO83" s="532"/>
      <c r="QUP83" s="533"/>
      <c r="QUQ83" s="527"/>
      <c r="QUR83" s="528"/>
      <c r="QUS83" s="529"/>
      <c r="QUT83" s="530"/>
      <c r="QUU83" s="531"/>
      <c r="QUV83" s="532"/>
      <c r="QUW83" s="533"/>
      <c r="QUX83" s="527"/>
      <c r="QUY83" s="528"/>
      <c r="QUZ83" s="529"/>
      <c r="QVA83" s="530"/>
      <c r="QVB83" s="531"/>
      <c r="QVC83" s="532"/>
      <c r="QVD83" s="533"/>
      <c r="QVE83" s="527"/>
      <c r="QVF83" s="528"/>
      <c r="QVG83" s="529"/>
      <c r="QVH83" s="530"/>
      <c r="QVI83" s="531"/>
      <c r="QVJ83" s="532"/>
      <c r="QVK83" s="533"/>
      <c r="QVL83" s="527"/>
      <c r="QVM83" s="528"/>
      <c r="QVN83" s="529"/>
      <c r="QVO83" s="530"/>
      <c r="QVP83" s="531"/>
      <c r="QVQ83" s="532"/>
      <c r="QVR83" s="533"/>
      <c r="QVS83" s="527"/>
      <c r="QVT83" s="528"/>
      <c r="QVU83" s="529"/>
      <c r="QVV83" s="530"/>
      <c r="QVW83" s="531"/>
      <c r="QVX83" s="532"/>
      <c r="QVY83" s="533"/>
      <c r="QVZ83" s="527"/>
      <c r="QWA83" s="528"/>
      <c r="QWB83" s="529"/>
      <c r="QWC83" s="530"/>
      <c r="QWD83" s="531"/>
      <c r="QWE83" s="532"/>
      <c r="QWF83" s="533"/>
      <c r="QWG83" s="527"/>
      <c r="QWH83" s="528"/>
      <c r="QWI83" s="529"/>
      <c r="QWJ83" s="530"/>
      <c r="QWK83" s="531"/>
      <c r="QWL83" s="532"/>
      <c r="QWM83" s="533"/>
      <c r="QWN83" s="527"/>
      <c r="QWO83" s="528"/>
      <c r="QWP83" s="529"/>
      <c r="QWQ83" s="530"/>
      <c r="QWR83" s="531"/>
      <c r="QWS83" s="532"/>
      <c r="QWT83" s="533"/>
      <c r="QWU83" s="527"/>
      <c r="QWV83" s="528"/>
      <c r="QWW83" s="529"/>
      <c r="QWX83" s="530"/>
      <c r="QWY83" s="531"/>
      <c r="QWZ83" s="532"/>
      <c r="QXA83" s="533"/>
      <c r="QXB83" s="527"/>
      <c r="QXC83" s="528"/>
      <c r="QXD83" s="529"/>
      <c r="QXE83" s="530"/>
      <c r="QXF83" s="531"/>
      <c r="QXG83" s="532"/>
      <c r="QXH83" s="533"/>
      <c r="QXI83" s="527"/>
      <c r="QXJ83" s="528"/>
      <c r="QXK83" s="529"/>
      <c r="QXL83" s="530"/>
      <c r="QXM83" s="531"/>
      <c r="QXN83" s="532"/>
      <c r="QXO83" s="533"/>
      <c r="QXP83" s="527"/>
      <c r="QXQ83" s="528"/>
      <c r="QXR83" s="529"/>
      <c r="QXS83" s="530"/>
      <c r="QXT83" s="531"/>
      <c r="QXU83" s="532"/>
      <c r="QXV83" s="533"/>
      <c r="QXW83" s="527"/>
      <c r="QXX83" s="528"/>
      <c r="QXY83" s="529"/>
      <c r="QXZ83" s="530"/>
      <c r="QYA83" s="531"/>
      <c r="QYB83" s="532"/>
      <c r="QYC83" s="533"/>
      <c r="QYD83" s="527"/>
      <c r="QYE83" s="528"/>
      <c r="QYF83" s="529"/>
      <c r="QYG83" s="530"/>
      <c r="QYH83" s="531"/>
      <c r="QYI83" s="532"/>
      <c r="QYJ83" s="533"/>
      <c r="QYK83" s="527"/>
      <c r="QYL83" s="528"/>
      <c r="QYM83" s="529"/>
      <c r="QYN83" s="530"/>
      <c r="QYO83" s="531"/>
      <c r="QYP83" s="532"/>
      <c r="QYQ83" s="533"/>
      <c r="QYR83" s="527"/>
      <c r="QYS83" s="528"/>
      <c r="QYT83" s="529"/>
      <c r="QYU83" s="530"/>
      <c r="QYV83" s="531"/>
      <c r="QYW83" s="532"/>
      <c r="QYX83" s="533"/>
      <c r="QYY83" s="527"/>
      <c r="QYZ83" s="528"/>
      <c r="QZA83" s="529"/>
      <c r="QZB83" s="530"/>
      <c r="QZC83" s="531"/>
      <c r="QZD83" s="532"/>
      <c r="QZE83" s="533"/>
      <c r="QZF83" s="527"/>
      <c r="QZG83" s="528"/>
      <c r="QZH83" s="529"/>
      <c r="QZI83" s="530"/>
      <c r="QZJ83" s="531"/>
      <c r="QZK83" s="532"/>
      <c r="QZL83" s="533"/>
      <c r="QZM83" s="527"/>
      <c r="QZN83" s="528"/>
      <c r="QZO83" s="529"/>
      <c r="QZP83" s="530"/>
      <c r="QZQ83" s="531"/>
      <c r="QZR83" s="532"/>
      <c r="QZS83" s="533"/>
      <c r="QZT83" s="527"/>
      <c r="QZU83" s="528"/>
      <c r="QZV83" s="529"/>
      <c r="QZW83" s="530"/>
      <c r="QZX83" s="531"/>
      <c r="QZY83" s="532"/>
      <c r="QZZ83" s="533"/>
      <c r="RAA83" s="527"/>
      <c r="RAB83" s="528"/>
      <c r="RAC83" s="529"/>
      <c r="RAD83" s="530"/>
      <c r="RAE83" s="531"/>
      <c r="RAF83" s="532"/>
      <c r="RAG83" s="533"/>
      <c r="RAH83" s="527"/>
      <c r="RAI83" s="528"/>
      <c r="RAJ83" s="529"/>
      <c r="RAK83" s="530"/>
      <c r="RAL83" s="531"/>
      <c r="RAM83" s="532"/>
      <c r="RAN83" s="533"/>
      <c r="RAO83" s="527"/>
      <c r="RAP83" s="528"/>
      <c r="RAQ83" s="529"/>
      <c r="RAR83" s="530"/>
      <c r="RAS83" s="531"/>
      <c r="RAT83" s="532"/>
      <c r="RAU83" s="533"/>
      <c r="RAV83" s="527"/>
      <c r="RAW83" s="528"/>
      <c r="RAX83" s="529"/>
      <c r="RAY83" s="530"/>
      <c r="RAZ83" s="531"/>
      <c r="RBA83" s="532"/>
      <c r="RBB83" s="533"/>
      <c r="RBC83" s="527"/>
      <c r="RBD83" s="528"/>
      <c r="RBE83" s="529"/>
      <c r="RBF83" s="530"/>
      <c r="RBG83" s="531"/>
      <c r="RBH83" s="532"/>
      <c r="RBI83" s="533"/>
      <c r="RBJ83" s="527"/>
      <c r="RBK83" s="528"/>
      <c r="RBL83" s="529"/>
      <c r="RBM83" s="530"/>
      <c r="RBN83" s="531"/>
      <c r="RBO83" s="532"/>
      <c r="RBP83" s="533"/>
      <c r="RBQ83" s="527"/>
      <c r="RBR83" s="528"/>
      <c r="RBS83" s="529"/>
      <c r="RBT83" s="530"/>
      <c r="RBU83" s="531"/>
      <c r="RBV83" s="532"/>
      <c r="RBW83" s="533"/>
      <c r="RBX83" s="527"/>
      <c r="RBY83" s="528"/>
      <c r="RBZ83" s="529"/>
      <c r="RCA83" s="530"/>
      <c r="RCB83" s="531"/>
      <c r="RCC83" s="532"/>
      <c r="RCD83" s="533"/>
      <c r="RCE83" s="527"/>
      <c r="RCF83" s="528"/>
      <c r="RCG83" s="529"/>
      <c r="RCH83" s="530"/>
      <c r="RCI83" s="531"/>
      <c r="RCJ83" s="532"/>
      <c r="RCK83" s="533"/>
      <c r="RCL83" s="527"/>
      <c r="RCM83" s="528"/>
      <c r="RCN83" s="529"/>
      <c r="RCO83" s="530"/>
      <c r="RCP83" s="531"/>
      <c r="RCQ83" s="532"/>
      <c r="RCR83" s="533"/>
      <c r="RCS83" s="527"/>
      <c r="RCT83" s="528"/>
      <c r="RCU83" s="529"/>
      <c r="RCV83" s="530"/>
      <c r="RCW83" s="531"/>
      <c r="RCX83" s="532"/>
      <c r="RCY83" s="533"/>
      <c r="RCZ83" s="527"/>
      <c r="RDA83" s="528"/>
      <c r="RDB83" s="529"/>
      <c r="RDC83" s="530"/>
      <c r="RDD83" s="531"/>
      <c r="RDE83" s="532"/>
      <c r="RDF83" s="533"/>
      <c r="RDG83" s="527"/>
      <c r="RDH83" s="528"/>
      <c r="RDI83" s="529"/>
      <c r="RDJ83" s="530"/>
      <c r="RDK83" s="531"/>
      <c r="RDL83" s="532"/>
      <c r="RDM83" s="533"/>
      <c r="RDN83" s="527"/>
      <c r="RDO83" s="528"/>
      <c r="RDP83" s="529"/>
      <c r="RDQ83" s="530"/>
      <c r="RDR83" s="531"/>
      <c r="RDS83" s="532"/>
      <c r="RDT83" s="533"/>
      <c r="RDU83" s="527"/>
      <c r="RDV83" s="528"/>
      <c r="RDW83" s="529"/>
      <c r="RDX83" s="530"/>
      <c r="RDY83" s="531"/>
      <c r="RDZ83" s="532"/>
      <c r="REA83" s="533"/>
      <c r="REB83" s="527"/>
      <c r="REC83" s="528"/>
      <c r="RED83" s="529"/>
      <c r="REE83" s="530"/>
      <c r="REF83" s="531"/>
      <c r="REG83" s="532"/>
      <c r="REH83" s="533"/>
      <c r="REI83" s="527"/>
      <c r="REJ83" s="528"/>
      <c r="REK83" s="529"/>
      <c r="REL83" s="530"/>
      <c r="REM83" s="531"/>
      <c r="REN83" s="532"/>
      <c r="REO83" s="533"/>
      <c r="REP83" s="527"/>
      <c r="REQ83" s="528"/>
      <c r="RER83" s="529"/>
      <c r="RES83" s="530"/>
      <c r="RET83" s="531"/>
      <c r="REU83" s="532"/>
      <c r="REV83" s="533"/>
      <c r="REW83" s="527"/>
      <c r="REX83" s="528"/>
      <c r="REY83" s="529"/>
      <c r="REZ83" s="530"/>
      <c r="RFA83" s="531"/>
      <c r="RFB83" s="532"/>
      <c r="RFC83" s="533"/>
      <c r="RFD83" s="527"/>
      <c r="RFE83" s="528"/>
      <c r="RFF83" s="529"/>
      <c r="RFG83" s="530"/>
      <c r="RFH83" s="531"/>
      <c r="RFI83" s="532"/>
      <c r="RFJ83" s="533"/>
      <c r="RFK83" s="527"/>
      <c r="RFL83" s="528"/>
      <c r="RFM83" s="529"/>
      <c r="RFN83" s="530"/>
      <c r="RFO83" s="531"/>
      <c r="RFP83" s="532"/>
      <c r="RFQ83" s="533"/>
      <c r="RFR83" s="527"/>
      <c r="RFS83" s="528"/>
      <c r="RFT83" s="529"/>
      <c r="RFU83" s="530"/>
      <c r="RFV83" s="531"/>
      <c r="RFW83" s="532"/>
      <c r="RFX83" s="533"/>
      <c r="RFY83" s="527"/>
      <c r="RFZ83" s="528"/>
      <c r="RGA83" s="529"/>
      <c r="RGB83" s="530"/>
      <c r="RGC83" s="531"/>
      <c r="RGD83" s="532"/>
      <c r="RGE83" s="533"/>
      <c r="RGF83" s="527"/>
      <c r="RGG83" s="528"/>
      <c r="RGH83" s="529"/>
      <c r="RGI83" s="530"/>
      <c r="RGJ83" s="531"/>
      <c r="RGK83" s="532"/>
      <c r="RGL83" s="533"/>
      <c r="RGM83" s="527"/>
      <c r="RGN83" s="528"/>
      <c r="RGO83" s="529"/>
      <c r="RGP83" s="530"/>
      <c r="RGQ83" s="531"/>
      <c r="RGR83" s="532"/>
      <c r="RGS83" s="533"/>
      <c r="RGT83" s="527"/>
      <c r="RGU83" s="528"/>
      <c r="RGV83" s="529"/>
      <c r="RGW83" s="530"/>
      <c r="RGX83" s="531"/>
      <c r="RGY83" s="532"/>
      <c r="RGZ83" s="533"/>
      <c r="RHA83" s="527"/>
      <c r="RHB83" s="528"/>
      <c r="RHC83" s="529"/>
      <c r="RHD83" s="530"/>
      <c r="RHE83" s="531"/>
      <c r="RHF83" s="532"/>
      <c r="RHG83" s="533"/>
      <c r="RHH83" s="527"/>
      <c r="RHI83" s="528"/>
      <c r="RHJ83" s="529"/>
      <c r="RHK83" s="530"/>
      <c r="RHL83" s="531"/>
      <c r="RHM83" s="532"/>
      <c r="RHN83" s="533"/>
      <c r="RHO83" s="527"/>
      <c r="RHP83" s="528"/>
      <c r="RHQ83" s="529"/>
      <c r="RHR83" s="530"/>
      <c r="RHS83" s="531"/>
      <c r="RHT83" s="532"/>
      <c r="RHU83" s="533"/>
      <c r="RHV83" s="527"/>
      <c r="RHW83" s="528"/>
      <c r="RHX83" s="529"/>
      <c r="RHY83" s="530"/>
      <c r="RHZ83" s="531"/>
      <c r="RIA83" s="532"/>
      <c r="RIB83" s="533"/>
      <c r="RIC83" s="527"/>
      <c r="RID83" s="528"/>
      <c r="RIE83" s="529"/>
      <c r="RIF83" s="530"/>
      <c r="RIG83" s="531"/>
      <c r="RIH83" s="532"/>
      <c r="RII83" s="533"/>
      <c r="RIJ83" s="527"/>
      <c r="RIK83" s="528"/>
      <c r="RIL83" s="529"/>
      <c r="RIM83" s="530"/>
      <c r="RIN83" s="531"/>
      <c r="RIO83" s="532"/>
      <c r="RIP83" s="533"/>
      <c r="RIQ83" s="527"/>
      <c r="RIR83" s="528"/>
      <c r="RIS83" s="529"/>
      <c r="RIT83" s="530"/>
      <c r="RIU83" s="531"/>
      <c r="RIV83" s="532"/>
      <c r="RIW83" s="533"/>
      <c r="RIX83" s="527"/>
      <c r="RIY83" s="528"/>
      <c r="RIZ83" s="529"/>
      <c r="RJA83" s="530"/>
      <c r="RJB83" s="531"/>
      <c r="RJC83" s="532"/>
      <c r="RJD83" s="533"/>
      <c r="RJE83" s="527"/>
      <c r="RJF83" s="528"/>
      <c r="RJG83" s="529"/>
      <c r="RJH83" s="530"/>
      <c r="RJI83" s="531"/>
      <c r="RJJ83" s="532"/>
      <c r="RJK83" s="533"/>
      <c r="RJL83" s="527"/>
      <c r="RJM83" s="528"/>
      <c r="RJN83" s="529"/>
      <c r="RJO83" s="530"/>
      <c r="RJP83" s="531"/>
      <c r="RJQ83" s="532"/>
      <c r="RJR83" s="533"/>
      <c r="RJS83" s="527"/>
      <c r="RJT83" s="528"/>
      <c r="RJU83" s="529"/>
      <c r="RJV83" s="530"/>
      <c r="RJW83" s="531"/>
      <c r="RJX83" s="532"/>
      <c r="RJY83" s="533"/>
      <c r="RJZ83" s="527"/>
      <c r="RKA83" s="528"/>
      <c r="RKB83" s="529"/>
      <c r="RKC83" s="530"/>
      <c r="RKD83" s="531"/>
      <c r="RKE83" s="532"/>
      <c r="RKF83" s="533"/>
      <c r="RKG83" s="527"/>
      <c r="RKH83" s="528"/>
      <c r="RKI83" s="529"/>
      <c r="RKJ83" s="530"/>
      <c r="RKK83" s="531"/>
      <c r="RKL83" s="532"/>
      <c r="RKM83" s="533"/>
      <c r="RKN83" s="527"/>
      <c r="RKO83" s="528"/>
      <c r="RKP83" s="529"/>
      <c r="RKQ83" s="530"/>
      <c r="RKR83" s="531"/>
      <c r="RKS83" s="532"/>
      <c r="RKT83" s="533"/>
      <c r="RKU83" s="527"/>
      <c r="RKV83" s="528"/>
      <c r="RKW83" s="529"/>
      <c r="RKX83" s="530"/>
      <c r="RKY83" s="531"/>
      <c r="RKZ83" s="532"/>
      <c r="RLA83" s="533"/>
      <c r="RLB83" s="527"/>
      <c r="RLC83" s="528"/>
      <c r="RLD83" s="529"/>
      <c r="RLE83" s="530"/>
      <c r="RLF83" s="531"/>
      <c r="RLG83" s="532"/>
      <c r="RLH83" s="533"/>
      <c r="RLI83" s="527"/>
      <c r="RLJ83" s="528"/>
      <c r="RLK83" s="529"/>
      <c r="RLL83" s="530"/>
      <c r="RLM83" s="531"/>
      <c r="RLN83" s="532"/>
      <c r="RLO83" s="533"/>
      <c r="RLP83" s="527"/>
      <c r="RLQ83" s="528"/>
      <c r="RLR83" s="529"/>
      <c r="RLS83" s="530"/>
      <c r="RLT83" s="531"/>
      <c r="RLU83" s="532"/>
      <c r="RLV83" s="533"/>
      <c r="RLW83" s="527"/>
      <c r="RLX83" s="528"/>
      <c r="RLY83" s="529"/>
      <c r="RLZ83" s="530"/>
      <c r="RMA83" s="531"/>
      <c r="RMB83" s="532"/>
      <c r="RMC83" s="533"/>
      <c r="RMD83" s="527"/>
      <c r="RME83" s="528"/>
      <c r="RMF83" s="529"/>
      <c r="RMG83" s="530"/>
      <c r="RMH83" s="531"/>
      <c r="RMI83" s="532"/>
      <c r="RMJ83" s="533"/>
      <c r="RMK83" s="527"/>
      <c r="RML83" s="528"/>
      <c r="RMM83" s="529"/>
      <c r="RMN83" s="530"/>
      <c r="RMO83" s="531"/>
      <c r="RMP83" s="532"/>
      <c r="RMQ83" s="533"/>
      <c r="RMR83" s="527"/>
      <c r="RMS83" s="528"/>
      <c r="RMT83" s="529"/>
      <c r="RMU83" s="530"/>
      <c r="RMV83" s="531"/>
      <c r="RMW83" s="532"/>
      <c r="RMX83" s="533"/>
      <c r="RMY83" s="527"/>
      <c r="RMZ83" s="528"/>
      <c r="RNA83" s="529"/>
      <c r="RNB83" s="530"/>
      <c r="RNC83" s="531"/>
      <c r="RND83" s="532"/>
      <c r="RNE83" s="533"/>
      <c r="RNF83" s="527"/>
      <c r="RNG83" s="528"/>
      <c r="RNH83" s="529"/>
      <c r="RNI83" s="530"/>
      <c r="RNJ83" s="531"/>
      <c r="RNK83" s="532"/>
      <c r="RNL83" s="533"/>
      <c r="RNM83" s="527"/>
      <c r="RNN83" s="528"/>
      <c r="RNO83" s="529"/>
      <c r="RNP83" s="530"/>
      <c r="RNQ83" s="531"/>
      <c r="RNR83" s="532"/>
      <c r="RNS83" s="533"/>
      <c r="RNT83" s="527"/>
      <c r="RNU83" s="528"/>
      <c r="RNV83" s="529"/>
      <c r="RNW83" s="530"/>
      <c r="RNX83" s="531"/>
      <c r="RNY83" s="532"/>
      <c r="RNZ83" s="533"/>
      <c r="ROA83" s="527"/>
      <c r="ROB83" s="528"/>
      <c r="ROC83" s="529"/>
      <c r="ROD83" s="530"/>
      <c r="ROE83" s="531"/>
      <c r="ROF83" s="532"/>
      <c r="ROG83" s="533"/>
      <c r="ROH83" s="527"/>
      <c r="ROI83" s="528"/>
      <c r="ROJ83" s="529"/>
      <c r="ROK83" s="530"/>
      <c r="ROL83" s="531"/>
      <c r="ROM83" s="532"/>
      <c r="RON83" s="533"/>
      <c r="ROO83" s="527"/>
      <c r="ROP83" s="528"/>
      <c r="ROQ83" s="529"/>
      <c r="ROR83" s="530"/>
      <c r="ROS83" s="531"/>
      <c r="ROT83" s="532"/>
      <c r="ROU83" s="533"/>
      <c r="ROV83" s="527"/>
      <c r="ROW83" s="528"/>
      <c r="ROX83" s="529"/>
      <c r="ROY83" s="530"/>
      <c r="ROZ83" s="531"/>
      <c r="RPA83" s="532"/>
      <c r="RPB83" s="533"/>
      <c r="RPC83" s="527"/>
      <c r="RPD83" s="528"/>
      <c r="RPE83" s="529"/>
      <c r="RPF83" s="530"/>
      <c r="RPG83" s="531"/>
      <c r="RPH83" s="532"/>
      <c r="RPI83" s="533"/>
      <c r="RPJ83" s="527"/>
      <c r="RPK83" s="528"/>
      <c r="RPL83" s="529"/>
      <c r="RPM83" s="530"/>
      <c r="RPN83" s="531"/>
      <c r="RPO83" s="532"/>
      <c r="RPP83" s="533"/>
      <c r="RPQ83" s="527"/>
      <c r="RPR83" s="528"/>
      <c r="RPS83" s="529"/>
      <c r="RPT83" s="530"/>
      <c r="RPU83" s="531"/>
      <c r="RPV83" s="532"/>
      <c r="RPW83" s="533"/>
      <c r="RPX83" s="527"/>
      <c r="RPY83" s="528"/>
      <c r="RPZ83" s="529"/>
      <c r="RQA83" s="530"/>
      <c r="RQB83" s="531"/>
      <c r="RQC83" s="532"/>
      <c r="RQD83" s="533"/>
      <c r="RQE83" s="527"/>
      <c r="RQF83" s="528"/>
      <c r="RQG83" s="529"/>
      <c r="RQH83" s="530"/>
      <c r="RQI83" s="531"/>
      <c r="RQJ83" s="532"/>
      <c r="RQK83" s="533"/>
      <c r="RQL83" s="527"/>
      <c r="RQM83" s="528"/>
      <c r="RQN83" s="529"/>
      <c r="RQO83" s="530"/>
      <c r="RQP83" s="531"/>
      <c r="RQQ83" s="532"/>
      <c r="RQR83" s="533"/>
      <c r="RQS83" s="527"/>
      <c r="RQT83" s="528"/>
      <c r="RQU83" s="529"/>
      <c r="RQV83" s="530"/>
      <c r="RQW83" s="531"/>
      <c r="RQX83" s="532"/>
      <c r="RQY83" s="533"/>
      <c r="RQZ83" s="527"/>
      <c r="RRA83" s="528"/>
      <c r="RRB83" s="529"/>
      <c r="RRC83" s="530"/>
      <c r="RRD83" s="531"/>
      <c r="RRE83" s="532"/>
      <c r="RRF83" s="533"/>
      <c r="RRG83" s="527"/>
      <c r="RRH83" s="528"/>
      <c r="RRI83" s="529"/>
      <c r="RRJ83" s="530"/>
      <c r="RRK83" s="531"/>
      <c r="RRL83" s="532"/>
      <c r="RRM83" s="533"/>
      <c r="RRN83" s="527"/>
      <c r="RRO83" s="528"/>
      <c r="RRP83" s="529"/>
      <c r="RRQ83" s="530"/>
      <c r="RRR83" s="531"/>
      <c r="RRS83" s="532"/>
      <c r="RRT83" s="533"/>
      <c r="RRU83" s="527"/>
      <c r="RRV83" s="528"/>
      <c r="RRW83" s="529"/>
      <c r="RRX83" s="530"/>
      <c r="RRY83" s="531"/>
      <c r="RRZ83" s="532"/>
      <c r="RSA83" s="533"/>
      <c r="RSB83" s="527"/>
      <c r="RSC83" s="528"/>
      <c r="RSD83" s="529"/>
      <c r="RSE83" s="530"/>
      <c r="RSF83" s="531"/>
      <c r="RSG83" s="532"/>
      <c r="RSH83" s="533"/>
      <c r="RSI83" s="527"/>
      <c r="RSJ83" s="528"/>
      <c r="RSK83" s="529"/>
      <c r="RSL83" s="530"/>
      <c r="RSM83" s="531"/>
      <c r="RSN83" s="532"/>
      <c r="RSO83" s="533"/>
      <c r="RSP83" s="527"/>
      <c r="RSQ83" s="528"/>
      <c r="RSR83" s="529"/>
      <c r="RSS83" s="530"/>
      <c r="RST83" s="531"/>
      <c r="RSU83" s="532"/>
      <c r="RSV83" s="533"/>
      <c r="RSW83" s="527"/>
      <c r="RSX83" s="528"/>
      <c r="RSY83" s="529"/>
      <c r="RSZ83" s="530"/>
      <c r="RTA83" s="531"/>
      <c r="RTB83" s="532"/>
      <c r="RTC83" s="533"/>
      <c r="RTD83" s="527"/>
      <c r="RTE83" s="528"/>
      <c r="RTF83" s="529"/>
      <c r="RTG83" s="530"/>
      <c r="RTH83" s="531"/>
      <c r="RTI83" s="532"/>
      <c r="RTJ83" s="533"/>
      <c r="RTK83" s="527"/>
      <c r="RTL83" s="528"/>
      <c r="RTM83" s="529"/>
      <c r="RTN83" s="530"/>
      <c r="RTO83" s="531"/>
      <c r="RTP83" s="532"/>
      <c r="RTQ83" s="533"/>
      <c r="RTR83" s="527"/>
      <c r="RTS83" s="528"/>
      <c r="RTT83" s="529"/>
      <c r="RTU83" s="530"/>
      <c r="RTV83" s="531"/>
      <c r="RTW83" s="532"/>
      <c r="RTX83" s="533"/>
      <c r="RTY83" s="527"/>
      <c r="RTZ83" s="528"/>
      <c r="RUA83" s="529"/>
      <c r="RUB83" s="530"/>
      <c r="RUC83" s="531"/>
      <c r="RUD83" s="532"/>
      <c r="RUE83" s="533"/>
      <c r="RUF83" s="527"/>
      <c r="RUG83" s="528"/>
      <c r="RUH83" s="529"/>
      <c r="RUI83" s="530"/>
      <c r="RUJ83" s="531"/>
      <c r="RUK83" s="532"/>
      <c r="RUL83" s="533"/>
      <c r="RUM83" s="527"/>
      <c r="RUN83" s="528"/>
      <c r="RUO83" s="529"/>
      <c r="RUP83" s="530"/>
      <c r="RUQ83" s="531"/>
      <c r="RUR83" s="532"/>
      <c r="RUS83" s="533"/>
      <c r="RUT83" s="527"/>
      <c r="RUU83" s="528"/>
      <c r="RUV83" s="529"/>
      <c r="RUW83" s="530"/>
      <c r="RUX83" s="531"/>
      <c r="RUY83" s="532"/>
      <c r="RUZ83" s="533"/>
      <c r="RVA83" s="527"/>
      <c r="RVB83" s="528"/>
      <c r="RVC83" s="529"/>
      <c r="RVD83" s="530"/>
      <c r="RVE83" s="531"/>
      <c r="RVF83" s="532"/>
      <c r="RVG83" s="533"/>
      <c r="RVH83" s="527"/>
      <c r="RVI83" s="528"/>
      <c r="RVJ83" s="529"/>
      <c r="RVK83" s="530"/>
      <c r="RVL83" s="531"/>
      <c r="RVM83" s="532"/>
      <c r="RVN83" s="533"/>
      <c r="RVO83" s="527"/>
      <c r="RVP83" s="528"/>
      <c r="RVQ83" s="529"/>
      <c r="RVR83" s="530"/>
      <c r="RVS83" s="531"/>
      <c r="RVT83" s="532"/>
      <c r="RVU83" s="533"/>
      <c r="RVV83" s="527"/>
      <c r="RVW83" s="528"/>
      <c r="RVX83" s="529"/>
      <c r="RVY83" s="530"/>
      <c r="RVZ83" s="531"/>
      <c r="RWA83" s="532"/>
      <c r="RWB83" s="533"/>
      <c r="RWC83" s="527"/>
      <c r="RWD83" s="528"/>
      <c r="RWE83" s="529"/>
      <c r="RWF83" s="530"/>
      <c r="RWG83" s="531"/>
      <c r="RWH83" s="532"/>
      <c r="RWI83" s="533"/>
      <c r="RWJ83" s="527"/>
      <c r="RWK83" s="528"/>
      <c r="RWL83" s="529"/>
      <c r="RWM83" s="530"/>
      <c r="RWN83" s="531"/>
      <c r="RWO83" s="532"/>
      <c r="RWP83" s="533"/>
      <c r="RWQ83" s="527"/>
      <c r="RWR83" s="528"/>
      <c r="RWS83" s="529"/>
      <c r="RWT83" s="530"/>
      <c r="RWU83" s="531"/>
      <c r="RWV83" s="532"/>
      <c r="RWW83" s="533"/>
      <c r="RWX83" s="527"/>
      <c r="RWY83" s="528"/>
      <c r="RWZ83" s="529"/>
      <c r="RXA83" s="530"/>
      <c r="RXB83" s="531"/>
      <c r="RXC83" s="532"/>
      <c r="RXD83" s="533"/>
      <c r="RXE83" s="527"/>
      <c r="RXF83" s="528"/>
      <c r="RXG83" s="529"/>
      <c r="RXH83" s="530"/>
      <c r="RXI83" s="531"/>
      <c r="RXJ83" s="532"/>
      <c r="RXK83" s="533"/>
      <c r="RXL83" s="527"/>
      <c r="RXM83" s="528"/>
      <c r="RXN83" s="529"/>
      <c r="RXO83" s="530"/>
      <c r="RXP83" s="531"/>
      <c r="RXQ83" s="532"/>
      <c r="RXR83" s="533"/>
      <c r="RXS83" s="527"/>
      <c r="RXT83" s="528"/>
      <c r="RXU83" s="529"/>
      <c r="RXV83" s="530"/>
      <c r="RXW83" s="531"/>
      <c r="RXX83" s="532"/>
      <c r="RXY83" s="533"/>
      <c r="RXZ83" s="527"/>
      <c r="RYA83" s="528"/>
      <c r="RYB83" s="529"/>
      <c r="RYC83" s="530"/>
      <c r="RYD83" s="531"/>
      <c r="RYE83" s="532"/>
      <c r="RYF83" s="533"/>
      <c r="RYG83" s="527"/>
      <c r="RYH83" s="528"/>
      <c r="RYI83" s="529"/>
      <c r="RYJ83" s="530"/>
      <c r="RYK83" s="531"/>
      <c r="RYL83" s="532"/>
      <c r="RYM83" s="533"/>
      <c r="RYN83" s="527"/>
      <c r="RYO83" s="528"/>
      <c r="RYP83" s="529"/>
      <c r="RYQ83" s="530"/>
      <c r="RYR83" s="531"/>
      <c r="RYS83" s="532"/>
      <c r="RYT83" s="533"/>
      <c r="RYU83" s="527"/>
      <c r="RYV83" s="528"/>
      <c r="RYW83" s="529"/>
      <c r="RYX83" s="530"/>
      <c r="RYY83" s="531"/>
      <c r="RYZ83" s="532"/>
      <c r="RZA83" s="533"/>
      <c r="RZB83" s="527"/>
      <c r="RZC83" s="528"/>
      <c r="RZD83" s="529"/>
      <c r="RZE83" s="530"/>
      <c r="RZF83" s="531"/>
      <c r="RZG83" s="532"/>
      <c r="RZH83" s="533"/>
      <c r="RZI83" s="527"/>
      <c r="RZJ83" s="528"/>
      <c r="RZK83" s="529"/>
      <c r="RZL83" s="530"/>
      <c r="RZM83" s="531"/>
      <c r="RZN83" s="532"/>
      <c r="RZO83" s="533"/>
      <c r="RZP83" s="527"/>
      <c r="RZQ83" s="528"/>
      <c r="RZR83" s="529"/>
      <c r="RZS83" s="530"/>
      <c r="RZT83" s="531"/>
      <c r="RZU83" s="532"/>
      <c r="RZV83" s="533"/>
      <c r="RZW83" s="527"/>
      <c r="RZX83" s="528"/>
      <c r="RZY83" s="529"/>
      <c r="RZZ83" s="530"/>
      <c r="SAA83" s="531"/>
      <c r="SAB83" s="532"/>
      <c r="SAC83" s="533"/>
      <c r="SAD83" s="527"/>
      <c r="SAE83" s="528"/>
      <c r="SAF83" s="529"/>
      <c r="SAG83" s="530"/>
      <c r="SAH83" s="531"/>
      <c r="SAI83" s="532"/>
      <c r="SAJ83" s="533"/>
      <c r="SAK83" s="527"/>
      <c r="SAL83" s="528"/>
      <c r="SAM83" s="529"/>
      <c r="SAN83" s="530"/>
      <c r="SAO83" s="531"/>
      <c r="SAP83" s="532"/>
      <c r="SAQ83" s="533"/>
      <c r="SAR83" s="527"/>
      <c r="SAS83" s="528"/>
      <c r="SAT83" s="529"/>
      <c r="SAU83" s="530"/>
      <c r="SAV83" s="531"/>
      <c r="SAW83" s="532"/>
      <c r="SAX83" s="533"/>
      <c r="SAY83" s="527"/>
      <c r="SAZ83" s="528"/>
      <c r="SBA83" s="529"/>
      <c r="SBB83" s="530"/>
      <c r="SBC83" s="531"/>
      <c r="SBD83" s="532"/>
      <c r="SBE83" s="533"/>
      <c r="SBF83" s="527"/>
      <c r="SBG83" s="528"/>
      <c r="SBH83" s="529"/>
      <c r="SBI83" s="530"/>
      <c r="SBJ83" s="531"/>
      <c r="SBK83" s="532"/>
      <c r="SBL83" s="533"/>
      <c r="SBM83" s="527"/>
      <c r="SBN83" s="528"/>
      <c r="SBO83" s="529"/>
      <c r="SBP83" s="530"/>
      <c r="SBQ83" s="531"/>
      <c r="SBR83" s="532"/>
      <c r="SBS83" s="533"/>
      <c r="SBT83" s="527"/>
      <c r="SBU83" s="528"/>
      <c r="SBV83" s="529"/>
      <c r="SBW83" s="530"/>
      <c r="SBX83" s="531"/>
      <c r="SBY83" s="532"/>
      <c r="SBZ83" s="533"/>
      <c r="SCA83" s="527"/>
      <c r="SCB83" s="528"/>
      <c r="SCC83" s="529"/>
      <c r="SCD83" s="530"/>
      <c r="SCE83" s="531"/>
      <c r="SCF83" s="532"/>
      <c r="SCG83" s="533"/>
      <c r="SCH83" s="527"/>
      <c r="SCI83" s="528"/>
      <c r="SCJ83" s="529"/>
      <c r="SCK83" s="530"/>
      <c r="SCL83" s="531"/>
      <c r="SCM83" s="532"/>
      <c r="SCN83" s="533"/>
      <c r="SCO83" s="527"/>
      <c r="SCP83" s="528"/>
      <c r="SCQ83" s="529"/>
      <c r="SCR83" s="530"/>
      <c r="SCS83" s="531"/>
      <c r="SCT83" s="532"/>
      <c r="SCU83" s="533"/>
      <c r="SCV83" s="527"/>
      <c r="SCW83" s="528"/>
      <c r="SCX83" s="529"/>
      <c r="SCY83" s="530"/>
      <c r="SCZ83" s="531"/>
      <c r="SDA83" s="532"/>
      <c r="SDB83" s="533"/>
      <c r="SDC83" s="527"/>
      <c r="SDD83" s="528"/>
      <c r="SDE83" s="529"/>
      <c r="SDF83" s="530"/>
      <c r="SDG83" s="531"/>
      <c r="SDH83" s="532"/>
      <c r="SDI83" s="533"/>
      <c r="SDJ83" s="527"/>
      <c r="SDK83" s="528"/>
      <c r="SDL83" s="529"/>
      <c r="SDM83" s="530"/>
      <c r="SDN83" s="531"/>
      <c r="SDO83" s="532"/>
      <c r="SDP83" s="533"/>
      <c r="SDQ83" s="527"/>
      <c r="SDR83" s="528"/>
      <c r="SDS83" s="529"/>
      <c r="SDT83" s="530"/>
      <c r="SDU83" s="531"/>
      <c r="SDV83" s="532"/>
      <c r="SDW83" s="533"/>
      <c r="SDX83" s="527"/>
      <c r="SDY83" s="528"/>
      <c r="SDZ83" s="529"/>
      <c r="SEA83" s="530"/>
      <c r="SEB83" s="531"/>
      <c r="SEC83" s="532"/>
      <c r="SED83" s="533"/>
      <c r="SEE83" s="527"/>
      <c r="SEF83" s="528"/>
      <c r="SEG83" s="529"/>
      <c r="SEH83" s="530"/>
      <c r="SEI83" s="531"/>
      <c r="SEJ83" s="532"/>
      <c r="SEK83" s="533"/>
      <c r="SEL83" s="527"/>
      <c r="SEM83" s="528"/>
      <c r="SEN83" s="529"/>
      <c r="SEO83" s="530"/>
      <c r="SEP83" s="531"/>
      <c r="SEQ83" s="532"/>
      <c r="SER83" s="533"/>
      <c r="SES83" s="527"/>
      <c r="SET83" s="528"/>
      <c r="SEU83" s="529"/>
      <c r="SEV83" s="530"/>
      <c r="SEW83" s="531"/>
      <c r="SEX83" s="532"/>
      <c r="SEY83" s="533"/>
      <c r="SEZ83" s="527"/>
      <c r="SFA83" s="528"/>
      <c r="SFB83" s="529"/>
      <c r="SFC83" s="530"/>
      <c r="SFD83" s="531"/>
      <c r="SFE83" s="532"/>
      <c r="SFF83" s="533"/>
      <c r="SFG83" s="527"/>
      <c r="SFH83" s="528"/>
      <c r="SFI83" s="529"/>
      <c r="SFJ83" s="530"/>
      <c r="SFK83" s="531"/>
      <c r="SFL83" s="532"/>
      <c r="SFM83" s="533"/>
      <c r="SFN83" s="527"/>
      <c r="SFO83" s="528"/>
      <c r="SFP83" s="529"/>
      <c r="SFQ83" s="530"/>
      <c r="SFR83" s="531"/>
      <c r="SFS83" s="532"/>
      <c r="SFT83" s="533"/>
      <c r="SFU83" s="527"/>
      <c r="SFV83" s="528"/>
      <c r="SFW83" s="529"/>
      <c r="SFX83" s="530"/>
      <c r="SFY83" s="531"/>
      <c r="SFZ83" s="532"/>
      <c r="SGA83" s="533"/>
      <c r="SGB83" s="527"/>
      <c r="SGC83" s="528"/>
      <c r="SGD83" s="529"/>
      <c r="SGE83" s="530"/>
      <c r="SGF83" s="531"/>
      <c r="SGG83" s="532"/>
      <c r="SGH83" s="533"/>
      <c r="SGI83" s="527"/>
      <c r="SGJ83" s="528"/>
      <c r="SGK83" s="529"/>
      <c r="SGL83" s="530"/>
      <c r="SGM83" s="531"/>
      <c r="SGN83" s="532"/>
      <c r="SGO83" s="533"/>
      <c r="SGP83" s="527"/>
      <c r="SGQ83" s="528"/>
      <c r="SGR83" s="529"/>
      <c r="SGS83" s="530"/>
      <c r="SGT83" s="531"/>
      <c r="SGU83" s="532"/>
      <c r="SGV83" s="533"/>
      <c r="SGW83" s="527"/>
      <c r="SGX83" s="528"/>
      <c r="SGY83" s="529"/>
      <c r="SGZ83" s="530"/>
      <c r="SHA83" s="531"/>
      <c r="SHB83" s="532"/>
      <c r="SHC83" s="533"/>
      <c r="SHD83" s="527"/>
      <c r="SHE83" s="528"/>
      <c r="SHF83" s="529"/>
      <c r="SHG83" s="530"/>
      <c r="SHH83" s="531"/>
      <c r="SHI83" s="532"/>
      <c r="SHJ83" s="533"/>
      <c r="SHK83" s="527"/>
      <c r="SHL83" s="528"/>
      <c r="SHM83" s="529"/>
      <c r="SHN83" s="530"/>
      <c r="SHO83" s="531"/>
      <c r="SHP83" s="532"/>
      <c r="SHQ83" s="533"/>
      <c r="SHR83" s="527"/>
      <c r="SHS83" s="528"/>
      <c r="SHT83" s="529"/>
      <c r="SHU83" s="530"/>
      <c r="SHV83" s="531"/>
      <c r="SHW83" s="532"/>
      <c r="SHX83" s="533"/>
      <c r="SHY83" s="527"/>
      <c r="SHZ83" s="528"/>
      <c r="SIA83" s="529"/>
      <c r="SIB83" s="530"/>
      <c r="SIC83" s="531"/>
      <c r="SID83" s="532"/>
      <c r="SIE83" s="533"/>
      <c r="SIF83" s="527"/>
      <c r="SIG83" s="528"/>
      <c r="SIH83" s="529"/>
      <c r="SII83" s="530"/>
      <c r="SIJ83" s="531"/>
      <c r="SIK83" s="532"/>
      <c r="SIL83" s="533"/>
      <c r="SIM83" s="527"/>
      <c r="SIN83" s="528"/>
      <c r="SIO83" s="529"/>
      <c r="SIP83" s="530"/>
      <c r="SIQ83" s="531"/>
      <c r="SIR83" s="532"/>
      <c r="SIS83" s="533"/>
      <c r="SIT83" s="527"/>
      <c r="SIU83" s="528"/>
      <c r="SIV83" s="529"/>
      <c r="SIW83" s="530"/>
      <c r="SIX83" s="531"/>
      <c r="SIY83" s="532"/>
      <c r="SIZ83" s="533"/>
      <c r="SJA83" s="527"/>
      <c r="SJB83" s="528"/>
      <c r="SJC83" s="529"/>
      <c r="SJD83" s="530"/>
      <c r="SJE83" s="531"/>
      <c r="SJF83" s="532"/>
      <c r="SJG83" s="533"/>
      <c r="SJH83" s="527"/>
      <c r="SJI83" s="528"/>
      <c r="SJJ83" s="529"/>
      <c r="SJK83" s="530"/>
      <c r="SJL83" s="531"/>
      <c r="SJM83" s="532"/>
      <c r="SJN83" s="533"/>
      <c r="SJO83" s="527"/>
      <c r="SJP83" s="528"/>
      <c r="SJQ83" s="529"/>
      <c r="SJR83" s="530"/>
      <c r="SJS83" s="531"/>
      <c r="SJT83" s="532"/>
      <c r="SJU83" s="533"/>
      <c r="SJV83" s="527"/>
      <c r="SJW83" s="528"/>
      <c r="SJX83" s="529"/>
      <c r="SJY83" s="530"/>
      <c r="SJZ83" s="531"/>
      <c r="SKA83" s="532"/>
      <c r="SKB83" s="533"/>
      <c r="SKC83" s="527"/>
      <c r="SKD83" s="528"/>
      <c r="SKE83" s="529"/>
      <c r="SKF83" s="530"/>
      <c r="SKG83" s="531"/>
      <c r="SKH83" s="532"/>
      <c r="SKI83" s="533"/>
      <c r="SKJ83" s="527"/>
      <c r="SKK83" s="528"/>
      <c r="SKL83" s="529"/>
      <c r="SKM83" s="530"/>
      <c r="SKN83" s="531"/>
      <c r="SKO83" s="532"/>
      <c r="SKP83" s="533"/>
      <c r="SKQ83" s="527"/>
      <c r="SKR83" s="528"/>
      <c r="SKS83" s="529"/>
      <c r="SKT83" s="530"/>
      <c r="SKU83" s="531"/>
      <c r="SKV83" s="532"/>
      <c r="SKW83" s="533"/>
      <c r="SKX83" s="527"/>
      <c r="SKY83" s="528"/>
      <c r="SKZ83" s="529"/>
      <c r="SLA83" s="530"/>
      <c r="SLB83" s="531"/>
      <c r="SLC83" s="532"/>
      <c r="SLD83" s="533"/>
      <c r="SLE83" s="527"/>
      <c r="SLF83" s="528"/>
      <c r="SLG83" s="529"/>
      <c r="SLH83" s="530"/>
      <c r="SLI83" s="531"/>
      <c r="SLJ83" s="532"/>
      <c r="SLK83" s="533"/>
      <c r="SLL83" s="527"/>
      <c r="SLM83" s="528"/>
      <c r="SLN83" s="529"/>
      <c r="SLO83" s="530"/>
      <c r="SLP83" s="531"/>
      <c r="SLQ83" s="532"/>
      <c r="SLR83" s="533"/>
      <c r="SLS83" s="527"/>
      <c r="SLT83" s="528"/>
      <c r="SLU83" s="529"/>
      <c r="SLV83" s="530"/>
      <c r="SLW83" s="531"/>
      <c r="SLX83" s="532"/>
      <c r="SLY83" s="533"/>
      <c r="SLZ83" s="527"/>
      <c r="SMA83" s="528"/>
      <c r="SMB83" s="529"/>
      <c r="SMC83" s="530"/>
      <c r="SMD83" s="531"/>
      <c r="SME83" s="532"/>
      <c r="SMF83" s="533"/>
      <c r="SMG83" s="527"/>
      <c r="SMH83" s="528"/>
      <c r="SMI83" s="529"/>
      <c r="SMJ83" s="530"/>
      <c r="SMK83" s="531"/>
      <c r="SML83" s="532"/>
      <c r="SMM83" s="533"/>
      <c r="SMN83" s="527"/>
      <c r="SMO83" s="528"/>
      <c r="SMP83" s="529"/>
      <c r="SMQ83" s="530"/>
      <c r="SMR83" s="531"/>
      <c r="SMS83" s="532"/>
      <c r="SMT83" s="533"/>
      <c r="SMU83" s="527"/>
      <c r="SMV83" s="528"/>
      <c r="SMW83" s="529"/>
      <c r="SMX83" s="530"/>
      <c r="SMY83" s="531"/>
      <c r="SMZ83" s="532"/>
      <c r="SNA83" s="533"/>
      <c r="SNB83" s="527"/>
      <c r="SNC83" s="528"/>
      <c r="SND83" s="529"/>
      <c r="SNE83" s="530"/>
      <c r="SNF83" s="531"/>
      <c r="SNG83" s="532"/>
      <c r="SNH83" s="533"/>
      <c r="SNI83" s="527"/>
      <c r="SNJ83" s="528"/>
      <c r="SNK83" s="529"/>
      <c r="SNL83" s="530"/>
      <c r="SNM83" s="531"/>
      <c r="SNN83" s="532"/>
      <c r="SNO83" s="533"/>
      <c r="SNP83" s="527"/>
      <c r="SNQ83" s="528"/>
      <c r="SNR83" s="529"/>
      <c r="SNS83" s="530"/>
      <c r="SNT83" s="531"/>
      <c r="SNU83" s="532"/>
      <c r="SNV83" s="533"/>
      <c r="SNW83" s="527"/>
      <c r="SNX83" s="528"/>
      <c r="SNY83" s="529"/>
      <c r="SNZ83" s="530"/>
      <c r="SOA83" s="531"/>
      <c r="SOB83" s="532"/>
      <c r="SOC83" s="533"/>
      <c r="SOD83" s="527"/>
      <c r="SOE83" s="528"/>
      <c r="SOF83" s="529"/>
      <c r="SOG83" s="530"/>
      <c r="SOH83" s="531"/>
      <c r="SOI83" s="532"/>
      <c r="SOJ83" s="533"/>
      <c r="SOK83" s="527"/>
      <c r="SOL83" s="528"/>
      <c r="SOM83" s="529"/>
      <c r="SON83" s="530"/>
      <c r="SOO83" s="531"/>
      <c r="SOP83" s="532"/>
      <c r="SOQ83" s="533"/>
      <c r="SOR83" s="527"/>
      <c r="SOS83" s="528"/>
      <c r="SOT83" s="529"/>
      <c r="SOU83" s="530"/>
      <c r="SOV83" s="531"/>
      <c r="SOW83" s="532"/>
      <c r="SOX83" s="533"/>
      <c r="SOY83" s="527"/>
      <c r="SOZ83" s="528"/>
      <c r="SPA83" s="529"/>
      <c r="SPB83" s="530"/>
      <c r="SPC83" s="531"/>
      <c r="SPD83" s="532"/>
      <c r="SPE83" s="533"/>
      <c r="SPF83" s="527"/>
      <c r="SPG83" s="528"/>
      <c r="SPH83" s="529"/>
      <c r="SPI83" s="530"/>
      <c r="SPJ83" s="531"/>
      <c r="SPK83" s="532"/>
      <c r="SPL83" s="533"/>
      <c r="SPM83" s="527"/>
      <c r="SPN83" s="528"/>
      <c r="SPO83" s="529"/>
      <c r="SPP83" s="530"/>
      <c r="SPQ83" s="531"/>
      <c r="SPR83" s="532"/>
      <c r="SPS83" s="533"/>
      <c r="SPT83" s="527"/>
      <c r="SPU83" s="528"/>
      <c r="SPV83" s="529"/>
      <c r="SPW83" s="530"/>
      <c r="SPX83" s="531"/>
      <c r="SPY83" s="532"/>
      <c r="SPZ83" s="533"/>
      <c r="SQA83" s="527"/>
      <c r="SQB83" s="528"/>
      <c r="SQC83" s="529"/>
      <c r="SQD83" s="530"/>
      <c r="SQE83" s="531"/>
      <c r="SQF83" s="532"/>
      <c r="SQG83" s="533"/>
      <c r="SQH83" s="527"/>
      <c r="SQI83" s="528"/>
      <c r="SQJ83" s="529"/>
      <c r="SQK83" s="530"/>
      <c r="SQL83" s="531"/>
      <c r="SQM83" s="532"/>
      <c r="SQN83" s="533"/>
      <c r="SQO83" s="527"/>
      <c r="SQP83" s="528"/>
      <c r="SQQ83" s="529"/>
      <c r="SQR83" s="530"/>
      <c r="SQS83" s="531"/>
      <c r="SQT83" s="532"/>
      <c r="SQU83" s="533"/>
      <c r="SQV83" s="527"/>
      <c r="SQW83" s="528"/>
      <c r="SQX83" s="529"/>
      <c r="SQY83" s="530"/>
      <c r="SQZ83" s="531"/>
      <c r="SRA83" s="532"/>
      <c r="SRB83" s="533"/>
      <c r="SRC83" s="527"/>
      <c r="SRD83" s="528"/>
      <c r="SRE83" s="529"/>
      <c r="SRF83" s="530"/>
      <c r="SRG83" s="531"/>
      <c r="SRH83" s="532"/>
      <c r="SRI83" s="533"/>
      <c r="SRJ83" s="527"/>
      <c r="SRK83" s="528"/>
      <c r="SRL83" s="529"/>
      <c r="SRM83" s="530"/>
      <c r="SRN83" s="531"/>
      <c r="SRO83" s="532"/>
      <c r="SRP83" s="533"/>
      <c r="SRQ83" s="527"/>
      <c r="SRR83" s="528"/>
      <c r="SRS83" s="529"/>
      <c r="SRT83" s="530"/>
      <c r="SRU83" s="531"/>
      <c r="SRV83" s="532"/>
      <c r="SRW83" s="533"/>
      <c r="SRX83" s="527"/>
      <c r="SRY83" s="528"/>
      <c r="SRZ83" s="529"/>
      <c r="SSA83" s="530"/>
      <c r="SSB83" s="531"/>
      <c r="SSC83" s="532"/>
      <c r="SSD83" s="533"/>
      <c r="SSE83" s="527"/>
      <c r="SSF83" s="528"/>
      <c r="SSG83" s="529"/>
      <c r="SSH83" s="530"/>
      <c r="SSI83" s="531"/>
      <c r="SSJ83" s="532"/>
      <c r="SSK83" s="533"/>
      <c r="SSL83" s="527"/>
      <c r="SSM83" s="528"/>
      <c r="SSN83" s="529"/>
      <c r="SSO83" s="530"/>
      <c r="SSP83" s="531"/>
      <c r="SSQ83" s="532"/>
      <c r="SSR83" s="533"/>
      <c r="SSS83" s="527"/>
      <c r="SST83" s="528"/>
      <c r="SSU83" s="529"/>
      <c r="SSV83" s="530"/>
      <c r="SSW83" s="531"/>
      <c r="SSX83" s="532"/>
      <c r="SSY83" s="533"/>
      <c r="SSZ83" s="527"/>
      <c r="STA83" s="528"/>
      <c r="STB83" s="529"/>
      <c r="STC83" s="530"/>
      <c r="STD83" s="531"/>
      <c r="STE83" s="532"/>
      <c r="STF83" s="533"/>
      <c r="STG83" s="527"/>
      <c r="STH83" s="528"/>
      <c r="STI83" s="529"/>
      <c r="STJ83" s="530"/>
      <c r="STK83" s="531"/>
      <c r="STL83" s="532"/>
      <c r="STM83" s="533"/>
      <c r="STN83" s="527"/>
      <c r="STO83" s="528"/>
      <c r="STP83" s="529"/>
      <c r="STQ83" s="530"/>
      <c r="STR83" s="531"/>
      <c r="STS83" s="532"/>
      <c r="STT83" s="533"/>
      <c r="STU83" s="527"/>
      <c r="STV83" s="528"/>
      <c r="STW83" s="529"/>
      <c r="STX83" s="530"/>
      <c r="STY83" s="531"/>
      <c r="STZ83" s="532"/>
      <c r="SUA83" s="533"/>
      <c r="SUB83" s="527"/>
      <c r="SUC83" s="528"/>
      <c r="SUD83" s="529"/>
      <c r="SUE83" s="530"/>
      <c r="SUF83" s="531"/>
      <c r="SUG83" s="532"/>
      <c r="SUH83" s="533"/>
      <c r="SUI83" s="527"/>
      <c r="SUJ83" s="528"/>
      <c r="SUK83" s="529"/>
      <c r="SUL83" s="530"/>
      <c r="SUM83" s="531"/>
      <c r="SUN83" s="532"/>
      <c r="SUO83" s="533"/>
      <c r="SUP83" s="527"/>
      <c r="SUQ83" s="528"/>
      <c r="SUR83" s="529"/>
      <c r="SUS83" s="530"/>
      <c r="SUT83" s="531"/>
      <c r="SUU83" s="532"/>
      <c r="SUV83" s="533"/>
      <c r="SUW83" s="527"/>
      <c r="SUX83" s="528"/>
      <c r="SUY83" s="529"/>
      <c r="SUZ83" s="530"/>
      <c r="SVA83" s="531"/>
      <c r="SVB83" s="532"/>
      <c r="SVC83" s="533"/>
      <c r="SVD83" s="527"/>
      <c r="SVE83" s="528"/>
      <c r="SVF83" s="529"/>
      <c r="SVG83" s="530"/>
      <c r="SVH83" s="531"/>
      <c r="SVI83" s="532"/>
      <c r="SVJ83" s="533"/>
      <c r="SVK83" s="527"/>
      <c r="SVL83" s="528"/>
      <c r="SVM83" s="529"/>
      <c r="SVN83" s="530"/>
      <c r="SVO83" s="531"/>
      <c r="SVP83" s="532"/>
      <c r="SVQ83" s="533"/>
      <c r="SVR83" s="527"/>
      <c r="SVS83" s="528"/>
      <c r="SVT83" s="529"/>
      <c r="SVU83" s="530"/>
      <c r="SVV83" s="531"/>
      <c r="SVW83" s="532"/>
      <c r="SVX83" s="533"/>
      <c r="SVY83" s="527"/>
      <c r="SVZ83" s="528"/>
      <c r="SWA83" s="529"/>
      <c r="SWB83" s="530"/>
      <c r="SWC83" s="531"/>
      <c r="SWD83" s="532"/>
      <c r="SWE83" s="533"/>
      <c r="SWF83" s="527"/>
      <c r="SWG83" s="528"/>
      <c r="SWH83" s="529"/>
      <c r="SWI83" s="530"/>
      <c r="SWJ83" s="531"/>
      <c r="SWK83" s="532"/>
      <c r="SWL83" s="533"/>
      <c r="SWM83" s="527"/>
      <c r="SWN83" s="528"/>
      <c r="SWO83" s="529"/>
      <c r="SWP83" s="530"/>
      <c r="SWQ83" s="531"/>
      <c r="SWR83" s="532"/>
      <c r="SWS83" s="533"/>
      <c r="SWT83" s="527"/>
      <c r="SWU83" s="528"/>
      <c r="SWV83" s="529"/>
      <c r="SWW83" s="530"/>
      <c r="SWX83" s="531"/>
      <c r="SWY83" s="532"/>
      <c r="SWZ83" s="533"/>
      <c r="SXA83" s="527"/>
      <c r="SXB83" s="528"/>
      <c r="SXC83" s="529"/>
      <c r="SXD83" s="530"/>
      <c r="SXE83" s="531"/>
      <c r="SXF83" s="532"/>
      <c r="SXG83" s="533"/>
      <c r="SXH83" s="527"/>
      <c r="SXI83" s="528"/>
      <c r="SXJ83" s="529"/>
      <c r="SXK83" s="530"/>
      <c r="SXL83" s="531"/>
      <c r="SXM83" s="532"/>
      <c r="SXN83" s="533"/>
      <c r="SXO83" s="527"/>
      <c r="SXP83" s="528"/>
      <c r="SXQ83" s="529"/>
      <c r="SXR83" s="530"/>
      <c r="SXS83" s="531"/>
      <c r="SXT83" s="532"/>
      <c r="SXU83" s="533"/>
      <c r="SXV83" s="527"/>
      <c r="SXW83" s="528"/>
      <c r="SXX83" s="529"/>
      <c r="SXY83" s="530"/>
      <c r="SXZ83" s="531"/>
      <c r="SYA83" s="532"/>
      <c r="SYB83" s="533"/>
      <c r="SYC83" s="527"/>
      <c r="SYD83" s="528"/>
      <c r="SYE83" s="529"/>
      <c r="SYF83" s="530"/>
      <c r="SYG83" s="531"/>
      <c r="SYH83" s="532"/>
      <c r="SYI83" s="533"/>
      <c r="SYJ83" s="527"/>
      <c r="SYK83" s="528"/>
      <c r="SYL83" s="529"/>
      <c r="SYM83" s="530"/>
      <c r="SYN83" s="531"/>
      <c r="SYO83" s="532"/>
      <c r="SYP83" s="533"/>
      <c r="SYQ83" s="527"/>
      <c r="SYR83" s="528"/>
      <c r="SYS83" s="529"/>
      <c r="SYT83" s="530"/>
      <c r="SYU83" s="531"/>
      <c r="SYV83" s="532"/>
      <c r="SYW83" s="533"/>
      <c r="SYX83" s="527"/>
      <c r="SYY83" s="528"/>
      <c r="SYZ83" s="529"/>
      <c r="SZA83" s="530"/>
      <c r="SZB83" s="531"/>
      <c r="SZC83" s="532"/>
      <c r="SZD83" s="533"/>
      <c r="SZE83" s="527"/>
      <c r="SZF83" s="528"/>
      <c r="SZG83" s="529"/>
      <c r="SZH83" s="530"/>
      <c r="SZI83" s="531"/>
      <c r="SZJ83" s="532"/>
      <c r="SZK83" s="533"/>
      <c r="SZL83" s="527"/>
      <c r="SZM83" s="528"/>
      <c r="SZN83" s="529"/>
      <c r="SZO83" s="530"/>
      <c r="SZP83" s="531"/>
      <c r="SZQ83" s="532"/>
      <c r="SZR83" s="533"/>
      <c r="SZS83" s="527"/>
      <c r="SZT83" s="528"/>
      <c r="SZU83" s="529"/>
      <c r="SZV83" s="530"/>
      <c r="SZW83" s="531"/>
      <c r="SZX83" s="532"/>
      <c r="SZY83" s="533"/>
      <c r="SZZ83" s="527"/>
      <c r="TAA83" s="528"/>
      <c r="TAB83" s="529"/>
      <c r="TAC83" s="530"/>
      <c r="TAD83" s="531"/>
      <c r="TAE83" s="532"/>
      <c r="TAF83" s="533"/>
      <c r="TAG83" s="527"/>
      <c r="TAH83" s="528"/>
      <c r="TAI83" s="529"/>
      <c r="TAJ83" s="530"/>
      <c r="TAK83" s="531"/>
      <c r="TAL83" s="532"/>
      <c r="TAM83" s="533"/>
      <c r="TAN83" s="527"/>
      <c r="TAO83" s="528"/>
      <c r="TAP83" s="529"/>
      <c r="TAQ83" s="530"/>
      <c r="TAR83" s="531"/>
      <c r="TAS83" s="532"/>
      <c r="TAT83" s="533"/>
      <c r="TAU83" s="527"/>
      <c r="TAV83" s="528"/>
      <c r="TAW83" s="529"/>
      <c r="TAX83" s="530"/>
      <c r="TAY83" s="531"/>
      <c r="TAZ83" s="532"/>
      <c r="TBA83" s="533"/>
      <c r="TBB83" s="527"/>
      <c r="TBC83" s="528"/>
      <c r="TBD83" s="529"/>
      <c r="TBE83" s="530"/>
      <c r="TBF83" s="531"/>
      <c r="TBG83" s="532"/>
      <c r="TBH83" s="533"/>
      <c r="TBI83" s="527"/>
      <c r="TBJ83" s="528"/>
      <c r="TBK83" s="529"/>
      <c r="TBL83" s="530"/>
      <c r="TBM83" s="531"/>
      <c r="TBN83" s="532"/>
      <c r="TBO83" s="533"/>
      <c r="TBP83" s="527"/>
      <c r="TBQ83" s="528"/>
      <c r="TBR83" s="529"/>
      <c r="TBS83" s="530"/>
      <c r="TBT83" s="531"/>
      <c r="TBU83" s="532"/>
      <c r="TBV83" s="533"/>
      <c r="TBW83" s="527"/>
      <c r="TBX83" s="528"/>
      <c r="TBY83" s="529"/>
      <c r="TBZ83" s="530"/>
      <c r="TCA83" s="531"/>
      <c r="TCB83" s="532"/>
      <c r="TCC83" s="533"/>
      <c r="TCD83" s="527"/>
      <c r="TCE83" s="528"/>
      <c r="TCF83" s="529"/>
      <c r="TCG83" s="530"/>
      <c r="TCH83" s="531"/>
      <c r="TCI83" s="532"/>
      <c r="TCJ83" s="533"/>
      <c r="TCK83" s="527"/>
      <c r="TCL83" s="528"/>
      <c r="TCM83" s="529"/>
      <c r="TCN83" s="530"/>
      <c r="TCO83" s="531"/>
      <c r="TCP83" s="532"/>
      <c r="TCQ83" s="533"/>
      <c r="TCR83" s="527"/>
      <c r="TCS83" s="528"/>
      <c r="TCT83" s="529"/>
      <c r="TCU83" s="530"/>
      <c r="TCV83" s="531"/>
      <c r="TCW83" s="532"/>
      <c r="TCX83" s="533"/>
      <c r="TCY83" s="527"/>
      <c r="TCZ83" s="528"/>
      <c r="TDA83" s="529"/>
      <c r="TDB83" s="530"/>
      <c r="TDC83" s="531"/>
      <c r="TDD83" s="532"/>
      <c r="TDE83" s="533"/>
      <c r="TDF83" s="527"/>
      <c r="TDG83" s="528"/>
      <c r="TDH83" s="529"/>
      <c r="TDI83" s="530"/>
      <c r="TDJ83" s="531"/>
      <c r="TDK83" s="532"/>
      <c r="TDL83" s="533"/>
      <c r="TDM83" s="527"/>
      <c r="TDN83" s="528"/>
      <c r="TDO83" s="529"/>
      <c r="TDP83" s="530"/>
      <c r="TDQ83" s="531"/>
      <c r="TDR83" s="532"/>
      <c r="TDS83" s="533"/>
      <c r="TDT83" s="527"/>
      <c r="TDU83" s="528"/>
      <c r="TDV83" s="529"/>
      <c r="TDW83" s="530"/>
      <c r="TDX83" s="531"/>
      <c r="TDY83" s="532"/>
      <c r="TDZ83" s="533"/>
      <c r="TEA83" s="527"/>
      <c r="TEB83" s="528"/>
      <c r="TEC83" s="529"/>
      <c r="TED83" s="530"/>
      <c r="TEE83" s="531"/>
      <c r="TEF83" s="532"/>
      <c r="TEG83" s="533"/>
      <c r="TEH83" s="527"/>
      <c r="TEI83" s="528"/>
      <c r="TEJ83" s="529"/>
      <c r="TEK83" s="530"/>
      <c r="TEL83" s="531"/>
      <c r="TEM83" s="532"/>
      <c r="TEN83" s="533"/>
      <c r="TEO83" s="527"/>
      <c r="TEP83" s="528"/>
      <c r="TEQ83" s="529"/>
      <c r="TER83" s="530"/>
      <c r="TES83" s="531"/>
      <c r="TET83" s="532"/>
      <c r="TEU83" s="533"/>
      <c r="TEV83" s="527"/>
      <c r="TEW83" s="528"/>
      <c r="TEX83" s="529"/>
      <c r="TEY83" s="530"/>
      <c r="TEZ83" s="531"/>
      <c r="TFA83" s="532"/>
      <c r="TFB83" s="533"/>
      <c r="TFC83" s="527"/>
      <c r="TFD83" s="528"/>
      <c r="TFE83" s="529"/>
      <c r="TFF83" s="530"/>
      <c r="TFG83" s="531"/>
      <c r="TFH83" s="532"/>
      <c r="TFI83" s="533"/>
      <c r="TFJ83" s="527"/>
      <c r="TFK83" s="528"/>
      <c r="TFL83" s="529"/>
      <c r="TFM83" s="530"/>
      <c r="TFN83" s="531"/>
      <c r="TFO83" s="532"/>
      <c r="TFP83" s="533"/>
      <c r="TFQ83" s="527"/>
      <c r="TFR83" s="528"/>
      <c r="TFS83" s="529"/>
      <c r="TFT83" s="530"/>
      <c r="TFU83" s="531"/>
      <c r="TFV83" s="532"/>
      <c r="TFW83" s="533"/>
      <c r="TFX83" s="527"/>
      <c r="TFY83" s="528"/>
      <c r="TFZ83" s="529"/>
      <c r="TGA83" s="530"/>
      <c r="TGB83" s="531"/>
      <c r="TGC83" s="532"/>
      <c r="TGD83" s="533"/>
      <c r="TGE83" s="527"/>
      <c r="TGF83" s="528"/>
      <c r="TGG83" s="529"/>
      <c r="TGH83" s="530"/>
      <c r="TGI83" s="531"/>
      <c r="TGJ83" s="532"/>
      <c r="TGK83" s="533"/>
      <c r="TGL83" s="527"/>
      <c r="TGM83" s="528"/>
      <c r="TGN83" s="529"/>
      <c r="TGO83" s="530"/>
      <c r="TGP83" s="531"/>
      <c r="TGQ83" s="532"/>
      <c r="TGR83" s="533"/>
      <c r="TGS83" s="527"/>
      <c r="TGT83" s="528"/>
      <c r="TGU83" s="529"/>
      <c r="TGV83" s="530"/>
      <c r="TGW83" s="531"/>
      <c r="TGX83" s="532"/>
      <c r="TGY83" s="533"/>
      <c r="TGZ83" s="527"/>
      <c r="THA83" s="528"/>
      <c r="THB83" s="529"/>
      <c r="THC83" s="530"/>
      <c r="THD83" s="531"/>
      <c r="THE83" s="532"/>
      <c r="THF83" s="533"/>
      <c r="THG83" s="527"/>
      <c r="THH83" s="528"/>
      <c r="THI83" s="529"/>
      <c r="THJ83" s="530"/>
      <c r="THK83" s="531"/>
      <c r="THL83" s="532"/>
      <c r="THM83" s="533"/>
      <c r="THN83" s="527"/>
      <c r="THO83" s="528"/>
      <c r="THP83" s="529"/>
      <c r="THQ83" s="530"/>
      <c r="THR83" s="531"/>
      <c r="THS83" s="532"/>
      <c r="THT83" s="533"/>
      <c r="THU83" s="527"/>
      <c r="THV83" s="528"/>
      <c r="THW83" s="529"/>
      <c r="THX83" s="530"/>
      <c r="THY83" s="531"/>
      <c r="THZ83" s="532"/>
      <c r="TIA83" s="533"/>
      <c r="TIB83" s="527"/>
      <c r="TIC83" s="528"/>
      <c r="TID83" s="529"/>
      <c r="TIE83" s="530"/>
      <c r="TIF83" s="531"/>
      <c r="TIG83" s="532"/>
      <c r="TIH83" s="533"/>
      <c r="TII83" s="527"/>
      <c r="TIJ83" s="528"/>
      <c r="TIK83" s="529"/>
      <c r="TIL83" s="530"/>
      <c r="TIM83" s="531"/>
      <c r="TIN83" s="532"/>
      <c r="TIO83" s="533"/>
      <c r="TIP83" s="527"/>
      <c r="TIQ83" s="528"/>
      <c r="TIR83" s="529"/>
      <c r="TIS83" s="530"/>
      <c r="TIT83" s="531"/>
      <c r="TIU83" s="532"/>
      <c r="TIV83" s="533"/>
      <c r="TIW83" s="527"/>
      <c r="TIX83" s="528"/>
      <c r="TIY83" s="529"/>
      <c r="TIZ83" s="530"/>
      <c r="TJA83" s="531"/>
      <c r="TJB83" s="532"/>
      <c r="TJC83" s="533"/>
      <c r="TJD83" s="527"/>
      <c r="TJE83" s="528"/>
      <c r="TJF83" s="529"/>
      <c r="TJG83" s="530"/>
      <c r="TJH83" s="531"/>
      <c r="TJI83" s="532"/>
      <c r="TJJ83" s="533"/>
      <c r="TJK83" s="527"/>
      <c r="TJL83" s="528"/>
      <c r="TJM83" s="529"/>
      <c r="TJN83" s="530"/>
      <c r="TJO83" s="531"/>
      <c r="TJP83" s="532"/>
      <c r="TJQ83" s="533"/>
      <c r="TJR83" s="527"/>
      <c r="TJS83" s="528"/>
      <c r="TJT83" s="529"/>
      <c r="TJU83" s="530"/>
      <c r="TJV83" s="531"/>
      <c r="TJW83" s="532"/>
      <c r="TJX83" s="533"/>
      <c r="TJY83" s="527"/>
      <c r="TJZ83" s="528"/>
      <c r="TKA83" s="529"/>
      <c r="TKB83" s="530"/>
      <c r="TKC83" s="531"/>
      <c r="TKD83" s="532"/>
      <c r="TKE83" s="533"/>
      <c r="TKF83" s="527"/>
      <c r="TKG83" s="528"/>
      <c r="TKH83" s="529"/>
      <c r="TKI83" s="530"/>
      <c r="TKJ83" s="531"/>
      <c r="TKK83" s="532"/>
      <c r="TKL83" s="533"/>
      <c r="TKM83" s="527"/>
      <c r="TKN83" s="528"/>
      <c r="TKO83" s="529"/>
      <c r="TKP83" s="530"/>
      <c r="TKQ83" s="531"/>
      <c r="TKR83" s="532"/>
      <c r="TKS83" s="533"/>
      <c r="TKT83" s="527"/>
      <c r="TKU83" s="528"/>
      <c r="TKV83" s="529"/>
      <c r="TKW83" s="530"/>
      <c r="TKX83" s="531"/>
      <c r="TKY83" s="532"/>
      <c r="TKZ83" s="533"/>
      <c r="TLA83" s="527"/>
      <c r="TLB83" s="528"/>
      <c r="TLC83" s="529"/>
      <c r="TLD83" s="530"/>
      <c r="TLE83" s="531"/>
      <c r="TLF83" s="532"/>
      <c r="TLG83" s="533"/>
      <c r="TLH83" s="527"/>
      <c r="TLI83" s="528"/>
      <c r="TLJ83" s="529"/>
      <c r="TLK83" s="530"/>
      <c r="TLL83" s="531"/>
      <c r="TLM83" s="532"/>
      <c r="TLN83" s="533"/>
      <c r="TLO83" s="527"/>
      <c r="TLP83" s="528"/>
      <c r="TLQ83" s="529"/>
      <c r="TLR83" s="530"/>
      <c r="TLS83" s="531"/>
      <c r="TLT83" s="532"/>
      <c r="TLU83" s="533"/>
      <c r="TLV83" s="527"/>
      <c r="TLW83" s="528"/>
      <c r="TLX83" s="529"/>
      <c r="TLY83" s="530"/>
      <c r="TLZ83" s="531"/>
      <c r="TMA83" s="532"/>
      <c r="TMB83" s="533"/>
      <c r="TMC83" s="527"/>
      <c r="TMD83" s="528"/>
      <c r="TME83" s="529"/>
      <c r="TMF83" s="530"/>
      <c r="TMG83" s="531"/>
      <c r="TMH83" s="532"/>
      <c r="TMI83" s="533"/>
      <c r="TMJ83" s="527"/>
      <c r="TMK83" s="528"/>
      <c r="TML83" s="529"/>
      <c r="TMM83" s="530"/>
      <c r="TMN83" s="531"/>
      <c r="TMO83" s="532"/>
      <c r="TMP83" s="533"/>
      <c r="TMQ83" s="527"/>
      <c r="TMR83" s="528"/>
      <c r="TMS83" s="529"/>
      <c r="TMT83" s="530"/>
      <c r="TMU83" s="531"/>
      <c r="TMV83" s="532"/>
      <c r="TMW83" s="533"/>
      <c r="TMX83" s="527"/>
      <c r="TMY83" s="528"/>
      <c r="TMZ83" s="529"/>
      <c r="TNA83" s="530"/>
      <c r="TNB83" s="531"/>
      <c r="TNC83" s="532"/>
      <c r="TND83" s="533"/>
      <c r="TNE83" s="527"/>
      <c r="TNF83" s="528"/>
      <c r="TNG83" s="529"/>
      <c r="TNH83" s="530"/>
      <c r="TNI83" s="531"/>
      <c r="TNJ83" s="532"/>
      <c r="TNK83" s="533"/>
      <c r="TNL83" s="527"/>
      <c r="TNM83" s="528"/>
      <c r="TNN83" s="529"/>
      <c r="TNO83" s="530"/>
      <c r="TNP83" s="531"/>
      <c r="TNQ83" s="532"/>
      <c r="TNR83" s="533"/>
      <c r="TNS83" s="527"/>
      <c r="TNT83" s="528"/>
      <c r="TNU83" s="529"/>
      <c r="TNV83" s="530"/>
      <c r="TNW83" s="531"/>
      <c r="TNX83" s="532"/>
      <c r="TNY83" s="533"/>
      <c r="TNZ83" s="527"/>
      <c r="TOA83" s="528"/>
      <c r="TOB83" s="529"/>
      <c r="TOC83" s="530"/>
      <c r="TOD83" s="531"/>
      <c r="TOE83" s="532"/>
      <c r="TOF83" s="533"/>
      <c r="TOG83" s="527"/>
      <c r="TOH83" s="528"/>
      <c r="TOI83" s="529"/>
      <c r="TOJ83" s="530"/>
      <c r="TOK83" s="531"/>
      <c r="TOL83" s="532"/>
      <c r="TOM83" s="533"/>
      <c r="TON83" s="527"/>
      <c r="TOO83" s="528"/>
      <c r="TOP83" s="529"/>
      <c r="TOQ83" s="530"/>
      <c r="TOR83" s="531"/>
      <c r="TOS83" s="532"/>
      <c r="TOT83" s="533"/>
      <c r="TOU83" s="527"/>
      <c r="TOV83" s="528"/>
      <c r="TOW83" s="529"/>
      <c r="TOX83" s="530"/>
      <c r="TOY83" s="531"/>
      <c r="TOZ83" s="532"/>
      <c r="TPA83" s="533"/>
      <c r="TPB83" s="527"/>
      <c r="TPC83" s="528"/>
      <c r="TPD83" s="529"/>
      <c r="TPE83" s="530"/>
      <c r="TPF83" s="531"/>
      <c r="TPG83" s="532"/>
      <c r="TPH83" s="533"/>
      <c r="TPI83" s="527"/>
      <c r="TPJ83" s="528"/>
      <c r="TPK83" s="529"/>
      <c r="TPL83" s="530"/>
      <c r="TPM83" s="531"/>
      <c r="TPN83" s="532"/>
      <c r="TPO83" s="533"/>
      <c r="TPP83" s="527"/>
      <c r="TPQ83" s="528"/>
      <c r="TPR83" s="529"/>
      <c r="TPS83" s="530"/>
      <c r="TPT83" s="531"/>
      <c r="TPU83" s="532"/>
      <c r="TPV83" s="533"/>
      <c r="TPW83" s="527"/>
      <c r="TPX83" s="528"/>
      <c r="TPY83" s="529"/>
      <c r="TPZ83" s="530"/>
      <c r="TQA83" s="531"/>
      <c r="TQB83" s="532"/>
      <c r="TQC83" s="533"/>
      <c r="TQD83" s="527"/>
      <c r="TQE83" s="528"/>
      <c r="TQF83" s="529"/>
      <c r="TQG83" s="530"/>
      <c r="TQH83" s="531"/>
      <c r="TQI83" s="532"/>
      <c r="TQJ83" s="533"/>
      <c r="TQK83" s="527"/>
      <c r="TQL83" s="528"/>
      <c r="TQM83" s="529"/>
      <c r="TQN83" s="530"/>
      <c r="TQO83" s="531"/>
      <c r="TQP83" s="532"/>
      <c r="TQQ83" s="533"/>
      <c r="TQR83" s="527"/>
      <c r="TQS83" s="528"/>
      <c r="TQT83" s="529"/>
      <c r="TQU83" s="530"/>
      <c r="TQV83" s="531"/>
      <c r="TQW83" s="532"/>
      <c r="TQX83" s="533"/>
      <c r="TQY83" s="527"/>
      <c r="TQZ83" s="528"/>
      <c r="TRA83" s="529"/>
      <c r="TRB83" s="530"/>
      <c r="TRC83" s="531"/>
      <c r="TRD83" s="532"/>
      <c r="TRE83" s="533"/>
      <c r="TRF83" s="527"/>
      <c r="TRG83" s="528"/>
      <c r="TRH83" s="529"/>
      <c r="TRI83" s="530"/>
      <c r="TRJ83" s="531"/>
      <c r="TRK83" s="532"/>
      <c r="TRL83" s="533"/>
      <c r="TRM83" s="527"/>
      <c r="TRN83" s="528"/>
      <c r="TRO83" s="529"/>
      <c r="TRP83" s="530"/>
      <c r="TRQ83" s="531"/>
      <c r="TRR83" s="532"/>
      <c r="TRS83" s="533"/>
      <c r="TRT83" s="527"/>
      <c r="TRU83" s="528"/>
      <c r="TRV83" s="529"/>
      <c r="TRW83" s="530"/>
      <c r="TRX83" s="531"/>
      <c r="TRY83" s="532"/>
      <c r="TRZ83" s="533"/>
      <c r="TSA83" s="527"/>
      <c r="TSB83" s="528"/>
      <c r="TSC83" s="529"/>
      <c r="TSD83" s="530"/>
      <c r="TSE83" s="531"/>
      <c r="TSF83" s="532"/>
      <c r="TSG83" s="533"/>
      <c r="TSH83" s="527"/>
      <c r="TSI83" s="528"/>
      <c r="TSJ83" s="529"/>
      <c r="TSK83" s="530"/>
      <c r="TSL83" s="531"/>
      <c r="TSM83" s="532"/>
      <c r="TSN83" s="533"/>
      <c r="TSO83" s="527"/>
      <c r="TSP83" s="528"/>
      <c r="TSQ83" s="529"/>
      <c r="TSR83" s="530"/>
      <c r="TSS83" s="531"/>
      <c r="TST83" s="532"/>
      <c r="TSU83" s="533"/>
      <c r="TSV83" s="527"/>
      <c r="TSW83" s="528"/>
      <c r="TSX83" s="529"/>
      <c r="TSY83" s="530"/>
      <c r="TSZ83" s="531"/>
      <c r="TTA83" s="532"/>
      <c r="TTB83" s="533"/>
      <c r="TTC83" s="527"/>
      <c r="TTD83" s="528"/>
      <c r="TTE83" s="529"/>
      <c r="TTF83" s="530"/>
      <c r="TTG83" s="531"/>
      <c r="TTH83" s="532"/>
      <c r="TTI83" s="533"/>
      <c r="TTJ83" s="527"/>
      <c r="TTK83" s="528"/>
      <c r="TTL83" s="529"/>
      <c r="TTM83" s="530"/>
      <c r="TTN83" s="531"/>
      <c r="TTO83" s="532"/>
      <c r="TTP83" s="533"/>
      <c r="TTQ83" s="527"/>
      <c r="TTR83" s="528"/>
      <c r="TTS83" s="529"/>
      <c r="TTT83" s="530"/>
      <c r="TTU83" s="531"/>
      <c r="TTV83" s="532"/>
      <c r="TTW83" s="533"/>
      <c r="TTX83" s="527"/>
      <c r="TTY83" s="528"/>
      <c r="TTZ83" s="529"/>
      <c r="TUA83" s="530"/>
      <c r="TUB83" s="531"/>
      <c r="TUC83" s="532"/>
      <c r="TUD83" s="533"/>
      <c r="TUE83" s="527"/>
      <c r="TUF83" s="528"/>
      <c r="TUG83" s="529"/>
      <c r="TUH83" s="530"/>
      <c r="TUI83" s="531"/>
      <c r="TUJ83" s="532"/>
      <c r="TUK83" s="533"/>
      <c r="TUL83" s="527"/>
      <c r="TUM83" s="528"/>
      <c r="TUN83" s="529"/>
      <c r="TUO83" s="530"/>
      <c r="TUP83" s="531"/>
      <c r="TUQ83" s="532"/>
      <c r="TUR83" s="533"/>
      <c r="TUS83" s="527"/>
      <c r="TUT83" s="528"/>
      <c r="TUU83" s="529"/>
      <c r="TUV83" s="530"/>
      <c r="TUW83" s="531"/>
      <c r="TUX83" s="532"/>
      <c r="TUY83" s="533"/>
      <c r="TUZ83" s="527"/>
      <c r="TVA83" s="528"/>
      <c r="TVB83" s="529"/>
      <c r="TVC83" s="530"/>
      <c r="TVD83" s="531"/>
      <c r="TVE83" s="532"/>
      <c r="TVF83" s="533"/>
      <c r="TVG83" s="527"/>
      <c r="TVH83" s="528"/>
      <c r="TVI83" s="529"/>
      <c r="TVJ83" s="530"/>
      <c r="TVK83" s="531"/>
      <c r="TVL83" s="532"/>
      <c r="TVM83" s="533"/>
      <c r="TVN83" s="527"/>
      <c r="TVO83" s="528"/>
      <c r="TVP83" s="529"/>
      <c r="TVQ83" s="530"/>
      <c r="TVR83" s="531"/>
      <c r="TVS83" s="532"/>
      <c r="TVT83" s="533"/>
      <c r="TVU83" s="527"/>
      <c r="TVV83" s="528"/>
      <c r="TVW83" s="529"/>
      <c r="TVX83" s="530"/>
      <c r="TVY83" s="531"/>
      <c r="TVZ83" s="532"/>
      <c r="TWA83" s="533"/>
      <c r="TWB83" s="527"/>
      <c r="TWC83" s="528"/>
      <c r="TWD83" s="529"/>
      <c r="TWE83" s="530"/>
      <c r="TWF83" s="531"/>
      <c r="TWG83" s="532"/>
      <c r="TWH83" s="533"/>
      <c r="TWI83" s="527"/>
      <c r="TWJ83" s="528"/>
      <c r="TWK83" s="529"/>
      <c r="TWL83" s="530"/>
      <c r="TWM83" s="531"/>
      <c r="TWN83" s="532"/>
      <c r="TWO83" s="533"/>
      <c r="TWP83" s="527"/>
      <c r="TWQ83" s="528"/>
      <c r="TWR83" s="529"/>
      <c r="TWS83" s="530"/>
      <c r="TWT83" s="531"/>
      <c r="TWU83" s="532"/>
      <c r="TWV83" s="533"/>
      <c r="TWW83" s="527"/>
      <c r="TWX83" s="528"/>
      <c r="TWY83" s="529"/>
      <c r="TWZ83" s="530"/>
      <c r="TXA83" s="531"/>
      <c r="TXB83" s="532"/>
      <c r="TXC83" s="533"/>
      <c r="TXD83" s="527"/>
      <c r="TXE83" s="528"/>
      <c r="TXF83" s="529"/>
      <c r="TXG83" s="530"/>
      <c r="TXH83" s="531"/>
      <c r="TXI83" s="532"/>
      <c r="TXJ83" s="533"/>
      <c r="TXK83" s="527"/>
      <c r="TXL83" s="528"/>
      <c r="TXM83" s="529"/>
      <c r="TXN83" s="530"/>
      <c r="TXO83" s="531"/>
      <c r="TXP83" s="532"/>
      <c r="TXQ83" s="533"/>
      <c r="TXR83" s="527"/>
      <c r="TXS83" s="528"/>
      <c r="TXT83" s="529"/>
      <c r="TXU83" s="530"/>
      <c r="TXV83" s="531"/>
      <c r="TXW83" s="532"/>
      <c r="TXX83" s="533"/>
      <c r="TXY83" s="527"/>
      <c r="TXZ83" s="528"/>
      <c r="TYA83" s="529"/>
      <c r="TYB83" s="530"/>
      <c r="TYC83" s="531"/>
      <c r="TYD83" s="532"/>
      <c r="TYE83" s="533"/>
      <c r="TYF83" s="527"/>
      <c r="TYG83" s="528"/>
      <c r="TYH83" s="529"/>
      <c r="TYI83" s="530"/>
      <c r="TYJ83" s="531"/>
      <c r="TYK83" s="532"/>
      <c r="TYL83" s="533"/>
      <c r="TYM83" s="527"/>
      <c r="TYN83" s="528"/>
      <c r="TYO83" s="529"/>
      <c r="TYP83" s="530"/>
      <c r="TYQ83" s="531"/>
      <c r="TYR83" s="532"/>
      <c r="TYS83" s="533"/>
      <c r="TYT83" s="527"/>
      <c r="TYU83" s="528"/>
      <c r="TYV83" s="529"/>
      <c r="TYW83" s="530"/>
      <c r="TYX83" s="531"/>
      <c r="TYY83" s="532"/>
      <c r="TYZ83" s="533"/>
      <c r="TZA83" s="527"/>
      <c r="TZB83" s="528"/>
      <c r="TZC83" s="529"/>
      <c r="TZD83" s="530"/>
      <c r="TZE83" s="531"/>
      <c r="TZF83" s="532"/>
      <c r="TZG83" s="533"/>
      <c r="TZH83" s="527"/>
      <c r="TZI83" s="528"/>
      <c r="TZJ83" s="529"/>
      <c r="TZK83" s="530"/>
      <c r="TZL83" s="531"/>
      <c r="TZM83" s="532"/>
      <c r="TZN83" s="533"/>
      <c r="TZO83" s="527"/>
      <c r="TZP83" s="528"/>
      <c r="TZQ83" s="529"/>
      <c r="TZR83" s="530"/>
      <c r="TZS83" s="531"/>
      <c r="TZT83" s="532"/>
      <c r="TZU83" s="533"/>
      <c r="TZV83" s="527"/>
      <c r="TZW83" s="528"/>
      <c r="TZX83" s="529"/>
      <c r="TZY83" s="530"/>
      <c r="TZZ83" s="531"/>
      <c r="UAA83" s="532"/>
      <c r="UAB83" s="533"/>
      <c r="UAC83" s="527"/>
      <c r="UAD83" s="528"/>
      <c r="UAE83" s="529"/>
      <c r="UAF83" s="530"/>
      <c r="UAG83" s="531"/>
      <c r="UAH83" s="532"/>
      <c r="UAI83" s="533"/>
      <c r="UAJ83" s="527"/>
      <c r="UAK83" s="528"/>
      <c r="UAL83" s="529"/>
      <c r="UAM83" s="530"/>
      <c r="UAN83" s="531"/>
      <c r="UAO83" s="532"/>
      <c r="UAP83" s="533"/>
      <c r="UAQ83" s="527"/>
      <c r="UAR83" s="528"/>
      <c r="UAS83" s="529"/>
      <c r="UAT83" s="530"/>
      <c r="UAU83" s="531"/>
      <c r="UAV83" s="532"/>
      <c r="UAW83" s="533"/>
      <c r="UAX83" s="527"/>
      <c r="UAY83" s="528"/>
      <c r="UAZ83" s="529"/>
      <c r="UBA83" s="530"/>
      <c r="UBB83" s="531"/>
      <c r="UBC83" s="532"/>
      <c r="UBD83" s="533"/>
      <c r="UBE83" s="527"/>
      <c r="UBF83" s="528"/>
      <c r="UBG83" s="529"/>
      <c r="UBH83" s="530"/>
      <c r="UBI83" s="531"/>
      <c r="UBJ83" s="532"/>
      <c r="UBK83" s="533"/>
      <c r="UBL83" s="527"/>
      <c r="UBM83" s="528"/>
      <c r="UBN83" s="529"/>
      <c r="UBO83" s="530"/>
      <c r="UBP83" s="531"/>
      <c r="UBQ83" s="532"/>
      <c r="UBR83" s="533"/>
      <c r="UBS83" s="527"/>
      <c r="UBT83" s="528"/>
      <c r="UBU83" s="529"/>
      <c r="UBV83" s="530"/>
      <c r="UBW83" s="531"/>
      <c r="UBX83" s="532"/>
      <c r="UBY83" s="533"/>
      <c r="UBZ83" s="527"/>
      <c r="UCA83" s="528"/>
      <c r="UCB83" s="529"/>
      <c r="UCC83" s="530"/>
      <c r="UCD83" s="531"/>
      <c r="UCE83" s="532"/>
      <c r="UCF83" s="533"/>
      <c r="UCG83" s="527"/>
      <c r="UCH83" s="528"/>
      <c r="UCI83" s="529"/>
      <c r="UCJ83" s="530"/>
      <c r="UCK83" s="531"/>
      <c r="UCL83" s="532"/>
      <c r="UCM83" s="533"/>
      <c r="UCN83" s="527"/>
      <c r="UCO83" s="528"/>
      <c r="UCP83" s="529"/>
      <c r="UCQ83" s="530"/>
      <c r="UCR83" s="531"/>
      <c r="UCS83" s="532"/>
      <c r="UCT83" s="533"/>
      <c r="UCU83" s="527"/>
      <c r="UCV83" s="528"/>
      <c r="UCW83" s="529"/>
      <c r="UCX83" s="530"/>
      <c r="UCY83" s="531"/>
      <c r="UCZ83" s="532"/>
      <c r="UDA83" s="533"/>
      <c r="UDB83" s="527"/>
      <c r="UDC83" s="528"/>
      <c r="UDD83" s="529"/>
      <c r="UDE83" s="530"/>
      <c r="UDF83" s="531"/>
      <c r="UDG83" s="532"/>
      <c r="UDH83" s="533"/>
      <c r="UDI83" s="527"/>
      <c r="UDJ83" s="528"/>
      <c r="UDK83" s="529"/>
      <c r="UDL83" s="530"/>
      <c r="UDM83" s="531"/>
      <c r="UDN83" s="532"/>
      <c r="UDO83" s="533"/>
      <c r="UDP83" s="527"/>
      <c r="UDQ83" s="528"/>
      <c r="UDR83" s="529"/>
      <c r="UDS83" s="530"/>
      <c r="UDT83" s="531"/>
      <c r="UDU83" s="532"/>
      <c r="UDV83" s="533"/>
      <c r="UDW83" s="527"/>
      <c r="UDX83" s="528"/>
      <c r="UDY83" s="529"/>
      <c r="UDZ83" s="530"/>
      <c r="UEA83" s="531"/>
      <c r="UEB83" s="532"/>
      <c r="UEC83" s="533"/>
      <c r="UED83" s="527"/>
      <c r="UEE83" s="528"/>
      <c r="UEF83" s="529"/>
      <c r="UEG83" s="530"/>
      <c r="UEH83" s="531"/>
      <c r="UEI83" s="532"/>
      <c r="UEJ83" s="533"/>
      <c r="UEK83" s="527"/>
      <c r="UEL83" s="528"/>
      <c r="UEM83" s="529"/>
      <c r="UEN83" s="530"/>
      <c r="UEO83" s="531"/>
      <c r="UEP83" s="532"/>
      <c r="UEQ83" s="533"/>
      <c r="UER83" s="527"/>
      <c r="UES83" s="528"/>
      <c r="UET83" s="529"/>
      <c r="UEU83" s="530"/>
      <c r="UEV83" s="531"/>
      <c r="UEW83" s="532"/>
      <c r="UEX83" s="533"/>
      <c r="UEY83" s="527"/>
      <c r="UEZ83" s="528"/>
      <c r="UFA83" s="529"/>
      <c r="UFB83" s="530"/>
      <c r="UFC83" s="531"/>
      <c r="UFD83" s="532"/>
      <c r="UFE83" s="533"/>
      <c r="UFF83" s="527"/>
      <c r="UFG83" s="528"/>
      <c r="UFH83" s="529"/>
      <c r="UFI83" s="530"/>
      <c r="UFJ83" s="531"/>
      <c r="UFK83" s="532"/>
      <c r="UFL83" s="533"/>
      <c r="UFM83" s="527"/>
      <c r="UFN83" s="528"/>
      <c r="UFO83" s="529"/>
      <c r="UFP83" s="530"/>
      <c r="UFQ83" s="531"/>
      <c r="UFR83" s="532"/>
      <c r="UFS83" s="533"/>
      <c r="UFT83" s="527"/>
      <c r="UFU83" s="528"/>
      <c r="UFV83" s="529"/>
      <c r="UFW83" s="530"/>
      <c r="UFX83" s="531"/>
      <c r="UFY83" s="532"/>
      <c r="UFZ83" s="533"/>
      <c r="UGA83" s="527"/>
      <c r="UGB83" s="528"/>
      <c r="UGC83" s="529"/>
      <c r="UGD83" s="530"/>
      <c r="UGE83" s="531"/>
      <c r="UGF83" s="532"/>
      <c r="UGG83" s="533"/>
      <c r="UGH83" s="527"/>
      <c r="UGI83" s="528"/>
      <c r="UGJ83" s="529"/>
      <c r="UGK83" s="530"/>
      <c r="UGL83" s="531"/>
      <c r="UGM83" s="532"/>
      <c r="UGN83" s="533"/>
      <c r="UGO83" s="527"/>
      <c r="UGP83" s="528"/>
      <c r="UGQ83" s="529"/>
      <c r="UGR83" s="530"/>
      <c r="UGS83" s="531"/>
      <c r="UGT83" s="532"/>
      <c r="UGU83" s="533"/>
      <c r="UGV83" s="527"/>
      <c r="UGW83" s="528"/>
      <c r="UGX83" s="529"/>
      <c r="UGY83" s="530"/>
      <c r="UGZ83" s="531"/>
      <c r="UHA83" s="532"/>
      <c r="UHB83" s="533"/>
      <c r="UHC83" s="527"/>
      <c r="UHD83" s="528"/>
      <c r="UHE83" s="529"/>
      <c r="UHF83" s="530"/>
      <c r="UHG83" s="531"/>
      <c r="UHH83" s="532"/>
      <c r="UHI83" s="533"/>
      <c r="UHJ83" s="527"/>
      <c r="UHK83" s="528"/>
      <c r="UHL83" s="529"/>
      <c r="UHM83" s="530"/>
      <c r="UHN83" s="531"/>
      <c r="UHO83" s="532"/>
      <c r="UHP83" s="533"/>
      <c r="UHQ83" s="527"/>
      <c r="UHR83" s="528"/>
      <c r="UHS83" s="529"/>
      <c r="UHT83" s="530"/>
      <c r="UHU83" s="531"/>
      <c r="UHV83" s="532"/>
      <c r="UHW83" s="533"/>
      <c r="UHX83" s="527"/>
      <c r="UHY83" s="528"/>
      <c r="UHZ83" s="529"/>
      <c r="UIA83" s="530"/>
      <c r="UIB83" s="531"/>
      <c r="UIC83" s="532"/>
      <c r="UID83" s="533"/>
      <c r="UIE83" s="527"/>
      <c r="UIF83" s="528"/>
      <c r="UIG83" s="529"/>
      <c r="UIH83" s="530"/>
      <c r="UII83" s="531"/>
      <c r="UIJ83" s="532"/>
      <c r="UIK83" s="533"/>
      <c r="UIL83" s="527"/>
      <c r="UIM83" s="528"/>
      <c r="UIN83" s="529"/>
      <c r="UIO83" s="530"/>
      <c r="UIP83" s="531"/>
      <c r="UIQ83" s="532"/>
      <c r="UIR83" s="533"/>
      <c r="UIS83" s="527"/>
      <c r="UIT83" s="528"/>
      <c r="UIU83" s="529"/>
      <c r="UIV83" s="530"/>
      <c r="UIW83" s="531"/>
      <c r="UIX83" s="532"/>
      <c r="UIY83" s="533"/>
      <c r="UIZ83" s="527"/>
      <c r="UJA83" s="528"/>
      <c r="UJB83" s="529"/>
      <c r="UJC83" s="530"/>
      <c r="UJD83" s="531"/>
      <c r="UJE83" s="532"/>
      <c r="UJF83" s="533"/>
      <c r="UJG83" s="527"/>
      <c r="UJH83" s="528"/>
      <c r="UJI83" s="529"/>
      <c r="UJJ83" s="530"/>
      <c r="UJK83" s="531"/>
      <c r="UJL83" s="532"/>
      <c r="UJM83" s="533"/>
      <c r="UJN83" s="527"/>
      <c r="UJO83" s="528"/>
      <c r="UJP83" s="529"/>
      <c r="UJQ83" s="530"/>
      <c r="UJR83" s="531"/>
      <c r="UJS83" s="532"/>
      <c r="UJT83" s="533"/>
      <c r="UJU83" s="527"/>
      <c r="UJV83" s="528"/>
      <c r="UJW83" s="529"/>
      <c r="UJX83" s="530"/>
      <c r="UJY83" s="531"/>
      <c r="UJZ83" s="532"/>
      <c r="UKA83" s="533"/>
      <c r="UKB83" s="527"/>
      <c r="UKC83" s="528"/>
      <c r="UKD83" s="529"/>
      <c r="UKE83" s="530"/>
      <c r="UKF83" s="531"/>
      <c r="UKG83" s="532"/>
      <c r="UKH83" s="533"/>
      <c r="UKI83" s="527"/>
      <c r="UKJ83" s="528"/>
      <c r="UKK83" s="529"/>
      <c r="UKL83" s="530"/>
      <c r="UKM83" s="531"/>
      <c r="UKN83" s="532"/>
      <c r="UKO83" s="533"/>
      <c r="UKP83" s="527"/>
      <c r="UKQ83" s="528"/>
      <c r="UKR83" s="529"/>
      <c r="UKS83" s="530"/>
      <c r="UKT83" s="531"/>
      <c r="UKU83" s="532"/>
      <c r="UKV83" s="533"/>
      <c r="UKW83" s="527"/>
      <c r="UKX83" s="528"/>
      <c r="UKY83" s="529"/>
      <c r="UKZ83" s="530"/>
      <c r="ULA83" s="531"/>
      <c r="ULB83" s="532"/>
      <c r="ULC83" s="533"/>
      <c r="ULD83" s="527"/>
      <c r="ULE83" s="528"/>
      <c r="ULF83" s="529"/>
      <c r="ULG83" s="530"/>
      <c r="ULH83" s="531"/>
      <c r="ULI83" s="532"/>
      <c r="ULJ83" s="533"/>
      <c r="ULK83" s="527"/>
      <c r="ULL83" s="528"/>
      <c r="ULM83" s="529"/>
      <c r="ULN83" s="530"/>
      <c r="ULO83" s="531"/>
      <c r="ULP83" s="532"/>
      <c r="ULQ83" s="533"/>
      <c r="ULR83" s="527"/>
      <c r="ULS83" s="528"/>
      <c r="ULT83" s="529"/>
      <c r="ULU83" s="530"/>
      <c r="ULV83" s="531"/>
      <c r="ULW83" s="532"/>
      <c r="ULX83" s="533"/>
      <c r="ULY83" s="527"/>
      <c r="ULZ83" s="528"/>
      <c r="UMA83" s="529"/>
      <c r="UMB83" s="530"/>
      <c r="UMC83" s="531"/>
      <c r="UMD83" s="532"/>
      <c r="UME83" s="533"/>
      <c r="UMF83" s="527"/>
      <c r="UMG83" s="528"/>
      <c r="UMH83" s="529"/>
      <c r="UMI83" s="530"/>
      <c r="UMJ83" s="531"/>
      <c r="UMK83" s="532"/>
      <c r="UML83" s="533"/>
      <c r="UMM83" s="527"/>
      <c r="UMN83" s="528"/>
      <c r="UMO83" s="529"/>
      <c r="UMP83" s="530"/>
      <c r="UMQ83" s="531"/>
      <c r="UMR83" s="532"/>
      <c r="UMS83" s="533"/>
      <c r="UMT83" s="527"/>
      <c r="UMU83" s="528"/>
      <c r="UMV83" s="529"/>
      <c r="UMW83" s="530"/>
      <c r="UMX83" s="531"/>
      <c r="UMY83" s="532"/>
      <c r="UMZ83" s="533"/>
      <c r="UNA83" s="527"/>
      <c r="UNB83" s="528"/>
      <c r="UNC83" s="529"/>
      <c r="UND83" s="530"/>
      <c r="UNE83" s="531"/>
      <c r="UNF83" s="532"/>
      <c r="UNG83" s="533"/>
      <c r="UNH83" s="527"/>
      <c r="UNI83" s="528"/>
      <c r="UNJ83" s="529"/>
      <c r="UNK83" s="530"/>
      <c r="UNL83" s="531"/>
      <c r="UNM83" s="532"/>
      <c r="UNN83" s="533"/>
      <c r="UNO83" s="527"/>
      <c r="UNP83" s="528"/>
      <c r="UNQ83" s="529"/>
      <c r="UNR83" s="530"/>
      <c r="UNS83" s="531"/>
      <c r="UNT83" s="532"/>
      <c r="UNU83" s="533"/>
      <c r="UNV83" s="527"/>
      <c r="UNW83" s="528"/>
      <c r="UNX83" s="529"/>
      <c r="UNY83" s="530"/>
      <c r="UNZ83" s="531"/>
      <c r="UOA83" s="532"/>
      <c r="UOB83" s="533"/>
      <c r="UOC83" s="527"/>
      <c r="UOD83" s="528"/>
      <c r="UOE83" s="529"/>
      <c r="UOF83" s="530"/>
      <c r="UOG83" s="531"/>
      <c r="UOH83" s="532"/>
      <c r="UOI83" s="533"/>
      <c r="UOJ83" s="527"/>
      <c r="UOK83" s="528"/>
      <c r="UOL83" s="529"/>
      <c r="UOM83" s="530"/>
      <c r="UON83" s="531"/>
      <c r="UOO83" s="532"/>
      <c r="UOP83" s="533"/>
      <c r="UOQ83" s="527"/>
      <c r="UOR83" s="528"/>
      <c r="UOS83" s="529"/>
      <c r="UOT83" s="530"/>
      <c r="UOU83" s="531"/>
      <c r="UOV83" s="532"/>
      <c r="UOW83" s="533"/>
      <c r="UOX83" s="527"/>
      <c r="UOY83" s="528"/>
      <c r="UOZ83" s="529"/>
      <c r="UPA83" s="530"/>
      <c r="UPB83" s="531"/>
      <c r="UPC83" s="532"/>
      <c r="UPD83" s="533"/>
      <c r="UPE83" s="527"/>
      <c r="UPF83" s="528"/>
      <c r="UPG83" s="529"/>
      <c r="UPH83" s="530"/>
      <c r="UPI83" s="531"/>
      <c r="UPJ83" s="532"/>
      <c r="UPK83" s="533"/>
      <c r="UPL83" s="527"/>
      <c r="UPM83" s="528"/>
      <c r="UPN83" s="529"/>
      <c r="UPO83" s="530"/>
      <c r="UPP83" s="531"/>
      <c r="UPQ83" s="532"/>
      <c r="UPR83" s="533"/>
      <c r="UPS83" s="527"/>
      <c r="UPT83" s="528"/>
      <c r="UPU83" s="529"/>
      <c r="UPV83" s="530"/>
      <c r="UPW83" s="531"/>
      <c r="UPX83" s="532"/>
      <c r="UPY83" s="533"/>
      <c r="UPZ83" s="527"/>
      <c r="UQA83" s="528"/>
      <c r="UQB83" s="529"/>
      <c r="UQC83" s="530"/>
      <c r="UQD83" s="531"/>
      <c r="UQE83" s="532"/>
      <c r="UQF83" s="533"/>
      <c r="UQG83" s="527"/>
      <c r="UQH83" s="528"/>
      <c r="UQI83" s="529"/>
      <c r="UQJ83" s="530"/>
      <c r="UQK83" s="531"/>
      <c r="UQL83" s="532"/>
      <c r="UQM83" s="533"/>
      <c r="UQN83" s="527"/>
      <c r="UQO83" s="528"/>
      <c r="UQP83" s="529"/>
      <c r="UQQ83" s="530"/>
      <c r="UQR83" s="531"/>
      <c r="UQS83" s="532"/>
      <c r="UQT83" s="533"/>
      <c r="UQU83" s="527"/>
      <c r="UQV83" s="528"/>
      <c r="UQW83" s="529"/>
      <c r="UQX83" s="530"/>
      <c r="UQY83" s="531"/>
      <c r="UQZ83" s="532"/>
      <c r="URA83" s="533"/>
      <c r="URB83" s="527"/>
      <c r="URC83" s="528"/>
      <c r="URD83" s="529"/>
      <c r="URE83" s="530"/>
      <c r="URF83" s="531"/>
      <c r="URG83" s="532"/>
      <c r="URH83" s="533"/>
      <c r="URI83" s="527"/>
      <c r="URJ83" s="528"/>
      <c r="URK83" s="529"/>
      <c r="URL83" s="530"/>
      <c r="URM83" s="531"/>
      <c r="URN83" s="532"/>
      <c r="URO83" s="533"/>
      <c r="URP83" s="527"/>
      <c r="URQ83" s="528"/>
      <c r="URR83" s="529"/>
      <c r="URS83" s="530"/>
      <c r="URT83" s="531"/>
      <c r="URU83" s="532"/>
      <c r="URV83" s="533"/>
      <c r="URW83" s="527"/>
      <c r="URX83" s="528"/>
      <c r="URY83" s="529"/>
      <c r="URZ83" s="530"/>
      <c r="USA83" s="531"/>
      <c r="USB83" s="532"/>
      <c r="USC83" s="533"/>
      <c r="USD83" s="527"/>
      <c r="USE83" s="528"/>
      <c r="USF83" s="529"/>
      <c r="USG83" s="530"/>
      <c r="USH83" s="531"/>
      <c r="USI83" s="532"/>
      <c r="USJ83" s="533"/>
      <c r="USK83" s="527"/>
      <c r="USL83" s="528"/>
      <c r="USM83" s="529"/>
      <c r="USN83" s="530"/>
      <c r="USO83" s="531"/>
      <c r="USP83" s="532"/>
      <c r="USQ83" s="533"/>
      <c r="USR83" s="527"/>
      <c r="USS83" s="528"/>
      <c r="UST83" s="529"/>
      <c r="USU83" s="530"/>
      <c r="USV83" s="531"/>
      <c r="USW83" s="532"/>
      <c r="USX83" s="533"/>
      <c r="USY83" s="527"/>
      <c r="USZ83" s="528"/>
      <c r="UTA83" s="529"/>
      <c r="UTB83" s="530"/>
      <c r="UTC83" s="531"/>
      <c r="UTD83" s="532"/>
      <c r="UTE83" s="533"/>
      <c r="UTF83" s="527"/>
      <c r="UTG83" s="528"/>
      <c r="UTH83" s="529"/>
      <c r="UTI83" s="530"/>
      <c r="UTJ83" s="531"/>
      <c r="UTK83" s="532"/>
      <c r="UTL83" s="533"/>
      <c r="UTM83" s="527"/>
      <c r="UTN83" s="528"/>
      <c r="UTO83" s="529"/>
      <c r="UTP83" s="530"/>
      <c r="UTQ83" s="531"/>
      <c r="UTR83" s="532"/>
      <c r="UTS83" s="533"/>
      <c r="UTT83" s="527"/>
      <c r="UTU83" s="528"/>
      <c r="UTV83" s="529"/>
      <c r="UTW83" s="530"/>
      <c r="UTX83" s="531"/>
      <c r="UTY83" s="532"/>
      <c r="UTZ83" s="533"/>
      <c r="UUA83" s="527"/>
      <c r="UUB83" s="528"/>
      <c r="UUC83" s="529"/>
      <c r="UUD83" s="530"/>
      <c r="UUE83" s="531"/>
      <c r="UUF83" s="532"/>
      <c r="UUG83" s="533"/>
      <c r="UUH83" s="527"/>
      <c r="UUI83" s="528"/>
      <c r="UUJ83" s="529"/>
      <c r="UUK83" s="530"/>
      <c r="UUL83" s="531"/>
      <c r="UUM83" s="532"/>
      <c r="UUN83" s="533"/>
      <c r="UUO83" s="527"/>
      <c r="UUP83" s="528"/>
      <c r="UUQ83" s="529"/>
      <c r="UUR83" s="530"/>
      <c r="UUS83" s="531"/>
      <c r="UUT83" s="532"/>
      <c r="UUU83" s="533"/>
      <c r="UUV83" s="527"/>
      <c r="UUW83" s="528"/>
      <c r="UUX83" s="529"/>
      <c r="UUY83" s="530"/>
      <c r="UUZ83" s="531"/>
      <c r="UVA83" s="532"/>
      <c r="UVB83" s="533"/>
      <c r="UVC83" s="527"/>
      <c r="UVD83" s="528"/>
      <c r="UVE83" s="529"/>
      <c r="UVF83" s="530"/>
      <c r="UVG83" s="531"/>
      <c r="UVH83" s="532"/>
      <c r="UVI83" s="533"/>
      <c r="UVJ83" s="527"/>
      <c r="UVK83" s="528"/>
      <c r="UVL83" s="529"/>
      <c r="UVM83" s="530"/>
      <c r="UVN83" s="531"/>
      <c r="UVO83" s="532"/>
      <c r="UVP83" s="533"/>
      <c r="UVQ83" s="527"/>
      <c r="UVR83" s="528"/>
      <c r="UVS83" s="529"/>
      <c r="UVT83" s="530"/>
      <c r="UVU83" s="531"/>
      <c r="UVV83" s="532"/>
      <c r="UVW83" s="533"/>
      <c r="UVX83" s="527"/>
      <c r="UVY83" s="528"/>
      <c r="UVZ83" s="529"/>
      <c r="UWA83" s="530"/>
      <c r="UWB83" s="531"/>
      <c r="UWC83" s="532"/>
      <c r="UWD83" s="533"/>
      <c r="UWE83" s="527"/>
      <c r="UWF83" s="528"/>
      <c r="UWG83" s="529"/>
      <c r="UWH83" s="530"/>
      <c r="UWI83" s="531"/>
      <c r="UWJ83" s="532"/>
      <c r="UWK83" s="533"/>
      <c r="UWL83" s="527"/>
      <c r="UWM83" s="528"/>
      <c r="UWN83" s="529"/>
      <c r="UWO83" s="530"/>
      <c r="UWP83" s="531"/>
      <c r="UWQ83" s="532"/>
      <c r="UWR83" s="533"/>
      <c r="UWS83" s="527"/>
      <c r="UWT83" s="528"/>
      <c r="UWU83" s="529"/>
      <c r="UWV83" s="530"/>
      <c r="UWW83" s="531"/>
      <c r="UWX83" s="532"/>
      <c r="UWY83" s="533"/>
      <c r="UWZ83" s="527"/>
      <c r="UXA83" s="528"/>
      <c r="UXB83" s="529"/>
      <c r="UXC83" s="530"/>
      <c r="UXD83" s="531"/>
      <c r="UXE83" s="532"/>
      <c r="UXF83" s="533"/>
      <c r="UXG83" s="527"/>
      <c r="UXH83" s="528"/>
      <c r="UXI83" s="529"/>
      <c r="UXJ83" s="530"/>
      <c r="UXK83" s="531"/>
      <c r="UXL83" s="532"/>
      <c r="UXM83" s="533"/>
      <c r="UXN83" s="527"/>
      <c r="UXO83" s="528"/>
      <c r="UXP83" s="529"/>
      <c r="UXQ83" s="530"/>
      <c r="UXR83" s="531"/>
      <c r="UXS83" s="532"/>
      <c r="UXT83" s="533"/>
      <c r="UXU83" s="527"/>
      <c r="UXV83" s="528"/>
      <c r="UXW83" s="529"/>
      <c r="UXX83" s="530"/>
      <c r="UXY83" s="531"/>
      <c r="UXZ83" s="532"/>
      <c r="UYA83" s="533"/>
      <c r="UYB83" s="527"/>
      <c r="UYC83" s="528"/>
      <c r="UYD83" s="529"/>
      <c r="UYE83" s="530"/>
      <c r="UYF83" s="531"/>
      <c r="UYG83" s="532"/>
      <c r="UYH83" s="533"/>
      <c r="UYI83" s="527"/>
      <c r="UYJ83" s="528"/>
      <c r="UYK83" s="529"/>
      <c r="UYL83" s="530"/>
      <c r="UYM83" s="531"/>
      <c r="UYN83" s="532"/>
      <c r="UYO83" s="533"/>
      <c r="UYP83" s="527"/>
      <c r="UYQ83" s="528"/>
      <c r="UYR83" s="529"/>
      <c r="UYS83" s="530"/>
      <c r="UYT83" s="531"/>
      <c r="UYU83" s="532"/>
      <c r="UYV83" s="533"/>
      <c r="UYW83" s="527"/>
      <c r="UYX83" s="528"/>
      <c r="UYY83" s="529"/>
      <c r="UYZ83" s="530"/>
      <c r="UZA83" s="531"/>
      <c r="UZB83" s="532"/>
      <c r="UZC83" s="533"/>
      <c r="UZD83" s="527"/>
      <c r="UZE83" s="528"/>
      <c r="UZF83" s="529"/>
      <c r="UZG83" s="530"/>
      <c r="UZH83" s="531"/>
      <c r="UZI83" s="532"/>
      <c r="UZJ83" s="533"/>
      <c r="UZK83" s="527"/>
      <c r="UZL83" s="528"/>
      <c r="UZM83" s="529"/>
      <c r="UZN83" s="530"/>
      <c r="UZO83" s="531"/>
      <c r="UZP83" s="532"/>
      <c r="UZQ83" s="533"/>
      <c r="UZR83" s="527"/>
      <c r="UZS83" s="528"/>
      <c r="UZT83" s="529"/>
      <c r="UZU83" s="530"/>
      <c r="UZV83" s="531"/>
      <c r="UZW83" s="532"/>
      <c r="UZX83" s="533"/>
      <c r="UZY83" s="527"/>
      <c r="UZZ83" s="528"/>
      <c r="VAA83" s="529"/>
      <c r="VAB83" s="530"/>
      <c r="VAC83" s="531"/>
      <c r="VAD83" s="532"/>
      <c r="VAE83" s="533"/>
      <c r="VAF83" s="527"/>
      <c r="VAG83" s="528"/>
      <c r="VAH83" s="529"/>
      <c r="VAI83" s="530"/>
      <c r="VAJ83" s="531"/>
      <c r="VAK83" s="532"/>
      <c r="VAL83" s="533"/>
      <c r="VAM83" s="527"/>
      <c r="VAN83" s="528"/>
      <c r="VAO83" s="529"/>
      <c r="VAP83" s="530"/>
      <c r="VAQ83" s="531"/>
      <c r="VAR83" s="532"/>
      <c r="VAS83" s="533"/>
      <c r="VAT83" s="527"/>
      <c r="VAU83" s="528"/>
      <c r="VAV83" s="529"/>
      <c r="VAW83" s="530"/>
      <c r="VAX83" s="531"/>
      <c r="VAY83" s="532"/>
      <c r="VAZ83" s="533"/>
      <c r="VBA83" s="527"/>
      <c r="VBB83" s="528"/>
      <c r="VBC83" s="529"/>
      <c r="VBD83" s="530"/>
      <c r="VBE83" s="531"/>
      <c r="VBF83" s="532"/>
      <c r="VBG83" s="533"/>
      <c r="VBH83" s="527"/>
      <c r="VBI83" s="528"/>
      <c r="VBJ83" s="529"/>
      <c r="VBK83" s="530"/>
      <c r="VBL83" s="531"/>
      <c r="VBM83" s="532"/>
      <c r="VBN83" s="533"/>
      <c r="VBO83" s="527"/>
      <c r="VBP83" s="528"/>
      <c r="VBQ83" s="529"/>
      <c r="VBR83" s="530"/>
      <c r="VBS83" s="531"/>
      <c r="VBT83" s="532"/>
      <c r="VBU83" s="533"/>
      <c r="VBV83" s="527"/>
      <c r="VBW83" s="528"/>
      <c r="VBX83" s="529"/>
      <c r="VBY83" s="530"/>
      <c r="VBZ83" s="531"/>
      <c r="VCA83" s="532"/>
      <c r="VCB83" s="533"/>
      <c r="VCC83" s="527"/>
      <c r="VCD83" s="528"/>
      <c r="VCE83" s="529"/>
      <c r="VCF83" s="530"/>
      <c r="VCG83" s="531"/>
      <c r="VCH83" s="532"/>
      <c r="VCI83" s="533"/>
      <c r="VCJ83" s="527"/>
      <c r="VCK83" s="528"/>
      <c r="VCL83" s="529"/>
      <c r="VCM83" s="530"/>
      <c r="VCN83" s="531"/>
      <c r="VCO83" s="532"/>
      <c r="VCP83" s="533"/>
      <c r="VCQ83" s="527"/>
      <c r="VCR83" s="528"/>
      <c r="VCS83" s="529"/>
      <c r="VCT83" s="530"/>
      <c r="VCU83" s="531"/>
      <c r="VCV83" s="532"/>
      <c r="VCW83" s="533"/>
      <c r="VCX83" s="527"/>
      <c r="VCY83" s="528"/>
      <c r="VCZ83" s="529"/>
      <c r="VDA83" s="530"/>
      <c r="VDB83" s="531"/>
      <c r="VDC83" s="532"/>
      <c r="VDD83" s="533"/>
      <c r="VDE83" s="527"/>
      <c r="VDF83" s="528"/>
      <c r="VDG83" s="529"/>
      <c r="VDH83" s="530"/>
      <c r="VDI83" s="531"/>
      <c r="VDJ83" s="532"/>
      <c r="VDK83" s="533"/>
      <c r="VDL83" s="527"/>
      <c r="VDM83" s="528"/>
      <c r="VDN83" s="529"/>
      <c r="VDO83" s="530"/>
      <c r="VDP83" s="531"/>
      <c r="VDQ83" s="532"/>
      <c r="VDR83" s="533"/>
      <c r="VDS83" s="527"/>
      <c r="VDT83" s="528"/>
      <c r="VDU83" s="529"/>
      <c r="VDV83" s="530"/>
      <c r="VDW83" s="531"/>
      <c r="VDX83" s="532"/>
      <c r="VDY83" s="533"/>
      <c r="VDZ83" s="527"/>
      <c r="VEA83" s="528"/>
      <c r="VEB83" s="529"/>
      <c r="VEC83" s="530"/>
      <c r="VED83" s="531"/>
      <c r="VEE83" s="532"/>
      <c r="VEF83" s="533"/>
      <c r="VEG83" s="527"/>
      <c r="VEH83" s="528"/>
      <c r="VEI83" s="529"/>
      <c r="VEJ83" s="530"/>
      <c r="VEK83" s="531"/>
      <c r="VEL83" s="532"/>
      <c r="VEM83" s="533"/>
      <c r="VEN83" s="527"/>
      <c r="VEO83" s="528"/>
      <c r="VEP83" s="529"/>
      <c r="VEQ83" s="530"/>
      <c r="VER83" s="531"/>
      <c r="VES83" s="532"/>
      <c r="VET83" s="533"/>
      <c r="VEU83" s="527"/>
      <c r="VEV83" s="528"/>
      <c r="VEW83" s="529"/>
      <c r="VEX83" s="530"/>
      <c r="VEY83" s="531"/>
      <c r="VEZ83" s="532"/>
      <c r="VFA83" s="533"/>
      <c r="VFB83" s="527"/>
      <c r="VFC83" s="528"/>
      <c r="VFD83" s="529"/>
      <c r="VFE83" s="530"/>
      <c r="VFF83" s="531"/>
      <c r="VFG83" s="532"/>
      <c r="VFH83" s="533"/>
      <c r="VFI83" s="527"/>
      <c r="VFJ83" s="528"/>
      <c r="VFK83" s="529"/>
      <c r="VFL83" s="530"/>
      <c r="VFM83" s="531"/>
      <c r="VFN83" s="532"/>
      <c r="VFO83" s="533"/>
      <c r="VFP83" s="527"/>
      <c r="VFQ83" s="528"/>
      <c r="VFR83" s="529"/>
      <c r="VFS83" s="530"/>
      <c r="VFT83" s="531"/>
      <c r="VFU83" s="532"/>
      <c r="VFV83" s="533"/>
      <c r="VFW83" s="527"/>
      <c r="VFX83" s="528"/>
      <c r="VFY83" s="529"/>
      <c r="VFZ83" s="530"/>
      <c r="VGA83" s="531"/>
      <c r="VGB83" s="532"/>
      <c r="VGC83" s="533"/>
      <c r="VGD83" s="527"/>
      <c r="VGE83" s="528"/>
      <c r="VGF83" s="529"/>
      <c r="VGG83" s="530"/>
      <c r="VGH83" s="531"/>
      <c r="VGI83" s="532"/>
      <c r="VGJ83" s="533"/>
      <c r="VGK83" s="527"/>
      <c r="VGL83" s="528"/>
      <c r="VGM83" s="529"/>
      <c r="VGN83" s="530"/>
      <c r="VGO83" s="531"/>
      <c r="VGP83" s="532"/>
      <c r="VGQ83" s="533"/>
      <c r="VGR83" s="527"/>
      <c r="VGS83" s="528"/>
      <c r="VGT83" s="529"/>
      <c r="VGU83" s="530"/>
      <c r="VGV83" s="531"/>
      <c r="VGW83" s="532"/>
      <c r="VGX83" s="533"/>
      <c r="VGY83" s="527"/>
      <c r="VGZ83" s="528"/>
      <c r="VHA83" s="529"/>
      <c r="VHB83" s="530"/>
      <c r="VHC83" s="531"/>
      <c r="VHD83" s="532"/>
      <c r="VHE83" s="533"/>
      <c r="VHF83" s="527"/>
      <c r="VHG83" s="528"/>
      <c r="VHH83" s="529"/>
      <c r="VHI83" s="530"/>
      <c r="VHJ83" s="531"/>
      <c r="VHK83" s="532"/>
      <c r="VHL83" s="533"/>
      <c r="VHM83" s="527"/>
      <c r="VHN83" s="528"/>
      <c r="VHO83" s="529"/>
      <c r="VHP83" s="530"/>
      <c r="VHQ83" s="531"/>
      <c r="VHR83" s="532"/>
      <c r="VHS83" s="533"/>
      <c r="VHT83" s="527"/>
      <c r="VHU83" s="528"/>
      <c r="VHV83" s="529"/>
      <c r="VHW83" s="530"/>
      <c r="VHX83" s="531"/>
      <c r="VHY83" s="532"/>
      <c r="VHZ83" s="533"/>
      <c r="VIA83" s="527"/>
      <c r="VIB83" s="528"/>
      <c r="VIC83" s="529"/>
      <c r="VID83" s="530"/>
      <c r="VIE83" s="531"/>
      <c r="VIF83" s="532"/>
      <c r="VIG83" s="533"/>
      <c r="VIH83" s="527"/>
      <c r="VII83" s="528"/>
      <c r="VIJ83" s="529"/>
      <c r="VIK83" s="530"/>
      <c r="VIL83" s="531"/>
      <c r="VIM83" s="532"/>
      <c r="VIN83" s="533"/>
      <c r="VIO83" s="527"/>
      <c r="VIP83" s="528"/>
      <c r="VIQ83" s="529"/>
      <c r="VIR83" s="530"/>
      <c r="VIS83" s="531"/>
      <c r="VIT83" s="532"/>
      <c r="VIU83" s="533"/>
      <c r="VIV83" s="527"/>
      <c r="VIW83" s="528"/>
      <c r="VIX83" s="529"/>
      <c r="VIY83" s="530"/>
      <c r="VIZ83" s="531"/>
      <c r="VJA83" s="532"/>
      <c r="VJB83" s="533"/>
      <c r="VJC83" s="527"/>
      <c r="VJD83" s="528"/>
      <c r="VJE83" s="529"/>
      <c r="VJF83" s="530"/>
      <c r="VJG83" s="531"/>
      <c r="VJH83" s="532"/>
      <c r="VJI83" s="533"/>
      <c r="VJJ83" s="527"/>
      <c r="VJK83" s="528"/>
      <c r="VJL83" s="529"/>
      <c r="VJM83" s="530"/>
      <c r="VJN83" s="531"/>
      <c r="VJO83" s="532"/>
      <c r="VJP83" s="533"/>
      <c r="VJQ83" s="527"/>
      <c r="VJR83" s="528"/>
      <c r="VJS83" s="529"/>
      <c r="VJT83" s="530"/>
      <c r="VJU83" s="531"/>
      <c r="VJV83" s="532"/>
      <c r="VJW83" s="533"/>
      <c r="VJX83" s="527"/>
      <c r="VJY83" s="528"/>
      <c r="VJZ83" s="529"/>
      <c r="VKA83" s="530"/>
      <c r="VKB83" s="531"/>
      <c r="VKC83" s="532"/>
      <c r="VKD83" s="533"/>
      <c r="VKE83" s="527"/>
      <c r="VKF83" s="528"/>
      <c r="VKG83" s="529"/>
      <c r="VKH83" s="530"/>
      <c r="VKI83" s="531"/>
      <c r="VKJ83" s="532"/>
      <c r="VKK83" s="533"/>
      <c r="VKL83" s="527"/>
      <c r="VKM83" s="528"/>
      <c r="VKN83" s="529"/>
      <c r="VKO83" s="530"/>
      <c r="VKP83" s="531"/>
      <c r="VKQ83" s="532"/>
      <c r="VKR83" s="533"/>
      <c r="VKS83" s="527"/>
      <c r="VKT83" s="528"/>
      <c r="VKU83" s="529"/>
      <c r="VKV83" s="530"/>
      <c r="VKW83" s="531"/>
      <c r="VKX83" s="532"/>
      <c r="VKY83" s="533"/>
      <c r="VKZ83" s="527"/>
      <c r="VLA83" s="528"/>
      <c r="VLB83" s="529"/>
      <c r="VLC83" s="530"/>
      <c r="VLD83" s="531"/>
      <c r="VLE83" s="532"/>
      <c r="VLF83" s="533"/>
      <c r="VLG83" s="527"/>
      <c r="VLH83" s="528"/>
      <c r="VLI83" s="529"/>
      <c r="VLJ83" s="530"/>
      <c r="VLK83" s="531"/>
      <c r="VLL83" s="532"/>
      <c r="VLM83" s="533"/>
      <c r="VLN83" s="527"/>
      <c r="VLO83" s="528"/>
      <c r="VLP83" s="529"/>
      <c r="VLQ83" s="530"/>
      <c r="VLR83" s="531"/>
      <c r="VLS83" s="532"/>
      <c r="VLT83" s="533"/>
      <c r="VLU83" s="527"/>
      <c r="VLV83" s="528"/>
      <c r="VLW83" s="529"/>
      <c r="VLX83" s="530"/>
      <c r="VLY83" s="531"/>
      <c r="VLZ83" s="532"/>
      <c r="VMA83" s="533"/>
      <c r="VMB83" s="527"/>
      <c r="VMC83" s="528"/>
      <c r="VMD83" s="529"/>
      <c r="VME83" s="530"/>
      <c r="VMF83" s="531"/>
      <c r="VMG83" s="532"/>
      <c r="VMH83" s="533"/>
      <c r="VMI83" s="527"/>
      <c r="VMJ83" s="528"/>
      <c r="VMK83" s="529"/>
      <c r="VML83" s="530"/>
      <c r="VMM83" s="531"/>
      <c r="VMN83" s="532"/>
      <c r="VMO83" s="533"/>
      <c r="VMP83" s="527"/>
      <c r="VMQ83" s="528"/>
      <c r="VMR83" s="529"/>
      <c r="VMS83" s="530"/>
      <c r="VMT83" s="531"/>
      <c r="VMU83" s="532"/>
      <c r="VMV83" s="533"/>
      <c r="VMW83" s="527"/>
      <c r="VMX83" s="528"/>
      <c r="VMY83" s="529"/>
      <c r="VMZ83" s="530"/>
      <c r="VNA83" s="531"/>
      <c r="VNB83" s="532"/>
      <c r="VNC83" s="533"/>
      <c r="VND83" s="527"/>
      <c r="VNE83" s="528"/>
      <c r="VNF83" s="529"/>
      <c r="VNG83" s="530"/>
      <c r="VNH83" s="531"/>
      <c r="VNI83" s="532"/>
      <c r="VNJ83" s="533"/>
      <c r="VNK83" s="527"/>
      <c r="VNL83" s="528"/>
      <c r="VNM83" s="529"/>
      <c r="VNN83" s="530"/>
      <c r="VNO83" s="531"/>
      <c r="VNP83" s="532"/>
      <c r="VNQ83" s="533"/>
      <c r="VNR83" s="527"/>
      <c r="VNS83" s="528"/>
      <c r="VNT83" s="529"/>
      <c r="VNU83" s="530"/>
      <c r="VNV83" s="531"/>
      <c r="VNW83" s="532"/>
      <c r="VNX83" s="533"/>
      <c r="VNY83" s="527"/>
      <c r="VNZ83" s="528"/>
      <c r="VOA83" s="529"/>
      <c r="VOB83" s="530"/>
      <c r="VOC83" s="531"/>
      <c r="VOD83" s="532"/>
      <c r="VOE83" s="533"/>
      <c r="VOF83" s="527"/>
      <c r="VOG83" s="528"/>
      <c r="VOH83" s="529"/>
      <c r="VOI83" s="530"/>
      <c r="VOJ83" s="531"/>
      <c r="VOK83" s="532"/>
      <c r="VOL83" s="533"/>
      <c r="VOM83" s="527"/>
      <c r="VON83" s="528"/>
      <c r="VOO83" s="529"/>
      <c r="VOP83" s="530"/>
      <c r="VOQ83" s="531"/>
      <c r="VOR83" s="532"/>
      <c r="VOS83" s="533"/>
      <c r="VOT83" s="527"/>
      <c r="VOU83" s="528"/>
      <c r="VOV83" s="529"/>
      <c r="VOW83" s="530"/>
      <c r="VOX83" s="531"/>
      <c r="VOY83" s="532"/>
      <c r="VOZ83" s="533"/>
      <c r="VPA83" s="527"/>
      <c r="VPB83" s="528"/>
      <c r="VPC83" s="529"/>
      <c r="VPD83" s="530"/>
      <c r="VPE83" s="531"/>
      <c r="VPF83" s="532"/>
      <c r="VPG83" s="533"/>
      <c r="VPH83" s="527"/>
      <c r="VPI83" s="528"/>
      <c r="VPJ83" s="529"/>
      <c r="VPK83" s="530"/>
      <c r="VPL83" s="531"/>
      <c r="VPM83" s="532"/>
      <c r="VPN83" s="533"/>
      <c r="VPO83" s="527"/>
      <c r="VPP83" s="528"/>
      <c r="VPQ83" s="529"/>
      <c r="VPR83" s="530"/>
      <c r="VPS83" s="531"/>
      <c r="VPT83" s="532"/>
      <c r="VPU83" s="533"/>
      <c r="VPV83" s="527"/>
      <c r="VPW83" s="528"/>
      <c r="VPX83" s="529"/>
      <c r="VPY83" s="530"/>
      <c r="VPZ83" s="531"/>
      <c r="VQA83" s="532"/>
      <c r="VQB83" s="533"/>
      <c r="VQC83" s="527"/>
      <c r="VQD83" s="528"/>
      <c r="VQE83" s="529"/>
      <c r="VQF83" s="530"/>
      <c r="VQG83" s="531"/>
      <c r="VQH83" s="532"/>
      <c r="VQI83" s="533"/>
      <c r="VQJ83" s="527"/>
      <c r="VQK83" s="528"/>
      <c r="VQL83" s="529"/>
      <c r="VQM83" s="530"/>
      <c r="VQN83" s="531"/>
      <c r="VQO83" s="532"/>
      <c r="VQP83" s="533"/>
      <c r="VQQ83" s="527"/>
      <c r="VQR83" s="528"/>
      <c r="VQS83" s="529"/>
      <c r="VQT83" s="530"/>
      <c r="VQU83" s="531"/>
      <c r="VQV83" s="532"/>
      <c r="VQW83" s="533"/>
      <c r="VQX83" s="527"/>
      <c r="VQY83" s="528"/>
      <c r="VQZ83" s="529"/>
      <c r="VRA83" s="530"/>
      <c r="VRB83" s="531"/>
      <c r="VRC83" s="532"/>
      <c r="VRD83" s="533"/>
      <c r="VRE83" s="527"/>
      <c r="VRF83" s="528"/>
      <c r="VRG83" s="529"/>
      <c r="VRH83" s="530"/>
      <c r="VRI83" s="531"/>
      <c r="VRJ83" s="532"/>
      <c r="VRK83" s="533"/>
      <c r="VRL83" s="527"/>
      <c r="VRM83" s="528"/>
      <c r="VRN83" s="529"/>
      <c r="VRO83" s="530"/>
      <c r="VRP83" s="531"/>
      <c r="VRQ83" s="532"/>
      <c r="VRR83" s="533"/>
      <c r="VRS83" s="527"/>
      <c r="VRT83" s="528"/>
      <c r="VRU83" s="529"/>
      <c r="VRV83" s="530"/>
      <c r="VRW83" s="531"/>
      <c r="VRX83" s="532"/>
      <c r="VRY83" s="533"/>
      <c r="VRZ83" s="527"/>
      <c r="VSA83" s="528"/>
      <c r="VSB83" s="529"/>
      <c r="VSC83" s="530"/>
      <c r="VSD83" s="531"/>
      <c r="VSE83" s="532"/>
      <c r="VSF83" s="533"/>
      <c r="VSG83" s="527"/>
      <c r="VSH83" s="528"/>
      <c r="VSI83" s="529"/>
      <c r="VSJ83" s="530"/>
      <c r="VSK83" s="531"/>
      <c r="VSL83" s="532"/>
      <c r="VSM83" s="533"/>
      <c r="VSN83" s="527"/>
      <c r="VSO83" s="528"/>
      <c r="VSP83" s="529"/>
      <c r="VSQ83" s="530"/>
      <c r="VSR83" s="531"/>
      <c r="VSS83" s="532"/>
      <c r="VST83" s="533"/>
      <c r="VSU83" s="527"/>
      <c r="VSV83" s="528"/>
      <c r="VSW83" s="529"/>
      <c r="VSX83" s="530"/>
      <c r="VSY83" s="531"/>
      <c r="VSZ83" s="532"/>
      <c r="VTA83" s="533"/>
      <c r="VTB83" s="527"/>
      <c r="VTC83" s="528"/>
      <c r="VTD83" s="529"/>
      <c r="VTE83" s="530"/>
      <c r="VTF83" s="531"/>
      <c r="VTG83" s="532"/>
      <c r="VTH83" s="533"/>
      <c r="VTI83" s="527"/>
      <c r="VTJ83" s="528"/>
      <c r="VTK83" s="529"/>
      <c r="VTL83" s="530"/>
      <c r="VTM83" s="531"/>
      <c r="VTN83" s="532"/>
      <c r="VTO83" s="533"/>
      <c r="VTP83" s="527"/>
      <c r="VTQ83" s="528"/>
      <c r="VTR83" s="529"/>
      <c r="VTS83" s="530"/>
      <c r="VTT83" s="531"/>
      <c r="VTU83" s="532"/>
      <c r="VTV83" s="533"/>
      <c r="VTW83" s="527"/>
      <c r="VTX83" s="528"/>
      <c r="VTY83" s="529"/>
      <c r="VTZ83" s="530"/>
      <c r="VUA83" s="531"/>
      <c r="VUB83" s="532"/>
      <c r="VUC83" s="533"/>
      <c r="VUD83" s="527"/>
      <c r="VUE83" s="528"/>
      <c r="VUF83" s="529"/>
      <c r="VUG83" s="530"/>
      <c r="VUH83" s="531"/>
      <c r="VUI83" s="532"/>
      <c r="VUJ83" s="533"/>
      <c r="VUK83" s="527"/>
      <c r="VUL83" s="528"/>
      <c r="VUM83" s="529"/>
      <c r="VUN83" s="530"/>
      <c r="VUO83" s="531"/>
      <c r="VUP83" s="532"/>
      <c r="VUQ83" s="533"/>
      <c r="VUR83" s="527"/>
      <c r="VUS83" s="528"/>
      <c r="VUT83" s="529"/>
      <c r="VUU83" s="530"/>
      <c r="VUV83" s="531"/>
      <c r="VUW83" s="532"/>
      <c r="VUX83" s="533"/>
      <c r="VUY83" s="527"/>
      <c r="VUZ83" s="528"/>
      <c r="VVA83" s="529"/>
      <c r="VVB83" s="530"/>
      <c r="VVC83" s="531"/>
      <c r="VVD83" s="532"/>
      <c r="VVE83" s="533"/>
      <c r="VVF83" s="527"/>
      <c r="VVG83" s="528"/>
      <c r="VVH83" s="529"/>
      <c r="VVI83" s="530"/>
      <c r="VVJ83" s="531"/>
      <c r="VVK83" s="532"/>
      <c r="VVL83" s="533"/>
      <c r="VVM83" s="527"/>
      <c r="VVN83" s="528"/>
      <c r="VVO83" s="529"/>
      <c r="VVP83" s="530"/>
      <c r="VVQ83" s="531"/>
      <c r="VVR83" s="532"/>
      <c r="VVS83" s="533"/>
      <c r="VVT83" s="527"/>
      <c r="VVU83" s="528"/>
      <c r="VVV83" s="529"/>
      <c r="VVW83" s="530"/>
      <c r="VVX83" s="531"/>
      <c r="VVY83" s="532"/>
      <c r="VVZ83" s="533"/>
      <c r="VWA83" s="527"/>
      <c r="VWB83" s="528"/>
      <c r="VWC83" s="529"/>
      <c r="VWD83" s="530"/>
      <c r="VWE83" s="531"/>
      <c r="VWF83" s="532"/>
      <c r="VWG83" s="533"/>
      <c r="VWH83" s="527"/>
      <c r="VWI83" s="528"/>
      <c r="VWJ83" s="529"/>
      <c r="VWK83" s="530"/>
      <c r="VWL83" s="531"/>
      <c r="VWM83" s="532"/>
      <c r="VWN83" s="533"/>
      <c r="VWO83" s="527"/>
      <c r="VWP83" s="528"/>
      <c r="VWQ83" s="529"/>
      <c r="VWR83" s="530"/>
      <c r="VWS83" s="531"/>
      <c r="VWT83" s="532"/>
      <c r="VWU83" s="533"/>
      <c r="VWV83" s="527"/>
      <c r="VWW83" s="528"/>
      <c r="VWX83" s="529"/>
      <c r="VWY83" s="530"/>
      <c r="VWZ83" s="531"/>
      <c r="VXA83" s="532"/>
      <c r="VXB83" s="533"/>
      <c r="VXC83" s="527"/>
      <c r="VXD83" s="528"/>
      <c r="VXE83" s="529"/>
      <c r="VXF83" s="530"/>
      <c r="VXG83" s="531"/>
      <c r="VXH83" s="532"/>
      <c r="VXI83" s="533"/>
      <c r="VXJ83" s="527"/>
      <c r="VXK83" s="528"/>
      <c r="VXL83" s="529"/>
      <c r="VXM83" s="530"/>
      <c r="VXN83" s="531"/>
      <c r="VXO83" s="532"/>
      <c r="VXP83" s="533"/>
      <c r="VXQ83" s="527"/>
      <c r="VXR83" s="528"/>
      <c r="VXS83" s="529"/>
      <c r="VXT83" s="530"/>
      <c r="VXU83" s="531"/>
      <c r="VXV83" s="532"/>
      <c r="VXW83" s="533"/>
      <c r="VXX83" s="527"/>
      <c r="VXY83" s="528"/>
      <c r="VXZ83" s="529"/>
      <c r="VYA83" s="530"/>
      <c r="VYB83" s="531"/>
      <c r="VYC83" s="532"/>
      <c r="VYD83" s="533"/>
      <c r="VYE83" s="527"/>
      <c r="VYF83" s="528"/>
      <c r="VYG83" s="529"/>
      <c r="VYH83" s="530"/>
      <c r="VYI83" s="531"/>
      <c r="VYJ83" s="532"/>
      <c r="VYK83" s="533"/>
      <c r="VYL83" s="527"/>
      <c r="VYM83" s="528"/>
      <c r="VYN83" s="529"/>
      <c r="VYO83" s="530"/>
      <c r="VYP83" s="531"/>
      <c r="VYQ83" s="532"/>
      <c r="VYR83" s="533"/>
      <c r="VYS83" s="527"/>
      <c r="VYT83" s="528"/>
      <c r="VYU83" s="529"/>
      <c r="VYV83" s="530"/>
      <c r="VYW83" s="531"/>
      <c r="VYX83" s="532"/>
      <c r="VYY83" s="533"/>
      <c r="VYZ83" s="527"/>
      <c r="VZA83" s="528"/>
      <c r="VZB83" s="529"/>
      <c r="VZC83" s="530"/>
      <c r="VZD83" s="531"/>
      <c r="VZE83" s="532"/>
      <c r="VZF83" s="533"/>
      <c r="VZG83" s="527"/>
      <c r="VZH83" s="528"/>
      <c r="VZI83" s="529"/>
      <c r="VZJ83" s="530"/>
      <c r="VZK83" s="531"/>
      <c r="VZL83" s="532"/>
      <c r="VZM83" s="533"/>
      <c r="VZN83" s="527"/>
      <c r="VZO83" s="528"/>
      <c r="VZP83" s="529"/>
      <c r="VZQ83" s="530"/>
      <c r="VZR83" s="531"/>
      <c r="VZS83" s="532"/>
      <c r="VZT83" s="533"/>
      <c r="VZU83" s="527"/>
      <c r="VZV83" s="528"/>
      <c r="VZW83" s="529"/>
      <c r="VZX83" s="530"/>
      <c r="VZY83" s="531"/>
      <c r="VZZ83" s="532"/>
      <c r="WAA83" s="533"/>
      <c r="WAB83" s="527"/>
      <c r="WAC83" s="528"/>
      <c r="WAD83" s="529"/>
      <c r="WAE83" s="530"/>
      <c r="WAF83" s="531"/>
      <c r="WAG83" s="532"/>
      <c r="WAH83" s="533"/>
      <c r="WAI83" s="527"/>
      <c r="WAJ83" s="528"/>
      <c r="WAK83" s="529"/>
      <c r="WAL83" s="530"/>
      <c r="WAM83" s="531"/>
      <c r="WAN83" s="532"/>
      <c r="WAO83" s="533"/>
      <c r="WAP83" s="527"/>
      <c r="WAQ83" s="528"/>
      <c r="WAR83" s="529"/>
      <c r="WAS83" s="530"/>
      <c r="WAT83" s="531"/>
      <c r="WAU83" s="532"/>
      <c r="WAV83" s="533"/>
      <c r="WAW83" s="527"/>
      <c r="WAX83" s="528"/>
      <c r="WAY83" s="529"/>
      <c r="WAZ83" s="530"/>
      <c r="WBA83" s="531"/>
      <c r="WBB83" s="532"/>
      <c r="WBC83" s="533"/>
      <c r="WBD83" s="527"/>
      <c r="WBE83" s="528"/>
      <c r="WBF83" s="529"/>
      <c r="WBG83" s="530"/>
      <c r="WBH83" s="531"/>
      <c r="WBI83" s="532"/>
      <c r="WBJ83" s="533"/>
      <c r="WBK83" s="527"/>
      <c r="WBL83" s="528"/>
      <c r="WBM83" s="529"/>
      <c r="WBN83" s="530"/>
      <c r="WBO83" s="531"/>
      <c r="WBP83" s="532"/>
      <c r="WBQ83" s="533"/>
      <c r="WBR83" s="527"/>
      <c r="WBS83" s="528"/>
      <c r="WBT83" s="529"/>
      <c r="WBU83" s="530"/>
      <c r="WBV83" s="531"/>
      <c r="WBW83" s="532"/>
      <c r="WBX83" s="533"/>
      <c r="WBY83" s="527"/>
      <c r="WBZ83" s="528"/>
      <c r="WCA83" s="529"/>
      <c r="WCB83" s="530"/>
      <c r="WCC83" s="531"/>
      <c r="WCD83" s="532"/>
      <c r="WCE83" s="533"/>
      <c r="WCF83" s="527"/>
      <c r="WCG83" s="528"/>
      <c r="WCH83" s="529"/>
      <c r="WCI83" s="530"/>
      <c r="WCJ83" s="531"/>
      <c r="WCK83" s="532"/>
      <c r="WCL83" s="533"/>
      <c r="WCM83" s="527"/>
      <c r="WCN83" s="528"/>
      <c r="WCO83" s="529"/>
      <c r="WCP83" s="530"/>
      <c r="WCQ83" s="531"/>
      <c r="WCR83" s="532"/>
      <c r="WCS83" s="533"/>
      <c r="WCT83" s="527"/>
      <c r="WCU83" s="528"/>
      <c r="WCV83" s="529"/>
      <c r="WCW83" s="530"/>
      <c r="WCX83" s="531"/>
      <c r="WCY83" s="532"/>
      <c r="WCZ83" s="533"/>
      <c r="WDA83" s="527"/>
      <c r="WDB83" s="528"/>
      <c r="WDC83" s="529"/>
      <c r="WDD83" s="530"/>
      <c r="WDE83" s="531"/>
      <c r="WDF83" s="532"/>
      <c r="WDG83" s="533"/>
      <c r="WDH83" s="527"/>
      <c r="WDI83" s="528"/>
      <c r="WDJ83" s="529"/>
      <c r="WDK83" s="530"/>
      <c r="WDL83" s="531"/>
      <c r="WDM83" s="532"/>
      <c r="WDN83" s="533"/>
      <c r="WDO83" s="527"/>
      <c r="WDP83" s="528"/>
      <c r="WDQ83" s="529"/>
      <c r="WDR83" s="530"/>
      <c r="WDS83" s="531"/>
      <c r="WDT83" s="532"/>
      <c r="WDU83" s="533"/>
      <c r="WDV83" s="527"/>
      <c r="WDW83" s="528"/>
      <c r="WDX83" s="529"/>
      <c r="WDY83" s="530"/>
      <c r="WDZ83" s="531"/>
      <c r="WEA83" s="532"/>
      <c r="WEB83" s="533"/>
      <c r="WEC83" s="527"/>
      <c r="WED83" s="528"/>
      <c r="WEE83" s="529"/>
      <c r="WEF83" s="530"/>
      <c r="WEG83" s="531"/>
      <c r="WEH83" s="532"/>
      <c r="WEI83" s="533"/>
      <c r="WEJ83" s="527"/>
      <c r="WEK83" s="528"/>
      <c r="WEL83" s="529"/>
      <c r="WEM83" s="530"/>
      <c r="WEN83" s="531"/>
      <c r="WEO83" s="532"/>
      <c r="WEP83" s="533"/>
      <c r="WEQ83" s="527"/>
      <c r="WER83" s="528"/>
      <c r="WES83" s="529"/>
      <c r="WET83" s="530"/>
      <c r="WEU83" s="531"/>
      <c r="WEV83" s="532"/>
      <c r="WEW83" s="533"/>
      <c r="WEX83" s="527"/>
      <c r="WEY83" s="528"/>
      <c r="WEZ83" s="529"/>
      <c r="WFA83" s="530"/>
      <c r="WFB83" s="531"/>
      <c r="WFC83" s="532"/>
      <c r="WFD83" s="533"/>
      <c r="WFE83" s="527"/>
      <c r="WFF83" s="528"/>
      <c r="WFG83" s="529"/>
      <c r="WFH83" s="530"/>
      <c r="WFI83" s="531"/>
      <c r="WFJ83" s="532"/>
      <c r="WFK83" s="533"/>
      <c r="WFL83" s="527"/>
      <c r="WFM83" s="528"/>
      <c r="WFN83" s="529"/>
      <c r="WFO83" s="530"/>
      <c r="WFP83" s="531"/>
      <c r="WFQ83" s="532"/>
      <c r="WFR83" s="533"/>
      <c r="WFS83" s="527"/>
      <c r="WFT83" s="528"/>
      <c r="WFU83" s="529"/>
      <c r="WFV83" s="530"/>
      <c r="WFW83" s="531"/>
      <c r="WFX83" s="532"/>
      <c r="WFY83" s="533"/>
      <c r="WFZ83" s="527"/>
      <c r="WGA83" s="528"/>
      <c r="WGB83" s="529"/>
      <c r="WGC83" s="530"/>
      <c r="WGD83" s="531"/>
      <c r="WGE83" s="532"/>
      <c r="WGF83" s="533"/>
      <c r="WGG83" s="527"/>
      <c r="WGH83" s="528"/>
      <c r="WGI83" s="529"/>
      <c r="WGJ83" s="530"/>
      <c r="WGK83" s="531"/>
      <c r="WGL83" s="532"/>
      <c r="WGM83" s="533"/>
      <c r="WGN83" s="527"/>
      <c r="WGO83" s="528"/>
      <c r="WGP83" s="529"/>
      <c r="WGQ83" s="530"/>
      <c r="WGR83" s="531"/>
      <c r="WGS83" s="532"/>
      <c r="WGT83" s="533"/>
      <c r="WGU83" s="527"/>
      <c r="WGV83" s="528"/>
      <c r="WGW83" s="529"/>
      <c r="WGX83" s="530"/>
      <c r="WGY83" s="531"/>
      <c r="WGZ83" s="532"/>
      <c r="WHA83" s="533"/>
      <c r="WHB83" s="527"/>
      <c r="WHC83" s="528"/>
      <c r="WHD83" s="529"/>
      <c r="WHE83" s="530"/>
      <c r="WHF83" s="531"/>
      <c r="WHG83" s="532"/>
      <c r="WHH83" s="533"/>
      <c r="WHI83" s="527"/>
      <c r="WHJ83" s="528"/>
      <c r="WHK83" s="529"/>
      <c r="WHL83" s="530"/>
      <c r="WHM83" s="531"/>
      <c r="WHN83" s="532"/>
      <c r="WHO83" s="533"/>
      <c r="WHP83" s="527"/>
      <c r="WHQ83" s="528"/>
      <c r="WHR83" s="529"/>
      <c r="WHS83" s="530"/>
      <c r="WHT83" s="531"/>
      <c r="WHU83" s="532"/>
      <c r="WHV83" s="533"/>
      <c r="WHW83" s="527"/>
      <c r="WHX83" s="528"/>
      <c r="WHY83" s="529"/>
      <c r="WHZ83" s="530"/>
      <c r="WIA83" s="531"/>
      <c r="WIB83" s="532"/>
      <c r="WIC83" s="533"/>
      <c r="WID83" s="527"/>
      <c r="WIE83" s="528"/>
      <c r="WIF83" s="529"/>
      <c r="WIG83" s="530"/>
      <c r="WIH83" s="531"/>
      <c r="WII83" s="532"/>
      <c r="WIJ83" s="533"/>
      <c r="WIK83" s="527"/>
      <c r="WIL83" s="528"/>
      <c r="WIM83" s="529"/>
      <c r="WIN83" s="530"/>
      <c r="WIO83" s="531"/>
      <c r="WIP83" s="532"/>
      <c r="WIQ83" s="533"/>
      <c r="WIR83" s="527"/>
      <c r="WIS83" s="528"/>
      <c r="WIT83" s="529"/>
      <c r="WIU83" s="530"/>
      <c r="WIV83" s="531"/>
      <c r="WIW83" s="532"/>
      <c r="WIX83" s="533"/>
      <c r="WIY83" s="527"/>
      <c r="WIZ83" s="528"/>
      <c r="WJA83" s="529"/>
      <c r="WJB83" s="530"/>
      <c r="WJC83" s="531"/>
      <c r="WJD83" s="532"/>
      <c r="WJE83" s="533"/>
      <c r="WJF83" s="527"/>
      <c r="WJG83" s="528"/>
      <c r="WJH83" s="529"/>
      <c r="WJI83" s="530"/>
      <c r="WJJ83" s="531"/>
      <c r="WJK83" s="532"/>
      <c r="WJL83" s="533"/>
      <c r="WJM83" s="527"/>
      <c r="WJN83" s="528"/>
      <c r="WJO83" s="529"/>
      <c r="WJP83" s="530"/>
      <c r="WJQ83" s="531"/>
      <c r="WJR83" s="532"/>
      <c r="WJS83" s="533"/>
      <c r="WJT83" s="527"/>
      <c r="WJU83" s="528"/>
      <c r="WJV83" s="529"/>
      <c r="WJW83" s="530"/>
      <c r="WJX83" s="531"/>
      <c r="WJY83" s="532"/>
      <c r="WJZ83" s="533"/>
      <c r="WKA83" s="527"/>
      <c r="WKB83" s="528"/>
      <c r="WKC83" s="529"/>
      <c r="WKD83" s="530"/>
      <c r="WKE83" s="531"/>
      <c r="WKF83" s="532"/>
      <c r="WKG83" s="533"/>
      <c r="WKH83" s="527"/>
      <c r="WKI83" s="528"/>
      <c r="WKJ83" s="529"/>
      <c r="WKK83" s="530"/>
      <c r="WKL83" s="531"/>
      <c r="WKM83" s="532"/>
      <c r="WKN83" s="533"/>
      <c r="WKO83" s="527"/>
      <c r="WKP83" s="528"/>
      <c r="WKQ83" s="529"/>
      <c r="WKR83" s="530"/>
      <c r="WKS83" s="531"/>
      <c r="WKT83" s="532"/>
      <c r="WKU83" s="533"/>
      <c r="WKV83" s="527"/>
      <c r="WKW83" s="528"/>
      <c r="WKX83" s="529"/>
      <c r="WKY83" s="530"/>
      <c r="WKZ83" s="531"/>
      <c r="WLA83" s="532"/>
      <c r="WLB83" s="533"/>
      <c r="WLC83" s="527"/>
      <c r="WLD83" s="528"/>
      <c r="WLE83" s="529"/>
      <c r="WLF83" s="530"/>
      <c r="WLG83" s="531"/>
      <c r="WLH83" s="532"/>
      <c r="WLI83" s="533"/>
      <c r="WLJ83" s="527"/>
      <c r="WLK83" s="528"/>
      <c r="WLL83" s="529"/>
      <c r="WLM83" s="530"/>
      <c r="WLN83" s="531"/>
      <c r="WLO83" s="532"/>
      <c r="WLP83" s="533"/>
      <c r="WLQ83" s="527"/>
      <c r="WLR83" s="528"/>
      <c r="WLS83" s="529"/>
      <c r="WLT83" s="530"/>
      <c r="WLU83" s="531"/>
      <c r="WLV83" s="532"/>
      <c r="WLW83" s="533"/>
      <c r="WLX83" s="527"/>
      <c r="WLY83" s="528"/>
      <c r="WLZ83" s="529"/>
      <c r="WMA83" s="530"/>
      <c r="WMB83" s="531"/>
      <c r="WMC83" s="532"/>
      <c r="WMD83" s="533"/>
      <c r="WME83" s="527"/>
      <c r="WMF83" s="528"/>
      <c r="WMG83" s="529"/>
      <c r="WMH83" s="530"/>
      <c r="WMI83" s="531"/>
      <c r="WMJ83" s="532"/>
      <c r="WMK83" s="533"/>
      <c r="WML83" s="527"/>
      <c r="WMM83" s="528"/>
      <c r="WMN83" s="529"/>
      <c r="WMO83" s="530"/>
      <c r="WMP83" s="531"/>
      <c r="WMQ83" s="532"/>
      <c r="WMR83" s="533"/>
      <c r="WMS83" s="527"/>
      <c r="WMT83" s="528"/>
      <c r="WMU83" s="529"/>
      <c r="WMV83" s="530"/>
      <c r="WMW83" s="531"/>
      <c r="WMX83" s="532"/>
      <c r="WMY83" s="533"/>
      <c r="WMZ83" s="527"/>
      <c r="WNA83" s="528"/>
      <c r="WNB83" s="529"/>
      <c r="WNC83" s="530"/>
      <c r="WND83" s="531"/>
      <c r="WNE83" s="532"/>
      <c r="WNF83" s="533"/>
      <c r="WNG83" s="527"/>
      <c r="WNH83" s="528"/>
      <c r="WNI83" s="529"/>
      <c r="WNJ83" s="530"/>
      <c r="WNK83" s="531"/>
      <c r="WNL83" s="532"/>
      <c r="WNM83" s="533"/>
      <c r="WNN83" s="527"/>
      <c r="WNO83" s="528"/>
      <c r="WNP83" s="529"/>
      <c r="WNQ83" s="530"/>
      <c r="WNR83" s="531"/>
      <c r="WNS83" s="532"/>
      <c r="WNT83" s="533"/>
      <c r="WNU83" s="527"/>
      <c r="WNV83" s="528"/>
      <c r="WNW83" s="529"/>
      <c r="WNX83" s="530"/>
      <c r="WNY83" s="531"/>
      <c r="WNZ83" s="532"/>
      <c r="WOA83" s="533"/>
      <c r="WOB83" s="527"/>
      <c r="WOC83" s="528"/>
      <c r="WOD83" s="529"/>
      <c r="WOE83" s="530"/>
      <c r="WOF83" s="531"/>
      <c r="WOG83" s="532"/>
      <c r="WOH83" s="533"/>
      <c r="WOI83" s="527"/>
      <c r="WOJ83" s="528"/>
      <c r="WOK83" s="529"/>
      <c r="WOL83" s="530"/>
      <c r="WOM83" s="531"/>
      <c r="WON83" s="532"/>
      <c r="WOO83" s="533"/>
      <c r="WOP83" s="527"/>
      <c r="WOQ83" s="528"/>
      <c r="WOR83" s="529"/>
      <c r="WOS83" s="530"/>
      <c r="WOT83" s="531"/>
      <c r="WOU83" s="532"/>
      <c r="WOV83" s="533"/>
      <c r="WOW83" s="527"/>
      <c r="WOX83" s="528"/>
      <c r="WOY83" s="529"/>
      <c r="WOZ83" s="530"/>
      <c r="WPA83" s="531"/>
      <c r="WPB83" s="532"/>
      <c r="WPC83" s="533"/>
      <c r="WPD83" s="527"/>
      <c r="WPE83" s="528"/>
      <c r="WPF83" s="529"/>
      <c r="WPG83" s="530"/>
      <c r="WPH83" s="531"/>
      <c r="WPI83" s="532"/>
      <c r="WPJ83" s="533"/>
      <c r="WPK83" s="527"/>
      <c r="WPL83" s="528"/>
      <c r="WPM83" s="529"/>
      <c r="WPN83" s="530"/>
      <c r="WPO83" s="531"/>
      <c r="WPP83" s="532"/>
      <c r="WPQ83" s="533"/>
      <c r="WPR83" s="527"/>
      <c r="WPS83" s="528"/>
      <c r="WPT83" s="529"/>
      <c r="WPU83" s="530"/>
      <c r="WPV83" s="531"/>
      <c r="WPW83" s="532"/>
      <c r="WPX83" s="533"/>
      <c r="WPY83" s="527"/>
      <c r="WPZ83" s="528"/>
      <c r="WQA83" s="529"/>
      <c r="WQB83" s="530"/>
      <c r="WQC83" s="531"/>
      <c r="WQD83" s="532"/>
      <c r="WQE83" s="533"/>
      <c r="WQF83" s="527"/>
      <c r="WQG83" s="528"/>
      <c r="WQH83" s="529"/>
      <c r="WQI83" s="530"/>
      <c r="WQJ83" s="531"/>
      <c r="WQK83" s="532"/>
      <c r="WQL83" s="533"/>
      <c r="WQM83" s="527"/>
      <c r="WQN83" s="528"/>
      <c r="WQO83" s="529"/>
      <c r="WQP83" s="530"/>
      <c r="WQQ83" s="531"/>
      <c r="WQR83" s="532"/>
      <c r="WQS83" s="533"/>
      <c r="WQT83" s="527"/>
      <c r="WQU83" s="528"/>
      <c r="WQV83" s="529"/>
      <c r="WQW83" s="530"/>
      <c r="WQX83" s="531"/>
      <c r="WQY83" s="532"/>
      <c r="WQZ83" s="533"/>
      <c r="WRA83" s="527"/>
      <c r="WRB83" s="528"/>
      <c r="WRC83" s="529"/>
      <c r="WRD83" s="530"/>
      <c r="WRE83" s="531"/>
      <c r="WRF83" s="532"/>
      <c r="WRG83" s="533"/>
      <c r="WRH83" s="527"/>
      <c r="WRI83" s="528"/>
      <c r="WRJ83" s="529"/>
      <c r="WRK83" s="530"/>
      <c r="WRL83" s="531"/>
      <c r="WRM83" s="532"/>
      <c r="WRN83" s="533"/>
      <c r="WRO83" s="527"/>
      <c r="WRP83" s="528"/>
      <c r="WRQ83" s="529"/>
      <c r="WRR83" s="530"/>
      <c r="WRS83" s="531"/>
      <c r="WRT83" s="532"/>
      <c r="WRU83" s="533"/>
      <c r="WRV83" s="527"/>
      <c r="WRW83" s="528"/>
      <c r="WRX83" s="529"/>
      <c r="WRY83" s="530"/>
      <c r="WRZ83" s="531"/>
      <c r="WSA83" s="532"/>
      <c r="WSB83" s="533"/>
      <c r="WSC83" s="527"/>
      <c r="WSD83" s="528"/>
      <c r="WSE83" s="529"/>
      <c r="WSF83" s="530"/>
      <c r="WSG83" s="531"/>
      <c r="WSH83" s="532"/>
      <c r="WSI83" s="533"/>
      <c r="WSJ83" s="527"/>
      <c r="WSK83" s="528"/>
      <c r="WSL83" s="529"/>
      <c r="WSM83" s="530"/>
      <c r="WSN83" s="531"/>
      <c r="WSO83" s="532"/>
      <c r="WSP83" s="533"/>
      <c r="WSQ83" s="527"/>
      <c r="WSR83" s="528"/>
      <c r="WSS83" s="529"/>
      <c r="WST83" s="530"/>
      <c r="WSU83" s="531"/>
      <c r="WSV83" s="532"/>
      <c r="WSW83" s="533"/>
      <c r="WSX83" s="527"/>
      <c r="WSY83" s="528"/>
      <c r="WSZ83" s="529"/>
      <c r="WTA83" s="530"/>
      <c r="WTB83" s="531"/>
      <c r="WTC83" s="532"/>
      <c r="WTD83" s="533"/>
      <c r="WTE83" s="527"/>
      <c r="WTF83" s="528"/>
      <c r="WTG83" s="529"/>
      <c r="WTH83" s="530"/>
      <c r="WTI83" s="531"/>
      <c r="WTJ83" s="532"/>
      <c r="WTK83" s="533"/>
      <c r="WTL83" s="527"/>
      <c r="WTM83" s="528"/>
      <c r="WTN83" s="529"/>
      <c r="WTO83" s="530"/>
      <c r="WTP83" s="531"/>
      <c r="WTQ83" s="532"/>
      <c r="WTR83" s="533"/>
      <c r="WTS83" s="527"/>
      <c r="WTT83" s="528"/>
      <c r="WTU83" s="529"/>
      <c r="WTV83" s="530"/>
      <c r="WTW83" s="531"/>
      <c r="WTX83" s="532"/>
      <c r="WTY83" s="533"/>
      <c r="WTZ83" s="527"/>
      <c r="WUA83" s="528"/>
      <c r="WUB83" s="529"/>
      <c r="WUC83" s="530"/>
      <c r="WUD83" s="531"/>
      <c r="WUE83" s="532"/>
      <c r="WUF83" s="533"/>
      <c r="WUG83" s="527"/>
      <c r="WUH83" s="528"/>
      <c r="WUI83" s="529"/>
      <c r="WUJ83" s="530"/>
      <c r="WUK83" s="531"/>
      <c r="WUL83" s="532"/>
      <c r="WUM83" s="533"/>
      <c r="WUN83" s="527"/>
      <c r="WUO83" s="528"/>
      <c r="WUP83" s="529"/>
      <c r="WUQ83" s="530"/>
      <c r="WUR83" s="531"/>
      <c r="WUS83" s="532"/>
      <c r="WUT83" s="533"/>
      <c r="WUU83" s="527"/>
      <c r="WUV83" s="528"/>
      <c r="WUW83" s="529"/>
      <c r="WUX83" s="530"/>
      <c r="WUY83" s="531"/>
      <c r="WUZ83" s="532"/>
      <c r="WVA83" s="533"/>
      <c r="WVB83" s="527"/>
      <c r="WVC83" s="528"/>
      <c r="WVD83" s="529"/>
      <c r="WVE83" s="530"/>
      <c r="WVF83" s="531"/>
      <c r="WVG83" s="532"/>
      <c r="WVH83" s="533"/>
      <c r="WVI83" s="527"/>
      <c r="WVJ83" s="528"/>
      <c r="WVK83" s="529"/>
      <c r="WVL83" s="530"/>
      <c r="WVM83" s="531"/>
      <c r="WVN83" s="532"/>
      <c r="WVO83" s="533"/>
      <c r="WVP83" s="527"/>
      <c r="WVQ83" s="528"/>
      <c r="WVR83" s="529"/>
      <c r="WVS83" s="530"/>
      <c r="WVT83" s="531"/>
      <c r="WVU83" s="532"/>
      <c r="WVV83" s="533"/>
      <c r="WVW83" s="527"/>
      <c r="WVX83" s="528"/>
      <c r="WVY83" s="529"/>
      <c r="WVZ83" s="530"/>
      <c r="WWA83" s="531"/>
      <c r="WWB83" s="532"/>
      <c r="WWC83" s="533"/>
      <c r="WWD83" s="527"/>
      <c r="WWE83" s="528"/>
      <c r="WWF83" s="529"/>
      <c r="WWG83" s="530"/>
      <c r="WWH83" s="531"/>
      <c r="WWI83" s="532"/>
      <c r="WWJ83" s="533"/>
      <c r="WWK83" s="527"/>
      <c r="WWL83" s="528"/>
      <c r="WWM83" s="529"/>
      <c r="WWN83" s="530"/>
      <c r="WWO83" s="531"/>
      <c r="WWP83" s="532"/>
      <c r="WWQ83" s="533"/>
      <c r="WWR83" s="527"/>
      <c r="WWS83" s="528"/>
      <c r="WWT83" s="529"/>
      <c r="WWU83" s="530"/>
      <c r="WWV83" s="531"/>
      <c r="WWW83" s="532"/>
      <c r="WWX83" s="533"/>
      <c r="WWY83" s="527"/>
      <c r="WWZ83" s="528"/>
      <c r="WXA83" s="529"/>
      <c r="WXB83" s="530"/>
      <c r="WXC83" s="531"/>
      <c r="WXD83" s="532"/>
      <c r="WXE83" s="533"/>
      <c r="WXF83" s="527"/>
      <c r="WXG83" s="528"/>
      <c r="WXH83" s="529"/>
      <c r="WXI83" s="530"/>
      <c r="WXJ83" s="531"/>
      <c r="WXK83" s="532"/>
      <c r="WXL83" s="533"/>
      <c r="WXM83" s="527"/>
      <c r="WXN83" s="528"/>
      <c r="WXO83" s="529"/>
      <c r="WXP83" s="530"/>
      <c r="WXQ83" s="531"/>
      <c r="WXR83" s="532"/>
      <c r="WXS83" s="533"/>
      <c r="WXT83" s="527"/>
      <c r="WXU83" s="528"/>
      <c r="WXV83" s="529"/>
      <c r="WXW83" s="530"/>
      <c r="WXX83" s="531"/>
      <c r="WXY83" s="532"/>
      <c r="WXZ83" s="533"/>
      <c r="WYA83" s="527"/>
      <c r="WYB83" s="528"/>
      <c r="WYC83" s="529"/>
      <c r="WYD83" s="530"/>
      <c r="WYE83" s="531"/>
      <c r="WYF83" s="532"/>
      <c r="WYG83" s="533"/>
      <c r="WYH83" s="527"/>
      <c r="WYI83" s="528"/>
      <c r="WYJ83" s="529"/>
      <c r="WYK83" s="530"/>
      <c r="WYL83" s="531"/>
      <c r="WYM83" s="532"/>
      <c r="WYN83" s="533"/>
      <c r="WYO83" s="527"/>
      <c r="WYP83" s="528"/>
      <c r="WYQ83" s="529"/>
      <c r="WYR83" s="530"/>
      <c r="WYS83" s="531"/>
      <c r="WYT83" s="532"/>
      <c r="WYU83" s="533"/>
      <c r="WYV83" s="527"/>
      <c r="WYW83" s="528"/>
      <c r="WYX83" s="529"/>
      <c r="WYY83" s="530"/>
      <c r="WYZ83" s="531"/>
      <c r="WZA83" s="532"/>
      <c r="WZB83" s="533"/>
      <c r="WZC83" s="527"/>
      <c r="WZD83" s="528"/>
      <c r="WZE83" s="529"/>
      <c r="WZF83" s="530"/>
      <c r="WZG83" s="531"/>
      <c r="WZH83" s="532"/>
      <c r="WZI83" s="533"/>
      <c r="WZJ83" s="527"/>
      <c r="WZK83" s="528"/>
      <c r="WZL83" s="529"/>
      <c r="WZM83" s="530"/>
      <c r="WZN83" s="531"/>
      <c r="WZO83" s="532"/>
      <c r="WZP83" s="533"/>
      <c r="WZQ83" s="527"/>
      <c r="WZR83" s="528"/>
      <c r="WZS83" s="529"/>
      <c r="WZT83" s="530"/>
      <c r="WZU83" s="531"/>
      <c r="WZV83" s="532"/>
      <c r="WZW83" s="533"/>
      <c r="WZX83" s="527"/>
      <c r="WZY83" s="528"/>
      <c r="WZZ83" s="529"/>
      <c r="XAA83" s="530"/>
      <c r="XAB83" s="531"/>
      <c r="XAC83" s="532"/>
      <c r="XAD83" s="533"/>
      <c r="XAE83" s="527"/>
      <c r="XAF83" s="528"/>
      <c r="XAG83" s="529"/>
      <c r="XAH83" s="530"/>
      <c r="XAI83" s="531"/>
      <c r="XAJ83" s="532"/>
      <c r="XAK83" s="533"/>
      <c r="XAL83" s="527"/>
      <c r="XAM83" s="528"/>
      <c r="XAN83" s="529"/>
      <c r="XAO83" s="530"/>
      <c r="XAP83" s="531"/>
      <c r="XAQ83" s="532"/>
      <c r="XAR83" s="533"/>
      <c r="XAS83" s="527"/>
      <c r="XAT83" s="528"/>
      <c r="XAU83" s="529"/>
      <c r="XAV83" s="530"/>
      <c r="XAW83" s="531"/>
      <c r="XAX83" s="532"/>
      <c r="XAY83" s="533"/>
      <c r="XAZ83" s="527"/>
      <c r="XBA83" s="528"/>
      <c r="XBB83" s="529"/>
      <c r="XBC83" s="530"/>
      <c r="XBD83" s="531"/>
      <c r="XBE83" s="532"/>
      <c r="XBF83" s="533"/>
      <c r="XBG83" s="527"/>
      <c r="XBH83" s="528"/>
      <c r="XBI83" s="529"/>
      <c r="XBJ83" s="530"/>
      <c r="XBK83" s="531"/>
      <c r="XBL83" s="532"/>
      <c r="XBM83" s="533"/>
      <c r="XBN83" s="527"/>
      <c r="XBO83" s="528"/>
      <c r="XBP83" s="529"/>
      <c r="XBQ83" s="530"/>
      <c r="XBR83" s="531"/>
      <c r="XBS83" s="532"/>
      <c r="XBT83" s="533"/>
      <c r="XBU83" s="527"/>
      <c r="XBV83" s="528"/>
      <c r="XBW83" s="529"/>
      <c r="XBX83" s="530"/>
      <c r="XBY83" s="531"/>
      <c r="XBZ83" s="532"/>
      <c r="XCA83" s="533"/>
      <c r="XCB83" s="527"/>
      <c r="XCC83" s="528"/>
      <c r="XCD83" s="529"/>
      <c r="XCE83" s="530"/>
      <c r="XCF83" s="531"/>
      <c r="XCG83" s="532"/>
      <c r="XCH83" s="533"/>
      <c r="XCI83" s="527"/>
      <c r="XCJ83" s="528"/>
      <c r="XCK83" s="529"/>
      <c r="XCL83" s="530"/>
      <c r="XCM83" s="531"/>
      <c r="XCN83" s="532"/>
      <c r="XCO83" s="533"/>
      <c r="XCP83" s="527"/>
      <c r="XCQ83" s="528"/>
      <c r="XCR83" s="529"/>
      <c r="XCS83" s="530"/>
      <c r="XCT83" s="531"/>
      <c r="XCU83" s="532"/>
      <c r="XCV83" s="533"/>
      <c r="XCW83" s="527"/>
      <c r="XCX83" s="528"/>
      <c r="XCY83" s="529"/>
      <c r="XCZ83" s="530"/>
      <c r="XDA83" s="531"/>
      <c r="XDB83" s="532"/>
      <c r="XDC83" s="533"/>
      <c r="XDD83" s="527"/>
      <c r="XDE83" s="528"/>
      <c r="XDF83" s="529"/>
      <c r="XDG83" s="530"/>
      <c r="XDH83" s="531"/>
      <c r="XDI83" s="532"/>
      <c r="XDJ83" s="533"/>
      <c r="XDK83" s="527"/>
      <c r="XDL83" s="528"/>
      <c r="XDM83" s="529"/>
      <c r="XDN83" s="530"/>
      <c r="XDO83" s="531"/>
      <c r="XDP83" s="532"/>
      <c r="XDQ83" s="533"/>
      <c r="XDR83" s="527"/>
      <c r="XDS83" s="528"/>
      <c r="XDT83" s="529"/>
      <c r="XDU83" s="530"/>
      <c r="XDV83" s="531"/>
      <c r="XDW83" s="532"/>
      <c r="XDX83" s="533"/>
      <c r="XDY83" s="527"/>
      <c r="XDZ83" s="528"/>
      <c r="XEA83" s="529"/>
      <c r="XEB83" s="530"/>
      <c r="XEC83" s="531"/>
      <c r="XED83" s="532"/>
      <c r="XEE83" s="533"/>
      <c r="XEF83" s="527"/>
      <c r="XEG83" s="528"/>
      <c r="XEH83" s="529"/>
      <c r="XEI83" s="530"/>
      <c r="XEJ83" s="531"/>
      <c r="XEK83" s="532"/>
      <c r="XEL83" s="533"/>
      <c r="XEM83" s="527"/>
      <c r="XEN83" s="528"/>
      <c r="XEO83" s="529"/>
      <c r="XEP83" s="530"/>
      <c r="XEQ83" s="531"/>
      <c r="XER83" s="532"/>
      <c r="XES83" s="533"/>
      <c r="XET83" s="527"/>
      <c r="XEU83" s="528"/>
      <c r="XEV83" s="529"/>
      <c r="XEW83" s="530"/>
      <c r="XEX83" s="531"/>
      <c r="XEY83" s="532"/>
      <c r="XEZ83" s="533"/>
      <c r="XFA83" s="527"/>
      <c r="XFB83" s="528"/>
      <c r="XFC83" s="529"/>
      <c r="XFD83" s="530"/>
    </row>
    <row r="84" spans="1:16384" ht="24" customHeight="1" x14ac:dyDescent="0.2">
      <c r="A84" s="689"/>
      <c r="B84" s="518" t="s">
        <v>807</v>
      </c>
      <c r="C84" s="519">
        <f>SUM(C82:C83)</f>
        <v>250000000</v>
      </c>
      <c r="D84" s="519">
        <f>SUM(D82:D83)</f>
        <v>152720000</v>
      </c>
      <c r="E84" s="520">
        <f>C84-D84</f>
        <v>97280000</v>
      </c>
      <c r="F84" s="521"/>
      <c r="G84" s="522">
        <f>D84/C84</f>
        <v>0.61087999999999998</v>
      </c>
      <c r="I84" s="244"/>
    </row>
    <row r="85" spans="1:16384" ht="18" customHeight="1" x14ac:dyDescent="0.2">
      <c r="A85" s="534" t="s">
        <v>238</v>
      </c>
      <c r="B85" s="534" t="s">
        <v>239</v>
      </c>
      <c r="C85" s="534" t="s">
        <v>249</v>
      </c>
      <c r="D85" s="534" t="s">
        <v>241</v>
      </c>
      <c r="E85" s="534" t="s">
        <v>242</v>
      </c>
      <c r="F85" s="534" t="s">
        <v>243</v>
      </c>
      <c r="G85" s="534" t="s">
        <v>244</v>
      </c>
    </row>
    <row r="86" spans="1:16384" ht="33.75" customHeight="1" x14ac:dyDescent="0.2">
      <c r="A86" s="687" t="s">
        <v>816</v>
      </c>
      <c r="B86" s="507" t="s">
        <v>1041</v>
      </c>
      <c r="C86" s="251">
        <v>80000000</v>
      </c>
      <c r="D86" s="251"/>
      <c r="E86" s="505">
        <f>+C86+D86</f>
        <v>80000000</v>
      </c>
      <c r="F86" s="511">
        <v>42552</v>
      </c>
      <c r="G86" s="502"/>
      <c r="J86" s="217"/>
    </row>
    <row r="87" spans="1:16384" ht="25.5" customHeight="1" x14ac:dyDescent="0.2">
      <c r="A87" s="689"/>
      <c r="B87" s="518" t="s">
        <v>614</v>
      </c>
      <c r="C87" s="519">
        <f>SUM(C86:C86)</f>
        <v>80000000</v>
      </c>
      <c r="D87" s="519">
        <f>SUM(D86:D86)</f>
        <v>0</v>
      </c>
      <c r="E87" s="519">
        <f>SUM(E86:E86)</f>
        <v>80000000</v>
      </c>
      <c r="F87" s="521"/>
      <c r="G87" s="522">
        <f>D87/C87</f>
        <v>0</v>
      </c>
    </row>
    <row r="88" spans="1:16384" ht="12.75" x14ac:dyDescent="0.2">
      <c r="A88" s="512"/>
      <c r="B88" s="512" t="s">
        <v>817</v>
      </c>
      <c r="C88" s="538">
        <f>+C87+C84+C80</f>
        <v>1190000000</v>
      </c>
      <c r="D88" s="538">
        <f>+D87+D84+D80</f>
        <v>152720000</v>
      </c>
      <c r="E88" s="538">
        <f>+E87+E84+E80</f>
        <v>1037280000</v>
      </c>
      <c r="F88" s="538"/>
      <c r="G88" s="553">
        <f>D88/C88</f>
        <v>0.1283361344537815</v>
      </c>
    </row>
    <row r="89" spans="1:16384" ht="12.75" customHeight="1" x14ac:dyDescent="0.2">
      <c r="A89" s="691" t="s">
        <v>818</v>
      </c>
      <c r="B89" s="691"/>
      <c r="C89" s="691"/>
      <c r="D89" s="691"/>
      <c r="E89" s="691"/>
      <c r="F89" s="691"/>
      <c r="G89" s="691"/>
    </row>
    <row r="90" spans="1:16384" ht="33.75" x14ac:dyDescent="0.2">
      <c r="A90" s="534" t="s">
        <v>238</v>
      </c>
      <c r="B90" s="534" t="s">
        <v>239</v>
      </c>
      <c r="C90" s="534" t="s">
        <v>249</v>
      </c>
      <c r="D90" s="534" t="s">
        <v>241</v>
      </c>
      <c r="E90" s="534" t="s">
        <v>242</v>
      </c>
      <c r="F90" s="534" t="s">
        <v>243</v>
      </c>
      <c r="G90" s="534" t="s">
        <v>244</v>
      </c>
    </row>
    <row r="91" spans="1:16384" s="10" customFormat="1" ht="101.25" x14ac:dyDescent="0.2">
      <c r="A91" s="687" t="s">
        <v>819</v>
      </c>
      <c r="B91" s="544" t="s">
        <v>1032</v>
      </c>
      <c r="C91" s="508">
        <v>28000000</v>
      </c>
      <c r="D91" s="508"/>
      <c r="E91" s="505">
        <f>+C91-D91</f>
        <v>28000000</v>
      </c>
      <c r="F91" s="511"/>
      <c r="G91" s="542" t="s">
        <v>1018</v>
      </c>
      <c r="H91" s="527"/>
      <c r="I91" s="528"/>
      <c r="J91" s="529"/>
      <c r="K91" s="530"/>
      <c r="L91" s="531"/>
      <c r="M91" s="532"/>
      <c r="N91" s="533"/>
      <c r="O91" s="527"/>
      <c r="P91" s="528"/>
      <c r="Q91" s="529"/>
      <c r="R91" s="530"/>
      <c r="S91" s="531"/>
      <c r="T91" s="532"/>
      <c r="U91" s="533"/>
      <c r="V91" s="527"/>
      <c r="W91" s="528"/>
      <c r="X91" s="529"/>
      <c r="Y91" s="530"/>
      <c r="Z91" s="531"/>
      <c r="AA91" s="532"/>
      <c r="AB91" s="533"/>
      <c r="AC91" s="527"/>
      <c r="AD91" s="528"/>
      <c r="AE91" s="529"/>
      <c r="AF91" s="530"/>
      <c r="AG91" s="531"/>
      <c r="AH91" s="532"/>
      <c r="AI91" s="533"/>
      <c r="AJ91" s="527"/>
      <c r="AK91" s="528"/>
      <c r="AL91" s="529"/>
      <c r="AM91" s="530"/>
      <c r="AN91" s="531"/>
      <c r="AO91" s="532"/>
      <c r="AP91" s="533"/>
      <c r="AQ91" s="527"/>
      <c r="AR91" s="528"/>
      <c r="AS91" s="529"/>
      <c r="AT91" s="530"/>
      <c r="AU91" s="531"/>
      <c r="AV91" s="532"/>
      <c r="AW91" s="533"/>
      <c r="AX91" s="527"/>
      <c r="AY91" s="528"/>
      <c r="AZ91" s="529"/>
      <c r="BA91" s="530"/>
      <c r="BB91" s="531"/>
      <c r="BC91" s="532"/>
      <c r="BD91" s="533"/>
      <c r="BE91" s="527"/>
      <c r="BF91" s="528"/>
      <c r="BG91" s="529"/>
      <c r="BH91" s="530"/>
      <c r="BI91" s="531"/>
      <c r="BJ91" s="532"/>
      <c r="BK91" s="533"/>
      <c r="BL91" s="527"/>
      <c r="BM91" s="528"/>
      <c r="BN91" s="529"/>
      <c r="BO91" s="530"/>
      <c r="BP91" s="531"/>
      <c r="BQ91" s="532"/>
      <c r="BR91" s="533"/>
      <c r="BS91" s="527"/>
      <c r="BT91" s="528"/>
      <c r="BU91" s="529"/>
      <c r="BV91" s="530"/>
      <c r="BW91" s="531"/>
      <c r="BX91" s="532"/>
      <c r="BY91" s="533"/>
      <c r="BZ91" s="527"/>
      <c r="CA91" s="528"/>
      <c r="CB91" s="529"/>
      <c r="CC91" s="530"/>
      <c r="CD91" s="531"/>
      <c r="CE91" s="532"/>
      <c r="CF91" s="533"/>
      <c r="CG91" s="527"/>
      <c r="CH91" s="528"/>
      <c r="CI91" s="529"/>
      <c r="CJ91" s="530"/>
      <c r="CK91" s="531"/>
      <c r="CL91" s="532"/>
      <c r="CM91" s="533"/>
      <c r="CN91" s="527"/>
      <c r="CO91" s="528"/>
      <c r="CP91" s="529"/>
      <c r="CQ91" s="530"/>
      <c r="CR91" s="531"/>
      <c r="CS91" s="532"/>
      <c r="CT91" s="533"/>
      <c r="CU91" s="527"/>
      <c r="CV91" s="528"/>
      <c r="CW91" s="529"/>
      <c r="CX91" s="530"/>
      <c r="CY91" s="531"/>
      <c r="CZ91" s="532"/>
      <c r="DA91" s="533"/>
      <c r="DB91" s="527"/>
      <c r="DC91" s="528"/>
      <c r="DD91" s="529"/>
      <c r="DE91" s="530"/>
      <c r="DF91" s="531"/>
      <c r="DG91" s="532"/>
      <c r="DH91" s="533"/>
      <c r="DI91" s="527"/>
      <c r="DJ91" s="528"/>
      <c r="DK91" s="529"/>
      <c r="DL91" s="530"/>
      <c r="DM91" s="531"/>
      <c r="DN91" s="532"/>
      <c r="DO91" s="533"/>
      <c r="DP91" s="527"/>
      <c r="DQ91" s="528"/>
      <c r="DR91" s="529"/>
      <c r="DS91" s="530"/>
      <c r="DT91" s="531"/>
      <c r="DU91" s="532"/>
      <c r="DV91" s="533"/>
      <c r="DW91" s="527"/>
      <c r="DX91" s="528"/>
      <c r="DY91" s="529"/>
      <c r="DZ91" s="530"/>
      <c r="EA91" s="531"/>
      <c r="EB91" s="532"/>
      <c r="EC91" s="533"/>
      <c r="ED91" s="527"/>
      <c r="EE91" s="528"/>
      <c r="EF91" s="529"/>
      <c r="EG91" s="530"/>
      <c r="EH91" s="531"/>
      <c r="EI91" s="532"/>
      <c r="EJ91" s="533"/>
      <c r="EK91" s="527"/>
      <c r="EL91" s="528"/>
      <c r="EM91" s="529"/>
      <c r="EN91" s="530"/>
      <c r="EO91" s="531"/>
      <c r="EP91" s="532"/>
      <c r="EQ91" s="533"/>
      <c r="ER91" s="527"/>
      <c r="ES91" s="528"/>
      <c r="ET91" s="529"/>
      <c r="EU91" s="530"/>
      <c r="EV91" s="531"/>
      <c r="EW91" s="532"/>
      <c r="EX91" s="533"/>
      <c r="EY91" s="527"/>
      <c r="EZ91" s="528"/>
      <c r="FA91" s="529"/>
      <c r="FB91" s="530"/>
      <c r="FC91" s="531"/>
      <c r="FD91" s="532"/>
      <c r="FE91" s="533"/>
      <c r="FF91" s="527"/>
      <c r="FG91" s="528"/>
      <c r="FH91" s="529"/>
      <c r="FI91" s="530"/>
      <c r="FJ91" s="531"/>
      <c r="FK91" s="532"/>
      <c r="FL91" s="533"/>
      <c r="FM91" s="527"/>
      <c r="FN91" s="528"/>
      <c r="FO91" s="529"/>
      <c r="FP91" s="530"/>
      <c r="FQ91" s="531"/>
      <c r="FR91" s="532"/>
      <c r="FS91" s="533"/>
      <c r="FT91" s="527"/>
      <c r="FU91" s="528"/>
      <c r="FV91" s="529"/>
      <c r="FW91" s="530"/>
      <c r="FX91" s="531"/>
      <c r="FY91" s="532"/>
      <c r="FZ91" s="533"/>
      <c r="GA91" s="527"/>
      <c r="GB91" s="528"/>
      <c r="GC91" s="529"/>
      <c r="GD91" s="530"/>
      <c r="GE91" s="531"/>
      <c r="GF91" s="532"/>
      <c r="GG91" s="533"/>
      <c r="GH91" s="527"/>
      <c r="GI91" s="528"/>
      <c r="GJ91" s="529"/>
      <c r="GK91" s="530"/>
      <c r="GL91" s="531"/>
      <c r="GM91" s="532"/>
      <c r="GN91" s="533"/>
      <c r="GO91" s="527"/>
      <c r="GP91" s="528"/>
      <c r="GQ91" s="529"/>
      <c r="GR91" s="530"/>
      <c r="GS91" s="531"/>
      <c r="GT91" s="532"/>
      <c r="GU91" s="533"/>
      <c r="GV91" s="527"/>
      <c r="GW91" s="528"/>
      <c r="GX91" s="529"/>
      <c r="GY91" s="530"/>
      <c r="GZ91" s="531"/>
      <c r="HA91" s="532"/>
      <c r="HB91" s="533"/>
      <c r="HC91" s="527"/>
      <c r="HD91" s="528"/>
      <c r="HE91" s="529"/>
      <c r="HF91" s="530"/>
      <c r="HG91" s="531"/>
      <c r="HH91" s="532"/>
      <c r="HI91" s="533"/>
      <c r="HJ91" s="527"/>
      <c r="HK91" s="528"/>
      <c r="HL91" s="529"/>
      <c r="HM91" s="530"/>
      <c r="HN91" s="531"/>
      <c r="HO91" s="532"/>
      <c r="HP91" s="533"/>
      <c r="HQ91" s="527"/>
      <c r="HR91" s="528"/>
      <c r="HS91" s="529"/>
      <c r="HT91" s="530"/>
      <c r="HU91" s="531"/>
      <c r="HV91" s="532"/>
      <c r="HW91" s="533"/>
      <c r="HX91" s="527"/>
      <c r="HY91" s="528"/>
      <c r="HZ91" s="529"/>
      <c r="IA91" s="530"/>
      <c r="IB91" s="531"/>
      <c r="IC91" s="532"/>
      <c r="ID91" s="533"/>
      <c r="IE91" s="527"/>
      <c r="IF91" s="528"/>
      <c r="IG91" s="529"/>
      <c r="IH91" s="530"/>
      <c r="II91" s="531"/>
      <c r="IJ91" s="532"/>
      <c r="IK91" s="533"/>
      <c r="IL91" s="527"/>
      <c r="IM91" s="528"/>
      <c r="IN91" s="529"/>
      <c r="IO91" s="530"/>
      <c r="IP91" s="531"/>
      <c r="IQ91" s="532"/>
      <c r="IR91" s="533"/>
      <c r="IS91" s="527"/>
      <c r="IT91" s="528"/>
      <c r="IU91" s="529"/>
      <c r="IV91" s="530"/>
      <c r="IW91" s="531"/>
      <c r="IX91" s="532"/>
      <c r="IY91" s="533"/>
      <c r="IZ91" s="527"/>
      <c r="JA91" s="528"/>
      <c r="JB91" s="529"/>
      <c r="JC91" s="530"/>
      <c r="JD91" s="531"/>
      <c r="JE91" s="532"/>
      <c r="JF91" s="533"/>
      <c r="JG91" s="527"/>
      <c r="JH91" s="528"/>
      <c r="JI91" s="529"/>
      <c r="JJ91" s="530"/>
      <c r="JK91" s="531"/>
      <c r="JL91" s="532"/>
      <c r="JM91" s="533"/>
      <c r="JN91" s="527"/>
      <c r="JO91" s="528"/>
      <c r="JP91" s="529"/>
      <c r="JQ91" s="530"/>
      <c r="JR91" s="531"/>
      <c r="JS91" s="532"/>
      <c r="JT91" s="533"/>
      <c r="JU91" s="527"/>
      <c r="JV91" s="528"/>
      <c r="JW91" s="529"/>
      <c r="JX91" s="530"/>
      <c r="JY91" s="531"/>
      <c r="JZ91" s="532"/>
      <c r="KA91" s="533"/>
      <c r="KB91" s="527"/>
      <c r="KC91" s="528"/>
      <c r="KD91" s="529"/>
      <c r="KE91" s="530"/>
      <c r="KF91" s="531"/>
      <c r="KG91" s="532"/>
      <c r="KH91" s="533"/>
      <c r="KI91" s="527"/>
      <c r="KJ91" s="528"/>
      <c r="KK91" s="529"/>
      <c r="KL91" s="530"/>
      <c r="KM91" s="531"/>
      <c r="KN91" s="532"/>
      <c r="KO91" s="533"/>
      <c r="KP91" s="527"/>
      <c r="KQ91" s="528"/>
      <c r="KR91" s="529"/>
      <c r="KS91" s="530"/>
      <c r="KT91" s="531"/>
      <c r="KU91" s="532"/>
      <c r="KV91" s="533"/>
      <c r="KW91" s="527"/>
      <c r="KX91" s="528"/>
      <c r="KY91" s="529"/>
      <c r="KZ91" s="530"/>
      <c r="LA91" s="531"/>
      <c r="LB91" s="532"/>
      <c r="LC91" s="533"/>
      <c r="LD91" s="527"/>
      <c r="LE91" s="528"/>
      <c r="LF91" s="529"/>
      <c r="LG91" s="530"/>
      <c r="LH91" s="531"/>
      <c r="LI91" s="532"/>
      <c r="LJ91" s="533"/>
      <c r="LK91" s="527"/>
      <c r="LL91" s="528"/>
      <c r="LM91" s="529"/>
      <c r="LN91" s="530"/>
      <c r="LO91" s="531"/>
      <c r="LP91" s="532"/>
      <c r="LQ91" s="533"/>
      <c r="LR91" s="527"/>
      <c r="LS91" s="528"/>
      <c r="LT91" s="529"/>
      <c r="LU91" s="530"/>
      <c r="LV91" s="531"/>
      <c r="LW91" s="532"/>
      <c r="LX91" s="533"/>
      <c r="LY91" s="527"/>
      <c r="LZ91" s="528"/>
      <c r="MA91" s="529"/>
      <c r="MB91" s="530"/>
      <c r="MC91" s="531"/>
      <c r="MD91" s="532"/>
      <c r="ME91" s="533"/>
      <c r="MF91" s="527"/>
      <c r="MG91" s="528"/>
      <c r="MH91" s="529"/>
      <c r="MI91" s="530"/>
      <c r="MJ91" s="531"/>
      <c r="MK91" s="532"/>
      <c r="ML91" s="533"/>
      <c r="MM91" s="527"/>
      <c r="MN91" s="528"/>
      <c r="MO91" s="529"/>
      <c r="MP91" s="530"/>
      <c r="MQ91" s="531"/>
      <c r="MR91" s="532"/>
      <c r="MS91" s="533"/>
      <c r="MT91" s="527"/>
      <c r="MU91" s="528"/>
      <c r="MV91" s="529"/>
      <c r="MW91" s="530"/>
      <c r="MX91" s="531"/>
      <c r="MY91" s="532"/>
      <c r="MZ91" s="533"/>
      <c r="NA91" s="527"/>
      <c r="NB91" s="528"/>
      <c r="NC91" s="529"/>
      <c r="ND91" s="530"/>
      <c r="NE91" s="531"/>
      <c r="NF91" s="532"/>
      <c r="NG91" s="533"/>
      <c r="NH91" s="527"/>
      <c r="NI91" s="528"/>
      <c r="NJ91" s="529"/>
      <c r="NK91" s="530"/>
      <c r="NL91" s="531"/>
      <c r="NM91" s="532"/>
      <c r="NN91" s="533"/>
      <c r="NO91" s="527"/>
      <c r="NP91" s="528"/>
      <c r="NQ91" s="529"/>
      <c r="NR91" s="530"/>
      <c r="NS91" s="531"/>
      <c r="NT91" s="532"/>
      <c r="NU91" s="533"/>
      <c r="NV91" s="527"/>
      <c r="NW91" s="528"/>
      <c r="NX91" s="529"/>
      <c r="NY91" s="530"/>
      <c r="NZ91" s="531"/>
      <c r="OA91" s="532"/>
      <c r="OB91" s="533"/>
      <c r="OC91" s="527"/>
      <c r="OD91" s="528"/>
      <c r="OE91" s="529"/>
      <c r="OF91" s="530"/>
      <c r="OG91" s="531"/>
      <c r="OH91" s="532"/>
      <c r="OI91" s="533"/>
      <c r="OJ91" s="527"/>
      <c r="OK91" s="528"/>
      <c r="OL91" s="529"/>
      <c r="OM91" s="530"/>
      <c r="ON91" s="531"/>
      <c r="OO91" s="532"/>
      <c r="OP91" s="533"/>
      <c r="OQ91" s="527"/>
      <c r="OR91" s="528"/>
      <c r="OS91" s="529"/>
      <c r="OT91" s="530"/>
      <c r="OU91" s="531"/>
      <c r="OV91" s="532"/>
      <c r="OW91" s="533"/>
      <c r="OX91" s="527"/>
      <c r="OY91" s="528"/>
      <c r="OZ91" s="529"/>
      <c r="PA91" s="530"/>
      <c r="PB91" s="531"/>
      <c r="PC91" s="532"/>
      <c r="PD91" s="533"/>
      <c r="PE91" s="527"/>
      <c r="PF91" s="528"/>
      <c r="PG91" s="529"/>
      <c r="PH91" s="530"/>
      <c r="PI91" s="531"/>
      <c r="PJ91" s="532"/>
      <c r="PK91" s="533"/>
      <c r="PL91" s="527"/>
      <c r="PM91" s="528"/>
      <c r="PN91" s="529"/>
      <c r="PO91" s="530"/>
      <c r="PP91" s="531"/>
      <c r="PQ91" s="532"/>
      <c r="PR91" s="533"/>
      <c r="PS91" s="527"/>
      <c r="PT91" s="528"/>
      <c r="PU91" s="529"/>
      <c r="PV91" s="530"/>
      <c r="PW91" s="531"/>
      <c r="PX91" s="532"/>
      <c r="PY91" s="533"/>
      <c r="PZ91" s="527"/>
      <c r="QA91" s="528"/>
      <c r="QB91" s="529"/>
      <c r="QC91" s="530"/>
      <c r="QD91" s="531"/>
      <c r="QE91" s="532"/>
      <c r="QF91" s="533"/>
      <c r="QG91" s="527"/>
      <c r="QH91" s="528"/>
      <c r="QI91" s="529"/>
      <c r="QJ91" s="530"/>
      <c r="QK91" s="531"/>
      <c r="QL91" s="532"/>
      <c r="QM91" s="533"/>
      <c r="QN91" s="527"/>
      <c r="QO91" s="528"/>
      <c r="QP91" s="529"/>
      <c r="QQ91" s="530"/>
      <c r="QR91" s="531"/>
      <c r="QS91" s="532"/>
      <c r="QT91" s="533"/>
      <c r="QU91" s="527"/>
      <c r="QV91" s="528"/>
      <c r="QW91" s="529"/>
      <c r="QX91" s="530"/>
      <c r="QY91" s="531"/>
      <c r="QZ91" s="532"/>
      <c r="RA91" s="533"/>
      <c r="RB91" s="527"/>
      <c r="RC91" s="528"/>
      <c r="RD91" s="529"/>
      <c r="RE91" s="530"/>
      <c r="RF91" s="531"/>
      <c r="RG91" s="532"/>
      <c r="RH91" s="533"/>
      <c r="RI91" s="527"/>
      <c r="RJ91" s="528"/>
      <c r="RK91" s="529"/>
      <c r="RL91" s="530"/>
      <c r="RM91" s="531"/>
      <c r="RN91" s="532"/>
      <c r="RO91" s="533"/>
      <c r="RP91" s="527"/>
      <c r="RQ91" s="528"/>
      <c r="RR91" s="529"/>
      <c r="RS91" s="530"/>
      <c r="RT91" s="531"/>
      <c r="RU91" s="532"/>
      <c r="RV91" s="533"/>
      <c r="RW91" s="527"/>
      <c r="RX91" s="528"/>
      <c r="RY91" s="529"/>
      <c r="RZ91" s="530"/>
      <c r="SA91" s="531"/>
      <c r="SB91" s="532"/>
      <c r="SC91" s="533"/>
      <c r="SD91" s="527"/>
      <c r="SE91" s="528"/>
      <c r="SF91" s="529"/>
      <c r="SG91" s="530"/>
      <c r="SH91" s="531"/>
      <c r="SI91" s="532"/>
      <c r="SJ91" s="533"/>
      <c r="SK91" s="527"/>
      <c r="SL91" s="528"/>
      <c r="SM91" s="529"/>
      <c r="SN91" s="530"/>
      <c r="SO91" s="531"/>
      <c r="SP91" s="532"/>
      <c r="SQ91" s="533"/>
      <c r="SR91" s="527"/>
      <c r="SS91" s="528"/>
      <c r="ST91" s="529"/>
      <c r="SU91" s="530"/>
      <c r="SV91" s="531"/>
      <c r="SW91" s="532"/>
      <c r="SX91" s="533"/>
      <c r="SY91" s="527"/>
      <c r="SZ91" s="528"/>
      <c r="TA91" s="529"/>
      <c r="TB91" s="530"/>
      <c r="TC91" s="531"/>
      <c r="TD91" s="532"/>
      <c r="TE91" s="533"/>
      <c r="TF91" s="527"/>
      <c r="TG91" s="528"/>
      <c r="TH91" s="529"/>
      <c r="TI91" s="530"/>
      <c r="TJ91" s="531"/>
      <c r="TK91" s="532"/>
      <c r="TL91" s="533"/>
      <c r="TM91" s="527"/>
      <c r="TN91" s="528"/>
      <c r="TO91" s="529"/>
      <c r="TP91" s="530"/>
      <c r="TQ91" s="531"/>
      <c r="TR91" s="532"/>
      <c r="TS91" s="533"/>
      <c r="TT91" s="527"/>
      <c r="TU91" s="528"/>
      <c r="TV91" s="529"/>
      <c r="TW91" s="530"/>
      <c r="TX91" s="531"/>
      <c r="TY91" s="532"/>
      <c r="TZ91" s="533"/>
      <c r="UA91" s="527"/>
      <c r="UB91" s="528"/>
      <c r="UC91" s="529"/>
      <c r="UD91" s="530"/>
      <c r="UE91" s="531"/>
      <c r="UF91" s="532"/>
      <c r="UG91" s="533"/>
      <c r="UH91" s="527"/>
      <c r="UI91" s="528"/>
      <c r="UJ91" s="529"/>
      <c r="UK91" s="530"/>
      <c r="UL91" s="531"/>
      <c r="UM91" s="532"/>
      <c r="UN91" s="533"/>
      <c r="UO91" s="527"/>
      <c r="UP91" s="528"/>
      <c r="UQ91" s="529"/>
      <c r="UR91" s="530"/>
      <c r="US91" s="531"/>
      <c r="UT91" s="532"/>
      <c r="UU91" s="533"/>
      <c r="UV91" s="527"/>
      <c r="UW91" s="528"/>
      <c r="UX91" s="529"/>
      <c r="UY91" s="530"/>
      <c r="UZ91" s="531"/>
      <c r="VA91" s="532"/>
      <c r="VB91" s="533"/>
      <c r="VC91" s="527"/>
      <c r="VD91" s="528"/>
      <c r="VE91" s="529"/>
      <c r="VF91" s="530"/>
      <c r="VG91" s="531"/>
      <c r="VH91" s="532"/>
      <c r="VI91" s="533"/>
      <c r="VJ91" s="527"/>
      <c r="VK91" s="528"/>
      <c r="VL91" s="529"/>
      <c r="VM91" s="530"/>
      <c r="VN91" s="531"/>
      <c r="VO91" s="532"/>
      <c r="VP91" s="533"/>
      <c r="VQ91" s="527"/>
      <c r="VR91" s="528"/>
      <c r="VS91" s="529"/>
      <c r="VT91" s="530"/>
      <c r="VU91" s="531"/>
      <c r="VV91" s="532"/>
      <c r="VW91" s="533"/>
      <c r="VX91" s="527"/>
      <c r="VY91" s="528"/>
      <c r="VZ91" s="529"/>
      <c r="WA91" s="530"/>
      <c r="WB91" s="531"/>
      <c r="WC91" s="532"/>
      <c r="WD91" s="533"/>
      <c r="WE91" s="527"/>
      <c r="WF91" s="528"/>
      <c r="WG91" s="529"/>
      <c r="WH91" s="530"/>
      <c r="WI91" s="531"/>
      <c r="WJ91" s="532"/>
      <c r="WK91" s="533"/>
      <c r="WL91" s="527"/>
      <c r="WM91" s="528"/>
      <c r="WN91" s="529"/>
      <c r="WO91" s="530"/>
      <c r="WP91" s="531"/>
      <c r="WQ91" s="532"/>
      <c r="WR91" s="533"/>
      <c r="WS91" s="527"/>
      <c r="WT91" s="528"/>
      <c r="WU91" s="529"/>
      <c r="WV91" s="530"/>
      <c r="WW91" s="531"/>
      <c r="WX91" s="532"/>
      <c r="WY91" s="533"/>
      <c r="WZ91" s="527"/>
      <c r="XA91" s="528"/>
      <c r="XB91" s="529"/>
      <c r="XC91" s="530"/>
      <c r="XD91" s="531"/>
      <c r="XE91" s="532"/>
      <c r="XF91" s="533"/>
      <c r="XG91" s="527"/>
      <c r="XH91" s="528"/>
      <c r="XI91" s="529"/>
      <c r="XJ91" s="530"/>
      <c r="XK91" s="531"/>
      <c r="XL91" s="532"/>
      <c r="XM91" s="533"/>
      <c r="XN91" s="527"/>
      <c r="XO91" s="528"/>
      <c r="XP91" s="529"/>
      <c r="XQ91" s="530"/>
      <c r="XR91" s="531"/>
      <c r="XS91" s="532"/>
      <c r="XT91" s="533"/>
      <c r="XU91" s="527"/>
      <c r="XV91" s="528"/>
      <c r="XW91" s="529"/>
      <c r="XX91" s="530"/>
      <c r="XY91" s="531"/>
      <c r="XZ91" s="532"/>
      <c r="YA91" s="533"/>
      <c r="YB91" s="527"/>
      <c r="YC91" s="528"/>
      <c r="YD91" s="529"/>
      <c r="YE91" s="530"/>
      <c r="YF91" s="531"/>
      <c r="YG91" s="532"/>
      <c r="YH91" s="533"/>
      <c r="YI91" s="527"/>
      <c r="YJ91" s="528"/>
      <c r="YK91" s="529"/>
      <c r="YL91" s="530"/>
      <c r="YM91" s="531"/>
      <c r="YN91" s="532"/>
      <c r="YO91" s="533"/>
      <c r="YP91" s="527"/>
      <c r="YQ91" s="528"/>
      <c r="YR91" s="529"/>
      <c r="YS91" s="530"/>
      <c r="YT91" s="531"/>
      <c r="YU91" s="532"/>
      <c r="YV91" s="533"/>
      <c r="YW91" s="527"/>
      <c r="YX91" s="528"/>
      <c r="YY91" s="529"/>
      <c r="YZ91" s="530"/>
      <c r="ZA91" s="531"/>
      <c r="ZB91" s="532"/>
      <c r="ZC91" s="533"/>
      <c r="ZD91" s="527"/>
      <c r="ZE91" s="528"/>
      <c r="ZF91" s="529"/>
      <c r="ZG91" s="530"/>
      <c r="ZH91" s="531"/>
      <c r="ZI91" s="532"/>
      <c r="ZJ91" s="533"/>
      <c r="ZK91" s="527"/>
      <c r="ZL91" s="528"/>
      <c r="ZM91" s="529"/>
      <c r="ZN91" s="530"/>
      <c r="ZO91" s="531"/>
      <c r="ZP91" s="532"/>
      <c r="ZQ91" s="533"/>
      <c r="ZR91" s="527"/>
      <c r="ZS91" s="528"/>
      <c r="ZT91" s="529"/>
      <c r="ZU91" s="530"/>
      <c r="ZV91" s="531"/>
      <c r="ZW91" s="532"/>
      <c r="ZX91" s="533"/>
      <c r="ZY91" s="527"/>
      <c r="ZZ91" s="528"/>
      <c r="AAA91" s="529"/>
      <c r="AAB91" s="530"/>
      <c r="AAC91" s="531"/>
      <c r="AAD91" s="532"/>
      <c r="AAE91" s="533"/>
      <c r="AAF91" s="527"/>
      <c r="AAG91" s="528"/>
      <c r="AAH91" s="529"/>
      <c r="AAI91" s="530"/>
      <c r="AAJ91" s="531"/>
      <c r="AAK91" s="532"/>
      <c r="AAL91" s="533"/>
      <c r="AAM91" s="527"/>
      <c r="AAN91" s="528"/>
      <c r="AAO91" s="529"/>
      <c r="AAP91" s="530"/>
      <c r="AAQ91" s="531"/>
      <c r="AAR91" s="532"/>
      <c r="AAS91" s="533"/>
      <c r="AAT91" s="527"/>
      <c r="AAU91" s="528"/>
      <c r="AAV91" s="529"/>
      <c r="AAW91" s="530"/>
      <c r="AAX91" s="531"/>
      <c r="AAY91" s="532"/>
      <c r="AAZ91" s="533"/>
      <c r="ABA91" s="527"/>
      <c r="ABB91" s="528"/>
      <c r="ABC91" s="529"/>
      <c r="ABD91" s="530"/>
      <c r="ABE91" s="531"/>
      <c r="ABF91" s="532"/>
      <c r="ABG91" s="533"/>
      <c r="ABH91" s="527"/>
      <c r="ABI91" s="528"/>
      <c r="ABJ91" s="529"/>
      <c r="ABK91" s="530"/>
      <c r="ABL91" s="531"/>
      <c r="ABM91" s="532"/>
      <c r="ABN91" s="533"/>
      <c r="ABO91" s="527"/>
      <c r="ABP91" s="528"/>
      <c r="ABQ91" s="529"/>
      <c r="ABR91" s="530"/>
      <c r="ABS91" s="531"/>
      <c r="ABT91" s="532"/>
      <c r="ABU91" s="533"/>
      <c r="ABV91" s="527"/>
      <c r="ABW91" s="528"/>
      <c r="ABX91" s="529"/>
      <c r="ABY91" s="530"/>
      <c r="ABZ91" s="531"/>
      <c r="ACA91" s="532"/>
      <c r="ACB91" s="533"/>
      <c r="ACC91" s="527"/>
      <c r="ACD91" s="528"/>
      <c r="ACE91" s="529"/>
      <c r="ACF91" s="530"/>
      <c r="ACG91" s="531"/>
      <c r="ACH91" s="532"/>
      <c r="ACI91" s="533"/>
      <c r="ACJ91" s="527"/>
      <c r="ACK91" s="528"/>
      <c r="ACL91" s="529"/>
      <c r="ACM91" s="530"/>
      <c r="ACN91" s="531"/>
      <c r="ACO91" s="532"/>
      <c r="ACP91" s="533"/>
      <c r="ACQ91" s="527"/>
      <c r="ACR91" s="528"/>
      <c r="ACS91" s="529"/>
      <c r="ACT91" s="530"/>
      <c r="ACU91" s="531"/>
      <c r="ACV91" s="532"/>
      <c r="ACW91" s="533"/>
      <c r="ACX91" s="527"/>
      <c r="ACY91" s="528"/>
      <c r="ACZ91" s="529"/>
      <c r="ADA91" s="530"/>
      <c r="ADB91" s="531"/>
      <c r="ADC91" s="532"/>
      <c r="ADD91" s="533"/>
      <c r="ADE91" s="527"/>
      <c r="ADF91" s="528"/>
      <c r="ADG91" s="529"/>
      <c r="ADH91" s="530"/>
      <c r="ADI91" s="531"/>
      <c r="ADJ91" s="532"/>
      <c r="ADK91" s="533"/>
      <c r="ADL91" s="527"/>
      <c r="ADM91" s="528"/>
      <c r="ADN91" s="529"/>
      <c r="ADO91" s="530"/>
      <c r="ADP91" s="531"/>
      <c r="ADQ91" s="532"/>
      <c r="ADR91" s="533"/>
      <c r="ADS91" s="527"/>
      <c r="ADT91" s="528"/>
      <c r="ADU91" s="529"/>
      <c r="ADV91" s="530"/>
      <c r="ADW91" s="531"/>
      <c r="ADX91" s="532"/>
      <c r="ADY91" s="533"/>
      <c r="ADZ91" s="527"/>
      <c r="AEA91" s="528"/>
      <c r="AEB91" s="529"/>
      <c r="AEC91" s="530"/>
      <c r="AED91" s="531"/>
      <c r="AEE91" s="532"/>
      <c r="AEF91" s="533"/>
      <c r="AEG91" s="527"/>
      <c r="AEH91" s="528"/>
      <c r="AEI91" s="529"/>
      <c r="AEJ91" s="530"/>
      <c r="AEK91" s="531"/>
      <c r="AEL91" s="532"/>
      <c r="AEM91" s="533"/>
      <c r="AEN91" s="527"/>
      <c r="AEO91" s="528"/>
      <c r="AEP91" s="529"/>
      <c r="AEQ91" s="530"/>
      <c r="AER91" s="531"/>
      <c r="AES91" s="532"/>
      <c r="AET91" s="533"/>
      <c r="AEU91" s="527"/>
      <c r="AEV91" s="528"/>
      <c r="AEW91" s="529"/>
      <c r="AEX91" s="530"/>
      <c r="AEY91" s="531"/>
      <c r="AEZ91" s="532"/>
      <c r="AFA91" s="533"/>
      <c r="AFB91" s="527"/>
      <c r="AFC91" s="528"/>
      <c r="AFD91" s="529"/>
      <c r="AFE91" s="530"/>
      <c r="AFF91" s="531"/>
      <c r="AFG91" s="532"/>
      <c r="AFH91" s="533"/>
      <c r="AFI91" s="527"/>
      <c r="AFJ91" s="528"/>
      <c r="AFK91" s="529"/>
      <c r="AFL91" s="530"/>
      <c r="AFM91" s="531"/>
      <c r="AFN91" s="532"/>
      <c r="AFO91" s="533"/>
      <c r="AFP91" s="527"/>
      <c r="AFQ91" s="528"/>
      <c r="AFR91" s="529"/>
      <c r="AFS91" s="530"/>
      <c r="AFT91" s="531"/>
      <c r="AFU91" s="532"/>
      <c r="AFV91" s="533"/>
      <c r="AFW91" s="527"/>
      <c r="AFX91" s="528"/>
      <c r="AFY91" s="529"/>
      <c r="AFZ91" s="530"/>
      <c r="AGA91" s="531"/>
      <c r="AGB91" s="532"/>
      <c r="AGC91" s="533"/>
      <c r="AGD91" s="527"/>
      <c r="AGE91" s="528"/>
      <c r="AGF91" s="529"/>
      <c r="AGG91" s="530"/>
      <c r="AGH91" s="531"/>
      <c r="AGI91" s="532"/>
      <c r="AGJ91" s="533"/>
      <c r="AGK91" s="527"/>
      <c r="AGL91" s="528"/>
      <c r="AGM91" s="529"/>
      <c r="AGN91" s="530"/>
      <c r="AGO91" s="531"/>
      <c r="AGP91" s="532"/>
      <c r="AGQ91" s="533"/>
      <c r="AGR91" s="527"/>
      <c r="AGS91" s="528"/>
      <c r="AGT91" s="529"/>
      <c r="AGU91" s="530"/>
      <c r="AGV91" s="531"/>
      <c r="AGW91" s="532"/>
      <c r="AGX91" s="533"/>
      <c r="AGY91" s="527"/>
      <c r="AGZ91" s="528"/>
      <c r="AHA91" s="529"/>
      <c r="AHB91" s="530"/>
      <c r="AHC91" s="531"/>
      <c r="AHD91" s="532"/>
      <c r="AHE91" s="533"/>
      <c r="AHF91" s="527"/>
      <c r="AHG91" s="528"/>
      <c r="AHH91" s="529"/>
      <c r="AHI91" s="530"/>
      <c r="AHJ91" s="531"/>
      <c r="AHK91" s="532"/>
      <c r="AHL91" s="533"/>
      <c r="AHM91" s="527"/>
      <c r="AHN91" s="528"/>
      <c r="AHO91" s="529"/>
      <c r="AHP91" s="530"/>
      <c r="AHQ91" s="531"/>
      <c r="AHR91" s="532"/>
      <c r="AHS91" s="533"/>
      <c r="AHT91" s="527"/>
      <c r="AHU91" s="528"/>
      <c r="AHV91" s="529"/>
      <c r="AHW91" s="530"/>
      <c r="AHX91" s="531"/>
      <c r="AHY91" s="532"/>
      <c r="AHZ91" s="533"/>
      <c r="AIA91" s="527"/>
      <c r="AIB91" s="528"/>
      <c r="AIC91" s="529"/>
      <c r="AID91" s="530"/>
      <c r="AIE91" s="531"/>
      <c r="AIF91" s="532"/>
      <c r="AIG91" s="533"/>
      <c r="AIH91" s="527"/>
      <c r="AII91" s="528"/>
      <c r="AIJ91" s="529"/>
      <c r="AIK91" s="530"/>
      <c r="AIL91" s="531"/>
      <c r="AIM91" s="532"/>
      <c r="AIN91" s="533"/>
      <c r="AIO91" s="527"/>
      <c r="AIP91" s="528"/>
      <c r="AIQ91" s="529"/>
      <c r="AIR91" s="530"/>
      <c r="AIS91" s="531"/>
      <c r="AIT91" s="532"/>
      <c r="AIU91" s="533"/>
      <c r="AIV91" s="527"/>
      <c r="AIW91" s="528"/>
      <c r="AIX91" s="529"/>
      <c r="AIY91" s="530"/>
      <c r="AIZ91" s="531"/>
      <c r="AJA91" s="532"/>
      <c r="AJB91" s="533"/>
      <c r="AJC91" s="527"/>
      <c r="AJD91" s="528"/>
      <c r="AJE91" s="529"/>
      <c r="AJF91" s="530"/>
      <c r="AJG91" s="531"/>
      <c r="AJH91" s="532"/>
      <c r="AJI91" s="533"/>
      <c r="AJJ91" s="527"/>
      <c r="AJK91" s="528"/>
      <c r="AJL91" s="529"/>
      <c r="AJM91" s="530"/>
      <c r="AJN91" s="531"/>
      <c r="AJO91" s="532"/>
      <c r="AJP91" s="533"/>
      <c r="AJQ91" s="527"/>
      <c r="AJR91" s="528"/>
      <c r="AJS91" s="529"/>
      <c r="AJT91" s="530"/>
      <c r="AJU91" s="531"/>
      <c r="AJV91" s="532"/>
      <c r="AJW91" s="533"/>
      <c r="AJX91" s="527"/>
      <c r="AJY91" s="528"/>
      <c r="AJZ91" s="529"/>
      <c r="AKA91" s="530"/>
      <c r="AKB91" s="531"/>
      <c r="AKC91" s="532"/>
      <c r="AKD91" s="533"/>
      <c r="AKE91" s="527"/>
      <c r="AKF91" s="528"/>
      <c r="AKG91" s="529"/>
      <c r="AKH91" s="530"/>
      <c r="AKI91" s="531"/>
      <c r="AKJ91" s="532"/>
      <c r="AKK91" s="533"/>
      <c r="AKL91" s="527"/>
      <c r="AKM91" s="528"/>
      <c r="AKN91" s="529"/>
      <c r="AKO91" s="530"/>
      <c r="AKP91" s="531"/>
      <c r="AKQ91" s="532"/>
      <c r="AKR91" s="533"/>
      <c r="AKS91" s="527"/>
      <c r="AKT91" s="528"/>
      <c r="AKU91" s="529"/>
      <c r="AKV91" s="530"/>
      <c r="AKW91" s="531"/>
      <c r="AKX91" s="532"/>
      <c r="AKY91" s="533"/>
      <c r="AKZ91" s="527"/>
      <c r="ALA91" s="528"/>
      <c r="ALB91" s="529"/>
      <c r="ALC91" s="530"/>
      <c r="ALD91" s="531"/>
      <c r="ALE91" s="532"/>
      <c r="ALF91" s="533"/>
      <c r="ALG91" s="527"/>
      <c r="ALH91" s="528"/>
      <c r="ALI91" s="529"/>
      <c r="ALJ91" s="530"/>
      <c r="ALK91" s="531"/>
      <c r="ALL91" s="532"/>
      <c r="ALM91" s="533"/>
      <c r="ALN91" s="527"/>
      <c r="ALO91" s="528"/>
      <c r="ALP91" s="529"/>
      <c r="ALQ91" s="530"/>
      <c r="ALR91" s="531"/>
      <c r="ALS91" s="532"/>
      <c r="ALT91" s="533"/>
      <c r="ALU91" s="527"/>
      <c r="ALV91" s="528"/>
      <c r="ALW91" s="529"/>
      <c r="ALX91" s="530"/>
      <c r="ALY91" s="531"/>
      <c r="ALZ91" s="532"/>
      <c r="AMA91" s="533"/>
      <c r="AMB91" s="527"/>
      <c r="AMC91" s="528"/>
      <c r="AMD91" s="529"/>
      <c r="AME91" s="530"/>
      <c r="AMF91" s="531"/>
      <c r="AMG91" s="532"/>
      <c r="AMH91" s="533"/>
      <c r="AMI91" s="527"/>
      <c r="AMJ91" s="528"/>
      <c r="AMK91" s="529"/>
      <c r="AML91" s="530"/>
      <c r="AMM91" s="531"/>
      <c r="AMN91" s="532"/>
      <c r="AMO91" s="533"/>
      <c r="AMP91" s="527"/>
      <c r="AMQ91" s="528"/>
      <c r="AMR91" s="529"/>
      <c r="AMS91" s="530"/>
      <c r="AMT91" s="531"/>
      <c r="AMU91" s="532"/>
      <c r="AMV91" s="533"/>
      <c r="AMW91" s="527"/>
      <c r="AMX91" s="528"/>
      <c r="AMY91" s="529"/>
      <c r="AMZ91" s="530"/>
      <c r="ANA91" s="531"/>
      <c r="ANB91" s="532"/>
      <c r="ANC91" s="533"/>
      <c r="AND91" s="527"/>
      <c r="ANE91" s="528"/>
      <c r="ANF91" s="529"/>
      <c r="ANG91" s="530"/>
      <c r="ANH91" s="531"/>
      <c r="ANI91" s="532"/>
      <c r="ANJ91" s="533"/>
      <c r="ANK91" s="527"/>
      <c r="ANL91" s="528"/>
      <c r="ANM91" s="529"/>
      <c r="ANN91" s="530"/>
      <c r="ANO91" s="531"/>
      <c r="ANP91" s="532"/>
      <c r="ANQ91" s="533"/>
      <c r="ANR91" s="527"/>
      <c r="ANS91" s="528"/>
      <c r="ANT91" s="529"/>
      <c r="ANU91" s="530"/>
      <c r="ANV91" s="531"/>
      <c r="ANW91" s="532"/>
      <c r="ANX91" s="533"/>
      <c r="ANY91" s="527"/>
      <c r="ANZ91" s="528"/>
      <c r="AOA91" s="529"/>
      <c r="AOB91" s="530"/>
      <c r="AOC91" s="531"/>
      <c r="AOD91" s="532"/>
      <c r="AOE91" s="533"/>
      <c r="AOF91" s="527"/>
      <c r="AOG91" s="528"/>
      <c r="AOH91" s="529"/>
      <c r="AOI91" s="530"/>
      <c r="AOJ91" s="531"/>
      <c r="AOK91" s="532"/>
      <c r="AOL91" s="533"/>
      <c r="AOM91" s="527"/>
      <c r="AON91" s="528"/>
      <c r="AOO91" s="529"/>
      <c r="AOP91" s="530"/>
      <c r="AOQ91" s="531"/>
      <c r="AOR91" s="532"/>
      <c r="AOS91" s="533"/>
      <c r="AOT91" s="527"/>
      <c r="AOU91" s="528"/>
      <c r="AOV91" s="529"/>
      <c r="AOW91" s="530"/>
      <c r="AOX91" s="531"/>
      <c r="AOY91" s="532"/>
      <c r="AOZ91" s="533"/>
      <c r="APA91" s="527"/>
      <c r="APB91" s="528"/>
      <c r="APC91" s="529"/>
      <c r="APD91" s="530"/>
      <c r="APE91" s="531"/>
      <c r="APF91" s="532"/>
      <c r="APG91" s="533"/>
      <c r="APH91" s="527"/>
      <c r="API91" s="528"/>
      <c r="APJ91" s="529"/>
      <c r="APK91" s="530"/>
      <c r="APL91" s="531"/>
      <c r="APM91" s="532"/>
      <c r="APN91" s="533"/>
      <c r="APO91" s="527"/>
      <c r="APP91" s="528"/>
      <c r="APQ91" s="529"/>
      <c r="APR91" s="530"/>
      <c r="APS91" s="531"/>
      <c r="APT91" s="532"/>
      <c r="APU91" s="533"/>
      <c r="APV91" s="527"/>
      <c r="APW91" s="528"/>
      <c r="APX91" s="529"/>
      <c r="APY91" s="530"/>
      <c r="APZ91" s="531"/>
      <c r="AQA91" s="532"/>
      <c r="AQB91" s="533"/>
      <c r="AQC91" s="527"/>
      <c r="AQD91" s="528"/>
      <c r="AQE91" s="529"/>
      <c r="AQF91" s="530"/>
      <c r="AQG91" s="531"/>
      <c r="AQH91" s="532"/>
      <c r="AQI91" s="533"/>
      <c r="AQJ91" s="527"/>
      <c r="AQK91" s="528"/>
      <c r="AQL91" s="529"/>
      <c r="AQM91" s="530"/>
      <c r="AQN91" s="531"/>
      <c r="AQO91" s="532"/>
      <c r="AQP91" s="533"/>
      <c r="AQQ91" s="527"/>
      <c r="AQR91" s="528"/>
      <c r="AQS91" s="529"/>
      <c r="AQT91" s="530"/>
      <c r="AQU91" s="531"/>
      <c r="AQV91" s="532"/>
      <c r="AQW91" s="533"/>
      <c r="AQX91" s="527"/>
      <c r="AQY91" s="528"/>
      <c r="AQZ91" s="529"/>
      <c r="ARA91" s="530"/>
      <c r="ARB91" s="531"/>
      <c r="ARC91" s="532"/>
      <c r="ARD91" s="533"/>
      <c r="ARE91" s="527"/>
      <c r="ARF91" s="528"/>
      <c r="ARG91" s="529"/>
      <c r="ARH91" s="530"/>
      <c r="ARI91" s="531"/>
      <c r="ARJ91" s="532"/>
      <c r="ARK91" s="533"/>
      <c r="ARL91" s="527"/>
      <c r="ARM91" s="528"/>
      <c r="ARN91" s="529"/>
      <c r="ARO91" s="530"/>
      <c r="ARP91" s="531"/>
      <c r="ARQ91" s="532"/>
      <c r="ARR91" s="533"/>
      <c r="ARS91" s="527"/>
      <c r="ART91" s="528"/>
      <c r="ARU91" s="529"/>
      <c r="ARV91" s="530"/>
      <c r="ARW91" s="531"/>
      <c r="ARX91" s="532"/>
      <c r="ARY91" s="533"/>
      <c r="ARZ91" s="527"/>
      <c r="ASA91" s="528"/>
      <c r="ASB91" s="529"/>
      <c r="ASC91" s="530"/>
      <c r="ASD91" s="531"/>
      <c r="ASE91" s="532"/>
      <c r="ASF91" s="533"/>
      <c r="ASG91" s="527"/>
      <c r="ASH91" s="528"/>
      <c r="ASI91" s="529"/>
      <c r="ASJ91" s="530"/>
      <c r="ASK91" s="531"/>
      <c r="ASL91" s="532"/>
      <c r="ASM91" s="533"/>
      <c r="ASN91" s="527"/>
      <c r="ASO91" s="528"/>
      <c r="ASP91" s="529"/>
      <c r="ASQ91" s="530"/>
      <c r="ASR91" s="531"/>
      <c r="ASS91" s="532"/>
      <c r="AST91" s="533"/>
      <c r="ASU91" s="527"/>
      <c r="ASV91" s="528"/>
      <c r="ASW91" s="529"/>
      <c r="ASX91" s="530"/>
      <c r="ASY91" s="531"/>
      <c r="ASZ91" s="532"/>
      <c r="ATA91" s="533"/>
      <c r="ATB91" s="527"/>
      <c r="ATC91" s="528"/>
      <c r="ATD91" s="529"/>
      <c r="ATE91" s="530"/>
      <c r="ATF91" s="531"/>
      <c r="ATG91" s="532"/>
      <c r="ATH91" s="533"/>
      <c r="ATI91" s="527"/>
      <c r="ATJ91" s="528"/>
      <c r="ATK91" s="529"/>
      <c r="ATL91" s="530"/>
      <c r="ATM91" s="531"/>
      <c r="ATN91" s="532"/>
      <c r="ATO91" s="533"/>
      <c r="ATP91" s="527"/>
      <c r="ATQ91" s="528"/>
      <c r="ATR91" s="529"/>
      <c r="ATS91" s="530"/>
      <c r="ATT91" s="531"/>
      <c r="ATU91" s="532"/>
      <c r="ATV91" s="533"/>
      <c r="ATW91" s="527"/>
      <c r="ATX91" s="528"/>
      <c r="ATY91" s="529"/>
      <c r="ATZ91" s="530"/>
      <c r="AUA91" s="531"/>
      <c r="AUB91" s="532"/>
      <c r="AUC91" s="533"/>
      <c r="AUD91" s="527"/>
      <c r="AUE91" s="528"/>
      <c r="AUF91" s="529"/>
      <c r="AUG91" s="530"/>
      <c r="AUH91" s="531"/>
      <c r="AUI91" s="532"/>
      <c r="AUJ91" s="533"/>
      <c r="AUK91" s="527"/>
      <c r="AUL91" s="528"/>
      <c r="AUM91" s="529"/>
      <c r="AUN91" s="530"/>
      <c r="AUO91" s="531"/>
      <c r="AUP91" s="532"/>
      <c r="AUQ91" s="533"/>
      <c r="AUR91" s="527"/>
      <c r="AUS91" s="528"/>
      <c r="AUT91" s="529"/>
      <c r="AUU91" s="530"/>
      <c r="AUV91" s="531"/>
      <c r="AUW91" s="532"/>
      <c r="AUX91" s="533"/>
      <c r="AUY91" s="527"/>
      <c r="AUZ91" s="528"/>
      <c r="AVA91" s="529"/>
      <c r="AVB91" s="530"/>
      <c r="AVC91" s="531"/>
      <c r="AVD91" s="532"/>
      <c r="AVE91" s="533"/>
      <c r="AVF91" s="527"/>
      <c r="AVG91" s="528"/>
      <c r="AVH91" s="529"/>
      <c r="AVI91" s="530"/>
      <c r="AVJ91" s="531"/>
      <c r="AVK91" s="532"/>
      <c r="AVL91" s="533"/>
      <c r="AVM91" s="527"/>
      <c r="AVN91" s="528"/>
      <c r="AVO91" s="529"/>
      <c r="AVP91" s="530"/>
      <c r="AVQ91" s="531"/>
      <c r="AVR91" s="532"/>
      <c r="AVS91" s="533"/>
      <c r="AVT91" s="527"/>
      <c r="AVU91" s="528"/>
      <c r="AVV91" s="529"/>
      <c r="AVW91" s="530"/>
      <c r="AVX91" s="531"/>
      <c r="AVY91" s="532"/>
      <c r="AVZ91" s="533"/>
      <c r="AWA91" s="527"/>
      <c r="AWB91" s="528"/>
      <c r="AWC91" s="529"/>
      <c r="AWD91" s="530"/>
      <c r="AWE91" s="531"/>
      <c r="AWF91" s="532"/>
      <c r="AWG91" s="533"/>
      <c r="AWH91" s="527"/>
      <c r="AWI91" s="528"/>
      <c r="AWJ91" s="529"/>
      <c r="AWK91" s="530"/>
      <c r="AWL91" s="531"/>
      <c r="AWM91" s="532"/>
      <c r="AWN91" s="533"/>
      <c r="AWO91" s="527"/>
      <c r="AWP91" s="528"/>
      <c r="AWQ91" s="529"/>
      <c r="AWR91" s="530"/>
      <c r="AWS91" s="531"/>
      <c r="AWT91" s="532"/>
      <c r="AWU91" s="533"/>
      <c r="AWV91" s="527"/>
      <c r="AWW91" s="528"/>
      <c r="AWX91" s="529"/>
      <c r="AWY91" s="530"/>
      <c r="AWZ91" s="531"/>
      <c r="AXA91" s="532"/>
      <c r="AXB91" s="533"/>
      <c r="AXC91" s="527"/>
      <c r="AXD91" s="528"/>
      <c r="AXE91" s="529"/>
      <c r="AXF91" s="530"/>
      <c r="AXG91" s="531"/>
      <c r="AXH91" s="532"/>
      <c r="AXI91" s="533"/>
      <c r="AXJ91" s="527"/>
      <c r="AXK91" s="528"/>
      <c r="AXL91" s="529"/>
      <c r="AXM91" s="530"/>
      <c r="AXN91" s="531"/>
      <c r="AXO91" s="532"/>
      <c r="AXP91" s="533"/>
      <c r="AXQ91" s="527"/>
      <c r="AXR91" s="528"/>
      <c r="AXS91" s="529"/>
      <c r="AXT91" s="530"/>
      <c r="AXU91" s="531"/>
      <c r="AXV91" s="532"/>
      <c r="AXW91" s="533"/>
      <c r="AXX91" s="527"/>
      <c r="AXY91" s="528"/>
      <c r="AXZ91" s="529"/>
      <c r="AYA91" s="530"/>
      <c r="AYB91" s="531"/>
      <c r="AYC91" s="532"/>
      <c r="AYD91" s="533"/>
      <c r="AYE91" s="527"/>
      <c r="AYF91" s="528"/>
      <c r="AYG91" s="529"/>
      <c r="AYH91" s="530"/>
      <c r="AYI91" s="531"/>
      <c r="AYJ91" s="532"/>
      <c r="AYK91" s="533"/>
      <c r="AYL91" s="527"/>
      <c r="AYM91" s="528"/>
      <c r="AYN91" s="529"/>
      <c r="AYO91" s="530"/>
      <c r="AYP91" s="531"/>
      <c r="AYQ91" s="532"/>
      <c r="AYR91" s="533"/>
      <c r="AYS91" s="527"/>
      <c r="AYT91" s="528"/>
      <c r="AYU91" s="529"/>
      <c r="AYV91" s="530"/>
      <c r="AYW91" s="531"/>
      <c r="AYX91" s="532"/>
      <c r="AYY91" s="533"/>
      <c r="AYZ91" s="527"/>
      <c r="AZA91" s="528"/>
      <c r="AZB91" s="529"/>
      <c r="AZC91" s="530"/>
      <c r="AZD91" s="531"/>
      <c r="AZE91" s="532"/>
      <c r="AZF91" s="533"/>
      <c r="AZG91" s="527"/>
      <c r="AZH91" s="528"/>
      <c r="AZI91" s="529"/>
      <c r="AZJ91" s="530"/>
      <c r="AZK91" s="531"/>
      <c r="AZL91" s="532"/>
      <c r="AZM91" s="533"/>
      <c r="AZN91" s="527"/>
      <c r="AZO91" s="528"/>
      <c r="AZP91" s="529"/>
      <c r="AZQ91" s="530"/>
      <c r="AZR91" s="531"/>
      <c r="AZS91" s="532"/>
      <c r="AZT91" s="533"/>
      <c r="AZU91" s="527"/>
      <c r="AZV91" s="528"/>
      <c r="AZW91" s="529"/>
      <c r="AZX91" s="530"/>
      <c r="AZY91" s="531"/>
      <c r="AZZ91" s="532"/>
      <c r="BAA91" s="533"/>
      <c r="BAB91" s="527"/>
      <c r="BAC91" s="528"/>
      <c r="BAD91" s="529"/>
      <c r="BAE91" s="530"/>
      <c r="BAF91" s="531"/>
      <c r="BAG91" s="532"/>
      <c r="BAH91" s="533"/>
      <c r="BAI91" s="527"/>
      <c r="BAJ91" s="528"/>
      <c r="BAK91" s="529"/>
      <c r="BAL91" s="530"/>
      <c r="BAM91" s="531"/>
      <c r="BAN91" s="532"/>
      <c r="BAO91" s="533"/>
      <c r="BAP91" s="527"/>
      <c r="BAQ91" s="528"/>
      <c r="BAR91" s="529"/>
      <c r="BAS91" s="530"/>
      <c r="BAT91" s="531"/>
      <c r="BAU91" s="532"/>
      <c r="BAV91" s="533"/>
      <c r="BAW91" s="527"/>
      <c r="BAX91" s="528"/>
      <c r="BAY91" s="529"/>
      <c r="BAZ91" s="530"/>
      <c r="BBA91" s="531"/>
      <c r="BBB91" s="532"/>
      <c r="BBC91" s="533"/>
      <c r="BBD91" s="527"/>
      <c r="BBE91" s="528"/>
      <c r="BBF91" s="529"/>
      <c r="BBG91" s="530"/>
      <c r="BBH91" s="531"/>
      <c r="BBI91" s="532"/>
      <c r="BBJ91" s="533"/>
      <c r="BBK91" s="527"/>
      <c r="BBL91" s="528"/>
      <c r="BBM91" s="529"/>
      <c r="BBN91" s="530"/>
      <c r="BBO91" s="531"/>
      <c r="BBP91" s="532"/>
      <c r="BBQ91" s="533"/>
      <c r="BBR91" s="527"/>
      <c r="BBS91" s="528"/>
      <c r="BBT91" s="529"/>
      <c r="BBU91" s="530"/>
      <c r="BBV91" s="531"/>
      <c r="BBW91" s="532"/>
      <c r="BBX91" s="533"/>
      <c r="BBY91" s="527"/>
      <c r="BBZ91" s="528"/>
      <c r="BCA91" s="529"/>
      <c r="BCB91" s="530"/>
      <c r="BCC91" s="531"/>
      <c r="BCD91" s="532"/>
      <c r="BCE91" s="533"/>
      <c r="BCF91" s="527"/>
      <c r="BCG91" s="528"/>
      <c r="BCH91" s="529"/>
      <c r="BCI91" s="530"/>
      <c r="BCJ91" s="531"/>
      <c r="BCK91" s="532"/>
      <c r="BCL91" s="533"/>
      <c r="BCM91" s="527"/>
      <c r="BCN91" s="528"/>
      <c r="BCO91" s="529"/>
      <c r="BCP91" s="530"/>
      <c r="BCQ91" s="531"/>
      <c r="BCR91" s="532"/>
      <c r="BCS91" s="533"/>
      <c r="BCT91" s="527"/>
      <c r="BCU91" s="528"/>
      <c r="BCV91" s="529"/>
      <c r="BCW91" s="530"/>
      <c r="BCX91" s="531"/>
      <c r="BCY91" s="532"/>
      <c r="BCZ91" s="533"/>
      <c r="BDA91" s="527"/>
      <c r="BDB91" s="528"/>
      <c r="BDC91" s="529"/>
      <c r="BDD91" s="530"/>
      <c r="BDE91" s="531"/>
      <c r="BDF91" s="532"/>
      <c r="BDG91" s="533"/>
      <c r="BDH91" s="527"/>
      <c r="BDI91" s="528"/>
      <c r="BDJ91" s="529"/>
      <c r="BDK91" s="530"/>
      <c r="BDL91" s="531"/>
      <c r="BDM91" s="532"/>
      <c r="BDN91" s="533"/>
      <c r="BDO91" s="527"/>
      <c r="BDP91" s="528"/>
      <c r="BDQ91" s="529"/>
      <c r="BDR91" s="530"/>
      <c r="BDS91" s="531"/>
      <c r="BDT91" s="532"/>
      <c r="BDU91" s="533"/>
      <c r="BDV91" s="527"/>
      <c r="BDW91" s="528"/>
      <c r="BDX91" s="529"/>
      <c r="BDY91" s="530"/>
      <c r="BDZ91" s="531"/>
      <c r="BEA91" s="532"/>
      <c r="BEB91" s="533"/>
      <c r="BEC91" s="527"/>
      <c r="BED91" s="528"/>
      <c r="BEE91" s="529"/>
      <c r="BEF91" s="530"/>
      <c r="BEG91" s="531"/>
      <c r="BEH91" s="532"/>
      <c r="BEI91" s="533"/>
      <c r="BEJ91" s="527"/>
      <c r="BEK91" s="528"/>
      <c r="BEL91" s="529"/>
      <c r="BEM91" s="530"/>
      <c r="BEN91" s="531"/>
      <c r="BEO91" s="532"/>
      <c r="BEP91" s="533"/>
      <c r="BEQ91" s="527"/>
      <c r="BER91" s="528"/>
      <c r="BES91" s="529"/>
      <c r="BET91" s="530"/>
      <c r="BEU91" s="531"/>
      <c r="BEV91" s="532"/>
      <c r="BEW91" s="533"/>
      <c r="BEX91" s="527"/>
      <c r="BEY91" s="528"/>
      <c r="BEZ91" s="529"/>
      <c r="BFA91" s="530"/>
      <c r="BFB91" s="531"/>
      <c r="BFC91" s="532"/>
      <c r="BFD91" s="533"/>
      <c r="BFE91" s="527"/>
      <c r="BFF91" s="528"/>
      <c r="BFG91" s="529"/>
      <c r="BFH91" s="530"/>
      <c r="BFI91" s="531"/>
      <c r="BFJ91" s="532"/>
      <c r="BFK91" s="533"/>
      <c r="BFL91" s="527"/>
      <c r="BFM91" s="528"/>
      <c r="BFN91" s="529"/>
      <c r="BFO91" s="530"/>
      <c r="BFP91" s="531"/>
      <c r="BFQ91" s="532"/>
      <c r="BFR91" s="533"/>
      <c r="BFS91" s="527"/>
      <c r="BFT91" s="528"/>
      <c r="BFU91" s="529"/>
      <c r="BFV91" s="530"/>
      <c r="BFW91" s="531"/>
      <c r="BFX91" s="532"/>
      <c r="BFY91" s="533"/>
      <c r="BFZ91" s="527"/>
      <c r="BGA91" s="528"/>
      <c r="BGB91" s="529"/>
      <c r="BGC91" s="530"/>
      <c r="BGD91" s="531"/>
      <c r="BGE91" s="532"/>
      <c r="BGF91" s="533"/>
      <c r="BGG91" s="527"/>
      <c r="BGH91" s="528"/>
      <c r="BGI91" s="529"/>
      <c r="BGJ91" s="530"/>
      <c r="BGK91" s="531"/>
      <c r="BGL91" s="532"/>
      <c r="BGM91" s="533"/>
      <c r="BGN91" s="527"/>
      <c r="BGO91" s="528"/>
      <c r="BGP91" s="529"/>
      <c r="BGQ91" s="530"/>
      <c r="BGR91" s="531"/>
      <c r="BGS91" s="532"/>
      <c r="BGT91" s="533"/>
      <c r="BGU91" s="527"/>
      <c r="BGV91" s="528"/>
      <c r="BGW91" s="529"/>
      <c r="BGX91" s="530"/>
      <c r="BGY91" s="531"/>
      <c r="BGZ91" s="532"/>
      <c r="BHA91" s="533"/>
      <c r="BHB91" s="527"/>
      <c r="BHC91" s="528"/>
      <c r="BHD91" s="529"/>
      <c r="BHE91" s="530"/>
      <c r="BHF91" s="531"/>
      <c r="BHG91" s="532"/>
      <c r="BHH91" s="533"/>
      <c r="BHI91" s="527"/>
      <c r="BHJ91" s="528"/>
      <c r="BHK91" s="529"/>
      <c r="BHL91" s="530"/>
      <c r="BHM91" s="531"/>
      <c r="BHN91" s="532"/>
      <c r="BHO91" s="533"/>
      <c r="BHP91" s="527"/>
      <c r="BHQ91" s="528"/>
      <c r="BHR91" s="529"/>
      <c r="BHS91" s="530"/>
      <c r="BHT91" s="531"/>
      <c r="BHU91" s="532"/>
      <c r="BHV91" s="533"/>
      <c r="BHW91" s="527"/>
      <c r="BHX91" s="528"/>
      <c r="BHY91" s="529"/>
      <c r="BHZ91" s="530"/>
      <c r="BIA91" s="531"/>
      <c r="BIB91" s="532"/>
      <c r="BIC91" s="533"/>
      <c r="BID91" s="527"/>
      <c r="BIE91" s="528"/>
      <c r="BIF91" s="529"/>
      <c r="BIG91" s="530"/>
      <c r="BIH91" s="531"/>
      <c r="BII91" s="532"/>
      <c r="BIJ91" s="533"/>
      <c r="BIK91" s="527"/>
      <c r="BIL91" s="528"/>
      <c r="BIM91" s="529"/>
      <c r="BIN91" s="530"/>
      <c r="BIO91" s="531"/>
      <c r="BIP91" s="532"/>
      <c r="BIQ91" s="533"/>
      <c r="BIR91" s="527"/>
      <c r="BIS91" s="528"/>
      <c r="BIT91" s="529"/>
      <c r="BIU91" s="530"/>
      <c r="BIV91" s="531"/>
      <c r="BIW91" s="532"/>
      <c r="BIX91" s="533"/>
      <c r="BIY91" s="527"/>
      <c r="BIZ91" s="528"/>
      <c r="BJA91" s="529"/>
      <c r="BJB91" s="530"/>
      <c r="BJC91" s="531"/>
      <c r="BJD91" s="532"/>
      <c r="BJE91" s="533"/>
      <c r="BJF91" s="527"/>
      <c r="BJG91" s="528"/>
      <c r="BJH91" s="529"/>
      <c r="BJI91" s="530"/>
      <c r="BJJ91" s="531"/>
      <c r="BJK91" s="532"/>
      <c r="BJL91" s="533"/>
      <c r="BJM91" s="527"/>
      <c r="BJN91" s="528"/>
      <c r="BJO91" s="529"/>
      <c r="BJP91" s="530"/>
      <c r="BJQ91" s="531"/>
      <c r="BJR91" s="532"/>
      <c r="BJS91" s="533"/>
      <c r="BJT91" s="527"/>
      <c r="BJU91" s="528"/>
      <c r="BJV91" s="529"/>
      <c r="BJW91" s="530"/>
      <c r="BJX91" s="531"/>
      <c r="BJY91" s="532"/>
      <c r="BJZ91" s="533"/>
      <c r="BKA91" s="527"/>
      <c r="BKB91" s="528"/>
      <c r="BKC91" s="529"/>
      <c r="BKD91" s="530"/>
      <c r="BKE91" s="531"/>
      <c r="BKF91" s="532"/>
      <c r="BKG91" s="533"/>
      <c r="BKH91" s="527"/>
      <c r="BKI91" s="528"/>
      <c r="BKJ91" s="529"/>
      <c r="BKK91" s="530"/>
      <c r="BKL91" s="531"/>
      <c r="BKM91" s="532"/>
      <c r="BKN91" s="533"/>
      <c r="BKO91" s="527"/>
      <c r="BKP91" s="528"/>
      <c r="BKQ91" s="529"/>
      <c r="BKR91" s="530"/>
      <c r="BKS91" s="531"/>
      <c r="BKT91" s="532"/>
      <c r="BKU91" s="533"/>
      <c r="BKV91" s="527"/>
      <c r="BKW91" s="528"/>
      <c r="BKX91" s="529"/>
      <c r="BKY91" s="530"/>
      <c r="BKZ91" s="531"/>
      <c r="BLA91" s="532"/>
      <c r="BLB91" s="533"/>
      <c r="BLC91" s="527"/>
      <c r="BLD91" s="528"/>
      <c r="BLE91" s="529"/>
      <c r="BLF91" s="530"/>
      <c r="BLG91" s="531"/>
      <c r="BLH91" s="532"/>
      <c r="BLI91" s="533"/>
      <c r="BLJ91" s="527"/>
      <c r="BLK91" s="528"/>
      <c r="BLL91" s="529"/>
      <c r="BLM91" s="530"/>
      <c r="BLN91" s="531"/>
      <c r="BLO91" s="532"/>
      <c r="BLP91" s="533"/>
      <c r="BLQ91" s="527"/>
      <c r="BLR91" s="528"/>
      <c r="BLS91" s="529"/>
      <c r="BLT91" s="530"/>
      <c r="BLU91" s="531"/>
      <c r="BLV91" s="532"/>
      <c r="BLW91" s="533"/>
      <c r="BLX91" s="527"/>
      <c r="BLY91" s="528"/>
      <c r="BLZ91" s="529"/>
      <c r="BMA91" s="530"/>
      <c r="BMB91" s="531"/>
      <c r="BMC91" s="532"/>
      <c r="BMD91" s="533"/>
      <c r="BME91" s="527"/>
      <c r="BMF91" s="528"/>
      <c r="BMG91" s="529"/>
      <c r="BMH91" s="530"/>
      <c r="BMI91" s="531"/>
      <c r="BMJ91" s="532"/>
      <c r="BMK91" s="533"/>
      <c r="BML91" s="527"/>
      <c r="BMM91" s="528"/>
      <c r="BMN91" s="529"/>
      <c r="BMO91" s="530"/>
      <c r="BMP91" s="531"/>
      <c r="BMQ91" s="532"/>
      <c r="BMR91" s="533"/>
      <c r="BMS91" s="527"/>
      <c r="BMT91" s="528"/>
      <c r="BMU91" s="529"/>
      <c r="BMV91" s="530"/>
      <c r="BMW91" s="531"/>
      <c r="BMX91" s="532"/>
      <c r="BMY91" s="533"/>
      <c r="BMZ91" s="527"/>
      <c r="BNA91" s="528"/>
      <c r="BNB91" s="529"/>
      <c r="BNC91" s="530"/>
      <c r="BND91" s="531"/>
      <c r="BNE91" s="532"/>
      <c r="BNF91" s="533"/>
      <c r="BNG91" s="527"/>
      <c r="BNH91" s="528"/>
      <c r="BNI91" s="529"/>
      <c r="BNJ91" s="530"/>
      <c r="BNK91" s="531"/>
      <c r="BNL91" s="532"/>
      <c r="BNM91" s="533"/>
      <c r="BNN91" s="527"/>
      <c r="BNO91" s="528"/>
      <c r="BNP91" s="529"/>
      <c r="BNQ91" s="530"/>
      <c r="BNR91" s="531"/>
      <c r="BNS91" s="532"/>
      <c r="BNT91" s="533"/>
      <c r="BNU91" s="527"/>
      <c r="BNV91" s="528"/>
      <c r="BNW91" s="529"/>
      <c r="BNX91" s="530"/>
      <c r="BNY91" s="531"/>
      <c r="BNZ91" s="532"/>
      <c r="BOA91" s="533"/>
      <c r="BOB91" s="527"/>
      <c r="BOC91" s="528"/>
      <c r="BOD91" s="529"/>
      <c r="BOE91" s="530"/>
      <c r="BOF91" s="531"/>
      <c r="BOG91" s="532"/>
      <c r="BOH91" s="533"/>
      <c r="BOI91" s="527"/>
      <c r="BOJ91" s="528"/>
      <c r="BOK91" s="529"/>
      <c r="BOL91" s="530"/>
      <c r="BOM91" s="531"/>
      <c r="BON91" s="532"/>
      <c r="BOO91" s="533"/>
      <c r="BOP91" s="527"/>
      <c r="BOQ91" s="528"/>
      <c r="BOR91" s="529"/>
      <c r="BOS91" s="530"/>
      <c r="BOT91" s="531"/>
      <c r="BOU91" s="532"/>
      <c r="BOV91" s="533"/>
      <c r="BOW91" s="527"/>
      <c r="BOX91" s="528"/>
      <c r="BOY91" s="529"/>
      <c r="BOZ91" s="530"/>
      <c r="BPA91" s="531"/>
      <c r="BPB91" s="532"/>
      <c r="BPC91" s="533"/>
      <c r="BPD91" s="527"/>
      <c r="BPE91" s="528"/>
      <c r="BPF91" s="529"/>
      <c r="BPG91" s="530"/>
      <c r="BPH91" s="531"/>
      <c r="BPI91" s="532"/>
      <c r="BPJ91" s="533"/>
      <c r="BPK91" s="527"/>
      <c r="BPL91" s="528"/>
      <c r="BPM91" s="529"/>
      <c r="BPN91" s="530"/>
      <c r="BPO91" s="531"/>
      <c r="BPP91" s="532"/>
      <c r="BPQ91" s="533"/>
      <c r="BPR91" s="527"/>
      <c r="BPS91" s="528"/>
      <c r="BPT91" s="529"/>
      <c r="BPU91" s="530"/>
      <c r="BPV91" s="531"/>
      <c r="BPW91" s="532"/>
      <c r="BPX91" s="533"/>
      <c r="BPY91" s="527"/>
      <c r="BPZ91" s="528"/>
      <c r="BQA91" s="529"/>
      <c r="BQB91" s="530"/>
      <c r="BQC91" s="531"/>
      <c r="BQD91" s="532"/>
      <c r="BQE91" s="533"/>
      <c r="BQF91" s="527"/>
      <c r="BQG91" s="528"/>
      <c r="BQH91" s="529"/>
      <c r="BQI91" s="530"/>
      <c r="BQJ91" s="531"/>
      <c r="BQK91" s="532"/>
      <c r="BQL91" s="533"/>
      <c r="BQM91" s="527"/>
      <c r="BQN91" s="528"/>
      <c r="BQO91" s="529"/>
      <c r="BQP91" s="530"/>
      <c r="BQQ91" s="531"/>
      <c r="BQR91" s="532"/>
      <c r="BQS91" s="533"/>
      <c r="BQT91" s="527"/>
      <c r="BQU91" s="528"/>
      <c r="BQV91" s="529"/>
      <c r="BQW91" s="530"/>
      <c r="BQX91" s="531"/>
      <c r="BQY91" s="532"/>
      <c r="BQZ91" s="533"/>
      <c r="BRA91" s="527"/>
      <c r="BRB91" s="528"/>
      <c r="BRC91" s="529"/>
      <c r="BRD91" s="530"/>
      <c r="BRE91" s="531"/>
      <c r="BRF91" s="532"/>
      <c r="BRG91" s="533"/>
      <c r="BRH91" s="527"/>
      <c r="BRI91" s="528"/>
      <c r="BRJ91" s="529"/>
      <c r="BRK91" s="530"/>
      <c r="BRL91" s="531"/>
      <c r="BRM91" s="532"/>
      <c r="BRN91" s="533"/>
      <c r="BRO91" s="527"/>
      <c r="BRP91" s="528"/>
      <c r="BRQ91" s="529"/>
      <c r="BRR91" s="530"/>
      <c r="BRS91" s="531"/>
      <c r="BRT91" s="532"/>
      <c r="BRU91" s="533"/>
      <c r="BRV91" s="527"/>
      <c r="BRW91" s="528"/>
      <c r="BRX91" s="529"/>
      <c r="BRY91" s="530"/>
      <c r="BRZ91" s="531"/>
      <c r="BSA91" s="532"/>
      <c r="BSB91" s="533"/>
      <c r="BSC91" s="527"/>
      <c r="BSD91" s="528"/>
      <c r="BSE91" s="529"/>
      <c r="BSF91" s="530"/>
      <c r="BSG91" s="531"/>
      <c r="BSH91" s="532"/>
      <c r="BSI91" s="533"/>
      <c r="BSJ91" s="527"/>
      <c r="BSK91" s="528"/>
      <c r="BSL91" s="529"/>
      <c r="BSM91" s="530"/>
      <c r="BSN91" s="531"/>
      <c r="BSO91" s="532"/>
      <c r="BSP91" s="533"/>
      <c r="BSQ91" s="527"/>
      <c r="BSR91" s="528"/>
      <c r="BSS91" s="529"/>
      <c r="BST91" s="530"/>
      <c r="BSU91" s="531"/>
      <c r="BSV91" s="532"/>
      <c r="BSW91" s="533"/>
      <c r="BSX91" s="527"/>
      <c r="BSY91" s="528"/>
      <c r="BSZ91" s="529"/>
      <c r="BTA91" s="530"/>
      <c r="BTB91" s="531"/>
      <c r="BTC91" s="532"/>
      <c r="BTD91" s="533"/>
      <c r="BTE91" s="527"/>
      <c r="BTF91" s="528"/>
      <c r="BTG91" s="529"/>
      <c r="BTH91" s="530"/>
      <c r="BTI91" s="531"/>
      <c r="BTJ91" s="532"/>
      <c r="BTK91" s="533"/>
      <c r="BTL91" s="527"/>
      <c r="BTM91" s="528"/>
      <c r="BTN91" s="529"/>
      <c r="BTO91" s="530"/>
      <c r="BTP91" s="531"/>
      <c r="BTQ91" s="532"/>
      <c r="BTR91" s="533"/>
      <c r="BTS91" s="527"/>
      <c r="BTT91" s="528"/>
      <c r="BTU91" s="529"/>
      <c r="BTV91" s="530"/>
      <c r="BTW91" s="531"/>
      <c r="BTX91" s="532"/>
      <c r="BTY91" s="533"/>
      <c r="BTZ91" s="527"/>
      <c r="BUA91" s="528"/>
      <c r="BUB91" s="529"/>
      <c r="BUC91" s="530"/>
      <c r="BUD91" s="531"/>
      <c r="BUE91" s="532"/>
      <c r="BUF91" s="533"/>
      <c r="BUG91" s="527"/>
      <c r="BUH91" s="528"/>
      <c r="BUI91" s="529"/>
      <c r="BUJ91" s="530"/>
      <c r="BUK91" s="531"/>
      <c r="BUL91" s="532"/>
      <c r="BUM91" s="533"/>
      <c r="BUN91" s="527"/>
      <c r="BUO91" s="528"/>
      <c r="BUP91" s="529"/>
      <c r="BUQ91" s="530"/>
      <c r="BUR91" s="531"/>
      <c r="BUS91" s="532"/>
      <c r="BUT91" s="533"/>
      <c r="BUU91" s="527"/>
      <c r="BUV91" s="528"/>
      <c r="BUW91" s="529"/>
      <c r="BUX91" s="530"/>
      <c r="BUY91" s="531"/>
      <c r="BUZ91" s="532"/>
      <c r="BVA91" s="533"/>
      <c r="BVB91" s="527"/>
      <c r="BVC91" s="528"/>
      <c r="BVD91" s="529"/>
      <c r="BVE91" s="530"/>
      <c r="BVF91" s="531"/>
      <c r="BVG91" s="532"/>
      <c r="BVH91" s="533"/>
      <c r="BVI91" s="527"/>
      <c r="BVJ91" s="528"/>
      <c r="BVK91" s="529"/>
      <c r="BVL91" s="530"/>
      <c r="BVM91" s="531"/>
      <c r="BVN91" s="532"/>
      <c r="BVO91" s="533"/>
      <c r="BVP91" s="527"/>
      <c r="BVQ91" s="528"/>
      <c r="BVR91" s="529"/>
      <c r="BVS91" s="530"/>
      <c r="BVT91" s="531"/>
      <c r="BVU91" s="532"/>
      <c r="BVV91" s="533"/>
      <c r="BVW91" s="527"/>
      <c r="BVX91" s="528"/>
      <c r="BVY91" s="529"/>
      <c r="BVZ91" s="530"/>
      <c r="BWA91" s="531"/>
      <c r="BWB91" s="532"/>
      <c r="BWC91" s="533"/>
      <c r="BWD91" s="527"/>
      <c r="BWE91" s="528"/>
      <c r="BWF91" s="529"/>
      <c r="BWG91" s="530"/>
      <c r="BWH91" s="531"/>
      <c r="BWI91" s="532"/>
      <c r="BWJ91" s="533"/>
      <c r="BWK91" s="527"/>
      <c r="BWL91" s="528"/>
      <c r="BWM91" s="529"/>
      <c r="BWN91" s="530"/>
      <c r="BWO91" s="531"/>
      <c r="BWP91" s="532"/>
      <c r="BWQ91" s="533"/>
      <c r="BWR91" s="527"/>
      <c r="BWS91" s="528"/>
      <c r="BWT91" s="529"/>
      <c r="BWU91" s="530"/>
      <c r="BWV91" s="531"/>
      <c r="BWW91" s="532"/>
      <c r="BWX91" s="533"/>
      <c r="BWY91" s="527"/>
      <c r="BWZ91" s="528"/>
      <c r="BXA91" s="529"/>
      <c r="BXB91" s="530"/>
      <c r="BXC91" s="531"/>
      <c r="BXD91" s="532"/>
      <c r="BXE91" s="533"/>
      <c r="BXF91" s="527"/>
      <c r="BXG91" s="528"/>
      <c r="BXH91" s="529"/>
      <c r="BXI91" s="530"/>
      <c r="BXJ91" s="531"/>
      <c r="BXK91" s="532"/>
      <c r="BXL91" s="533"/>
      <c r="BXM91" s="527"/>
      <c r="BXN91" s="528"/>
      <c r="BXO91" s="529"/>
      <c r="BXP91" s="530"/>
      <c r="BXQ91" s="531"/>
      <c r="BXR91" s="532"/>
      <c r="BXS91" s="533"/>
      <c r="BXT91" s="527"/>
      <c r="BXU91" s="528"/>
      <c r="BXV91" s="529"/>
      <c r="BXW91" s="530"/>
      <c r="BXX91" s="531"/>
      <c r="BXY91" s="532"/>
      <c r="BXZ91" s="533"/>
      <c r="BYA91" s="527"/>
      <c r="BYB91" s="528"/>
      <c r="BYC91" s="529"/>
      <c r="BYD91" s="530"/>
      <c r="BYE91" s="531"/>
      <c r="BYF91" s="532"/>
      <c r="BYG91" s="533"/>
      <c r="BYH91" s="527"/>
      <c r="BYI91" s="528"/>
      <c r="BYJ91" s="529"/>
      <c r="BYK91" s="530"/>
      <c r="BYL91" s="531"/>
      <c r="BYM91" s="532"/>
      <c r="BYN91" s="533"/>
      <c r="BYO91" s="527"/>
      <c r="BYP91" s="528"/>
      <c r="BYQ91" s="529"/>
      <c r="BYR91" s="530"/>
      <c r="BYS91" s="531"/>
      <c r="BYT91" s="532"/>
      <c r="BYU91" s="533"/>
      <c r="BYV91" s="527"/>
      <c r="BYW91" s="528"/>
      <c r="BYX91" s="529"/>
      <c r="BYY91" s="530"/>
      <c r="BYZ91" s="531"/>
      <c r="BZA91" s="532"/>
      <c r="BZB91" s="533"/>
      <c r="BZC91" s="527"/>
      <c r="BZD91" s="528"/>
      <c r="BZE91" s="529"/>
      <c r="BZF91" s="530"/>
      <c r="BZG91" s="531"/>
      <c r="BZH91" s="532"/>
      <c r="BZI91" s="533"/>
      <c r="BZJ91" s="527"/>
      <c r="BZK91" s="528"/>
      <c r="BZL91" s="529"/>
      <c r="BZM91" s="530"/>
      <c r="BZN91" s="531"/>
      <c r="BZO91" s="532"/>
      <c r="BZP91" s="533"/>
      <c r="BZQ91" s="527"/>
      <c r="BZR91" s="528"/>
      <c r="BZS91" s="529"/>
      <c r="BZT91" s="530"/>
      <c r="BZU91" s="531"/>
      <c r="BZV91" s="532"/>
      <c r="BZW91" s="533"/>
      <c r="BZX91" s="527"/>
      <c r="BZY91" s="528"/>
      <c r="BZZ91" s="529"/>
      <c r="CAA91" s="530"/>
      <c r="CAB91" s="531"/>
      <c r="CAC91" s="532"/>
      <c r="CAD91" s="533"/>
      <c r="CAE91" s="527"/>
      <c r="CAF91" s="528"/>
      <c r="CAG91" s="529"/>
      <c r="CAH91" s="530"/>
      <c r="CAI91" s="531"/>
      <c r="CAJ91" s="532"/>
      <c r="CAK91" s="533"/>
      <c r="CAL91" s="527"/>
      <c r="CAM91" s="528"/>
      <c r="CAN91" s="529"/>
      <c r="CAO91" s="530"/>
      <c r="CAP91" s="531"/>
      <c r="CAQ91" s="532"/>
      <c r="CAR91" s="533"/>
      <c r="CAS91" s="527"/>
      <c r="CAT91" s="528"/>
      <c r="CAU91" s="529"/>
      <c r="CAV91" s="530"/>
      <c r="CAW91" s="531"/>
      <c r="CAX91" s="532"/>
      <c r="CAY91" s="533"/>
      <c r="CAZ91" s="527"/>
      <c r="CBA91" s="528"/>
      <c r="CBB91" s="529"/>
      <c r="CBC91" s="530"/>
      <c r="CBD91" s="531"/>
      <c r="CBE91" s="532"/>
      <c r="CBF91" s="533"/>
      <c r="CBG91" s="527"/>
      <c r="CBH91" s="528"/>
      <c r="CBI91" s="529"/>
      <c r="CBJ91" s="530"/>
      <c r="CBK91" s="531"/>
      <c r="CBL91" s="532"/>
      <c r="CBM91" s="533"/>
      <c r="CBN91" s="527"/>
      <c r="CBO91" s="528"/>
      <c r="CBP91" s="529"/>
      <c r="CBQ91" s="530"/>
      <c r="CBR91" s="531"/>
      <c r="CBS91" s="532"/>
      <c r="CBT91" s="533"/>
      <c r="CBU91" s="527"/>
      <c r="CBV91" s="528"/>
      <c r="CBW91" s="529"/>
      <c r="CBX91" s="530"/>
      <c r="CBY91" s="531"/>
      <c r="CBZ91" s="532"/>
      <c r="CCA91" s="533"/>
      <c r="CCB91" s="527"/>
      <c r="CCC91" s="528"/>
      <c r="CCD91" s="529"/>
      <c r="CCE91" s="530"/>
      <c r="CCF91" s="531"/>
      <c r="CCG91" s="532"/>
      <c r="CCH91" s="533"/>
      <c r="CCI91" s="527"/>
      <c r="CCJ91" s="528"/>
      <c r="CCK91" s="529"/>
      <c r="CCL91" s="530"/>
      <c r="CCM91" s="531"/>
      <c r="CCN91" s="532"/>
      <c r="CCO91" s="533"/>
      <c r="CCP91" s="527"/>
      <c r="CCQ91" s="528"/>
      <c r="CCR91" s="529"/>
      <c r="CCS91" s="530"/>
      <c r="CCT91" s="531"/>
      <c r="CCU91" s="532"/>
      <c r="CCV91" s="533"/>
      <c r="CCW91" s="527"/>
      <c r="CCX91" s="528"/>
      <c r="CCY91" s="529"/>
      <c r="CCZ91" s="530"/>
      <c r="CDA91" s="531"/>
      <c r="CDB91" s="532"/>
      <c r="CDC91" s="533"/>
      <c r="CDD91" s="527"/>
      <c r="CDE91" s="528"/>
      <c r="CDF91" s="529"/>
      <c r="CDG91" s="530"/>
      <c r="CDH91" s="531"/>
      <c r="CDI91" s="532"/>
      <c r="CDJ91" s="533"/>
      <c r="CDK91" s="527"/>
      <c r="CDL91" s="528"/>
      <c r="CDM91" s="529"/>
      <c r="CDN91" s="530"/>
      <c r="CDO91" s="531"/>
      <c r="CDP91" s="532"/>
      <c r="CDQ91" s="533"/>
      <c r="CDR91" s="527"/>
      <c r="CDS91" s="528"/>
      <c r="CDT91" s="529"/>
      <c r="CDU91" s="530"/>
      <c r="CDV91" s="531"/>
      <c r="CDW91" s="532"/>
      <c r="CDX91" s="533"/>
      <c r="CDY91" s="527"/>
      <c r="CDZ91" s="528"/>
      <c r="CEA91" s="529"/>
      <c r="CEB91" s="530"/>
      <c r="CEC91" s="531"/>
      <c r="CED91" s="532"/>
      <c r="CEE91" s="533"/>
      <c r="CEF91" s="527"/>
      <c r="CEG91" s="528"/>
      <c r="CEH91" s="529"/>
      <c r="CEI91" s="530"/>
      <c r="CEJ91" s="531"/>
      <c r="CEK91" s="532"/>
      <c r="CEL91" s="533"/>
      <c r="CEM91" s="527"/>
      <c r="CEN91" s="528"/>
      <c r="CEO91" s="529"/>
      <c r="CEP91" s="530"/>
      <c r="CEQ91" s="531"/>
      <c r="CER91" s="532"/>
      <c r="CES91" s="533"/>
      <c r="CET91" s="527"/>
      <c r="CEU91" s="528"/>
      <c r="CEV91" s="529"/>
      <c r="CEW91" s="530"/>
      <c r="CEX91" s="531"/>
      <c r="CEY91" s="532"/>
      <c r="CEZ91" s="533"/>
      <c r="CFA91" s="527"/>
      <c r="CFB91" s="528"/>
      <c r="CFC91" s="529"/>
      <c r="CFD91" s="530"/>
      <c r="CFE91" s="531"/>
      <c r="CFF91" s="532"/>
      <c r="CFG91" s="533"/>
      <c r="CFH91" s="527"/>
      <c r="CFI91" s="528"/>
      <c r="CFJ91" s="529"/>
      <c r="CFK91" s="530"/>
      <c r="CFL91" s="531"/>
      <c r="CFM91" s="532"/>
      <c r="CFN91" s="533"/>
      <c r="CFO91" s="527"/>
      <c r="CFP91" s="528"/>
      <c r="CFQ91" s="529"/>
      <c r="CFR91" s="530"/>
      <c r="CFS91" s="531"/>
      <c r="CFT91" s="532"/>
      <c r="CFU91" s="533"/>
      <c r="CFV91" s="527"/>
      <c r="CFW91" s="528"/>
      <c r="CFX91" s="529"/>
      <c r="CFY91" s="530"/>
      <c r="CFZ91" s="531"/>
      <c r="CGA91" s="532"/>
      <c r="CGB91" s="533"/>
      <c r="CGC91" s="527"/>
      <c r="CGD91" s="528"/>
      <c r="CGE91" s="529"/>
      <c r="CGF91" s="530"/>
      <c r="CGG91" s="531"/>
      <c r="CGH91" s="532"/>
      <c r="CGI91" s="533"/>
      <c r="CGJ91" s="527"/>
      <c r="CGK91" s="528"/>
      <c r="CGL91" s="529"/>
      <c r="CGM91" s="530"/>
      <c r="CGN91" s="531"/>
      <c r="CGO91" s="532"/>
      <c r="CGP91" s="533"/>
      <c r="CGQ91" s="527"/>
      <c r="CGR91" s="528"/>
      <c r="CGS91" s="529"/>
      <c r="CGT91" s="530"/>
      <c r="CGU91" s="531"/>
      <c r="CGV91" s="532"/>
      <c r="CGW91" s="533"/>
      <c r="CGX91" s="527"/>
      <c r="CGY91" s="528"/>
      <c r="CGZ91" s="529"/>
      <c r="CHA91" s="530"/>
      <c r="CHB91" s="531"/>
      <c r="CHC91" s="532"/>
      <c r="CHD91" s="533"/>
      <c r="CHE91" s="527"/>
      <c r="CHF91" s="528"/>
      <c r="CHG91" s="529"/>
      <c r="CHH91" s="530"/>
      <c r="CHI91" s="531"/>
      <c r="CHJ91" s="532"/>
      <c r="CHK91" s="533"/>
      <c r="CHL91" s="527"/>
      <c r="CHM91" s="528"/>
      <c r="CHN91" s="529"/>
      <c r="CHO91" s="530"/>
      <c r="CHP91" s="531"/>
      <c r="CHQ91" s="532"/>
      <c r="CHR91" s="533"/>
      <c r="CHS91" s="527"/>
      <c r="CHT91" s="528"/>
      <c r="CHU91" s="529"/>
      <c r="CHV91" s="530"/>
      <c r="CHW91" s="531"/>
      <c r="CHX91" s="532"/>
      <c r="CHY91" s="533"/>
      <c r="CHZ91" s="527"/>
      <c r="CIA91" s="528"/>
      <c r="CIB91" s="529"/>
      <c r="CIC91" s="530"/>
      <c r="CID91" s="531"/>
      <c r="CIE91" s="532"/>
      <c r="CIF91" s="533"/>
      <c r="CIG91" s="527"/>
      <c r="CIH91" s="528"/>
      <c r="CII91" s="529"/>
      <c r="CIJ91" s="530"/>
      <c r="CIK91" s="531"/>
      <c r="CIL91" s="532"/>
      <c r="CIM91" s="533"/>
      <c r="CIN91" s="527"/>
      <c r="CIO91" s="528"/>
      <c r="CIP91" s="529"/>
      <c r="CIQ91" s="530"/>
      <c r="CIR91" s="531"/>
      <c r="CIS91" s="532"/>
      <c r="CIT91" s="533"/>
      <c r="CIU91" s="527"/>
      <c r="CIV91" s="528"/>
      <c r="CIW91" s="529"/>
      <c r="CIX91" s="530"/>
      <c r="CIY91" s="531"/>
      <c r="CIZ91" s="532"/>
      <c r="CJA91" s="533"/>
      <c r="CJB91" s="527"/>
      <c r="CJC91" s="528"/>
      <c r="CJD91" s="529"/>
      <c r="CJE91" s="530"/>
      <c r="CJF91" s="531"/>
      <c r="CJG91" s="532"/>
      <c r="CJH91" s="533"/>
      <c r="CJI91" s="527"/>
      <c r="CJJ91" s="528"/>
      <c r="CJK91" s="529"/>
      <c r="CJL91" s="530"/>
      <c r="CJM91" s="531"/>
      <c r="CJN91" s="532"/>
      <c r="CJO91" s="533"/>
      <c r="CJP91" s="527"/>
      <c r="CJQ91" s="528"/>
      <c r="CJR91" s="529"/>
      <c r="CJS91" s="530"/>
      <c r="CJT91" s="531"/>
      <c r="CJU91" s="532"/>
      <c r="CJV91" s="533"/>
      <c r="CJW91" s="527"/>
      <c r="CJX91" s="528"/>
      <c r="CJY91" s="529"/>
      <c r="CJZ91" s="530"/>
      <c r="CKA91" s="531"/>
      <c r="CKB91" s="532"/>
      <c r="CKC91" s="533"/>
      <c r="CKD91" s="527"/>
      <c r="CKE91" s="528"/>
      <c r="CKF91" s="529"/>
      <c r="CKG91" s="530"/>
      <c r="CKH91" s="531"/>
      <c r="CKI91" s="532"/>
      <c r="CKJ91" s="533"/>
      <c r="CKK91" s="527"/>
      <c r="CKL91" s="528"/>
      <c r="CKM91" s="529"/>
      <c r="CKN91" s="530"/>
      <c r="CKO91" s="531"/>
      <c r="CKP91" s="532"/>
      <c r="CKQ91" s="533"/>
      <c r="CKR91" s="527"/>
      <c r="CKS91" s="528"/>
      <c r="CKT91" s="529"/>
      <c r="CKU91" s="530"/>
      <c r="CKV91" s="531"/>
      <c r="CKW91" s="532"/>
      <c r="CKX91" s="533"/>
      <c r="CKY91" s="527"/>
      <c r="CKZ91" s="528"/>
      <c r="CLA91" s="529"/>
      <c r="CLB91" s="530"/>
      <c r="CLC91" s="531"/>
      <c r="CLD91" s="532"/>
      <c r="CLE91" s="533"/>
      <c r="CLF91" s="527"/>
      <c r="CLG91" s="528"/>
      <c r="CLH91" s="529"/>
      <c r="CLI91" s="530"/>
      <c r="CLJ91" s="531"/>
      <c r="CLK91" s="532"/>
      <c r="CLL91" s="533"/>
      <c r="CLM91" s="527"/>
      <c r="CLN91" s="528"/>
      <c r="CLO91" s="529"/>
      <c r="CLP91" s="530"/>
      <c r="CLQ91" s="531"/>
      <c r="CLR91" s="532"/>
      <c r="CLS91" s="533"/>
      <c r="CLT91" s="527"/>
      <c r="CLU91" s="528"/>
      <c r="CLV91" s="529"/>
      <c r="CLW91" s="530"/>
      <c r="CLX91" s="531"/>
      <c r="CLY91" s="532"/>
      <c r="CLZ91" s="533"/>
      <c r="CMA91" s="527"/>
      <c r="CMB91" s="528"/>
      <c r="CMC91" s="529"/>
      <c r="CMD91" s="530"/>
      <c r="CME91" s="531"/>
      <c r="CMF91" s="532"/>
      <c r="CMG91" s="533"/>
      <c r="CMH91" s="527"/>
      <c r="CMI91" s="528"/>
      <c r="CMJ91" s="529"/>
      <c r="CMK91" s="530"/>
      <c r="CML91" s="531"/>
      <c r="CMM91" s="532"/>
      <c r="CMN91" s="533"/>
      <c r="CMO91" s="527"/>
      <c r="CMP91" s="528"/>
      <c r="CMQ91" s="529"/>
      <c r="CMR91" s="530"/>
      <c r="CMS91" s="531"/>
      <c r="CMT91" s="532"/>
      <c r="CMU91" s="533"/>
      <c r="CMV91" s="527"/>
      <c r="CMW91" s="528"/>
      <c r="CMX91" s="529"/>
      <c r="CMY91" s="530"/>
      <c r="CMZ91" s="531"/>
      <c r="CNA91" s="532"/>
      <c r="CNB91" s="533"/>
      <c r="CNC91" s="527"/>
      <c r="CND91" s="528"/>
      <c r="CNE91" s="529"/>
      <c r="CNF91" s="530"/>
      <c r="CNG91" s="531"/>
      <c r="CNH91" s="532"/>
      <c r="CNI91" s="533"/>
      <c r="CNJ91" s="527"/>
      <c r="CNK91" s="528"/>
      <c r="CNL91" s="529"/>
      <c r="CNM91" s="530"/>
      <c r="CNN91" s="531"/>
      <c r="CNO91" s="532"/>
      <c r="CNP91" s="533"/>
      <c r="CNQ91" s="527"/>
      <c r="CNR91" s="528"/>
      <c r="CNS91" s="529"/>
      <c r="CNT91" s="530"/>
      <c r="CNU91" s="531"/>
      <c r="CNV91" s="532"/>
      <c r="CNW91" s="533"/>
      <c r="CNX91" s="527"/>
      <c r="CNY91" s="528"/>
      <c r="CNZ91" s="529"/>
      <c r="COA91" s="530"/>
      <c r="COB91" s="531"/>
      <c r="COC91" s="532"/>
      <c r="COD91" s="533"/>
      <c r="COE91" s="527"/>
      <c r="COF91" s="528"/>
      <c r="COG91" s="529"/>
      <c r="COH91" s="530"/>
      <c r="COI91" s="531"/>
      <c r="COJ91" s="532"/>
      <c r="COK91" s="533"/>
      <c r="COL91" s="527"/>
      <c r="COM91" s="528"/>
      <c r="CON91" s="529"/>
      <c r="COO91" s="530"/>
      <c r="COP91" s="531"/>
      <c r="COQ91" s="532"/>
      <c r="COR91" s="533"/>
      <c r="COS91" s="527"/>
      <c r="COT91" s="528"/>
      <c r="COU91" s="529"/>
      <c r="COV91" s="530"/>
      <c r="COW91" s="531"/>
      <c r="COX91" s="532"/>
      <c r="COY91" s="533"/>
      <c r="COZ91" s="527"/>
      <c r="CPA91" s="528"/>
      <c r="CPB91" s="529"/>
      <c r="CPC91" s="530"/>
      <c r="CPD91" s="531"/>
      <c r="CPE91" s="532"/>
      <c r="CPF91" s="533"/>
      <c r="CPG91" s="527"/>
      <c r="CPH91" s="528"/>
      <c r="CPI91" s="529"/>
      <c r="CPJ91" s="530"/>
      <c r="CPK91" s="531"/>
      <c r="CPL91" s="532"/>
      <c r="CPM91" s="533"/>
      <c r="CPN91" s="527"/>
      <c r="CPO91" s="528"/>
      <c r="CPP91" s="529"/>
      <c r="CPQ91" s="530"/>
      <c r="CPR91" s="531"/>
      <c r="CPS91" s="532"/>
      <c r="CPT91" s="533"/>
      <c r="CPU91" s="527"/>
      <c r="CPV91" s="528"/>
      <c r="CPW91" s="529"/>
      <c r="CPX91" s="530"/>
      <c r="CPY91" s="531"/>
      <c r="CPZ91" s="532"/>
      <c r="CQA91" s="533"/>
      <c r="CQB91" s="527"/>
      <c r="CQC91" s="528"/>
      <c r="CQD91" s="529"/>
      <c r="CQE91" s="530"/>
      <c r="CQF91" s="531"/>
      <c r="CQG91" s="532"/>
      <c r="CQH91" s="533"/>
      <c r="CQI91" s="527"/>
      <c r="CQJ91" s="528"/>
      <c r="CQK91" s="529"/>
      <c r="CQL91" s="530"/>
      <c r="CQM91" s="531"/>
      <c r="CQN91" s="532"/>
      <c r="CQO91" s="533"/>
      <c r="CQP91" s="527"/>
      <c r="CQQ91" s="528"/>
      <c r="CQR91" s="529"/>
      <c r="CQS91" s="530"/>
      <c r="CQT91" s="531"/>
      <c r="CQU91" s="532"/>
      <c r="CQV91" s="533"/>
      <c r="CQW91" s="527"/>
      <c r="CQX91" s="528"/>
      <c r="CQY91" s="529"/>
      <c r="CQZ91" s="530"/>
      <c r="CRA91" s="531"/>
      <c r="CRB91" s="532"/>
      <c r="CRC91" s="533"/>
      <c r="CRD91" s="527"/>
      <c r="CRE91" s="528"/>
      <c r="CRF91" s="529"/>
      <c r="CRG91" s="530"/>
      <c r="CRH91" s="531"/>
      <c r="CRI91" s="532"/>
      <c r="CRJ91" s="533"/>
      <c r="CRK91" s="527"/>
      <c r="CRL91" s="528"/>
      <c r="CRM91" s="529"/>
      <c r="CRN91" s="530"/>
      <c r="CRO91" s="531"/>
      <c r="CRP91" s="532"/>
      <c r="CRQ91" s="533"/>
      <c r="CRR91" s="527"/>
      <c r="CRS91" s="528"/>
      <c r="CRT91" s="529"/>
      <c r="CRU91" s="530"/>
      <c r="CRV91" s="531"/>
      <c r="CRW91" s="532"/>
      <c r="CRX91" s="533"/>
      <c r="CRY91" s="527"/>
      <c r="CRZ91" s="528"/>
      <c r="CSA91" s="529"/>
      <c r="CSB91" s="530"/>
      <c r="CSC91" s="531"/>
      <c r="CSD91" s="532"/>
      <c r="CSE91" s="533"/>
      <c r="CSF91" s="527"/>
      <c r="CSG91" s="528"/>
      <c r="CSH91" s="529"/>
      <c r="CSI91" s="530"/>
      <c r="CSJ91" s="531"/>
      <c r="CSK91" s="532"/>
      <c r="CSL91" s="533"/>
      <c r="CSM91" s="527"/>
      <c r="CSN91" s="528"/>
      <c r="CSO91" s="529"/>
      <c r="CSP91" s="530"/>
      <c r="CSQ91" s="531"/>
      <c r="CSR91" s="532"/>
      <c r="CSS91" s="533"/>
      <c r="CST91" s="527"/>
      <c r="CSU91" s="528"/>
      <c r="CSV91" s="529"/>
      <c r="CSW91" s="530"/>
      <c r="CSX91" s="531"/>
      <c r="CSY91" s="532"/>
      <c r="CSZ91" s="533"/>
      <c r="CTA91" s="527"/>
      <c r="CTB91" s="528"/>
      <c r="CTC91" s="529"/>
      <c r="CTD91" s="530"/>
      <c r="CTE91" s="531"/>
      <c r="CTF91" s="532"/>
      <c r="CTG91" s="533"/>
      <c r="CTH91" s="527"/>
      <c r="CTI91" s="528"/>
      <c r="CTJ91" s="529"/>
      <c r="CTK91" s="530"/>
      <c r="CTL91" s="531"/>
      <c r="CTM91" s="532"/>
      <c r="CTN91" s="533"/>
      <c r="CTO91" s="527"/>
      <c r="CTP91" s="528"/>
      <c r="CTQ91" s="529"/>
      <c r="CTR91" s="530"/>
      <c r="CTS91" s="531"/>
      <c r="CTT91" s="532"/>
      <c r="CTU91" s="533"/>
      <c r="CTV91" s="527"/>
      <c r="CTW91" s="528"/>
      <c r="CTX91" s="529"/>
      <c r="CTY91" s="530"/>
      <c r="CTZ91" s="531"/>
      <c r="CUA91" s="532"/>
      <c r="CUB91" s="533"/>
      <c r="CUC91" s="527"/>
      <c r="CUD91" s="528"/>
      <c r="CUE91" s="529"/>
      <c r="CUF91" s="530"/>
      <c r="CUG91" s="531"/>
      <c r="CUH91" s="532"/>
      <c r="CUI91" s="533"/>
      <c r="CUJ91" s="527"/>
      <c r="CUK91" s="528"/>
      <c r="CUL91" s="529"/>
      <c r="CUM91" s="530"/>
      <c r="CUN91" s="531"/>
      <c r="CUO91" s="532"/>
      <c r="CUP91" s="533"/>
      <c r="CUQ91" s="527"/>
      <c r="CUR91" s="528"/>
      <c r="CUS91" s="529"/>
      <c r="CUT91" s="530"/>
      <c r="CUU91" s="531"/>
      <c r="CUV91" s="532"/>
      <c r="CUW91" s="533"/>
      <c r="CUX91" s="527"/>
      <c r="CUY91" s="528"/>
      <c r="CUZ91" s="529"/>
      <c r="CVA91" s="530"/>
      <c r="CVB91" s="531"/>
      <c r="CVC91" s="532"/>
      <c r="CVD91" s="533"/>
      <c r="CVE91" s="527"/>
      <c r="CVF91" s="528"/>
      <c r="CVG91" s="529"/>
      <c r="CVH91" s="530"/>
      <c r="CVI91" s="531"/>
      <c r="CVJ91" s="532"/>
      <c r="CVK91" s="533"/>
      <c r="CVL91" s="527"/>
      <c r="CVM91" s="528"/>
      <c r="CVN91" s="529"/>
      <c r="CVO91" s="530"/>
      <c r="CVP91" s="531"/>
      <c r="CVQ91" s="532"/>
      <c r="CVR91" s="533"/>
      <c r="CVS91" s="527"/>
      <c r="CVT91" s="528"/>
      <c r="CVU91" s="529"/>
      <c r="CVV91" s="530"/>
      <c r="CVW91" s="531"/>
      <c r="CVX91" s="532"/>
      <c r="CVY91" s="533"/>
      <c r="CVZ91" s="527"/>
      <c r="CWA91" s="528"/>
      <c r="CWB91" s="529"/>
      <c r="CWC91" s="530"/>
      <c r="CWD91" s="531"/>
      <c r="CWE91" s="532"/>
      <c r="CWF91" s="533"/>
      <c r="CWG91" s="527"/>
      <c r="CWH91" s="528"/>
      <c r="CWI91" s="529"/>
      <c r="CWJ91" s="530"/>
      <c r="CWK91" s="531"/>
      <c r="CWL91" s="532"/>
      <c r="CWM91" s="533"/>
      <c r="CWN91" s="527"/>
      <c r="CWO91" s="528"/>
      <c r="CWP91" s="529"/>
      <c r="CWQ91" s="530"/>
      <c r="CWR91" s="531"/>
      <c r="CWS91" s="532"/>
      <c r="CWT91" s="533"/>
      <c r="CWU91" s="527"/>
      <c r="CWV91" s="528"/>
      <c r="CWW91" s="529"/>
      <c r="CWX91" s="530"/>
      <c r="CWY91" s="531"/>
      <c r="CWZ91" s="532"/>
      <c r="CXA91" s="533"/>
      <c r="CXB91" s="527"/>
      <c r="CXC91" s="528"/>
      <c r="CXD91" s="529"/>
      <c r="CXE91" s="530"/>
      <c r="CXF91" s="531"/>
      <c r="CXG91" s="532"/>
      <c r="CXH91" s="533"/>
      <c r="CXI91" s="527"/>
      <c r="CXJ91" s="528"/>
      <c r="CXK91" s="529"/>
      <c r="CXL91" s="530"/>
      <c r="CXM91" s="531"/>
      <c r="CXN91" s="532"/>
      <c r="CXO91" s="533"/>
      <c r="CXP91" s="527"/>
      <c r="CXQ91" s="528"/>
      <c r="CXR91" s="529"/>
      <c r="CXS91" s="530"/>
      <c r="CXT91" s="531"/>
      <c r="CXU91" s="532"/>
      <c r="CXV91" s="533"/>
      <c r="CXW91" s="527"/>
      <c r="CXX91" s="528"/>
      <c r="CXY91" s="529"/>
      <c r="CXZ91" s="530"/>
      <c r="CYA91" s="531"/>
      <c r="CYB91" s="532"/>
      <c r="CYC91" s="533"/>
      <c r="CYD91" s="527"/>
      <c r="CYE91" s="528"/>
      <c r="CYF91" s="529"/>
      <c r="CYG91" s="530"/>
      <c r="CYH91" s="531"/>
      <c r="CYI91" s="532"/>
      <c r="CYJ91" s="533"/>
      <c r="CYK91" s="527"/>
      <c r="CYL91" s="528"/>
      <c r="CYM91" s="529"/>
      <c r="CYN91" s="530"/>
      <c r="CYO91" s="531"/>
      <c r="CYP91" s="532"/>
      <c r="CYQ91" s="533"/>
      <c r="CYR91" s="527"/>
      <c r="CYS91" s="528"/>
      <c r="CYT91" s="529"/>
      <c r="CYU91" s="530"/>
      <c r="CYV91" s="531"/>
      <c r="CYW91" s="532"/>
      <c r="CYX91" s="533"/>
      <c r="CYY91" s="527"/>
      <c r="CYZ91" s="528"/>
      <c r="CZA91" s="529"/>
      <c r="CZB91" s="530"/>
      <c r="CZC91" s="531"/>
      <c r="CZD91" s="532"/>
      <c r="CZE91" s="533"/>
      <c r="CZF91" s="527"/>
      <c r="CZG91" s="528"/>
      <c r="CZH91" s="529"/>
      <c r="CZI91" s="530"/>
      <c r="CZJ91" s="531"/>
      <c r="CZK91" s="532"/>
      <c r="CZL91" s="533"/>
      <c r="CZM91" s="527"/>
      <c r="CZN91" s="528"/>
      <c r="CZO91" s="529"/>
      <c r="CZP91" s="530"/>
      <c r="CZQ91" s="531"/>
      <c r="CZR91" s="532"/>
      <c r="CZS91" s="533"/>
      <c r="CZT91" s="527"/>
      <c r="CZU91" s="528"/>
      <c r="CZV91" s="529"/>
      <c r="CZW91" s="530"/>
      <c r="CZX91" s="531"/>
      <c r="CZY91" s="532"/>
      <c r="CZZ91" s="533"/>
      <c r="DAA91" s="527"/>
      <c r="DAB91" s="528"/>
      <c r="DAC91" s="529"/>
      <c r="DAD91" s="530"/>
      <c r="DAE91" s="531"/>
      <c r="DAF91" s="532"/>
      <c r="DAG91" s="533"/>
      <c r="DAH91" s="527"/>
      <c r="DAI91" s="528"/>
      <c r="DAJ91" s="529"/>
      <c r="DAK91" s="530"/>
      <c r="DAL91" s="531"/>
      <c r="DAM91" s="532"/>
      <c r="DAN91" s="533"/>
      <c r="DAO91" s="527"/>
      <c r="DAP91" s="528"/>
      <c r="DAQ91" s="529"/>
      <c r="DAR91" s="530"/>
      <c r="DAS91" s="531"/>
      <c r="DAT91" s="532"/>
      <c r="DAU91" s="533"/>
      <c r="DAV91" s="527"/>
      <c r="DAW91" s="528"/>
      <c r="DAX91" s="529"/>
      <c r="DAY91" s="530"/>
      <c r="DAZ91" s="531"/>
      <c r="DBA91" s="532"/>
      <c r="DBB91" s="533"/>
      <c r="DBC91" s="527"/>
      <c r="DBD91" s="528"/>
      <c r="DBE91" s="529"/>
      <c r="DBF91" s="530"/>
      <c r="DBG91" s="531"/>
      <c r="DBH91" s="532"/>
      <c r="DBI91" s="533"/>
      <c r="DBJ91" s="527"/>
      <c r="DBK91" s="528"/>
      <c r="DBL91" s="529"/>
      <c r="DBM91" s="530"/>
      <c r="DBN91" s="531"/>
      <c r="DBO91" s="532"/>
      <c r="DBP91" s="533"/>
      <c r="DBQ91" s="527"/>
      <c r="DBR91" s="528"/>
      <c r="DBS91" s="529"/>
      <c r="DBT91" s="530"/>
      <c r="DBU91" s="531"/>
      <c r="DBV91" s="532"/>
      <c r="DBW91" s="533"/>
      <c r="DBX91" s="527"/>
      <c r="DBY91" s="528"/>
      <c r="DBZ91" s="529"/>
      <c r="DCA91" s="530"/>
      <c r="DCB91" s="531"/>
      <c r="DCC91" s="532"/>
      <c r="DCD91" s="533"/>
      <c r="DCE91" s="527"/>
      <c r="DCF91" s="528"/>
      <c r="DCG91" s="529"/>
      <c r="DCH91" s="530"/>
      <c r="DCI91" s="531"/>
      <c r="DCJ91" s="532"/>
      <c r="DCK91" s="533"/>
      <c r="DCL91" s="527"/>
      <c r="DCM91" s="528"/>
      <c r="DCN91" s="529"/>
      <c r="DCO91" s="530"/>
      <c r="DCP91" s="531"/>
      <c r="DCQ91" s="532"/>
      <c r="DCR91" s="533"/>
      <c r="DCS91" s="527"/>
      <c r="DCT91" s="528"/>
      <c r="DCU91" s="529"/>
      <c r="DCV91" s="530"/>
      <c r="DCW91" s="531"/>
      <c r="DCX91" s="532"/>
      <c r="DCY91" s="533"/>
      <c r="DCZ91" s="527"/>
      <c r="DDA91" s="528"/>
      <c r="DDB91" s="529"/>
      <c r="DDC91" s="530"/>
      <c r="DDD91" s="531"/>
      <c r="DDE91" s="532"/>
      <c r="DDF91" s="533"/>
      <c r="DDG91" s="527"/>
      <c r="DDH91" s="528"/>
      <c r="DDI91" s="529"/>
      <c r="DDJ91" s="530"/>
      <c r="DDK91" s="531"/>
      <c r="DDL91" s="532"/>
      <c r="DDM91" s="533"/>
      <c r="DDN91" s="527"/>
      <c r="DDO91" s="528"/>
      <c r="DDP91" s="529"/>
      <c r="DDQ91" s="530"/>
      <c r="DDR91" s="531"/>
      <c r="DDS91" s="532"/>
      <c r="DDT91" s="533"/>
      <c r="DDU91" s="527"/>
      <c r="DDV91" s="528"/>
      <c r="DDW91" s="529"/>
      <c r="DDX91" s="530"/>
      <c r="DDY91" s="531"/>
      <c r="DDZ91" s="532"/>
      <c r="DEA91" s="533"/>
      <c r="DEB91" s="527"/>
      <c r="DEC91" s="528"/>
      <c r="DED91" s="529"/>
      <c r="DEE91" s="530"/>
      <c r="DEF91" s="531"/>
      <c r="DEG91" s="532"/>
      <c r="DEH91" s="533"/>
      <c r="DEI91" s="527"/>
      <c r="DEJ91" s="528"/>
      <c r="DEK91" s="529"/>
      <c r="DEL91" s="530"/>
      <c r="DEM91" s="531"/>
      <c r="DEN91" s="532"/>
      <c r="DEO91" s="533"/>
      <c r="DEP91" s="527"/>
      <c r="DEQ91" s="528"/>
      <c r="DER91" s="529"/>
      <c r="DES91" s="530"/>
      <c r="DET91" s="531"/>
      <c r="DEU91" s="532"/>
      <c r="DEV91" s="533"/>
      <c r="DEW91" s="527"/>
      <c r="DEX91" s="528"/>
      <c r="DEY91" s="529"/>
      <c r="DEZ91" s="530"/>
      <c r="DFA91" s="531"/>
      <c r="DFB91" s="532"/>
      <c r="DFC91" s="533"/>
      <c r="DFD91" s="527"/>
      <c r="DFE91" s="528"/>
      <c r="DFF91" s="529"/>
      <c r="DFG91" s="530"/>
      <c r="DFH91" s="531"/>
      <c r="DFI91" s="532"/>
      <c r="DFJ91" s="533"/>
      <c r="DFK91" s="527"/>
      <c r="DFL91" s="528"/>
      <c r="DFM91" s="529"/>
      <c r="DFN91" s="530"/>
      <c r="DFO91" s="531"/>
      <c r="DFP91" s="532"/>
      <c r="DFQ91" s="533"/>
      <c r="DFR91" s="527"/>
      <c r="DFS91" s="528"/>
      <c r="DFT91" s="529"/>
      <c r="DFU91" s="530"/>
      <c r="DFV91" s="531"/>
      <c r="DFW91" s="532"/>
      <c r="DFX91" s="533"/>
      <c r="DFY91" s="527"/>
      <c r="DFZ91" s="528"/>
      <c r="DGA91" s="529"/>
      <c r="DGB91" s="530"/>
      <c r="DGC91" s="531"/>
      <c r="DGD91" s="532"/>
      <c r="DGE91" s="533"/>
      <c r="DGF91" s="527"/>
      <c r="DGG91" s="528"/>
      <c r="DGH91" s="529"/>
      <c r="DGI91" s="530"/>
      <c r="DGJ91" s="531"/>
      <c r="DGK91" s="532"/>
      <c r="DGL91" s="533"/>
      <c r="DGM91" s="527"/>
      <c r="DGN91" s="528"/>
      <c r="DGO91" s="529"/>
      <c r="DGP91" s="530"/>
      <c r="DGQ91" s="531"/>
      <c r="DGR91" s="532"/>
      <c r="DGS91" s="533"/>
      <c r="DGT91" s="527"/>
      <c r="DGU91" s="528"/>
      <c r="DGV91" s="529"/>
      <c r="DGW91" s="530"/>
      <c r="DGX91" s="531"/>
      <c r="DGY91" s="532"/>
      <c r="DGZ91" s="533"/>
      <c r="DHA91" s="527"/>
      <c r="DHB91" s="528"/>
      <c r="DHC91" s="529"/>
      <c r="DHD91" s="530"/>
      <c r="DHE91" s="531"/>
      <c r="DHF91" s="532"/>
      <c r="DHG91" s="533"/>
      <c r="DHH91" s="527"/>
      <c r="DHI91" s="528"/>
      <c r="DHJ91" s="529"/>
      <c r="DHK91" s="530"/>
      <c r="DHL91" s="531"/>
      <c r="DHM91" s="532"/>
      <c r="DHN91" s="533"/>
      <c r="DHO91" s="527"/>
      <c r="DHP91" s="528"/>
      <c r="DHQ91" s="529"/>
      <c r="DHR91" s="530"/>
      <c r="DHS91" s="531"/>
      <c r="DHT91" s="532"/>
      <c r="DHU91" s="533"/>
      <c r="DHV91" s="527"/>
      <c r="DHW91" s="528"/>
      <c r="DHX91" s="529"/>
      <c r="DHY91" s="530"/>
      <c r="DHZ91" s="531"/>
      <c r="DIA91" s="532"/>
      <c r="DIB91" s="533"/>
      <c r="DIC91" s="527"/>
      <c r="DID91" s="528"/>
      <c r="DIE91" s="529"/>
      <c r="DIF91" s="530"/>
      <c r="DIG91" s="531"/>
      <c r="DIH91" s="532"/>
      <c r="DII91" s="533"/>
      <c r="DIJ91" s="527"/>
      <c r="DIK91" s="528"/>
      <c r="DIL91" s="529"/>
      <c r="DIM91" s="530"/>
      <c r="DIN91" s="531"/>
      <c r="DIO91" s="532"/>
      <c r="DIP91" s="533"/>
      <c r="DIQ91" s="527"/>
      <c r="DIR91" s="528"/>
      <c r="DIS91" s="529"/>
      <c r="DIT91" s="530"/>
      <c r="DIU91" s="531"/>
      <c r="DIV91" s="532"/>
      <c r="DIW91" s="533"/>
      <c r="DIX91" s="527"/>
      <c r="DIY91" s="528"/>
      <c r="DIZ91" s="529"/>
      <c r="DJA91" s="530"/>
      <c r="DJB91" s="531"/>
      <c r="DJC91" s="532"/>
      <c r="DJD91" s="533"/>
      <c r="DJE91" s="527"/>
      <c r="DJF91" s="528"/>
      <c r="DJG91" s="529"/>
      <c r="DJH91" s="530"/>
      <c r="DJI91" s="531"/>
      <c r="DJJ91" s="532"/>
      <c r="DJK91" s="533"/>
      <c r="DJL91" s="527"/>
      <c r="DJM91" s="528"/>
      <c r="DJN91" s="529"/>
      <c r="DJO91" s="530"/>
      <c r="DJP91" s="531"/>
      <c r="DJQ91" s="532"/>
      <c r="DJR91" s="533"/>
      <c r="DJS91" s="527"/>
      <c r="DJT91" s="528"/>
      <c r="DJU91" s="529"/>
      <c r="DJV91" s="530"/>
      <c r="DJW91" s="531"/>
      <c r="DJX91" s="532"/>
      <c r="DJY91" s="533"/>
      <c r="DJZ91" s="527"/>
      <c r="DKA91" s="528"/>
      <c r="DKB91" s="529"/>
      <c r="DKC91" s="530"/>
      <c r="DKD91" s="531"/>
      <c r="DKE91" s="532"/>
      <c r="DKF91" s="533"/>
      <c r="DKG91" s="527"/>
      <c r="DKH91" s="528"/>
      <c r="DKI91" s="529"/>
      <c r="DKJ91" s="530"/>
      <c r="DKK91" s="531"/>
      <c r="DKL91" s="532"/>
      <c r="DKM91" s="533"/>
      <c r="DKN91" s="527"/>
      <c r="DKO91" s="528"/>
      <c r="DKP91" s="529"/>
      <c r="DKQ91" s="530"/>
      <c r="DKR91" s="531"/>
      <c r="DKS91" s="532"/>
      <c r="DKT91" s="533"/>
      <c r="DKU91" s="527"/>
      <c r="DKV91" s="528"/>
      <c r="DKW91" s="529"/>
      <c r="DKX91" s="530"/>
      <c r="DKY91" s="531"/>
      <c r="DKZ91" s="532"/>
      <c r="DLA91" s="533"/>
      <c r="DLB91" s="527"/>
      <c r="DLC91" s="528"/>
      <c r="DLD91" s="529"/>
      <c r="DLE91" s="530"/>
      <c r="DLF91" s="531"/>
      <c r="DLG91" s="532"/>
      <c r="DLH91" s="533"/>
      <c r="DLI91" s="527"/>
      <c r="DLJ91" s="528"/>
      <c r="DLK91" s="529"/>
      <c r="DLL91" s="530"/>
      <c r="DLM91" s="531"/>
      <c r="DLN91" s="532"/>
      <c r="DLO91" s="533"/>
      <c r="DLP91" s="527"/>
      <c r="DLQ91" s="528"/>
      <c r="DLR91" s="529"/>
      <c r="DLS91" s="530"/>
      <c r="DLT91" s="531"/>
      <c r="DLU91" s="532"/>
      <c r="DLV91" s="533"/>
      <c r="DLW91" s="527"/>
      <c r="DLX91" s="528"/>
      <c r="DLY91" s="529"/>
      <c r="DLZ91" s="530"/>
      <c r="DMA91" s="531"/>
      <c r="DMB91" s="532"/>
      <c r="DMC91" s="533"/>
      <c r="DMD91" s="527"/>
      <c r="DME91" s="528"/>
      <c r="DMF91" s="529"/>
      <c r="DMG91" s="530"/>
      <c r="DMH91" s="531"/>
      <c r="DMI91" s="532"/>
      <c r="DMJ91" s="533"/>
      <c r="DMK91" s="527"/>
      <c r="DML91" s="528"/>
      <c r="DMM91" s="529"/>
      <c r="DMN91" s="530"/>
      <c r="DMO91" s="531"/>
      <c r="DMP91" s="532"/>
      <c r="DMQ91" s="533"/>
      <c r="DMR91" s="527"/>
      <c r="DMS91" s="528"/>
      <c r="DMT91" s="529"/>
      <c r="DMU91" s="530"/>
      <c r="DMV91" s="531"/>
      <c r="DMW91" s="532"/>
      <c r="DMX91" s="533"/>
      <c r="DMY91" s="527"/>
      <c r="DMZ91" s="528"/>
      <c r="DNA91" s="529"/>
      <c r="DNB91" s="530"/>
      <c r="DNC91" s="531"/>
      <c r="DND91" s="532"/>
      <c r="DNE91" s="533"/>
      <c r="DNF91" s="527"/>
      <c r="DNG91" s="528"/>
      <c r="DNH91" s="529"/>
      <c r="DNI91" s="530"/>
      <c r="DNJ91" s="531"/>
      <c r="DNK91" s="532"/>
      <c r="DNL91" s="533"/>
      <c r="DNM91" s="527"/>
      <c r="DNN91" s="528"/>
      <c r="DNO91" s="529"/>
      <c r="DNP91" s="530"/>
      <c r="DNQ91" s="531"/>
      <c r="DNR91" s="532"/>
      <c r="DNS91" s="533"/>
      <c r="DNT91" s="527"/>
      <c r="DNU91" s="528"/>
      <c r="DNV91" s="529"/>
      <c r="DNW91" s="530"/>
      <c r="DNX91" s="531"/>
      <c r="DNY91" s="532"/>
      <c r="DNZ91" s="533"/>
      <c r="DOA91" s="527"/>
      <c r="DOB91" s="528"/>
      <c r="DOC91" s="529"/>
      <c r="DOD91" s="530"/>
      <c r="DOE91" s="531"/>
      <c r="DOF91" s="532"/>
      <c r="DOG91" s="533"/>
      <c r="DOH91" s="527"/>
      <c r="DOI91" s="528"/>
      <c r="DOJ91" s="529"/>
      <c r="DOK91" s="530"/>
      <c r="DOL91" s="531"/>
      <c r="DOM91" s="532"/>
      <c r="DON91" s="533"/>
      <c r="DOO91" s="527"/>
      <c r="DOP91" s="528"/>
      <c r="DOQ91" s="529"/>
      <c r="DOR91" s="530"/>
      <c r="DOS91" s="531"/>
      <c r="DOT91" s="532"/>
      <c r="DOU91" s="533"/>
      <c r="DOV91" s="527"/>
      <c r="DOW91" s="528"/>
      <c r="DOX91" s="529"/>
      <c r="DOY91" s="530"/>
      <c r="DOZ91" s="531"/>
      <c r="DPA91" s="532"/>
      <c r="DPB91" s="533"/>
      <c r="DPC91" s="527"/>
      <c r="DPD91" s="528"/>
      <c r="DPE91" s="529"/>
      <c r="DPF91" s="530"/>
      <c r="DPG91" s="531"/>
      <c r="DPH91" s="532"/>
      <c r="DPI91" s="533"/>
      <c r="DPJ91" s="527"/>
      <c r="DPK91" s="528"/>
      <c r="DPL91" s="529"/>
      <c r="DPM91" s="530"/>
      <c r="DPN91" s="531"/>
      <c r="DPO91" s="532"/>
      <c r="DPP91" s="533"/>
      <c r="DPQ91" s="527"/>
      <c r="DPR91" s="528"/>
      <c r="DPS91" s="529"/>
      <c r="DPT91" s="530"/>
      <c r="DPU91" s="531"/>
      <c r="DPV91" s="532"/>
      <c r="DPW91" s="533"/>
      <c r="DPX91" s="527"/>
      <c r="DPY91" s="528"/>
      <c r="DPZ91" s="529"/>
      <c r="DQA91" s="530"/>
      <c r="DQB91" s="531"/>
      <c r="DQC91" s="532"/>
      <c r="DQD91" s="533"/>
      <c r="DQE91" s="527"/>
      <c r="DQF91" s="528"/>
      <c r="DQG91" s="529"/>
      <c r="DQH91" s="530"/>
      <c r="DQI91" s="531"/>
      <c r="DQJ91" s="532"/>
      <c r="DQK91" s="533"/>
      <c r="DQL91" s="527"/>
      <c r="DQM91" s="528"/>
      <c r="DQN91" s="529"/>
      <c r="DQO91" s="530"/>
      <c r="DQP91" s="531"/>
      <c r="DQQ91" s="532"/>
      <c r="DQR91" s="533"/>
      <c r="DQS91" s="527"/>
      <c r="DQT91" s="528"/>
      <c r="DQU91" s="529"/>
      <c r="DQV91" s="530"/>
      <c r="DQW91" s="531"/>
      <c r="DQX91" s="532"/>
      <c r="DQY91" s="533"/>
      <c r="DQZ91" s="527"/>
      <c r="DRA91" s="528"/>
      <c r="DRB91" s="529"/>
      <c r="DRC91" s="530"/>
      <c r="DRD91" s="531"/>
      <c r="DRE91" s="532"/>
      <c r="DRF91" s="533"/>
      <c r="DRG91" s="527"/>
      <c r="DRH91" s="528"/>
      <c r="DRI91" s="529"/>
      <c r="DRJ91" s="530"/>
      <c r="DRK91" s="531"/>
      <c r="DRL91" s="532"/>
      <c r="DRM91" s="533"/>
      <c r="DRN91" s="527"/>
      <c r="DRO91" s="528"/>
      <c r="DRP91" s="529"/>
      <c r="DRQ91" s="530"/>
      <c r="DRR91" s="531"/>
      <c r="DRS91" s="532"/>
      <c r="DRT91" s="533"/>
      <c r="DRU91" s="527"/>
      <c r="DRV91" s="528"/>
      <c r="DRW91" s="529"/>
      <c r="DRX91" s="530"/>
      <c r="DRY91" s="531"/>
      <c r="DRZ91" s="532"/>
      <c r="DSA91" s="533"/>
      <c r="DSB91" s="527"/>
      <c r="DSC91" s="528"/>
      <c r="DSD91" s="529"/>
      <c r="DSE91" s="530"/>
      <c r="DSF91" s="531"/>
      <c r="DSG91" s="532"/>
      <c r="DSH91" s="533"/>
      <c r="DSI91" s="527"/>
      <c r="DSJ91" s="528"/>
      <c r="DSK91" s="529"/>
      <c r="DSL91" s="530"/>
      <c r="DSM91" s="531"/>
      <c r="DSN91" s="532"/>
      <c r="DSO91" s="533"/>
      <c r="DSP91" s="527"/>
      <c r="DSQ91" s="528"/>
      <c r="DSR91" s="529"/>
      <c r="DSS91" s="530"/>
      <c r="DST91" s="531"/>
      <c r="DSU91" s="532"/>
      <c r="DSV91" s="533"/>
      <c r="DSW91" s="527"/>
      <c r="DSX91" s="528"/>
      <c r="DSY91" s="529"/>
      <c r="DSZ91" s="530"/>
      <c r="DTA91" s="531"/>
      <c r="DTB91" s="532"/>
      <c r="DTC91" s="533"/>
      <c r="DTD91" s="527"/>
      <c r="DTE91" s="528"/>
      <c r="DTF91" s="529"/>
      <c r="DTG91" s="530"/>
      <c r="DTH91" s="531"/>
      <c r="DTI91" s="532"/>
      <c r="DTJ91" s="533"/>
      <c r="DTK91" s="527"/>
      <c r="DTL91" s="528"/>
      <c r="DTM91" s="529"/>
      <c r="DTN91" s="530"/>
      <c r="DTO91" s="531"/>
      <c r="DTP91" s="532"/>
      <c r="DTQ91" s="533"/>
      <c r="DTR91" s="527"/>
      <c r="DTS91" s="528"/>
      <c r="DTT91" s="529"/>
      <c r="DTU91" s="530"/>
      <c r="DTV91" s="531"/>
      <c r="DTW91" s="532"/>
      <c r="DTX91" s="533"/>
      <c r="DTY91" s="527"/>
      <c r="DTZ91" s="528"/>
      <c r="DUA91" s="529"/>
      <c r="DUB91" s="530"/>
      <c r="DUC91" s="531"/>
      <c r="DUD91" s="532"/>
      <c r="DUE91" s="533"/>
      <c r="DUF91" s="527"/>
      <c r="DUG91" s="528"/>
      <c r="DUH91" s="529"/>
      <c r="DUI91" s="530"/>
      <c r="DUJ91" s="531"/>
      <c r="DUK91" s="532"/>
      <c r="DUL91" s="533"/>
      <c r="DUM91" s="527"/>
      <c r="DUN91" s="528"/>
      <c r="DUO91" s="529"/>
      <c r="DUP91" s="530"/>
      <c r="DUQ91" s="531"/>
      <c r="DUR91" s="532"/>
      <c r="DUS91" s="533"/>
      <c r="DUT91" s="527"/>
      <c r="DUU91" s="528"/>
      <c r="DUV91" s="529"/>
      <c r="DUW91" s="530"/>
      <c r="DUX91" s="531"/>
      <c r="DUY91" s="532"/>
      <c r="DUZ91" s="533"/>
      <c r="DVA91" s="527"/>
      <c r="DVB91" s="528"/>
      <c r="DVC91" s="529"/>
      <c r="DVD91" s="530"/>
      <c r="DVE91" s="531"/>
      <c r="DVF91" s="532"/>
      <c r="DVG91" s="533"/>
      <c r="DVH91" s="527"/>
      <c r="DVI91" s="528"/>
      <c r="DVJ91" s="529"/>
      <c r="DVK91" s="530"/>
      <c r="DVL91" s="531"/>
      <c r="DVM91" s="532"/>
      <c r="DVN91" s="533"/>
      <c r="DVO91" s="527"/>
      <c r="DVP91" s="528"/>
      <c r="DVQ91" s="529"/>
      <c r="DVR91" s="530"/>
      <c r="DVS91" s="531"/>
      <c r="DVT91" s="532"/>
      <c r="DVU91" s="533"/>
      <c r="DVV91" s="527"/>
      <c r="DVW91" s="528"/>
      <c r="DVX91" s="529"/>
      <c r="DVY91" s="530"/>
      <c r="DVZ91" s="531"/>
      <c r="DWA91" s="532"/>
      <c r="DWB91" s="533"/>
      <c r="DWC91" s="527"/>
      <c r="DWD91" s="528"/>
      <c r="DWE91" s="529"/>
      <c r="DWF91" s="530"/>
      <c r="DWG91" s="531"/>
      <c r="DWH91" s="532"/>
      <c r="DWI91" s="533"/>
      <c r="DWJ91" s="527"/>
      <c r="DWK91" s="528"/>
      <c r="DWL91" s="529"/>
      <c r="DWM91" s="530"/>
      <c r="DWN91" s="531"/>
      <c r="DWO91" s="532"/>
      <c r="DWP91" s="533"/>
      <c r="DWQ91" s="527"/>
      <c r="DWR91" s="528"/>
      <c r="DWS91" s="529"/>
      <c r="DWT91" s="530"/>
      <c r="DWU91" s="531"/>
      <c r="DWV91" s="532"/>
      <c r="DWW91" s="533"/>
      <c r="DWX91" s="527"/>
      <c r="DWY91" s="528"/>
      <c r="DWZ91" s="529"/>
      <c r="DXA91" s="530"/>
      <c r="DXB91" s="531"/>
      <c r="DXC91" s="532"/>
      <c r="DXD91" s="533"/>
      <c r="DXE91" s="527"/>
      <c r="DXF91" s="528"/>
      <c r="DXG91" s="529"/>
      <c r="DXH91" s="530"/>
      <c r="DXI91" s="531"/>
      <c r="DXJ91" s="532"/>
      <c r="DXK91" s="533"/>
      <c r="DXL91" s="527"/>
      <c r="DXM91" s="528"/>
      <c r="DXN91" s="529"/>
      <c r="DXO91" s="530"/>
      <c r="DXP91" s="531"/>
      <c r="DXQ91" s="532"/>
      <c r="DXR91" s="533"/>
      <c r="DXS91" s="527"/>
      <c r="DXT91" s="528"/>
      <c r="DXU91" s="529"/>
      <c r="DXV91" s="530"/>
      <c r="DXW91" s="531"/>
      <c r="DXX91" s="532"/>
      <c r="DXY91" s="533"/>
      <c r="DXZ91" s="527"/>
      <c r="DYA91" s="528"/>
      <c r="DYB91" s="529"/>
      <c r="DYC91" s="530"/>
      <c r="DYD91" s="531"/>
      <c r="DYE91" s="532"/>
      <c r="DYF91" s="533"/>
      <c r="DYG91" s="527"/>
      <c r="DYH91" s="528"/>
      <c r="DYI91" s="529"/>
      <c r="DYJ91" s="530"/>
      <c r="DYK91" s="531"/>
      <c r="DYL91" s="532"/>
      <c r="DYM91" s="533"/>
      <c r="DYN91" s="527"/>
      <c r="DYO91" s="528"/>
      <c r="DYP91" s="529"/>
      <c r="DYQ91" s="530"/>
      <c r="DYR91" s="531"/>
      <c r="DYS91" s="532"/>
      <c r="DYT91" s="533"/>
      <c r="DYU91" s="527"/>
      <c r="DYV91" s="528"/>
      <c r="DYW91" s="529"/>
      <c r="DYX91" s="530"/>
      <c r="DYY91" s="531"/>
      <c r="DYZ91" s="532"/>
      <c r="DZA91" s="533"/>
      <c r="DZB91" s="527"/>
      <c r="DZC91" s="528"/>
      <c r="DZD91" s="529"/>
      <c r="DZE91" s="530"/>
      <c r="DZF91" s="531"/>
      <c r="DZG91" s="532"/>
      <c r="DZH91" s="533"/>
      <c r="DZI91" s="527"/>
      <c r="DZJ91" s="528"/>
      <c r="DZK91" s="529"/>
      <c r="DZL91" s="530"/>
      <c r="DZM91" s="531"/>
      <c r="DZN91" s="532"/>
      <c r="DZO91" s="533"/>
      <c r="DZP91" s="527"/>
      <c r="DZQ91" s="528"/>
      <c r="DZR91" s="529"/>
      <c r="DZS91" s="530"/>
      <c r="DZT91" s="531"/>
      <c r="DZU91" s="532"/>
      <c r="DZV91" s="533"/>
      <c r="DZW91" s="527"/>
      <c r="DZX91" s="528"/>
      <c r="DZY91" s="529"/>
      <c r="DZZ91" s="530"/>
      <c r="EAA91" s="531"/>
      <c r="EAB91" s="532"/>
      <c r="EAC91" s="533"/>
      <c r="EAD91" s="527"/>
      <c r="EAE91" s="528"/>
      <c r="EAF91" s="529"/>
      <c r="EAG91" s="530"/>
      <c r="EAH91" s="531"/>
      <c r="EAI91" s="532"/>
      <c r="EAJ91" s="533"/>
      <c r="EAK91" s="527"/>
      <c r="EAL91" s="528"/>
      <c r="EAM91" s="529"/>
      <c r="EAN91" s="530"/>
      <c r="EAO91" s="531"/>
      <c r="EAP91" s="532"/>
      <c r="EAQ91" s="533"/>
      <c r="EAR91" s="527"/>
      <c r="EAS91" s="528"/>
      <c r="EAT91" s="529"/>
      <c r="EAU91" s="530"/>
      <c r="EAV91" s="531"/>
      <c r="EAW91" s="532"/>
      <c r="EAX91" s="533"/>
      <c r="EAY91" s="527"/>
      <c r="EAZ91" s="528"/>
      <c r="EBA91" s="529"/>
      <c r="EBB91" s="530"/>
      <c r="EBC91" s="531"/>
      <c r="EBD91" s="532"/>
      <c r="EBE91" s="533"/>
      <c r="EBF91" s="527"/>
      <c r="EBG91" s="528"/>
      <c r="EBH91" s="529"/>
      <c r="EBI91" s="530"/>
      <c r="EBJ91" s="531"/>
      <c r="EBK91" s="532"/>
      <c r="EBL91" s="533"/>
      <c r="EBM91" s="527"/>
      <c r="EBN91" s="528"/>
      <c r="EBO91" s="529"/>
      <c r="EBP91" s="530"/>
      <c r="EBQ91" s="531"/>
      <c r="EBR91" s="532"/>
      <c r="EBS91" s="533"/>
      <c r="EBT91" s="527"/>
      <c r="EBU91" s="528"/>
      <c r="EBV91" s="529"/>
      <c r="EBW91" s="530"/>
      <c r="EBX91" s="531"/>
      <c r="EBY91" s="532"/>
      <c r="EBZ91" s="533"/>
      <c r="ECA91" s="527"/>
      <c r="ECB91" s="528"/>
      <c r="ECC91" s="529"/>
      <c r="ECD91" s="530"/>
      <c r="ECE91" s="531"/>
      <c r="ECF91" s="532"/>
      <c r="ECG91" s="533"/>
      <c r="ECH91" s="527"/>
      <c r="ECI91" s="528"/>
      <c r="ECJ91" s="529"/>
      <c r="ECK91" s="530"/>
      <c r="ECL91" s="531"/>
      <c r="ECM91" s="532"/>
      <c r="ECN91" s="533"/>
      <c r="ECO91" s="527"/>
      <c r="ECP91" s="528"/>
      <c r="ECQ91" s="529"/>
      <c r="ECR91" s="530"/>
      <c r="ECS91" s="531"/>
      <c r="ECT91" s="532"/>
      <c r="ECU91" s="533"/>
      <c r="ECV91" s="527"/>
      <c r="ECW91" s="528"/>
      <c r="ECX91" s="529"/>
      <c r="ECY91" s="530"/>
      <c r="ECZ91" s="531"/>
      <c r="EDA91" s="532"/>
      <c r="EDB91" s="533"/>
      <c r="EDC91" s="527"/>
      <c r="EDD91" s="528"/>
      <c r="EDE91" s="529"/>
      <c r="EDF91" s="530"/>
      <c r="EDG91" s="531"/>
      <c r="EDH91" s="532"/>
      <c r="EDI91" s="533"/>
      <c r="EDJ91" s="527"/>
      <c r="EDK91" s="528"/>
      <c r="EDL91" s="529"/>
      <c r="EDM91" s="530"/>
      <c r="EDN91" s="531"/>
      <c r="EDO91" s="532"/>
      <c r="EDP91" s="533"/>
      <c r="EDQ91" s="527"/>
      <c r="EDR91" s="528"/>
      <c r="EDS91" s="529"/>
      <c r="EDT91" s="530"/>
      <c r="EDU91" s="531"/>
      <c r="EDV91" s="532"/>
      <c r="EDW91" s="533"/>
      <c r="EDX91" s="527"/>
      <c r="EDY91" s="528"/>
      <c r="EDZ91" s="529"/>
      <c r="EEA91" s="530"/>
      <c r="EEB91" s="531"/>
      <c r="EEC91" s="532"/>
      <c r="EED91" s="533"/>
      <c r="EEE91" s="527"/>
      <c r="EEF91" s="528"/>
      <c r="EEG91" s="529"/>
      <c r="EEH91" s="530"/>
      <c r="EEI91" s="531"/>
      <c r="EEJ91" s="532"/>
      <c r="EEK91" s="533"/>
      <c r="EEL91" s="527"/>
      <c r="EEM91" s="528"/>
      <c r="EEN91" s="529"/>
      <c r="EEO91" s="530"/>
      <c r="EEP91" s="531"/>
      <c r="EEQ91" s="532"/>
      <c r="EER91" s="533"/>
      <c r="EES91" s="527"/>
      <c r="EET91" s="528"/>
      <c r="EEU91" s="529"/>
      <c r="EEV91" s="530"/>
      <c r="EEW91" s="531"/>
      <c r="EEX91" s="532"/>
      <c r="EEY91" s="533"/>
      <c r="EEZ91" s="527"/>
      <c r="EFA91" s="528"/>
      <c r="EFB91" s="529"/>
      <c r="EFC91" s="530"/>
      <c r="EFD91" s="531"/>
      <c r="EFE91" s="532"/>
      <c r="EFF91" s="533"/>
      <c r="EFG91" s="527"/>
      <c r="EFH91" s="528"/>
      <c r="EFI91" s="529"/>
      <c r="EFJ91" s="530"/>
      <c r="EFK91" s="531"/>
      <c r="EFL91" s="532"/>
      <c r="EFM91" s="533"/>
      <c r="EFN91" s="527"/>
      <c r="EFO91" s="528"/>
      <c r="EFP91" s="529"/>
      <c r="EFQ91" s="530"/>
      <c r="EFR91" s="531"/>
      <c r="EFS91" s="532"/>
      <c r="EFT91" s="533"/>
      <c r="EFU91" s="527"/>
      <c r="EFV91" s="528"/>
      <c r="EFW91" s="529"/>
      <c r="EFX91" s="530"/>
      <c r="EFY91" s="531"/>
      <c r="EFZ91" s="532"/>
      <c r="EGA91" s="533"/>
      <c r="EGB91" s="527"/>
      <c r="EGC91" s="528"/>
      <c r="EGD91" s="529"/>
      <c r="EGE91" s="530"/>
      <c r="EGF91" s="531"/>
      <c r="EGG91" s="532"/>
      <c r="EGH91" s="533"/>
      <c r="EGI91" s="527"/>
      <c r="EGJ91" s="528"/>
      <c r="EGK91" s="529"/>
      <c r="EGL91" s="530"/>
      <c r="EGM91" s="531"/>
      <c r="EGN91" s="532"/>
      <c r="EGO91" s="533"/>
      <c r="EGP91" s="527"/>
      <c r="EGQ91" s="528"/>
      <c r="EGR91" s="529"/>
      <c r="EGS91" s="530"/>
      <c r="EGT91" s="531"/>
      <c r="EGU91" s="532"/>
      <c r="EGV91" s="533"/>
      <c r="EGW91" s="527"/>
      <c r="EGX91" s="528"/>
      <c r="EGY91" s="529"/>
      <c r="EGZ91" s="530"/>
      <c r="EHA91" s="531"/>
      <c r="EHB91" s="532"/>
      <c r="EHC91" s="533"/>
      <c r="EHD91" s="527"/>
      <c r="EHE91" s="528"/>
      <c r="EHF91" s="529"/>
      <c r="EHG91" s="530"/>
      <c r="EHH91" s="531"/>
      <c r="EHI91" s="532"/>
      <c r="EHJ91" s="533"/>
      <c r="EHK91" s="527"/>
      <c r="EHL91" s="528"/>
      <c r="EHM91" s="529"/>
      <c r="EHN91" s="530"/>
      <c r="EHO91" s="531"/>
      <c r="EHP91" s="532"/>
      <c r="EHQ91" s="533"/>
      <c r="EHR91" s="527"/>
      <c r="EHS91" s="528"/>
      <c r="EHT91" s="529"/>
      <c r="EHU91" s="530"/>
      <c r="EHV91" s="531"/>
      <c r="EHW91" s="532"/>
      <c r="EHX91" s="533"/>
      <c r="EHY91" s="527"/>
      <c r="EHZ91" s="528"/>
      <c r="EIA91" s="529"/>
      <c r="EIB91" s="530"/>
      <c r="EIC91" s="531"/>
      <c r="EID91" s="532"/>
      <c r="EIE91" s="533"/>
      <c r="EIF91" s="527"/>
      <c r="EIG91" s="528"/>
      <c r="EIH91" s="529"/>
      <c r="EII91" s="530"/>
      <c r="EIJ91" s="531"/>
      <c r="EIK91" s="532"/>
      <c r="EIL91" s="533"/>
      <c r="EIM91" s="527"/>
      <c r="EIN91" s="528"/>
      <c r="EIO91" s="529"/>
      <c r="EIP91" s="530"/>
      <c r="EIQ91" s="531"/>
      <c r="EIR91" s="532"/>
      <c r="EIS91" s="533"/>
      <c r="EIT91" s="527"/>
      <c r="EIU91" s="528"/>
      <c r="EIV91" s="529"/>
      <c r="EIW91" s="530"/>
      <c r="EIX91" s="531"/>
      <c r="EIY91" s="532"/>
      <c r="EIZ91" s="533"/>
      <c r="EJA91" s="527"/>
      <c r="EJB91" s="528"/>
      <c r="EJC91" s="529"/>
      <c r="EJD91" s="530"/>
      <c r="EJE91" s="531"/>
      <c r="EJF91" s="532"/>
      <c r="EJG91" s="533"/>
      <c r="EJH91" s="527"/>
      <c r="EJI91" s="528"/>
      <c r="EJJ91" s="529"/>
      <c r="EJK91" s="530"/>
      <c r="EJL91" s="531"/>
      <c r="EJM91" s="532"/>
      <c r="EJN91" s="533"/>
      <c r="EJO91" s="527"/>
      <c r="EJP91" s="528"/>
      <c r="EJQ91" s="529"/>
      <c r="EJR91" s="530"/>
      <c r="EJS91" s="531"/>
      <c r="EJT91" s="532"/>
      <c r="EJU91" s="533"/>
      <c r="EJV91" s="527"/>
      <c r="EJW91" s="528"/>
      <c r="EJX91" s="529"/>
      <c r="EJY91" s="530"/>
      <c r="EJZ91" s="531"/>
      <c r="EKA91" s="532"/>
      <c r="EKB91" s="533"/>
      <c r="EKC91" s="527"/>
      <c r="EKD91" s="528"/>
      <c r="EKE91" s="529"/>
      <c r="EKF91" s="530"/>
      <c r="EKG91" s="531"/>
      <c r="EKH91" s="532"/>
      <c r="EKI91" s="533"/>
      <c r="EKJ91" s="527"/>
      <c r="EKK91" s="528"/>
      <c r="EKL91" s="529"/>
      <c r="EKM91" s="530"/>
      <c r="EKN91" s="531"/>
      <c r="EKO91" s="532"/>
      <c r="EKP91" s="533"/>
      <c r="EKQ91" s="527"/>
      <c r="EKR91" s="528"/>
      <c r="EKS91" s="529"/>
      <c r="EKT91" s="530"/>
      <c r="EKU91" s="531"/>
      <c r="EKV91" s="532"/>
      <c r="EKW91" s="533"/>
      <c r="EKX91" s="527"/>
      <c r="EKY91" s="528"/>
      <c r="EKZ91" s="529"/>
      <c r="ELA91" s="530"/>
      <c r="ELB91" s="531"/>
      <c r="ELC91" s="532"/>
      <c r="ELD91" s="533"/>
      <c r="ELE91" s="527"/>
      <c r="ELF91" s="528"/>
      <c r="ELG91" s="529"/>
      <c r="ELH91" s="530"/>
      <c r="ELI91" s="531"/>
      <c r="ELJ91" s="532"/>
      <c r="ELK91" s="533"/>
      <c r="ELL91" s="527"/>
      <c r="ELM91" s="528"/>
      <c r="ELN91" s="529"/>
      <c r="ELO91" s="530"/>
      <c r="ELP91" s="531"/>
      <c r="ELQ91" s="532"/>
      <c r="ELR91" s="533"/>
      <c r="ELS91" s="527"/>
      <c r="ELT91" s="528"/>
      <c r="ELU91" s="529"/>
      <c r="ELV91" s="530"/>
      <c r="ELW91" s="531"/>
      <c r="ELX91" s="532"/>
      <c r="ELY91" s="533"/>
      <c r="ELZ91" s="527"/>
      <c r="EMA91" s="528"/>
      <c r="EMB91" s="529"/>
      <c r="EMC91" s="530"/>
      <c r="EMD91" s="531"/>
      <c r="EME91" s="532"/>
      <c r="EMF91" s="533"/>
      <c r="EMG91" s="527"/>
      <c r="EMH91" s="528"/>
      <c r="EMI91" s="529"/>
      <c r="EMJ91" s="530"/>
      <c r="EMK91" s="531"/>
      <c r="EML91" s="532"/>
      <c r="EMM91" s="533"/>
      <c r="EMN91" s="527"/>
      <c r="EMO91" s="528"/>
      <c r="EMP91" s="529"/>
      <c r="EMQ91" s="530"/>
      <c r="EMR91" s="531"/>
      <c r="EMS91" s="532"/>
      <c r="EMT91" s="533"/>
      <c r="EMU91" s="527"/>
      <c r="EMV91" s="528"/>
      <c r="EMW91" s="529"/>
      <c r="EMX91" s="530"/>
      <c r="EMY91" s="531"/>
      <c r="EMZ91" s="532"/>
      <c r="ENA91" s="533"/>
      <c r="ENB91" s="527"/>
      <c r="ENC91" s="528"/>
      <c r="END91" s="529"/>
      <c r="ENE91" s="530"/>
      <c r="ENF91" s="531"/>
      <c r="ENG91" s="532"/>
      <c r="ENH91" s="533"/>
      <c r="ENI91" s="527"/>
      <c r="ENJ91" s="528"/>
      <c r="ENK91" s="529"/>
      <c r="ENL91" s="530"/>
      <c r="ENM91" s="531"/>
      <c r="ENN91" s="532"/>
      <c r="ENO91" s="533"/>
      <c r="ENP91" s="527"/>
      <c r="ENQ91" s="528"/>
      <c r="ENR91" s="529"/>
      <c r="ENS91" s="530"/>
      <c r="ENT91" s="531"/>
      <c r="ENU91" s="532"/>
      <c r="ENV91" s="533"/>
      <c r="ENW91" s="527"/>
      <c r="ENX91" s="528"/>
      <c r="ENY91" s="529"/>
      <c r="ENZ91" s="530"/>
      <c r="EOA91" s="531"/>
      <c r="EOB91" s="532"/>
      <c r="EOC91" s="533"/>
      <c r="EOD91" s="527"/>
      <c r="EOE91" s="528"/>
      <c r="EOF91" s="529"/>
      <c r="EOG91" s="530"/>
      <c r="EOH91" s="531"/>
      <c r="EOI91" s="532"/>
      <c r="EOJ91" s="533"/>
      <c r="EOK91" s="527"/>
      <c r="EOL91" s="528"/>
      <c r="EOM91" s="529"/>
      <c r="EON91" s="530"/>
      <c r="EOO91" s="531"/>
      <c r="EOP91" s="532"/>
      <c r="EOQ91" s="533"/>
      <c r="EOR91" s="527"/>
      <c r="EOS91" s="528"/>
      <c r="EOT91" s="529"/>
      <c r="EOU91" s="530"/>
      <c r="EOV91" s="531"/>
      <c r="EOW91" s="532"/>
      <c r="EOX91" s="533"/>
      <c r="EOY91" s="527"/>
      <c r="EOZ91" s="528"/>
      <c r="EPA91" s="529"/>
      <c r="EPB91" s="530"/>
      <c r="EPC91" s="531"/>
      <c r="EPD91" s="532"/>
      <c r="EPE91" s="533"/>
      <c r="EPF91" s="527"/>
      <c r="EPG91" s="528"/>
      <c r="EPH91" s="529"/>
      <c r="EPI91" s="530"/>
      <c r="EPJ91" s="531"/>
      <c r="EPK91" s="532"/>
      <c r="EPL91" s="533"/>
      <c r="EPM91" s="527"/>
      <c r="EPN91" s="528"/>
      <c r="EPO91" s="529"/>
      <c r="EPP91" s="530"/>
      <c r="EPQ91" s="531"/>
      <c r="EPR91" s="532"/>
      <c r="EPS91" s="533"/>
      <c r="EPT91" s="527"/>
      <c r="EPU91" s="528"/>
      <c r="EPV91" s="529"/>
      <c r="EPW91" s="530"/>
      <c r="EPX91" s="531"/>
      <c r="EPY91" s="532"/>
      <c r="EPZ91" s="533"/>
      <c r="EQA91" s="527"/>
      <c r="EQB91" s="528"/>
      <c r="EQC91" s="529"/>
      <c r="EQD91" s="530"/>
      <c r="EQE91" s="531"/>
      <c r="EQF91" s="532"/>
      <c r="EQG91" s="533"/>
      <c r="EQH91" s="527"/>
      <c r="EQI91" s="528"/>
      <c r="EQJ91" s="529"/>
      <c r="EQK91" s="530"/>
      <c r="EQL91" s="531"/>
      <c r="EQM91" s="532"/>
      <c r="EQN91" s="533"/>
      <c r="EQO91" s="527"/>
      <c r="EQP91" s="528"/>
      <c r="EQQ91" s="529"/>
      <c r="EQR91" s="530"/>
      <c r="EQS91" s="531"/>
      <c r="EQT91" s="532"/>
      <c r="EQU91" s="533"/>
      <c r="EQV91" s="527"/>
      <c r="EQW91" s="528"/>
      <c r="EQX91" s="529"/>
      <c r="EQY91" s="530"/>
      <c r="EQZ91" s="531"/>
      <c r="ERA91" s="532"/>
      <c r="ERB91" s="533"/>
      <c r="ERC91" s="527"/>
      <c r="ERD91" s="528"/>
      <c r="ERE91" s="529"/>
      <c r="ERF91" s="530"/>
      <c r="ERG91" s="531"/>
      <c r="ERH91" s="532"/>
      <c r="ERI91" s="533"/>
      <c r="ERJ91" s="527"/>
      <c r="ERK91" s="528"/>
      <c r="ERL91" s="529"/>
      <c r="ERM91" s="530"/>
      <c r="ERN91" s="531"/>
      <c r="ERO91" s="532"/>
      <c r="ERP91" s="533"/>
      <c r="ERQ91" s="527"/>
      <c r="ERR91" s="528"/>
      <c r="ERS91" s="529"/>
      <c r="ERT91" s="530"/>
      <c r="ERU91" s="531"/>
      <c r="ERV91" s="532"/>
      <c r="ERW91" s="533"/>
      <c r="ERX91" s="527"/>
      <c r="ERY91" s="528"/>
      <c r="ERZ91" s="529"/>
      <c r="ESA91" s="530"/>
      <c r="ESB91" s="531"/>
      <c r="ESC91" s="532"/>
      <c r="ESD91" s="533"/>
      <c r="ESE91" s="527"/>
      <c r="ESF91" s="528"/>
      <c r="ESG91" s="529"/>
      <c r="ESH91" s="530"/>
      <c r="ESI91" s="531"/>
      <c r="ESJ91" s="532"/>
      <c r="ESK91" s="533"/>
      <c r="ESL91" s="527"/>
      <c r="ESM91" s="528"/>
      <c r="ESN91" s="529"/>
      <c r="ESO91" s="530"/>
      <c r="ESP91" s="531"/>
      <c r="ESQ91" s="532"/>
      <c r="ESR91" s="533"/>
      <c r="ESS91" s="527"/>
      <c r="EST91" s="528"/>
      <c r="ESU91" s="529"/>
      <c r="ESV91" s="530"/>
      <c r="ESW91" s="531"/>
      <c r="ESX91" s="532"/>
      <c r="ESY91" s="533"/>
      <c r="ESZ91" s="527"/>
      <c r="ETA91" s="528"/>
      <c r="ETB91" s="529"/>
      <c r="ETC91" s="530"/>
      <c r="ETD91" s="531"/>
      <c r="ETE91" s="532"/>
      <c r="ETF91" s="533"/>
      <c r="ETG91" s="527"/>
      <c r="ETH91" s="528"/>
      <c r="ETI91" s="529"/>
      <c r="ETJ91" s="530"/>
      <c r="ETK91" s="531"/>
      <c r="ETL91" s="532"/>
      <c r="ETM91" s="533"/>
      <c r="ETN91" s="527"/>
      <c r="ETO91" s="528"/>
      <c r="ETP91" s="529"/>
      <c r="ETQ91" s="530"/>
      <c r="ETR91" s="531"/>
      <c r="ETS91" s="532"/>
      <c r="ETT91" s="533"/>
      <c r="ETU91" s="527"/>
      <c r="ETV91" s="528"/>
      <c r="ETW91" s="529"/>
      <c r="ETX91" s="530"/>
      <c r="ETY91" s="531"/>
      <c r="ETZ91" s="532"/>
      <c r="EUA91" s="533"/>
      <c r="EUB91" s="527"/>
      <c r="EUC91" s="528"/>
      <c r="EUD91" s="529"/>
      <c r="EUE91" s="530"/>
      <c r="EUF91" s="531"/>
      <c r="EUG91" s="532"/>
      <c r="EUH91" s="533"/>
      <c r="EUI91" s="527"/>
      <c r="EUJ91" s="528"/>
      <c r="EUK91" s="529"/>
      <c r="EUL91" s="530"/>
      <c r="EUM91" s="531"/>
      <c r="EUN91" s="532"/>
      <c r="EUO91" s="533"/>
      <c r="EUP91" s="527"/>
      <c r="EUQ91" s="528"/>
      <c r="EUR91" s="529"/>
      <c r="EUS91" s="530"/>
      <c r="EUT91" s="531"/>
      <c r="EUU91" s="532"/>
      <c r="EUV91" s="533"/>
      <c r="EUW91" s="527"/>
      <c r="EUX91" s="528"/>
      <c r="EUY91" s="529"/>
      <c r="EUZ91" s="530"/>
      <c r="EVA91" s="531"/>
      <c r="EVB91" s="532"/>
      <c r="EVC91" s="533"/>
      <c r="EVD91" s="527"/>
      <c r="EVE91" s="528"/>
      <c r="EVF91" s="529"/>
      <c r="EVG91" s="530"/>
      <c r="EVH91" s="531"/>
      <c r="EVI91" s="532"/>
      <c r="EVJ91" s="533"/>
      <c r="EVK91" s="527"/>
      <c r="EVL91" s="528"/>
      <c r="EVM91" s="529"/>
      <c r="EVN91" s="530"/>
      <c r="EVO91" s="531"/>
      <c r="EVP91" s="532"/>
      <c r="EVQ91" s="533"/>
      <c r="EVR91" s="527"/>
      <c r="EVS91" s="528"/>
      <c r="EVT91" s="529"/>
      <c r="EVU91" s="530"/>
      <c r="EVV91" s="531"/>
      <c r="EVW91" s="532"/>
      <c r="EVX91" s="533"/>
      <c r="EVY91" s="527"/>
      <c r="EVZ91" s="528"/>
      <c r="EWA91" s="529"/>
      <c r="EWB91" s="530"/>
      <c r="EWC91" s="531"/>
      <c r="EWD91" s="532"/>
      <c r="EWE91" s="533"/>
      <c r="EWF91" s="527"/>
      <c r="EWG91" s="528"/>
      <c r="EWH91" s="529"/>
      <c r="EWI91" s="530"/>
      <c r="EWJ91" s="531"/>
      <c r="EWK91" s="532"/>
      <c r="EWL91" s="533"/>
      <c r="EWM91" s="527"/>
      <c r="EWN91" s="528"/>
      <c r="EWO91" s="529"/>
      <c r="EWP91" s="530"/>
      <c r="EWQ91" s="531"/>
      <c r="EWR91" s="532"/>
      <c r="EWS91" s="533"/>
      <c r="EWT91" s="527"/>
      <c r="EWU91" s="528"/>
      <c r="EWV91" s="529"/>
      <c r="EWW91" s="530"/>
      <c r="EWX91" s="531"/>
      <c r="EWY91" s="532"/>
      <c r="EWZ91" s="533"/>
      <c r="EXA91" s="527"/>
      <c r="EXB91" s="528"/>
      <c r="EXC91" s="529"/>
      <c r="EXD91" s="530"/>
      <c r="EXE91" s="531"/>
      <c r="EXF91" s="532"/>
      <c r="EXG91" s="533"/>
      <c r="EXH91" s="527"/>
      <c r="EXI91" s="528"/>
      <c r="EXJ91" s="529"/>
      <c r="EXK91" s="530"/>
      <c r="EXL91" s="531"/>
      <c r="EXM91" s="532"/>
      <c r="EXN91" s="533"/>
      <c r="EXO91" s="527"/>
      <c r="EXP91" s="528"/>
      <c r="EXQ91" s="529"/>
      <c r="EXR91" s="530"/>
      <c r="EXS91" s="531"/>
      <c r="EXT91" s="532"/>
      <c r="EXU91" s="533"/>
      <c r="EXV91" s="527"/>
      <c r="EXW91" s="528"/>
      <c r="EXX91" s="529"/>
      <c r="EXY91" s="530"/>
      <c r="EXZ91" s="531"/>
      <c r="EYA91" s="532"/>
      <c r="EYB91" s="533"/>
      <c r="EYC91" s="527"/>
      <c r="EYD91" s="528"/>
      <c r="EYE91" s="529"/>
      <c r="EYF91" s="530"/>
      <c r="EYG91" s="531"/>
      <c r="EYH91" s="532"/>
      <c r="EYI91" s="533"/>
      <c r="EYJ91" s="527"/>
      <c r="EYK91" s="528"/>
      <c r="EYL91" s="529"/>
      <c r="EYM91" s="530"/>
      <c r="EYN91" s="531"/>
      <c r="EYO91" s="532"/>
      <c r="EYP91" s="533"/>
      <c r="EYQ91" s="527"/>
      <c r="EYR91" s="528"/>
      <c r="EYS91" s="529"/>
      <c r="EYT91" s="530"/>
      <c r="EYU91" s="531"/>
      <c r="EYV91" s="532"/>
      <c r="EYW91" s="533"/>
      <c r="EYX91" s="527"/>
      <c r="EYY91" s="528"/>
      <c r="EYZ91" s="529"/>
      <c r="EZA91" s="530"/>
      <c r="EZB91" s="531"/>
      <c r="EZC91" s="532"/>
      <c r="EZD91" s="533"/>
      <c r="EZE91" s="527"/>
      <c r="EZF91" s="528"/>
      <c r="EZG91" s="529"/>
      <c r="EZH91" s="530"/>
      <c r="EZI91" s="531"/>
      <c r="EZJ91" s="532"/>
      <c r="EZK91" s="533"/>
      <c r="EZL91" s="527"/>
      <c r="EZM91" s="528"/>
      <c r="EZN91" s="529"/>
      <c r="EZO91" s="530"/>
      <c r="EZP91" s="531"/>
      <c r="EZQ91" s="532"/>
      <c r="EZR91" s="533"/>
      <c r="EZS91" s="527"/>
      <c r="EZT91" s="528"/>
      <c r="EZU91" s="529"/>
      <c r="EZV91" s="530"/>
      <c r="EZW91" s="531"/>
      <c r="EZX91" s="532"/>
      <c r="EZY91" s="533"/>
      <c r="EZZ91" s="527"/>
      <c r="FAA91" s="528"/>
      <c r="FAB91" s="529"/>
      <c r="FAC91" s="530"/>
      <c r="FAD91" s="531"/>
      <c r="FAE91" s="532"/>
      <c r="FAF91" s="533"/>
      <c r="FAG91" s="527"/>
      <c r="FAH91" s="528"/>
      <c r="FAI91" s="529"/>
      <c r="FAJ91" s="530"/>
      <c r="FAK91" s="531"/>
      <c r="FAL91" s="532"/>
      <c r="FAM91" s="533"/>
      <c r="FAN91" s="527"/>
      <c r="FAO91" s="528"/>
      <c r="FAP91" s="529"/>
      <c r="FAQ91" s="530"/>
      <c r="FAR91" s="531"/>
      <c r="FAS91" s="532"/>
      <c r="FAT91" s="533"/>
      <c r="FAU91" s="527"/>
      <c r="FAV91" s="528"/>
      <c r="FAW91" s="529"/>
      <c r="FAX91" s="530"/>
      <c r="FAY91" s="531"/>
      <c r="FAZ91" s="532"/>
      <c r="FBA91" s="533"/>
      <c r="FBB91" s="527"/>
      <c r="FBC91" s="528"/>
      <c r="FBD91" s="529"/>
      <c r="FBE91" s="530"/>
      <c r="FBF91" s="531"/>
      <c r="FBG91" s="532"/>
      <c r="FBH91" s="533"/>
      <c r="FBI91" s="527"/>
      <c r="FBJ91" s="528"/>
      <c r="FBK91" s="529"/>
      <c r="FBL91" s="530"/>
      <c r="FBM91" s="531"/>
      <c r="FBN91" s="532"/>
      <c r="FBO91" s="533"/>
      <c r="FBP91" s="527"/>
      <c r="FBQ91" s="528"/>
      <c r="FBR91" s="529"/>
      <c r="FBS91" s="530"/>
      <c r="FBT91" s="531"/>
      <c r="FBU91" s="532"/>
      <c r="FBV91" s="533"/>
      <c r="FBW91" s="527"/>
      <c r="FBX91" s="528"/>
      <c r="FBY91" s="529"/>
      <c r="FBZ91" s="530"/>
      <c r="FCA91" s="531"/>
      <c r="FCB91" s="532"/>
      <c r="FCC91" s="533"/>
      <c r="FCD91" s="527"/>
      <c r="FCE91" s="528"/>
      <c r="FCF91" s="529"/>
      <c r="FCG91" s="530"/>
      <c r="FCH91" s="531"/>
      <c r="FCI91" s="532"/>
      <c r="FCJ91" s="533"/>
      <c r="FCK91" s="527"/>
      <c r="FCL91" s="528"/>
      <c r="FCM91" s="529"/>
      <c r="FCN91" s="530"/>
      <c r="FCO91" s="531"/>
      <c r="FCP91" s="532"/>
      <c r="FCQ91" s="533"/>
      <c r="FCR91" s="527"/>
      <c r="FCS91" s="528"/>
      <c r="FCT91" s="529"/>
      <c r="FCU91" s="530"/>
      <c r="FCV91" s="531"/>
      <c r="FCW91" s="532"/>
      <c r="FCX91" s="533"/>
      <c r="FCY91" s="527"/>
      <c r="FCZ91" s="528"/>
      <c r="FDA91" s="529"/>
      <c r="FDB91" s="530"/>
      <c r="FDC91" s="531"/>
      <c r="FDD91" s="532"/>
      <c r="FDE91" s="533"/>
      <c r="FDF91" s="527"/>
      <c r="FDG91" s="528"/>
      <c r="FDH91" s="529"/>
      <c r="FDI91" s="530"/>
      <c r="FDJ91" s="531"/>
      <c r="FDK91" s="532"/>
      <c r="FDL91" s="533"/>
      <c r="FDM91" s="527"/>
      <c r="FDN91" s="528"/>
      <c r="FDO91" s="529"/>
      <c r="FDP91" s="530"/>
      <c r="FDQ91" s="531"/>
      <c r="FDR91" s="532"/>
      <c r="FDS91" s="533"/>
      <c r="FDT91" s="527"/>
      <c r="FDU91" s="528"/>
      <c r="FDV91" s="529"/>
      <c r="FDW91" s="530"/>
      <c r="FDX91" s="531"/>
      <c r="FDY91" s="532"/>
      <c r="FDZ91" s="533"/>
      <c r="FEA91" s="527"/>
      <c r="FEB91" s="528"/>
      <c r="FEC91" s="529"/>
      <c r="FED91" s="530"/>
      <c r="FEE91" s="531"/>
      <c r="FEF91" s="532"/>
      <c r="FEG91" s="533"/>
      <c r="FEH91" s="527"/>
      <c r="FEI91" s="528"/>
      <c r="FEJ91" s="529"/>
      <c r="FEK91" s="530"/>
      <c r="FEL91" s="531"/>
      <c r="FEM91" s="532"/>
      <c r="FEN91" s="533"/>
      <c r="FEO91" s="527"/>
      <c r="FEP91" s="528"/>
      <c r="FEQ91" s="529"/>
      <c r="FER91" s="530"/>
      <c r="FES91" s="531"/>
      <c r="FET91" s="532"/>
      <c r="FEU91" s="533"/>
      <c r="FEV91" s="527"/>
      <c r="FEW91" s="528"/>
      <c r="FEX91" s="529"/>
      <c r="FEY91" s="530"/>
      <c r="FEZ91" s="531"/>
      <c r="FFA91" s="532"/>
      <c r="FFB91" s="533"/>
      <c r="FFC91" s="527"/>
      <c r="FFD91" s="528"/>
      <c r="FFE91" s="529"/>
      <c r="FFF91" s="530"/>
      <c r="FFG91" s="531"/>
      <c r="FFH91" s="532"/>
      <c r="FFI91" s="533"/>
      <c r="FFJ91" s="527"/>
      <c r="FFK91" s="528"/>
      <c r="FFL91" s="529"/>
      <c r="FFM91" s="530"/>
      <c r="FFN91" s="531"/>
      <c r="FFO91" s="532"/>
      <c r="FFP91" s="533"/>
      <c r="FFQ91" s="527"/>
      <c r="FFR91" s="528"/>
      <c r="FFS91" s="529"/>
      <c r="FFT91" s="530"/>
      <c r="FFU91" s="531"/>
      <c r="FFV91" s="532"/>
      <c r="FFW91" s="533"/>
      <c r="FFX91" s="527"/>
      <c r="FFY91" s="528"/>
      <c r="FFZ91" s="529"/>
      <c r="FGA91" s="530"/>
      <c r="FGB91" s="531"/>
      <c r="FGC91" s="532"/>
      <c r="FGD91" s="533"/>
      <c r="FGE91" s="527"/>
      <c r="FGF91" s="528"/>
      <c r="FGG91" s="529"/>
      <c r="FGH91" s="530"/>
      <c r="FGI91" s="531"/>
      <c r="FGJ91" s="532"/>
      <c r="FGK91" s="533"/>
      <c r="FGL91" s="527"/>
      <c r="FGM91" s="528"/>
      <c r="FGN91" s="529"/>
      <c r="FGO91" s="530"/>
      <c r="FGP91" s="531"/>
      <c r="FGQ91" s="532"/>
      <c r="FGR91" s="533"/>
      <c r="FGS91" s="527"/>
      <c r="FGT91" s="528"/>
      <c r="FGU91" s="529"/>
      <c r="FGV91" s="530"/>
      <c r="FGW91" s="531"/>
      <c r="FGX91" s="532"/>
      <c r="FGY91" s="533"/>
      <c r="FGZ91" s="527"/>
      <c r="FHA91" s="528"/>
      <c r="FHB91" s="529"/>
      <c r="FHC91" s="530"/>
      <c r="FHD91" s="531"/>
      <c r="FHE91" s="532"/>
      <c r="FHF91" s="533"/>
      <c r="FHG91" s="527"/>
      <c r="FHH91" s="528"/>
      <c r="FHI91" s="529"/>
      <c r="FHJ91" s="530"/>
      <c r="FHK91" s="531"/>
      <c r="FHL91" s="532"/>
      <c r="FHM91" s="533"/>
      <c r="FHN91" s="527"/>
      <c r="FHO91" s="528"/>
      <c r="FHP91" s="529"/>
      <c r="FHQ91" s="530"/>
      <c r="FHR91" s="531"/>
      <c r="FHS91" s="532"/>
      <c r="FHT91" s="533"/>
      <c r="FHU91" s="527"/>
      <c r="FHV91" s="528"/>
      <c r="FHW91" s="529"/>
      <c r="FHX91" s="530"/>
      <c r="FHY91" s="531"/>
      <c r="FHZ91" s="532"/>
      <c r="FIA91" s="533"/>
      <c r="FIB91" s="527"/>
      <c r="FIC91" s="528"/>
      <c r="FID91" s="529"/>
      <c r="FIE91" s="530"/>
      <c r="FIF91" s="531"/>
      <c r="FIG91" s="532"/>
      <c r="FIH91" s="533"/>
      <c r="FII91" s="527"/>
      <c r="FIJ91" s="528"/>
      <c r="FIK91" s="529"/>
      <c r="FIL91" s="530"/>
      <c r="FIM91" s="531"/>
      <c r="FIN91" s="532"/>
      <c r="FIO91" s="533"/>
      <c r="FIP91" s="527"/>
      <c r="FIQ91" s="528"/>
      <c r="FIR91" s="529"/>
      <c r="FIS91" s="530"/>
      <c r="FIT91" s="531"/>
      <c r="FIU91" s="532"/>
      <c r="FIV91" s="533"/>
      <c r="FIW91" s="527"/>
      <c r="FIX91" s="528"/>
      <c r="FIY91" s="529"/>
      <c r="FIZ91" s="530"/>
      <c r="FJA91" s="531"/>
      <c r="FJB91" s="532"/>
      <c r="FJC91" s="533"/>
      <c r="FJD91" s="527"/>
      <c r="FJE91" s="528"/>
      <c r="FJF91" s="529"/>
      <c r="FJG91" s="530"/>
      <c r="FJH91" s="531"/>
      <c r="FJI91" s="532"/>
      <c r="FJJ91" s="533"/>
      <c r="FJK91" s="527"/>
      <c r="FJL91" s="528"/>
      <c r="FJM91" s="529"/>
      <c r="FJN91" s="530"/>
      <c r="FJO91" s="531"/>
      <c r="FJP91" s="532"/>
      <c r="FJQ91" s="533"/>
      <c r="FJR91" s="527"/>
      <c r="FJS91" s="528"/>
      <c r="FJT91" s="529"/>
      <c r="FJU91" s="530"/>
      <c r="FJV91" s="531"/>
      <c r="FJW91" s="532"/>
      <c r="FJX91" s="533"/>
      <c r="FJY91" s="527"/>
      <c r="FJZ91" s="528"/>
      <c r="FKA91" s="529"/>
      <c r="FKB91" s="530"/>
      <c r="FKC91" s="531"/>
      <c r="FKD91" s="532"/>
      <c r="FKE91" s="533"/>
      <c r="FKF91" s="527"/>
      <c r="FKG91" s="528"/>
      <c r="FKH91" s="529"/>
      <c r="FKI91" s="530"/>
      <c r="FKJ91" s="531"/>
      <c r="FKK91" s="532"/>
      <c r="FKL91" s="533"/>
      <c r="FKM91" s="527"/>
      <c r="FKN91" s="528"/>
      <c r="FKO91" s="529"/>
      <c r="FKP91" s="530"/>
      <c r="FKQ91" s="531"/>
      <c r="FKR91" s="532"/>
      <c r="FKS91" s="533"/>
      <c r="FKT91" s="527"/>
      <c r="FKU91" s="528"/>
      <c r="FKV91" s="529"/>
      <c r="FKW91" s="530"/>
      <c r="FKX91" s="531"/>
      <c r="FKY91" s="532"/>
      <c r="FKZ91" s="533"/>
      <c r="FLA91" s="527"/>
      <c r="FLB91" s="528"/>
      <c r="FLC91" s="529"/>
      <c r="FLD91" s="530"/>
      <c r="FLE91" s="531"/>
      <c r="FLF91" s="532"/>
      <c r="FLG91" s="533"/>
      <c r="FLH91" s="527"/>
      <c r="FLI91" s="528"/>
      <c r="FLJ91" s="529"/>
      <c r="FLK91" s="530"/>
      <c r="FLL91" s="531"/>
      <c r="FLM91" s="532"/>
      <c r="FLN91" s="533"/>
      <c r="FLO91" s="527"/>
      <c r="FLP91" s="528"/>
      <c r="FLQ91" s="529"/>
      <c r="FLR91" s="530"/>
      <c r="FLS91" s="531"/>
      <c r="FLT91" s="532"/>
      <c r="FLU91" s="533"/>
      <c r="FLV91" s="527"/>
      <c r="FLW91" s="528"/>
      <c r="FLX91" s="529"/>
      <c r="FLY91" s="530"/>
      <c r="FLZ91" s="531"/>
      <c r="FMA91" s="532"/>
      <c r="FMB91" s="533"/>
      <c r="FMC91" s="527"/>
      <c r="FMD91" s="528"/>
      <c r="FME91" s="529"/>
      <c r="FMF91" s="530"/>
      <c r="FMG91" s="531"/>
      <c r="FMH91" s="532"/>
      <c r="FMI91" s="533"/>
      <c r="FMJ91" s="527"/>
      <c r="FMK91" s="528"/>
      <c r="FML91" s="529"/>
      <c r="FMM91" s="530"/>
      <c r="FMN91" s="531"/>
      <c r="FMO91" s="532"/>
      <c r="FMP91" s="533"/>
      <c r="FMQ91" s="527"/>
      <c r="FMR91" s="528"/>
      <c r="FMS91" s="529"/>
      <c r="FMT91" s="530"/>
      <c r="FMU91" s="531"/>
      <c r="FMV91" s="532"/>
      <c r="FMW91" s="533"/>
      <c r="FMX91" s="527"/>
      <c r="FMY91" s="528"/>
      <c r="FMZ91" s="529"/>
      <c r="FNA91" s="530"/>
      <c r="FNB91" s="531"/>
      <c r="FNC91" s="532"/>
      <c r="FND91" s="533"/>
      <c r="FNE91" s="527"/>
      <c r="FNF91" s="528"/>
      <c r="FNG91" s="529"/>
      <c r="FNH91" s="530"/>
      <c r="FNI91" s="531"/>
      <c r="FNJ91" s="532"/>
      <c r="FNK91" s="533"/>
      <c r="FNL91" s="527"/>
      <c r="FNM91" s="528"/>
      <c r="FNN91" s="529"/>
      <c r="FNO91" s="530"/>
      <c r="FNP91" s="531"/>
      <c r="FNQ91" s="532"/>
      <c r="FNR91" s="533"/>
      <c r="FNS91" s="527"/>
      <c r="FNT91" s="528"/>
      <c r="FNU91" s="529"/>
      <c r="FNV91" s="530"/>
      <c r="FNW91" s="531"/>
      <c r="FNX91" s="532"/>
      <c r="FNY91" s="533"/>
      <c r="FNZ91" s="527"/>
      <c r="FOA91" s="528"/>
      <c r="FOB91" s="529"/>
      <c r="FOC91" s="530"/>
      <c r="FOD91" s="531"/>
      <c r="FOE91" s="532"/>
      <c r="FOF91" s="533"/>
      <c r="FOG91" s="527"/>
      <c r="FOH91" s="528"/>
      <c r="FOI91" s="529"/>
      <c r="FOJ91" s="530"/>
      <c r="FOK91" s="531"/>
      <c r="FOL91" s="532"/>
      <c r="FOM91" s="533"/>
      <c r="FON91" s="527"/>
      <c r="FOO91" s="528"/>
      <c r="FOP91" s="529"/>
      <c r="FOQ91" s="530"/>
      <c r="FOR91" s="531"/>
      <c r="FOS91" s="532"/>
      <c r="FOT91" s="533"/>
      <c r="FOU91" s="527"/>
      <c r="FOV91" s="528"/>
      <c r="FOW91" s="529"/>
      <c r="FOX91" s="530"/>
      <c r="FOY91" s="531"/>
      <c r="FOZ91" s="532"/>
      <c r="FPA91" s="533"/>
      <c r="FPB91" s="527"/>
      <c r="FPC91" s="528"/>
      <c r="FPD91" s="529"/>
      <c r="FPE91" s="530"/>
      <c r="FPF91" s="531"/>
      <c r="FPG91" s="532"/>
      <c r="FPH91" s="533"/>
      <c r="FPI91" s="527"/>
      <c r="FPJ91" s="528"/>
      <c r="FPK91" s="529"/>
      <c r="FPL91" s="530"/>
      <c r="FPM91" s="531"/>
      <c r="FPN91" s="532"/>
      <c r="FPO91" s="533"/>
      <c r="FPP91" s="527"/>
      <c r="FPQ91" s="528"/>
      <c r="FPR91" s="529"/>
      <c r="FPS91" s="530"/>
      <c r="FPT91" s="531"/>
      <c r="FPU91" s="532"/>
      <c r="FPV91" s="533"/>
      <c r="FPW91" s="527"/>
      <c r="FPX91" s="528"/>
      <c r="FPY91" s="529"/>
      <c r="FPZ91" s="530"/>
      <c r="FQA91" s="531"/>
      <c r="FQB91" s="532"/>
      <c r="FQC91" s="533"/>
      <c r="FQD91" s="527"/>
      <c r="FQE91" s="528"/>
      <c r="FQF91" s="529"/>
      <c r="FQG91" s="530"/>
      <c r="FQH91" s="531"/>
      <c r="FQI91" s="532"/>
      <c r="FQJ91" s="533"/>
      <c r="FQK91" s="527"/>
      <c r="FQL91" s="528"/>
      <c r="FQM91" s="529"/>
      <c r="FQN91" s="530"/>
      <c r="FQO91" s="531"/>
      <c r="FQP91" s="532"/>
      <c r="FQQ91" s="533"/>
      <c r="FQR91" s="527"/>
      <c r="FQS91" s="528"/>
      <c r="FQT91" s="529"/>
      <c r="FQU91" s="530"/>
      <c r="FQV91" s="531"/>
      <c r="FQW91" s="532"/>
      <c r="FQX91" s="533"/>
      <c r="FQY91" s="527"/>
      <c r="FQZ91" s="528"/>
      <c r="FRA91" s="529"/>
      <c r="FRB91" s="530"/>
      <c r="FRC91" s="531"/>
      <c r="FRD91" s="532"/>
      <c r="FRE91" s="533"/>
      <c r="FRF91" s="527"/>
      <c r="FRG91" s="528"/>
      <c r="FRH91" s="529"/>
      <c r="FRI91" s="530"/>
      <c r="FRJ91" s="531"/>
      <c r="FRK91" s="532"/>
      <c r="FRL91" s="533"/>
      <c r="FRM91" s="527"/>
      <c r="FRN91" s="528"/>
      <c r="FRO91" s="529"/>
      <c r="FRP91" s="530"/>
      <c r="FRQ91" s="531"/>
      <c r="FRR91" s="532"/>
      <c r="FRS91" s="533"/>
      <c r="FRT91" s="527"/>
      <c r="FRU91" s="528"/>
      <c r="FRV91" s="529"/>
      <c r="FRW91" s="530"/>
      <c r="FRX91" s="531"/>
      <c r="FRY91" s="532"/>
      <c r="FRZ91" s="533"/>
      <c r="FSA91" s="527"/>
      <c r="FSB91" s="528"/>
      <c r="FSC91" s="529"/>
      <c r="FSD91" s="530"/>
      <c r="FSE91" s="531"/>
      <c r="FSF91" s="532"/>
      <c r="FSG91" s="533"/>
      <c r="FSH91" s="527"/>
      <c r="FSI91" s="528"/>
      <c r="FSJ91" s="529"/>
      <c r="FSK91" s="530"/>
      <c r="FSL91" s="531"/>
      <c r="FSM91" s="532"/>
      <c r="FSN91" s="533"/>
      <c r="FSO91" s="527"/>
      <c r="FSP91" s="528"/>
      <c r="FSQ91" s="529"/>
      <c r="FSR91" s="530"/>
      <c r="FSS91" s="531"/>
      <c r="FST91" s="532"/>
      <c r="FSU91" s="533"/>
      <c r="FSV91" s="527"/>
      <c r="FSW91" s="528"/>
      <c r="FSX91" s="529"/>
      <c r="FSY91" s="530"/>
      <c r="FSZ91" s="531"/>
      <c r="FTA91" s="532"/>
      <c r="FTB91" s="533"/>
      <c r="FTC91" s="527"/>
      <c r="FTD91" s="528"/>
      <c r="FTE91" s="529"/>
      <c r="FTF91" s="530"/>
      <c r="FTG91" s="531"/>
      <c r="FTH91" s="532"/>
      <c r="FTI91" s="533"/>
      <c r="FTJ91" s="527"/>
      <c r="FTK91" s="528"/>
      <c r="FTL91" s="529"/>
      <c r="FTM91" s="530"/>
      <c r="FTN91" s="531"/>
      <c r="FTO91" s="532"/>
      <c r="FTP91" s="533"/>
      <c r="FTQ91" s="527"/>
      <c r="FTR91" s="528"/>
      <c r="FTS91" s="529"/>
      <c r="FTT91" s="530"/>
      <c r="FTU91" s="531"/>
      <c r="FTV91" s="532"/>
      <c r="FTW91" s="533"/>
      <c r="FTX91" s="527"/>
      <c r="FTY91" s="528"/>
      <c r="FTZ91" s="529"/>
      <c r="FUA91" s="530"/>
      <c r="FUB91" s="531"/>
      <c r="FUC91" s="532"/>
      <c r="FUD91" s="533"/>
      <c r="FUE91" s="527"/>
      <c r="FUF91" s="528"/>
      <c r="FUG91" s="529"/>
      <c r="FUH91" s="530"/>
      <c r="FUI91" s="531"/>
      <c r="FUJ91" s="532"/>
      <c r="FUK91" s="533"/>
      <c r="FUL91" s="527"/>
      <c r="FUM91" s="528"/>
      <c r="FUN91" s="529"/>
      <c r="FUO91" s="530"/>
      <c r="FUP91" s="531"/>
      <c r="FUQ91" s="532"/>
      <c r="FUR91" s="533"/>
      <c r="FUS91" s="527"/>
      <c r="FUT91" s="528"/>
      <c r="FUU91" s="529"/>
      <c r="FUV91" s="530"/>
      <c r="FUW91" s="531"/>
      <c r="FUX91" s="532"/>
      <c r="FUY91" s="533"/>
      <c r="FUZ91" s="527"/>
      <c r="FVA91" s="528"/>
      <c r="FVB91" s="529"/>
      <c r="FVC91" s="530"/>
      <c r="FVD91" s="531"/>
      <c r="FVE91" s="532"/>
      <c r="FVF91" s="533"/>
      <c r="FVG91" s="527"/>
      <c r="FVH91" s="528"/>
      <c r="FVI91" s="529"/>
      <c r="FVJ91" s="530"/>
      <c r="FVK91" s="531"/>
      <c r="FVL91" s="532"/>
      <c r="FVM91" s="533"/>
      <c r="FVN91" s="527"/>
      <c r="FVO91" s="528"/>
      <c r="FVP91" s="529"/>
      <c r="FVQ91" s="530"/>
      <c r="FVR91" s="531"/>
      <c r="FVS91" s="532"/>
      <c r="FVT91" s="533"/>
      <c r="FVU91" s="527"/>
      <c r="FVV91" s="528"/>
      <c r="FVW91" s="529"/>
      <c r="FVX91" s="530"/>
      <c r="FVY91" s="531"/>
      <c r="FVZ91" s="532"/>
      <c r="FWA91" s="533"/>
      <c r="FWB91" s="527"/>
      <c r="FWC91" s="528"/>
      <c r="FWD91" s="529"/>
      <c r="FWE91" s="530"/>
      <c r="FWF91" s="531"/>
      <c r="FWG91" s="532"/>
      <c r="FWH91" s="533"/>
      <c r="FWI91" s="527"/>
      <c r="FWJ91" s="528"/>
      <c r="FWK91" s="529"/>
      <c r="FWL91" s="530"/>
      <c r="FWM91" s="531"/>
      <c r="FWN91" s="532"/>
      <c r="FWO91" s="533"/>
      <c r="FWP91" s="527"/>
      <c r="FWQ91" s="528"/>
      <c r="FWR91" s="529"/>
      <c r="FWS91" s="530"/>
      <c r="FWT91" s="531"/>
      <c r="FWU91" s="532"/>
      <c r="FWV91" s="533"/>
      <c r="FWW91" s="527"/>
      <c r="FWX91" s="528"/>
      <c r="FWY91" s="529"/>
      <c r="FWZ91" s="530"/>
      <c r="FXA91" s="531"/>
      <c r="FXB91" s="532"/>
      <c r="FXC91" s="533"/>
      <c r="FXD91" s="527"/>
      <c r="FXE91" s="528"/>
      <c r="FXF91" s="529"/>
      <c r="FXG91" s="530"/>
      <c r="FXH91" s="531"/>
      <c r="FXI91" s="532"/>
      <c r="FXJ91" s="533"/>
      <c r="FXK91" s="527"/>
      <c r="FXL91" s="528"/>
      <c r="FXM91" s="529"/>
      <c r="FXN91" s="530"/>
      <c r="FXO91" s="531"/>
      <c r="FXP91" s="532"/>
      <c r="FXQ91" s="533"/>
      <c r="FXR91" s="527"/>
      <c r="FXS91" s="528"/>
      <c r="FXT91" s="529"/>
      <c r="FXU91" s="530"/>
      <c r="FXV91" s="531"/>
      <c r="FXW91" s="532"/>
      <c r="FXX91" s="533"/>
      <c r="FXY91" s="527"/>
      <c r="FXZ91" s="528"/>
      <c r="FYA91" s="529"/>
      <c r="FYB91" s="530"/>
      <c r="FYC91" s="531"/>
      <c r="FYD91" s="532"/>
      <c r="FYE91" s="533"/>
      <c r="FYF91" s="527"/>
      <c r="FYG91" s="528"/>
      <c r="FYH91" s="529"/>
      <c r="FYI91" s="530"/>
      <c r="FYJ91" s="531"/>
      <c r="FYK91" s="532"/>
      <c r="FYL91" s="533"/>
      <c r="FYM91" s="527"/>
      <c r="FYN91" s="528"/>
      <c r="FYO91" s="529"/>
      <c r="FYP91" s="530"/>
      <c r="FYQ91" s="531"/>
      <c r="FYR91" s="532"/>
      <c r="FYS91" s="533"/>
      <c r="FYT91" s="527"/>
      <c r="FYU91" s="528"/>
      <c r="FYV91" s="529"/>
      <c r="FYW91" s="530"/>
      <c r="FYX91" s="531"/>
      <c r="FYY91" s="532"/>
      <c r="FYZ91" s="533"/>
      <c r="FZA91" s="527"/>
      <c r="FZB91" s="528"/>
      <c r="FZC91" s="529"/>
      <c r="FZD91" s="530"/>
      <c r="FZE91" s="531"/>
      <c r="FZF91" s="532"/>
      <c r="FZG91" s="533"/>
      <c r="FZH91" s="527"/>
      <c r="FZI91" s="528"/>
      <c r="FZJ91" s="529"/>
      <c r="FZK91" s="530"/>
      <c r="FZL91" s="531"/>
      <c r="FZM91" s="532"/>
      <c r="FZN91" s="533"/>
      <c r="FZO91" s="527"/>
      <c r="FZP91" s="528"/>
      <c r="FZQ91" s="529"/>
      <c r="FZR91" s="530"/>
      <c r="FZS91" s="531"/>
      <c r="FZT91" s="532"/>
      <c r="FZU91" s="533"/>
      <c r="FZV91" s="527"/>
      <c r="FZW91" s="528"/>
      <c r="FZX91" s="529"/>
      <c r="FZY91" s="530"/>
      <c r="FZZ91" s="531"/>
      <c r="GAA91" s="532"/>
      <c r="GAB91" s="533"/>
      <c r="GAC91" s="527"/>
      <c r="GAD91" s="528"/>
      <c r="GAE91" s="529"/>
      <c r="GAF91" s="530"/>
      <c r="GAG91" s="531"/>
      <c r="GAH91" s="532"/>
      <c r="GAI91" s="533"/>
      <c r="GAJ91" s="527"/>
      <c r="GAK91" s="528"/>
      <c r="GAL91" s="529"/>
      <c r="GAM91" s="530"/>
      <c r="GAN91" s="531"/>
      <c r="GAO91" s="532"/>
      <c r="GAP91" s="533"/>
      <c r="GAQ91" s="527"/>
      <c r="GAR91" s="528"/>
      <c r="GAS91" s="529"/>
      <c r="GAT91" s="530"/>
      <c r="GAU91" s="531"/>
      <c r="GAV91" s="532"/>
      <c r="GAW91" s="533"/>
      <c r="GAX91" s="527"/>
      <c r="GAY91" s="528"/>
      <c r="GAZ91" s="529"/>
      <c r="GBA91" s="530"/>
      <c r="GBB91" s="531"/>
      <c r="GBC91" s="532"/>
      <c r="GBD91" s="533"/>
      <c r="GBE91" s="527"/>
      <c r="GBF91" s="528"/>
      <c r="GBG91" s="529"/>
      <c r="GBH91" s="530"/>
      <c r="GBI91" s="531"/>
      <c r="GBJ91" s="532"/>
      <c r="GBK91" s="533"/>
      <c r="GBL91" s="527"/>
      <c r="GBM91" s="528"/>
      <c r="GBN91" s="529"/>
      <c r="GBO91" s="530"/>
      <c r="GBP91" s="531"/>
      <c r="GBQ91" s="532"/>
      <c r="GBR91" s="533"/>
      <c r="GBS91" s="527"/>
      <c r="GBT91" s="528"/>
      <c r="GBU91" s="529"/>
      <c r="GBV91" s="530"/>
      <c r="GBW91" s="531"/>
      <c r="GBX91" s="532"/>
      <c r="GBY91" s="533"/>
      <c r="GBZ91" s="527"/>
      <c r="GCA91" s="528"/>
      <c r="GCB91" s="529"/>
      <c r="GCC91" s="530"/>
      <c r="GCD91" s="531"/>
      <c r="GCE91" s="532"/>
      <c r="GCF91" s="533"/>
      <c r="GCG91" s="527"/>
      <c r="GCH91" s="528"/>
      <c r="GCI91" s="529"/>
      <c r="GCJ91" s="530"/>
      <c r="GCK91" s="531"/>
      <c r="GCL91" s="532"/>
      <c r="GCM91" s="533"/>
      <c r="GCN91" s="527"/>
      <c r="GCO91" s="528"/>
      <c r="GCP91" s="529"/>
      <c r="GCQ91" s="530"/>
      <c r="GCR91" s="531"/>
      <c r="GCS91" s="532"/>
      <c r="GCT91" s="533"/>
      <c r="GCU91" s="527"/>
      <c r="GCV91" s="528"/>
      <c r="GCW91" s="529"/>
      <c r="GCX91" s="530"/>
      <c r="GCY91" s="531"/>
      <c r="GCZ91" s="532"/>
      <c r="GDA91" s="533"/>
      <c r="GDB91" s="527"/>
      <c r="GDC91" s="528"/>
      <c r="GDD91" s="529"/>
      <c r="GDE91" s="530"/>
      <c r="GDF91" s="531"/>
      <c r="GDG91" s="532"/>
      <c r="GDH91" s="533"/>
      <c r="GDI91" s="527"/>
      <c r="GDJ91" s="528"/>
      <c r="GDK91" s="529"/>
      <c r="GDL91" s="530"/>
      <c r="GDM91" s="531"/>
      <c r="GDN91" s="532"/>
      <c r="GDO91" s="533"/>
      <c r="GDP91" s="527"/>
      <c r="GDQ91" s="528"/>
      <c r="GDR91" s="529"/>
      <c r="GDS91" s="530"/>
      <c r="GDT91" s="531"/>
      <c r="GDU91" s="532"/>
      <c r="GDV91" s="533"/>
      <c r="GDW91" s="527"/>
      <c r="GDX91" s="528"/>
      <c r="GDY91" s="529"/>
      <c r="GDZ91" s="530"/>
      <c r="GEA91" s="531"/>
      <c r="GEB91" s="532"/>
      <c r="GEC91" s="533"/>
      <c r="GED91" s="527"/>
      <c r="GEE91" s="528"/>
      <c r="GEF91" s="529"/>
      <c r="GEG91" s="530"/>
      <c r="GEH91" s="531"/>
      <c r="GEI91" s="532"/>
      <c r="GEJ91" s="533"/>
      <c r="GEK91" s="527"/>
      <c r="GEL91" s="528"/>
      <c r="GEM91" s="529"/>
      <c r="GEN91" s="530"/>
      <c r="GEO91" s="531"/>
      <c r="GEP91" s="532"/>
      <c r="GEQ91" s="533"/>
      <c r="GER91" s="527"/>
      <c r="GES91" s="528"/>
      <c r="GET91" s="529"/>
      <c r="GEU91" s="530"/>
      <c r="GEV91" s="531"/>
      <c r="GEW91" s="532"/>
      <c r="GEX91" s="533"/>
      <c r="GEY91" s="527"/>
      <c r="GEZ91" s="528"/>
      <c r="GFA91" s="529"/>
      <c r="GFB91" s="530"/>
      <c r="GFC91" s="531"/>
      <c r="GFD91" s="532"/>
      <c r="GFE91" s="533"/>
      <c r="GFF91" s="527"/>
      <c r="GFG91" s="528"/>
      <c r="GFH91" s="529"/>
      <c r="GFI91" s="530"/>
      <c r="GFJ91" s="531"/>
      <c r="GFK91" s="532"/>
      <c r="GFL91" s="533"/>
      <c r="GFM91" s="527"/>
      <c r="GFN91" s="528"/>
      <c r="GFO91" s="529"/>
      <c r="GFP91" s="530"/>
      <c r="GFQ91" s="531"/>
      <c r="GFR91" s="532"/>
      <c r="GFS91" s="533"/>
      <c r="GFT91" s="527"/>
      <c r="GFU91" s="528"/>
      <c r="GFV91" s="529"/>
      <c r="GFW91" s="530"/>
      <c r="GFX91" s="531"/>
      <c r="GFY91" s="532"/>
      <c r="GFZ91" s="533"/>
      <c r="GGA91" s="527"/>
      <c r="GGB91" s="528"/>
      <c r="GGC91" s="529"/>
      <c r="GGD91" s="530"/>
      <c r="GGE91" s="531"/>
      <c r="GGF91" s="532"/>
      <c r="GGG91" s="533"/>
      <c r="GGH91" s="527"/>
      <c r="GGI91" s="528"/>
      <c r="GGJ91" s="529"/>
      <c r="GGK91" s="530"/>
      <c r="GGL91" s="531"/>
      <c r="GGM91" s="532"/>
      <c r="GGN91" s="533"/>
      <c r="GGO91" s="527"/>
      <c r="GGP91" s="528"/>
      <c r="GGQ91" s="529"/>
      <c r="GGR91" s="530"/>
      <c r="GGS91" s="531"/>
      <c r="GGT91" s="532"/>
      <c r="GGU91" s="533"/>
      <c r="GGV91" s="527"/>
      <c r="GGW91" s="528"/>
      <c r="GGX91" s="529"/>
      <c r="GGY91" s="530"/>
      <c r="GGZ91" s="531"/>
      <c r="GHA91" s="532"/>
      <c r="GHB91" s="533"/>
      <c r="GHC91" s="527"/>
      <c r="GHD91" s="528"/>
      <c r="GHE91" s="529"/>
      <c r="GHF91" s="530"/>
      <c r="GHG91" s="531"/>
      <c r="GHH91" s="532"/>
      <c r="GHI91" s="533"/>
      <c r="GHJ91" s="527"/>
      <c r="GHK91" s="528"/>
      <c r="GHL91" s="529"/>
      <c r="GHM91" s="530"/>
      <c r="GHN91" s="531"/>
      <c r="GHO91" s="532"/>
      <c r="GHP91" s="533"/>
      <c r="GHQ91" s="527"/>
      <c r="GHR91" s="528"/>
      <c r="GHS91" s="529"/>
      <c r="GHT91" s="530"/>
      <c r="GHU91" s="531"/>
      <c r="GHV91" s="532"/>
      <c r="GHW91" s="533"/>
      <c r="GHX91" s="527"/>
      <c r="GHY91" s="528"/>
      <c r="GHZ91" s="529"/>
      <c r="GIA91" s="530"/>
      <c r="GIB91" s="531"/>
      <c r="GIC91" s="532"/>
      <c r="GID91" s="533"/>
      <c r="GIE91" s="527"/>
      <c r="GIF91" s="528"/>
      <c r="GIG91" s="529"/>
      <c r="GIH91" s="530"/>
      <c r="GII91" s="531"/>
      <c r="GIJ91" s="532"/>
      <c r="GIK91" s="533"/>
      <c r="GIL91" s="527"/>
      <c r="GIM91" s="528"/>
      <c r="GIN91" s="529"/>
      <c r="GIO91" s="530"/>
      <c r="GIP91" s="531"/>
      <c r="GIQ91" s="532"/>
      <c r="GIR91" s="533"/>
      <c r="GIS91" s="527"/>
      <c r="GIT91" s="528"/>
      <c r="GIU91" s="529"/>
      <c r="GIV91" s="530"/>
      <c r="GIW91" s="531"/>
      <c r="GIX91" s="532"/>
      <c r="GIY91" s="533"/>
      <c r="GIZ91" s="527"/>
      <c r="GJA91" s="528"/>
      <c r="GJB91" s="529"/>
      <c r="GJC91" s="530"/>
      <c r="GJD91" s="531"/>
      <c r="GJE91" s="532"/>
      <c r="GJF91" s="533"/>
      <c r="GJG91" s="527"/>
      <c r="GJH91" s="528"/>
      <c r="GJI91" s="529"/>
      <c r="GJJ91" s="530"/>
      <c r="GJK91" s="531"/>
      <c r="GJL91" s="532"/>
      <c r="GJM91" s="533"/>
      <c r="GJN91" s="527"/>
      <c r="GJO91" s="528"/>
      <c r="GJP91" s="529"/>
      <c r="GJQ91" s="530"/>
      <c r="GJR91" s="531"/>
      <c r="GJS91" s="532"/>
      <c r="GJT91" s="533"/>
      <c r="GJU91" s="527"/>
      <c r="GJV91" s="528"/>
      <c r="GJW91" s="529"/>
      <c r="GJX91" s="530"/>
      <c r="GJY91" s="531"/>
      <c r="GJZ91" s="532"/>
      <c r="GKA91" s="533"/>
      <c r="GKB91" s="527"/>
      <c r="GKC91" s="528"/>
      <c r="GKD91" s="529"/>
      <c r="GKE91" s="530"/>
      <c r="GKF91" s="531"/>
      <c r="GKG91" s="532"/>
      <c r="GKH91" s="533"/>
      <c r="GKI91" s="527"/>
      <c r="GKJ91" s="528"/>
      <c r="GKK91" s="529"/>
      <c r="GKL91" s="530"/>
      <c r="GKM91" s="531"/>
      <c r="GKN91" s="532"/>
      <c r="GKO91" s="533"/>
      <c r="GKP91" s="527"/>
      <c r="GKQ91" s="528"/>
      <c r="GKR91" s="529"/>
      <c r="GKS91" s="530"/>
      <c r="GKT91" s="531"/>
      <c r="GKU91" s="532"/>
      <c r="GKV91" s="533"/>
      <c r="GKW91" s="527"/>
      <c r="GKX91" s="528"/>
      <c r="GKY91" s="529"/>
      <c r="GKZ91" s="530"/>
      <c r="GLA91" s="531"/>
      <c r="GLB91" s="532"/>
      <c r="GLC91" s="533"/>
      <c r="GLD91" s="527"/>
      <c r="GLE91" s="528"/>
      <c r="GLF91" s="529"/>
      <c r="GLG91" s="530"/>
      <c r="GLH91" s="531"/>
      <c r="GLI91" s="532"/>
      <c r="GLJ91" s="533"/>
      <c r="GLK91" s="527"/>
      <c r="GLL91" s="528"/>
      <c r="GLM91" s="529"/>
      <c r="GLN91" s="530"/>
      <c r="GLO91" s="531"/>
      <c r="GLP91" s="532"/>
      <c r="GLQ91" s="533"/>
      <c r="GLR91" s="527"/>
      <c r="GLS91" s="528"/>
      <c r="GLT91" s="529"/>
      <c r="GLU91" s="530"/>
      <c r="GLV91" s="531"/>
      <c r="GLW91" s="532"/>
      <c r="GLX91" s="533"/>
      <c r="GLY91" s="527"/>
      <c r="GLZ91" s="528"/>
      <c r="GMA91" s="529"/>
      <c r="GMB91" s="530"/>
      <c r="GMC91" s="531"/>
      <c r="GMD91" s="532"/>
      <c r="GME91" s="533"/>
      <c r="GMF91" s="527"/>
      <c r="GMG91" s="528"/>
      <c r="GMH91" s="529"/>
      <c r="GMI91" s="530"/>
      <c r="GMJ91" s="531"/>
      <c r="GMK91" s="532"/>
      <c r="GML91" s="533"/>
      <c r="GMM91" s="527"/>
      <c r="GMN91" s="528"/>
      <c r="GMO91" s="529"/>
      <c r="GMP91" s="530"/>
      <c r="GMQ91" s="531"/>
      <c r="GMR91" s="532"/>
      <c r="GMS91" s="533"/>
      <c r="GMT91" s="527"/>
      <c r="GMU91" s="528"/>
      <c r="GMV91" s="529"/>
      <c r="GMW91" s="530"/>
      <c r="GMX91" s="531"/>
      <c r="GMY91" s="532"/>
      <c r="GMZ91" s="533"/>
      <c r="GNA91" s="527"/>
      <c r="GNB91" s="528"/>
      <c r="GNC91" s="529"/>
      <c r="GND91" s="530"/>
      <c r="GNE91" s="531"/>
      <c r="GNF91" s="532"/>
      <c r="GNG91" s="533"/>
      <c r="GNH91" s="527"/>
      <c r="GNI91" s="528"/>
      <c r="GNJ91" s="529"/>
      <c r="GNK91" s="530"/>
      <c r="GNL91" s="531"/>
      <c r="GNM91" s="532"/>
      <c r="GNN91" s="533"/>
      <c r="GNO91" s="527"/>
      <c r="GNP91" s="528"/>
      <c r="GNQ91" s="529"/>
      <c r="GNR91" s="530"/>
      <c r="GNS91" s="531"/>
      <c r="GNT91" s="532"/>
      <c r="GNU91" s="533"/>
      <c r="GNV91" s="527"/>
      <c r="GNW91" s="528"/>
      <c r="GNX91" s="529"/>
      <c r="GNY91" s="530"/>
      <c r="GNZ91" s="531"/>
      <c r="GOA91" s="532"/>
      <c r="GOB91" s="533"/>
      <c r="GOC91" s="527"/>
      <c r="GOD91" s="528"/>
      <c r="GOE91" s="529"/>
      <c r="GOF91" s="530"/>
      <c r="GOG91" s="531"/>
      <c r="GOH91" s="532"/>
      <c r="GOI91" s="533"/>
      <c r="GOJ91" s="527"/>
      <c r="GOK91" s="528"/>
      <c r="GOL91" s="529"/>
      <c r="GOM91" s="530"/>
      <c r="GON91" s="531"/>
      <c r="GOO91" s="532"/>
      <c r="GOP91" s="533"/>
      <c r="GOQ91" s="527"/>
      <c r="GOR91" s="528"/>
      <c r="GOS91" s="529"/>
      <c r="GOT91" s="530"/>
      <c r="GOU91" s="531"/>
      <c r="GOV91" s="532"/>
      <c r="GOW91" s="533"/>
      <c r="GOX91" s="527"/>
      <c r="GOY91" s="528"/>
      <c r="GOZ91" s="529"/>
      <c r="GPA91" s="530"/>
      <c r="GPB91" s="531"/>
      <c r="GPC91" s="532"/>
      <c r="GPD91" s="533"/>
      <c r="GPE91" s="527"/>
      <c r="GPF91" s="528"/>
      <c r="GPG91" s="529"/>
      <c r="GPH91" s="530"/>
      <c r="GPI91" s="531"/>
      <c r="GPJ91" s="532"/>
      <c r="GPK91" s="533"/>
      <c r="GPL91" s="527"/>
      <c r="GPM91" s="528"/>
      <c r="GPN91" s="529"/>
      <c r="GPO91" s="530"/>
      <c r="GPP91" s="531"/>
      <c r="GPQ91" s="532"/>
      <c r="GPR91" s="533"/>
      <c r="GPS91" s="527"/>
      <c r="GPT91" s="528"/>
      <c r="GPU91" s="529"/>
      <c r="GPV91" s="530"/>
      <c r="GPW91" s="531"/>
      <c r="GPX91" s="532"/>
      <c r="GPY91" s="533"/>
      <c r="GPZ91" s="527"/>
      <c r="GQA91" s="528"/>
      <c r="GQB91" s="529"/>
      <c r="GQC91" s="530"/>
      <c r="GQD91" s="531"/>
      <c r="GQE91" s="532"/>
      <c r="GQF91" s="533"/>
      <c r="GQG91" s="527"/>
      <c r="GQH91" s="528"/>
      <c r="GQI91" s="529"/>
      <c r="GQJ91" s="530"/>
      <c r="GQK91" s="531"/>
      <c r="GQL91" s="532"/>
      <c r="GQM91" s="533"/>
      <c r="GQN91" s="527"/>
      <c r="GQO91" s="528"/>
      <c r="GQP91" s="529"/>
      <c r="GQQ91" s="530"/>
      <c r="GQR91" s="531"/>
      <c r="GQS91" s="532"/>
      <c r="GQT91" s="533"/>
      <c r="GQU91" s="527"/>
      <c r="GQV91" s="528"/>
      <c r="GQW91" s="529"/>
      <c r="GQX91" s="530"/>
      <c r="GQY91" s="531"/>
      <c r="GQZ91" s="532"/>
      <c r="GRA91" s="533"/>
      <c r="GRB91" s="527"/>
      <c r="GRC91" s="528"/>
      <c r="GRD91" s="529"/>
      <c r="GRE91" s="530"/>
      <c r="GRF91" s="531"/>
      <c r="GRG91" s="532"/>
      <c r="GRH91" s="533"/>
      <c r="GRI91" s="527"/>
      <c r="GRJ91" s="528"/>
      <c r="GRK91" s="529"/>
      <c r="GRL91" s="530"/>
      <c r="GRM91" s="531"/>
      <c r="GRN91" s="532"/>
      <c r="GRO91" s="533"/>
      <c r="GRP91" s="527"/>
      <c r="GRQ91" s="528"/>
      <c r="GRR91" s="529"/>
      <c r="GRS91" s="530"/>
      <c r="GRT91" s="531"/>
      <c r="GRU91" s="532"/>
      <c r="GRV91" s="533"/>
      <c r="GRW91" s="527"/>
      <c r="GRX91" s="528"/>
      <c r="GRY91" s="529"/>
      <c r="GRZ91" s="530"/>
      <c r="GSA91" s="531"/>
      <c r="GSB91" s="532"/>
      <c r="GSC91" s="533"/>
      <c r="GSD91" s="527"/>
      <c r="GSE91" s="528"/>
      <c r="GSF91" s="529"/>
      <c r="GSG91" s="530"/>
      <c r="GSH91" s="531"/>
      <c r="GSI91" s="532"/>
      <c r="GSJ91" s="533"/>
      <c r="GSK91" s="527"/>
      <c r="GSL91" s="528"/>
      <c r="GSM91" s="529"/>
      <c r="GSN91" s="530"/>
      <c r="GSO91" s="531"/>
      <c r="GSP91" s="532"/>
      <c r="GSQ91" s="533"/>
      <c r="GSR91" s="527"/>
      <c r="GSS91" s="528"/>
      <c r="GST91" s="529"/>
      <c r="GSU91" s="530"/>
      <c r="GSV91" s="531"/>
      <c r="GSW91" s="532"/>
      <c r="GSX91" s="533"/>
      <c r="GSY91" s="527"/>
      <c r="GSZ91" s="528"/>
      <c r="GTA91" s="529"/>
      <c r="GTB91" s="530"/>
      <c r="GTC91" s="531"/>
      <c r="GTD91" s="532"/>
      <c r="GTE91" s="533"/>
      <c r="GTF91" s="527"/>
      <c r="GTG91" s="528"/>
      <c r="GTH91" s="529"/>
      <c r="GTI91" s="530"/>
      <c r="GTJ91" s="531"/>
      <c r="GTK91" s="532"/>
      <c r="GTL91" s="533"/>
      <c r="GTM91" s="527"/>
      <c r="GTN91" s="528"/>
      <c r="GTO91" s="529"/>
      <c r="GTP91" s="530"/>
      <c r="GTQ91" s="531"/>
      <c r="GTR91" s="532"/>
      <c r="GTS91" s="533"/>
      <c r="GTT91" s="527"/>
      <c r="GTU91" s="528"/>
      <c r="GTV91" s="529"/>
      <c r="GTW91" s="530"/>
      <c r="GTX91" s="531"/>
      <c r="GTY91" s="532"/>
      <c r="GTZ91" s="533"/>
      <c r="GUA91" s="527"/>
      <c r="GUB91" s="528"/>
      <c r="GUC91" s="529"/>
      <c r="GUD91" s="530"/>
      <c r="GUE91" s="531"/>
      <c r="GUF91" s="532"/>
      <c r="GUG91" s="533"/>
      <c r="GUH91" s="527"/>
      <c r="GUI91" s="528"/>
      <c r="GUJ91" s="529"/>
      <c r="GUK91" s="530"/>
      <c r="GUL91" s="531"/>
      <c r="GUM91" s="532"/>
      <c r="GUN91" s="533"/>
      <c r="GUO91" s="527"/>
      <c r="GUP91" s="528"/>
      <c r="GUQ91" s="529"/>
      <c r="GUR91" s="530"/>
      <c r="GUS91" s="531"/>
      <c r="GUT91" s="532"/>
      <c r="GUU91" s="533"/>
      <c r="GUV91" s="527"/>
      <c r="GUW91" s="528"/>
      <c r="GUX91" s="529"/>
      <c r="GUY91" s="530"/>
      <c r="GUZ91" s="531"/>
      <c r="GVA91" s="532"/>
      <c r="GVB91" s="533"/>
      <c r="GVC91" s="527"/>
      <c r="GVD91" s="528"/>
      <c r="GVE91" s="529"/>
      <c r="GVF91" s="530"/>
      <c r="GVG91" s="531"/>
      <c r="GVH91" s="532"/>
      <c r="GVI91" s="533"/>
      <c r="GVJ91" s="527"/>
      <c r="GVK91" s="528"/>
      <c r="GVL91" s="529"/>
      <c r="GVM91" s="530"/>
      <c r="GVN91" s="531"/>
      <c r="GVO91" s="532"/>
      <c r="GVP91" s="533"/>
      <c r="GVQ91" s="527"/>
      <c r="GVR91" s="528"/>
      <c r="GVS91" s="529"/>
      <c r="GVT91" s="530"/>
      <c r="GVU91" s="531"/>
      <c r="GVV91" s="532"/>
      <c r="GVW91" s="533"/>
      <c r="GVX91" s="527"/>
      <c r="GVY91" s="528"/>
      <c r="GVZ91" s="529"/>
      <c r="GWA91" s="530"/>
      <c r="GWB91" s="531"/>
      <c r="GWC91" s="532"/>
      <c r="GWD91" s="533"/>
      <c r="GWE91" s="527"/>
      <c r="GWF91" s="528"/>
      <c r="GWG91" s="529"/>
      <c r="GWH91" s="530"/>
      <c r="GWI91" s="531"/>
      <c r="GWJ91" s="532"/>
      <c r="GWK91" s="533"/>
      <c r="GWL91" s="527"/>
      <c r="GWM91" s="528"/>
      <c r="GWN91" s="529"/>
      <c r="GWO91" s="530"/>
      <c r="GWP91" s="531"/>
      <c r="GWQ91" s="532"/>
      <c r="GWR91" s="533"/>
      <c r="GWS91" s="527"/>
      <c r="GWT91" s="528"/>
      <c r="GWU91" s="529"/>
      <c r="GWV91" s="530"/>
      <c r="GWW91" s="531"/>
      <c r="GWX91" s="532"/>
      <c r="GWY91" s="533"/>
      <c r="GWZ91" s="527"/>
      <c r="GXA91" s="528"/>
      <c r="GXB91" s="529"/>
      <c r="GXC91" s="530"/>
      <c r="GXD91" s="531"/>
      <c r="GXE91" s="532"/>
      <c r="GXF91" s="533"/>
      <c r="GXG91" s="527"/>
      <c r="GXH91" s="528"/>
      <c r="GXI91" s="529"/>
      <c r="GXJ91" s="530"/>
      <c r="GXK91" s="531"/>
      <c r="GXL91" s="532"/>
      <c r="GXM91" s="533"/>
      <c r="GXN91" s="527"/>
      <c r="GXO91" s="528"/>
      <c r="GXP91" s="529"/>
      <c r="GXQ91" s="530"/>
      <c r="GXR91" s="531"/>
      <c r="GXS91" s="532"/>
      <c r="GXT91" s="533"/>
      <c r="GXU91" s="527"/>
      <c r="GXV91" s="528"/>
      <c r="GXW91" s="529"/>
      <c r="GXX91" s="530"/>
      <c r="GXY91" s="531"/>
      <c r="GXZ91" s="532"/>
      <c r="GYA91" s="533"/>
      <c r="GYB91" s="527"/>
      <c r="GYC91" s="528"/>
      <c r="GYD91" s="529"/>
      <c r="GYE91" s="530"/>
      <c r="GYF91" s="531"/>
      <c r="GYG91" s="532"/>
      <c r="GYH91" s="533"/>
      <c r="GYI91" s="527"/>
      <c r="GYJ91" s="528"/>
      <c r="GYK91" s="529"/>
      <c r="GYL91" s="530"/>
      <c r="GYM91" s="531"/>
      <c r="GYN91" s="532"/>
      <c r="GYO91" s="533"/>
      <c r="GYP91" s="527"/>
      <c r="GYQ91" s="528"/>
      <c r="GYR91" s="529"/>
      <c r="GYS91" s="530"/>
      <c r="GYT91" s="531"/>
      <c r="GYU91" s="532"/>
      <c r="GYV91" s="533"/>
      <c r="GYW91" s="527"/>
      <c r="GYX91" s="528"/>
      <c r="GYY91" s="529"/>
      <c r="GYZ91" s="530"/>
      <c r="GZA91" s="531"/>
      <c r="GZB91" s="532"/>
      <c r="GZC91" s="533"/>
      <c r="GZD91" s="527"/>
      <c r="GZE91" s="528"/>
      <c r="GZF91" s="529"/>
      <c r="GZG91" s="530"/>
      <c r="GZH91" s="531"/>
      <c r="GZI91" s="532"/>
      <c r="GZJ91" s="533"/>
      <c r="GZK91" s="527"/>
      <c r="GZL91" s="528"/>
      <c r="GZM91" s="529"/>
      <c r="GZN91" s="530"/>
      <c r="GZO91" s="531"/>
      <c r="GZP91" s="532"/>
      <c r="GZQ91" s="533"/>
      <c r="GZR91" s="527"/>
      <c r="GZS91" s="528"/>
      <c r="GZT91" s="529"/>
      <c r="GZU91" s="530"/>
      <c r="GZV91" s="531"/>
      <c r="GZW91" s="532"/>
      <c r="GZX91" s="533"/>
      <c r="GZY91" s="527"/>
      <c r="GZZ91" s="528"/>
      <c r="HAA91" s="529"/>
      <c r="HAB91" s="530"/>
      <c r="HAC91" s="531"/>
      <c r="HAD91" s="532"/>
      <c r="HAE91" s="533"/>
      <c r="HAF91" s="527"/>
      <c r="HAG91" s="528"/>
      <c r="HAH91" s="529"/>
      <c r="HAI91" s="530"/>
      <c r="HAJ91" s="531"/>
      <c r="HAK91" s="532"/>
      <c r="HAL91" s="533"/>
      <c r="HAM91" s="527"/>
      <c r="HAN91" s="528"/>
      <c r="HAO91" s="529"/>
      <c r="HAP91" s="530"/>
      <c r="HAQ91" s="531"/>
      <c r="HAR91" s="532"/>
      <c r="HAS91" s="533"/>
      <c r="HAT91" s="527"/>
      <c r="HAU91" s="528"/>
      <c r="HAV91" s="529"/>
      <c r="HAW91" s="530"/>
      <c r="HAX91" s="531"/>
      <c r="HAY91" s="532"/>
      <c r="HAZ91" s="533"/>
      <c r="HBA91" s="527"/>
      <c r="HBB91" s="528"/>
      <c r="HBC91" s="529"/>
      <c r="HBD91" s="530"/>
      <c r="HBE91" s="531"/>
      <c r="HBF91" s="532"/>
      <c r="HBG91" s="533"/>
      <c r="HBH91" s="527"/>
      <c r="HBI91" s="528"/>
      <c r="HBJ91" s="529"/>
      <c r="HBK91" s="530"/>
      <c r="HBL91" s="531"/>
      <c r="HBM91" s="532"/>
      <c r="HBN91" s="533"/>
      <c r="HBO91" s="527"/>
      <c r="HBP91" s="528"/>
      <c r="HBQ91" s="529"/>
      <c r="HBR91" s="530"/>
      <c r="HBS91" s="531"/>
      <c r="HBT91" s="532"/>
      <c r="HBU91" s="533"/>
      <c r="HBV91" s="527"/>
      <c r="HBW91" s="528"/>
      <c r="HBX91" s="529"/>
      <c r="HBY91" s="530"/>
      <c r="HBZ91" s="531"/>
      <c r="HCA91" s="532"/>
      <c r="HCB91" s="533"/>
      <c r="HCC91" s="527"/>
      <c r="HCD91" s="528"/>
      <c r="HCE91" s="529"/>
      <c r="HCF91" s="530"/>
      <c r="HCG91" s="531"/>
      <c r="HCH91" s="532"/>
      <c r="HCI91" s="533"/>
      <c r="HCJ91" s="527"/>
      <c r="HCK91" s="528"/>
      <c r="HCL91" s="529"/>
      <c r="HCM91" s="530"/>
      <c r="HCN91" s="531"/>
      <c r="HCO91" s="532"/>
      <c r="HCP91" s="533"/>
      <c r="HCQ91" s="527"/>
      <c r="HCR91" s="528"/>
      <c r="HCS91" s="529"/>
      <c r="HCT91" s="530"/>
      <c r="HCU91" s="531"/>
      <c r="HCV91" s="532"/>
      <c r="HCW91" s="533"/>
      <c r="HCX91" s="527"/>
      <c r="HCY91" s="528"/>
      <c r="HCZ91" s="529"/>
      <c r="HDA91" s="530"/>
      <c r="HDB91" s="531"/>
      <c r="HDC91" s="532"/>
      <c r="HDD91" s="533"/>
      <c r="HDE91" s="527"/>
      <c r="HDF91" s="528"/>
      <c r="HDG91" s="529"/>
      <c r="HDH91" s="530"/>
      <c r="HDI91" s="531"/>
      <c r="HDJ91" s="532"/>
      <c r="HDK91" s="533"/>
      <c r="HDL91" s="527"/>
      <c r="HDM91" s="528"/>
      <c r="HDN91" s="529"/>
      <c r="HDO91" s="530"/>
      <c r="HDP91" s="531"/>
      <c r="HDQ91" s="532"/>
      <c r="HDR91" s="533"/>
      <c r="HDS91" s="527"/>
      <c r="HDT91" s="528"/>
      <c r="HDU91" s="529"/>
      <c r="HDV91" s="530"/>
      <c r="HDW91" s="531"/>
      <c r="HDX91" s="532"/>
      <c r="HDY91" s="533"/>
      <c r="HDZ91" s="527"/>
      <c r="HEA91" s="528"/>
      <c r="HEB91" s="529"/>
      <c r="HEC91" s="530"/>
      <c r="HED91" s="531"/>
      <c r="HEE91" s="532"/>
      <c r="HEF91" s="533"/>
      <c r="HEG91" s="527"/>
      <c r="HEH91" s="528"/>
      <c r="HEI91" s="529"/>
      <c r="HEJ91" s="530"/>
      <c r="HEK91" s="531"/>
      <c r="HEL91" s="532"/>
      <c r="HEM91" s="533"/>
      <c r="HEN91" s="527"/>
      <c r="HEO91" s="528"/>
      <c r="HEP91" s="529"/>
      <c r="HEQ91" s="530"/>
      <c r="HER91" s="531"/>
      <c r="HES91" s="532"/>
      <c r="HET91" s="533"/>
      <c r="HEU91" s="527"/>
      <c r="HEV91" s="528"/>
      <c r="HEW91" s="529"/>
      <c r="HEX91" s="530"/>
      <c r="HEY91" s="531"/>
      <c r="HEZ91" s="532"/>
      <c r="HFA91" s="533"/>
      <c r="HFB91" s="527"/>
      <c r="HFC91" s="528"/>
      <c r="HFD91" s="529"/>
      <c r="HFE91" s="530"/>
      <c r="HFF91" s="531"/>
      <c r="HFG91" s="532"/>
      <c r="HFH91" s="533"/>
      <c r="HFI91" s="527"/>
      <c r="HFJ91" s="528"/>
      <c r="HFK91" s="529"/>
      <c r="HFL91" s="530"/>
      <c r="HFM91" s="531"/>
      <c r="HFN91" s="532"/>
      <c r="HFO91" s="533"/>
      <c r="HFP91" s="527"/>
      <c r="HFQ91" s="528"/>
      <c r="HFR91" s="529"/>
      <c r="HFS91" s="530"/>
      <c r="HFT91" s="531"/>
      <c r="HFU91" s="532"/>
      <c r="HFV91" s="533"/>
      <c r="HFW91" s="527"/>
      <c r="HFX91" s="528"/>
      <c r="HFY91" s="529"/>
      <c r="HFZ91" s="530"/>
      <c r="HGA91" s="531"/>
      <c r="HGB91" s="532"/>
      <c r="HGC91" s="533"/>
      <c r="HGD91" s="527"/>
      <c r="HGE91" s="528"/>
      <c r="HGF91" s="529"/>
      <c r="HGG91" s="530"/>
      <c r="HGH91" s="531"/>
      <c r="HGI91" s="532"/>
      <c r="HGJ91" s="533"/>
      <c r="HGK91" s="527"/>
      <c r="HGL91" s="528"/>
      <c r="HGM91" s="529"/>
      <c r="HGN91" s="530"/>
      <c r="HGO91" s="531"/>
      <c r="HGP91" s="532"/>
      <c r="HGQ91" s="533"/>
      <c r="HGR91" s="527"/>
      <c r="HGS91" s="528"/>
      <c r="HGT91" s="529"/>
      <c r="HGU91" s="530"/>
      <c r="HGV91" s="531"/>
      <c r="HGW91" s="532"/>
      <c r="HGX91" s="533"/>
      <c r="HGY91" s="527"/>
      <c r="HGZ91" s="528"/>
      <c r="HHA91" s="529"/>
      <c r="HHB91" s="530"/>
      <c r="HHC91" s="531"/>
      <c r="HHD91" s="532"/>
      <c r="HHE91" s="533"/>
      <c r="HHF91" s="527"/>
      <c r="HHG91" s="528"/>
      <c r="HHH91" s="529"/>
      <c r="HHI91" s="530"/>
      <c r="HHJ91" s="531"/>
      <c r="HHK91" s="532"/>
      <c r="HHL91" s="533"/>
      <c r="HHM91" s="527"/>
      <c r="HHN91" s="528"/>
      <c r="HHO91" s="529"/>
      <c r="HHP91" s="530"/>
      <c r="HHQ91" s="531"/>
      <c r="HHR91" s="532"/>
      <c r="HHS91" s="533"/>
      <c r="HHT91" s="527"/>
      <c r="HHU91" s="528"/>
      <c r="HHV91" s="529"/>
      <c r="HHW91" s="530"/>
      <c r="HHX91" s="531"/>
      <c r="HHY91" s="532"/>
      <c r="HHZ91" s="533"/>
      <c r="HIA91" s="527"/>
      <c r="HIB91" s="528"/>
      <c r="HIC91" s="529"/>
      <c r="HID91" s="530"/>
      <c r="HIE91" s="531"/>
      <c r="HIF91" s="532"/>
      <c r="HIG91" s="533"/>
      <c r="HIH91" s="527"/>
      <c r="HII91" s="528"/>
      <c r="HIJ91" s="529"/>
      <c r="HIK91" s="530"/>
      <c r="HIL91" s="531"/>
      <c r="HIM91" s="532"/>
      <c r="HIN91" s="533"/>
      <c r="HIO91" s="527"/>
      <c r="HIP91" s="528"/>
      <c r="HIQ91" s="529"/>
      <c r="HIR91" s="530"/>
      <c r="HIS91" s="531"/>
      <c r="HIT91" s="532"/>
      <c r="HIU91" s="533"/>
      <c r="HIV91" s="527"/>
      <c r="HIW91" s="528"/>
      <c r="HIX91" s="529"/>
      <c r="HIY91" s="530"/>
      <c r="HIZ91" s="531"/>
      <c r="HJA91" s="532"/>
      <c r="HJB91" s="533"/>
      <c r="HJC91" s="527"/>
      <c r="HJD91" s="528"/>
      <c r="HJE91" s="529"/>
      <c r="HJF91" s="530"/>
      <c r="HJG91" s="531"/>
      <c r="HJH91" s="532"/>
      <c r="HJI91" s="533"/>
      <c r="HJJ91" s="527"/>
      <c r="HJK91" s="528"/>
      <c r="HJL91" s="529"/>
      <c r="HJM91" s="530"/>
      <c r="HJN91" s="531"/>
      <c r="HJO91" s="532"/>
      <c r="HJP91" s="533"/>
      <c r="HJQ91" s="527"/>
      <c r="HJR91" s="528"/>
      <c r="HJS91" s="529"/>
      <c r="HJT91" s="530"/>
      <c r="HJU91" s="531"/>
      <c r="HJV91" s="532"/>
      <c r="HJW91" s="533"/>
      <c r="HJX91" s="527"/>
      <c r="HJY91" s="528"/>
      <c r="HJZ91" s="529"/>
      <c r="HKA91" s="530"/>
      <c r="HKB91" s="531"/>
      <c r="HKC91" s="532"/>
      <c r="HKD91" s="533"/>
      <c r="HKE91" s="527"/>
      <c r="HKF91" s="528"/>
      <c r="HKG91" s="529"/>
      <c r="HKH91" s="530"/>
      <c r="HKI91" s="531"/>
      <c r="HKJ91" s="532"/>
      <c r="HKK91" s="533"/>
      <c r="HKL91" s="527"/>
      <c r="HKM91" s="528"/>
      <c r="HKN91" s="529"/>
      <c r="HKO91" s="530"/>
      <c r="HKP91" s="531"/>
      <c r="HKQ91" s="532"/>
      <c r="HKR91" s="533"/>
      <c r="HKS91" s="527"/>
      <c r="HKT91" s="528"/>
      <c r="HKU91" s="529"/>
      <c r="HKV91" s="530"/>
      <c r="HKW91" s="531"/>
      <c r="HKX91" s="532"/>
      <c r="HKY91" s="533"/>
      <c r="HKZ91" s="527"/>
      <c r="HLA91" s="528"/>
      <c r="HLB91" s="529"/>
      <c r="HLC91" s="530"/>
      <c r="HLD91" s="531"/>
      <c r="HLE91" s="532"/>
      <c r="HLF91" s="533"/>
      <c r="HLG91" s="527"/>
      <c r="HLH91" s="528"/>
      <c r="HLI91" s="529"/>
      <c r="HLJ91" s="530"/>
      <c r="HLK91" s="531"/>
      <c r="HLL91" s="532"/>
      <c r="HLM91" s="533"/>
      <c r="HLN91" s="527"/>
      <c r="HLO91" s="528"/>
      <c r="HLP91" s="529"/>
      <c r="HLQ91" s="530"/>
      <c r="HLR91" s="531"/>
      <c r="HLS91" s="532"/>
      <c r="HLT91" s="533"/>
      <c r="HLU91" s="527"/>
      <c r="HLV91" s="528"/>
      <c r="HLW91" s="529"/>
      <c r="HLX91" s="530"/>
      <c r="HLY91" s="531"/>
      <c r="HLZ91" s="532"/>
      <c r="HMA91" s="533"/>
      <c r="HMB91" s="527"/>
      <c r="HMC91" s="528"/>
      <c r="HMD91" s="529"/>
      <c r="HME91" s="530"/>
      <c r="HMF91" s="531"/>
      <c r="HMG91" s="532"/>
      <c r="HMH91" s="533"/>
      <c r="HMI91" s="527"/>
      <c r="HMJ91" s="528"/>
      <c r="HMK91" s="529"/>
      <c r="HML91" s="530"/>
      <c r="HMM91" s="531"/>
      <c r="HMN91" s="532"/>
      <c r="HMO91" s="533"/>
      <c r="HMP91" s="527"/>
      <c r="HMQ91" s="528"/>
      <c r="HMR91" s="529"/>
      <c r="HMS91" s="530"/>
      <c r="HMT91" s="531"/>
      <c r="HMU91" s="532"/>
      <c r="HMV91" s="533"/>
      <c r="HMW91" s="527"/>
      <c r="HMX91" s="528"/>
      <c r="HMY91" s="529"/>
      <c r="HMZ91" s="530"/>
      <c r="HNA91" s="531"/>
      <c r="HNB91" s="532"/>
      <c r="HNC91" s="533"/>
      <c r="HND91" s="527"/>
      <c r="HNE91" s="528"/>
      <c r="HNF91" s="529"/>
      <c r="HNG91" s="530"/>
      <c r="HNH91" s="531"/>
      <c r="HNI91" s="532"/>
      <c r="HNJ91" s="533"/>
      <c r="HNK91" s="527"/>
      <c r="HNL91" s="528"/>
      <c r="HNM91" s="529"/>
      <c r="HNN91" s="530"/>
      <c r="HNO91" s="531"/>
      <c r="HNP91" s="532"/>
      <c r="HNQ91" s="533"/>
      <c r="HNR91" s="527"/>
      <c r="HNS91" s="528"/>
      <c r="HNT91" s="529"/>
      <c r="HNU91" s="530"/>
      <c r="HNV91" s="531"/>
      <c r="HNW91" s="532"/>
      <c r="HNX91" s="533"/>
      <c r="HNY91" s="527"/>
      <c r="HNZ91" s="528"/>
      <c r="HOA91" s="529"/>
      <c r="HOB91" s="530"/>
      <c r="HOC91" s="531"/>
      <c r="HOD91" s="532"/>
      <c r="HOE91" s="533"/>
      <c r="HOF91" s="527"/>
      <c r="HOG91" s="528"/>
      <c r="HOH91" s="529"/>
      <c r="HOI91" s="530"/>
      <c r="HOJ91" s="531"/>
      <c r="HOK91" s="532"/>
      <c r="HOL91" s="533"/>
      <c r="HOM91" s="527"/>
      <c r="HON91" s="528"/>
      <c r="HOO91" s="529"/>
      <c r="HOP91" s="530"/>
      <c r="HOQ91" s="531"/>
      <c r="HOR91" s="532"/>
      <c r="HOS91" s="533"/>
      <c r="HOT91" s="527"/>
      <c r="HOU91" s="528"/>
      <c r="HOV91" s="529"/>
      <c r="HOW91" s="530"/>
      <c r="HOX91" s="531"/>
      <c r="HOY91" s="532"/>
      <c r="HOZ91" s="533"/>
      <c r="HPA91" s="527"/>
      <c r="HPB91" s="528"/>
      <c r="HPC91" s="529"/>
      <c r="HPD91" s="530"/>
      <c r="HPE91" s="531"/>
      <c r="HPF91" s="532"/>
      <c r="HPG91" s="533"/>
      <c r="HPH91" s="527"/>
      <c r="HPI91" s="528"/>
      <c r="HPJ91" s="529"/>
      <c r="HPK91" s="530"/>
      <c r="HPL91" s="531"/>
      <c r="HPM91" s="532"/>
      <c r="HPN91" s="533"/>
      <c r="HPO91" s="527"/>
      <c r="HPP91" s="528"/>
      <c r="HPQ91" s="529"/>
      <c r="HPR91" s="530"/>
      <c r="HPS91" s="531"/>
      <c r="HPT91" s="532"/>
      <c r="HPU91" s="533"/>
      <c r="HPV91" s="527"/>
      <c r="HPW91" s="528"/>
      <c r="HPX91" s="529"/>
      <c r="HPY91" s="530"/>
      <c r="HPZ91" s="531"/>
      <c r="HQA91" s="532"/>
      <c r="HQB91" s="533"/>
      <c r="HQC91" s="527"/>
      <c r="HQD91" s="528"/>
      <c r="HQE91" s="529"/>
      <c r="HQF91" s="530"/>
      <c r="HQG91" s="531"/>
      <c r="HQH91" s="532"/>
      <c r="HQI91" s="533"/>
      <c r="HQJ91" s="527"/>
      <c r="HQK91" s="528"/>
      <c r="HQL91" s="529"/>
      <c r="HQM91" s="530"/>
      <c r="HQN91" s="531"/>
      <c r="HQO91" s="532"/>
      <c r="HQP91" s="533"/>
      <c r="HQQ91" s="527"/>
      <c r="HQR91" s="528"/>
      <c r="HQS91" s="529"/>
      <c r="HQT91" s="530"/>
      <c r="HQU91" s="531"/>
      <c r="HQV91" s="532"/>
      <c r="HQW91" s="533"/>
      <c r="HQX91" s="527"/>
      <c r="HQY91" s="528"/>
      <c r="HQZ91" s="529"/>
      <c r="HRA91" s="530"/>
      <c r="HRB91" s="531"/>
      <c r="HRC91" s="532"/>
      <c r="HRD91" s="533"/>
      <c r="HRE91" s="527"/>
      <c r="HRF91" s="528"/>
      <c r="HRG91" s="529"/>
      <c r="HRH91" s="530"/>
      <c r="HRI91" s="531"/>
      <c r="HRJ91" s="532"/>
      <c r="HRK91" s="533"/>
      <c r="HRL91" s="527"/>
      <c r="HRM91" s="528"/>
      <c r="HRN91" s="529"/>
      <c r="HRO91" s="530"/>
      <c r="HRP91" s="531"/>
      <c r="HRQ91" s="532"/>
      <c r="HRR91" s="533"/>
      <c r="HRS91" s="527"/>
      <c r="HRT91" s="528"/>
      <c r="HRU91" s="529"/>
      <c r="HRV91" s="530"/>
      <c r="HRW91" s="531"/>
      <c r="HRX91" s="532"/>
      <c r="HRY91" s="533"/>
      <c r="HRZ91" s="527"/>
      <c r="HSA91" s="528"/>
      <c r="HSB91" s="529"/>
      <c r="HSC91" s="530"/>
      <c r="HSD91" s="531"/>
      <c r="HSE91" s="532"/>
      <c r="HSF91" s="533"/>
      <c r="HSG91" s="527"/>
      <c r="HSH91" s="528"/>
      <c r="HSI91" s="529"/>
      <c r="HSJ91" s="530"/>
      <c r="HSK91" s="531"/>
      <c r="HSL91" s="532"/>
      <c r="HSM91" s="533"/>
      <c r="HSN91" s="527"/>
      <c r="HSO91" s="528"/>
      <c r="HSP91" s="529"/>
      <c r="HSQ91" s="530"/>
      <c r="HSR91" s="531"/>
      <c r="HSS91" s="532"/>
      <c r="HST91" s="533"/>
      <c r="HSU91" s="527"/>
      <c r="HSV91" s="528"/>
      <c r="HSW91" s="529"/>
      <c r="HSX91" s="530"/>
      <c r="HSY91" s="531"/>
      <c r="HSZ91" s="532"/>
      <c r="HTA91" s="533"/>
      <c r="HTB91" s="527"/>
      <c r="HTC91" s="528"/>
      <c r="HTD91" s="529"/>
      <c r="HTE91" s="530"/>
      <c r="HTF91" s="531"/>
      <c r="HTG91" s="532"/>
      <c r="HTH91" s="533"/>
      <c r="HTI91" s="527"/>
      <c r="HTJ91" s="528"/>
      <c r="HTK91" s="529"/>
      <c r="HTL91" s="530"/>
      <c r="HTM91" s="531"/>
      <c r="HTN91" s="532"/>
      <c r="HTO91" s="533"/>
      <c r="HTP91" s="527"/>
      <c r="HTQ91" s="528"/>
      <c r="HTR91" s="529"/>
      <c r="HTS91" s="530"/>
      <c r="HTT91" s="531"/>
      <c r="HTU91" s="532"/>
      <c r="HTV91" s="533"/>
      <c r="HTW91" s="527"/>
      <c r="HTX91" s="528"/>
      <c r="HTY91" s="529"/>
      <c r="HTZ91" s="530"/>
      <c r="HUA91" s="531"/>
      <c r="HUB91" s="532"/>
      <c r="HUC91" s="533"/>
      <c r="HUD91" s="527"/>
      <c r="HUE91" s="528"/>
      <c r="HUF91" s="529"/>
      <c r="HUG91" s="530"/>
      <c r="HUH91" s="531"/>
      <c r="HUI91" s="532"/>
      <c r="HUJ91" s="533"/>
      <c r="HUK91" s="527"/>
      <c r="HUL91" s="528"/>
      <c r="HUM91" s="529"/>
      <c r="HUN91" s="530"/>
      <c r="HUO91" s="531"/>
      <c r="HUP91" s="532"/>
      <c r="HUQ91" s="533"/>
      <c r="HUR91" s="527"/>
      <c r="HUS91" s="528"/>
      <c r="HUT91" s="529"/>
      <c r="HUU91" s="530"/>
      <c r="HUV91" s="531"/>
      <c r="HUW91" s="532"/>
      <c r="HUX91" s="533"/>
      <c r="HUY91" s="527"/>
      <c r="HUZ91" s="528"/>
      <c r="HVA91" s="529"/>
      <c r="HVB91" s="530"/>
      <c r="HVC91" s="531"/>
      <c r="HVD91" s="532"/>
      <c r="HVE91" s="533"/>
      <c r="HVF91" s="527"/>
      <c r="HVG91" s="528"/>
      <c r="HVH91" s="529"/>
      <c r="HVI91" s="530"/>
      <c r="HVJ91" s="531"/>
      <c r="HVK91" s="532"/>
      <c r="HVL91" s="533"/>
      <c r="HVM91" s="527"/>
      <c r="HVN91" s="528"/>
      <c r="HVO91" s="529"/>
      <c r="HVP91" s="530"/>
      <c r="HVQ91" s="531"/>
      <c r="HVR91" s="532"/>
      <c r="HVS91" s="533"/>
      <c r="HVT91" s="527"/>
      <c r="HVU91" s="528"/>
      <c r="HVV91" s="529"/>
      <c r="HVW91" s="530"/>
      <c r="HVX91" s="531"/>
      <c r="HVY91" s="532"/>
      <c r="HVZ91" s="533"/>
      <c r="HWA91" s="527"/>
      <c r="HWB91" s="528"/>
      <c r="HWC91" s="529"/>
      <c r="HWD91" s="530"/>
      <c r="HWE91" s="531"/>
      <c r="HWF91" s="532"/>
      <c r="HWG91" s="533"/>
      <c r="HWH91" s="527"/>
      <c r="HWI91" s="528"/>
      <c r="HWJ91" s="529"/>
      <c r="HWK91" s="530"/>
      <c r="HWL91" s="531"/>
      <c r="HWM91" s="532"/>
      <c r="HWN91" s="533"/>
      <c r="HWO91" s="527"/>
      <c r="HWP91" s="528"/>
      <c r="HWQ91" s="529"/>
      <c r="HWR91" s="530"/>
      <c r="HWS91" s="531"/>
      <c r="HWT91" s="532"/>
      <c r="HWU91" s="533"/>
      <c r="HWV91" s="527"/>
      <c r="HWW91" s="528"/>
      <c r="HWX91" s="529"/>
      <c r="HWY91" s="530"/>
      <c r="HWZ91" s="531"/>
      <c r="HXA91" s="532"/>
      <c r="HXB91" s="533"/>
      <c r="HXC91" s="527"/>
      <c r="HXD91" s="528"/>
      <c r="HXE91" s="529"/>
      <c r="HXF91" s="530"/>
      <c r="HXG91" s="531"/>
      <c r="HXH91" s="532"/>
      <c r="HXI91" s="533"/>
      <c r="HXJ91" s="527"/>
      <c r="HXK91" s="528"/>
      <c r="HXL91" s="529"/>
      <c r="HXM91" s="530"/>
      <c r="HXN91" s="531"/>
      <c r="HXO91" s="532"/>
      <c r="HXP91" s="533"/>
      <c r="HXQ91" s="527"/>
      <c r="HXR91" s="528"/>
      <c r="HXS91" s="529"/>
      <c r="HXT91" s="530"/>
      <c r="HXU91" s="531"/>
      <c r="HXV91" s="532"/>
      <c r="HXW91" s="533"/>
      <c r="HXX91" s="527"/>
      <c r="HXY91" s="528"/>
      <c r="HXZ91" s="529"/>
      <c r="HYA91" s="530"/>
      <c r="HYB91" s="531"/>
      <c r="HYC91" s="532"/>
      <c r="HYD91" s="533"/>
      <c r="HYE91" s="527"/>
      <c r="HYF91" s="528"/>
      <c r="HYG91" s="529"/>
      <c r="HYH91" s="530"/>
      <c r="HYI91" s="531"/>
      <c r="HYJ91" s="532"/>
      <c r="HYK91" s="533"/>
      <c r="HYL91" s="527"/>
      <c r="HYM91" s="528"/>
      <c r="HYN91" s="529"/>
      <c r="HYO91" s="530"/>
      <c r="HYP91" s="531"/>
      <c r="HYQ91" s="532"/>
      <c r="HYR91" s="533"/>
      <c r="HYS91" s="527"/>
      <c r="HYT91" s="528"/>
      <c r="HYU91" s="529"/>
      <c r="HYV91" s="530"/>
      <c r="HYW91" s="531"/>
      <c r="HYX91" s="532"/>
      <c r="HYY91" s="533"/>
      <c r="HYZ91" s="527"/>
      <c r="HZA91" s="528"/>
      <c r="HZB91" s="529"/>
      <c r="HZC91" s="530"/>
      <c r="HZD91" s="531"/>
      <c r="HZE91" s="532"/>
      <c r="HZF91" s="533"/>
      <c r="HZG91" s="527"/>
      <c r="HZH91" s="528"/>
      <c r="HZI91" s="529"/>
      <c r="HZJ91" s="530"/>
      <c r="HZK91" s="531"/>
      <c r="HZL91" s="532"/>
      <c r="HZM91" s="533"/>
      <c r="HZN91" s="527"/>
      <c r="HZO91" s="528"/>
      <c r="HZP91" s="529"/>
      <c r="HZQ91" s="530"/>
      <c r="HZR91" s="531"/>
      <c r="HZS91" s="532"/>
      <c r="HZT91" s="533"/>
      <c r="HZU91" s="527"/>
      <c r="HZV91" s="528"/>
      <c r="HZW91" s="529"/>
      <c r="HZX91" s="530"/>
      <c r="HZY91" s="531"/>
      <c r="HZZ91" s="532"/>
      <c r="IAA91" s="533"/>
      <c r="IAB91" s="527"/>
      <c r="IAC91" s="528"/>
      <c r="IAD91" s="529"/>
      <c r="IAE91" s="530"/>
      <c r="IAF91" s="531"/>
      <c r="IAG91" s="532"/>
      <c r="IAH91" s="533"/>
      <c r="IAI91" s="527"/>
      <c r="IAJ91" s="528"/>
      <c r="IAK91" s="529"/>
      <c r="IAL91" s="530"/>
      <c r="IAM91" s="531"/>
      <c r="IAN91" s="532"/>
      <c r="IAO91" s="533"/>
      <c r="IAP91" s="527"/>
      <c r="IAQ91" s="528"/>
      <c r="IAR91" s="529"/>
      <c r="IAS91" s="530"/>
      <c r="IAT91" s="531"/>
      <c r="IAU91" s="532"/>
      <c r="IAV91" s="533"/>
      <c r="IAW91" s="527"/>
      <c r="IAX91" s="528"/>
      <c r="IAY91" s="529"/>
      <c r="IAZ91" s="530"/>
      <c r="IBA91" s="531"/>
      <c r="IBB91" s="532"/>
      <c r="IBC91" s="533"/>
      <c r="IBD91" s="527"/>
      <c r="IBE91" s="528"/>
      <c r="IBF91" s="529"/>
      <c r="IBG91" s="530"/>
      <c r="IBH91" s="531"/>
      <c r="IBI91" s="532"/>
      <c r="IBJ91" s="533"/>
      <c r="IBK91" s="527"/>
      <c r="IBL91" s="528"/>
      <c r="IBM91" s="529"/>
      <c r="IBN91" s="530"/>
      <c r="IBO91" s="531"/>
      <c r="IBP91" s="532"/>
      <c r="IBQ91" s="533"/>
      <c r="IBR91" s="527"/>
      <c r="IBS91" s="528"/>
      <c r="IBT91" s="529"/>
      <c r="IBU91" s="530"/>
      <c r="IBV91" s="531"/>
      <c r="IBW91" s="532"/>
      <c r="IBX91" s="533"/>
      <c r="IBY91" s="527"/>
      <c r="IBZ91" s="528"/>
      <c r="ICA91" s="529"/>
      <c r="ICB91" s="530"/>
      <c r="ICC91" s="531"/>
      <c r="ICD91" s="532"/>
      <c r="ICE91" s="533"/>
      <c r="ICF91" s="527"/>
      <c r="ICG91" s="528"/>
      <c r="ICH91" s="529"/>
      <c r="ICI91" s="530"/>
      <c r="ICJ91" s="531"/>
      <c r="ICK91" s="532"/>
      <c r="ICL91" s="533"/>
      <c r="ICM91" s="527"/>
      <c r="ICN91" s="528"/>
      <c r="ICO91" s="529"/>
      <c r="ICP91" s="530"/>
      <c r="ICQ91" s="531"/>
      <c r="ICR91" s="532"/>
      <c r="ICS91" s="533"/>
      <c r="ICT91" s="527"/>
      <c r="ICU91" s="528"/>
      <c r="ICV91" s="529"/>
      <c r="ICW91" s="530"/>
      <c r="ICX91" s="531"/>
      <c r="ICY91" s="532"/>
      <c r="ICZ91" s="533"/>
      <c r="IDA91" s="527"/>
      <c r="IDB91" s="528"/>
      <c r="IDC91" s="529"/>
      <c r="IDD91" s="530"/>
      <c r="IDE91" s="531"/>
      <c r="IDF91" s="532"/>
      <c r="IDG91" s="533"/>
      <c r="IDH91" s="527"/>
      <c r="IDI91" s="528"/>
      <c r="IDJ91" s="529"/>
      <c r="IDK91" s="530"/>
      <c r="IDL91" s="531"/>
      <c r="IDM91" s="532"/>
      <c r="IDN91" s="533"/>
      <c r="IDO91" s="527"/>
      <c r="IDP91" s="528"/>
      <c r="IDQ91" s="529"/>
      <c r="IDR91" s="530"/>
      <c r="IDS91" s="531"/>
      <c r="IDT91" s="532"/>
      <c r="IDU91" s="533"/>
      <c r="IDV91" s="527"/>
      <c r="IDW91" s="528"/>
      <c r="IDX91" s="529"/>
      <c r="IDY91" s="530"/>
      <c r="IDZ91" s="531"/>
      <c r="IEA91" s="532"/>
      <c r="IEB91" s="533"/>
      <c r="IEC91" s="527"/>
      <c r="IED91" s="528"/>
      <c r="IEE91" s="529"/>
      <c r="IEF91" s="530"/>
      <c r="IEG91" s="531"/>
      <c r="IEH91" s="532"/>
      <c r="IEI91" s="533"/>
      <c r="IEJ91" s="527"/>
      <c r="IEK91" s="528"/>
      <c r="IEL91" s="529"/>
      <c r="IEM91" s="530"/>
      <c r="IEN91" s="531"/>
      <c r="IEO91" s="532"/>
      <c r="IEP91" s="533"/>
      <c r="IEQ91" s="527"/>
      <c r="IER91" s="528"/>
      <c r="IES91" s="529"/>
      <c r="IET91" s="530"/>
      <c r="IEU91" s="531"/>
      <c r="IEV91" s="532"/>
      <c r="IEW91" s="533"/>
      <c r="IEX91" s="527"/>
      <c r="IEY91" s="528"/>
      <c r="IEZ91" s="529"/>
      <c r="IFA91" s="530"/>
      <c r="IFB91" s="531"/>
      <c r="IFC91" s="532"/>
      <c r="IFD91" s="533"/>
      <c r="IFE91" s="527"/>
      <c r="IFF91" s="528"/>
      <c r="IFG91" s="529"/>
      <c r="IFH91" s="530"/>
      <c r="IFI91" s="531"/>
      <c r="IFJ91" s="532"/>
      <c r="IFK91" s="533"/>
      <c r="IFL91" s="527"/>
      <c r="IFM91" s="528"/>
      <c r="IFN91" s="529"/>
      <c r="IFO91" s="530"/>
      <c r="IFP91" s="531"/>
      <c r="IFQ91" s="532"/>
      <c r="IFR91" s="533"/>
      <c r="IFS91" s="527"/>
      <c r="IFT91" s="528"/>
      <c r="IFU91" s="529"/>
      <c r="IFV91" s="530"/>
      <c r="IFW91" s="531"/>
      <c r="IFX91" s="532"/>
      <c r="IFY91" s="533"/>
      <c r="IFZ91" s="527"/>
      <c r="IGA91" s="528"/>
      <c r="IGB91" s="529"/>
      <c r="IGC91" s="530"/>
      <c r="IGD91" s="531"/>
      <c r="IGE91" s="532"/>
      <c r="IGF91" s="533"/>
      <c r="IGG91" s="527"/>
      <c r="IGH91" s="528"/>
      <c r="IGI91" s="529"/>
      <c r="IGJ91" s="530"/>
      <c r="IGK91" s="531"/>
      <c r="IGL91" s="532"/>
      <c r="IGM91" s="533"/>
      <c r="IGN91" s="527"/>
      <c r="IGO91" s="528"/>
      <c r="IGP91" s="529"/>
      <c r="IGQ91" s="530"/>
      <c r="IGR91" s="531"/>
      <c r="IGS91" s="532"/>
      <c r="IGT91" s="533"/>
      <c r="IGU91" s="527"/>
      <c r="IGV91" s="528"/>
      <c r="IGW91" s="529"/>
      <c r="IGX91" s="530"/>
      <c r="IGY91" s="531"/>
      <c r="IGZ91" s="532"/>
      <c r="IHA91" s="533"/>
      <c r="IHB91" s="527"/>
      <c r="IHC91" s="528"/>
      <c r="IHD91" s="529"/>
      <c r="IHE91" s="530"/>
      <c r="IHF91" s="531"/>
      <c r="IHG91" s="532"/>
      <c r="IHH91" s="533"/>
      <c r="IHI91" s="527"/>
      <c r="IHJ91" s="528"/>
      <c r="IHK91" s="529"/>
      <c r="IHL91" s="530"/>
      <c r="IHM91" s="531"/>
      <c r="IHN91" s="532"/>
      <c r="IHO91" s="533"/>
      <c r="IHP91" s="527"/>
      <c r="IHQ91" s="528"/>
      <c r="IHR91" s="529"/>
      <c r="IHS91" s="530"/>
      <c r="IHT91" s="531"/>
      <c r="IHU91" s="532"/>
      <c r="IHV91" s="533"/>
      <c r="IHW91" s="527"/>
      <c r="IHX91" s="528"/>
      <c r="IHY91" s="529"/>
      <c r="IHZ91" s="530"/>
      <c r="IIA91" s="531"/>
      <c r="IIB91" s="532"/>
      <c r="IIC91" s="533"/>
      <c r="IID91" s="527"/>
      <c r="IIE91" s="528"/>
      <c r="IIF91" s="529"/>
      <c r="IIG91" s="530"/>
      <c r="IIH91" s="531"/>
      <c r="III91" s="532"/>
      <c r="IIJ91" s="533"/>
      <c r="IIK91" s="527"/>
      <c r="IIL91" s="528"/>
      <c r="IIM91" s="529"/>
      <c r="IIN91" s="530"/>
      <c r="IIO91" s="531"/>
      <c r="IIP91" s="532"/>
      <c r="IIQ91" s="533"/>
      <c r="IIR91" s="527"/>
      <c r="IIS91" s="528"/>
      <c r="IIT91" s="529"/>
      <c r="IIU91" s="530"/>
      <c r="IIV91" s="531"/>
      <c r="IIW91" s="532"/>
      <c r="IIX91" s="533"/>
      <c r="IIY91" s="527"/>
      <c r="IIZ91" s="528"/>
      <c r="IJA91" s="529"/>
      <c r="IJB91" s="530"/>
      <c r="IJC91" s="531"/>
      <c r="IJD91" s="532"/>
      <c r="IJE91" s="533"/>
      <c r="IJF91" s="527"/>
      <c r="IJG91" s="528"/>
      <c r="IJH91" s="529"/>
      <c r="IJI91" s="530"/>
      <c r="IJJ91" s="531"/>
      <c r="IJK91" s="532"/>
      <c r="IJL91" s="533"/>
      <c r="IJM91" s="527"/>
      <c r="IJN91" s="528"/>
      <c r="IJO91" s="529"/>
      <c r="IJP91" s="530"/>
      <c r="IJQ91" s="531"/>
      <c r="IJR91" s="532"/>
      <c r="IJS91" s="533"/>
      <c r="IJT91" s="527"/>
      <c r="IJU91" s="528"/>
      <c r="IJV91" s="529"/>
      <c r="IJW91" s="530"/>
      <c r="IJX91" s="531"/>
      <c r="IJY91" s="532"/>
      <c r="IJZ91" s="533"/>
      <c r="IKA91" s="527"/>
      <c r="IKB91" s="528"/>
      <c r="IKC91" s="529"/>
      <c r="IKD91" s="530"/>
      <c r="IKE91" s="531"/>
      <c r="IKF91" s="532"/>
      <c r="IKG91" s="533"/>
      <c r="IKH91" s="527"/>
      <c r="IKI91" s="528"/>
      <c r="IKJ91" s="529"/>
      <c r="IKK91" s="530"/>
      <c r="IKL91" s="531"/>
      <c r="IKM91" s="532"/>
      <c r="IKN91" s="533"/>
      <c r="IKO91" s="527"/>
      <c r="IKP91" s="528"/>
      <c r="IKQ91" s="529"/>
      <c r="IKR91" s="530"/>
      <c r="IKS91" s="531"/>
      <c r="IKT91" s="532"/>
      <c r="IKU91" s="533"/>
      <c r="IKV91" s="527"/>
      <c r="IKW91" s="528"/>
      <c r="IKX91" s="529"/>
      <c r="IKY91" s="530"/>
      <c r="IKZ91" s="531"/>
      <c r="ILA91" s="532"/>
      <c r="ILB91" s="533"/>
      <c r="ILC91" s="527"/>
      <c r="ILD91" s="528"/>
      <c r="ILE91" s="529"/>
      <c r="ILF91" s="530"/>
      <c r="ILG91" s="531"/>
      <c r="ILH91" s="532"/>
      <c r="ILI91" s="533"/>
      <c r="ILJ91" s="527"/>
      <c r="ILK91" s="528"/>
      <c r="ILL91" s="529"/>
      <c r="ILM91" s="530"/>
      <c r="ILN91" s="531"/>
      <c r="ILO91" s="532"/>
      <c r="ILP91" s="533"/>
      <c r="ILQ91" s="527"/>
      <c r="ILR91" s="528"/>
      <c r="ILS91" s="529"/>
      <c r="ILT91" s="530"/>
      <c r="ILU91" s="531"/>
      <c r="ILV91" s="532"/>
      <c r="ILW91" s="533"/>
      <c r="ILX91" s="527"/>
      <c r="ILY91" s="528"/>
      <c r="ILZ91" s="529"/>
      <c r="IMA91" s="530"/>
      <c r="IMB91" s="531"/>
      <c r="IMC91" s="532"/>
      <c r="IMD91" s="533"/>
      <c r="IME91" s="527"/>
      <c r="IMF91" s="528"/>
      <c r="IMG91" s="529"/>
      <c r="IMH91" s="530"/>
      <c r="IMI91" s="531"/>
      <c r="IMJ91" s="532"/>
      <c r="IMK91" s="533"/>
      <c r="IML91" s="527"/>
      <c r="IMM91" s="528"/>
      <c r="IMN91" s="529"/>
      <c r="IMO91" s="530"/>
      <c r="IMP91" s="531"/>
      <c r="IMQ91" s="532"/>
      <c r="IMR91" s="533"/>
      <c r="IMS91" s="527"/>
      <c r="IMT91" s="528"/>
      <c r="IMU91" s="529"/>
      <c r="IMV91" s="530"/>
      <c r="IMW91" s="531"/>
      <c r="IMX91" s="532"/>
      <c r="IMY91" s="533"/>
      <c r="IMZ91" s="527"/>
      <c r="INA91" s="528"/>
      <c r="INB91" s="529"/>
      <c r="INC91" s="530"/>
      <c r="IND91" s="531"/>
      <c r="INE91" s="532"/>
      <c r="INF91" s="533"/>
      <c r="ING91" s="527"/>
      <c r="INH91" s="528"/>
      <c r="INI91" s="529"/>
      <c r="INJ91" s="530"/>
      <c r="INK91" s="531"/>
      <c r="INL91" s="532"/>
      <c r="INM91" s="533"/>
      <c r="INN91" s="527"/>
      <c r="INO91" s="528"/>
      <c r="INP91" s="529"/>
      <c r="INQ91" s="530"/>
      <c r="INR91" s="531"/>
      <c r="INS91" s="532"/>
      <c r="INT91" s="533"/>
      <c r="INU91" s="527"/>
      <c r="INV91" s="528"/>
      <c r="INW91" s="529"/>
      <c r="INX91" s="530"/>
      <c r="INY91" s="531"/>
      <c r="INZ91" s="532"/>
      <c r="IOA91" s="533"/>
      <c r="IOB91" s="527"/>
      <c r="IOC91" s="528"/>
      <c r="IOD91" s="529"/>
      <c r="IOE91" s="530"/>
      <c r="IOF91" s="531"/>
      <c r="IOG91" s="532"/>
      <c r="IOH91" s="533"/>
      <c r="IOI91" s="527"/>
      <c r="IOJ91" s="528"/>
      <c r="IOK91" s="529"/>
      <c r="IOL91" s="530"/>
      <c r="IOM91" s="531"/>
      <c r="ION91" s="532"/>
      <c r="IOO91" s="533"/>
      <c r="IOP91" s="527"/>
      <c r="IOQ91" s="528"/>
      <c r="IOR91" s="529"/>
      <c r="IOS91" s="530"/>
      <c r="IOT91" s="531"/>
      <c r="IOU91" s="532"/>
      <c r="IOV91" s="533"/>
      <c r="IOW91" s="527"/>
      <c r="IOX91" s="528"/>
      <c r="IOY91" s="529"/>
      <c r="IOZ91" s="530"/>
      <c r="IPA91" s="531"/>
      <c r="IPB91" s="532"/>
      <c r="IPC91" s="533"/>
      <c r="IPD91" s="527"/>
      <c r="IPE91" s="528"/>
      <c r="IPF91" s="529"/>
      <c r="IPG91" s="530"/>
      <c r="IPH91" s="531"/>
      <c r="IPI91" s="532"/>
      <c r="IPJ91" s="533"/>
      <c r="IPK91" s="527"/>
      <c r="IPL91" s="528"/>
      <c r="IPM91" s="529"/>
      <c r="IPN91" s="530"/>
      <c r="IPO91" s="531"/>
      <c r="IPP91" s="532"/>
      <c r="IPQ91" s="533"/>
      <c r="IPR91" s="527"/>
      <c r="IPS91" s="528"/>
      <c r="IPT91" s="529"/>
      <c r="IPU91" s="530"/>
      <c r="IPV91" s="531"/>
      <c r="IPW91" s="532"/>
      <c r="IPX91" s="533"/>
      <c r="IPY91" s="527"/>
      <c r="IPZ91" s="528"/>
      <c r="IQA91" s="529"/>
      <c r="IQB91" s="530"/>
      <c r="IQC91" s="531"/>
      <c r="IQD91" s="532"/>
      <c r="IQE91" s="533"/>
      <c r="IQF91" s="527"/>
      <c r="IQG91" s="528"/>
      <c r="IQH91" s="529"/>
      <c r="IQI91" s="530"/>
      <c r="IQJ91" s="531"/>
      <c r="IQK91" s="532"/>
      <c r="IQL91" s="533"/>
      <c r="IQM91" s="527"/>
      <c r="IQN91" s="528"/>
      <c r="IQO91" s="529"/>
      <c r="IQP91" s="530"/>
      <c r="IQQ91" s="531"/>
      <c r="IQR91" s="532"/>
      <c r="IQS91" s="533"/>
      <c r="IQT91" s="527"/>
      <c r="IQU91" s="528"/>
      <c r="IQV91" s="529"/>
      <c r="IQW91" s="530"/>
      <c r="IQX91" s="531"/>
      <c r="IQY91" s="532"/>
      <c r="IQZ91" s="533"/>
      <c r="IRA91" s="527"/>
      <c r="IRB91" s="528"/>
      <c r="IRC91" s="529"/>
      <c r="IRD91" s="530"/>
      <c r="IRE91" s="531"/>
      <c r="IRF91" s="532"/>
      <c r="IRG91" s="533"/>
      <c r="IRH91" s="527"/>
      <c r="IRI91" s="528"/>
      <c r="IRJ91" s="529"/>
      <c r="IRK91" s="530"/>
      <c r="IRL91" s="531"/>
      <c r="IRM91" s="532"/>
      <c r="IRN91" s="533"/>
      <c r="IRO91" s="527"/>
      <c r="IRP91" s="528"/>
      <c r="IRQ91" s="529"/>
      <c r="IRR91" s="530"/>
      <c r="IRS91" s="531"/>
      <c r="IRT91" s="532"/>
      <c r="IRU91" s="533"/>
      <c r="IRV91" s="527"/>
      <c r="IRW91" s="528"/>
      <c r="IRX91" s="529"/>
      <c r="IRY91" s="530"/>
      <c r="IRZ91" s="531"/>
      <c r="ISA91" s="532"/>
      <c r="ISB91" s="533"/>
      <c r="ISC91" s="527"/>
      <c r="ISD91" s="528"/>
      <c r="ISE91" s="529"/>
      <c r="ISF91" s="530"/>
      <c r="ISG91" s="531"/>
      <c r="ISH91" s="532"/>
      <c r="ISI91" s="533"/>
      <c r="ISJ91" s="527"/>
      <c r="ISK91" s="528"/>
      <c r="ISL91" s="529"/>
      <c r="ISM91" s="530"/>
      <c r="ISN91" s="531"/>
      <c r="ISO91" s="532"/>
      <c r="ISP91" s="533"/>
      <c r="ISQ91" s="527"/>
      <c r="ISR91" s="528"/>
      <c r="ISS91" s="529"/>
      <c r="IST91" s="530"/>
      <c r="ISU91" s="531"/>
      <c r="ISV91" s="532"/>
      <c r="ISW91" s="533"/>
      <c r="ISX91" s="527"/>
      <c r="ISY91" s="528"/>
      <c r="ISZ91" s="529"/>
      <c r="ITA91" s="530"/>
      <c r="ITB91" s="531"/>
      <c r="ITC91" s="532"/>
      <c r="ITD91" s="533"/>
      <c r="ITE91" s="527"/>
      <c r="ITF91" s="528"/>
      <c r="ITG91" s="529"/>
      <c r="ITH91" s="530"/>
      <c r="ITI91" s="531"/>
      <c r="ITJ91" s="532"/>
      <c r="ITK91" s="533"/>
      <c r="ITL91" s="527"/>
      <c r="ITM91" s="528"/>
      <c r="ITN91" s="529"/>
      <c r="ITO91" s="530"/>
      <c r="ITP91" s="531"/>
      <c r="ITQ91" s="532"/>
      <c r="ITR91" s="533"/>
      <c r="ITS91" s="527"/>
      <c r="ITT91" s="528"/>
      <c r="ITU91" s="529"/>
      <c r="ITV91" s="530"/>
      <c r="ITW91" s="531"/>
      <c r="ITX91" s="532"/>
      <c r="ITY91" s="533"/>
      <c r="ITZ91" s="527"/>
      <c r="IUA91" s="528"/>
      <c r="IUB91" s="529"/>
      <c r="IUC91" s="530"/>
      <c r="IUD91" s="531"/>
      <c r="IUE91" s="532"/>
      <c r="IUF91" s="533"/>
      <c r="IUG91" s="527"/>
      <c r="IUH91" s="528"/>
      <c r="IUI91" s="529"/>
      <c r="IUJ91" s="530"/>
      <c r="IUK91" s="531"/>
      <c r="IUL91" s="532"/>
      <c r="IUM91" s="533"/>
      <c r="IUN91" s="527"/>
      <c r="IUO91" s="528"/>
      <c r="IUP91" s="529"/>
      <c r="IUQ91" s="530"/>
      <c r="IUR91" s="531"/>
      <c r="IUS91" s="532"/>
      <c r="IUT91" s="533"/>
      <c r="IUU91" s="527"/>
      <c r="IUV91" s="528"/>
      <c r="IUW91" s="529"/>
      <c r="IUX91" s="530"/>
      <c r="IUY91" s="531"/>
      <c r="IUZ91" s="532"/>
      <c r="IVA91" s="533"/>
      <c r="IVB91" s="527"/>
      <c r="IVC91" s="528"/>
      <c r="IVD91" s="529"/>
      <c r="IVE91" s="530"/>
      <c r="IVF91" s="531"/>
      <c r="IVG91" s="532"/>
      <c r="IVH91" s="533"/>
      <c r="IVI91" s="527"/>
      <c r="IVJ91" s="528"/>
      <c r="IVK91" s="529"/>
      <c r="IVL91" s="530"/>
      <c r="IVM91" s="531"/>
      <c r="IVN91" s="532"/>
      <c r="IVO91" s="533"/>
      <c r="IVP91" s="527"/>
      <c r="IVQ91" s="528"/>
      <c r="IVR91" s="529"/>
      <c r="IVS91" s="530"/>
      <c r="IVT91" s="531"/>
      <c r="IVU91" s="532"/>
      <c r="IVV91" s="533"/>
      <c r="IVW91" s="527"/>
      <c r="IVX91" s="528"/>
      <c r="IVY91" s="529"/>
      <c r="IVZ91" s="530"/>
      <c r="IWA91" s="531"/>
      <c r="IWB91" s="532"/>
      <c r="IWC91" s="533"/>
      <c r="IWD91" s="527"/>
      <c r="IWE91" s="528"/>
      <c r="IWF91" s="529"/>
      <c r="IWG91" s="530"/>
      <c r="IWH91" s="531"/>
      <c r="IWI91" s="532"/>
      <c r="IWJ91" s="533"/>
      <c r="IWK91" s="527"/>
      <c r="IWL91" s="528"/>
      <c r="IWM91" s="529"/>
      <c r="IWN91" s="530"/>
      <c r="IWO91" s="531"/>
      <c r="IWP91" s="532"/>
      <c r="IWQ91" s="533"/>
      <c r="IWR91" s="527"/>
      <c r="IWS91" s="528"/>
      <c r="IWT91" s="529"/>
      <c r="IWU91" s="530"/>
      <c r="IWV91" s="531"/>
      <c r="IWW91" s="532"/>
      <c r="IWX91" s="533"/>
      <c r="IWY91" s="527"/>
      <c r="IWZ91" s="528"/>
      <c r="IXA91" s="529"/>
      <c r="IXB91" s="530"/>
      <c r="IXC91" s="531"/>
      <c r="IXD91" s="532"/>
      <c r="IXE91" s="533"/>
      <c r="IXF91" s="527"/>
      <c r="IXG91" s="528"/>
      <c r="IXH91" s="529"/>
      <c r="IXI91" s="530"/>
      <c r="IXJ91" s="531"/>
      <c r="IXK91" s="532"/>
      <c r="IXL91" s="533"/>
      <c r="IXM91" s="527"/>
      <c r="IXN91" s="528"/>
      <c r="IXO91" s="529"/>
      <c r="IXP91" s="530"/>
      <c r="IXQ91" s="531"/>
      <c r="IXR91" s="532"/>
      <c r="IXS91" s="533"/>
      <c r="IXT91" s="527"/>
      <c r="IXU91" s="528"/>
      <c r="IXV91" s="529"/>
      <c r="IXW91" s="530"/>
      <c r="IXX91" s="531"/>
      <c r="IXY91" s="532"/>
      <c r="IXZ91" s="533"/>
      <c r="IYA91" s="527"/>
      <c r="IYB91" s="528"/>
      <c r="IYC91" s="529"/>
      <c r="IYD91" s="530"/>
      <c r="IYE91" s="531"/>
      <c r="IYF91" s="532"/>
      <c r="IYG91" s="533"/>
      <c r="IYH91" s="527"/>
      <c r="IYI91" s="528"/>
      <c r="IYJ91" s="529"/>
      <c r="IYK91" s="530"/>
      <c r="IYL91" s="531"/>
      <c r="IYM91" s="532"/>
      <c r="IYN91" s="533"/>
      <c r="IYO91" s="527"/>
      <c r="IYP91" s="528"/>
      <c r="IYQ91" s="529"/>
      <c r="IYR91" s="530"/>
      <c r="IYS91" s="531"/>
      <c r="IYT91" s="532"/>
      <c r="IYU91" s="533"/>
      <c r="IYV91" s="527"/>
      <c r="IYW91" s="528"/>
      <c r="IYX91" s="529"/>
      <c r="IYY91" s="530"/>
      <c r="IYZ91" s="531"/>
      <c r="IZA91" s="532"/>
      <c r="IZB91" s="533"/>
      <c r="IZC91" s="527"/>
      <c r="IZD91" s="528"/>
      <c r="IZE91" s="529"/>
      <c r="IZF91" s="530"/>
      <c r="IZG91" s="531"/>
      <c r="IZH91" s="532"/>
      <c r="IZI91" s="533"/>
      <c r="IZJ91" s="527"/>
      <c r="IZK91" s="528"/>
      <c r="IZL91" s="529"/>
      <c r="IZM91" s="530"/>
      <c r="IZN91" s="531"/>
      <c r="IZO91" s="532"/>
      <c r="IZP91" s="533"/>
      <c r="IZQ91" s="527"/>
      <c r="IZR91" s="528"/>
      <c r="IZS91" s="529"/>
      <c r="IZT91" s="530"/>
      <c r="IZU91" s="531"/>
      <c r="IZV91" s="532"/>
      <c r="IZW91" s="533"/>
      <c r="IZX91" s="527"/>
      <c r="IZY91" s="528"/>
      <c r="IZZ91" s="529"/>
      <c r="JAA91" s="530"/>
      <c r="JAB91" s="531"/>
      <c r="JAC91" s="532"/>
      <c r="JAD91" s="533"/>
      <c r="JAE91" s="527"/>
      <c r="JAF91" s="528"/>
      <c r="JAG91" s="529"/>
      <c r="JAH91" s="530"/>
      <c r="JAI91" s="531"/>
      <c r="JAJ91" s="532"/>
      <c r="JAK91" s="533"/>
      <c r="JAL91" s="527"/>
      <c r="JAM91" s="528"/>
      <c r="JAN91" s="529"/>
      <c r="JAO91" s="530"/>
      <c r="JAP91" s="531"/>
      <c r="JAQ91" s="532"/>
      <c r="JAR91" s="533"/>
      <c r="JAS91" s="527"/>
      <c r="JAT91" s="528"/>
      <c r="JAU91" s="529"/>
      <c r="JAV91" s="530"/>
      <c r="JAW91" s="531"/>
      <c r="JAX91" s="532"/>
      <c r="JAY91" s="533"/>
      <c r="JAZ91" s="527"/>
      <c r="JBA91" s="528"/>
      <c r="JBB91" s="529"/>
      <c r="JBC91" s="530"/>
      <c r="JBD91" s="531"/>
      <c r="JBE91" s="532"/>
      <c r="JBF91" s="533"/>
      <c r="JBG91" s="527"/>
      <c r="JBH91" s="528"/>
      <c r="JBI91" s="529"/>
      <c r="JBJ91" s="530"/>
      <c r="JBK91" s="531"/>
      <c r="JBL91" s="532"/>
      <c r="JBM91" s="533"/>
      <c r="JBN91" s="527"/>
      <c r="JBO91" s="528"/>
      <c r="JBP91" s="529"/>
      <c r="JBQ91" s="530"/>
      <c r="JBR91" s="531"/>
      <c r="JBS91" s="532"/>
      <c r="JBT91" s="533"/>
      <c r="JBU91" s="527"/>
      <c r="JBV91" s="528"/>
      <c r="JBW91" s="529"/>
      <c r="JBX91" s="530"/>
      <c r="JBY91" s="531"/>
      <c r="JBZ91" s="532"/>
      <c r="JCA91" s="533"/>
      <c r="JCB91" s="527"/>
      <c r="JCC91" s="528"/>
      <c r="JCD91" s="529"/>
      <c r="JCE91" s="530"/>
      <c r="JCF91" s="531"/>
      <c r="JCG91" s="532"/>
      <c r="JCH91" s="533"/>
      <c r="JCI91" s="527"/>
      <c r="JCJ91" s="528"/>
      <c r="JCK91" s="529"/>
      <c r="JCL91" s="530"/>
      <c r="JCM91" s="531"/>
      <c r="JCN91" s="532"/>
      <c r="JCO91" s="533"/>
      <c r="JCP91" s="527"/>
      <c r="JCQ91" s="528"/>
      <c r="JCR91" s="529"/>
      <c r="JCS91" s="530"/>
      <c r="JCT91" s="531"/>
      <c r="JCU91" s="532"/>
      <c r="JCV91" s="533"/>
      <c r="JCW91" s="527"/>
      <c r="JCX91" s="528"/>
      <c r="JCY91" s="529"/>
      <c r="JCZ91" s="530"/>
      <c r="JDA91" s="531"/>
      <c r="JDB91" s="532"/>
      <c r="JDC91" s="533"/>
      <c r="JDD91" s="527"/>
      <c r="JDE91" s="528"/>
      <c r="JDF91" s="529"/>
      <c r="JDG91" s="530"/>
      <c r="JDH91" s="531"/>
      <c r="JDI91" s="532"/>
      <c r="JDJ91" s="533"/>
      <c r="JDK91" s="527"/>
      <c r="JDL91" s="528"/>
      <c r="JDM91" s="529"/>
      <c r="JDN91" s="530"/>
      <c r="JDO91" s="531"/>
      <c r="JDP91" s="532"/>
      <c r="JDQ91" s="533"/>
      <c r="JDR91" s="527"/>
      <c r="JDS91" s="528"/>
      <c r="JDT91" s="529"/>
      <c r="JDU91" s="530"/>
      <c r="JDV91" s="531"/>
      <c r="JDW91" s="532"/>
      <c r="JDX91" s="533"/>
      <c r="JDY91" s="527"/>
      <c r="JDZ91" s="528"/>
      <c r="JEA91" s="529"/>
      <c r="JEB91" s="530"/>
      <c r="JEC91" s="531"/>
      <c r="JED91" s="532"/>
      <c r="JEE91" s="533"/>
      <c r="JEF91" s="527"/>
      <c r="JEG91" s="528"/>
      <c r="JEH91" s="529"/>
      <c r="JEI91" s="530"/>
      <c r="JEJ91" s="531"/>
      <c r="JEK91" s="532"/>
      <c r="JEL91" s="533"/>
      <c r="JEM91" s="527"/>
      <c r="JEN91" s="528"/>
      <c r="JEO91" s="529"/>
      <c r="JEP91" s="530"/>
      <c r="JEQ91" s="531"/>
      <c r="JER91" s="532"/>
      <c r="JES91" s="533"/>
      <c r="JET91" s="527"/>
      <c r="JEU91" s="528"/>
      <c r="JEV91" s="529"/>
      <c r="JEW91" s="530"/>
      <c r="JEX91" s="531"/>
      <c r="JEY91" s="532"/>
      <c r="JEZ91" s="533"/>
      <c r="JFA91" s="527"/>
      <c r="JFB91" s="528"/>
      <c r="JFC91" s="529"/>
      <c r="JFD91" s="530"/>
      <c r="JFE91" s="531"/>
      <c r="JFF91" s="532"/>
      <c r="JFG91" s="533"/>
      <c r="JFH91" s="527"/>
      <c r="JFI91" s="528"/>
      <c r="JFJ91" s="529"/>
      <c r="JFK91" s="530"/>
      <c r="JFL91" s="531"/>
      <c r="JFM91" s="532"/>
      <c r="JFN91" s="533"/>
      <c r="JFO91" s="527"/>
      <c r="JFP91" s="528"/>
      <c r="JFQ91" s="529"/>
      <c r="JFR91" s="530"/>
      <c r="JFS91" s="531"/>
      <c r="JFT91" s="532"/>
      <c r="JFU91" s="533"/>
      <c r="JFV91" s="527"/>
      <c r="JFW91" s="528"/>
      <c r="JFX91" s="529"/>
      <c r="JFY91" s="530"/>
      <c r="JFZ91" s="531"/>
      <c r="JGA91" s="532"/>
      <c r="JGB91" s="533"/>
      <c r="JGC91" s="527"/>
      <c r="JGD91" s="528"/>
      <c r="JGE91" s="529"/>
      <c r="JGF91" s="530"/>
      <c r="JGG91" s="531"/>
      <c r="JGH91" s="532"/>
      <c r="JGI91" s="533"/>
      <c r="JGJ91" s="527"/>
      <c r="JGK91" s="528"/>
      <c r="JGL91" s="529"/>
      <c r="JGM91" s="530"/>
      <c r="JGN91" s="531"/>
      <c r="JGO91" s="532"/>
      <c r="JGP91" s="533"/>
      <c r="JGQ91" s="527"/>
      <c r="JGR91" s="528"/>
      <c r="JGS91" s="529"/>
      <c r="JGT91" s="530"/>
      <c r="JGU91" s="531"/>
      <c r="JGV91" s="532"/>
      <c r="JGW91" s="533"/>
      <c r="JGX91" s="527"/>
      <c r="JGY91" s="528"/>
      <c r="JGZ91" s="529"/>
      <c r="JHA91" s="530"/>
      <c r="JHB91" s="531"/>
      <c r="JHC91" s="532"/>
      <c r="JHD91" s="533"/>
      <c r="JHE91" s="527"/>
      <c r="JHF91" s="528"/>
      <c r="JHG91" s="529"/>
      <c r="JHH91" s="530"/>
      <c r="JHI91" s="531"/>
      <c r="JHJ91" s="532"/>
      <c r="JHK91" s="533"/>
      <c r="JHL91" s="527"/>
      <c r="JHM91" s="528"/>
      <c r="JHN91" s="529"/>
      <c r="JHO91" s="530"/>
      <c r="JHP91" s="531"/>
      <c r="JHQ91" s="532"/>
      <c r="JHR91" s="533"/>
      <c r="JHS91" s="527"/>
      <c r="JHT91" s="528"/>
      <c r="JHU91" s="529"/>
      <c r="JHV91" s="530"/>
      <c r="JHW91" s="531"/>
      <c r="JHX91" s="532"/>
      <c r="JHY91" s="533"/>
      <c r="JHZ91" s="527"/>
      <c r="JIA91" s="528"/>
      <c r="JIB91" s="529"/>
      <c r="JIC91" s="530"/>
      <c r="JID91" s="531"/>
      <c r="JIE91" s="532"/>
      <c r="JIF91" s="533"/>
      <c r="JIG91" s="527"/>
      <c r="JIH91" s="528"/>
      <c r="JII91" s="529"/>
      <c r="JIJ91" s="530"/>
      <c r="JIK91" s="531"/>
      <c r="JIL91" s="532"/>
      <c r="JIM91" s="533"/>
      <c r="JIN91" s="527"/>
      <c r="JIO91" s="528"/>
      <c r="JIP91" s="529"/>
      <c r="JIQ91" s="530"/>
      <c r="JIR91" s="531"/>
      <c r="JIS91" s="532"/>
      <c r="JIT91" s="533"/>
      <c r="JIU91" s="527"/>
      <c r="JIV91" s="528"/>
      <c r="JIW91" s="529"/>
      <c r="JIX91" s="530"/>
      <c r="JIY91" s="531"/>
      <c r="JIZ91" s="532"/>
      <c r="JJA91" s="533"/>
      <c r="JJB91" s="527"/>
      <c r="JJC91" s="528"/>
      <c r="JJD91" s="529"/>
      <c r="JJE91" s="530"/>
      <c r="JJF91" s="531"/>
      <c r="JJG91" s="532"/>
      <c r="JJH91" s="533"/>
      <c r="JJI91" s="527"/>
      <c r="JJJ91" s="528"/>
      <c r="JJK91" s="529"/>
      <c r="JJL91" s="530"/>
      <c r="JJM91" s="531"/>
      <c r="JJN91" s="532"/>
      <c r="JJO91" s="533"/>
      <c r="JJP91" s="527"/>
      <c r="JJQ91" s="528"/>
      <c r="JJR91" s="529"/>
      <c r="JJS91" s="530"/>
      <c r="JJT91" s="531"/>
      <c r="JJU91" s="532"/>
      <c r="JJV91" s="533"/>
      <c r="JJW91" s="527"/>
      <c r="JJX91" s="528"/>
      <c r="JJY91" s="529"/>
      <c r="JJZ91" s="530"/>
      <c r="JKA91" s="531"/>
      <c r="JKB91" s="532"/>
      <c r="JKC91" s="533"/>
      <c r="JKD91" s="527"/>
      <c r="JKE91" s="528"/>
      <c r="JKF91" s="529"/>
      <c r="JKG91" s="530"/>
      <c r="JKH91" s="531"/>
      <c r="JKI91" s="532"/>
      <c r="JKJ91" s="533"/>
      <c r="JKK91" s="527"/>
      <c r="JKL91" s="528"/>
      <c r="JKM91" s="529"/>
      <c r="JKN91" s="530"/>
      <c r="JKO91" s="531"/>
      <c r="JKP91" s="532"/>
      <c r="JKQ91" s="533"/>
      <c r="JKR91" s="527"/>
      <c r="JKS91" s="528"/>
      <c r="JKT91" s="529"/>
      <c r="JKU91" s="530"/>
      <c r="JKV91" s="531"/>
      <c r="JKW91" s="532"/>
      <c r="JKX91" s="533"/>
      <c r="JKY91" s="527"/>
      <c r="JKZ91" s="528"/>
      <c r="JLA91" s="529"/>
      <c r="JLB91" s="530"/>
      <c r="JLC91" s="531"/>
      <c r="JLD91" s="532"/>
      <c r="JLE91" s="533"/>
      <c r="JLF91" s="527"/>
      <c r="JLG91" s="528"/>
      <c r="JLH91" s="529"/>
      <c r="JLI91" s="530"/>
      <c r="JLJ91" s="531"/>
      <c r="JLK91" s="532"/>
      <c r="JLL91" s="533"/>
      <c r="JLM91" s="527"/>
      <c r="JLN91" s="528"/>
      <c r="JLO91" s="529"/>
      <c r="JLP91" s="530"/>
      <c r="JLQ91" s="531"/>
      <c r="JLR91" s="532"/>
      <c r="JLS91" s="533"/>
      <c r="JLT91" s="527"/>
      <c r="JLU91" s="528"/>
      <c r="JLV91" s="529"/>
      <c r="JLW91" s="530"/>
      <c r="JLX91" s="531"/>
      <c r="JLY91" s="532"/>
      <c r="JLZ91" s="533"/>
      <c r="JMA91" s="527"/>
      <c r="JMB91" s="528"/>
      <c r="JMC91" s="529"/>
      <c r="JMD91" s="530"/>
      <c r="JME91" s="531"/>
      <c r="JMF91" s="532"/>
      <c r="JMG91" s="533"/>
      <c r="JMH91" s="527"/>
      <c r="JMI91" s="528"/>
      <c r="JMJ91" s="529"/>
      <c r="JMK91" s="530"/>
      <c r="JML91" s="531"/>
      <c r="JMM91" s="532"/>
      <c r="JMN91" s="533"/>
      <c r="JMO91" s="527"/>
      <c r="JMP91" s="528"/>
      <c r="JMQ91" s="529"/>
      <c r="JMR91" s="530"/>
      <c r="JMS91" s="531"/>
      <c r="JMT91" s="532"/>
      <c r="JMU91" s="533"/>
      <c r="JMV91" s="527"/>
      <c r="JMW91" s="528"/>
      <c r="JMX91" s="529"/>
      <c r="JMY91" s="530"/>
      <c r="JMZ91" s="531"/>
      <c r="JNA91" s="532"/>
      <c r="JNB91" s="533"/>
      <c r="JNC91" s="527"/>
      <c r="JND91" s="528"/>
      <c r="JNE91" s="529"/>
      <c r="JNF91" s="530"/>
      <c r="JNG91" s="531"/>
      <c r="JNH91" s="532"/>
      <c r="JNI91" s="533"/>
      <c r="JNJ91" s="527"/>
      <c r="JNK91" s="528"/>
      <c r="JNL91" s="529"/>
      <c r="JNM91" s="530"/>
      <c r="JNN91" s="531"/>
      <c r="JNO91" s="532"/>
      <c r="JNP91" s="533"/>
      <c r="JNQ91" s="527"/>
      <c r="JNR91" s="528"/>
      <c r="JNS91" s="529"/>
      <c r="JNT91" s="530"/>
      <c r="JNU91" s="531"/>
      <c r="JNV91" s="532"/>
      <c r="JNW91" s="533"/>
      <c r="JNX91" s="527"/>
      <c r="JNY91" s="528"/>
      <c r="JNZ91" s="529"/>
      <c r="JOA91" s="530"/>
      <c r="JOB91" s="531"/>
      <c r="JOC91" s="532"/>
      <c r="JOD91" s="533"/>
      <c r="JOE91" s="527"/>
      <c r="JOF91" s="528"/>
      <c r="JOG91" s="529"/>
      <c r="JOH91" s="530"/>
      <c r="JOI91" s="531"/>
      <c r="JOJ91" s="532"/>
      <c r="JOK91" s="533"/>
      <c r="JOL91" s="527"/>
      <c r="JOM91" s="528"/>
      <c r="JON91" s="529"/>
      <c r="JOO91" s="530"/>
      <c r="JOP91" s="531"/>
      <c r="JOQ91" s="532"/>
      <c r="JOR91" s="533"/>
      <c r="JOS91" s="527"/>
      <c r="JOT91" s="528"/>
      <c r="JOU91" s="529"/>
      <c r="JOV91" s="530"/>
      <c r="JOW91" s="531"/>
      <c r="JOX91" s="532"/>
      <c r="JOY91" s="533"/>
      <c r="JOZ91" s="527"/>
      <c r="JPA91" s="528"/>
      <c r="JPB91" s="529"/>
      <c r="JPC91" s="530"/>
      <c r="JPD91" s="531"/>
      <c r="JPE91" s="532"/>
      <c r="JPF91" s="533"/>
      <c r="JPG91" s="527"/>
      <c r="JPH91" s="528"/>
      <c r="JPI91" s="529"/>
      <c r="JPJ91" s="530"/>
      <c r="JPK91" s="531"/>
      <c r="JPL91" s="532"/>
      <c r="JPM91" s="533"/>
      <c r="JPN91" s="527"/>
      <c r="JPO91" s="528"/>
      <c r="JPP91" s="529"/>
      <c r="JPQ91" s="530"/>
      <c r="JPR91" s="531"/>
      <c r="JPS91" s="532"/>
      <c r="JPT91" s="533"/>
      <c r="JPU91" s="527"/>
      <c r="JPV91" s="528"/>
      <c r="JPW91" s="529"/>
      <c r="JPX91" s="530"/>
      <c r="JPY91" s="531"/>
      <c r="JPZ91" s="532"/>
      <c r="JQA91" s="533"/>
      <c r="JQB91" s="527"/>
      <c r="JQC91" s="528"/>
      <c r="JQD91" s="529"/>
      <c r="JQE91" s="530"/>
      <c r="JQF91" s="531"/>
      <c r="JQG91" s="532"/>
      <c r="JQH91" s="533"/>
      <c r="JQI91" s="527"/>
      <c r="JQJ91" s="528"/>
      <c r="JQK91" s="529"/>
      <c r="JQL91" s="530"/>
      <c r="JQM91" s="531"/>
      <c r="JQN91" s="532"/>
      <c r="JQO91" s="533"/>
      <c r="JQP91" s="527"/>
      <c r="JQQ91" s="528"/>
      <c r="JQR91" s="529"/>
      <c r="JQS91" s="530"/>
      <c r="JQT91" s="531"/>
      <c r="JQU91" s="532"/>
      <c r="JQV91" s="533"/>
      <c r="JQW91" s="527"/>
      <c r="JQX91" s="528"/>
      <c r="JQY91" s="529"/>
      <c r="JQZ91" s="530"/>
      <c r="JRA91" s="531"/>
      <c r="JRB91" s="532"/>
      <c r="JRC91" s="533"/>
      <c r="JRD91" s="527"/>
      <c r="JRE91" s="528"/>
      <c r="JRF91" s="529"/>
      <c r="JRG91" s="530"/>
      <c r="JRH91" s="531"/>
      <c r="JRI91" s="532"/>
      <c r="JRJ91" s="533"/>
      <c r="JRK91" s="527"/>
      <c r="JRL91" s="528"/>
      <c r="JRM91" s="529"/>
      <c r="JRN91" s="530"/>
      <c r="JRO91" s="531"/>
      <c r="JRP91" s="532"/>
      <c r="JRQ91" s="533"/>
      <c r="JRR91" s="527"/>
      <c r="JRS91" s="528"/>
      <c r="JRT91" s="529"/>
      <c r="JRU91" s="530"/>
      <c r="JRV91" s="531"/>
      <c r="JRW91" s="532"/>
      <c r="JRX91" s="533"/>
      <c r="JRY91" s="527"/>
      <c r="JRZ91" s="528"/>
      <c r="JSA91" s="529"/>
      <c r="JSB91" s="530"/>
      <c r="JSC91" s="531"/>
      <c r="JSD91" s="532"/>
      <c r="JSE91" s="533"/>
      <c r="JSF91" s="527"/>
      <c r="JSG91" s="528"/>
      <c r="JSH91" s="529"/>
      <c r="JSI91" s="530"/>
      <c r="JSJ91" s="531"/>
      <c r="JSK91" s="532"/>
      <c r="JSL91" s="533"/>
      <c r="JSM91" s="527"/>
      <c r="JSN91" s="528"/>
      <c r="JSO91" s="529"/>
      <c r="JSP91" s="530"/>
      <c r="JSQ91" s="531"/>
      <c r="JSR91" s="532"/>
      <c r="JSS91" s="533"/>
      <c r="JST91" s="527"/>
      <c r="JSU91" s="528"/>
      <c r="JSV91" s="529"/>
      <c r="JSW91" s="530"/>
      <c r="JSX91" s="531"/>
      <c r="JSY91" s="532"/>
      <c r="JSZ91" s="533"/>
      <c r="JTA91" s="527"/>
      <c r="JTB91" s="528"/>
      <c r="JTC91" s="529"/>
      <c r="JTD91" s="530"/>
      <c r="JTE91" s="531"/>
      <c r="JTF91" s="532"/>
      <c r="JTG91" s="533"/>
      <c r="JTH91" s="527"/>
      <c r="JTI91" s="528"/>
      <c r="JTJ91" s="529"/>
      <c r="JTK91" s="530"/>
      <c r="JTL91" s="531"/>
      <c r="JTM91" s="532"/>
      <c r="JTN91" s="533"/>
      <c r="JTO91" s="527"/>
      <c r="JTP91" s="528"/>
      <c r="JTQ91" s="529"/>
      <c r="JTR91" s="530"/>
      <c r="JTS91" s="531"/>
      <c r="JTT91" s="532"/>
      <c r="JTU91" s="533"/>
      <c r="JTV91" s="527"/>
      <c r="JTW91" s="528"/>
      <c r="JTX91" s="529"/>
      <c r="JTY91" s="530"/>
      <c r="JTZ91" s="531"/>
      <c r="JUA91" s="532"/>
      <c r="JUB91" s="533"/>
      <c r="JUC91" s="527"/>
      <c r="JUD91" s="528"/>
      <c r="JUE91" s="529"/>
      <c r="JUF91" s="530"/>
      <c r="JUG91" s="531"/>
      <c r="JUH91" s="532"/>
      <c r="JUI91" s="533"/>
      <c r="JUJ91" s="527"/>
      <c r="JUK91" s="528"/>
      <c r="JUL91" s="529"/>
      <c r="JUM91" s="530"/>
      <c r="JUN91" s="531"/>
      <c r="JUO91" s="532"/>
      <c r="JUP91" s="533"/>
      <c r="JUQ91" s="527"/>
      <c r="JUR91" s="528"/>
      <c r="JUS91" s="529"/>
      <c r="JUT91" s="530"/>
      <c r="JUU91" s="531"/>
      <c r="JUV91" s="532"/>
      <c r="JUW91" s="533"/>
      <c r="JUX91" s="527"/>
      <c r="JUY91" s="528"/>
      <c r="JUZ91" s="529"/>
      <c r="JVA91" s="530"/>
      <c r="JVB91" s="531"/>
      <c r="JVC91" s="532"/>
      <c r="JVD91" s="533"/>
      <c r="JVE91" s="527"/>
      <c r="JVF91" s="528"/>
      <c r="JVG91" s="529"/>
      <c r="JVH91" s="530"/>
      <c r="JVI91" s="531"/>
      <c r="JVJ91" s="532"/>
      <c r="JVK91" s="533"/>
      <c r="JVL91" s="527"/>
      <c r="JVM91" s="528"/>
      <c r="JVN91" s="529"/>
      <c r="JVO91" s="530"/>
      <c r="JVP91" s="531"/>
      <c r="JVQ91" s="532"/>
      <c r="JVR91" s="533"/>
      <c r="JVS91" s="527"/>
      <c r="JVT91" s="528"/>
      <c r="JVU91" s="529"/>
      <c r="JVV91" s="530"/>
      <c r="JVW91" s="531"/>
      <c r="JVX91" s="532"/>
      <c r="JVY91" s="533"/>
      <c r="JVZ91" s="527"/>
      <c r="JWA91" s="528"/>
      <c r="JWB91" s="529"/>
      <c r="JWC91" s="530"/>
      <c r="JWD91" s="531"/>
      <c r="JWE91" s="532"/>
      <c r="JWF91" s="533"/>
      <c r="JWG91" s="527"/>
      <c r="JWH91" s="528"/>
      <c r="JWI91" s="529"/>
      <c r="JWJ91" s="530"/>
      <c r="JWK91" s="531"/>
      <c r="JWL91" s="532"/>
      <c r="JWM91" s="533"/>
      <c r="JWN91" s="527"/>
      <c r="JWO91" s="528"/>
      <c r="JWP91" s="529"/>
      <c r="JWQ91" s="530"/>
      <c r="JWR91" s="531"/>
      <c r="JWS91" s="532"/>
      <c r="JWT91" s="533"/>
      <c r="JWU91" s="527"/>
      <c r="JWV91" s="528"/>
      <c r="JWW91" s="529"/>
      <c r="JWX91" s="530"/>
      <c r="JWY91" s="531"/>
      <c r="JWZ91" s="532"/>
      <c r="JXA91" s="533"/>
      <c r="JXB91" s="527"/>
      <c r="JXC91" s="528"/>
      <c r="JXD91" s="529"/>
      <c r="JXE91" s="530"/>
      <c r="JXF91" s="531"/>
      <c r="JXG91" s="532"/>
      <c r="JXH91" s="533"/>
      <c r="JXI91" s="527"/>
      <c r="JXJ91" s="528"/>
      <c r="JXK91" s="529"/>
      <c r="JXL91" s="530"/>
      <c r="JXM91" s="531"/>
      <c r="JXN91" s="532"/>
      <c r="JXO91" s="533"/>
      <c r="JXP91" s="527"/>
      <c r="JXQ91" s="528"/>
      <c r="JXR91" s="529"/>
      <c r="JXS91" s="530"/>
      <c r="JXT91" s="531"/>
      <c r="JXU91" s="532"/>
      <c r="JXV91" s="533"/>
      <c r="JXW91" s="527"/>
      <c r="JXX91" s="528"/>
      <c r="JXY91" s="529"/>
      <c r="JXZ91" s="530"/>
      <c r="JYA91" s="531"/>
      <c r="JYB91" s="532"/>
      <c r="JYC91" s="533"/>
      <c r="JYD91" s="527"/>
      <c r="JYE91" s="528"/>
      <c r="JYF91" s="529"/>
      <c r="JYG91" s="530"/>
      <c r="JYH91" s="531"/>
      <c r="JYI91" s="532"/>
      <c r="JYJ91" s="533"/>
      <c r="JYK91" s="527"/>
      <c r="JYL91" s="528"/>
      <c r="JYM91" s="529"/>
      <c r="JYN91" s="530"/>
      <c r="JYO91" s="531"/>
      <c r="JYP91" s="532"/>
      <c r="JYQ91" s="533"/>
      <c r="JYR91" s="527"/>
      <c r="JYS91" s="528"/>
      <c r="JYT91" s="529"/>
      <c r="JYU91" s="530"/>
      <c r="JYV91" s="531"/>
      <c r="JYW91" s="532"/>
      <c r="JYX91" s="533"/>
      <c r="JYY91" s="527"/>
      <c r="JYZ91" s="528"/>
      <c r="JZA91" s="529"/>
      <c r="JZB91" s="530"/>
      <c r="JZC91" s="531"/>
      <c r="JZD91" s="532"/>
      <c r="JZE91" s="533"/>
      <c r="JZF91" s="527"/>
      <c r="JZG91" s="528"/>
      <c r="JZH91" s="529"/>
      <c r="JZI91" s="530"/>
      <c r="JZJ91" s="531"/>
      <c r="JZK91" s="532"/>
      <c r="JZL91" s="533"/>
      <c r="JZM91" s="527"/>
      <c r="JZN91" s="528"/>
      <c r="JZO91" s="529"/>
      <c r="JZP91" s="530"/>
      <c r="JZQ91" s="531"/>
      <c r="JZR91" s="532"/>
      <c r="JZS91" s="533"/>
      <c r="JZT91" s="527"/>
      <c r="JZU91" s="528"/>
      <c r="JZV91" s="529"/>
      <c r="JZW91" s="530"/>
      <c r="JZX91" s="531"/>
      <c r="JZY91" s="532"/>
      <c r="JZZ91" s="533"/>
      <c r="KAA91" s="527"/>
      <c r="KAB91" s="528"/>
      <c r="KAC91" s="529"/>
      <c r="KAD91" s="530"/>
      <c r="KAE91" s="531"/>
      <c r="KAF91" s="532"/>
      <c r="KAG91" s="533"/>
      <c r="KAH91" s="527"/>
      <c r="KAI91" s="528"/>
      <c r="KAJ91" s="529"/>
      <c r="KAK91" s="530"/>
      <c r="KAL91" s="531"/>
      <c r="KAM91" s="532"/>
      <c r="KAN91" s="533"/>
      <c r="KAO91" s="527"/>
      <c r="KAP91" s="528"/>
      <c r="KAQ91" s="529"/>
      <c r="KAR91" s="530"/>
      <c r="KAS91" s="531"/>
      <c r="KAT91" s="532"/>
      <c r="KAU91" s="533"/>
      <c r="KAV91" s="527"/>
      <c r="KAW91" s="528"/>
      <c r="KAX91" s="529"/>
      <c r="KAY91" s="530"/>
      <c r="KAZ91" s="531"/>
      <c r="KBA91" s="532"/>
      <c r="KBB91" s="533"/>
      <c r="KBC91" s="527"/>
      <c r="KBD91" s="528"/>
      <c r="KBE91" s="529"/>
      <c r="KBF91" s="530"/>
      <c r="KBG91" s="531"/>
      <c r="KBH91" s="532"/>
      <c r="KBI91" s="533"/>
      <c r="KBJ91" s="527"/>
      <c r="KBK91" s="528"/>
      <c r="KBL91" s="529"/>
      <c r="KBM91" s="530"/>
      <c r="KBN91" s="531"/>
      <c r="KBO91" s="532"/>
      <c r="KBP91" s="533"/>
      <c r="KBQ91" s="527"/>
      <c r="KBR91" s="528"/>
      <c r="KBS91" s="529"/>
      <c r="KBT91" s="530"/>
      <c r="KBU91" s="531"/>
      <c r="KBV91" s="532"/>
      <c r="KBW91" s="533"/>
      <c r="KBX91" s="527"/>
      <c r="KBY91" s="528"/>
      <c r="KBZ91" s="529"/>
      <c r="KCA91" s="530"/>
      <c r="KCB91" s="531"/>
      <c r="KCC91" s="532"/>
      <c r="KCD91" s="533"/>
      <c r="KCE91" s="527"/>
      <c r="KCF91" s="528"/>
      <c r="KCG91" s="529"/>
      <c r="KCH91" s="530"/>
      <c r="KCI91" s="531"/>
      <c r="KCJ91" s="532"/>
      <c r="KCK91" s="533"/>
      <c r="KCL91" s="527"/>
      <c r="KCM91" s="528"/>
      <c r="KCN91" s="529"/>
      <c r="KCO91" s="530"/>
      <c r="KCP91" s="531"/>
      <c r="KCQ91" s="532"/>
      <c r="KCR91" s="533"/>
      <c r="KCS91" s="527"/>
      <c r="KCT91" s="528"/>
      <c r="KCU91" s="529"/>
      <c r="KCV91" s="530"/>
      <c r="KCW91" s="531"/>
      <c r="KCX91" s="532"/>
      <c r="KCY91" s="533"/>
      <c r="KCZ91" s="527"/>
      <c r="KDA91" s="528"/>
      <c r="KDB91" s="529"/>
      <c r="KDC91" s="530"/>
      <c r="KDD91" s="531"/>
      <c r="KDE91" s="532"/>
      <c r="KDF91" s="533"/>
      <c r="KDG91" s="527"/>
      <c r="KDH91" s="528"/>
      <c r="KDI91" s="529"/>
      <c r="KDJ91" s="530"/>
      <c r="KDK91" s="531"/>
      <c r="KDL91" s="532"/>
      <c r="KDM91" s="533"/>
      <c r="KDN91" s="527"/>
      <c r="KDO91" s="528"/>
      <c r="KDP91" s="529"/>
      <c r="KDQ91" s="530"/>
      <c r="KDR91" s="531"/>
      <c r="KDS91" s="532"/>
      <c r="KDT91" s="533"/>
      <c r="KDU91" s="527"/>
      <c r="KDV91" s="528"/>
      <c r="KDW91" s="529"/>
      <c r="KDX91" s="530"/>
      <c r="KDY91" s="531"/>
      <c r="KDZ91" s="532"/>
      <c r="KEA91" s="533"/>
      <c r="KEB91" s="527"/>
      <c r="KEC91" s="528"/>
      <c r="KED91" s="529"/>
      <c r="KEE91" s="530"/>
      <c r="KEF91" s="531"/>
      <c r="KEG91" s="532"/>
      <c r="KEH91" s="533"/>
      <c r="KEI91" s="527"/>
      <c r="KEJ91" s="528"/>
      <c r="KEK91" s="529"/>
      <c r="KEL91" s="530"/>
      <c r="KEM91" s="531"/>
      <c r="KEN91" s="532"/>
      <c r="KEO91" s="533"/>
      <c r="KEP91" s="527"/>
      <c r="KEQ91" s="528"/>
      <c r="KER91" s="529"/>
      <c r="KES91" s="530"/>
      <c r="KET91" s="531"/>
      <c r="KEU91" s="532"/>
      <c r="KEV91" s="533"/>
      <c r="KEW91" s="527"/>
      <c r="KEX91" s="528"/>
      <c r="KEY91" s="529"/>
      <c r="KEZ91" s="530"/>
      <c r="KFA91" s="531"/>
      <c r="KFB91" s="532"/>
      <c r="KFC91" s="533"/>
      <c r="KFD91" s="527"/>
      <c r="KFE91" s="528"/>
      <c r="KFF91" s="529"/>
      <c r="KFG91" s="530"/>
      <c r="KFH91" s="531"/>
      <c r="KFI91" s="532"/>
      <c r="KFJ91" s="533"/>
      <c r="KFK91" s="527"/>
      <c r="KFL91" s="528"/>
      <c r="KFM91" s="529"/>
      <c r="KFN91" s="530"/>
      <c r="KFO91" s="531"/>
      <c r="KFP91" s="532"/>
      <c r="KFQ91" s="533"/>
      <c r="KFR91" s="527"/>
      <c r="KFS91" s="528"/>
      <c r="KFT91" s="529"/>
      <c r="KFU91" s="530"/>
      <c r="KFV91" s="531"/>
      <c r="KFW91" s="532"/>
      <c r="KFX91" s="533"/>
      <c r="KFY91" s="527"/>
      <c r="KFZ91" s="528"/>
      <c r="KGA91" s="529"/>
      <c r="KGB91" s="530"/>
      <c r="KGC91" s="531"/>
      <c r="KGD91" s="532"/>
      <c r="KGE91" s="533"/>
      <c r="KGF91" s="527"/>
      <c r="KGG91" s="528"/>
      <c r="KGH91" s="529"/>
      <c r="KGI91" s="530"/>
      <c r="KGJ91" s="531"/>
      <c r="KGK91" s="532"/>
      <c r="KGL91" s="533"/>
      <c r="KGM91" s="527"/>
      <c r="KGN91" s="528"/>
      <c r="KGO91" s="529"/>
      <c r="KGP91" s="530"/>
      <c r="KGQ91" s="531"/>
      <c r="KGR91" s="532"/>
      <c r="KGS91" s="533"/>
      <c r="KGT91" s="527"/>
      <c r="KGU91" s="528"/>
      <c r="KGV91" s="529"/>
      <c r="KGW91" s="530"/>
      <c r="KGX91" s="531"/>
      <c r="KGY91" s="532"/>
      <c r="KGZ91" s="533"/>
      <c r="KHA91" s="527"/>
      <c r="KHB91" s="528"/>
      <c r="KHC91" s="529"/>
      <c r="KHD91" s="530"/>
      <c r="KHE91" s="531"/>
      <c r="KHF91" s="532"/>
      <c r="KHG91" s="533"/>
      <c r="KHH91" s="527"/>
      <c r="KHI91" s="528"/>
      <c r="KHJ91" s="529"/>
      <c r="KHK91" s="530"/>
      <c r="KHL91" s="531"/>
      <c r="KHM91" s="532"/>
      <c r="KHN91" s="533"/>
      <c r="KHO91" s="527"/>
      <c r="KHP91" s="528"/>
      <c r="KHQ91" s="529"/>
      <c r="KHR91" s="530"/>
      <c r="KHS91" s="531"/>
      <c r="KHT91" s="532"/>
      <c r="KHU91" s="533"/>
      <c r="KHV91" s="527"/>
      <c r="KHW91" s="528"/>
      <c r="KHX91" s="529"/>
      <c r="KHY91" s="530"/>
      <c r="KHZ91" s="531"/>
      <c r="KIA91" s="532"/>
      <c r="KIB91" s="533"/>
      <c r="KIC91" s="527"/>
      <c r="KID91" s="528"/>
      <c r="KIE91" s="529"/>
      <c r="KIF91" s="530"/>
      <c r="KIG91" s="531"/>
      <c r="KIH91" s="532"/>
      <c r="KII91" s="533"/>
      <c r="KIJ91" s="527"/>
      <c r="KIK91" s="528"/>
      <c r="KIL91" s="529"/>
      <c r="KIM91" s="530"/>
      <c r="KIN91" s="531"/>
      <c r="KIO91" s="532"/>
      <c r="KIP91" s="533"/>
      <c r="KIQ91" s="527"/>
      <c r="KIR91" s="528"/>
      <c r="KIS91" s="529"/>
      <c r="KIT91" s="530"/>
      <c r="KIU91" s="531"/>
      <c r="KIV91" s="532"/>
      <c r="KIW91" s="533"/>
      <c r="KIX91" s="527"/>
      <c r="KIY91" s="528"/>
      <c r="KIZ91" s="529"/>
      <c r="KJA91" s="530"/>
      <c r="KJB91" s="531"/>
      <c r="KJC91" s="532"/>
      <c r="KJD91" s="533"/>
      <c r="KJE91" s="527"/>
      <c r="KJF91" s="528"/>
      <c r="KJG91" s="529"/>
      <c r="KJH91" s="530"/>
      <c r="KJI91" s="531"/>
      <c r="KJJ91" s="532"/>
      <c r="KJK91" s="533"/>
      <c r="KJL91" s="527"/>
      <c r="KJM91" s="528"/>
      <c r="KJN91" s="529"/>
      <c r="KJO91" s="530"/>
      <c r="KJP91" s="531"/>
      <c r="KJQ91" s="532"/>
      <c r="KJR91" s="533"/>
      <c r="KJS91" s="527"/>
      <c r="KJT91" s="528"/>
      <c r="KJU91" s="529"/>
      <c r="KJV91" s="530"/>
      <c r="KJW91" s="531"/>
      <c r="KJX91" s="532"/>
      <c r="KJY91" s="533"/>
      <c r="KJZ91" s="527"/>
      <c r="KKA91" s="528"/>
      <c r="KKB91" s="529"/>
      <c r="KKC91" s="530"/>
      <c r="KKD91" s="531"/>
      <c r="KKE91" s="532"/>
      <c r="KKF91" s="533"/>
      <c r="KKG91" s="527"/>
      <c r="KKH91" s="528"/>
      <c r="KKI91" s="529"/>
      <c r="KKJ91" s="530"/>
      <c r="KKK91" s="531"/>
      <c r="KKL91" s="532"/>
      <c r="KKM91" s="533"/>
      <c r="KKN91" s="527"/>
      <c r="KKO91" s="528"/>
      <c r="KKP91" s="529"/>
      <c r="KKQ91" s="530"/>
      <c r="KKR91" s="531"/>
      <c r="KKS91" s="532"/>
      <c r="KKT91" s="533"/>
      <c r="KKU91" s="527"/>
      <c r="KKV91" s="528"/>
      <c r="KKW91" s="529"/>
      <c r="KKX91" s="530"/>
      <c r="KKY91" s="531"/>
      <c r="KKZ91" s="532"/>
      <c r="KLA91" s="533"/>
      <c r="KLB91" s="527"/>
      <c r="KLC91" s="528"/>
      <c r="KLD91" s="529"/>
      <c r="KLE91" s="530"/>
      <c r="KLF91" s="531"/>
      <c r="KLG91" s="532"/>
      <c r="KLH91" s="533"/>
      <c r="KLI91" s="527"/>
      <c r="KLJ91" s="528"/>
      <c r="KLK91" s="529"/>
      <c r="KLL91" s="530"/>
      <c r="KLM91" s="531"/>
      <c r="KLN91" s="532"/>
      <c r="KLO91" s="533"/>
      <c r="KLP91" s="527"/>
      <c r="KLQ91" s="528"/>
      <c r="KLR91" s="529"/>
      <c r="KLS91" s="530"/>
      <c r="KLT91" s="531"/>
      <c r="KLU91" s="532"/>
      <c r="KLV91" s="533"/>
      <c r="KLW91" s="527"/>
      <c r="KLX91" s="528"/>
      <c r="KLY91" s="529"/>
      <c r="KLZ91" s="530"/>
      <c r="KMA91" s="531"/>
      <c r="KMB91" s="532"/>
      <c r="KMC91" s="533"/>
      <c r="KMD91" s="527"/>
      <c r="KME91" s="528"/>
      <c r="KMF91" s="529"/>
      <c r="KMG91" s="530"/>
      <c r="KMH91" s="531"/>
      <c r="KMI91" s="532"/>
      <c r="KMJ91" s="533"/>
      <c r="KMK91" s="527"/>
      <c r="KML91" s="528"/>
      <c r="KMM91" s="529"/>
      <c r="KMN91" s="530"/>
      <c r="KMO91" s="531"/>
      <c r="KMP91" s="532"/>
      <c r="KMQ91" s="533"/>
      <c r="KMR91" s="527"/>
      <c r="KMS91" s="528"/>
      <c r="KMT91" s="529"/>
      <c r="KMU91" s="530"/>
      <c r="KMV91" s="531"/>
      <c r="KMW91" s="532"/>
      <c r="KMX91" s="533"/>
      <c r="KMY91" s="527"/>
      <c r="KMZ91" s="528"/>
      <c r="KNA91" s="529"/>
      <c r="KNB91" s="530"/>
      <c r="KNC91" s="531"/>
      <c r="KND91" s="532"/>
      <c r="KNE91" s="533"/>
      <c r="KNF91" s="527"/>
      <c r="KNG91" s="528"/>
      <c r="KNH91" s="529"/>
      <c r="KNI91" s="530"/>
      <c r="KNJ91" s="531"/>
      <c r="KNK91" s="532"/>
      <c r="KNL91" s="533"/>
      <c r="KNM91" s="527"/>
      <c r="KNN91" s="528"/>
      <c r="KNO91" s="529"/>
      <c r="KNP91" s="530"/>
      <c r="KNQ91" s="531"/>
      <c r="KNR91" s="532"/>
      <c r="KNS91" s="533"/>
      <c r="KNT91" s="527"/>
      <c r="KNU91" s="528"/>
      <c r="KNV91" s="529"/>
      <c r="KNW91" s="530"/>
      <c r="KNX91" s="531"/>
      <c r="KNY91" s="532"/>
      <c r="KNZ91" s="533"/>
      <c r="KOA91" s="527"/>
      <c r="KOB91" s="528"/>
      <c r="KOC91" s="529"/>
      <c r="KOD91" s="530"/>
      <c r="KOE91" s="531"/>
      <c r="KOF91" s="532"/>
      <c r="KOG91" s="533"/>
      <c r="KOH91" s="527"/>
      <c r="KOI91" s="528"/>
      <c r="KOJ91" s="529"/>
      <c r="KOK91" s="530"/>
      <c r="KOL91" s="531"/>
      <c r="KOM91" s="532"/>
      <c r="KON91" s="533"/>
      <c r="KOO91" s="527"/>
      <c r="KOP91" s="528"/>
      <c r="KOQ91" s="529"/>
      <c r="KOR91" s="530"/>
      <c r="KOS91" s="531"/>
      <c r="KOT91" s="532"/>
      <c r="KOU91" s="533"/>
      <c r="KOV91" s="527"/>
      <c r="KOW91" s="528"/>
      <c r="KOX91" s="529"/>
      <c r="KOY91" s="530"/>
      <c r="KOZ91" s="531"/>
      <c r="KPA91" s="532"/>
      <c r="KPB91" s="533"/>
      <c r="KPC91" s="527"/>
      <c r="KPD91" s="528"/>
      <c r="KPE91" s="529"/>
      <c r="KPF91" s="530"/>
      <c r="KPG91" s="531"/>
      <c r="KPH91" s="532"/>
      <c r="KPI91" s="533"/>
      <c r="KPJ91" s="527"/>
      <c r="KPK91" s="528"/>
      <c r="KPL91" s="529"/>
      <c r="KPM91" s="530"/>
      <c r="KPN91" s="531"/>
      <c r="KPO91" s="532"/>
      <c r="KPP91" s="533"/>
      <c r="KPQ91" s="527"/>
      <c r="KPR91" s="528"/>
      <c r="KPS91" s="529"/>
      <c r="KPT91" s="530"/>
      <c r="KPU91" s="531"/>
      <c r="KPV91" s="532"/>
      <c r="KPW91" s="533"/>
      <c r="KPX91" s="527"/>
      <c r="KPY91" s="528"/>
      <c r="KPZ91" s="529"/>
      <c r="KQA91" s="530"/>
      <c r="KQB91" s="531"/>
      <c r="KQC91" s="532"/>
      <c r="KQD91" s="533"/>
      <c r="KQE91" s="527"/>
      <c r="KQF91" s="528"/>
      <c r="KQG91" s="529"/>
      <c r="KQH91" s="530"/>
      <c r="KQI91" s="531"/>
      <c r="KQJ91" s="532"/>
      <c r="KQK91" s="533"/>
      <c r="KQL91" s="527"/>
      <c r="KQM91" s="528"/>
      <c r="KQN91" s="529"/>
      <c r="KQO91" s="530"/>
      <c r="KQP91" s="531"/>
      <c r="KQQ91" s="532"/>
      <c r="KQR91" s="533"/>
      <c r="KQS91" s="527"/>
      <c r="KQT91" s="528"/>
      <c r="KQU91" s="529"/>
      <c r="KQV91" s="530"/>
      <c r="KQW91" s="531"/>
      <c r="KQX91" s="532"/>
      <c r="KQY91" s="533"/>
      <c r="KQZ91" s="527"/>
      <c r="KRA91" s="528"/>
      <c r="KRB91" s="529"/>
      <c r="KRC91" s="530"/>
      <c r="KRD91" s="531"/>
      <c r="KRE91" s="532"/>
      <c r="KRF91" s="533"/>
      <c r="KRG91" s="527"/>
      <c r="KRH91" s="528"/>
      <c r="KRI91" s="529"/>
      <c r="KRJ91" s="530"/>
      <c r="KRK91" s="531"/>
      <c r="KRL91" s="532"/>
      <c r="KRM91" s="533"/>
      <c r="KRN91" s="527"/>
      <c r="KRO91" s="528"/>
      <c r="KRP91" s="529"/>
      <c r="KRQ91" s="530"/>
      <c r="KRR91" s="531"/>
      <c r="KRS91" s="532"/>
      <c r="KRT91" s="533"/>
      <c r="KRU91" s="527"/>
      <c r="KRV91" s="528"/>
      <c r="KRW91" s="529"/>
      <c r="KRX91" s="530"/>
      <c r="KRY91" s="531"/>
      <c r="KRZ91" s="532"/>
      <c r="KSA91" s="533"/>
      <c r="KSB91" s="527"/>
      <c r="KSC91" s="528"/>
      <c r="KSD91" s="529"/>
      <c r="KSE91" s="530"/>
      <c r="KSF91" s="531"/>
      <c r="KSG91" s="532"/>
      <c r="KSH91" s="533"/>
      <c r="KSI91" s="527"/>
      <c r="KSJ91" s="528"/>
      <c r="KSK91" s="529"/>
      <c r="KSL91" s="530"/>
      <c r="KSM91" s="531"/>
      <c r="KSN91" s="532"/>
      <c r="KSO91" s="533"/>
      <c r="KSP91" s="527"/>
      <c r="KSQ91" s="528"/>
      <c r="KSR91" s="529"/>
      <c r="KSS91" s="530"/>
      <c r="KST91" s="531"/>
      <c r="KSU91" s="532"/>
      <c r="KSV91" s="533"/>
      <c r="KSW91" s="527"/>
      <c r="KSX91" s="528"/>
      <c r="KSY91" s="529"/>
      <c r="KSZ91" s="530"/>
      <c r="KTA91" s="531"/>
      <c r="KTB91" s="532"/>
      <c r="KTC91" s="533"/>
      <c r="KTD91" s="527"/>
      <c r="KTE91" s="528"/>
      <c r="KTF91" s="529"/>
      <c r="KTG91" s="530"/>
      <c r="KTH91" s="531"/>
      <c r="KTI91" s="532"/>
      <c r="KTJ91" s="533"/>
      <c r="KTK91" s="527"/>
      <c r="KTL91" s="528"/>
      <c r="KTM91" s="529"/>
      <c r="KTN91" s="530"/>
      <c r="KTO91" s="531"/>
      <c r="KTP91" s="532"/>
      <c r="KTQ91" s="533"/>
      <c r="KTR91" s="527"/>
      <c r="KTS91" s="528"/>
      <c r="KTT91" s="529"/>
      <c r="KTU91" s="530"/>
      <c r="KTV91" s="531"/>
      <c r="KTW91" s="532"/>
      <c r="KTX91" s="533"/>
      <c r="KTY91" s="527"/>
      <c r="KTZ91" s="528"/>
      <c r="KUA91" s="529"/>
      <c r="KUB91" s="530"/>
      <c r="KUC91" s="531"/>
      <c r="KUD91" s="532"/>
      <c r="KUE91" s="533"/>
      <c r="KUF91" s="527"/>
      <c r="KUG91" s="528"/>
      <c r="KUH91" s="529"/>
      <c r="KUI91" s="530"/>
      <c r="KUJ91" s="531"/>
      <c r="KUK91" s="532"/>
      <c r="KUL91" s="533"/>
      <c r="KUM91" s="527"/>
      <c r="KUN91" s="528"/>
      <c r="KUO91" s="529"/>
      <c r="KUP91" s="530"/>
      <c r="KUQ91" s="531"/>
      <c r="KUR91" s="532"/>
      <c r="KUS91" s="533"/>
      <c r="KUT91" s="527"/>
      <c r="KUU91" s="528"/>
      <c r="KUV91" s="529"/>
      <c r="KUW91" s="530"/>
      <c r="KUX91" s="531"/>
      <c r="KUY91" s="532"/>
      <c r="KUZ91" s="533"/>
      <c r="KVA91" s="527"/>
      <c r="KVB91" s="528"/>
      <c r="KVC91" s="529"/>
      <c r="KVD91" s="530"/>
      <c r="KVE91" s="531"/>
      <c r="KVF91" s="532"/>
      <c r="KVG91" s="533"/>
      <c r="KVH91" s="527"/>
      <c r="KVI91" s="528"/>
      <c r="KVJ91" s="529"/>
      <c r="KVK91" s="530"/>
      <c r="KVL91" s="531"/>
      <c r="KVM91" s="532"/>
      <c r="KVN91" s="533"/>
      <c r="KVO91" s="527"/>
      <c r="KVP91" s="528"/>
      <c r="KVQ91" s="529"/>
      <c r="KVR91" s="530"/>
      <c r="KVS91" s="531"/>
      <c r="KVT91" s="532"/>
      <c r="KVU91" s="533"/>
      <c r="KVV91" s="527"/>
      <c r="KVW91" s="528"/>
      <c r="KVX91" s="529"/>
      <c r="KVY91" s="530"/>
      <c r="KVZ91" s="531"/>
      <c r="KWA91" s="532"/>
      <c r="KWB91" s="533"/>
      <c r="KWC91" s="527"/>
      <c r="KWD91" s="528"/>
      <c r="KWE91" s="529"/>
      <c r="KWF91" s="530"/>
      <c r="KWG91" s="531"/>
      <c r="KWH91" s="532"/>
      <c r="KWI91" s="533"/>
      <c r="KWJ91" s="527"/>
      <c r="KWK91" s="528"/>
      <c r="KWL91" s="529"/>
      <c r="KWM91" s="530"/>
      <c r="KWN91" s="531"/>
      <c r="KWO91" s="532"/>
      <c r="KWP91" s="533"/>
      <c r="KWQ91" s="527"/>
      <c r="KWR91" s="528"/>
      <c r="KWS91" s="529"/>
      <c r="KWT91" s="530"/>
      <c r="KWU91" s="531"/>
      <c r="KWV91" s="532"/>
      <c r="KWW91" s="533"/>
      <c r="KWX91" s="527"/>
      <c r="KWY91" s="528"/>
      <c r="KWZ91" s="529"/>
      <c r="KXA91" s="530"/>
      <c r="KXB91" s="531"/>
      <c r="KXC91" s="532"/>
      <c r="KXD91" s="533"/>
      <c r="KXE91" s="527"/>
      <c r="KXF91" s="528"/>
      <c r="KXG91" s="529"/>
      <c r="KXH91" s="530"/>
      <c r="KXI91" s="531"/>
      <c r="KXJ91" s="532"/>
      <c r="KXK91" s="533"/>
      <c r="KXL91" s="527"/>
      <c r="KXM91" s="528"/>
      <c r="KXN91" s="529"/>
      <c r="KXO91" s="530"/>
      <c r="KXP91" s="531"/>
      <c r="KXQ91" s="532"/>
      <c r="KXR91" s="533"/>
      <c r="KXS91" s="527"/>
      <c r="KXT91" s="528"/>
      <c r="KXU91" s="529"/>
      <c r="KXV91" s="530"/>
      <c r="KXW91" s="531"/>
      <c r="KXX91" s="532"/>
      <c r="KXY91" s="533"/>
      <c r="KXZ91" s="527"/>
      <c r="KYA91" s="528"/>
      <c r="KYB91" s="529"/>
      <c r="KYC91" s="530"/>
      <c r="KYD91" s="531"/>
      <c r="KYE91" s="532"/>
      <c r="KYF91" s="533"/>
      <c r="KYG91" s="527"/>
      <c r="KYH91" s="528"/>
      <c r="KYI91" s="529"/>
      <c r="KYJ91" s="530"/>
      <c r="KYK91" s="531"/>
      <c r="KYL91" s="532"/>
      <c r="KYM91" s="533"/>
      <c r="KYN91" s="527"/>
      <c r="KYO91" s="528"/>
      <c r="KYP91" s="529"/>
      <c r="KYQ91" s="530"/>
      <c r="KYR91" s="531"/>
      <c r="KYS91" s="532"/>
      <c r="KYT91" s="533"/>
      <c r="KYU91" s="527"/>
      <c r="KYV91" s="528"/>
      <c r="KYW91" s="529"/>
      <c r="KYX91" s="530"/>
      <c r="KYY91" s="531"/>
      <c r="KYZ91" s="532"/>
      <c r="KZA91" s="533"/>
      <c r="KZB91" s="527"/>
      <c r="KZC91" s="528"/>
      <c r="KZD91" s="529"/>
      <c r="KZE91" s="530"/>
      <c r="KZF91" s="531"/>
      <c r="KZG91" s="532"/>
      <c r="KZH91" s="533"/>
      <c r="KZI91" s="527"/>
      <c r="KZJ91" s="528"/>
      <c r="KZK91" s="529"/>
      <c r="KZL91" s="530"/>
      <c r="KZM91" s="531"/>
      <c r="KZN91" s="532"/>
      <c r="KZO91" s="533"/>
      <c r="KZP91" s="527"/>
      <c r="KZQ91" s="528"/>
      <c r="KZR91" s="529"/>
      <c r="KZS91" s="530"/>
      <c r="KZT91" s="531"/>
      <c r="KZU91" s="532"/>
      <c r="KZV91" s="533"/>
      <c r="KZW91" s="527"/>
      <c r="KZX91" s="528"/>
      <c r="KZY91" s="529"/>
      <c r="KZZ91" s="530"/>
      <c r="LAA91" s="531"/>
      <c r="LAB91" s="532"/>
      <c r="LAC91" s="533"/>
      <c r="LAD91" s="527"/>
      <c r="LAE91" s="528"/>
      <c r="LAF91" s="529"/>
      <c r="LAG91" s="530"/>
      <c r="LAH91" s="531"/>
      <c r="LAI91" s="532"/>
      <c r="LAJ91" s="533"/>
      <c r="LAK91" s="527"/>
      <c r="LAL91" s="528"/>
      <c r="LAM91" s="529"/>
      <c r="LAN91" s="530"/>
      <c r="LAO91" s="531"/>
      <c r="LAP91" s="532"/>
      <c r="LAQ91" s="533"/>
      <c r="LAR91" s="527"/>
      <c r="LAS91" s="528"/>
      <c r="LAT91" s="529"/>
      <c r="LAU91" s="530"/>
      <c r="LAV91" s="531"/>
      <c r="LAW91" s="532"/>
      <c r="LAX91" s="533"/>
      <c r="LAY91" s="527"/>
      <c r="LAZ91" s="528"/>
      <c r="LBA91" s="529"/>
      <c r="LBB91" s="530"/>
      <c r="LBC91" s="531"/>
      <c r="LBD91" s="532"/>
      <c r="LBE91" s="533"/>
      <c r="LBF91" s="527"/>
      <c r="LBG91" s="528"/>
      <c r="LBH91" s="529"/>
      <c r="LBI91" s="530"/>
      <c r="LBJ91" s="531"/>
      <c r="LBK91" s="532"/>
      <c r="LBL91" s="533"/>
      <c r="LBM91" s="527"/>
      <c r="LBN91" s="528"/>
      <c r="LBO91" s="529"/>
      <c r="LBP91" s="530"/>
      <c r="LBQ91" s="531"/>
      <c r="LBR91" s="532"/>
      <c r="LBS91" s="533"/>
      <c r="LBT91" s="527"/>
      <c r="LBU91" s="528"/>
      <c r="LBV91" s="529"/>
      <c r="LBW91" s="530"/>
      <c r="LBX91" s="531"/>
      <c r="LBY91" s="532"/>
      <c r="LBZ91" s="533"/>
      <c r="LCA91" s="527"/>
      <c r="LCB91" s="528"/>
      <c r="LCC91" s="529"/>
      <c r="LCD91" s="530"/>
      <c r="LCE91" s="531"/>
      <c r="LCF91" s="532"/>
      <c r="LCG91" s="533"/>
      <c r="LCH91" s="527"/>
      <c r="LCI91" s="528"/>
      <c r="LCJ91" s="529"/>
      <c r="LCK91" s="530"/>
      <c r="LCL91" s="531"/>
      <c r="LCM91" s="532"/>
      <c r="LCN91" s="533"/>
      <c r="LCO91" s="527"/>
      <c r="LCP91" s="528"/>
      <c r="LCQ91" s="529"/>
      <c r="LCR91" s="530"/>
      <c r="LCS91" s="531"/>
      <c r="LCT91" s="532"/>
      <c r="LCU91" s="533"/>
      <c r="LCV91" s="527"/>
      <c r="LCW91" s="528"/>
      <c r="LCX91" s="529"/>
      <c r="LCY91" s="530"/>
      <c r="LCZ91" s="531"/>
      <c r="LDA91" s="532"/>
      <c r="LDB91" s="533"/>
      <c r="LDC91" s="527"/>
      <c r="LDD91" s="528"/>
      <c r="LDE91" s="529"/>
      <c r="LDF91" s="530"/>
      <c r="LDG91" s="531"/>
      <c r="LDH91" s="532"/>
      <c r="LDI91" s="533"/>
      <c r="LDJ91" s="527"/>
      <c r="LDK91" s="528"/>
      <c r="LDL91" s="529"/>
      <c r="LDM91" s="530"/>
      <c r="LDN91" s="531"/>
      <c r="LDO91" s="532"/>
      <c r="LDP91" s="533"/>
      <c r="LDQ91" s="527"/>
      <c r="LDR91" s="528"/>
      <c r="LDS91" s="529"/>
      <c r="LDT91" s="530"/>
      <c r="LDU91" s="531"/>
      <c r="LDV91" s="532"/>
      <c r="LDW91" s="533"/>
      <c r="LDX91" s="527"/>
      <c r="LDY91" s="528"/>
      <c r="LDZ91" s="529"/>
      <c r="LEA91" s="530"/>
      <c r="LEB91" s="531"/>
      <c r="LEC91" s="532"/>
      <c r="LED91" s="533"/>
      <c r="LEE91" s="527"/>
      <c r="LEF91" s="528"/>
      <c r="LEG91" s="529"/>
      <c r="LEH91" s="530"/>
      <c r="LEI91" s="531"/>
      <c r="LEJ91" s="532"/>
      <c r="LEK91" s="533"/>
      <c r="LEL91" s="527"/>
      <c r="LEM91" s="528"/>
      <c r="LEN91" s="529"/>
      <c r="LEO91" s="530"/>
      <c r="LEP91" s="531"/>
      <c r="LEQ91" s="532"/>
      <c r="LER91" s="533"/>
      <c r="LES91" s="527"/>
      <c r="LET91" s="528"/>
      <c r="LEU91" s="529"/>
      <c r="LEV91" s="530"/>
      <c r="LEW91" s="531"/>
      <c r="LEX91" s="532"/>
      <c r="LEY91" s="533"/>
      <c r="LEZ91" s="527"/>
      <c r="LFA91" s="528"/>
      <c r="LFB91" s="529"/>
      <c r="LFC91" s="530"/>
      <c r="LFD91" s="531"/>
      <c r="LFE91" s="532"/>
      <c r="LFF91" s="533"/>
      <c r="LFG91" s="527"/>
      <c r="LFH91" s="528"/>
      <c r="LFI91" s="529"/>
      <c r="LFJ91" s="530"/>
      <c r="LFK91" s="531"/>
      <c r="LFL91" s="532"/>
      <c r="LFM91" s="533"/>
      <c r="LFN91" s="527"/>
      <c r="LFO91" s="528"/>
      <c r="LFP91" s="529"/>
      <c r="LFQ91" s="530"/>
      <c r="LFR91" s="531"/>
      <c r="LFS91" s="532"/>
      <c r="LFT91" s="533"/>
      <c r="LFU91" s="527"/>
      <c r="LFV91" s="528"/>
      <c r="LFW91" s="529"/>
      <c r="LFX91" s="530"/>
      <c r="LFY91" s="531"/>
      <c r="LFZ91" s="532"/>
      <c r="LGA91" s="533"/>
      <c r="LGB91" s="527"/>
      <c r="LGC91" s="528"/>
      <c r="LGD91" s="529"/>
      <c r="LGE91" s="530"/>
      <c r="LGF91" s="531"/>
      <c r="LGG91" s="532"/>
      <c r="LGH91" s="533"/>
      <c r="LGI91" s="527"/>
      <c r="LGJ91" s="528"/>
      <c r="LGK91" s="529"/>
      <c r="LGL91" s="530"/>
      <c r="LGM91" s="531"/>
      <c r="LGN91" s="532"/>
      <c r="LGO91" s="533"/>
      <c r="LGP91" s="527"/>
      <c r="LGQ91" s="528"/>
      <c r="LGR91" s="529"/>
      <c r="LGS91" s="530"/>
      <c r="LGT91" s="531"/>
      <c r="LGU91" s="532"/>
      <c r="LGV91" s="533"/>
      <c r="LGW91" s="527"/>
      <c r="LGX91" s="528"/>
      <c r="LGY91" s="529"/>
      <c r="LGZ91" s="530"/>
      <c r="LHA91" s="531"/>
      <c r="LHB91" s="532"/>
      <c r="LHC91" s="533"/>
      <c r="LHD91" s="527"/>
      <c r="LHE91" s="528"/>
      <c r="LHF91" s="529"/>
      <c r="LHG91" s="530"/>
      <c r="LHH91" s="531"/>
      <c r="LHI91" s="532"/>
      <c r="LHJ91" s="533"/>
      <c r="LHK91" s="527"/>
      <c r="LHL91" s="528"/>
      <c r="LHM91" s="529"/>
      <c r="LHN91" s="530"/>
      <c r="LHO91" s="531"/>
      <c r="LHP91" s="532"/>
      <c r="LHQ91" s="533"/>
      <c r="LHR91" s="527"/>
      <c r="LHS91" s="528"/>
      <c r="LHT91" s="529"/>
      <c r="LHU91" s="530"/>
      <c r="LHV91" s="531"/>
      <c r="LHW91" s="532"/>
      <c r="LHX91" s="533"/>
      <c r="LHY91" s="527"/>
      <c r="LHZ91" s="528"/>
      <c r="LIA91" s="529"/>
      <c r="LIB91" s="530"/>
      <c r="LIC91" s="531"/>
      <c r="LID91" s="532"/>
      <c r="LIE91" s="533"/>
      <c r="LIF91" s="527"/>
      <c r="LIG91" s="528"/>
      <c r="LIH91" s="529"/>
      <c r="LII91" s="530"/>
      <c r="LIJ91" s="531"/>
      <c r="LIK91" s="532"/>
      <c r="LIL91" s="533"/>
      <c r="LIM91" s="527"/>
      <c r="LIN91" s="528"/>
      <c r="LIO91" s="529"/>
      <c r="LIP91" s="530"/>
      <c r="LIQ91" s="531"/>
      <c r="LIR91" s="532"/>
      <c r="LIS91" s="533"/>
      <c r="LIT91" s="527"/>
      <c r="LIU91" s="528"/>
      <c r="LIV91" s="529"/>
      <c r="LIW91" s="530"/>
      <c r="LIX91" s="531"/>
      <c r="LIY91" s="532"/>
      <c r="LIZ91" s="533"/>
      <c r="LJA91" s="527"/>
      <c r="LJB91" s="528"/>
      <c r="LJC91" s="529"/>
      <c r="LJD91" s="530"/>
      <c r="LJE91" s="531"/>
      <c r="LJF91" s="532"/>
      <c r="LJG91" s="533"/>
      <c r="LJH91" s="527"/>
      <c r="LJI91" s="528"/>
      <c r="LJJ91" s="529"/>
      <c r="LJK91" s="530"/>
      <c r="LJL91" s="531"/>
      <c r="LJM91" s="532"/>
      <c r="LJN91" s="533"/>
      <c r="LJO91" s="527"/>
      <c r="LJP91" s="528"/>
      <c r="LJQ91" s="529"/>
      <c r="LJR91" s="530"/>
      <c r="LJS91" s="531"/>
      <c r="LJT91" s="532"/>
      <c r="LJU91" s="533"/>
      <c r="LJV91" s="527"/>
      <c r="LJW91" s="528"/>
      <c r="LJX91" s="529"/>
      <c r="LJY91" s="530"/>
      <c r="LJZ91" s="531"/>
      <c r="LKA91" s="532"/>
      <c r="LKB91" s="533"/>
      <c r="LKC91" s="527"/>
      <c r="LKD91" s="528"/>
      <c r="LKE91" s="529"/>
      <c r="LKF91" s="530"/>
      <c r="LKG91" s="531"/>
      <c r="LKH91" s="532"/>
      <c r="LKI91" s="533"/>
      <c r="LKJ91" s="527"/>
      <c r="LKK91" s="528"/>
      <c r="LKL91" s="529"/>
      <c r="LKM91" s="530"/>
      <c r="LKN91" s="531"/>
      <c r="LKO91" s="532"/>
      <c r="LKP91" s="533"/>
      <c r="LKQ91" s="527"/>
      <c r="LKR91" s="528"/>
      <c r="LKS91" s="529"/>
      <c r="LKT91" s="530"/>
      <c r="LKU91" s="531"/>
      <c r="LKV91" s="532"/>
      <c r="LKW91" s="533"/>
      <c r="LKX91" s="527"/>
      <c r="LKY91" s="528"/>
      <c r="LKZ91" s="529"/>
      <c r="LLA91" s="530"/>
      <c r="LLB91" s="531"/>
      <c r="LLC91" s="532"/>
      <c r="LLD91" s="533"/>
      <c r="LLE91" s="527"/>
      <c r="LLF91" s="528"/>
      <c r="LLG91" s="529"/>
      <c r="LLH91" s="530"/>
      <c r="LLI91" s="531"/>
      <c r="LLJ91" s="532"/>
      <c r="LLK91" s="533"/>
      <c r="LLL91" s="527"/>
      <c r="LLM91" s="528"/>
      <c r="LLN91" s="529"/>
      <c r="LLO91" s="530"/>
      <c r="LLP91" s="531"/>
      <c r="LLQ91" s="532"/>
      <c r="LLR91" s="533"/>
      <c r="LLS91" s="527"/>
      <c r="LLT91" s="528"/>
      <c r="LLU91" s="529"/>
      <c r="LLV91" s="530"/>
      <c r="LLW91" s="531"/>
      <c r="LLX91" s="532"/>
      <c r="LLY91" s="533"/>
      <c r="LLZ91" s="527"/>
      <c r="LMA91" s="528"/>
      <c r="LMB91" s="529"/>
      <c r="LMC91" s="530"/>
      <c r="LMD91" s="531"/>
      <c r="LME91" s="532"/>
      <c r="LMF91" s="533"/>
      <c r="LMG91" s="527"/>
      <c r="LMH91" s="528"/>
      <c r="LMI91" s="529"/>
      <c r="LMJ91" s="530"/>
      <c r="LMK91" s="531"/>
      <c r="LML91" s="532"/>
      <c r="LMM91" s="533"/>
      <c r="LMN91" s="527"/>
      <c r="LMO91" s="528"/>
      <c r="LMP91" s="529"/>
      <c r="LMQ91" s="530"/>
      <c r="LMR91" s="531"/>
      <c r="LMS91" s="532"/>
      <c r="LMT91" s="533"/>
      <c r="LMU91" s="527"/>
      <c r="LMV91" s="528"/>
      <c r="LMW91" s="529"/>
      <c r="LMX91" s="530"/>
      <c r="LMY91" s="531"/>
      <c r="LMZ91" s="532"/>
      <c r="LNA91" s="533"/>
      <c r="LNB91" s="527"/>
      <c r="LNC91" s="528"/>
      <c r="LND91" s="529"/>
      <c r="LNE91" s="530"/>
      <c r="LNF91" s="531"/>
      <c r="LNG91" s="532"/>
      <c r="LNH91" s="533"/>
      <c r="LNI91" s="527"/>
      <c r="LNJ91" s="528"/>
      <c r="LNK91" s="529"/>
      <c r="LNL91" s="530"/>
      <c r="LNM91" s="531"/>
      <c r="LNN91" s="532"/>
      <c r="LNO91" s="533"/>
      <c r="LNP91" s="527"/>
      <c r="LNQ91" s="528"/>
      <c r="LNR91" s="529"/>
      <c r="LNS91" s="530"/>
      <c r="LNT91" s="531"/>
      <c r="LNU91" s="532"/>
      <c r="LNV91" s="533"/>
      <c r="LNW91" s="527"/>
      <c r="LNX91" s="528"/>
      <c r="LNY91" s="529"/>
      <c r="LNZ91" s="530"/>
      <c r="LOA91" s="531"/>
      <c r="LOB91" s="532"/>
      <c r="LOC91" s="533"/>
      <c r="LOD91" s="527"/>
      <c r="LOE91" s="528"/>
      <c r="LOF91" s="529"/>
      <c r="LOG91" s="530"/>
      <c r="LOH91" s="531"/>
      <c r="LOI91" s="532"/>
      <c r="LOJ91" s="533"/>
      <c r="LOK91" s="527"/>
      <c r="LOL91" s="528"/>
      <c r="LOM91" s="529"/>
      <c r="LON91" s="530"/>
      <c r="LOO91" s="531"/>
      <c r="LOP91" s="532"/>
      <c r="LOQ91" s="533"/>
      <c r="LOR91" s="527"/>
      <c r="LOS91" s="528"/>
      <c r="LOT91" s="529"/>
      <c r="LOU91" s="530"/>
      <c r="LOV91" s="531"/>
      <c r="LOW91" s="532"/>
      <c r="LOX91" s="533"/>
      <c r="LOY91" s="527"/>
      <c r="LOZ91" s="528"/>
      <c r="LPA91" s="529"/>
      <c r="LPB91" s="530"/>
      <c r="LPC91" s="531"/>
      <c r="LPD91" s="532"/>
      <c r="LPE91" s="533"/>
      <c r="LPF91" s="527"/>
      <c r="LPG91" s="528"/>
      <c r="LPH91" s="529"/>
      <c r="LPI91" s="530"/>
      <c r="LPJ91" s="531"/>
      <c r="LPK91" s="532"/>
      <c r="LPL91" s="533"/>
      <c r="LPM91" s="527"/>
      <c r="LPN91" s="528"/>
      <c r="LPO91" s="529"/>
      <c r="LPP91" s="530"/>
      <c r="LPQ91" s="531"/>
      <c r="LPR91" s="532"/>
      <c r="LPS91" s="533"/>
      <c r="LPT91" s="527"/>
      <c r="LPU91" s="528"/>
      <c r="LPV91" s="529"/>
      <c r="LPW91" s="530"/>
      <c r="LPX91" s="531"/>
      <c r="LPY91" s="532"/>
      <c r="LPZ91" s="533"/>
      <c r="LQA91" s="527"/>
      <c r="LQB91" s="528"/>
      <c r="LQC91" s="529"/>
      <c r="LQD91" s="530"/>
      <c r="LQE91" s="531"/>
      <c r="LQF91" s="532"/>
      <c r="LQG91" s="533"/>
      <c r="LQH91" s="527"/>
      <c r="LQI91" s="528"/>
      <c r="LQJ91" s="529"/>
      <c r="LQK91" s="530"/>
      <c r="LQL91" s="531"/>
      <c r="LQM91" s="532"/>
      <c r="LQN91" s="533"/>
      <c r="LQO91" s="527"/>
      <c r="LQP91" s="528"/>
      <c r="LQQ91" s="529"/>
      <c r="LQR91" s="530"/>
      <c r="LQS91" s="531"/>
      <c r="LQT91" s="532"/>
      <c r="LQU91" s="533"/>
      <c r="LQV91" s="527"/>
      <c r="LQW91" s="528"/>
      <c r="LQX91" s="529"/>
      <c r="LQY91" s="530"/>
      <c r="LQZ91" s="531"/>
      <c r="LRA91" s="532"/>
      <c r="LRB91" s="533"/>
      <c r="LRC91" s="527"/>
      <c r="LRD91" s="528"/>
      <c r="LRE91" s="529"/>
      <c r="LRF91" s="530"/>
      <c r="LRG91" s="531"/>
      <c r="LRH91" s="532"/>
      <c r="LRI91" s="533"/>
      <c r="LRJ91" s="527"/>
      <c r="LRK91" s="528"/>
      <c r="LRL91" s="529"/>
      <c r="LRM91" s="530"/>
      <c r="LRN91" s="531"/>
      <c r="LRO91" s="532"/>
      <c r="LRP91" s="533"/>
      <c r="LRQ91" s="527"/>
      <c r="LRR91" s="528"/>
      <c r="LRS91" s="529"/>
      <c r="LRT91" s="530"/>
      <c r="LRU91" s="531"/>
      <c r="LRV91" s="532"/>
      <c r="LRW91" s="533"/>
      <c r="LRX91" s="527"/>
      <c r="LRY91" s="528"/>
      <c r="LRZ91" s="529"/>
      <c r="LSA91" s="530"/>
      <c r="LSB91" s="531"/>
      <c r="LSC91" s="532"/>
      <c r="LSD91" s="533"/>
      <c r="LSE91" s="527"/>
      <c r="LSF91" s="528"/>
      <c r="LSG91" s="529"/>
      <c r="LSH91" s="530"/>
      <c r="LSI91" s="531"/>
      <c r="LSJ91" s="532"/>
      <c r="LSK91" s="533"/>
      <c r="LSL91" s="527"/>
      <c r="LSM91" s="528"/>
      <c r="LSN91" s="529"/>
      <c r="LSO91" s="530"/>
      <c r="LSP91" s="531"/>
      <c r="LSQ91" s="532"/>
      <c r="LSR91" s="533"/>
      <c r="LSS91" s="527"/>
      <c r="LST91" s="528"/>
      <c r="LSU91" s="529"/>
      <c r="LSV91" s="530"/>
      <c r="LSW91" s="531"/>
      <c r="LSX91" s="532"/>
      <c r="LSY91" s="533"/>
      <c r="LSZ91" s="527"/>
      <c r="LTA91" s="528"/>
      <c r="LTB91" s="529"/>
      <c r="LTC91" s="530"/>
      <c r="LTD91" s="531"/>
      <c r="LTE91" s="532"/>
      <c r="LTF91" s="533"/>
      <c r="LTG91" s="527"/>
      <c r="LTH91" s="528"/>
      <c r="LTI91" s="529"/>
      <c r="LTJ91" s="530"/>
      <c r="LTK91" s="531"/>
      <c r="LTL91" s="532"/>
      <c r="LTM91" s="533"/>
      <c r="LTN91" s="527"/>
      <c r="LTO91" s="528"/>
      <c r="LTP91" s="529"/>
      <c r="LTQ91" s="530"/>
      <c r="LTR91" s="531"/>
      <c r="LTS91" s="532"/>
      <c r="LTT91" s="533"/>
      <c r="LTU91" s="527"/>
      <c r="LTV91" s="528"/>
      <c r="LTW91" s="529"/>
      <c r="LTX91" s="530"/>
      <c r="LTY91" s="531"/>
      <c r="LTZ91" s="532"/>
      <c r="LUA91" s="533"/>
      <c r="LUB91" s="527"/>
      <c r="LUC91" s="528"/>
      <c r="LUD91" s="529"/>
      <c r="LUE91" s="530"/>
      <c r="LUF91" s="531"/>
      <c r="LUG91" s="532"/>
      <c r="LUH91" s="533"/>
      <c r="LUI91" s="527"/>
      <c r="LUJ91" s="528"/>
      <c r="LUK91" s="529"/>
      <c r="LUL91" s="530"/>
      <c r="LUM91" s="531"/>
      <c r="LUN91" s="532"/>
      <c r="LUO91" s="533"/>
      <c r="LUP91" s="527"/>
      <c r="LUQ91" s="528"/>
      <c r="LUR91" s="529"/>
      <c r="LUS91" s="530"/>
      <c r="LUT91" s="531"/>
      <c r="LUU91" s="532"/>
      <c r="LUV91" s="533"/>
      <c r="LUW91" s="527"/>
      <c r="LUX91" s="528"/>
      <c r="LUY91" s="529"/>
      <c r="LUZ91" s="530"/>
      <c r="LVA91" s="531"/>
      <c r="LVB91" s="532"/>
      <c r="LVC91" s="533"/>
      <c r="LVD91" s="527"/>
      <c r="LVE91" s="528"/>
      <c r="LVF91" s="529"/>
      <c r="LVG91" s="530"/>
      <c r="LVH91" s="531"/>
      <c r="LVI91" s="532"/>
      <c r="LVJ91" s="533"/>
      <c r="LVK91" s="527"/>
      <c r="LVL91" s="528"/>
      <c r="LVM91" s="529"/>
      <c r="LVN91" s="530"/>
      <c r="LVO91" s="531"/>
      <c r="LVP91" s="532"/>
      <c r="LVQ91" s="533"/>
      <c r="LVR91" s="527"/>
      <c r="LVS91" s="528"/>
      <c r="LVT91" s="529"/>
      <c r="LVU91" s="530"/>
      <c r="LVV91" s="531"/>
      <c r="LVW91" s="532"/>
      <c r="LVX91" s="533"/>
      <c r="LVY91" s="527"/>
      <c r="LVZ91" s="528"/>
      <c r="LWA91" s="529"/>
      <c r="LWB91" s="530"/>
      <c r="LWC91" s="531"/>
      <c r="LWD91" s="532"/>
      <c r="LWE91" s="533"/>
      <c r="LWF91" s="527"/>
      <c r="LWG91" s="528"/>
      <c r="LWH91" s="529"/>
      <c r="LWI91" s="530"/>
      <c r="LWJ91" s="531"/>
      <c r="LWK91" s="532"/>
      <c r="LWL91" s="533"/>
      <c r="LWM91" s="527"/>
      <c r="LWN91" s="528"/>
      <c r="LWO91" s="529"/>
      <c r="LWP91" s="530"/>
      <c r="LWQ91" s="531"/>
      <c r="LWR91" s="532"/>
      <c r="LWS91" s="533"/>
      <c r="LWT91" s="527"/>
      <c r="LWU91" s="528"/>
      <c r="LWV91" s="529"/>
      <c r="LWW91" s="530"/>
      <c r="LWX91" s="531"/>
      <c r="LWY91" s="532"/>
      <c r="LWZ91" s="533"/>
      <c r="LXA91" s="527"/>
      <c r="LXB91" s="528"/>
      <c r="LXC91" s="529"/>
      <c r="LXD91" s="530"/>
      <c r="LXE91" s="531"/>
      <c r="LXF91" s="532"/>
      <c r="LXG91" s="533"/>
      <c r="LXH91" s="527"/>
      <c r="LXI91" s="528"/>
      <c r="LXJ91" s="529"/>
      <c r="LXK91" s="530"/>
      <c r="LXL91" s="531"/>
      <c r="LXM91" s="532"/>
      <c r="LXN91" s="533"/>
      <c r="LXO91" s="527"/>
      <c r="LXP91" s="528"/>
      <c r="LXQ91" s="529"/>
      <c r="LXR91" s="530"/>
      <c r="LXS91" s="531"/>
      <c r="LXT91" s="532"/>
      <c r="LXU91" s="533"/>
      <c r="LXV91" s="527"/>
      <c r="LXW91" s="528"/>
      <c r="LXX91" s="529"/>
      <c r="LXY91" s="530"/>
      <c r="LXZ91" s="531"/>
      <c r="LYA91" s="532"/>
      <c r="LYB91" s="533"/>
      <c r="LYC91" s="527"/>
      <c r="LYD91" s="528"/>
      <c r="LYE91" s="529"/>
      <c r="LYF91" s="530"/>
      <c r="LYG91" s="531"/>
      <c r="LYH91" s="532"/>
      <c r="LYI91" s="533"/>
      <c r="LYJ91" s="527"/>
      <c r="LYK91" s="528"/>
      <c r="LYL91" s="529"/>
      <c r="LYM91" s="530"/>
      <c r="LYN91" s="531"/>
      <c r="LYO91" s="532"/>
      <c r="LYP91" s="533"/>
      <c r="LYQ91" s="527"/>
      <c r="LYR91" s="528"/>
      <c r="LYS91" s="529"/>
      <c r="LYT91" s="530"/>
      <c r="LYU91" s="531"/>
      <c r="LYV91" s="532"/>
      <c r="LYW91" s="533"/>
      <c r="LYX91" s="527"/>
      <c r="LYY91" s="528"/>
      <c r="LYZ91" s="529"/>
      <c r="LZA91" s="530"/>
      <c r="LZB91" s="531"/>
      <c r="LZC91" s="532"/>
      <c r="LZD91" s="533"/>
      <c r="LZE91" s="527"/>
      <c r="LZF91" s="528"/>
      <c r="LZG91" s="529"/>
      <c r="LZH91" s="530"/>
      <c r="LZI91" s="531"/>
      <c r="LZJ91" s="532"/>
      <c r="LZK91" s="533"/>
      <c r="LZL91" s="527"/>
      <c r="LZM91" s="528"/>
      <c r="LZN91" s="529"/>
      <c r="LZO91" s="530"/>
      <c r="LZP91" s="531"/>
      <c r="LZQ91" s="532"/>
      <c r="LZR91" s="533"/>
      <c r="LZS91" s="527"/>
      <c r="LZT91" s="528"/>
      <c r="LZU91" s="529"/>
      <c r="LZV91" s="530"/>
      <c r="LZW91" s="531"/>
      <c r="LZX91" s="532"/>
      <c r="LZY91" s="533"/>
      <c r="LZZ91" s="527"/>
      <c r="MAA91" s="528"/>
      <c r="MAB91" s="529"/>
      <c r="MAC91" s="530"/>
      <c r="MAD91" s="531"/>
      <c r="MAE91" s="532"/>
      <c r="MAF91" s="533"/>
      <c r="MAG91" s="527"/>
      <c r="MAH91" s="528"/>
      <c r="MAI91" s="529"/>
      <c r="MAJ91" s="530"/>
      <c r="MAK91" s="531"/>
      <c r="MAL91" s="532"/>
      <c r="MAM91" s="533"/>
      <c r="MAN91" s="527"/>
      <c r="MAO91" s="528"/>
      <c r="MAP91" s="529"/>
      <c r="MAQ91" s="530"/>
      <c r="MAR91" s="531"/>
      <c r="MAS91" s="532"/>
      <c r="MAT91" s="533"/>
      <c r="MAU91" s="527"/>
      <c r="MAV91" s="528"/>
      <c r="MAW91" s="529"/>
      <c r="MAX91" s="530"/>
      <c r="MAY91" s="531"/>
      <c r="MAZ91" s="532"/>
      <c r="MBA91" s="533"/>
      <c r="MBB91" s="527"/>
      <c r="MBC91" s="528"/>
      <c r="MBD91" s="529"/>
      <c r="MBE91" s="530"/>
      <c r="MBF91" s="531"/>
      <c r="MBG91" s="532"/>
      <c r="MBH91" s="533"/>
      <c r="MBI91" s="527"/>
      <c r="MBJ91" s="528"/>
      <c r="MBK91" s="529"/>
      <c r="MBL91" s="530"/>
      <c r="MBM91" s="531"/>
      <c r="MBN91" s="532"/>
      <c r="MBO91" s="533"/>
      <c r="MBP91" s="527"/>
      <c r="MBQ91" s="528"/>
      <c r="MBR91" s="529"/>
      <c r="MBS91" s="530"/>
      <c r="MBT91" s="531"/>
      <c r="MBU91" s="532"/>
      <c r="MBV91" s="533"/>
      <c r="MBW91" s="527"/>
      <c r="MBX91" s="528"/>
      <c r="MBY91" s="529"/>
      <c r="MBZ91" s="530"/>
      <c r="MCA91" s="531"/>
      <c r="MCB91" s="532"/>
      <c r="MCC91" s="533"/>
      <c r="MCD91" s="527"/>
      <c r="MCE91" s="528"/>
      <c r="MCF91" s="529"/>
      <c r="MCG91" s="530"/>
      <c r="MCH91" s="531"/>
      <c r="MCI91" s="532"/>
      <c r="MCJ91" s="533"/>
      <c r="MCK91" s="527"/>
      <c r="MCL91" s="528"/>
      <c r="MCM91" s="529"/>
      <c r="MCN91" s="530"/>
      <c r="MCO91" s="531"/>
      <c r="MCP91" s="532"/>
      <c r="MCQ91" s="533"/>
      <c r="MCR91" s="527"/>
      <c r="MCS91" s="528"/>
      <c r="MCT91" s="529"/>
      <c r="MCU91" s="530"/>
      <c r="MCV91" s="531"/>
      <c r="MCW91" s="532"/>
      <c r="MCX91" s="533"/>
      <c r="MCY91" s="527"/>
      <c r="MCZ91" s="528"/>
      <c r="MDA91" s="529"/>
      <c r="MDB91" s="530"/>
      <c r="MDC91" s="531"/>
      <c r="MDD91" s="532"/>
      <c r="MDE91" s="533"/>
      <c r="MDF91" s="527"/>
      <c r="MDG91" s="528"/>
      <c r="MDH91" s="529"/>
      <c r="MDI91" s="530"/>
      <c r="MDJ91" s="531"/>
      <c r="MDK91" s="532"/>
      <c r="MDL91" s="533"/>
      <c r="MDM91" s="527"/>
      <c r="MDN91" s="528"/>
      <c r="MDO91" s="529"/>
      <c r="MDP91" s="530"/>
      <c r="MDQ91" s="531"/>
      <c r="MDR91" s="532"/>
      <c r="MDS91" s="533"/>
      <c r="MDT91" s="527"/>
      <c r="MDU91" s="528"/>
      <c r="MDV91" s="529"/>
      <c r="MDW91" s="530"/>
      <c r="MDX91" s="531"/>
      <c r="MDY91" s="532"/>
      <c r="MDZ91" s="533"/>
      <c r="MEA91" s="527"/>
      <c r="MEB91" s="528"/>
      <c r="MEC91" s="529"/>
      <c r="MED91" s="530"/>
      <c r="MEE91" s="531"/>
      <c r="MEF91" s="532"/>
      <c r="MEG91" s="533"/>
      <c r="MEH91" s="527"/>
      <c r="MEI91" s="528"/>
      <c r="MEJ91" s="529"/>
      <c r="MEK91" s="530"/>
      <c r="MEL91" s="531"/>
      <c r="MEM91" s="532"/>
      <c r="MEN91" s="533"/>
      <c r="MEO91" s="527"/>
      <c r="MEP91" s="528"/>
      <c r="MEQ91" s="529"/>
      <c r="MER91" s="530"/>
      <c r="MES91" s="531"/>
      <c r="MET91" s="532"/>
      <c r="MEU91" s="533"/>
      <c r="MEV91" s="527"/>
      <c r="MEW91" s="528"/>
      <c r="MEX91" s="529"/>
      <c r="MEY91" s="530"/>
      <c r="MEZ91" s="531"/>
      <c r="MFA91" s="532"/>
      <c r="MFB91" s="533"/>
      <c r="MFC91" s="527"/>
      <c r="MFD91" s="528"/>
      <c r="MFE91" s="529"/>
      <c r="MFF91" s="530"/>
      <c r="MFG91" s="531"/>
      <c r="MFH91" s="532"/>
      <c r="MFI91" s="533"/>
      <c r="MFJ91" s="527"/>
      <c r="MFK91" s="528"/>
      <c r="MFL91" s="529"/>
      <c r="MFM91" s="530"/>
      <c r="MFN91" s="531"/>
      <c r="MFO91" s="532"/>
      <c r="MFP91" s="533"/>
      <c r="MFQ91" s="527"/>
      <c r="MFR91" s="528"/>
      <c r="MFS91" s="529"/>
      <c r="MFT91" s="530"/>
      <c r="MFU91" s="531"/>
      <c r="MFV91" s="532"/>
      <c r="MFW91" s="533"/>
      <c r="MFX91" s="527"/>
      <c r="MFY91" s="528"/>
      <c r="MFZ91" s="529"/>
      <c r="MGA91" s="530"/>
      <c r="MGB91" s="531"/>
      <c r="MGC91" s="532"/>
      <c r="MGD91" s="533"/>
      <c r="MGE91" s="527"/>
      <c r="MGF91" s="528"/>
      <c r="MGG91" s="529"/>
      <c r="MGH91" s="530"/>
      <c r="MGI91" s="531"/>
      <c r="MGJ91" s="532"/>
      <c r="MGK91" s="533"/>
      <c r="MGL91" s="527"/>
      <c r="MGM91" s="528"/>
      <c r="MGN91" s="529"/>
      <c r="MGO91" s="530"/>
      <c r="MGP91" s="531"/>
      <c r="MGQ91" s="532"/>
      <c r="MGR91" s="533"/>
      <c r="MGS91" s="527"/>
      <c r="MGT91" s="528"/>
      <c r="MGU91" s="529"/>
      <c r="MGV91" s="530"/>
      <c r="MGW91" s="531"/>
      <c r="MGX91" s="532"/>
      <c r="MGY91" s="533"/>
      <c r="MGZ91" s="527"/>
      <c r="MHA91" s="528"/>
      <c r="MHB91" s="529"/>
      <c r="MHC91" s="530"/>
      <c r="MHD91" s="531"/>
      <c r="MHE91" s="532"/>
      <c r="MHF91" s="533"/>
      <c r="MHG91" s="527"/>
      <c r="MHH91" s="528"/>
      <c r="MHI91" s="529"/>
      <c r="MHJ91" s="530"/>
      <c r="MHK91" s="531"/>
      <c r="MHL91" s="532"/>
      <c r="MHM91" s="533"/>
      <c r="MHN91" s="527"/>
      <c r="MHO91" s="528"/>
      <c r="MHP91" s="529"/>
      <c r="MHQ91" s="530"/>
      <c r="MHR91" s="531"/>
      <c r="MHS91" s="532"/>
      <c r="MHT91" s="533"/>
      <c r="MHU91" s="527"/>
      <c r="MHV91" s="528"/>
      <c r="MHW91" s="529"/>
      <c r="MHX91" s="530"/>
      <c r="MHY91" s="531"/>
      <c r="MHZ91" s="532"/>
      <c r="MIA91" s="533"/>
      <c r="MIB91" s="527"/>
      <c r="MIC91" s="528"/>
      <c r="MID91" s="529"/>
      <c r="MIE91" s="530"/>
      <c r="MIF91" s="531"/>
      <c r="MIG91" s="532"/>
      <c r="MIH91" s="533"/>
      <c r="MII91" s="527"/>
      <c r="MIJ91" s="528"/>
      <c r="MIK91" s="529"/>
      <c r="MIL91" s="530"/>
      <c r="MIM91" s="531"/>
      <c r="MIN91" s="532"/>
      <c r="MIO91" s="533"/>
      <c r="MIP91" s="527"/>
      <c r="MIQ91" s="528"/>
      <c r="MIR91" s="529"/>
      <c r="MIS91" s="530"/>
      <c r="MIT91" s="531"/>
      <c r="MIU91" s="532"/>
      <c r="MIV91" s="533"/>
      <c r="MIW91" s="527"/>
      <c r="MIX91" s="528"/>
      <c r="MIY91" s="529"/>
      <c r="MIZ91" s="530"/>
      <c r="MJA91" s="531"/>
      <c r="MJB91" s="532"/>
      <c r="MJC91" s="533"/>
      <c r="MJD91" s="527"/>
      <c r="MJE91" s="528"/>
      <c r="MJF91" s="529"/>
      <c r="MJG91" s="530"/>
      <c r="MJH91" s="531"/>
      <c r="MJI91" s="532"/>
      <c r="MJJ91" s="533"/>
      <c r="MJK91" s="527"/>
      <c r="MJL91" s="528"/>
      <c r="MJM91" s="529"/>
      <c r="MJN91" s="530"/>
      <c r="MJO91" s="531"/>
      <c r="MJP91" s="532"/>
      <c r="MJQ91" s="533"/>
      <c r="MJR91" s="527"/>
      <c r="MJS91" s="528"/>
      <c r="MJT91" s="529"/>
      <c r="MJU91" s="530"/>
      <c r="MJV91" s="531"/>
      <c r="MJW91" s="532"/>
      <c r="MJX91" s="533"/>
      <c r="MJY91" s="527"/>
      <c r="MJZ91" s="528"/>
      <c r="MKA91" s="529"/>
      <c r="MKB91" s="530"/>
      <c r="MKC91" s="531"/>
      <c r="MKD91" s="532"/>
      <c r="MKE91" s="533"/>
      <c r="MKF91" s="527"/>
      <c r="MKG91" s="528"/>
      <c r="MKH91" s="529"/>
      <c r="MKI91" s="530"/>
      <c r="MKJ91" s="531"/>
      <c r="MKK91" s="532"/>
      <c r="MKL91" s="533"/>
      <c r="MKM91" s="527"/>
      <c r="MKN91" s="528"/>
      <c r="MKO91" s="529"/>
      <c r="MKP91" s="530"/>
      <c r="MKQ91" s="531"/>
      <c r="MKR91" s="532"/>
      <c r="MKS91" s="533"/>
      <c r="MKT91" s="527"/>
      <c r="MKU91" s="528"/>
      <c r="MKV91" s="529"/>
      <c r="MKW91" s="530"/>
      <c r="MKX91" s="531"/>
      <c r="MKY91" s="532"/>
      <c r="MKZ91" s="533"/>
      <c r="MLA91" s="527"/>
      <c r="MLB91" s="528"/>
      <c r="MLC91" s="529"/>
      <c r="MLD91" s="530"/>
      <c r="MLE91" s="531"/>
      <c r="MLF91" s="532"/>
      <c r="MLG91" s="533"/>
      <c r="MLH91" s="527"/>
      <c r="MLI91" s="528"/>
      <c r="MLJ91" s="529"/>
      <c r="MLK91" s="530"/>
      <c r="MLL91" s="531"/>
      <c r="MLM91" s="532"/>
      <c r="MLN91" s="533"/>
      <c r="MLO91" s="527"/>
      <c r="MLP91" s="528"/>
      <c r="MLQ91" s="529"/>
      <c r="MLR91" s="530"/>
      <c r="MLS91" s="531"/>
      <c r="MLT91" s="532"/>
      <c r="MLU91" s="533"/>
      <c r="MLV91" s="527"/>
      <c r="MLW91" s="528"/>
      <c r="MLX91" s="529"/>
      <c r="MLY91" s="530"/>
      <c r="MLZ91" s="531"/>
      <c r="MMA91" s="532"/>
      <c r="MMB91" s="533"/>
      <c r="MMC91" s="527"/>
      <c r="MMD91" s="528"/>
      <c r="MME91" s="529"/>
      <c r="MMF91" s="530"/>
      <c r="MMG91" s="531"/>
      <c r="MMH91" s="532"/>
      <c r="MMI91" s="533"/>
      <c r="MMJ91" s="527"/>
      <c r="MMK91" s="528"/>
      <c r="MML91" s="529"/>
      <c r="MMM91" s="530"/>
      <c r="MMN91" s="531"/>
      <c r="MMO91" s="532"/>
      <c r="MMP91" s="533"/>
      <c r="MMQ91" s="527"/>
      <c r="MMR91" s="528"/>
      <c r="MMS91" s="529"/>
      <c r="MMT91" s="530"/>
      <c r="MMU91" s="531"/>
      <c r="MMV91" s="532"/>
      <c r="MMW91" s="533"/>
      <c r="MMX91" s="527"/>
      <c r="MMY91" s="528"/>
      <c r="MMZ91" s="529"/>
      <c r="MNA91" s="530"/>
      <c r="MNB91" s="531"/>
      <c r="MNC91" s="532"/>
      <c r="MND91" s="533"/>
      <c r="MNE91" s="527"/>
      <c r="MNF91" s="528"/>
      <c r="MNG91" s="529"/>
      <c r="MNH91" s="530"/>
      <c r="MNI91" s="531"/>
      <c r="MNJ91" s="532"/>
      <c r="MNK91" s="533"/>
      <c r="MNL91" s="527"/>
      <c r="MNM91" s="528"/>
      <c r="MNN91" s="529"/>
      <c r="MNO91" s="530"/>
      <c r="MNP91" s="531"/>
      <c r="MNQ91" s="532"/>
      <c r="MNR91" s="533"/>
      <c r="MNS91" s="527"/>
      <c r="MNT91" s="528"/>
      <c r="MNU91" s="529"/>
      <c r="MNV91" s="530"/>
      <c r="MNW91" s="531"/>
      <c r="MNX91" s="532"/>
      <c r="MNY91" s="533"/>
      <c r="MNZ91" s="527"/>
      <c r="MOA91" s="528"/>
      <c r="MOB91" s="529"/>
      <c r="MOC91" s="530"/>
      <c r="MOD91" s="531"/>
      <c r="MOE91" s="532"/>
      <c r="MOF91" s="533"/>
      <c r="MOG91" s="527"/>
      <c r="MOH91" s="528"/>
      <c r="MOI91" s="529"/>
      <c r="MOJ91" s="530"/>
      <c r="MOK91" s="531"/>
      <c r="MOL91" s="532"/>
      <c r="MOM91" s="533"/>
      <c r="MON91" s="527"/>
      <c r="MOO91" s="528"/>
      <c r="MOP91" s="529"/>
      <c r="MOQ91" s="530"/>
      <c r="MOR91" s="531"/>
      <c r="MOS91" s="532"/>
      <c r="MOT91" s="533"/>
      <c r="MOU91" s="527"/>
      <c r="MOV91" s="528"/>
      <c r="MOW91" s="529"/>
      <c r="MOX91" s="530"/>
      <c r="MOY91" s="531"/>
      <c r="MOZ91" s="532"/>
      <c r="MPA91" s="533"/>
      <c r="MPB91" s="527"/>
      <c r="MPC91" s="528"/>
      <c r="MPD91" s="529"/>
      <c r="MPE91" s="530"/>
      <c r="MPF91" s="531"/>
      <c r="MPG91" s="532"/>
      <c r="MPH91" s="533"/>
      <c r="MPI91" s="527"/>
      <c r="MPJ91" s="528"/>
      <c r="MPK91" s="529"/>
      <c r="MPL91" s="530"/>
      <c r="MPM91" s="531"/>
      <c r="MPN91" s="532"/>
      <c r="MPO91" s="533"/>
      <c r="MPP91" s="527"/>
      <c r="MPQ91" s="528"/>
      <c r="MPR91" s="529"/>
      <c r="MPS91" s="530"/>
      <c r="MPT91" s="531"/>
      <c r="MPU91" s="532"/>
      <c r="MPV91" s="533"/>
      <c r="MPW91" s="527"/>
      <c r="MPX91" s="528"/>
      <c r="MPY91" s="529"/>
      <c r="MPZ91" s="530"/>
      <c r="MQA91" s="531"/>
      <c r="MQB91" s="532"/>
      <c r="MQC91" s="533"/>
      <c r="MQD91" s="527"/>
      <c r="MQE91" s="528"/>
      <c r="MQF91" s="529"/>
      <c r="MQG91" s="530"/>
      <c r="MQH91" s="531"/>
      <c r="MQI91" s="532"/>
      <c r="MQJ91" s="533"/>
      <c r="MQK91" s="527"/>
      <c r="MQL91" s="528"/>
      <c r="MQM91" s="529"/>
      <c r="MQN91" s="530"/>
      <c r="MQO91" s="531"/>
      <c r="MQP91" s="532"/>
      <c r="MQQ91" s="533"/>
      <c r="MQR91" s="527"/>
      <c r="MQS91" s="528"/>
      <c r="MQT91" s="529"/>
      <c r="MQU91" s="530"/>
      <c r="MQV91" s="531"/>
      <c r="MQW91" s="532"/>
      <c r="MQX91" s="533"/>
      <c r="MQY91" s="527"/>
      <c r="MQZ91" s="528"/>
      <c r="MRA91" s="529"/>
      <c r="MRB91" s="530"/>
      <c r="MRC91" s="531"/>
      <c r="MRD91" s="532"/>
      <c r="MRE91" s="533"/>
      <c r="MRF91" s="527"/>
      <c r="MRG91" s="528"/>
      <c r="MRH91" s="529"/>
      <c r="MRI91" s="530"/>
      <c r="MRJ91" s="531"/>
      <c r="MRK91" s="532"/>
      <c r="MRL91" s="533"/>
      <c r="MRM91" s="527"/>
      <c r="MRN91" s="528"/>
      <c r="MRO91" s="529"/>
      <c r="MRP91" s="530"/>
      <c r="MRQ91" s="531"/>
      <c r="MRR91" s="532"/>
      <c r="MRS91" s="533"/>
      <c r="MRT91" s="527"/>
      <c r="MRU91" s="528"/>
      <c r="MRV91" s="529"/>
      <c r="MRW91" s="530"/>
      <c r="MRX91" s="531"/>
      <c r="MRY91" s="532"/>
      <c r="MRZ91" s="533"/>
      <c r="MSA91" s="527"/>
      <c r="MSB91" s="528"/>
      <c r="MSC91" s="529"/>
      <c r="MSD91" s="530"/>
      <c r="MSE91" s="531"/>
      <c r="MSF91" s="532"/>
      <c r="MSG91" s="533"/>
      <c r="MSH91" s="527"/>
      <c r="MSI91" s="528"/>
      <c r="MSJ91" s="529"/>
      <c r="MSK91" s="530"/>
      <c r="MSL91" s="531"/>
      <c r="MSM91" s="532"/>
      <c r="MSN91" s="533"/>
      <c r="MSO91" s="527"/>
      <c r="MSP91" s="528"/>
      <c r="MSQ91" s="529"/>
      <c r="MSR91" s="530"/>
      <c r="MSS91" s="531"/>
      <c r="MST91" s="532"/>
      <c r="MSU91" s="533"/>
      <c r="MSV91" s="527"/>
      <c r="MSW91" s="528"/>
      <c r="MSX91" s="529"/>
      <c r="MSY91" s="530"/>
      <c r="MSZ91" s="531"/>
      <c r="MTA91" s="532"/>
      <c r="MTB91" s="533"/>
      <c r="MTC91" s="527"/>
      <c r="MTD91" s="528"/>
      <c r="MTE91" s="529"/>
      <c r="MTF91" s="530"/>
      <c r="MTG91" s="531"/>
      <c r="MTH91" s="532"/>
      <c r="MTI91" s="533"/>
      <c r="MTJ91" s="527"/>
      <c r="MTK91" s="528"/>
      <c r="MTL91" s="529"/>
      <c r="MTM91" s="530"/>
      <c r="MTN91" s="531"/>
      <c r="MTO91" s="532"/>
      <c r="MTP91" s="533"/>
      <c r="MTQ91" s="527"/>
      <c r="MTR91" s="528"/>
      <c r="MTS91" s="529"/>
      <c r="MTT91" s="530"/>
      <c r="MTU91" s="531"/>
      <c r="MTV91" s="532"/>
      <c r="MTW91" s="533"/>
      <c r="MTX91" s="527"/>
      <c r="MTY91" s="528"/>
      <c r="MTZ91" s="529"/>
      <c r="MUA91" s="530"/>
      <c r="MUB91" s="531"/>
      <c r="MUC91" s="532"/>
      <c r="MUD91" s="533"/>
      <c r="MUE91" s="527"/>
      <c r="MUF91" s="528"/>
      <c r="MUG91" s="529"/>
      <c r="MUH91" s="530"/>
      <c r="MUI91" s="531"/>
      <c r="MUJ91" s="532"/>
      <c r="MUK91" s="533"/>
      <c r="MUL91" s="527"/>
      <c r="MUM91" s="528"/>
      <c r="MUN91" s="529"/>
      <c r="MUO91" s="530"/>
      <c r="MUP91" s="531"/>
      <c r="MUQ91" s="532"/>
      <c r="MUR91" s="533"/>
      <c r="MUS91" s="527"/>
      <c r="MUT91" s="528"/>
      <c r="MUU91" s="529"/>
      <c r="MUV91" s="530"/>
      <c r="MUW91" s="531"/>
      <c r="MUX91" s="532"/>
      <c r="MUY91" s="533"/>
      <c r="MUZ91" s="527"/>
      <c r="MVA91" s="528"/>
      <c r="MVB91" s="529"/>
      <c r="MVC91" s="530"/>
      <c r="MVD91" s="531"/>
      <c r="MVE91" s="532"/>
      <c r="MVF91" s="533"/>
      <c r="MVG91" s="527"/>
      <c r="MVH91" s="528"/>
      <c r="MVI91" s="529"/>
      <c r="MVJ91" s="530"/>
      <c r="MVK91" s="531"/>
      <c r="MVL91" s="532"/>
      <c r="MVM91" s="533"/>
      <c r="MVN91" s="527"/>
      <c r="MVO91" s="528"/>
      <c r="MVP91" s="529"/>
      <c r="MVQ91" s="530"/>
      <c r="MVR91" s="531"/>
      <c r="MVS91" s="532"/>
      <c r="MVT91" s="533"/>
      <c r="MVU91" s="527"/>
      <c r="MVV91" s="528"/>
      <c r="MVW91" s="529"/>
      <c r="MVX91" s="530"/>
      <c r="MVY91" s="531"/>
      <c r="MVZ91" s="532"/>
      <c r="MWA91" s="533"/>
      <c r="MWB91" s="527"/>
      <c r="MWC91" s="528"/>
      <c r="MWD91" s="529"/>
      <c r="MWE91" s="530"/>
      <c r="MWF91" s="531"/>
      <c r="MWG91" s="532"/>
      <c r="MWH91" s="533"/>
      <c r="MWI91" s="527"/>
      <c r="MWJ91" s="528"/>
      <c r="MWK91" s="529"/>
      <c r="MWL91" s="530"/>
      <c r="MWM91" s="531"/>
      <c r="MWN91" s="532"/>
      <c r="MWO91" s="533"/>
      <c r="MWP91" s="527"/>
      <c r="MWQ91" s="528"/>
      <c r="MWR91" s="529"/>
      <c r="MWS91" s="530"/>
      <c r="MWT91" s="531"/>
      <c r="MWU91" s="532"/>
      <c r="MWV91" s="533"/>
      <c r="MWW91" s="527"/>
      <c r="MWX91" s="528"/>
      <c r="MWY91" s="529"/>
      <c r="MWZ91" s="530"/>
      <c r="MXA91" s="531"/>
      <c r="MXB91" s="532"/>
      <c r="MXC91" s="533"/>
      <c r="MXD91" s="527"/>
      <c r="MXE91" s="528"/>
      <c r="MXF91" s="529"/>
      <c r="MXG91" s="530"/>
      <c r="MXH91" s="531"/>
      <c r="MXI91" s="532"/>
      <c r="MXJ91" s="533"/>
      <c r="MXK91" s="527"/>
      <c r="MXL91" s="528"/>
      <c r="MXM91" s="529"/>
      <c r="MXN91" s="530"/>
      <c r="MXO91" s="531"/>
      <c r="MXP91" s="532"/>
      <c r="MXQ91" s="533"/>
      <c r="MXR91" s="527"/>
      <c r="MXS91" s="528"/>
      <c r="MXT91" s="529"/>
      <c r="MXU91" s="530"/>
      <c r="MXV91" s="531"/>
      <c r="MXW91" s="532"/>
      <c r="MXX91" s="533"/>
      <c r="MXY91" s="527"/>
      <c r="MXZ91" s="528"/>
      <c r="MYA91" s="529"/>
      <c r="MYB91" s="530"/>
      <c r="MYC91" s="531"/>
      <c r="MYD91" s="532"/>
      <c r="MYE91" s="533"/>
      <c r="MYF91" s="527"/>
      <c r="MYG91" s="528"/>
      <c r="MYH91" s="529"/>
      <c r="MYI91" s="530"/>
      <c r="MYJ91" s="531"/>
      <c r="MYK91" s="532"/>
      <c r="MYL91" s="533"/>
      <c r="MYM91" s="527"/>
      <c r="MYN91" s="528"/>
      <c r="MYO91" s="529"/>
      <c r="MYP91" s="530"/>
      <c r="MYQ91" s="531"/>
      <c r="MYR91" s="532"/>
      <c r="MYS91" s="533"/>
      <c r="MYT91" s="527"/>
      <c r="MYU91" s="528"/>
      <c r="MYV91" s="529"/>
      <c r="MYW91" s="530"/>
      <c r="MYX91" s="531"/>
      <c r="MYY91" s="532"/>
      <c r="MYZ91" s="533"/>
      <c r="MZA91" s="527"/>
      <c r="MZB91" s="528"/>
      <c r="MZC91" s="529"/>
      <c r="MZD91" s="530"/>
      <c r="MZE91" s="531"/>
      <c r="MZF91" s="532"/>
      <c r="MZG91" s="533"/>
      <c r="MZH91" s="527"/>
      <c r="MZI91" s="528"/>
      <c r="MZJ91" s="529"/>
      <c r="MZK91" s="530"/>
      <c r="MZL91" s="531"/>
      <c r="MZM91" s="532"/>
      <c r="MZN91" s="533"/>
      <c r="MZO91" s="527"/>
      <c r="MZP91" s="528"/>
      <c r="MZQ91" s="529"/>
      <c r="MZR91" s="530"/>
      <c r="MZS91" s="531"/>
      <c r="MZT91" s="532"/>
      <c r="MZU91" s="533"/>
      <c r="MZV91" s="527"/>
      <c r="MZW91" s="528"/>
      <c r="MZX91" s="529"/>
      <c r="MZY91" s="530"/>
      <c r="MZZ91" s="531"/>
      <c r="NAA91" s="532"/>
      <c r="NAB91" s="533"/>
      <c r="NAC91" s="527"/>
      <c r="NAD91" s="528"/>
      <c r="NAE91" s="529"/>
      <c r="NAF91" s="530"/>
      <c r="NAG91" s="531"/>
      <c r="NAH91" s="532"/>
      <c r="NAI91" s="533"/>
      <c r="NAJ91" s="527"/>
      <c r="NAK91" s="528"/>
      <c r="NAL91" s="529"/>
      <c r="NAM91" s="530"/>
      <c r="NAN91" s="531"/>
      <c r="NAO91" s="532"/>
      <c r="NAP91" s="533"/>
      <c r="NAQ91" s="527"/>
      <c r="NAR91" s="528"/>
      <c r="NAS91" s="529"/>
      <c r="NAT91" s="530"/>
      <c r="NAU91" s="531"/>
      <c r="NAV91" s="532"/>
      <c r="NAW91" s="533"/>
      <c r="NAX91" s="527"/>
      <c r="NAY91" s="528"/>
      <c r="NAZ91" s="529"/>
      <c r="NBA91" s="530"/>
      <c r="NBB91" s="531"/>
      <c r="NBC91" s="532"/>
      <c r="NBD91" s="533"/>
      <c r="NBE91" s="527"/>
      <c r="NBF91" s="528"/>
      <c r="NBG91" s="529"/>
      <c r="NBH91" s="530"/>
      <c r="NBI91" s="531"/>
      <c r="NBJ91" s="532"/>
      <c r="NBK91" s="533"/>
      <c r="NBL91" s="527"/>
      <c r="NBM91" s="528"/>
      <c r="NBN91" s="529"/>
      <c r="NBO91" s="530"/>
      <c r="NBP91" s="531"/>
      <c r="NBQ91" s="532"/>
      <c r="NBR91" s="533"/>
      <c r="NBS91" s="527"/>
      <c r="NBT91" s="528"/>
      <c r="NBU91" s="529"/>
      <c r="NBV91" s="530"/>
      <c r="NBW91" s="531"/>
      <c r="NBX91" s="532"/>
      <c r="NBY91" s="533"/>
      <c r="NBZ91" s="527"/>
      <c r="NCA91" s="528"/>
      <c r="NCB91" s="529"/>
      <c r="NCC91" s="530"/>
      <c r="NCD91" s="531"/>
      <c r="NCE91" s="532"/>
      <c r="NCF91" s="533"/>
      <c r="NCG91" s="527"/>
      <c r="NCH91" s="528"/>
      <c r="NCI91" s="529"/>
      <c r="NCJ91" s="530"/>
      <c r="NCK91" s="531"/>
      <c r="NCL91" s="532"/>
      <c r="NCM91" s="533"/>
      <c r="NCN91" s="527"/>
      <c r="NCO91" s="528"/>
      <c r="NCP91" s="529"/>
      <c r="NCQ91" s="530"/>
      <c r="NCR91" s="531"/>
      <c r="NCS91" s="532"/>
      <c r="NCT91" s="533"/>
      <c r="NCU91" s="527"/>
      <c r="NCV91" s="528"/>
      <c r="NCW91" s="529"/>
      <c r="NCX91" s="530"/>
      <c r="NCY91" s="531"/>
      <c r="NCZ91" s="532"/>
      <c r="NDA91" s="533"/>
      <c r="NDB91" s="527"/>
      <c r="NDC91" s="528"/>
      <c r="NDD91" s="529"/>
      <c r="NDE91" s="530"/>
      <c r="NDF91" s="531"/>
      <c r="NDG91" s="532"/>
      <c r="NDH91" s="533"/>
      <c r="NDI91" s="527"/>
      <c r="NDJ91" s="528"/>
      <c r="NDK91" s="529"/>
      <c r="NDL91" s="530"/>
      <c r="NDM91" s="531"/>
      <c r="NDN91" s="532"/>
      <c r="NDO91" s="533"/>
      <c r="NDP91" s="527"/>
      <c r="NDQ91" s="528"/>
      <c r="NDR91" s="529"/>
      <c r="NDS91" s="530"/>
      <c r="NDT91" s="531"/>
      <c r="NDU91" s="532"/>
      <c r="NDV91" s="533"/>
      <c r="NDW91" s="527"/>
      <c r="NDX91" s="528"/>
      <c r="NDY91" s="529"/>
      <c r="NDZ91" s="530"/>
      <c r="NEA91" s="531"/>
      <c r="NEB91" s="532"/>
      <c r="NEC91" s="533"/>
      <c r="NED91" s="527"/>
      <c r="NEE91" s="528"/>
      <c r="NEF91" s="529"/>
      <c r="NEG91" s="530"/>
      <c r="NEH91" s="531"/>
      <c r="NEI91" s="532"/>
      <c r="NEJ91" s="533"/>
      <c r="NEK91" s="527"/>
      <c r="NEL91" s="528"/>
      <c r="NEM91" s="529"/>
      <c r="NEN91" s="530"/>
      <c r="NEO91" s="531"/>
      <c r="NEP91" s="532"/>
      <c r="NEQ91" s="533"/>
      <c r="NER91" s="527"/>
      <c r="NES91" s="528"/>
      <c r="NET91" s="529"/>
      <c r="NEU91" s="530"/>
      <c r="NEV91" s="531"/>
      <c r="NEW91" s="532"/>
      <c r="NEX91" s="533"/>
      <c r="NEY91" s="527"/>
      <c r="NEZ91" s="528"/>
      <c r="NFA91" s="529"/>
      <c r="NFB91" s="530"/>
      <c r="NFC91" s="531"/>
      <c r="NFD91" s="532"/>
      <c r="NFE91" s="533"/>
      <c r="NFF91" s="527"/>
      <c r="NFG91" s="528"/>
      <c r="NFH91" s="529"/>
      <c r="NFI91" s="530"/>
      <c r="NFJ91" s="531"/>
      <c r="NFK91" s="532"/>
      <c r="NFL91" s="533"/>
      <c r="NFM91" s="527"/>
      <c r="NFN91" s="528"/>
      <c r="NFO91" s="529"/>
      <c r="NFP91" s="530"/>
      <c r="NFQ91" s="531"/>
      <c r="NFR91" s="532"/>
      <c r="NFS91" s="533"/>
      <c r="NFT91" s="527"/>
      <c r="NFU91" s="528"/>
      <c r="NFV91" s="529"/>
      <c r="NFW91" s="530"/>
      <c r="NFX91" s="531"/>
      <c r="NFY91" s="532"/>
      <c r="NFZ91" s="533"/>
      <c r="NGA91" s="527"/>
      <c r="NGB91" s="528"/>
      <c r="NGC91" s="529"/>
      <c r="NGD91" s="530"/>
      <c r="NGE91" s="531"/>
      <c r="NGF91" s="532"/>
      <c r="NGG91" s="533"/>
      <c r="NGH91" s="527"/>
      <c r="NGI91" s="528"/>
      <c r="NGJ91" s="529"/>
      <c r="NGK91" s="530"/>
      <c r="NGL91" s="531"/>
      <c r="NGM91" s="532"/>
      <c r="NGN91" s="533"/>
      <c r="NGO91" s="527"/>
      <c r="NGP91" s="528"/>
      <c r="NGQ91" s="529"/>
      <c r="NGR91" s="530"/>
      <c r="NGS91" s="531"/>
      <c r="NGT91" s="532"/>
      <c r="NGU91" s="533"/>
      <c r="NGV91" s="527"/>
      <c r="NGW91" s="528"/>
      <c r="NGX91" s="529"/>
      <c r="NGY91" s="530"/>
      <c r="NGZ91" s="531"/>
      <c r="NHA91" s="532"/>
      <c r="NHB91" s="533"/>
      <c r="NHC91" s="527"/>
      <c r="NHD91" s="528"/>
      <c r="NHE91" s="529"/>
      <c r="NHF91" s="530"/>
      <c r="NHG91" s="531"/>
      <c r="NHH91" s="532"/>
      <c r="NHI91" s="533"/>
      <c r="NHJ91" s="527"/>
      <c r="NHK91" s="528"/>
      <c r="NHL91" s="529"/>
      <c r="NHM91" s="530"/>
      <c r="NHN91" s="531"/>
      <c r="NHO91" s="532"/>
      <c r="NHP91" s="533"/>
      <c r="NHQ91" s="527"/>
      <c r="NHR91" s="528"/>
      <c r="NHS91" s="529"/>
      <c r="NHT91" s="530"/>
      <c r="NHU91" s="531"/>
      <c r="NHV91" s="532"/>
      <c r="NHW91" s="533"/>
      <c r="NHX91" s="527"/>
      <c r="NHY91" s="528"/>
      <c r="NHZ91" s="529"/>
      <c r="NIA91" s="530"/>
      <c r="NIB91" s="531"/>
      <c r="NIC91" s="532"/>
      <c r="NID91" s="533"/>
      <c r="NIE91" s="527"/>
      <c r="NIF91" s="528"/>
      <c r="NIG91" s="529"/>
      <c r="NIH91" s="530"/>
      <c r="NII91" s="531"/>
      <c r="NIJ91" s="532"/>
      <c r="NIK91" s="533"/>
      <c r="NIL91" s="527"/>
      <c r="NIM91" s="528"/>
      <c r="NIN91" s="529"/>
      <c r="NIO91" s="530"/>
      <c r="NIP91" s="531"/>
      <c r="NIQ91" s="532"/>
      <c r="NIR91" s="533"/>
      <c r="NIS91" s="527"/>
      <c r="NIT91" s="528"/>
      <c r="NIU91" s="529"/>
      <c r="NIV91" s="530"/>
      <c r="NIW91" s="531"/>
      <c r="NIX91" s="532"/>
      <c r="NIY91" s="533"/>
      <c r="NIZ91" s="527"/>
      <c r="NJA91" s="528"/>
      <c r="NJB91" s="529"/>
      <c r="NJC91" s="530"/>
      <c r="NJD91" s="531"/>
      <c r="NJE91" s="532"/>
      <c r="NJF91" s="533"/>
      <c r="NJG91" s="527"/>
      <c r="NJH91" s="528"/>
      <c r="NJI91" s="529"/>
      <c r="NJJ91" s="530"/>
      <c r="NJK91" s="531"/>
      <c r="NJL91" s="532"/>
      <c r="NJM91" s="533"/>
      <c r="NJN91" s="527"/>
      <c r="NJO91" s="528"/>
      <c r="NJP91" s="529"/>
      <c r="NJQ91" s="530"/>
      <c r="NJR91" s="531"/>
      <c r="NJS91" s="532"/>
      <c r="NJT91" s="533"/>
      <c r="NJU91" s="527"/>
      <c r="NJV91" s="528"/>
      <c r="NJW91" s="529"/>
      <c r="NJX91" s="530"/>
      <c r="NJY91" s="531"/>
      <c r="NJZ91" s="532"/>
      <c r="NKA91" s="533"/>
      <c r="NKB91" s="527"/>
      <c r="NKC91" s="528"/>
      <c r="NKD91" s="529"/>
      <c r="NKE91" s="530"/>
      <c r="NKF91" s="531"/>
      <c r="NKG91" s="532"/>
      <c r="NKH91" s="533"/>
      <c r="NKI91" s="527"/>
      <c r="NKJ91" s="528"/>
      <c r="NKK91" s="529"/>
      <c r="NKL91" s="530"/>
      <c r="NKM91" s="531"/>
      <c r="NKN91" s="532"/>
      <c r="NKO91" s="533"/>
      <c r="NKP91" s="527"/>
      <c r="NKQ91" s="528"/>
      <c r="NKR91" s="529"/>
      <c r="NKS91" s="530"/>
      <c r="NKT91" s="531"/>
      <c r="NKU91" s="532"/>
      <c r="NKV91" s="533"/>
      <c r="NKW91" s="527"/>
      <c r="NKX91" s="528"/>
      <c r="NKY91" s="529"/>
      <c r="NKZ91" s="530"/>
      <c r="NLA91" s="531"/>
      <c r="NLB91" s="532"/>
      <c r="NLC91" s="533"/>
      <c r="NLD91" s="527"/>
      <c r="NLE91" s="528"/>
      <c r="NLF91" s="529"/>
      <c r="NLG91" s="530"/>
      <c r="NLH91" s="531"/>
      <c r="NLI91" s="532"/>
      <c r="NLJ91" s="533"/>
      <c r="NLK91" s="527"/>
      <c r="NLL91" s="528"/>
      <c r="NLM91" s="529"/>
      <c r="NLN91" s="530"/>
      <c r="NLO91" s="531"/>
      <c r="NLP91" s="532"/>
      <c r="NLQ91" s="533"/>
      <c r="NLR91" s="527"/>
      <c r="NLS91" s="528"/>
      <c r="NLT91" s="529"/>
      <c r="NLU91" s="530"/>
      <c r="NLV91" s="531"/>
      <c r="NLW91" s="532"/>
      <c r="NLX91" s="533"/>
      <c r="NLY91" s="527"/>
      <c r="NLZ91" s="528"/>
      <c r="NMA91" s="529"/>
      <c r="NMB91" s="530"/>
      <c r="NMC91" s="531"/>
      <c r="NMD91" s="532"/>
      <c r="NME91" s="533"/>
      <c r="NMF91" s="527"/>
      <c r="NMG91" s="528"/>
      <c r="NMH91" s="529"/>
      <c r="NMI91" s="530"/>
      <c r="NMJ91" s="531"/>
      <c r="NMK91" s="532"/>
      <c r="NML91" s="533"/>
      <c r="NMM91" s="527"/>
      <c r="NMN91" s="528"/>
      <c r="NMO91" s="529"/>
      <c r="NMP91" s="530"/>
      <c r="NMQ91" s="531"/>
      <c r="NMR91" s="532"/>
      <c r="NMS91" s="533"/>
      <c r="NMT91" s="527"/>
      <c r="NMU91" s="528"/>
      <c r="NMV91" s="529"/>
      <c r="NMW91" s="530"/>
      <c r="NMX91" s="531"/>
      <c r="NMY91" s="532"/>
      <c r="NMZ91" s="533"/>
      <c r="NNA91" s="527"/>
      <c r="NNB91" s="528"/>
      <c r="NNC91" s="529"/>
      <c r="NND91" s="530"/>
      <c r="NNE91" s="531"/>
      <c r="NNF91" s="532"/>
      <c r="NNG91" s="533"/>
      <c r="NNH91" s="527"/>
      <c r="NNI91" s="528"/>
      <c r="NNJ91" s="529"/>
      <c r="NNK91" s="530"/>
      <c r="NNL91" s="531"/>
      <c r="NNM91" s="532"/>
      <c r="NNN91" s="533"/>
      <c r="NNO91" s="527"/>
      <c r="NNP91" s="528"/>
      <c r="NNQ91" s="529"/>
      <c r="NNR91" s="530"/>
      <c r="NNS91" s="531"/>
      <c r="NNT91" s="532"/>
      <c r="NNU91" s="533"/>
      <c r="NNV91" s="527"/>
      <c r="NNW91" s="528"/>
      <c r="NNX91" s="529"/>
      <c r="NNY91" s="530"/>
      <c r="NNZ91" s="531"/>
      <c r="NOA91" s="532"/>
      <c r="NOB91" s="533"/>
      <c r="NOC91" s="527"/>
      <c r="NOD91" s="528"/>
      <c r="NOE91" s="529"/>
      <c r="NOF91" s="530"/>
      <c r="NOG91" s="531"/>
      <c r="NOH91" s="532"/>
      <c r="NOI91" s="533"/>
      <c r="NOJ91" s="527"/>
      <c r="NOK91" s="528"/>
      <c r="NOL91" s="529"/>
      <c r="NOM91" s="530"/>
      <c r="NON91" s="531"/>
      <c r="NOO91" s="532"/>
      <c r="NOP91" s="533"/>
      <c r="NOQ91" s="527"/>
      <c r="NOR91" s="528"/>
      <c r="NOS91" s="529"/>
      <c r="NOT91" s="530"/>
      <c r="NOU91" s="531"/>
      <c r="NOV91" s="532"/>
      <c r="NOW91" s="533"/>
      <c r="NOX91" s="527"/>
      <c r="NOY91" s="528"/>
      <c r="NOZ91" s="529"/>
      <c r="NPA91" s="530"/>
      <c r="NPB91" s="531"/>
      <c r="NPC91" s="532"/>
      <c r="NPD91" s="533"/>
      <c r="NPE91" s="527"/>
      <c r="NPF91" s="528"/>
      <c r="NPG91" s="529"/>
      <c r="NPH91" s="530"/>
      <c r="NPI91" s="531"/>
      <c r="NPJ91" s="532"/>
      <c r="NPK91" s="533"/>
      <c r="NPL91" s="527"/>
      <c r="NPM91" s="528"/>
      <c r="NPN91" s="529"/>
      <c r="NPO91" s="530"/>
      <c r="NPP91" s="531"/>
      <c r="NPQ91" s="532"/>
      <c r="NPR91" s="533"/>
      <c r="NPS91" s="527"/>
      <c r="NPT91" s="528"/>
      <c r="NPU91" s="529"/>
      <c r="NPV91" s="530"/>
      <c r="NPW91" s="531"/>
      <c r="NPX91" s="532"/>
      <c r="NPY91" s="533"/>
      <c r="NPZ91" s="527"/>
      <c r="NQA91" s="528"/>
      <c r="NQB91" s="529"/>
      <c r="NQC91" s="530"/>
      <c r="NQD91" s="531"/>
      <c r="NQE91" s="532"/>
      <c r="NQF91" s="533"/>
      <c r="NQG91" s="527"/>
      <c r="NQH91" s="528"/>
      <c r="NQI91" s="529"/>
      <c r="NQJ91" s="530"/>
      <c r="NQK91" s="531"/>
      <c r="NQL91" s="532"/>
      <c r="NQM91" s="533"/>
      <c r="NQN91" s="527"/>
      <c r="NQO91" s="528"/>
      <c r="NQP91" s="529"/>
      <c r="NQQ91" s="530"/>
      <c r="NQR91" s="531"/>
      <c r="NQS91" s="532"/>
      <c r="NQT91" s="533"/>
      <c r="NQU91" s="527"/>
      <c r="NQV91" s="528"/>
      <c r="NQW91" s="529"/>
      <c r="NQX91" s="530"/>
      <c r="NQY91" s="531"/>
      <c r="NQZ91" s="532"/>
      <c r="NRA91" s="533"/>
      <c r="NRB91" s="527"/>
      <c r="NRC91" s="528"/>
      <c r="NRD91" s="529"/>
      <c r="NRE91" s="530"/>
      <c r="NRF91" s="531"/>
      <c r="NRG91" s="532"/>
      <c r="NRH91" s="533"/>
      <c r="NRI91" s="527"/>
      <c r="NRJ91" s="528"/>
      <c r="NRK91" s="529"/>
      <c r="NRL91" s="530"/>
      <c r="NRM91" s="531"/>
      <c r="NRN91" s="532"/>
      <c r="NRO91" s="533"/>
      <c r="NRP91" s="527"/>
      <c r="NRQ91" s="528"/>
      <c r="NRR91" s="529"/>
      <c r="NRS91" s="530"/>
      <c r="NRT91" s="531"/>
      <c r="NRU91" s="532"/>
      <c r="NRV91" s="533"/>
      <c r="NRW91" s="527"/>
      <c r="NRX91" s="528"/>
      <c r="NRY91" s="529"/>
      <c r="NRZ91" s="530"/>
      <c r="NSA91" s="531"/>
      <c r="NSB91" s="532"/>
      <c r="NSC91" s="533"/>
      <c r="NSD91" s="527"/>
      <c r="NSE91" s="528"/>
      <c r="NSF91" s="529"/>
      <c r="NSG91" s="530"/>
      <c r="NSH91" s="531"/>
      <c r="NSI91" s="532"/>
      <c r="NSJ91" s="533"/>
      <c r="NSK91" s="527"/>
      <c r="NSL91" s="528"/>
      <c r="NSM91" s="529"/>
      <c r="NSN91" s="530"/>
      <c r="NSO91" s="531"/>
      <c r="NSP91" s="532"/>
      <c r="NSQ91" s="533"/>
      <c r="NSR91" s="527"/>
      <c r="NSS91" s="528"/>
      <c r="NST91" s="529"/>
      <c r="NSU91" s="530"/>
      <c r="NSV91" s="531"/>
      <c r="NSW91" s="532"/>
      <c r="NSX91" s="533"/>
      <c r="NSY91" s="527"/>
      <c r="NSZ91" s="528"/>
      <c r="NTA91" s="529"/>
      <c r="NTB91" s="530"/>
      <c r="NTC91" s="531"/>
      <c r="NTD91" s="532"/>
      <c r="NTE91" s="533"/>
      <c r="NTF91" s="527"/>
      <c r="NTG91" s="528"/>
      <c r="NTH91" s="529"/>
      <c r="NTI91" s="530"/>
      <c r="NTJ91" s="531"/>
      <c r="NTK91" s="532"/>
      <c r="NTL91" s="533"/>
      <c r="NTM91" s="527"/>
      <c r="NTN91" s="528"/>
      <c r="NTO91" s="529"/>
      <c r="NTP91" s="530"/>
      <c r="NTQ91" s="531"/>
      <c r="NTR91" s="532"/>
      <c r="NTS91" s="533"/>
      <c r="NTT91" s="527"/>
      <c r="NTU91" s="528"/>
      <c r="NTV91" s="529"/>
      <c r="NTW91" s="530"/>
      <c r="NTX91" s="531"/>
      <c r="NTY91" s="532"/>
      <c r="NTZ91" s="533"/>
      <c r="NUA91" s="527"/>
      <c r="NUB91" s="528"/>
      <c r="NUC91" s="529"/>
      <c r="NUD91" s="530"/>
      <c r="NUE91" s="531"/>
      <c r="NUF91" s="532"/>
      <c r="NUG91" s="533"/>
      <c r="NUH91" s="527"/>
      <c r="NUI91" s="528"/>
      <c r="NUJ91" s="529"/>
      <c r="NUK91" s="530"/>
      <c r="NUL91" s="531"/>
      <c r="NUM91" s="532"/>
      <c r="NUN91" s="533"/>
      <c r="NUO91" s="527"/>
      <c r="NUP91" s="528"/>
      <c r="NUQ91" s="529"/>
      <c r="NUR91" s="530"/>
      <c r="NUS91" s="531"/>
      <c r="NUT91" s="532"/>
      <c r="NUU91" s="533"/>
      <c r="NUV91" s="527"/>
      <c r="NUW91" s="528"/>
      <c r="NUX91" s="529"/>
      <c r="NUY91" s="530"/>
      <c r="NUZ91" s="531"/>
      <c r="NVA91" s="532"/>
      <c r="NVB91" s="533"/>
      <c r="NVC91" s="527"/>
      <c r="NVD91" s="528"/>
      <c r="NVE91" s="529"/>
      <c r="NVF91" s="530"/>
      <c r="NVG91" s="531"/>
      <c r="NVH91" s="532"/>
      <c r="NVI91" s="533"/>
      <c r="NVJ91" s="527"/>
      <c r="NVK91" s="528"/>
      <c r="NVL91" s="529"/>
      <c r="NVM91" s="530"/>
      <c r="NVN91" s="531"/>
      <c r="NVO91" s="532"/>
      <c r="NVP91" s="533"/>
      <c r="NVQ91" s="527"/>
      <c r="NVR91" s="528"/>
      <c r="NVS91" s="529"/>
      <c r="NVT91" s="530"/>
      <c r="NVU91" s="531"/>
      <c r="NVV91" s="532"/>
      <c r="NVW91" s="533"/>
      <c r="NVX91" s="527"/>
      <c r="NVY91" s="528"/>
      <c r="NVZ91" s="529"/>
      <c r="NWA91" s="530"/>
      <c r="NWB91" s="531"/>
      <c r="NWC91" s="532"/>
      <c r="NWD91" s="533"/>
      <c r="NWE91" s="527"/>
      <c r="NWF91" s="528"/>
      <c r="NWG91" s="529"/>
      <c r="NWH91" s="530"/>
      <c r="NWI91" s="531"/>
      <c r="NWJ91" s="532"/>
      <c r="NWK91" s="533"/>
      <c r="NWL91" s="527"/>
      <c r="NWM91" s="528"/>
      <c r="NWN91" s="529"/>
      <c r="NWO91" s="530"/>
      <c r="NWP91" s="531"/>
      <c r="NWQ91" s="532"/>
      <c r="NWR91" s="533"/>
      <c r="NWS91" s="527"/>
      <c r="NWT91" s="528"/>
      <c r="NWU91" s="529"/>
      <c r="NWV91" s="530"/>
      <c r="NWW91" s="531"/>
      <c r="NWX91" s="532"/>
      <c r="NWY91" s="533"/>
      <c r="NWZ91" s="527"/>
      <c r="NXA91" s="528"/>
      <c r="NXB91" s="529"/>
      <c r="NXC91" s="530"/>
      <c r="NXD91" s="531"/>
      <c r="NXE91" s="532"/>
      <c r="NXF91" s="533"/>
      <c r="NXG91" s="527"/>
      <c r="NXH91" s="528"/>
      <c r="NXI91" s="529"/>
      <c r="NXJ91" s="530"/>
      <c r="NXK91" s="531"/>
      <c r="NXL91" s="532"/>
      <c r="NXM91" s="533"/>
      <c r="NXN91" s="527"/>
      <c r="NXO91" s="528"/>
      <c r="NXP91" s="529"/>
      <c r="NXQ91" s="530"/>
      <c r="NXR91" s="531"/>
      <c r="NXS91" s="532"/>
      <c r="NXT91" s="533"/>
      <c r="NXU91" s="527"/>
      <c r="NXV91" s="528"/>
      <c r="NXW91" s="529"/>
      <c r="NXX91" s="530"/>
      <c r="NXY91" s="531"/>
      <c r="NXZ91" s="532"/>
      <c r="NYA91" s="533"/>
      <c r="NYB91" s="527"/>
      <c r="NYC91" s="528"/>
      <c r="NYD91" s="529"/>
      <c r="NYE91" s="530"/>
      <c r="NYF91" s="531"/>
      <c r="NYG91" s="532"/>
      <c r="NYH91" s="533"/>
      <c r="NYI91" s="527"/>
      <c r="NYJ91" s="528"/>
      <c r="NYK91" s="529"/>
      <c r="NYL91" s="530"/>
      <c r="NYM91" s="531"/>
      <c r="NYN91" s="532"/>
      <c r="NYO91" s="533"/>
      <c r="NYP91" s="527"/>
      <c r="NYQ91" s="528"/>
      <c r="NYR91" s="529"/>
      <c r="NYS91" s="530"/>
      <c r="NYT91" s="531"/>
      <c r="NYU91" s="532"/>
      <c r="NYV91" s="533"/>
      <c r="NYW91" s="527"/>
      <c r="NYX91" s="528"/>
      <c r="NYY91" s="529"/>
      <c r="NYZ91" s="530"/>
      <c r="NZA91" s="531"/>
      <c r="NZB91" s="532"/>
      <c r="NZC91" s="533"/>
      <c r="NZD91" s="527"/>
      <c r="NZE91" s="528"/>
      <c r="NZF91" s="529"/>
      <c r="NZG91" s="530"/>
      <c r="NZH91" s="531"/>
      <c r="NZI91" s="532"/>
      <c r="NZJ91" s="533"/>
      <c r="NZK91" s="527"/>
      <c r="NZL91" s="528"/>
      <c r="NZM91" s="529"/>
      <c r="NZN91" s="530"/>
      <c r="NZO91" s="531"/>
      <c r="NZP91" s="532"/>
      <c r="NZQ91" s="533"/>
      <c r="NZR91" s="527"/>
      <c r="NZS91" s="528"/>
      <c r="NZT91" s="529"/>
      <c r="NZU91" s="530"/>
      <c r="NZV91" s="531"/>
      <c r="NZW91" s="532"/>
      <c r="NZX91" s="533"/>
      <c r="NZY91" s="527"/>
      <c r="NZZ91" s="528"/>
      <c r="OAA91" s="529"/>
      <c r="OAB91" s="530"/>
      <c r="OAC91" s="531"/>
      <c r="OAD91" s="532"/>
      <c r="OAE91" s="533"/>
      <c r="OAF91" s="527"/>
      <c r="OAG91" s="528"/>
      <c r="OAH91" s="529"/>
      <c r="OAI91" s="530"/>
      <c r="OAJ91" s="531"/>
      <c r="OAK91" s="532"/>
      <c r="OAL91" s="533"/>
      <c r="OAM91" s="527"/>
      <c r="OAN91" s="528"/>
      <c r="OAO91" s="529"/>
      <c r="OAP91" s="530"/>
      <c r="OAQ91" s="531"/>
      <c r="OAR91" s="532"/>
      <c r="OAS91" s="533"/>
      <c r="OAT91" s="527"/>
      <c r="OAU91" s="528"/>
      <c r="OAV91" s="529"/>
      <c r="OAW91" s="530"/>
      <c r="OAX91" s="531"/>
      <c r="OAY91" s="532"/>
      <c r="OAZ91" s="533"/>
      <c r="OBA91" s="527"/>
      <c r="OBB91" s="528"/>
      <c r="OBC91" s="529"/>
      <c r="OBD91" s="530"/>
      <c r="OBE91" s="531"/>
      <c r="OBF91" s="532"/>
      <c r="OBG91" s="533"/>
      <c r="OBH91" s="527"/>
      <c r="OBI91" s="528"/>
      <c r="OBJ91" s="529"/>
      <c r="OBK91" s="530"/>
      <c r="OBL91" s="531"/>
      <c r="OBM91" s="532"/>
      <c r="OBN91" s="533"/>
      <c r="OBO91" s="527"/>
      <c r="OBP91" s="528"/>
      <c r="OBQ91" s="529"/>
      <c r="OBR91" s="530"/>
      <c r="OBS91" s="531"/>
      <c r="OBT91" s="532"/>
      <c r="OBU91" s="533"/>
      <c r="OBV91" s="527"/>
      <c r="OBW91" s="528"/>
      <c r="OBX91" s="529"/>
      <c r="OBY91" s="530"/>
      <c r="OBZ91" s="531"/>
      <c r="OCA91" s="532"/>
      <c r="OCB91" s="533"/>
      <c r="OCC91" s="527"/>
      <c r="OCD91" s="528"/>
      <c r="OCE91" s="529"/>
      <c r="OCF91" s="530"/>
      <c r="OCG91" s="531"/>
      <c r="OCH91" s="532"/>
      <c r="OCI91" s="533"/>
      <c r="OCJ91" s="527"/>
      <c r="OCK91" s="528"/>
      <c r="OCL91" s="529"/>
      <c r="OCM91" s="530"/>
      <c r="OCN91" s="531"/>
      <c r="OCO91" s="532"/>
      <c r="OCP91" s="533"/>
      <c r="OCQ91" s="527"/>
      <c r="OCR91" s="528"/>
      <c r="OCS91" s="529"/>
      <c r="OCT91" s="530"/>
      <c r="OCU91" s="531"/>
      <c r="OCV91" s="532"/>
      <c r="OCW91" s="533"/>
      <c r="OCX91" s="527"/>
      <c r="OCY91" s="528"/>
      <c r="OCZ91" s="529"/>
      <c r="ODA91" s="530"/>
      <c r="ODB91" s="531"/>
      <c r="ODC91" s="532"/>
      <c r="ODD91" s="533"/>
      <c r="ODE91" s="527"/>
      <c r="ODF91" s="528"/>
      <c r="ODG91" s="529"/>
      <c r="ODH91" s="530"/>
      <c r="ODI91" s="531"/>
      <c r="ODJ91" s="532"/>
      <c r="ODK91" s="533"/>
      <c r="ODL91" s="527"/>
      <c r="ODM91" s="528"/>
      <c r="ODN91" s="529"/>
      <c r="ODO91" s="530"/>
      <c r="ODP91" s="531"/>
      <c r="ODQ91" s="532"/>
      <c r="ODR91" s="533"/>
      <c r="ODS91" s="527"/>
      <c r="ODT91" s="528"/>
      <c r="ODU91" s="529"/>
      <c r="ODV91" s="530"/>
      <c r="ODW91" s="531"/>
      <c r="ODX91" s="532"/>
      <c r="ODY91" s="533"/>
      <c r="ODZ91" s="527"/>
      <c r="OEA91" s="528"/>
      <c r="OEB91" s="529"/>
      <c r="OEC91" s="530"/>
      <c r="OED91" s="531"/>
      <c r="OEE91" s="532"/>
      <c r="OEF91" s="533"/>
      <c r="OEG91" s="527"/>
      <c r="OEH91" s="528"/>
      <c r="OEI91" s="529"/>
      <c r="OEJ91" s="530"/>
      <c r="OEK91" s="531"/>
      <c r="OEL91" s="532"/>
      <c r="OEM91" s="533"/>
      <c r="OEN91" s="527"/>
      <c r="OEO91" s="528"/>
      <c r="OEP91" s="529"/>
      <c r="OEQ91" s="530"/>
      <c r="OER91" s="531"/>
      <c r="OES91" s="532"/>
      <c r="OET91" s="533"/>
      <c r="OEU91" s="527"/>
      <c r="OEV91" s="528"/>
      <c r="OEW91" s="529"/>
      <c r="OEX91" s="530"/>
      <c r="OEY91" s="531"/>
      <c r="OEZ91" s="532"/>
      <c r="OFA91" s="533"/>
      <c r="OFB91" s="527"/>
      <c r="OFC91" s="528"/>
      <c r="OFD91" s="529"/>
      <c r="OFE91" s="530"/>
      <c r="OFF91" s="531"/>
      <c r="OFG91" s="532"/>
      <c r="OFH91" s="533"/>
      <c r="OFI91" s="527"/>
      <c r="OFJ91" s="528"/>
      <c r="OFK91" s="529"/>
      <c r="OFL91" s="530"/>
      <c r="OFM91" s="531"/>
      <c r="OFN91" s="532"/>
      <c r="OFO91" s="533"/>
      <c r="OFP91" s="527"/>
      <c r="OFQ91" s="528"/>
      <c r="OFR91" s="529"/>
      <c r="OFS91" s="530"/>
      <c r="OFT91" s="531"/>
      <c r="OFU91" s="532"/>
      <c r="OFV91" s="533"/>
      <c r="OFW91" s="527"/>
      <c r="OFX91" s="528"/>
      <c r="OFY91" s="529"/>
      <c r="OFZ91" s="530"/>
      <c r="OGA91" s="531"/>
      <c r="OGB91" s="532"/>
      <c r="OGC91" s="533"/>
      <c r="OGD91" s="527"/>
      <c r="OGE91" s="528"/>
      <c r="OGF91" s="529"/>
      <c r="OGG91" s="530"/>
      <c r="OGH91" s="531"/>
      <c r="OGI91" s="532"/>
      <c r="OGJ91" s="533"/>
      <c r="OGK91" s="527"/>
      <c r="OGL91" s="528"/>
      <c r="OGM91" s="529"/>
      <c r="OGN91" s="530"/>
      <c r="OGO91" s="531"/>
      <c r="OGP91" s="532"/>
      <c r="OGQ91" s="533"/>
      <c r="OGR91" s="527"/>
      <c r="OGS91" s="528"/>
      <c r="OGT91" s="529"/>
      <c r="OGU91" s="530"/>
      <c r="OGV91" s="531"/>
      <c r="OGW91" s="532"/>
      <c r="OGX91" s="533"/>
      <c r="OGY91" s="527"/>
      <c r="OGZ91" s="528"/>
      <c r="OHA91" s="529"/>
      <c r="OHB91" s="530"/>
      <c r="OHC91" s="531"/>
      <c r="OHD91" s="532"/>
      <c r="OHE91" s="533"/>
      <c r="OHF91" s="527"/>
      <c r="OHG91" s="528"/>
      <c r="OHH91" s="529"/>
      <c r="OHI91" s="530"/>
      <c r="OHJ91" s="531"/>
      <c r="OHK91" s="532"/>
      <c r="OHL91" s="533"/>
      <c r="OHM91" s="527"/>
      <c r="OHN91" s="528"/>
      <c r="OHO91" s="529"/>
      <c r="OHP91" s="530"/>
      <c r="OHQ91" s="531"/>
      <c r="OHR91" s="532"/>
      <c r="OHS91" s="533"/>
      <c r="OHT91" s="527"/>
      <c r="OHU91" s="528"/>
      <c r="OHV91" s="529"/>
      <c r="OHW91" s="530"/>
      <c r="OHX91" s="531"/>
      <c r="OHY91" s="532"/>
      <c r="OHZ91" s="533"/>
      <c r="OIA91" s="527"/>
      <c r="OIB91" s="528"/>
      <c r="OIC91" s="529"/>
      <c r="OID91" s="530"/>
      <c r="OIE91" s="531"/>
      <c r="OIF91" s="532"/>
      <c r="OIG91" s="533"/>
      <c r="OIH91" s="527"/>
      <c r="OII91" s="528"/>
      <c r="OIJ91" s="529"/>
      <c r="OIK91" s="530"/>
      <c r="OIL91" s="531"/>
      <c r="OIM91" s="532"/>
      <c r="OIN91" s="533"/>
      <c r="OIO91" s="527"/>
      <c r="OIP91" s="528"/>
      <c r="OIQ91" s="529"/>
      <c r="OIR91" s="530"/>
      <c r="OIS91" s="531"/>
      <c r="OIT91" s="532"/>
      <c r="OIU91" s="533"/>
      <c r="OIV91" s="527"/>
      <c r="OIW91" s="528"/>
      <c r="OIX91" s="529"/>
      <c r="OIY91" s="530"/>
      <c r="OIZ91" s="531"/>
      <c r="OJA91" s="532"/>
      <c r="OJB91" s="533"/>
      <c r="OJC91" s="527"/>
      <c r="OJD91" s="528"/>
      <c r="OJE91" s="529"/>
      <c r="OJF91" s="530"/>
      <c r="OJG91" s="531"/>
      <c r="OJH91" s="532"/>
      <c r="OJI91" s="533"/>
      <c r="OJJ91" s="527"/>
      <c r="OJK91" s="528"/>
      <c r="OJL91" s="529"/>
      <c r="OJM91" s="530"/>
      <c r="OJN91" s="531"/>
      <c r="OJO91" s="532"/>
      <c r="OJP91" s="533"/>
      <c r="OJQ91" s="527"/>
      <c r="OJR91" s="528"/>
      <c r="OJS91" s="529"/>
      <c r="OJT91" s="530"/>
      <c r="OJU91" s="531"/>
      <c r="OJV91" s="532"/>
      <c r="OJW91" s="533"/>
      <c r="OJX91" s="527"/>
      <c r="OJY91" s="528"/>
      <c r="OJZ91" s="529"/>
      <c r="OKA91" s="530"/>
      <c r="OKB91" s="531"/>
      <c r="OKC91" s="532"/>
      <c r="OKD91" s="533"/>
      <c r="OKE91" s="527"/>
      <c r="OKF91" s="528"/>
      <c r="OKG91" s="529"/>
      <c r="OKH91" s="530"/>
      <c r="OKI91" s="531"/>
      <c r="OKJ91" s="532"/>
      <c r="OKK91" s="533"/>
      <c r="OKL91" s="527"/>
      <c r="OKM91" s="528"/>
      <c r="OKN91" s="529"/>
      <c r="OKO91" s="530"/>
      <c r="OKP91" s="531"/>
      <c r="OKQ91" s="532"/>
      <c r="OKR91" s="533"/>
      <c r="OKS91" s="527"/>
      <c r="OKT91" s="528"/>
      <c r="OKU91" s="529"/>
      <c r="OKV91" s="530"/>
      <c r="OKW91" s="531"/>
      <c r="OKX91" s="532"/>
      <c r="OKY91" s="533"/>
      <c r="OKZ91" s="527"/>
      <c r="OLA91" s="528"/>
      <c r="OLB91" s="529"/>
      <c r="OLC91" s="530"/>
      <c r="OLD91" s="531"/>
      <c r="OLE91" s="532"/>
      <c r="OLF91" s="533"/>
      <c r="OLG91" s="527"/>
      <c r="OLH91" s="528"/>
      <c r="OLI91" s="529"/>
      <c r="OLJ91" s="530"/>
      <c r="OLK91" s="531"/>
      <c r="OLL91" s="532"/>
      <c r="OLM91" s="533"/>
      <c r="OLN91" s="527"/>
      <c r="OLO91" s="528"/>
      <c r="OLP91" s="529"/>
      <c r="OLQ91" s="530"/>
      <c r="OLR91" s="531"/>
      <c r="OLS91" s="532"/>
      <c r="OLT91" s="533"/>
      <c r="OLU91" s="527"/>
      <c r="OLV91" s="528"/>
      <c r="OLW91" s="529"/>
      <c r="OLX91" s="530"/>
      <c r="OLY91" s="531"/>
      <c r="OLZ91" s="532"/>
      <c r="OMA91" s="533"/>
      <c r="OMB91" s="527"/>
      <c r="OMC91" s="528"/>
      <c r="OMD91" s="529"/>
      <c r="OME91" s="530"/>
      <c r="OMF91" s="531"/>
      <c r="OMG91" s="532"/>
      <c r="OMH91" s="533"/>
      <c r="OMI91" s="527"/>
      <c r="OMJ91" s="528"/>
      <c r="OMK91" s="529"/>
      <c r="OML91" s="530"/>
      <c r="OMM91" s="531"/>
      <c r="OMN91" s="532"/>
      <c r="OMO91" s="533"/>
      <c r="OMP91" s="527"/>
      <c r="OMQ91" s="528"/>
      <c r="OMR91" s="529"/>
      <c r="OMS91" s="530"/>
      <c r="OMT91" s="531"/>
      <c r="OMU91" s="532"/>
      <c r="OMV91" s="533"/>
      <c r="OMW91" s="527"/>
      <c r="OMX91" s="528"/>
      <c r="OMY91" s="529"/>
      <c r="OMZ91" s="530"/>
      <c r="ONA91" s="531"/>
      <c r="ONB91" s="532"/>
      <c r="ONC91" s="533"/>
      <c r="OND91" s="527"/>
      <c r="ONE91" s="528"/>
      <c r="ONF91" s="529"/>
      <c r="ONG91" s="530"/>
      <c r="ONH91" s="531"/>
      <c r="ONI91" s="532"/>
      <c r="ONJ91" s="533"/>
      <c r="ONK91" s="527"/>
      <c r="ONL91" s="528"/>
      <c r="ONM91" s="529"/>
      <c r="ONN91" s="530"/>
      <c r="ONO91" s="531"/>
      <c r="ONP91" s="532"/>
      <c r="ONQ91" s="533"/>
      <c r="ONR91" s="527"/>
      <c r="ONS91" s="528"/>
      <c r="ONT91" s="529"/>
      <c r="ONU91" s="530"/>
      <c r="ONV91" s="531"/>
      <c r="ONW91" s="532"/>
      <c r="ONX91" s="533"/>
      <c r="ONY91" s="527"/>
      <c r="ONZ91" s="528"/>
      <c r="OOA91" s="529"/>
      <c r="OOB91" s="530"/>
      <c r="OOC91" s="531"/>
      <c r="OOD91" s="532"/>
      <c r="OOE91" s="533"/>
      <c r="OOF91" s="527"/>
      <c r="OOG91" s="528"/>
      <c r="OOH91" s="529"/>
      <c r="OOI91" s="530"/>
      <c r="OOJ91" s="531"/>
      <c r="OOK91" s="532"/>
      <c r="OOL91" s="533"/>
      <c r="OOM91" s="527"/>
      <c r="OON91" s="528"/>
      <c r="OOO91" s="529"/>
      <c r="OOP91" s="530"/>
      <c r="OOQ91" s="531"/>
      <c r="OOR91" s="532"/>
      <c r="OOS91" s="533"/>
      <c r="OOT91" s="527"/>
      <c r="OOU91" s="528"/>
      <c r="OOV91" s="529"/>
      <c r="OOW91" s="530"/>
      <c r="OOX91" s="531"/>
      <c r="OOY91" s="532"/>
      <c r="OOZ91" s="533"/>
      <c r="OPA91" s="527"/>
      <c r="OPB91" s="528"/>
      <c r="OPC91" s="529"/>
      <c r="OPD91" s="530"/>
      <c r="OPE91" s="531"/>
      <c r="OPF91" s="532"/>
      <c r="OPG91" s="533"/>
      <c r="OPH91" s="527"/>
      <c r="OPI91" s="528"/>
      <c r="OPJ91" s="529"/>
      <c r="OPK91" s="530"/>
      <c r="OPL91" s="531"/>
      <c r="OPM91" s="532"/>
      <c r="OPN91" s="533"/>
      <c r="OPO91" s="527"/>
      <c r="OPP91" s="528"/>
      <c r="OPQ91" s="529"/>
      <c r="OPR91" s="530"/>
      <c r="OPS91" s="531"/>
      <c r="OPT91" s="532"/>
      <c r="OPU91" s="533"/>
      <c r="OPV91" s="527"/>
      <c r="OPW91" s="528"/>
      <c r="OPX91" s="529"/>
      <c r="OPY91" s="530"/>
      <c r="OPZ91" s="531"/>
      <c r="OQA91" s="532"/>
      <c r="OQB91" s="533"/>
      <c r="OQC91" s="527"/>
      <c r="OQD91" s="528"/>
      <c r="OQE91" s="529"/>
      <c r="OQF91" s="530"/>
      <c r="OQG91" s="531"/>
      <c r="OQH91" s="532"/>
      <c r="OQI91" s="533"/>
      <c r="OQJ91" s="527"/>
      <c r="OQK91" s="528"/>
      <c r="OQL91" s="529"/>
      <c r="OQM91" s="530"/>
      <c r="OQN91" s="531"/>
      <c r="OQO91" s="532"/>
      <c r="OQP91" s="533"/>
      <c r="OQQ91" s="527"/>
      <c r="OQR91" s="528"/>
      <c r="OQS91" s="529"/>
      <c r="OQT91" s="530"/>
      <c r="OQU91" s="531"/>
      <c r="OQV91" s="532"/>
      <c r="OQW91" s="533"/>
      <c r="OQX91" s="527"/>
      <c r="OQY91" s="528"/>
      <c r="OQZ91" s="529"/>
      <c r="ORA91" s="530"/>
      <c r="ORB91" s="531"/>
      <c r="ORC91" s="532"/>
      <c r="ORD91" s="533"/>
      <c r="ORE91" s="527"/>
      <c r="ORF91" s="528"/>
      <c r="ORG91" s="529"/>
      <c r="ORH91" s="530"/>
      <c r="ORI91" s="531"/>
      <c r="ORJ91" s="532"/>
      <c r="ORK91" s="533"/>
      <c r="ORL91" s="527"/>
      <c r="ORM91" s="528"/>
      <c r="ORN91" s="529"/>
      <c r="ORO91" s="530"/>
      <c r="ORP91" s="531"/>
      <c r="ORQ91" s="532"/>
      <c r="ORR91" s="533"/>
      <c r="ORS91" s="527"/>
      <c r="ORT91" s="528"/>
      <c r="ORU91" s="529"/>
      <c r="ORV91" s="530"/>
      <c r="ORW91" s="531"/>
      <c r="ORX91" s="532"/>
      <c r="ORY91" s="533"/>
      <c r="ORZ91" s="527"/>
      <c r="OSA91" s="528"/>
      <c r="OSB91" s="529"/>
      <c r="OSC91" s="530"/>
      <c r="OSD91" s="531"/>
      <c r="OSE91" s="532"/>
      <c r="OSF91" s="533"/>
      <c r="OSG91" s="527"/>
      <c r="OSH91" s="528"/>
      <c r="OSI91" s="529"/>
      <c r="OSJ91" s="530"/>
      <c r="OSK91" s="531"/>
      <c r="OSL91" s="532"/>
      <c r="OSM91" s="533"/>
      <c r="OSN91" s="527"/>
      <c r="OSO91" s="528"/>
      <c r="OSP91" s="529"/>
      <c r="OSQ91" s="530"/>
      <c r="OSR91" s="531"/>
      <c r="OSS91" s="532"/>
      <c r="OST91" s="533"/>
      <c r="OSU91" s="527"/>
      <c r="OSV91" s="528"/>
      <c r="OSW91" s="529"/>
      <c r="OSX91" s="530"/>
      <c r="OSY91" s="531"/>
      <c r="OSZ91" s="532"/>
      <c r="OTA91" s="533"/>
      <c r="OTB91" s="527"/>
      <c r="OTC91" s="528"/>
      <c r="OTD91" s="529"/>
      <c r="OTE91" s="530"/>
      <c r="OTF91" s="531"/>
      <c r="OTG91" s="532"/>
      <c r="OTH91" s="533"/>
      <c r="OTI91" s="527"/>
      <c r="OTJ91" s="528"/>
      <c r="OTK91" s="529"/>
      <c r="OTL91" s="530"/>
      <c r="OTM91" s="531"/>
      <c r="OTN91" s="532"/>
      <c r="OTO91" s="533"/>
      <c r="OTP91" s="527"/>
      <c r="OTQ91" s="528"/>
      <c r="OTR91" s="529"/>
      <c r="OTS91" s="530"/>
      <c r="OTT91" s="531"/>
      <c r="OTU91" s="532"/>
      <c r="OTV91" s="533"/>
      <c r="OTW91" s="527"/>
      <c r="OTX91" s="528"/>
      <c r="OTY91" s="529"/>
      <c r="OTZ91" s="530"/>
      <c r="OUA91" s="531"/>
      <c r="OUB91" s="532"/>
      <c r="OUC91" s="533"/>
      <c r="OUD91" s="527"/>
      <c r="OUE91" s="528"/>
      <c r="OUF91" s="529"/>
      <c r="OUG91" s="530"/>
      <c r="OUH91" s="531"/>
      <c r="OUI91" s="532"/>
      <c r="OUJ91" s="533"/>
      <c r="OUK91" s="527"/>
      <c r="OUL91" s="528"/>
      <c r="OUM91" s="529"/>
      <c r="OUN91" s="530"/>
      <c r="OUO91" s="531"/>
      <c r="OUP91" s="532"/>
      <c r="OUQ91" s="533"/>
      <c r="OUR91" s="527"/>
      <c r="OUS91" s="528"/>
      <c r="OUT91" s="529"/>
      <c r="OUU91" s="530"/>
      <c r="OUV91" s="531"/>
      <c r="OUW91" s="532"/>
      <c r="OUX91" s="533"/>
      <c r="OUY91" s="527"/>
      <c r="OUZ91" s="528"/>
      <c r="OVA91" s="529"/>
      <c r="OVB91" s="530"/>
      <c r="OVC91" s="531"/>
      <c r="OVD91" s="532"/>
      <c r="OVE91" s="533"/>
      <c r="OVF91" s="527"/>
      <c r="OVG91" s="528"/>
      <c r="OVH91" s="529"/>
      <c r="OVI91" s="530"/>
      <c r="OVJ91" s="531"/>
      <c r="OVK91" s="532"/>
      <c r="OVL91" s="533"/>
      <c r="OVM91" s="527"/>
      <c r="OVN91" s="528"/>
      <c r="OVO91" s="529"/>
      <c r="OVP91" s="530"/>
      <c r="OVQ91" s="531"/>
      <c r="OVR91" s="532"/>
      <c r="OVS91" s="533"/>
      <c r="OVT91" s="527"/>
      <c r="OVU91" s="528"/>
      <c r="OVV91" s="529"/>
      <c r="OVW91" s="530"/>
      <c r="OVX91" s="531"/>
      <c r="OVY91" s="532"/>
      <c r="OVZ91" s="533"/>
      <c r="OWA91" s="527"/>
      <c r="OWB91" s="528"/>
      <c r="OWC91" s="529"/>
      <c r="OWD91" s="530"/>
      <c r="OWE91" s="531"/>
      <c r="OWF91" s="532"/>
      <c r="OWG91" s="533"/>
      <c r="OWH91" s="527"/>
      <c r="OWI91" s="528"/>
      <c r="OWJ91" s="529"/>
      <c r="OWK91" s="530"/>
      <c r="OWL91" s="531"/>
      <c r="OWM91" s="532"/>
      <c r="OWN91" s="533"/>
      <c r="OWO91" s="527"/>
      <c r="OWP91" s="528"/>
      <c r="OWQ91" s="529"/>
      <c r="OWR91" s="530"/>
      <c r="OWS91" s="531"/>
      <c r="OWT91" s="532"/>
      <c r="OWU91" s="533"/>
      <c r="OWV91" s="527"/>
      <c r="OWW91" s="528"/>
      <c r="OWX91" s="529"/>
      <c r="OWY91" s="530"/>
      <c r="OWZ91" s="531"/>
      <c r="OXA91" s="532"/>
      <c r="OXB91" s="533"/>
      <c r="OXC91" s="527"/>
      <c r="OXD91" s="528"/>
      <c r="OXE91" s="529"/>
      <c r="OXF91" s="530"/>
      <c r="OXG91" s="531"/>
      <c r="OXH91" s="532"/>
      <c r="OXI91" s="533"/>
      <c r="OXJ91" s="527"/>
      <c r="OXK91" s="528"/>
      <c r="OXL91" s="529"/>
      <c r="OXM91" s="530"/>
      <c r="OXN91" s="531"/>
      <c r="OXO91" s="532"/>
      <c r="OXP91" s="533"/>
      <c r="OXQ91" s="527"/>
      <c r="OXR91" s="528"/>
      <c r="OXS91" s="529"/>
      <c r="OXT91" s="530"/>
      <c r="OXU91" s="531"/>
      <c r="OXV91" s="532"/>
      <c r="OXW91" s="533"/>
      <c r="OXX91" s="527"/>
      <c r="OXY91" s="528"/>
      <c r="OXZ91" s="529"/>
      <c r="OYA91" s="530"/>
      <c r="OYB91" s="531"/>
      <c r="OYC91" s="532"/>
      <c r="OYD91" s="533"/>
      <c r="OYE91" s="527"/>
      <c r="OYF91" s="528"/>
      <c r="OYG91" s="529"/>
      <c r="OYH91" s="530"/>
      <c r="OYI91" s="531"/>
      <c r="OYJ91" s="532"/>
      <c r="OYK91" s="533"/>
      <c r="OYL91" s="527"/>
      <c r="OYM91" s="528"/>
      <c r="OYN91" s="529"/>
      <c r="OYO91" s="530"/>
      <c r="OYP91" s="531"/>
      <c r="OYQ91" s="532"/>
      <c r="OYR91" s="533"/>
      <c r="OYS91" s="527"/>
      <c r="OYT91" s="528"/>
      <c r="OYU91" s="529"/>
      <c r="OYV91" s="530"/>
      <c r="OYW91" s="531"/>
      <c r="OYX91" s="532"/>
      <c r="OYY91" s="533"/>
      <c r="OYZ91" s="527"/>
      <c r="OZA91" s="528"/>
      <c r="OZB91" s="529"/>
      <c r="OZC91" s="530"/>
      <c r="OZD91" s="531"/>
      <c r="OZE91" s="532"/>
      <c r="OZF91" s="533"/>
      <c r="OZG91" s="527"/>
      <c r="OZH91" s="528"/>
      <c r="OZI91" s="529"/>
      <c r="OZJ91" s="530"/>
      <c r="OZK91" s="531"/>
      <c r="OZL91" s="532"/>
      <c r="OZM91" s="533"/>
      <c r="OZN91" s="527"/>
      <c r="OZO91" s="528"/>
      <c r="OZP91" s="529"/>
      <c r="OZQ91" s="530"/>
      <c r="OZR91" s="531"/>
      <c r="OZS91" s="532"/>
      <c r="OZT91" s="533"/>
      <c r="OZU91" s="527"/>
      <c r="OZV91" s="528"/>
      <c r="OZW91" s="529"/>
      <c r="OZX91" s="530"/>
      <c r="OZY91" s="531"/>
      <c r="OZZ91" s="532"/>
      <c r="PAA91" s="533"/>
      <c r="PAB91" s="527"/>
      <c r="PAC91" s="528"/>
      <c r="PAD91" s="529"/>
      <c r="PAE91" s="530"/>
      <c r="PAF91" s="531"/>
      <c r="PAG91" s="532"/>
      <c r="PAH91" s="533"/>
      <c r="PAI91" s="527"/>
      <c r="PAJ91" s="528"/>
      <c r="PAK91" s="529"/>
      <c r="PAL91" s="530"/>
      <c r="PAM91" s="531"/>
      <c r="PAN91" s="532"/>
      <c r="PAO91" s="533"/>
      <c r="PAP91" s="527"/>
      <c r="PAQ91" s="528"/>
      <c r="PAR91" s="529"/>
      <c r="PAS91" s="530"/>
      <c r="PAT91" s="531"/>
      <c r="PAU91" s="532"/>
      <c r="PAV91" s="533"/>
      <c r="PAW91" s="527"/>
      <c r="PAX91" s="528"/>
      <c r="PAY91" s="529"/>
      <c r="PAZ91" s="530"/>
      <c r="PBA91" s="531"/>
      <c r="PBB91" s="532"/>
      <c r="PBC91" s="533"/>
      <c r="PBD91" s="527"/>
      <c r="PBE91" s="528"/>
      <c r="PBF91" s="529"/>
      <c r="PBG91" s="530"/>
      <c r="PBH91" s="531"/>
      <c r="PBI91" s="532"/>
      <c r="PBJ91" s="533"/>
      <c r="PBK91" s="527"/>
      <c r="PBL91" s="528"/>
      <c r="PBM91" s="529"/>
      <c r="PBN91" s="530"/>
      <c r="PBO91" s="531"/>
      <c r="PBP91" s="532"/>
      <c r="PBQ91" s="533"/>
      <c r="PBR91" s="527"/>
      <c r="PBS91" s="528"/>
      <c r="PBT91" s="529"/>
      <c r="PBU91" s="530"/>
      <c r="PBV91" s="531"/>
      <c r="PBW91" s="532"/>
      <c r="PBX91" s="533"/>
      <c r="PBY91" s="527"/>
      <c r="PBZ91" s="528"/>
      <c r="PCA91" s="529"/>
      <c r="PCB91" s="530"/>
      <c r="PCC91" s="531"/>
      <c r="PCD91" s="532"/>
      <c r="PCE91" s="533"/>
      <c r="PCF91" s="527"/>
      <c r="PCG91" s="528"/>
      <c r="PCH91" s="529"/>
      <c r="PCI91" s="530"/>
      <c r="PCJ91" s="531"/>
      <c r="PCK91" s="532"/>
      <c r="PCL91" s="533"/>
      <c r="PCM91" s="527"/>
      <c r="PCN91" s="528"/>
      <c r="PCO91" s="529"/>
      <c r="PCP91" s="530"/>
      <c r="PCQ91" s="531"/>
      <c r="PCR91" s="532"/>
      <c r="PCS91" s="533"/>
      <c r="PCT91" s="527"/>
      <c r="PCU91" s="528"/>
      <c r="PCV91" s="529"/>
      <c r="PCW91" s="530"/>
      <c r="PCX91" s="531"/>
      <c r="PCY91" s="532"/>
      <c r="PCZ91" s="533"/>
      <c r="PDA91" s="527"/>
      <c r="PDB91" s="528"/>
      <c r="PDC91" s="529"/>
      <c r="PDD91" s="530"/>
      <c r="PDE91" s="531"/>
      <c r="PDF91" s="532"/>
      <c r="PDG91" s="533"/>
      <c r="PDH91" s="527"/>
      <c r="PDI91" s="528"/>
      <c r="PDJ91" s="529"/>
      <c r="PDK91" s="530"/>
      <c r="PDL91" s="531"/>
      <c r="PDM91" s="532"/>
      <c r="PDN91" s="533"/>
      <c r="PDO91" s="527"/>
      <c r="PDP91" s="528"/>
      <c r="PDQ91" s="529"/>
      <c r="PDR91" s="530"/>
      <c r="PDS91" s="531"/>
      <c r="PDT91" s="532"/>
      <c r="PDU91" s="533"/>
      <c r="PDV91" s="527"/>
      <c r="PDW91" s="528"/>
      <c r="PDX91" s="529"/>
      <c r="PDY91" s="530"/>
      <c r="PDZ91" s="531"/>
      <c r="PEA91" s="532"/>
      <c r="PEB91" s="533"/>
      <c r="PEC91" s="527"/>
      <c r="PED91" s="528"/>
      <c r="PEE91" s="529"/>
      <c r="PEF91" s="530"/>
      <c r="PEG91" s="531"/>
      <c r="PEH91" s="532"/>
      <c r="PEI91" s="533"/>
      <c r="PEJ91" s="527"/>
      <c r="PEK91" s="528"/>
      <c r="PEL91" s="529"/>
      <c r="PEM91" s="530"/>
      <c r="PEN91" s="531"/>
      <c r="PEO91" s="532"/>
      <c r="PEP91" s="533"/>
      <c r="PEQ91" s="527"/>
      <c r="PER91" s="528"/>
      <c r="PES91" s="529"/>
      <c r="PET91" s="530"/>
      <c r="PEU91" s="531"/>
      <c r="PEV91" s="532"/>
      <c r="PEW91" s="533"/>
      <c r="PEX91" s="527"/>
      <c r="PEY91" s="528"/>
      <c r="PEZ91" s="529"/>
      <c r="PFA91" s="530"/>
      <c r="PFB91" s="531"/>
      <c r="PFC91" s="532"/>
      <c r="PFD91" s="533"/>
      <c r="PFE91" s="527"/>
      <c r="PFF91" s="528"/>
      <c r="PFG91" s="529"/>
      <c r="PFH91" s="530"/>
      <c r="PFI91" s="531"/>
      <c r="PFJ91" s="532"/>
      <c r="PFK91" s="533"/>
      <c r="PFL91" s="527"/>
      <c r="PFM91" s="528"/>
      <c r="PFN91" s="529"/>
      <c r="PFO91" s="530"/>
      <c r="PFP91" s="531"/>
      <c r="PFQ91" s="532"/>
      <c r="PFR91" s="533"/>
      <c r="PFS91" s="527"/>
      <c r="PFT91" s="528"/>
      <c r="PFU91" s="529"/>
      <c r="PFV91" s="530"/>
      <c r="PFW91" s="531"/>
      <c r="PFX91" s="532"/>
      <c r="PFY91" s="533"/>
      <c r="PFZ91" s="527"/>
      <c r="PGA91" s="528"/>
      <c r="PGB91" s="529"/>
      <c r="PGC91" s="530"/>
      <c r="PGD91" s="531"/>
      <c r="PGE91" s="532"/>
      <c r="PGF91" s="533"/>
      <c r="PGG91" s="527"/>
      <c r="PGH91" s="528"/>
      <c r="PGI91" s="529"/>
      <c r="PGJ91" s="530"/>
      <c r="PGK91" s="531"/>
      <c r="PGL91" s="532"/>
      <c r="PGM91" s="533"/>
      <c r="PGN91" s="527"/>
      <c r="PGO91" s="528"/>
      <c r="PGP91" s="529"/>
      <c r="PGQ91" s="530"/>
      <c r="PGR91" s="531"/>
      <c r="PGS91" s="532"/>
      <c r="PGT91" s="533"/>
      <c r="PGU91" s="527"/>
      <c r="PGV91" s="528"/>
      <c r="PGW91" s="529"/>
      <c r="PGX91" s="530"/>
      <c r="PGY91" s="531"/>
      <c r="PGZ91" s="532"/>
      <c r="PHA91" s="533"/>
      <c r="PHB91" s="527"/>
      <c r="PHC91" s="528"/>
      <c r="PHD91" s="529"/>
      <c r="PHE91" s="530"/>
      <c r="PHF91" s="531"/>
      <c r="PHG91" s="532"/>
      <c r="PHH91" s="533"/>
      <c r="PHI91" s="527"/>
      <c r="PHJ91" s="528"/>
      <c r="PHK91" s="529"/>
      <c r="PHL91" s="530"/>
      <c r="PHM91" s="531"/>
      <c r="PHN91" s="532"/>
      <c r="PHO91" s="533"/>
      <c r="PHP91" s="527"/>
      <c r="PHQ91" s="528"/>
      <c r="PHR91" s="529"/>
      <c r="PHS91" s="530"/>
      <c r="PHT91" s="531"/>
      <c r="PHU91" s="532"/>
      <c r="PHV91" s="533"/>
      <c r="PHW91" s="527"/>
      <c r="PHX91" s="528"/>
      <c r="PHY91" s="529"/>
      <c r="PHZ91" s="530"/>
      <c r="PIA91" s="531"/>
      <c r="PIB91" s="532"/>
      <c r="PIC91" s="533"/>
      <c r="PID91" s="527"/>
      <c r="PIE91" s="528"/>
      <c r="PIF91" s="529"/>
      <c r="PIG91" s="530"/>
      <c r="PIH91" s="531"/>
      <c r="PII91" s="532"/>
      <c r="PIJ91" s="533"/>
      <c r="PIK91" s="527"/>
      <c r="PIL91" s="528"/>
      <c r="PIM91" s="529"/>
      <c r="PIN91" s="530"/>
      <c r="PIO91" s="531"/>
      <c r="PIP91" s="532"/>
      <c r="PIQ91" s="533"/>
      <c r="PIR91" s="527"/>
      <c r="PIS91" s="528"/>
      <c r="PIT91" s="529"/>
      <c r="PIU91" s="530"/>
      <c r="PIV91" s="531"/>
      <c r="PIW91" s="532"/>
      <c r="PIX91" s="533"/>
      <c r="PIY91" s="527"/>
      <c r="PIZ91" s="528"/>
      <c r="PJA91" s="529"/>
      <c r="PJB91" s="530"/>
      <c r="PJC91" s="531"/>
      <c r="PJD91" s="532"/>
      <c r="PJE91" s="533"/>
      <c r="PJF91" s="527"/>
      <c r="PJG91" s="528"/>
      <c r="PJH91" s="529"/>
      <c r="PJI91" s="530"/>
      <c r="PJJ91" s="531"/>
      <c r="PJK91" s="532"/>
      <c r="PJL91" s="533"/>
      <c r="PJM91" s="527"/>
      <c r="PJN91" s="528"/>
      <c r="PJO91" s="529"/>
      <c r="PJP91" s="530"/>
      <c r="PJQ91" s="531"/>
      <c r="PJR91" s="532"/>
      <c r="PJS91" s="533"/>
      <c r="PJT91" s="527"/>
      <c r="PJU91" s="528"/>
      <c r="PJV91" s="529"/>
      <c r="PJW91" s="530"/>
      <c r="PJX91" s="531"/>
      <c r="PJY91" s="532"/>
      <c r="PJZ91" s="533"/>
      <c r="PKA91" s="527"/>
      <c r="PKB91" s="528"/>
      <c r="PKC91" s="529"/>
      <c r="PKD91" s="530"/>
      <c r="PKE91" s="531"/>
      <c r="PKF91" s="532"/>
      <c r="PKG91" s="533"/>
      <c r="PKH91" s="527"/>
      <c r="PKI91" s="528"/>
      <c r="PKJ91" s="529"/>
      <c r="PKK91" s="530"/>
      <c r="PKL91" s="531"/>
      <c r="PKM91" s="532"/>
      <c r="PKN91" s="533"/>
      <c r="PKO91" s="527"/>
      <c r="PKP91" s="528"/>
      <c r="PKQ91" s="529"/>
      <c r="PKR91" s="530"/>
      <c r="PKS91" s="531"/>
      <c r="PKT91" s="532"/>
      <c r="PKU91" s="533"/>
      <c r="PKV91" s="527"/>
      <c r="PKW91" s="528"/>
      <c r="PKX91" s="529"/>
      <c r="PKY91" s="530"/>
      <c r="PKZ91" s="531"/>
      <c r="PLA91" s="532"/>
      <c r="PLB91" s="533"/>
      <c r="PLC91" s="527"/>
      <c r="PLD91" s="528"/>
      <c r="PLE91" s="529"/>
      <c r="PLF91" s="530"/>
      <c r="PLG91" s="531"/>
      <c r="PLH91" s="532"/>
      <c r="PLI91" s="533"/>
      <c r="PLJ91" s="527"/>
      <c r="PLK91" s="528"/>
      <c r="PLL91" s="529"/>
      <c r="PLM91" s="530"/>
      <c r="PLN91" s="531"/>
      <c r="PLO91" s="532"/>
      <c r="PLP91" s="533"/>
      <c r="PLQ91" s="527"/>
      <c r="PLR91" s="528"/>
      <c r="PLS91" s="529"/>
      <c r="PLT91" s="530"/>
      <c r="PLU91" s="531"/>
      <c r="PLV91" s="532"/>
      <c r="PLW91" s="533"/>
      <c r="PLX91" s="527"/>
      <c r="PLY91" s="528"/>
      <c r="PLZ91" s="529"/>
      <c r="PMA91" s="530"/>
      <c r="PMB91" s="531"/>
      <c r="PMC91" s="532"/>
      <c r="PMD91" s="533"/>
      <c r="PME91" s="527"/>
      <c r="PMF91" s="528"/>
      <c r="PMG91" s="529"/>
      <c r="PMH91" s="530"/>
      <c r="PMI91" s="531"/>
      <c r="PMJ91" s="532"/>
      <c r="PMK91" s="533"/>
      <c r="PML91" s="527"/>
      <c r="PMM91" s="528"/>
      <c r="PMN91" s="529"/>
      <c r="PMO91" s="530"/>
      <c r="PMP91" s="531"/>
      <c r="PMQ91" s="532"/>
      <c r="PMR91" s="533"/>
      <c r="PMS91" s="527"/>
      <c r="PMT91" s="528"/>
      <c r="PMU91" s="529"/>
      <c r="PMV91" s="530"/>
      <c r="PMW91" s="531"/>
      <c r="PMX91" s="532"/>
      <c r="PMY91" s="533"/>
      <c r="PMZ91" s="527"/>
      <c r="PNA91" s="528"/>
      <c r="PNB91" s="529"/>
      <c r="PNC91" s="530"/>
      <c r="PND91" s="531"/>
      <c r="PNE91" s="532"/>
      <c r="PNF91" s="533"/>
      <c r="PNG91" s="527"/>
      <c r="PNH91" s="528"/>
      <c r="PNI91" s="529"/>
      <c r="PNJ91" s="530"/>
      <c r="PNK91" s="531"/>
      <c r="PNL91" s="532"/>
      <c r="PNM91" s="533"/>
      <c r="PNN91" s="527"/>
      <c r="PNO91" s="528"/>
      <c r="PNP91" s="529"/>
      <c r="PNQ91" s="530"/>
      <c r="PNR91" s="531"/>
      <c r="PNS91" s="532"/>
      <c r="PNT91" s="533"/>
      <c r="PNU91" s="527"/>
      <c r="PNV91" s="528"/>
      <c r="PNW91" s="529"/>
      <c r="PNX91" s="530"/>
      <c r="PNY91" s="531"/>
      <c r="PNZ91" s="532"/>
      <c r="POA91" s="533"/>
      <c r="POB91" s="527"/>
      <c r="POC91" s="528"/>
      <c r="POD91" s="529"/>
      <c r="POE91" s="530"/>
      <c r="POF91" s="531"/>
      <c r="POG91" s="532"/>
      <c r="POH91" s="533"/>
      <c r="POI91" s="527"/>
      <c r="POJ91" s="528"/>
      <c r="POK91" s="529"/>
      <c r="POL91" s="530"/>
      <c r="POM91" s="531"/>
      <c r="PON91" s="532"/>
      <c r="POO91" s="533"/>
      <c r="POP91" s="527"/>
      <c r="POQ91" s="528"/>
      <c r="POR91" s="529"/>
      <c r="POS91" s="530"/>
      <c r="POT91" s="531"/>
      <c r="POU91" s="532"/>
      <c r="POV91" s="533"/>
      <c r="POW91" s="527"/>
      <c r="POX91" s="528"/>
      <c r="POY91" s="529"/>
      <c r="POZ91" s="530"/>
      <c r="PPA91" s="531"/>
      <c r="PPB91" s="532"/>
      <c r="PPC91" s="533"/>
      <c r="PPD91" s="527"/>
      <c r="PPE91" s="528"/>
      <c r="PPF91" s="529"/>
      <c r="PPG91" s="530"/>
      <c r="PPH91" s="531"/>
      <c r="PPI91" s="532"/>
      <c r="PPJ91" s="533"/>
      <c r="PPK91" s="527"/>
      <c r="PPL91" s="528"/>
      <c r="PPM91" s="529"/>
      <c r="PPN91" s="530"/>
      <c r="PPO91" s="531"/>
      <c r="PPP91" s="532"/>
      <c r="PPQ91" s="533"/>
      <c r="PPR91" s="527"/>
      <c r="PPS91" s="528"/>
      <c r="PPT91" s="529"/>
      <c r="PPU91" s="530"/>
      <c r="PPV91" s="531"/>
      <c r="PPW91" s="532"/>
      <c r="PPX91" s="533"/>
      <c r="PPY91" s="527"/>
      <c r="PPZ91" s="528"/>
      <c r="PQA91" s="529"/>
      <c r="PQB91" s="530"/>
      <c r="PQC91" s="531"/>
      <c r="PQD91" s="532"/>
      <c r="PQE91" s="533"/>
      <c r="PQF91" s="527"/>
      <c r="PQG91" s="528"/>
      <c r="PQH91" s="529"/>
      <c r="PQI91" s="530"/>
      <c r="PQJ91" s="531"/>
      <c r="PQK91" s="532"/>
      <c r="PQL91" s="533"/>
      <c r="PQM91" s="527"/>
      <c r="PQN91" s="528"/>
      <c r="PQO91" s="529"/>
      <c r="PQP91" s="530"/>
      <c r="PQQ91" s="531"/>
      <c r="PQR91" s="532"/>
      <c r="PQS91" s="533"/>
      <c r="PQT91" s="527"/>
      <c r="PQU91" s="528"/>
      <c r="PQV91" s="529"/>
      <c r="PQW91" s="530"/>
      <c r="PQX91" s="531"/>
      <c r="PQY91" s="532"/>
      <c r="PQZ91" s="533"/>
      <c r="PRA91" s="527"/>
      <c r="PRB91" s="528"/>
      <c r="PRC91" s="529"/>
      <c r="PRD91" s="530"/>
      <c r="PRE91" s="531"/>
      <c r="PRF91" s="532"/>
      <c r="PRG91" s="533"/>
      <c r="PRH91" s="527"/>
      <c r="PRI91" s="528"/>
      <c r="PRJ91" s="529"/>
      <c r="PRK91" s="530"/>
      <c r="PRL91" s="531"/>
      <c r="PRM91" s="532"/>
      <c r="PRN91" s="533"/>
      <c r="PRO91" s="527"/>
      <c r="PRP91" s="528"/>
      <c r="PRQ91" s="529"/>
      <c r="PRR91" s="530"/>
      <c r="PRS91" s="531"/>
      <c r="PRT91" s="532"/>
      <c r="PRU91" s="533"/>
      <c r="PRV91" s="527"/>
      <c r="PRW91" s="528"/>
      <c r="PRX91" s="529"/>
      <c r="PRY91" s="530"/>
      <c r="PRZ91" s="531"/>
      <c r="PSA91" s="532"/>
      <c r="PSB91" s="533"/>
      <c r="PSC91" s="527"/>
      <c r="PSD91" s="528"/>
      <c r="PSE91" s="529"/>
      <c r="PSF91" s="530"/>
      <c r="PSG91" s="531"/>
      <c r="PSH91" s="532"/>
      <c r="PSI91" s="533"/>
      <c r="PSJ91" s="527"/>
      <c r="PSK91" s="528"/>
      <c r="PSL91" s="529"/>
      <c r="PSM91" s="530"/>
      <c r="PSN91" s="531"/>
      <c r="PSO91" s="532"/>
      <c r="PSP91" s="533"/>
      <c r="PSQ91" s="527"/>
      <c r="PSR91" s="528"/>
      <c r="PSS91" s="529"/>
      <c r="PST91" s="530"/>
      <c r="PSU91" s="531"/>
      <c r="PSV91" s="532"/>
      <c r="PSW91" s="533"/>
      <c r="PSX91" s="527"/>
      <c r="PSY91" s="528"/>
      <c r="PSZ91" s="529"/>
      <c r="PTA91" s="530"/>
      <c r="PTB91" s="531"/>
      <c r="PTC91" s="532"/>
      <c r="PTD91" s="533"/>
      <c r="PTE91" s="527"/>
      <c r="PTF91" s="528"/>
      <c r="PTG91" s="529"/>
      <c r="PTH91" s="530"/>
      <c r="PTI91" s="531"/>
      <c r="PTJ91" s="532"/>
      <c r="PTK91" s="533"/>
      <c r="PTL91" s="527"/>
      <c r="PTM91" s="528"/>
      <c r="PTN91" s="529"/>
      <c r="PTO91" s="530"/>
      <c r="PTP91" s="531"/>
      <c r="PTQ91" s="532"/>
      <c r="PTR91" s="533"/>
      <c r="PTS91" s="527"/>
      <c r="PTT91" s="528"/>
      <c r="PTU91" s="529"/>
      <c r="PTV91" s="530"/>
      <c r="PTW91" s="531"/>
      <c r="PTX91" s="532"/>
      <c r="PTY91" s="533"/>
      <c r="PTZ91" s="527"/>
      <c r="PUA91" s="528"/>
      <c r="PUB91" s="529"/>
      <c r="PUC91" s="530"/>
      <c r="PUD91" s="531"/>
      <c r="PUE91" s="532"/>
      <c r="PUF91" s="533"/>
      <c r="PUG91" s="527"/>
      <c r="PUH91" s="528"/>
      <c r="PUI91" s="529"/>
      <c r="PUJ91" s="530"/>
      <c r="PUK91" s="531"/>
      <c r="PUL91" s="532"/>
      <c r="PUM91" s="533"/>
      <c r="PUN91" s="527"/>
      <c r="PUO91" s="528"/>
      <c r="PUP91" s="529"/>
      <c r="PUQ91" s="530"/>
      <c r="PUR91" s="531"/>
      <c r="PUS91" s="532"/>
      <c r="PUT91" s="533"/>
      <c r="PUU91" s="527"/>
      <c r="PUV91" s="528"/>
      <c r="PUW91" s="529"/>
      <c r="PUX91" s="530"/>
      <c r="PUY91" s="531"/>
      <c r="PUZ91" s="532"/>
      <c r="PVA91" s="533"/>
      <c r="PVB91" s="527"/>
      <c r="PVC91" s="528"/>
      <c r="PVD91" s="529"/>
      <c r="PVE91" s="530"/>
      <c r="PVF91" s="531"/>
      <c r="PVG91" s="532"/>
      <c r="PVH91" s="533"/>
      <c r="PVI91" s="527"/>
      <c r="PVJ91" s="528"/>
      <c r="PVK91" s="529"/>
      <c r="PVL91" s="530"/>
      <c r="PVM91" s="531"/>
      <c r="PVN91" s="532"/>
      <c r="PVO91" s="533"/>
      <c r="PVP91" s="527"/>
      <c r="PVQ91" s="528"/>
      <c r="PVR91" s="529"/>
      <c r="PVS91" s="530"/>
      <c r="PVT91" s="531"/>
      <c r="PVU91" s="532"/>
      <c r="PVV91" s="533"/>
      <c r="PVW91" s="527"/>
      <c r="PVX91" s="528"/>
      <c r="PVY91" s="529"/>
      <c r="PVZ91" s="530"/>
      <c r="PWA91" s="531"/>
      <c r="PWB91" s="532"/>
      <c r="PWC91" s="533"/>
      <c r="PWD91" s="527"/>
      <c r="PWE91" s="528"/>
      <c r="PWF91" s="529"/>
      <c r="PWG91" s="530"/>
      <c r="PWH91" s="531"/>
      <c r="PWI91" s="532"/>
      <c r="PWJ91" s="533"/>
      <c r="PWK91" s="527"/>
      <c r="PWL91" s="528"/>
      <c r="PWM91" s="529"/>
      <c r="PWN91" s="530"/>
      <c r="PWO91" s="531"/>
      <c r="PWP91" s="532"/>
      <c r="PWQ91" s="533"/>
      <c r="PWR91" s="527"/>
      <c r="PWS91" s="528"/>
      <c r="PWT91" s="529"/>
      <c r="PWU91" s="530"/>
      <c r="PWV91" s="531"/>
      <c r="PWW91" s="532"/>
      <c r="PWX91" s="533"/>
      <c r="PWY91" s="527"/>
      <c r="PWZ91" s="528"/>
      <c r="PXA91" s="529"/>
      <c r="PXB91" s="530"/>
      <c r="PXC91" s="531"/>
      <c r="PXD91" s="532"/>
      <c r="PXE91" s="533"/>
      <c r="PXF91" s="527"/>
      <c r="PXG91" s="528"/>
      <c r="PXH91" s="529"/>
      <c r="PXI91" s="530"/>
      <c r="PXJ91" s="531"/>
      <c r="PXK91" s="532"/>
      <c r="PXL91" s="533"/>
      <c r="PXM91" s="527"/>
      <c r="PXN91" s="528"/>
      <c r="PXO91" s="529"/>
      <c r="PXP91" s="530"/>
      <c r="PXQ91" s="531"/>
      <c r="PXR91" s="532"/>
      <c r="PXS91" s="533"/>
      <c r="PXT91" s="527"/>
      <c r="PXU91" s="528"/>
      <c r="PXV91" s="529"/>
      <c r="PXW91" s="530"/>
      <c r="PXX91" s="531"/>
      <c r="PXY91" s="532"/>
      <c r="PXZ91" s="533"/>
      <c r="PYA91" s="527"/>
      <c r="PYB91" s="528"/>
      <c r="PYC91" s="529"/>
      <c r="PYD91" s="530"/>
      <c r="PYE91" s="531"/>
      <c r="PYF91" s="532"/>
      <c r="PYG91" s="533"/>
      <c r="PYH91" s="527"/>
      <c r="PYI91" s="528"/>
      <c r="PYJ91" s="529"/>
      <c r="PYK91" s="530"/>
      <c r="PYL91" s="531"/>
      <c r="PYM91" s="532"/>
      <c r="PYN91" s="533"/>
      <c r="PYO91" s="527"/>
      <c r="PYP91" s="528"/>
      <c r="PYQ91" s="529"/>
      <c r="PYR91" s="530"/>
      <c r="PYS91" s="531"/>
      <c r="PYT91" s="532"/>
      <c r="PYU91" s="533"/>
      <c r="PYV91" s="527"/>
      <c r="PYW91" s="528"/>
      <c r="PYX91" s="529"/>
      <c r="PYY91" s="530"/>
      <c r="PYZ91" s="531"/>
      <c r="PZA91" s="532"/>
      <c r="PZB91" s="533"/>
      <c r="PZC91" s="527"/>
      <c r="PZD91" s="528"/>
      <c r="PZE91" s="529"/>
      <c r="PZF91" s="530"/>
      <c r="PZG91" s="531"/>
      <c r="PZH91" s="532"/>
      <c r="PZI91" s="533"/>
      <c r="PZJ91" s="527"/>
      <c r="PZK91" s="528"/>
      <c r="PZL91" s="529"/>
      <c r="PZM91" s="530"/>
      <c r="PZN91" s="531"/>
      <c r="PZO91" s="532"/>
      <c r="PZP91" s="533"/>
      <c r="PZQ91" s="527"/>
      <c r="PZR91" s="528"/>
      <c r="PZS91" s="529"/>
      <c r="PZT91" s="530"/>
      <c r="PZU91" s="531"/>
      <c r="PZV91" s="532"/>
      <c r="PZW91" s="533"/>
      <c r="PZX91" s="527"/>
      <c r="PZY91" s="528"/>
      <c r="PZZ91" s="529"/>
      <c r="QAA91" s="530"/>
      <c r="QAB91" s="531"/>
      <c r="QAC91" s="532"/>
      <c r="QAD91" s="533"/>
      <c r="QAE91" s="527"/>
      <c r="QAF91" s="528"/>
      <c r="QAG91" s="529"/>
      <c r="QAH91" s="530"/>
      <c r="QAI91" s="531"/>
      <c r="QAJ91" s="532"/>
      <c r="QAK91" s="533"/>
      <c r="QAL91" s="527"/>
      <c r="QAM91" s="528"/>
      <c r="QAN91" s="529"/>
      <c r="QAO91" s="530"/>
      <c r="QAP91" s="531"/>
      <c r="QAQ91" s="532"/>
      <c r="QAR91" s="533"/>
      <c r="QAS91" s="527"/>
      <c r="QAT91" s="528"/>
      <c r="QAU91" s="529"/>
      <c r="QAV91" s="530"/>
      <c r="QAW91" s="531"/>
      <c r="QAX91" s="532"/>
      <c r="QAY91" s="533"/>
      <c r="QAZ91" s="527"/>
      <c r="QBA91" s="528"/>
      <c r="QBB91" s="529"/>
      <c r="QBC91" s="530"/>
      <c r="QBD91" s="531"/>
      <c r="QBE91" s="532"/>
      <c r="QBF91" s="533"/>
      <c r="QBG91" s="527"/>
      <c r="QBH91" s="528"/>
      <c r="QBI91" s="529"/>
      <c r="QBJ91" s="530"/>
      <c r="QBK91" s="531"/>
      <c r="QBL91" s="532"/>
      <c r="QBM91" s="533"/>
      <c r="QBN91" s="527"/>
      <c r="QBO91" s="528"/>
      <c r="QBP91" s="529"/>
      <c r="QBQ91" s="530"/>
      <c r="QBR91" s="531"/>
      <c r="QBS91" s="532"/>
      <c r="QBT91" s="533"/>
      <c r="QBU91" s="527"/>
      <c r="QBV91" s="528"/>
      <c r="QBW91" s="529"/>
      <c r="QBX91" s="530"/>
      <c r="QBY91" s="531"/>
      <c r="QBZ91" s="532"/>
      <c r="QCA91" s="533"/>
      <c r="QCB91" s="527"/>
      <c r="QCC91" s="528"/>
      <c r="QCD91" s="529"/>
      <c r="QCE91" s="530"/>
      <c r="QCF91" s="531"/>
      <c r="QCG91" s="532"/>
      <c r="QCH91" s="533"/>
      <c r="QCI91" s="527"/>
      <c r="QCJ91" s="528"/>
      <c r="QCK91" s="529"/>
      <c r="QCL91" s="530"/>
      <c r="QCM91" s="531"/>
      <c r="QCN91" s="532"/>
      <c r="QCO91" s="533"/>
      <c r="QCP91" s="527"/>
      <c r="QCQ91" s="528"/>
      <c r="QCR91" s="529"/>
      <c r="QCS91" s="530"/>
      <c r="QCT91" s="531"/>
      <c r="QCU91" s="532"/>
      <c r="QCV91" s="533"/>
      <c r="QCW91" s="527"/>
      <c r="QCX91" s="528"/>
      <c r="QCY91" s="529"/>
      <c r="QCZ91" s="530"/>
      <c r="QDA91" s="531"/>
      <c r="QDB91" s="532"/>
      <c r="QDC91" s="533"/>
      <c r="QDD91" s="527"/>
      <c r="QDE91" s="528"/>
      <c r="QDF91" s="529"/>
      <c r="QDG91" s="530"/>
      <c r="QDH91" s="531"/>
      <c r="QDI91" s="532"/>
      <c r="QDJ91" s="533"/>
      <c r="QDK91" s="527"/>
      <c r="QDL91" s="528"/>
      <c r="QDM91" s="529"/>
      <c r="QDN91" s="530"/>
      <c r="QDO91" s="531"/>
      <c r="QDP91" s="532"/>
      <c r="QDQ91" s="533"/>
      <c r="QDR91" s="527"/>
      <c r="QDS91" s="528"/>
      <c r="QDT91" s="529"/>
      <c r="QDU91" s="530"/>
      <c r="QDV91" s="531"/>
      <c r="QDW91" s="532"/>
      <c r="QDX91" s="533"/>
      <c r="QDY91" s="527"/>
      <c r="QDZ91" s="528"/>
      <c r="QEA91" s="529"/>
      <c r="QEB91" s="530"/>
      <c r="QEC91" s="531"/>
      <c r="QED91" s="532"/>
      <c r="QEE91" s="533"/>
      <c r="QEF91" s="527"/>
      <c r="QEG91" s="528"/>
      <c r="QEH91" s="529"/>
      <c r="QEI91" s="530"/>
      <c r="QEJ91" s="531"/>
      <c r="QEK91" s="532"/>
      <c r="QEL91" s="533"/>
      <c r="QEM91" s="527"/>
      <c r="QEN91" s="528"/>
      <c r="QEO91" s="529"/>
      <c r="QEP91" s="530"/>
      <c r="QEQ91" s="531"/>
      <c r="QER91" s="532"/>
      <c r="QES91" s="533"/>
      <c r="QET91" s="527"/>
      <c r="QEU91" s="528"/>
      <c r="QEV91" s="529"/>
      <c r="QEW91" s="530"/>
      <c r="QEX91" s="531"/>
      <c r="QEY91" s="532"/>
      <c r="QEZ91" s="533"/>
      <c r="QFA91" s="527"/>
      <c r="QFB91" s="528"/>
      <c r="QFC91" s="529"/>
      <c r="QFD91" s="530"/>
      <c r="QFE91" s="531"/>
      <c r="QFF91" s="532"/>
      <c r="QFG91" s="533"/>
      <c r="QFH91" s="527"/>
      <c r="QFI91" s="528"/>
      <c r="QFJ91" s="529"/>
      <c r="QFK91" s="530"/>
      <c r="QFL91" s="531"/>
      <c r="QFM91" s="532"/>
      <c r="QFN91" s="533"/>
      <c r="QFO91" s="527"/>
      <c r="QFP91" s="528"/>
      <c r="QFQ91" s="529"/>
      <c r="QFR91" s="530"/>
      <c r="QFS91" s="531"/>
      <c r="QFT91" s="532"/>
      <c r="QFU91" s="533"/>
      <c r="QFV91" s="527"/>
      <c r="QFW91" s="528"/>
      <c r="QFX91" s="529"/>
      <c r="QFY91" s="530"/>
      <c r="QFZ91" s="531"/>
      <c r="QGA91" s="532"/>
      <c r="QGB91" s="533"/>
      <c r="QGC91" s="527"/>
      <c r="QGD91" s="528"/>
      <c r="QGE91" s="529"/>
      <c r="QGF91" s="530"/>
      <c r="QGG91" s="531"/>
      <c r="QGH91" s="532"/>
      <c r="QGI91" s="533"/>
      <c r="QGJ91" s="527"/>
      <c r="QGK91" s="528"/>
      <c r="QGL91" s="529"/>
      <c r="QGM91" s="530"/>
      <c r="QGN91" s="531"/>
      <c r="QGO91" s="532"/>
      <c r="QGP91" s="533"/>
      <c r="QGQ91" s="527"/>
      <c r="QGR91" s="528"/>
      <c r="QGS91" s="529"/>
      <c r="QGT91" s="530"/>
      <c r="QGU91" s="531"/>
      <c r="QGV91" s="532"/>
      <c r="QGW91" s="533"/>
      <c r="QGX91" s="527"/>
      <c r="QGY91" s="528"/>
      <c r="QGZ91" s="529"/>
      <c r="QHA91" s="530"/>
      <c r="QHB91" s="531"/>
      <c r="QHC91" s="532"/>
      <c r="QHD91" s="533"/>
      <c r="QHE91" s="527"/>
      <c r="QHF91" s="528"/>
      <c r="QHG91" s="529"/>
      <c r="QHH91" s="530"/>
      <c r="QHI91" s="531"/>
      <c r="QHJ91" s="532"/>
      <c r="QHK91" s="533"/>
      <c r="QHL91" s="527"/>
      <c r="QHM91" s="528"/>
      <c r="QHN91" s="529"/>
      <c r="QHO91" s="530"/>
      <c r="QHP91" s="531"/>
      <c r="QHQ91" s="532"/>
      <c r="QHR91" s="533"/>
      <c r="QHS91" s="527"/>
      <c r="QHT91" s="528"/>
      <c r="QHU91" s="529"/>
      <c r="QHV91" s="530"/>
      <c r="QHW91" s="531"/>
      <c r="QHX91" s="532"/>
      <c r="QHY91" s="533"/>
      <c r="QHZ91" s="527"/>
      <c r="QIA91" s="528"/>
      <c r="QIB91" s="529"/>
      <c r="QIC91" s="530"/>
      <c r="QID91" s="531"/>
      <c r="QIE91" s="532"/>
      <c r="QIF91" s="533"/>
      <c r="QIG91" s="527"/>
      <c r="QIH91" s="528"/>
      <c r="QII91" s="529"/>
      <c r="QIJ91" s="530"/>
      <c r="QIK91" s="531"/>
      <c r="QIL91" s="532"/>
      <c r="QIM91" s="533"/>
      <c r="QIN91" s="527"/>
      <c r="QIO91" s="528"/>
      <c r="QIP91" s="529"/>
      <c r="QIQ91" s="530"/>
      <c r="QIR91" s="531"/>
      <c r="QIS91" s="532"/>
      <c r="QIT91" s="533"/>
      <c r="QIU91" s="527"/>
      <c r="QIV91" s="528"/>
      <c r="QIW91" s="529"/>
      <c r="QIX91" s="530"/>
      <c r="QIY91" s="531"/>
      <c r="QIZ91" s="532"/>
      <c r="QJA91" s="533"/>
      <c r="QJB91" s="527"/>
      <c r="QJC91" s="528"/>
      <c r="QJD91" s="529"/>
      <c r="QJE91" s="530"/>
      <c r="QJF91" s="531"/>
      <c r="QJG91" s="532"/>
      <c r="QJH91" s="533"/>
      <c r="QJI91" s="527"/>
      <c r="QJJ91" s="528"/>
      <c r="QJK91" s="529"/>
      <c r="QJL91" s="530"/>
      <c r="QJM91" s="531"/>
      <c r="QJN91" s="532"/>
      <c r="QJO91" s="533"/>
      <c r="QJP91" s="527"/>
      <c r="QJQ91" s="528"/>
      <c r="QJR91" s="529"/>
      <c r="QJS91" s="530"/>
      <c r="QJT91" s="531"/>
      <c r="QJU91" s="532"/>
      <c r="QJV91" s="533"/>
      <c r="QJW91" s="527"/>
      <c r="QJX91" s="528"/>
      <c r="QJY91" s="529"/>
      <c r="QJZ91" s="530"/>
      <c r="QKA91" s="531"/>
      <c r="QKB91" s="532"/>
      <c r="QKC91" s="533"/>
      <c r="QKD91" s="527"/>
      <c r="QKE91" s="528"/>
      <c r="QKF91" s="529"/>
      <c r="QKG91" s="530"/>
      <c r="QKH91" s="531"/>
      <c r="QKI91" s="532"/>
      <c r="QKJ91" s="533"/>
      <c r="QKK91" s="527"/>
      <c r="QKL91" s="528"/>
      <c r="QKM91" s="529"/>
      <c r="QKN91" s="530"/>
      <c r="QKO91" s="531"/>
      <c r="QKP91" s="532"/>
      <c r="QKQ91" s="533"/>
      <c r="QKR91" s="527"/>
      <c r="QKS91" s="528"/>
      <c r="QKT91" s="529"/>
      <c r="QKU91" s="530"/>
      <c r="QKV91" s="531"/>
      <c r="QKW91" s="532"/>
      <c r="QKX91" s="533"/>
      <c r="QKY91" s="527"/>
      <c r="QKZ91" s="528"/>
      <c r="QLA91" s="529"/>
      <c r="QLB91" s="530"/>
      <c r="QLC91" s="531"/>
      <c r="QLD91" s="532"/>
      <c r="QLE91" s="533"/>
      <c r="QLF91" s="527"/>
      <c r="QLG91" s="528"/>
      <c r="QLH91" s="529"/>
      <c r="QLI91" s="530"/>
      <c r="QLJ91" s="531"/>
      <c r="QLK91" s="532"/>
      <c r="QLL91" s="533"/>
      <c r="QLM91" s="527"/>
      <c r="QLN91" s="528"/>
      <c r="QLO91" s="529"/>
      <c r="QLP91" s="530"/>
      <c r="QLQ91" s="531"/>
      <c r="QLR91" s="532"/>
      <c r="QLS91" s="533"/>
      <c r="QLT91" s="527"/>
      <c r="QLU91" s="528"/>
      <c r="QLV91" s="529"/>
      <c r="QLW91" s="530"/>
      <c r="QLX91" s="531"/>
      <c r="QLY91" s="532"/>
      <c r="QLZ91" s="533"/>
      <c r="QMA91" s="527"/>
      <c r="QMB91" s="528"/>
      <c r="QMC91" s="529"/>
      <c r="QMD91" s="530"/>
      <c r="QME91" s="531"/>
      <c r="QMF91" s="532"/>
      <c r="QMG91" s="533"/>
      <c r="QMH91" s="527"/>
      <c r="QMI91" s="528"/>
      <c r="QMJ91" s="529"/>
      <c r="QMK91" s="530"/>
      <c r="QML91" s="531"/>
      <c r="QMM91" s="532"/>
      <c r="QMN91" s="533"/>
      <c r="QMO91" s="527"/>
      <c r="QMP91" s="528"/>
      <c r="QMQ91" s="529"/>
      <c r="QMR91" s="530"/>
      <c r="QMS91" s="531"/>
      <c r="QMT91" s="532"/>
      <c r="QMU91" s="533"/>
      <c r="QMV91" s="527"/>
      <c r="QMW91" s="528"/>
      <c r="QMX91" s="529"/>
      <c r="QMY91" s="530"/>
      <c r="QMZ91" s="531"/>
      <c r="QNA91" s="532"/>
      <c r="QNB91" s="533"/>
      <c r="QNC91" s="527"/>
      <c r="QND91" s="528"/>
      <c r="QNE91" s="529"/>
      <c r="QNF91" s="530"/>
      <c r="QNG91" s="531"/>
      <c r="QNH91" s="532"/>
      <c r="QNI91" s="533"/>
      <c r="QNJ91" s="527"/>
      <c r="QNK91" s="528"/>
      <c r="QNL91" s="529"/>
      <c r="QNM91" s="530"/>
      <c r="QNN91" s="531"/>
      <c r="QNO91" s="532"/>
      <c r="QNP91" s="533"/>
      <c r="QNQ91" s="527"/>
      <c r="QNR91" s="528"/>
      <c r="QNS91" s="529"/>
      <c r="QNT91" s="530"/>
      <c r="QNU91" s="531"/>
      <c r="QNV91" s="532"/>
      <c r="QNW91" s="533"/>
      <c r="QNX91" s="527"/>
      <c r="QNY91" s="528"/>
      <c r="QNZ91" s="529"/>
      <c r="QOA91" s="530"/>
      <c r="QOB91" s="531"/>
      <c r="QOC91" s="532"/>
      <c r="QOD91" s="533"/>
      <c r="QOE91" s="527"/>
      <c r="QOF91" s="528"/>
      <c r="QOG91" s="529"/>
      <c r="QOH91" s="530"/>
      <c r="QOI91" s="531"/>
      <c r="QOJ91" s="532"/>
      <c r="QOK91" s="533"/>
      <c r="QOL91" s="527"/>
      <c r="QOM91" s="528"/>
      <c r="QON91" s="529"/>
      <c r="QOO91" s="530"/>
      <c r="QOP91" s="531"/>
      <c r="QOQ91" s="532"/>
      <c r="QOR91" s="533"/>
      <c r="QOS91" s="527"/>
      <c r="QOT91" s="528"/>
      <c r="QOU91" s="529"/>
      <c r="QOV91" s="530"/>
      <c r="QOW91" s="531"/>
      <c r="QOX91" s="532"/>
      <c r="QOY91" s="533"/>
      <c r="QOZ91" s="527"/>
      <c r="QPA91" s="528"/>
      <c r="QPB91" s="529"/>
      <c r="QPC91" s="530"/>
      <c r="QPD91" s="531"/>
      <c r="QPE91" s="532"/>
      <c r="QPF91" s="533"/>
      <c r="QPG91" s="527"/>
      <c r="QPH91" s="528"/>
      <c r="QPI91" s="529"/>
      <c r="QPJ91" s="530"/>
      <c r="QPK91" s="531"/>
      <c r="QPL91" s="532"/>
      <c r="QPM91" s="533"/>
      <c r="QPN91" s="527"/>
      <c r="QPO91" s="528"/>
      <c r="QPP91" s="529"/>
      <c r="QPQ91" s="530"/>
      <c r="QPR91" s="531"/>
      <c r="QPS91" s="532"/>
      <c r="QPT91" s="533"/>
      <c r="QPU91" s="527"/>
      <c r="QPV91" s="528"/>
      <c r="QPW91" s="529"/>
      <c r="QPX91" s="530"/>
      <c r="QPY91" s="531"/>
      <c r="QPZ91" s="532"/>
      <c r="QQA91" s="533"/>
      <c r="QQB91" s="527"/>
      <c r="QQC91" s="528"/>
      <c r="QQD91" s="529"/>
      <c r="QQE91" s="530"/>
      <c r="QQF91" s="531"/>
      <c r="QQG91" s="532"/>
      <c r="QQH91" s="533"/>
      <c r="QQI91" s="527"/>
      <c r="QQJ91" s="528"/>
      <c r="QQK91" s="529"/>
      <c r="QQL91" s="530"/>
      <c r="QQM91" s="531"/>
      <c r="QQN91" s="532"/>
      <c r="QQO91" s="533"/>
      <c r="QQP91" s="527"/>
      <c r="QQQ91" s="528"/>
      <c r="QQR91" s="529"/>
      <c r="QQS91" s="530"/>
      <c r="QQT91" s="531"/>
      <c r="QQU91" s="532"/>
      <c r="QQV91" s="533"/>
      <c r="QQW91" s="527"/>
      <c r="QQX91" s="528"/>
      <c r="QQY91" s="529"/>
      <c r="QQZ91" s="530"/>
      <c r="QRA91" s="531"/>
      <c r="QRB91" s="532"/>
      <c r="QRC91" s="533"/>
      <c r="QRD91" s="527"/>
      <c r="QRE91" s="528"/>
      <c r="QRF91" s="529"/>
      <c r="QRG91" s="530"/>
      <c r="QRH91" s="531"/>
      <c r="QRI91" s="532"/>
      <c r="QRJ91" s="533"/>
      <c r="QRK91" s="527"/>
      <c r="QRL91" s="528"/>
      <c r="QRM91" s="529"/>
      <c r="QRN91" s="530"/>
      <c r="QRO91" s="531"/>
      <c r="QRP91" s="532"/>
      <c r="QRQ91" s="533"/>
      <c r="QRR91" s="527"/>
      <c r="QRS91" s="528"/>
      <c r="QRT91" s="529"/>
      <c r="QRU91" s="530"/>
      <c r="QRV91" s="531"/>
      <c r="QRW91" s="532"/>
      <c r="QRX91" s="533"/>
      <c r="QRY91" s="527"/>
      <c r="QRZ91" s="528"/>
      <c r="QSA91" s="529"/>
      <c r="QSB91" s="530"/>
      <c r="QSC91" s="531"/>
      <c r="QSD91" s="532"/>
      <c r="QSE91" s="533"/>
      <c r="QSF91" s="527"/>
      <c r="QSG91" s="528"/>
      <c r="QSH91" s="529"/>
      <c r="QSI91" s="530"/>
      <c r="QSJ91" s="531"/>
      <c r="QSK91" s="532"/>
      <c r="QSL91" s="533"/>
      <c r="QSM91" s="527"/>
      <c r="QSN91" s="528"/>
      <c r="QSO91" s="529"/>
      <c r="QSP91" s="530"/>
      <c r="QSQ91" s="531"/>
      <c r="QSR91" s="532"/>
      <c r="QSS91" s="533"/>
      <c r="QST91" s="527"/>
      <c r="QSU91" s="528"/>
      <c r="QSV91" s="529"/>
      <c r="QSW91" s="530"/>
      <c r="QSX91" s="531"/>
      <c r="QSY91" s="532"/>
      <c r="QSZ91" s="533"/>
      <c r="QTA91" s="527"/>
      <c r="QTB91" s="528"/>
      <c r="QTC91" s="529"/>
      <c r="QTD91" s="530"/>
      <c r="QTE91" s="531"/>
      <c r="QTF91" s="532"/>
      <c r="QTG91" s="533"/>
      <c r="QTH91" s="527"/>
      <c r="QTI91" s="528"/>
      <c r="QTJ91" s="529"/>
      <c r="QTK91" s="530"/>
      <c r="QTL91" s="531"/>
      <c r="QTM91" s="532"/>
      <c r="QTN91" s="533"/>
      <c r="QTO91" s="527"/>
      <c r="QTP91" s="528"/>
      <c r="QTQ91" s="529"/>
      <c r="QTR91" s="530"/>
      <c r="QTS91" s="531"/>
      <c r="QTT91" s="532"/>
      <c r="QTU91" s="533"/>
      <c r="QTV91" s="527"/>
      <c r="QTW91" s="528"/>
      <c r="QTX91" s="529"/>
      <c r="QTY91" s="530"/>
      <c r="QTZ91" s="531"/>
      <c r="QUA91" s="532"/>
      <c r="QUB91" s="533"/>
      <c r="QUC91" s="527"/>
      <c r="QUD91" s="528"/>
      <c r="QUE91" s="529"/>
      <c r="QUF91" s="530"/>
      <c r="QUG91" s="531"/>
      <c r="QUH91" s="532"/>
      <c r="QUI91" s="533"/>
      <c r="QUJ91" s="527"/>
      <c r="QUK91" s="528"/>
      <c r="QUL91" s="529"/>
      <c r="QUM91" s="530"/>
      <c r="QUN91" s="531"/>
      <c r="QUO91" s="532"/>
      <c r="QUP91" s="533"/>
      <c r="QUQ91" s="527"/>
      <c r="QUR91" s="528"/>
      <c r="QUS91" s="529"/>
      <c r="QUT91" s="530"/>
      <c r="QUU91" s="531"/>
      <c r="QUV91" s="532"/>
      <c r="QUW91" s="533"/>
      <c r="QUX91" s="527"/>
      <c r="QUY91" s="528"/>
      <c r="QUZ91" s="529"/>
      <c r="QVA91" s="530"/>
      <c r="QVB91" s="531"/>
      <c r="QVC91" s="532"/>
      <c r="QVD91" s="533"/>
      <c r="QVE91" s="527"/>
      <c r="QVF91" s="528"/>
      <c r="QVG91" s="529"/>
      <c r="QVH91" s="530"/>
      <c r="QVI91" s="531"/>
      <c r="QVJ91" s="532"/>
      <c r="QVK91" s="533"/>
      <c r="QVL91" s="527"/>
      <c r="QVM91" s="528"/>
      <c r="QVN91" s="529"/>
      <c r="QVO91" s="530"/>
      <c r="QVP91" s="531"/>
      <c r="QVQ91" s="532"/>
      <c r="QVR91" s="533"/>
      <c r="QVS91" s="527"/>
      <c r="QVT91" s="528"/>
      <c r="QVU91" s="529"/>
      <c r="QVV91" s="530"/>
      <c r="QVW91" s="531"/>
      <c r="QVX91" s="532"/>
      <c r="QVY91" s="533"/>
      <c r="QVZ91" s="527"/>
      <c r="QWA91" s="528"/>
      <c r="QWB91" s="529"/>
      <c r="QWC91" s="530"/>
      <c r="QWD91" s="531"/>
      <c r="QWE91" s="532"/>
      <c r="QWF91" s="533"/>
      <c r="QWG91" s="527"/>
      <c r="QWH91" s="528"/>
      <c r="QWI91" s="529"/>
      <c r="QWJ91" s="530"/>
      <c r="QWK91" s="531"/>
      <c r="QWL91" s="532"/>
      <c r="QWM91" s="533"/>
      <c r="QWN91" s="527"/>
      <c r="QWO91" s="528"/>
      <c r="QWP91" s="529"/>
      <c r="QWQ91" s="530"/>
      <c r="QWR91" s="531"/>
      <c r="QWS91" s="532"/>
      <c r="QWT91" s="533"/>
      <c r="QWU91" s="527"/>
      <c r="QWV91" s="528"/>
      <c r="QWW91" s="529"/>
      <c r="QWX91" s="530"/>
      <c r="QWY91" s="531"/>
      <c r="QWZ91" s="532"/>
      <c r="QXA91" s="533"/>
      <c r="QXB91" s="527"/>
      <c r="QXC91" s="528"/>
      <c r="QXD91" s="529"/>
      <c r="QXE91" s="530"/>
      <c r="QXF91" s="531"/>
      <c r="QXG91" s="532"/>
      <c r="QXH91" s="533"/>
      <c r="QXI91" s="527"/>
      <c r="QXJ91" s="528"/>
      <c r="QXK91" s="529"/>
      <c r="QXL91" s="530"/>
      <c r="QXM91" s="531"/>
      <c r="QXN91" s="532"/>
      <c r="QXO91" s="533"/>
      <c r="QXP91" s="527"/>
      <c r="QXQ91" s="528"/>
      <c r="QXR91" s="529"/>
      <c r="QXS91" s="530"/>
      <c r="QXT91" s="531"/>
      <c r="QXU91" s="532"/>
      <c r="QXV91" s="533"/>
      <c r="QXW91" s="527"/>
      <c r="QXX91" s="528"/>
      <c r="QXY91" s="529"/>
      <c r="QXZ91" s="530"/>
      <c r="QYA91" s="531"/>
      <c r="QYB91" s="532"/>
      <c r="QYC91" s="533"/>
      <c r="QYD91" s="527"/>
      <c r="QYE91" s="528"/>
      <c r="QYF91" s="529"/>
      <c r="QYG91" s="530"/>
      <c r="QYH91" s="531"/>
      <c r="QYI91" s="532"/>
      <c r="QYJ91" s="533"/>
      <c r="QYK91" s="527"/>
      <c r="QYL91" s="528"/>
      <c r="QYM91" s="529"/>
      <c r="QYN91" s="530"/>
      <c r="QYO91" s="531"/>
      <c r="QYP91" s="532"/>
      <c r="QYQ91" s="533"/>
      <c r="QYR91" s="527"/>
      <c r="QYS91" s="528"/>
      <c r="QYT91" s="529"/>
      <c r="QYU91" s="530"/>
      <c r="QYV91" s="531"/>
      <c r="QYW91" s="532"/>
      <c r="QYX91" s="533"/>
      <c r="QYY91" s="527"/>
      <c r="QYZ91" s="528"/>
      <c r="QZA91" s="529"/>
      <c r="QZB91" s="530"/>
      <c r="QZC91" s="531"/>
      <c r="QZD91" s="532"/>
      <c r="QZE91" s="533"/>
      <c r="QZF91" s="527"/>
      <c r="QZG91" s="528"/>
      <c r="QZH91" s="529"/>
      <c r="QZI91" s="530"/>
      <c r="QZJ91" s="531"/>
      <c r="QZK91" s="532"/>
      <c r="QZL91" s="533"/>
      <c r="QZM91" s="527"/>
      <c r="QZN91" s="528"/>
      <c r="QZO91" s="529"/>
      <c r="QZP91" s="530"/>
      <c r="QZQ91" s="531"/>
      <c r="QZR91" s="532"/>
      <c r="QZS91" s="533"/>
      <c r="QZT91" s="527"/>
      <c r="QZU91" s="528"/>
      <c r="QZV91" s="529"/>
      <c r="QZW91" s="530"/>
      <c r="QZX91" s="531"/>
      <c r="QZY91" s="532"/>
      <c r="QZZ91" s="533"/>
      <c r="RAA91" s="527"/>
      <c r="RAB91" s="528"/>
      <c r="RAC91" s="529"/>
      <c r="RAD91" s="530"/>
      <c r="RAE91" s="531"/>
      <c r="RAF91" s="532"/>
      <c r="RAG91" s="533"/>
      <c r="RAH91" s="527"/>
      <c r="RAI91" s="528"/>
      <c r="RAJ91" s="529"/>
      <c r="RAK91" s="530"/>
      <c r="RAL91" s="531"/>
      <c r="RAM91" s="532"/>
      <c r="RAN91" s="533"/>
      <c r="RAO91" s="527"/>
      <c r="RAP91" s="528"/>
      <c r="RAQ91" s="529"/>
      <c r="RAR91" s="530"/>
      <c r="RAS91" s="531"/>
      <c r="RAT91" s="532"/>
      <c r="RAU91" s="533"/>
      <c r="RAV91" s="527"/>
      <c r="RAW91" s="528"/>
      <c r="RAX91" s="529"/>
      <c r="RAY91" s="530"/>
      <c r="RAZ91" s="531"/>
      <c r="RBA91" s="532"/>
      <c r="RBB91" s="533"/>
      <c r="RBC91" s="527"/>
      <c r="RBD91" s="528"/>
      <c r="RBE91" s="529"/>
      <c r="RBF91" s="530"/>
      <c r="RBG91" s="531"/>
      <c r="RBH91" s="532"/>
      <c r="RBI91" s="533"/>
      <c r="RBJ91" s="527"/>
      <c r="RBK91" s="528"/>
      <c r="RBL91" s="529"/>
      <c r="RBM91" s="530"/>
      <c r="RBN91" s="531"/>
      <c r="RBO91" s="532"/>
      <c r="RBP91" s="533"/>
      <c r="RBQ91" s="527"/>
      <c r="RBR91" s="528"/>
      <c r="RBS91" s="529"/>
      <c r="RBT91" s="530"/>
      <c r="RBU91" s="531"/>
      <c r="RBV91" s="532"/>
      <c r="RBW91" s="533"/>
      <c r="RBX91" s="527"/>
      <c r="RBY91" s="528"/>
      <c r="RBZ91" s="529"/>
      <c r="RCA91" s="530"/>
      <c r="RCB91" s="531"/>
      <c r="RCC91" s="532"/>
      <c r="RCD91" s="533"/>
      <c r="RCE91" s="527"/>
      <c r="RCF91" s="528"/>
      <c r="RCG91" s="529"/>
      <c r="RCH91" s="530"/>
      <c r="RCI91" s="531"/>
      <c r="RCJ91" s="532"/>
      <c r="RCK91" s="533"/>
      <c r="RCL91" s="527"/>
      <c r="RCM91" s="528"/>
      <c r="RCN91" s="529"/>
      <c r="RCO91" s="530"/>
      <c r="RCP91" s="531"/>
      <c r="RCQ91" s="532"/>
      <c r="RCR91" s="533"/>
      <c r="RCS91" s="527"/>
      <c r="RCT91" s="528"/>
      <c r="RCU91" s="529"/>
      <c r="RCV91" s="530"/>
      <c r="RCW91" s="531"/>
      <c r="RCX91" s="532"/>
      <c r="RCY91" s="533"/>
      <c r="RCZ91" s="527"/>
      <c r="RDA91" s="528"/>
      <c r="RDB91" s="529"/>
      <c r="RDC91" s="530"/>
      <c r="RDD91" s="531"/>
      <c r="RDE91" s="532"/>
      <c r="RDF91" s="533"/>
      <c r="RDG91" s="527"/>
      <c r="RDH91" s="528"/>
      <c r="RDI91" s="529"/>
      <c r="RDJ91" s="530"/>
      <c r="RDK91" s="531"/>
      <c r="RDL91" s="532"/>
      <c r="RDM91" s="533"/>
      <c r="RDN91" s="527"/>
      <c r="RDO91" s="528"/>
      <c r="RDP91" s="529"/>
      <c r="RDQ91" s="530"/>
      <c r="RDR91" s="531"/>
      <c r="RDS91" s="532"/>
      <c r="RDT91" s="533"/>
      <c r="RDU91" s="527"/>
      <c r="RDV91" s="528"/>
      <c r="RDW91" s="529"/>
      <c r="RDX91" s="530"/>
      <c r="RDY91" s="531"/>
      <c r="RDZ91" s="532"/>
      <c r="REA91" s="533"/>
      <c r="REB91" s="527"/>
      <c r="REC91" s="528"/>
      <c r="RED91" s="529"/>
      <c r="REE91" s="530"/>
      <c r="REF91" s="531"/>
      <c r="REG91" s="532"/>
      <c r="REH91" s="533"/>
      <c r="REI91" s="527"/>
      <c r="REJ91" s="528"/>
      <c r="REK91" s="529"/>
      <c r="REL91" s="530"/>
      <c r="REM91" s="531"/>
      <c r="REN91" s="532"/>
      <c r="REO91" s="533"/>
      <c r="REP91" s="527"/>
      <c r="REQ91" s="528"/>
      <c r="RER91" s="529"/>
      <c r="RES91" s="530"/>
      <c r="RET91" s="531"/>
      <c r="REU91" s="532"/>
      <c r="REV91" s="533"/>
      <c r="REW91" s="527"/>
      <c r="REX91" s="528"/>
      <c r="REY91" s="529"/>
      <c r="REZ91" s="530"/>
      <c r="RFA91" s="531"/>
      <c r="RFB91" s="532"/>
      <c r="RFC91" s="533"/>
      <c r="RFD91" s="527"/>
      <c r="RFE91" s="528"/>
      <c r="RFF91" s="529"/>
      <c r="RFG91" s="530"/>
      <c r="RFH91" s="531"/>
      <c r="RFI91" s="532"/>
      <c r="RFJ91" s="533"/>
      <c r="RFK91" s="527"/>
      <c r="RFL91" s="528"/>
      <c r="RFM91" s="529"/>
      <c r="RFN91" s="530"/>
      <c r="RFO91" s="531"/>
      <c r="RFP91" s="532"/>
      <c r="RFQ91" s="533"/>
      <c r="RFR91" s="527"/>
      <c r="RFS91" s="528"/>
      <c r="RFT91" s="529"/>
      <c r="RFU91" s="530"/>
      <c r="RFV91" s="531"/>
      <c r="RFW91" s="532"/>
      <c r="RFX91" s="533"/>
      <c r="RFY91" s="527"/>
      <c r="RFZ91" s="528"/>
      <c r="RGA91" s="529"/>
      <c r="RGB91" s="530"/>
      <c r="RGC91" s="531"/>
      <c r="RGD91" s="532"/>
      <c r="RGE91" s="533"/>
      <c r="RGF91" s="527"/>
      <c r="RGG91" s="528"/>
      <c r="RGH91" s="529"/>
      <c r="RGI91" s="530"/>
      <c r="RGJ91" s="531"/>
      <c r="RGK91" s="532"/>
      <c r="RGL91" s="533"/>
      <c r="RGM91" s="527"/>
      <c r="RGN91" s="528"/>
      <c r="RGO91" s="529"/>
      <c r="RGP91" s="530"/>
      <c r="RGQ91" s="531"/>
      <c r="RGR91" s="532"/>
      <c r="RGS91" s="533"/>
      <c r="RGT91" s="527"/>
      <c r="RGU91" s="528"/>
      <c r="RGV91" s="529"/>
      <c r="RGW91" s="530"/>
      <c r="RGX91" s="531"/>
      <c r="RGY91" s="532"/>
      <c r="RGZ91" s="533"/>
      <c r="RHA91" s="527"/>
      <c r="RHB91" s="528"/>
      <c r="RHC91" s="529"/>
      <c r="RHD91" s="530"/>
      <c r="RHE91" s="531"/>
      <c r="RHF91" s="532"/>
      <c r="RHG91" s="533"/>
      <c r="RHH91" s="527"/>
      <c r="RHI91" s="528"/>
      <c r="RHJ91" s="529"/>
      <c r="RHK91" s="530"/>
      <c r="RHL91" s="531"/>
      <c r="RHM91" s="532"/>
      <c r="RHN91" s="533"/>
      <c r="RHO91" s="527"/>
      <c r="RHP91" s="528"/>
      <c r="RHQ91" s="529"/>
      <c r="RHR91" s="530"/>
      <c r="RHS91" s="531"/>
      <c r="RHT91" s="532"/>
      <c r="RHU91" s="533"/>
      <c r="RHV91" s="527"/>
      <c r="RHW91" s="528"/>
      <c r="RHX91" s="529"/>
      <c r="RHY91" s="530"/>
      <c r="RHZ91" s="531"/>
      <c r="RIA91" s="532"/>
      <c r="RIB91" s="533"/>
      <c r="RIC91" s="527"/>
      <c r="RID91" s="528"/>
      <c r="RIE91" s="529"/>
      <c r="RIF91" s="530"/>
      <c r="RIG91" s="531"/>
      <c r="RIH91" s="532"/>
      <c r="RII91" s="533"/>
      <c r="RIJ91" s="527"/>
      <c r="RIK91" s="528"/>
      <c r="RIL91" s="529"/>
      <c r="RIM91" s="530"/>
      <c r="RIN91" s="531"/>
      <c r="RIO91" s="532"/>
      <c r="RIP91" s="533"/>
      <c r="RIQ91" s="527"/>
      <c r="RIR91" s="528"/>
      <c r="RIS91" s="529"/>
      <c r="RIT91" s="530"/>
      <c r="RIU91" s="531"/>
      <c r="RIV91" s="532"/>
      <c r="RIW91" s="533"/>
      <c r="RIX91" s="527"/>
      <c r="RIY91" s="528"/>
      <c r="RIZ91" s="529"/>
      <c r="RJA91" s="530"/>
      <c r="RJB91" s="531"/>
      <c r="RJC91" s="532"/>
      <c r="RJD91" s="533"/>
      <c r="RJE91" s="527"/>
      <c r="RJF91" s="528"/>
      <c r="RJG91" s="529"/>
      <c r="RJH91" s="530"/>
      <c r="RJI91" s="531"/>
      <c r="RJJ91" s="532"/>
      <c r="RJK91" s="533"/>
      <c r="RJL91" s="527"/>
      <c r="RJM91" s="528"/>
      <c r="RJN91" s="529"/>
      <c r="RJO91" s="530"/>
      <c r="RJP91" s="531"/>
      <c r="RJQ91" s="532"/>
      <c r="RJR91" s="533"/>
      <c r="RJS91" s="527"/>
      <c r="RJT91" s="528"/>
      <c r="RJU91" s="529"/>
      <c r="RJV91" s="530"/>
      <c r="RJW91" s="531"/>
      <c r="RJX91" s="532"/>
      <c r="RJY91" s="533"/>
      <c r="RJZ91" s="527"/>
      <c r="RKA91" s="528"/>
      <c r="RKB91" s="529"/>
      <c r="RKC91" s="530"/>
      <c r="RKD91" s="531"/>
      <c r="RKE91" s="532"/>
      <c r="RKF91" s="533"/>
      <c r="RKG91" s="527"/>
      <c r="RKH91" s="528"/>
      <c r="RKI91" s="529"/>
      <c r="RKJ91" s="530"/>
      <c r="RKK91" s="531"/>
      <c r="RKL91" s="532"/>
      <c r="RKM91" s="533"/>
      <c r="RKN91" s="527"/>
      <c r="RKO91" s="528"/>
      <c r="RKP91" s="529"/>
      <c r="RKQ91" s="530"/>
      <c r="RKR91" s="531"/>
      <c r="RKS91" s="532"/>
      <c r="RKT91" s="533"/>
      <c r="RKU91" s="527"/>
      <c r="RKV91" s="528"/>
      <c r="RKW91" s="529"/>
      <c r="RKX91" s="530"/>
      <c r="RKY91" s="531"/>
      <c r="RKZ91" s="532"/>
      <c r="RLA91" s="533"/>
      <c r="RLB91" s="527"/>
      <c r="RLC91" s="528"/>
      <c r="RLD91" s="529"/>
      <c r="RLE91" s="530"/>
      <c r="RLF91" s="531"/>
      <c r="RLG91" s="532"/>
      <c r="RLH91" s="533"/>
      <c r="RLI91" s="527"/>
      <c r="RLJ91" s="528"/>
      <c r="RLK91" s="529"/>
      <c r="RLL91" s="530"/>
      <c r="RLM91" s="531"/>
      <c r="RLN91" s="532"/>
      <c r="RLO91" s="533"/>
      <c r="RLP91" s="527"/>
      <c r="RLQ91" s="528"/>
      <c r="RLR91" s="529"/>
      <c r="RLS91" s="530"/>
      <c r="RLT91" s="531"/>
      <c r="RLU91" s="532"/>
      <c r="RLV91" s="533"/>
      <c r="RLW91" s="527"/>
      <c r="RLX91" s="528"/>
      <c r="RLY91" s="529"/>
      <c r="RLZ91" s="530"/>
      <c r="RMA91" s="531"/>
      <c r="RMB91" s="532"/>
      <c r="RMC91" s="533"/>
      <c r="RMD91" s="527"/>
      <c r="RME91" s="528"/>
      <c r="RMF91" s="529"/>
      <c r="RMG91" s="530"/>
      <c r="RMH91" s="531"/>
      <c r="RMI91" s="532"/>
      <c r="RMJ91" s="533"/>
      <c r="RMK91" s="527"/>
      <c r="RML91" s="528"/>
      <c r="RMM91" s="529"/>
      <c r="RMN91" s="530"/>
      <c r="RMO91" s="531"/>
      <c r="RMP91" s="532"/>
      <c r="RMQ91" s="533"/>
      <c r="RMR91" s="527"/>
      <c r="RMS91" s="528"/>
      <c r="RMT91" s="529"/>
      <c r="RMU91" s="530"/>
      <c r="RMV91" s="531"/>
      <c r="RMW91" s="532"/>
      <c r="RMX91" s="533"/>
      <c r="RMY91" s="527"/>
      <c r="RMZ91" s="528"/>
      <c r="RNA91" s="529"/>
      <c r="RNB91" s="530"/>
      <c r="RNC91" s="531"/>
      <c r="RND91" s="532"/>
      <c r="RNE91" s="533"/>
      <c r="RNF91" s="527"/>
      <c r="RNG91" s="528"/>
      <c r="RNH91" s="529"/>
      <c r="RNI91" s="530"/>
      <c r="RNJ91" s="531"/>
      <c r="RNK91" s="532"/>
      <c r="RNL91" s="533"/>
      <c r="RNM91" s="527"/>
      <c r="RNN91" s="528"/>
      <c r="RNO91" s="529"/>
      <c r="RNP91" s="530"/>
      <c r="RNQ91" s="531"/>
      <c r="RNR91" s="532"/>
      <c r="RNS91" s="533"/>
      <c r="RNT91" s="527"/>
      <c r="RNU91" s="528"/>
      <c r="RNV91" s="529"/>
      <c r="RNW91" s="530"/>
      <c r="RNX91" s="531"/>
      <c r="RNY91" s="532"/>
      <c r="RNZ91" s="533"/>
      <c r="ROA91" s="527"/>
      <c r="ROB91" s="528"/>
      <c r="ROC91" s="529"/>
      <c r="ROD91" s="530"/>
      <c r="ROE91" s="531"/>
      <c r="ROF91" s="532"/>
      <c r="ROG91" s="533"/>
      <c r="ROH91" s="527"/>
      <c r="ROI91" s="528"/>
      <c r="ROJ91" s="529"/>
      <c r="ROK91" s="530"/>
      <c r="ROL91" s="531"/>
      <c r="ROM91" s="532"/>
      <c r="RON91" s="533"/>
      <c r="ROO91" s="527"/>
      <c r="ROP91" s="528"/>
      <c r="ROQ91" s="529"/>
      <c r="ROR91" s="530"/>
      <c r="ROS91" s="531"/>
      <c r="ROT91" s="532"/>
      <c r="ROU91" s="533"/>
      <c r="ROV91" s="527"/>
      <c r="ROW91" s="528"/>
      <c r="ROX91" s="529"/>
      <c r="ROY91" s="530"/>
      <c r="ROZ91" s="531"/>
      <c r="RPA91" s="532"/>
      <c r="RPB91" s="533"/>
      <c r="RPC91" s="527"/>
      <c r="RPD91" s="528"/>
      <c r="RPE91" s="529"/>
      <c r="RPF91" s="530"/>
      <c r="RPG91" s="531"/>
      <c r="RPH91" s="532"/>
      <c r="RPI91" s="533"/>
      <c r="RPJ91" s="527"/>
      <c r="RPK91" s="528"/>
      <c r="RPL91" s="529"/>
      <c r="RPM91" s="530"/>
      <c r="RPN91" s="531"/>
      <c r="RPO91" s="532"/>
      <c r="RPP91" s="533"/>
      <c r="RPQ91" s="527"/>
      <c r="RPR91" s="528"/>
      <c r="RPS91" s="529"/>
      <c r="RPT91" s="530"/>
      <c r="RPU91" s="531"/>
      <c r="RPV91" s="532"/>
      <c r="RPW91" s="533"/>
      <c r="RPX91" s="527"/>
      <c r="RPY91" s="528"/>
      <c r="RPZ91" s="529"/>
      <c r="RQA91" s="530"/>
      <c r="RQB91" s="531"/>
      <c r="RQC91" s="532"/>
      <c r="RQD91" s="533"/>
      <c r="RQE91" s="527"/>
      <c r="RQF91" s="528"/>
      <c r="RQG91" s="529"/>
      <c r="RQH91" s="530"/>
      <c r="RQI91" s="531"/>
      <c r="RQJ91" s="532"/>
      <c r="RQK91" s="533"/>
      <c r="RQL91" s="527"/>
      <c r="RQM91" s="528"/>
      <c r="RQN91" s="529"/>
      <c r="RQO91" s="530"/>
      <c r="RQP91" s="531"/>
      <c r="RQQ91" s="532"/>
      <c r="RQR91" s="533"/>
      <c r="RQS91" s="527"/>
      <c r="RQT91" s="528"/>
      <c r="RQU91" s="529"/>
      <c r="RQV91" s="530"/>
      <c r="RQW91" s="531"/>
      <c r="RQX91" s="532"/>
      <c r="RQY91" s="533"/>
      <c r="RQZ91" s="527"/>
      <c r="RRA91" s="528"/>
      <c r="RRB91" s="529"/>
      <c r="RRC91" s="530"/>
      <c r="RRD91" s="531"/>
      <c r="RRE91" s="532"/>
      <c r="RRF91" s="533"/>
      <c r="RRG91" s="527"/>
      <c r="RRH91" s="528"/>
      <c r="RRI91" s="529"/>
      <c r="RRJ91" s="530"/>
      <c r="RRK91" s="531"/>
      <c r="RRL91" s="532"/>
      <c r="RRM91" s="533"/>
      <c r="RRN91" s="527"/>
      <c r="RRO91" s="528"/>
      <c r="RRP91" s="529"/>
      <c r="RRQ91" s="530"/>
      <c r="RRR91" s="531"/>
      <c r="RRS91" s="532"/>
      <c r="RRT91" s="533"/>
      <c r="RRU91" s="527"/>
      <c r="RRV91" s="528"/>
      <c r="RRW91" s="529"/>
      <c r="RRX91" s="530"/>
      <c r="RRY91" s="531"/>
      <c r="RRZ91" s="532"/>
      <c r="RSA91" s="533"/>
      <c r="RSB91" s="527"/>
      <c r="RSC91" s="528"/>
      <c r="RSD91" s="529"/>
      <c r="RSE91" s="530"/>
      <c r="RSF91" s="531"/>
      <c r="RSG91" s="532"/>
      <c r="RSH91" s="533"/>
      <c r="RSI91" s="527"/>
      <c r="RSJ91" s="528"/>
      <c r="RSK91" s="529"/>
      <c r="RSL91" s="530"/>
      <c r="RSM91" s="531"/>
      <c r="RSN91" s="532"/>
      <c r="RSO91" s="533"/>
      <c r="RSP91" s="527"/>
      <c r="RSQ91" s="528"/>
      <c r="RSR91" s="529"/>
      <c r="RSS91" s="530"/>
      <c r="RST91" s="531"/>
      <c r="RSU91" s="532"/>
      <c r="RSV91" s="533"/>
      <c r="RSW91" s="527"/>
      <c r="RSX91" s="528"/>
      <c r="RSY91" s="529"/>
      <c r="RSZ91" s="530"/>
      <c r="RTA91" s="531"/>
      <c r="RTB91" s="532"/>
      <c r="RTC91" s="533"/>
      <c r="RTD91" s="527"/>
      <c r="RTE91" s="528"/>
      <c r="RTF91" s="529"/>
      <c r="RTG91" s="530"/>
      <c r="RTH91" s="531"/>
      <c r="RTI91" s="532"/>
      <c r="RTJ91" s="533"/>
      <c r="RTK91" s="527"/>
      <c r="RTL91" s="528"/>
      <c r="RTM91" s="529"/>
      <c r="RTN91" s="530"/>
      <c r="RTO91" s="531"/>
      <c r="RTP91" s="532"/>
      <c r="RTQ91" s="533"/>
      <c r="RTR91" s="527"/>
      <c r="RTS91" s="528"/>
      <c r="RTT91" s="529"/>
      <c r="RTU91" s="530"/>
      <c r="RTV91" s="531"/>
      <c r="RTW91" s="532"/>
      <c r="RTX91" s="533"/>
      <c r="RTY91" s="527"/>
      <c r="RTZ91" s="528"/>
      <c r="RUA91" s="529"/>
      <c r="RUB91" s="530"/>
      <c r="RUC91" s="531"/>
      <c r="RUD91" s="532"/>
      <c r="RUE91" s="533"/>
      <c r="RUF91" s="527"/>
      <c r="RUG91" s="528"/>
      <c r="RUH91" s="529"/>
      <c r="RUI91" s="530"/>
      <c r="RUJ91" s="531"/>
      <c r="RUK91" s="532"/>
      <c r="RUL91" s="533"/>
      <c r="RUM91" s="527"/>
      <c r="RUN91" s="528"/>
      <c r="RUO91" s="529"/>
      <c r="RUP91" s="530"/>
      <c r="RUQ91" s="531"/>
      <c r="RUR91" s="532"/>
      <c r="RUS91" s="533"/>
      <c r="RUT91" s="527"/>
      <c r="RUU91" s="528"/>
      <c r="RUV91" s="529"/>
      <c r="RUW91" s="530"/>
      <c r="RUX91" s="531"/>
      <c r="RUY91" s="532"/>
      <c r="RUZ91" s="533"/>
      <c r="RVA91" s="527"/>
      <c r="RVB91" s="528"/>
      <c r="RVC91" s="529"/>
      <c r="RVD91" s="530"/>
      <c r="RVE91" s="531"/>
      <c r="RVF91" s="532"/>
      <c r="RVG91" s="533"/>
      <c r="RVH91" s="527"/>
      <c r="RVI91" s="528"/>
      <c r="RVJ91" s="529"/>
      <c r="RVK91" s="530"/>
      <c r="RVL91" s="531"/>
      <c r="RVM91" s="532"/>
      <c r="RVN91" s="533"/>
      <c r="RVO91" s="527"/>
      <c r="RVP91" s="528"/>
      <c r="RVQ91" s="529"/>
      <c r="RVR91" s="530"/>
      <c r="RVS91" s="531"/>
      <c r="RVT91" s="532"/>
      <c r="RVU91" s="533"/>
      <c r="RVV91" s="527"/>
      <c r="RVW91" s="528"/>
      <c r="RVX91" s="529"/>
      <c r="RVY91" s="530"/>
      <c r="RVZ91" s="531"/>
      <c r="RWA91" s="532"/>
      <c r="RWB91" s="533"/>
      <c r="RWC91" s="527"/>
      <c r="RWD91" s="528"/>
      <c r="RWE91" s="529"/>
      <c r="RWF91" s="530"/>
      <c r="RWG91" s="531"/>
      <c r="RWH91" s="532"/>
      <c r="RWI91" s="533"/>
      <c r="RWJ91" s="527"/>
      <c r="RWK91" s="528"/>
      <c r="RWL91" s="529"/>
      <c r="RWM91" s="530"/>
      <c r="RWN91" s="531"/>
      <c r="RWO91" s="532"/>
      <c r="RWP91" s="533"/>
      <c r="RWQ91" s="527"/>
      <c r="RWR91" s="528"/>
      <c r="RWS91" s="529"/>
      <c r="RWT91" s="530"/>
      <c r="RWU91" s="531"/>
      <c r="RWV91" s="532"/>
      <c r="RWW91" s="533"/>
      <c r="RWX91" s="527"/>
      <c r="RWY91" s="528"/>
      <c r="RWZ91" s="529"/>
      <c r="RXA91" s="530"/>
      <c r="RXB91" s="531"/>
      <c r="RXC91" s="532"/>
      <c r="RXD91" s="533"/>
      <c r="RXE91" s="527"/>
      <c r="RXF91" s="528"/>
      <c r="RXG91" s="529"/>
      <c r="RXH91" s="530"/>
      <c r="RXI91" s="531"/>
      <c r="RXJ91" s="532"/>
      <c r="RXK91" s="533"/>
      <c r="RXL91" s="527"/>
      <c r="RXM91" s="528"/>
      <c r="RXN91" s="529"/>
      <c r="RXO91" s="530"/>
      <c r="RXP91" s="531"/>
      <c r="RXQ91" s="532"/>
      <c r="RXR91" s="533"/>
      <c r="RXS91" s="527"/>
      <c r="RXT91" s="528"/>
      <c r="RXU91" s="529"/>
      <c r="RXV91" s="530"/>
      <c r="RXW91" s="531"/>
      <c r="RXX91" s="532"/>
      <c r="RXY91" s="533"/>
      <c r="RXZ91" s="527"/>
      <c r="RYA91" s="528"/>
      <c r="RYB91" s="529"/>
      <c r="RYC91" s="530"/>
      <c r="RYD91" s="531"/>
      <c r="RYE91" s="532"/>
      <c r="RYF91" s="533"/>
      <c r="RYG91" s="527"/>
      <c r="RYH91" s="528"/>
      <c r="RYI91" s="529"/>
      <c r="RYJ91" s="530"/>
      <c r="RYK91" s="531"/>
      <c r="RYL91" s="532"/>
      <c r="RYM91" s="533"/>
      <c r="RYN91" s="527"/>
      <c r="RYO91" s="528"/>
      <c r="RYP91" s="529"/>
      <c r="RYQ91" s="530"/>
      <c r="RYR91" s="531"/>
      <c r="RYS91" s="532"/>
      <c r="RYT91" s="533"/>
      <c r="RYU91" s="527"/>
      <c r="RYV91" s="528"/>
      <c r="RYW91" s="529"/>
      <c r="RYX91" s="530"/>
      <c r="RYY91" s="531"/>
      <c r="RYZ91" s="532"/>
      <c r="RZA91" s="533"/>
      <c r="RZB91" s="527"/>
      <c r="RZC91" s="528"/>
      <c r="RZD91" s="529"/>
      <c r="RZE91" s="530"/>
      <c r="RZF91" s="531"/>
      <c r="RZG91" s="532"/>
      <c r="RZH91" s="533"/>
      <c r="RZI91" s="527"/>
      <c r="RZJ91" s="528"/>
      <c r="RZK91" s="529"/>
      <c r="RZL91" s="530"/>
      <c r="RZM91" s="531"/>
      <c r="RZN91" s="532"/>
      <c r="RZO91" s="533"/>
      <c r="RZP91" s="527"/>
      <c r="RZQ91" s="528"/>
      <c r="RZR91" s="529"/>
      <c r="RZS91" s="530"/>
      <c r="RZT91" s="531"/>
      <c r="RZU91" s="532"/>
      <c r="RZV91" s="533"/>
      <c r="RZW91" s="527"/>
      <c r="RZX91" s="528"/>
      <c r="RZY91" s="529"/>
      <c r="RZZ91" s="530"/>
      <c r="SAA91" s="531"/>
      <c r="SAB91" s="532"/>
      <c r="SAC91" s="533"/>
      <c r="SAD91" s="527"/>
      <c r="SAE91" s="528"/>
      <c r="SAF91" s="529"/>
      <c r="SAG91" s="530"/>
      <c r="SAH91" s="531"/>
      <c r="SAI91" s="532"/>
      <c r="SAJ91" s="533"/>
      <c r="SAK91" s="527"/>
      <c r="SAL91" s="528"/>
      <c r="SAM91" s="529"/>
      <c r="SAN91" s="530"/>
      <c r="SAO91" s="531"/>
      <c r="SAP91" s="532"/>
      <c r="SAQ91" s="533"/>
      <c r="SAR91" s="527"/>
      <c r="SAS91" s="528"/>
      <c r="SAT91" s="529"/>
      <c r="SAU91" s="530"/>
      <c r="SAV91" s="531"/>
      <c r="SAW91" s="532"/>
      <c r="SAX91" s="533"/>
      <c r="SAY91" s="527"/>
      <c r="SAZ91" s="528"/>
      <c r="SBA91" s="529"/>
      <c r="SBB91" s="530"/>
      <c r="SBC91" s="531"/>
      <c r="SBD91" s="532"/>
      <c r="SBE91" s="533"/>
      <c r="SBF91" s="527"/>
      <c r="SBG91" s="528"/>
      <c r="SBH91" s="529"/>
      <c r="SBI91" s="530"/>
      <c r="SBJ91" s="531"/>
      <c r="SBK91" s="532"/>
      <c r="SBL91" s="533"/>
      <c r="SBM91" s="527"/>
      <c r="SBN91" s="528"/>
      <c r="SBO91" s="529"/>
      <c r="SBP91" s="530"/>
      <c r="SBQ91" s="531"/>
      <c r="SBR91" s="532"/>
      <c r="SBS91" s="533"/>
      <c r="SBT91" s="527"/>
      <c r="SBU91" s="528"/>
      <c r="SBV91" s="529"/>
      <c r="SBW91" s="530"/>
      <c r="SBX91" s="531"/>
      <c r="SBY91" s="532"/>
      <c r="SBZ91" s="533"/>
      <c r="SCA91" s="527"/>
      <c r="SCB91" s="528"/>
      <c r="SCC91" s="529"/>
      <c r="SCD91" s="530"/>
      <c r="SCE91" s="531"/>
      <c r="SCF91" s="532"/>
      <c r="SCG91" s="533"/>
      <c r="SCH91" s="527"/>
      <c r="SCI91" s="528"/>
      <c r="SCJ91" s="529"/>
      <c r="SCK91" s="530"/>
      <c r="SCL91" s="531"/>
      <c r="SCM91" s="532"/>
      <c r="SCN91" s="533"/>
      <c r="SCO91" s="527"/>
      <c r="SCP91" s="528"/>
      <c r="SCQ91" s="529"/>
      <c r="SCR91" s="530"/>
      <c r="SCS91" s="531"/>
      <c r="SCT91" s="532"/>
      <c r="SCU91" s="533"/>
      <c r="SCV91" s="527"/>
      <c r="SCW91" s="528"/>
      <c r="SCX91" s="529"/>
      <c r="SCY91" s="530"/>
      <c r="SCZ91" s="531"/>
      <c r="SDA91" s="532"/>
      <c r="SDB91" s="533"/>
      <c r="SDC91" s="527"/>
      <c r="SDD91" s="528"/>
      <c r="SDE91" s="529"/>
      <c r="SDF91" s="530"/>
      <c r="SDG91" s="531"/>
      <c r="SDH91" s="532"/>
      <c r="SDI91" s="533"/>
      <c r="SDJ91" s="527"/>
      <c r="SDK91" s="528"/>
      <c r="SDL91" s="529"/>
      <c r="SDM91" s="530"/>
      <c r="SDN91" s="531"/>
      <c r="SDO91" s="532"/>
      <c r="SDP91" s="533"/>
      <c r="SDQ91" s="527"/>
      <c r="SDR91" s="528"/>
      <c r="SDS91" s="529"/>
      <c r="SDT91" s="530"/>
      <c r="SDU91" s="531"/>
      <c r="SDV91" s="532"/>
      <c r="SDW91" s="533"/>
      <c r="SDX91" s="527"/>
      <c r="SDY91" s="528"/>
      <c r="SDZ91" s="529"/>
      <c r="SEA91" s="530"/>
      <c r="SEB91" s="531"/>
      <c r="SEC91" s="532"/>
      <c r="SED91" s="533"/>
      <c r="SEE91" s="527"/>
      <c r="SEF91" s="528"/>
      <c r="SEG91" s="529"/>
      <c r="SEH91" s="530"/>
      <c r="SEI91" s="531"/>
      <c r="SEJ91" s="532"/>
      <c r="SEK91" s="533"/>
      <c r="SEL91" s="527"/>
      <c r="SEM91" s="528"/>
      <c r="SEN91" s="529"/>
      <c r="SEO91" s="530"/>
      <c r="SEP91" s="531"/>
      <c r="SEQ91" s="532"/>
      <c r="SER91" s="533"/>
      <c r="SES91" s="527"/>
      <c r="SET91" s="528"/>
      <c r="SEU91" s="529"/>
      <c r="SEV91" s="530"/>
      <c r="SEW91" s="531"/>
      <c r="SEX91" s="532"/>
      <c r="SEY91" s="533"/>
      <c r="SEZ91" s="527"/>
      <c r="SFA91" s="528"/>
      <c r="SFB91" s="529"/>
      <c r="SFC91" s="530"/>
      <c r="SFD91" s="531"/>
      <c r="SFE91" s="532"/>
      <c r="SFF91" s="533"/>
      <c r="SFG91" s="527"/>
      <c r="SFH91" s="528"/>
      <c r="SFI91" s="529"/>
      <c r="SFJ91" s="530"/>
      <c r="SFK91" s="531"/>
      <c r="SFL91" s="532"/>
      <c r="SFM91" s="533"/>
      <c r="SFN91" s="527"/>
      <c r="SFO91" s="528"/>
      <c r="SFP91" s="529"/>
      <c r="SFQ91" s="530"/>
      <c r="SFR91" s="531"/>
      <c r="SFS91" s="532"/>
      <c r="SFT91" s="533"/>
      <c r="SFU91" s="527"/>
      <c r="SFV91" s="528"/>
      <c r="SFW91" s="529"/>
      <c r="SFX91" s="530"/>
      <c r="SFY91" s="531"/>
      <c r="SFZ91" s="532"/>
      <c r="SGA91" s="533"/>
      <c r="SGB91" s="527"/>
      <c r="SGC91" s="528"/>
      <c r="SGD91" s="529"/>
      <c r="SGE91" s="530"/>
      <c r="SGF91" s="531"/>
      <c r="SGG91" s="532"/>
      <c r="SGH91" s="533"/>
      <c r="SGI91" s="527"/>
      <c r="SGJ91" s="528"/>
      <c r="SGK91" s="529"/>
      <c r="SGL91" s="530"/>
      <c r="SGM91" s="531"/>
      <c r="SGN91" s="532"/>
      <c r="SGO91" s="533"/>
      <c r="SGP91" s="527"/>
      <c r="SGQ91" s="528"/>
      <c r="SGR91" s="529"/>
      <c r="SGS91" s="530"/>
      <c r="SGT91" s="531"/>
      <c r="SGU91" s="532"/>
      <c r="SGV91" s="533"/>
      <c r="SGW91" s="527"/>
      <c r="SGX91" s="528"/>
      <c r="SGY91" s="529"/>
      <c r="SGZ91" s="530"/>
      <c r="SHA91" s="531"/>
      <c r="SHB91" s="532"/>
      <c r="SHC91" s="533"/>
      <c r="SHD91" s="527"/>
      <c r="SHE91" s="528"/>
      <c r="SHF91" s="529"/>
      <c r="SHG91" s="530"/>
      <c r="SHH91" s="531"/>
      <c r="SHI91" s="532"/>
      <c r="SHJ91" s="533"/>
      <c r="SHK91" s="527"/>
      <c r="SHL91" s="528"/>
      <c r="SHM91" s="529"/>
      <c r="SHN91" s="530"/>
      <c r="SHO91" s="531"/>
      <c r="SHP91" s="532"/>
      <c r="SHQ91" s="533"/>
      <c r="SHR91" s="527"/>
      <c r="SHS91" s="528"/>
      <c r="SHT91" s="529"/>
      <c r="SHU91" s="530"/>
      <c r="SHV91" s="531"/>
      <c r="SHW91" s="532"/>
      <c r="SHX91" s="533"/>
      <c r="SHY91" s="527"/>
      <c r="SHZ91" s="528"/>
      <c r="SIA91" s="529"/>
      <c r="SIB91" s="530"/>
      <c r="SIC91" s="531"/>
      <c r="SID91" s="532"/>
      <c r="SIE91" s="533"/>
      <c r="SIF91" s="527"/>
      <c r="SIG91" s="528"/>
      <c r="SIH91" s="529"/>
      <c r="SII91" s="530"/>
      <c r="SIJ91" s="531"/>
      <c r="SIK91" s="532"/>
      <c r="SIL91" s="533"/>
      <c r="SIM91" s="527"/>
      <c r="SIN91" s="528"/>
      <c r="SIO91" s="529"/>
      <c r="SIP91" s="530"/>
      <c r="SIQ91" s="531"/>
      <c r="SIR91" s="532"/>
      <c r="SIS91" s="533"/>
      <c r="SIT91" s="527"/>
      <c r="SIU91" s="528"/>
      <c r="SIV91" s="529"/>
      <c r="SIW91" s="530"/>
      <c r="SIX91" s="531"/>
      <c r="SIY91" s="532"/>
      <c r="SIZ91" s="533"/>
      <c r="SJA91" s="527"/>
      <c r="SJB91" s="528"/>
      <c r="SJC91" s="529"/>
      <c r="SJD91" s="530"/>
      <c r="SJE91" s="531"/>
      <c r="SJF91" s="532"/>
      <c r="SJG91" s="533"/>
      <c r="SJH91" s="527"/>
      <c r="SJI91" s="528"/>
      <c r="SJJ91" s="529"/>
      <c r="SJK91" s="530"/>
      <c r="SJL91" s="531"/>
      <c r="SJM91" s="532"/>
      <c r="SJN91" s="533"/>
      <c r="SJO91" s="527"/>
      <c r="SJP91" s="528"/>
      <c r="SJQ91" s="529"/>
      <c r="SJR91" s="530"/>
      <c r="SJS91" s="531"/>
      <c r="SJT91" s="532"/>
      <c r="SJU91" s="533"/>
      <c r="SJV91" s="527"/>
      <c r="SJW91" s="528"/>
      <c r="SJX91" s="529"/>
      <c r="SJY91" s="530"/>
      <c r="SJZ91" s="531"/>
      <c r="SKA91" s="532"/>
      <c r="SKB91" s="533"/>
      <c r="SKC91" s="527"/>
      <c r="SKD91" s="528"/>
      <c r="SKE91" s="529"/>
      <c r="SKF91" s="530"/>
      <c r="SKG91" s="531"/>
      <c r="SKH91" s="532"/>
      <c r="SKI91" s="533"/>
      <c r="SKJ91" s="527"/>
      <c r="SKK91" s="528"/>
      <c r="SKL91" s="529"/>
      <c r="SKM91" s="530"/>
      <c r="SKN91" s="531"/>
      <c r="SKO91" s="532"/>
      <c r="SKP91" s="533"/>
      <c r="SKQ91" s="527"/>
      <c r="SKR91" s="528"/>
      <c r="SKS91" s="529"/>
      <c r="SKT91" s="530"/>
      <c r="SKU91" s="531"/>
      <c r="SKV91" s="532"/>
      <c r="SKW91" s="533"/>
      <c r="SKX91" s="527"/>
      <c r="SKY91" s="528"/>
      <c r="SKZ91" s="529"/>
      <c r="SLA91" s="530"/>
      <c r="SLB91" s="531"/>
      <c r="SLC91" s="532"/>
      <c r="SLD91" s="533"/>
      <c r="SLE91" s="527"/>
      <c r="SLF91" s="528"/>
      <c r="SLG91" s="529"/>
      <c r="SLH91" s="530"/>
      <c r="SLI91" s="531"/>
      <c r="SLJ91" s="532"/>
      <c r="SLK91" s="533"/>
      <c r="SLL91" s="527"/>
      <c r="SLM91" s="528"/>
      <c r="SLN91" s="529"/>
      <c r="SLO91" s="530"/>
      <c r="SLP91" s="531"/>
      <c r="SLQ91" s="532"/>
      <c r="SLR91" s="533"/>
      <c r="SLS91" s="527"/>
      <c r="SLT91" s="528"/>
      <c r="SLU91" s="529"/>
      <c r="SLV91" s="530"/>
      <c r="SLW91" s="531"/>
      <c r="SLX91" s="532"/>
      <c r="SLY91" s="533"/>
      <c r="SLZ91" s="527"/>
      <c r="SMA91" s="528"/>
      <c r="SMB91" s="529"/>
      <c r="SMC91" s="530"/>
      <c r="SMD91" s="531"/>
      <c r="SME91" s="532"/>
      <c r="SMF91" s="533"/>
      <c r="SMG91" s="527"/>
      <c r="SMH91" s="528"/>
      <c r="SMI91" s="529"/>
      <c r="SMJ91" s="530"/>
      <c r="SMK91" s="531"/>
      <c r="SML91" s="532"/>
      <c r="SMM91" s="533"/>
      <c r="SMN91" s="527"/>
      <c r="SMO91" s="528"/>
      <c r="SMP91" s="529"/>
      <c r="SMQ91" s="530"/>
      <c r="SMR91" s="531"/>
      <c r="SMS91" s="532"/>
      <c r="SMT91" s="533"/>
      <c r="SMU91" s="527"/>
      <c r="SMV91" s="528"/>
      <c r="SMW91" s="529"/>
      <c r="SMX91" s="530"/>
      <c r="SMY91" s="531"/>
      <c r="SMZ91" s="532"/>
      <c r="SNA91" s="533"/>
      <c r="SNB91" s="527"/>
      <c r="SNC91" s="528"/>
      <c r="SND91" s="529"/>
      <c r="SNE91" s="530"/>
      <c r="SNF91" s="531"/>
      <c r="SNG91" s="532"/>
      <c r="SNH91" s="533"/>
      <c r="SNI91" s="527"/>
      <c r="SNJ91" s="528"/>
      <c r="SNK91" s="529"/>
      <c r="SNL91" s="530"/>
      <c r="SNM91" s="531"/>
      <c r="SNN91" s="532"/>
      <c r="SNO91" s="533"/>
      <c r="SNP91" s="527"/>
      <c r="SNQ91" s="528"/>
      <c r="SNR91" s="529"/>
      <c r="SNS91" s="530"/>
      <c r="SNT91" s="531"/>
      <c r="SNU91" s="532"/>
      <c r="SNV91" s="533"/>
      <c r="SNW91" s="527"/>
      <c r="SNX91" s="528"/>
      <c r="SNY91" s="529"/>
      <c r="SNZ91" s="530"/>
      <c r="SOA91" s="531"/>
      <c r="SOB91" s="532"/>
      <c r="SOC91" s="533"/>
      <c r="SOD91" s="527"/>
      <c r="SOE91" s="528"/>
      <c r="SOF91" s="529"/>
      <c r="SOG91" s="530"/>
      <c r="SOH91" s="531"/>
      <c r="SOI91" s="532"/>
      <c r="SOJ91" s="533"/>
      <c r="SOK91" s="527"/>
      <c r="SOL91" s="528"/>
      <c r="SOM91" s="529"/>
      <c r="SON91" s="530"/>
      <c r="SOO91" s="531"/>
      <c r="SOP91" s="532"/>
      <c r="SOQ91" s="533"/>
      <c r="SOR91" s="527"/>
      <c r="SOS91" s="528"/>
      <c r="SOT91" s="529"/>
      <c r="SOU91" s="530"/>
      <c r="SOV91" s="531"/>
      <c r="SOW91" s="532"/>
      <c r="SOX91" s="533"/>
      <c r="SOY91" s="527"/>
      <c r="SOZ91" s="528"/>
      <c r="SPA91" s="529"/>
      <c r="SPB91" s="530"/>
      <c r="SPC91" s="531"/>
      <c r="SPD91" s="532"/>
      <c r="SPE91" s="533"/>
      <c r="SPF91" s="527"/>
      <c r="SPG91" s="528"/>
      <c r="SPH91" s="529"/>
      <c r="SPI91" s="530"/>
      <c r="SPJ91" s="531"/>
      <c r="SPK91" s="532"/>
      <c r="SPL91" s="533"/>
      <c r="SPM91" s="527"/>
      <c r="SPN91" s="528"/>
      <c r="SPO91" s="529"/>
      <c r="SPP91" s="530"/>
      <c r="SPQ91" s="531"/>
      <c r="SPR91" s="532"/>
      <c r="SPS91" s="533"/>
      <c r="SPT91" s="527"/>
      <c r="SPU91" s="528"/>
      <c r="SPV91" s="529"/>
      <c r="SPW91" s="530"/>
      <c r="SPX91" s="531"/>
      <c r="SPY91" s="532"/>
      <c r="SPZ91" s="533"/>
      <c r="SQA91" s="527"/>
      <c r="SQB91" s="528"/>
      <c r="SQC91" s="529"/>
      <c r="SQD91" s="530"/>
      <c r="SQE91" s="531"/>
      <c r="SQF91" s="532"/>
      <c r="SQG91" s="533"/>
      <c r="SQH91" s="527"/>
      <c r="SQI91" s="528"/>
      <c r="SQJ91" s="529"/>
      <c r="SQK91" s="530"/>
      <c r="SQL91" s="531"/>
      <c r="SQM91" s="532"/>
      <c r="SQN91" s="533"/>
      <c r="SQO91" s="527"/>
      <c r="SQP91" s="528"/>
      <c r="SQQ91" s="529"/>
      <c r="SQR91" s="530"/>
      <c r="SQS91" s="531"/>
      <c r="SQT91" s="532"/>
      <c r="SQU91" s="533"/>
      <c r="SQV91" s="527"/>
      <c r="SQW91" s="528"/>
      <c r="SQX91" s="529"/>
      <c r="SQY91" s="530"/>
      <c r="SQZ91" s="531"/>
      <c r="SRA91" s="532"/>
      <c r="SRB91" s="533"/>
      <c r="SRC91" s="527"/>
      <c r="SRD91" s="528"/>
      <c r="SRE91" s="529"/>
      <c r="SRF91" s="530"/>
      <c r="SRG91" s="531"/>
      <c r="SRH91" s="532"/>
      <c r="SRI91" s="533"/>
      <c r="SRJ91" s="527"/>
      <c r="SRK91" s="528"/>
      <c r="SRL91" s="529"/>
      <c r="SRM91" s="530"/>
      <c r="SRN91" s="531"/>
      <c r="SRO91" s="532"/>
      <c r="SRP91" s="533"/>
      <c r="SRQ91" s="527"/>
      <c r="SRR91" s="528"/>
      <c r="SRS91" s="529"/>
      <c r="SRT91" s="530"/>
      <c r="SRU91" s="531"/>
      <c r="SRV91" s="532"/>
      <c r="SRW91" s="533"/>
      <c r="SRX91" s="527"/>
      <c r="SRY91" s="528"/>
      <c r="SRZ91" s="529"/>
      <c r="SSA91" s="530"/>
      <c r="SSB91" s="531"/>
      <c r="SSC91" s="532"/>
      <c r="SSD91" s="533"/>
      <c r="SSE91" s="527"/>
      <c r="SSF91" s="528"/>
      <c r="SSG91" s="529"/>
      <c r="SSH91" s="530"/>
      <c r="SSI91" s="531"/>
      <c r="SSJ91" s="532"/>
      <c r="SSK91" s="533"/>
      <c r="SSL91" s="527"/>
      <c r="SSM91" s="528"/>
      <c r="SSN91" s="529"/>
      <c r="SSO91" s="530"/>
      <c r="SSP91" s="531"/>
      <c r="SSQ91" s="532"/>
      <c r="SSR91" s="533"/>
      <c r="SSS91" s="527"/>
      <c r="SST91" s="528"/>
      <c r="SSU91" s="529"/>
      <c r="SSV91" s="530"/>
      <c r="SSW91" s="531"/>
      <c r="SSX91" s="532"/>
      <c r="SSY91" s="533"/>
      <c r="SSZ91" s="527"/>
      <c r="STA91" s="528"/>
      <c r="STB91" s="529"/>
      <c r="STC91" s="530"/>
      <c r="STD91" s="531"/>
      <c r="STE91" s="532"/>
      <c r="STF91" s="533"/>
      <c r="STG91" s="527"/>
      <c r="STH91" s="528"/>
      <c r="STI91" s="529"/>
      <c r="STJ91" s="530"/>
      <c r="STK91" s="531"/>
      <c r="STL91" s="532"/>
      <c r="STM91" s="533"/>
      <c r="STN91" s="527"/>
      <c r="STO91" s="528"/>
      <c r="STP91" s="529"/>
      <c r="STQ91" s="530"/>
      <c r="STR91" s="531"/>
      <c r="STS91" s="532"/>
      <c r="STT91" s="533"/>
      <c r="STU91" s="527"/>
      <c r="STV91" s="528"/>
      <c r="STW91" s="529"/>
      <c r="STX91" s="530"/>
      <c r="STY91" s="531"/>
      <c r="STZ91" s="532"/>
      <c r="SUA91" s="533"/>
      <c r="SUB91" s="527"/>
      <c r="SUC91" s="528"/>
      <c r="SUD91" s="529"/>
      <c r="SUE91" s="530"/>
      <c r="SUF91" s="531"/>
      <c r="SUG91" s="532"/>
      <c r="SUH91" s="533"/>
      <c r="SUI91" s="527"/>
      <c r="SUJ91" s="528"/>
      <c r="SUK91" s="529"/>
      <c r="SUL91" s="530"/>
      <c r="SUM91" s="531"/>
      <c r="SUN91" s="532"/>
      <c r="SUO91" s="533"/>
      <c r="SUP91" s="527"/>
      <c r="SUQ91" s="528"/>
      <c r="SUR91" s="529"/>
      <c r="SUS91" s="530"/>
      <c r="SUT91" s="531"/>
      <c r="SUU91" s="532"/>
      <c r="SUV91" s="533"/>
      <c r="SUW91" s="527"/>
      <c r="SUX91" s="528"/>
      <c r="SUY91" s="529"/>
      <c r="SUZ91" s="530"/>
      <c r="SVA91" s="531"/>
      <c r="SVB91" s="532"/>
      <c r="SVC91" s="533"/>
      <c r="SVD91" s="527"/>
      <c r="SVE91" s="528"/>
      <c r="SVF91" s="529"/>
      <c r="SVG91" s="530"/>
      <c r="SVH91" s="531"/>
      <c r="SVI91" s="532"/>
      <c r="SVJ91" s="533"/>
      <c r="SVK91" s="527"/>
      <c r="SVL91" s="528"/>
      <c r="SVM91" s="529"/>
      <c r="SVN91" s="530"/>
      <c r="SVO91" s="531"/>
      <c r="SVP91" s="532"/>
      <c r="SVQ91" s="533"/>
      <c r="SVR91" s="527"/>
      <c r="SVS91" s="528"/>
      <c r="SVT91" s="529"/>
      <c r="SVU91" s="530"/>
      <c r="SVV91" s="531"/>
      <c r="SVW91" s="532"/>
      <c r="SVX91" s="533"/>
      <c r="SVY91" s="527"/>
      <c r="SVZ91" s="528"/>
      <c r="SWA91" s="529"/>
      <c r="SWB91" s="530"/>
      <c r="SWC91" s="531"/>
      <c r="SWD91" s="532"/>
      <c r="SWE91" s="533"/>
      <c r="SWF91" s="527"/>
      <c r="SWG91" s="528"/>
      <c r="SWH91" s="529"/>
      <c r="SWI91" s="530"/>
      <c r="SWJ91" s="531"/>
      <c r="SWK91" s="532"/>
      <c r="SWL91" s="533"/>
      <c r="SWM91" s="527"/>
      <c r="SWN91" s="528"/>
      <c r="SWO91" s="529"/>
      <c r="SWP91" s="530"/>
      <c r="SWQ91" s="531"/>
      <c r="SWR91" s="532"/>
      <c r="SWS91" s="533"/>
      <c r="SWT91" s="527"/>
      <c r="SWU91" s="528"/>
      <c r="SWV91" s="529"/>
      <c r="SWW91" s="530"/>
      <c r="SWX91" s="531"/>
      <c r="SWY91" s="532"/>
      <c r="SWZ91" s="533"/>
      <c r="SXA91" s="527"/>
      <c r="SXB91" s="528"/>
      <c r="SXC91" s="529"/>
      <c r="SXD91" s="530"/>
      <c r="SXE91" s="531"/>
      <c r="SXF91" s="532"/>
      <c r="SXG91" s="533"/>
      <c r="SXH91" s="527"/>
      <c r="SXI91" s="528"/>
      <c r="SXJ91" s="529"/>
      <c r="SXK91" s="530"/>
      <c r="SXL91" s="531"/>
      <c r="SXM91" s="532"/>
      <c r="SXN91" s="533"/>
      <c r="SXO91" s="527"/>
      <c r="SXP91" s="528"/>
      <c r="SXQ91" s="529"/>
      <c r="SXR91" s="530"/>
      <c r="SXS91" s="531"/>
      <c r="SXT91" s="532"/>
      <c r="SXU91" s="533"/>
      <c r="SXV91" s="527"/>
      <c r="SXW91" s="528"/>
      <c r="SXX91" s="529"/>
      <c r="SXY91" s="530"/>
      <c r="SXZ91" s="531"/>
      <c r="SYA91" s="532"/>
      <c r="SYB91" s="533"/>
      <c r="SYC91" s="527"/>
      <c r="SYD91" s="528"/>
      <c r="SYE91" s="529"/>
      <c r="SYF91" s="530"/>
      <c r="SYG91" s="531"/>
      <c r="SYH91" s="532"/>
      <c r="SYI91" s="533"/>
      <c r="SYJ91" s="527"/>
      <c r="SYK91" s="528"/>
      <c r="SYL91" s="529"/>
      <c r="SYM91" s="530"/>
      <c r="SYN91" s="531"/>
      <c r="SYO91" s="532"/>
      <c r="SYP91" s="533"/>
      <c r="SYQ91" s="527"/>
      <c r="SYR91" s="528"/>
      <c r="SYS91" s="529"/>
      <c r="SYT91" s="530"/>
      <c r="SYU91" s="531"/>
      <c r="SYV91" s="532"/>
      <c r="SYW91" s="533"/>
      <c r="SYX91" s="527"/>
      <c r="SYY91" s="528"/>
      <c r="SYZ91" s="529"/>
      <c r="SZA91" s="530"/>
      <c r="SZB91" s="531"/>
      <c r="SZC91" s="532"/>
      <c r="SZD91" s="533"/>
      <c r="SZE91" s="527"/>
      <c r="SZF91" s="528"/>
      <c r="SZG91" s="529"/>
      <c r="SZH91" s="530"/>
      <c r="SZI91" s="531"/>
      <c r="SZJ91" s="532"/>
      <c r="SZK91" s="533"/>
      <c r="SZL91" s="527"/>
      <c r="SZM91" s="528"/>
      <c r="SZN91" s="529"/>
      <c r="SZO91" s="530"/>
      <c r="SZP91" s="531"/>
      <c r="SZQ91" s="532"/>
      <c r="SZR91" s="533"/>
      <c r="SZS91" s="527"/>
      <c r="SZT91" s="528"/>
      <c r="SZU91" s="529"/>
      <c r="SZV91" s="530"/>
      <c r="SZW91" s="531"/>
      <c r="SZX91" s="532"/>
      <c r="SZY91" s="533"/>
      <c r="SZZ91" s="527"/>
      <c r="TAA91" s="528"/>
      <c r="TAB91" s="529"/>
      <c r="TAC91" s="530"/>
      <c r="TAD91" s="531"/>
      <c r="TAE91" s="532"/>
      <c r="TAF91" s="533"/>
      <c r="TAG91" s="527"/>
      <c r="TAH91" s="528"/>
      <c r="TAI91" s="529"/>
      <c r="TAJ91" s="530"/>
      <c r="TAK91" s="531"/>
      <c r="TAL91" s="532"/>
      <c r="TAM91" s="533"/>
      <c r="TAN91" s="527"/>
      <c r="TAO91" s="528"/>
      <c r="TAP91" s="529"/>
      <c r="TAQ91" s="530"/>
      <c r="TAR91" s="531"/>
      <c r="TAS91" s="532"/>
      <c r="TAT91" s="533"/>
      <c r="TAU91" s="527"/>
      <c r="TAV91" s="528"/>
      <c r="TAW91" s="529"/>
      <c r="TAX91" s="530"/>
      <c r="TAY91" s="531"/>
      <c r="TAZ91" s="532"/>
      <c r="TBA91" s="533"/>
      <c r="TBB91" s="527"/>
      <c r="TBC91" s="528"/>
      <c r="TBD91" s="529"/>
      <c r="TBE91" s="530"/>
      <c r="TBF91" s="531"/>
      <c r="TBG91" s="532"/>
      <c r="TBH91" s="533"/>
      <c r="TBI91" s="527"/>
      <c r="TBJ91" s="528"/>
      <c r="TBK91" s="529"/>
      <c r="TBL91" s="530"/>
      <c r="TBM91" s="531"/>
      <c r="TBN91" s="532"/>
      <c r="TBO91" s="533"/>
      <c r="TBP91" s="527"/>
      <c r="TBQ91" s="528"/>
      <c r="TBR91" s="529"/>
      <c r="TBS91" s="530"/>
      <c r="TBT91" s="531"/>
      <c r="TBU91" s="532"/>
      <c r="TBV91" s="533"/>
      <c r="TBW91" s="527"/>
      <c r="TBX91" s="528"/>
      <c r="TBY91" s="529"/>
      <c r="TBZ91" s="530"/>
      <c r="TCA91" s="531"/>
      <c r="TCB91" s="532"/>
      <c r="TCC91" s="533"/>
      <c r="TCD91" s="527"/>
      <c r="TCE91" s="528"/>
      <c r="TCF91" s="529"/>
      <c r="TCG91" s="530"/>
      <c r="TCH91" s="531"/>
      <c r="TCI91" s="532"/>
      <c r="TCJ91" s="533"/>
      <c r="TCK91" s="527"/>
      <c r="TCL91" s="528"/>
      <c r="TCM91" s="529"/>
      <c r="TCN91" s="530"/>
      <c r="TCO91" s="531"/>
      <c r="TCP91" s="532"/>
      <c r="TCQ91" s="533"/>
      <c r="TCR91" s="527"/>
      <c r="TCS91" s="528"/>
      <c r="TCT91" s="529"/>
      <c r="TCU91" s="530"/>
      <c r="TCV91" s="531"/>
      <c r="TCW91" s="532"/>
      <c r="TCX91" s="533"/>
      <c r="TCY91" s="527"/>
      <c r="TCZ91" s="528"/>
      <c r="TDA91" s="529"/>
      <c r="TDB91" s="530"/>
      <c r="TDC91" s="531"/>
      <c r="TDD91" s="532"/>
      <c r="TDE91" s="533"/>
      <c r="TDF91" s="527"/>
      <c r="TDG91" s="528"/>
      <c r="TDH91" s="529"/>
      <c r="TDI91" s="530"/>
      <c r="TDJ91" s="531"/>
      <c r="TDK91" s="532"/>
      <c r="TDL91" s="533"/>
      <c r="TDM91" s="527"/>
      <c r="TDN91" s="528"/>
      <c r="TDO91" s="529"/>
      <c r="TDP91" s="530"/>
      <c r="TDQ91" s="531"/>
      <c r="TDR91" s="532"/>
      <c r="TDS91" s="533"/>
      <c r="TDT91" s="527"/>
      <c r="TDU91" s="528"/>
      <c r="TDV91" s="529"/>
      <c r="TDW91" s="530"/>
      <c r="TDX91" s="531"/>
      <c r="TDY91" s="532"/>
      <c r="TDZ91" s="533"/>
      <c r="TEA91" s="527"/>
      <c r="TEB91" s="528"/>
      <c r="TEC91" s="529"/>
      <c r="TED91" s="530"/>
      <c r="TEE91" s="531"/>
      <c r="TEF91" s="532"/>
      <c r="TEG91" s="533"/>
      <c r="TEH91" s="527"/>
      <c r="TEI91" s="528"/>
      <c r="TEJ91" s="529"/>
      <c r="TEK91" s="530"/>
      <c r="TEL91" s="531"/>
      <c r="TEM91" s="532"/>
      <c r="TEN91" s="533"/>
      <c r="TEO91" s="527"/>
      <c r="TEP91" s="528"/>
      <c r="TEQ91" s="529"/>
      <c r="TER91" s="530"/>
      <c r="TES91" s="531"/>
      <c r="TET91" s="532"/>
      <c r="TEU91" s="533"/>
      <c r="TEV91" s="527"/>
      <c r="TEW91" s="528"/>
      <c r="TEX91" s="529"/>
      <c r="TEY91" s="530"/>
      <c r="TEZ91" s="531"/>
      <c r="TFA91" s="532"/>
      <c r="TFB91" s="533"/>
      <c r="TFC91" s="527"/>
      <c r="TFD91" s="528"/>
      <c r="TFE91" s="529"/>
      <c r="TFF91" s="530"/>
      <c r="TFG91" s="531"/>
      <c r="TFH91" s="532"/>
      <c r="TFI91" s="533"/>
      <c r="TFJ91" s="527"/>
      <c r="TFK91" s="528"/>
      <c r="TFL91" s="529"/>
      <c r="TFM91" s="530"/>
      <c r="TFN91" s="531"/>
      <c r="TFO91" s="532"/>
      <c r="TFP91" s="533"/>
      <c r="TFQ91" s="527"/>
      <c r="TFR91" s="528"/>
      <c r="TFS91" s="529"/>
      <c r="TFT91" s="530"/>
      <c r="TFU91" s="531"/>
      <c r="TFV91" s="532"/>
      <c r="TFW91" s="533"/>
      <c r="TFX91" s="527"/>
      <c r="TFY91" s="528"/>
      <c r="TFZ91" s="529"/>
      <c r="TGA91" s="530"/>
      <c r="TGB91" s="531"/>
      <c r="TGC91" s="532"/>
      <c r="TGD91" s="533"/>
      <c r="TGE91" s="527"/>
      <c r="TGF91" s="528"/>
      <c r="TGG91" s="529"/>
      <c r="TGH91" s="530"/>
      <c r="TGI91" s="531"/>
      <c r="TGJ91" s="532"/>
      <c r="TGK91" s="533"/>
      <c r="TGL91" s="527"/>
      <c r="TGM91" s="528"/>
      <c r="TGN91" s="529"/>
      <c r="TGO91" s="530"/>
      <c r="TGP91" s="531"/>
      <c r="TGQ91" s="532"/>
      <c r="TGR91" s="533"/>
      <c r="TGS91" s="527"/>
      <c r="TGT91" s="528"/>
      <c r="TGU91" s="529"/>
      <c r="TGV91" s="530"/>
      <c r="TGW91" s="531"/>
      <c r="TGX91" s="532"/>
      <c r="TGY91" s="533"/>
      <c r="TGZ91" s="527"/>
      <c r="THA91" s="528"/>
      <c r="THB91" s="529"/>
      <c r="THC91" s="530"/>
      <c r="THD91" s="531"/>
      <c r="THE91" s="532"/>
      <c r="THF91" s="533"/>
      <c r="THG91" s="527"/>
      <c r="THH91" s="528"/>
      <c r="THI91" s="529"/>
      <c r="THJ91" s="530"/>
      <c r="THK91" s="531"/>
      <c r="THL91" s="532"/>
      <c r="THM91" s="533"/>
      <c r="THN91" s="527"/>
      <c r="THO91" s="528"/>
      <c r="THP91" s="529"/>
      <c r="THQ91" s="530"/>
      <c r="THR91" s="531"/>
      <c r="THS91" s="532"/>
      <c r="THT91" s="533"/>
      <c r="THU91" s="527"/>
      <c r="THV91" s="528"/>
      <c r="THW91" s="529"/>
      <c r="THX91" s="530"/>
      <c r="THY91" s="531"/>
      <c r="THZ91" s="532"/>
      <c r="TIA91" s="533"/>
      <c r="TIB91" s="527"/>
      <c r="TIC91" s="528"/>
      <c r="TID91" s="529"/>
      <c r="TIE91" s="530"/>
      <c r="TIF91" s="531"/>
      <c r="TIG91" s="532"/>
      <c r="TIH91" s="533"/>
      <c r="TII91" s="527"/>
      <c r="TIJ91" s="528"/>
      <c r="TIK91" s="529"/>
      <c r="TIL91" s="530"/>
      <c r="TIM91" s="531"/>
      <c r="TIN91" s="532"/>
      <c r="TIO91" s="533"/>
      <c r="TIP91" s="527"/>
      <c r="TIQ91" s="528"/>
      <c r="TIR91" s="529"/>
      <c r="TIS91" s="530"/>
      <c r="TIT91" s="531"/>
      <c r="TIU91" s="532"/>
      <c r="TIV91" s="533"/>
      <c r="TIW91" s="527"/>
      <c r="TIX91" s="528"/>
      <c r="TIY91" s="529"/>
      <c r="TIZ91" s="530"/>
      <c r="TJA91" s="531"/>
      <c r="TJB91" s="532"/>
      <c r="TJC91" s="533"/>
      <c r="TJD91" s="527"/>
      <c r="TJE91" s="528"/>
      <c r="TJF91" s="529"/>
      <c r="TJG91" s="530"/>
      <c r="TJH91" s="531"/>
      <c r="TJI91" s="532"/>
      <c r="TJJ91" s="533"/>
      <c r="TJK91" s="527"/>
      <c r="TJL91" s="528"/>
      <c r="TJM91" s="529"/>
      <c r="TJN91" s="530"/>
      <c r="TJO91" s="531"/>
      <c r="TJP91" s="532"/>
      <c r="TJQ91" s="533"/>
      <c r="TJR91" s="527"/>
      <c r="TJS91" s="528"/>
      <c r="TJT91" s="529"/>
      <c r="TJU91" s="530"/>
      <c r="TJV91" s="531"/>
      <c r="TJW91" s="532"/>
      <c r="TJX91" s="533"/>
      <c r="TJY91" s="527"/>
      <c r="TJZ91" s="528"/>
      <c r="TKA91" s="529"/>
      <c r="TKB91" s="530"/>
      <c r="TKC91" s="531"/>
      <c r="TKD91" s="532"/>
      <c r="TKE91" s="533"/>
      <c r="TKF91" s="527"/>
      <c r="TKG91" s="528"/>
      <c r="TKH91" s="529"/>
      <c r="TKI91" s="530"/>
      <c r="TKJ91" s="531"/>
      <c r="TKK91" s="532"/>
      <c r="TKL91" s="533"/>
      <c r="TKM91" s="527"/>
      <c r="TKN91" s="528"/>
      <c r="TKO91" s="529"/>
      <c r="TKP91" s="530"/>
      <c r="TKQ91" s="531"/>
      <c r="TKR91" s="532"/>
      <c r="TKS91" s="533"/>
      <c r="TKT91" s="527"/>
      <c r="TKU91" s="528"/>
      <c r="TKV91" s="529"/>
      <c r="TKW91" s="530"/>
      <c r="TKX91" s="531"/>
      <c r="TKY91" s="532"/>
      <c r="TKZ91" s="533"/>
      <c r="TLA91" s="527"/>
      <c r="TLB91" s="528"/>
      <c r="TLC91" s="529"/>
      <c r="TLD91" s="530"/>
      <c r="TLE91" s="531"/>
      <c r="TLF91" s="532"/>
      <c r="TLG91" s="533"/>
      <c r="TLH91" s="527"/>
      <c r="TLI91" s="528"/>
      <c r="TLJ91" s="529"/>
      <c r="TLK91" s="530"/>
      <c r="TLL91" s="531"/>
      <c r="TLM91" s="532"/>
      <c r="TLN91" s="533"/>
      <c r="TLO91" s="527"/>
      <c r="TLP91" s="528"/>
      <c r="TLQ91" s="529"/>
      <c r="TLR91" s="530"/>
      <c r="TLS91" s="531"/>
      <c r="TLT91" s="532"/>
      <c r="TLU91" s="533"/>
      <c r="TLV91" s="527"/>
      <c r="TLW91" s="528"/>
      <c r="TLX91" s="529"/>
      <c r="TLY91" s="530"/>
      <c r="TLZ91" s="531"/>
      <c r="TMA91" s="532"/>
      <c r="TMB91" s="533"/>
      <c r="TMC91" s="527"/>
      <c r="TMD91" s="528"/>
      <c r="TME91" s="529"/>
      <c r="TMF91" s="530"/>
      <c r="TMG91" s="531"/>
      <c r="TMH91" s="532"/>
      <c r="TMI91" s="533"/>
      <c r="TMJ91" s="527"/>
      <c r="TMK91" s="528"/>
      <c r="TML91" s="529"/>
      <c r="TMM91" s="530"/>
      <c r="TMN91" s="531"/>
      <c r="TMO91" s="532"/>
      <c r="TMP91" s="533"/>
      <c r="TMQ91" s="527"/>
      <c r="TMR91" s="528"/>
      <c r="TMS91" s="529"/>
      <c r="TMT91" s="530"/>
      <c r="TMU91" s="531"/>
      <c r="TMV91" s="532"/>
      <c r="TMW91" s="533"/>
      <c r="TMX91" s="527"/>
      <c r="TMY91" s="528"/>
      <c r="TMZ91" s="529"/>
      <c r="TNA91" s="530"/>
      <c r="TNB91" s="531"/>
      <c r="TNC91" s="532"/>
      <c r="TND91" s="533"/>
      <c r="TNE91" s="527"/>
      <c r="TNF91" s="528"/>
      <c r="TNG91" s="529"/>
      <c r="TNH91" s="530"/>
      <c r="TNI91" s="531"/>
      <c r="TNJ91" s="532"/>
      <c r="TNK91" s="533"/>
      <c r="TNL91" s="527"/>
      <c r="TNM91" s="528"/>
      <c r="TNN91" s="529"/>
      <c r="TNO91" s="530"/>
      <c r="TNP91" s="531"/>
      <c r="TNQ91" s="532"/>
      <c r="TNR91" s="533"/>
      <c r="TNS91" s="527"/>
      <c r="TNT91" s="528"/>
      <c r="TNU91" s="529"/>
      <c r="TNV91" s="530"/>
      <c r="TNW91" s="531"/>
      <c r="TNX91" s="532"/>
      <c r="TNY91" s="533"/>
      <c r="TNZ91" s="527"/>
      <c r="TOA91" s="528"/>
      <c r="TOB91" s="529"/>
      <c r="TOC91" s="530"/>
      <c r="TOD91" s="531"/>
      <c r="TOE91" s="532"/>
      <c r="TOF91" s="533"/>
      <c r="TOG91" s="527"/>
      <c r="TOH91" s="528"/>
      <c r="TOI91" s="529"/>
      <c r="TOJ91" s="530"/>
      <c r="TOK91" s="531"/>
      <c r="TOL91" s="532"/>
      <c r="TOM91" s="533"/>
      <c r="TON91" s="527"/>
      <c r="TOO91" s="528"/>
      <c r="TOP91" s="529"/>
      <c r="TOQ91" s="530"/>
      <c r="TOR91" s="531"/>
      <c r="TOS91" s="532"/>
      <c r="TOT91" s="533"/>
      <c r="TOU91" s="527"/>
      <c r="TOV91" s="528"/>
      <c r="TOW91" s="529"/>
      <c r="TOX91" s="530"/>
      <c r="TOY91" s="531"/>
      <c r="TOZ91" s="532"/>
      <c r="TPA91" s="533"/>
      <c r="TPB91" s="527"/>
      <c r="TPC91" s="528"/>
      <c r="TPD91" s="529"/>
      <c r="TPE91" s="530"/>
      <c r="TPF91" s="531"/>
      <c r="TPG91" s="532"/>
      <c r="TPH91" s="533"/>
      <c r="TPI91" s="527"/>
      <c r="TPJ91" s="528"/>
      <c r="TPK91" s="529"/>
      <c r="TPL91" s="530"/>
      <c r="TPM91" s="531"/>
      <c r="TPN91" s="532"/>
      <c r="TPO91" s="533"/>
      <c r="TPP91" s="527"/>
      <c r="TPQ91" s="528"/>
      <c r="TPR91" s="529"/>
      <c r="TPS91" s="530"/>
      <c r="TPT91" s="531"/>
      <c r="TPU91" s="532"/>
      <c r="TPV91" s="533"/>
      <c r="TPW91" s="527"/>
      <c r="TPX91" s="528"/>
      <c r="TPY91" s="529"/>
      <c r="TPZ91" s="530"/>
      <c r="TQA91" s="531"/>
      <c r="TQB91" s="532"/>
      <c r="TQC91" s="533"/>
      <c r="TQD91" s="527"/>
      <c r="TQE91" s="528"/>
      <c r="TQF91" s="529"/>
      <c r="TQG91" s="530"/>
      <c r="TQH91" s="531"/>
      <c r="TQI91" s="532"/>
      <c r="TQJ91" s="533"/>
      <c r="TQK91" s="527"/>
      <c r="TQL91" s="528"/>
      <c r="TQM91" s="529"/>
      <c r="TQN91" s="530"/>
      <c r="TQO91" s="531"/>
      <c r="TQP91" s="532"/>
      <c r="TQQ91" s="533"/>
      <c r="TQR91" s="527"/>
      <c r="TQS91" s="528"/>
      <c r="TQT91" s="529"/>
      <c r="TQU91" s="530"/>
      <c r="TQV91" s="531"/>
      <c r="TQW91" s="532"/>
      <c r="TQX91" s="533"/>
      <c r="TQY91" s="527"/>
      <c r="TQZ91" s="528"/>
      <c r="TRA91" s="529"/>
      <c r="TRB91" s="530"/>
      <c r="TRC91" s="531"/>
      <c r="TRD91" s="532"/>
      <c r="TRE91" s="533"/>
      <c r="TRF91" s="527"/>
      <c r="TRG91" s="528"/>
      <c r="TRH91" s="529"/>
      <c r="TRI91" s="530"/>
      <c r="TRJ91" s="531"/>
      <c r="TRK91" s="532"/>
      <c r="TRL91" s="533"/>
      <c r="TRM91" s="527"/>
      <c r="TRN91" s="528"/>
      <c r="TRO91" s="529"/>
      <c r="TRP91" s="530"/>
      <c r="TRQ91" s="531"/>
      <c r="TRR91" s="532"/>
      <c r="TRS91" s="533"/>
      <c r="TRT91" s="527"/>
      <c r="TRU91" s="528"/>
      <c r="TRV91" s="529"/>
      <c r="TRW91" s="530"/>
      <c r="TRX91" s="531"/>
      <c r="TRY91" s="532"/>
      <c r="TRZ91" s="533"/>
      <c r="TSA91" s="527"/>
      <c r="TSB91" s="528"/>
      <c r="TSC91" s="529"/>
      <c r="TSD91" s="530"/>
      <c r="TSE91" s="531"/>
      <c r="TSF91" s="532"/>
      <c r="TSG91" s="533"/>
      <c r="TSH91" s="527"/>
      <c r="TSI91" s="528"/>
      <c r="TSJ91" s="529"/>
      <c r="TSK91" s="530"/>
      <c r="TSL91" s="531"/>
      <c r="TSM91" s="532"/>
      <c r="TSN91" s="533"/>
      <c r="TSO91" s="527"/>
      <c r="TSP91" s="528"/>
      <c r="TSQ91" s="529"/>
      <c r="TSR91" s="530"/>
      <c r="TSS91" s="531"/>
      <c r="TST91" s="532"/>
      <c r="TSU91" s="533"/>
      <c r="TSV91" s="527"/>
      <c r="TSW91" s="528"/>
      <c r="TSX91" s="529"/>
      <c r="TSY91" s="530"/>
      <c r="TSZ91" s="531"/>
      <c r="TTA91" s="532"/>
      <c r="TTB91" s="533"/>
      <c r="TTC91" s="527"/>
      <c r="TTD91" s="528"/>
      <c r="TTE91" s="529"/>
      <c r="TTF91" s="530"/>
      <c r="TTG91" s="531"/>
      <c r="TTH91" s="532"/>
      <c r="TTI91" s="533"/>
      <c r="TTJ91" s="527"/>
      <c r="TTK91" s="528"/>
      <c r="TTL91" s="529"/>
      <c r="TTM91" s="530"/>
      <c r="TTN91" s="531"/>
      <c r="TTO91" s="532"/>
      <c r="TTP91" s="533"/>
      <c r="TTQ91" s="527"/>
      <c r="TTR91" s="528"/>
      <c r="TTS91" s="529"/>
      <c r="TTT91" s="530"/>
      <c r="TTU91" s="531"/>
      <c r="TTV91" s="532"/>
      <c r="TTW91" s="533"/>
      <c r="TTX91" s="527"/>
      <c r="TTY91" s="528"/>
      <c r="TTZ91" s="529"/>
      <c r="TUA91" s="530"/>
      <c r="TUB91" s="531"/>
      <c r="TUC91" s="532"/>
      <c r="TUD91" s="533"/>
      <c r="TUE91" s="527"/>
      <c r="TUF91" s="528"/>
      <c r="TUG91" s="529"/>
      <c r="TUH91" s="530"/>
      <c r="TUI91" s="531"/>
      <c r="TUJ91" s="532"/>
      <c r="TUK91" s="533"/>
      <c r="TUL91" s="527"/>
      <c r="TUM91" s="528"/>
      <c r="TUN91" s="529"/>
      <c r="TUO91" s="530"/>
      <c r="TUP91" s="531"/>
      <c r="TUQ91" s="532"/>
      <c r="TUR91" s="533"/>
      <c r="TUS91" s="527"/>
      <c r="TUT91" s="528"/>
      <c r="TUU91" s="529"/>
      <c r="TUV91" s="530"/>
      <c r="TUW91" s="531"/>
      <c r="TUX91" s="532"/>
      <c r="TUY91" s="533"/>
      <c r="TUZ91" s="527"/>
      <c r="TVA91" s="528"/>
      <c r="TVB91" s="529"/>
      <c r="TVC91" s="530"/>
      <c r="TVD91" s="531"/>
      <c r="TVE91" s="532"/>
      <c r="TVF91" s="533"/>
      <c r="TVG91" s="527"/>
      <c r="TVH91" s="528"/>
      <c r="TVI91" s="529"/>
      <c r="TVJ91" s="530"/>
      <c r="TVK91" s="531"/>
      <c r="TVL91" s="532"/>
      <c r="TVM91" s="533"/>
      <c r="TVN91" s="527"/>
      <c r="TVO91" s="528"/>
      <c r="TVP91" s="529"/>
      <c r="TVQ91" s="530"/>
      <c r="TVR91" s="531"/>
      <c r="TVS91" s="532"/>
      <c r="TVT91" s="533"/>
      <c r="TVU91" s="527"/>
      <c r="TVV91" s="528"/>
      <c r="TVW91" s="529"/>
      <c r="TVX91" s="530"/>
      <c r="TVY91" s="531"/>
      <c r="TVZ91" s="532"/>
      <c r="TWA91" s="533"/>
      <c r="TWB91" s="527"/>
      <c r="TWC91" s="528"/>
      <c r="TWD91" s="529"/>
      <c r="TWE91" s="530"/>
      <c r="TWF91" s="531"/>
      <c r="TWG91" s="532"/>
      <c r="TWH91" s="533"/>
      <c r="TWI91" s="527"/>
      <c r="TWJ91" s="528"/>
      <c r="TWK91" s="529"/>
      <c r="TWL91" s="530"/>
      <c r="TWM91" s="531"/>
      <c r="TWN91" s="532"/>
      <c r="TWO91" s="533"/>
      <c r="TWP91" s="527"/>
      <c r="TWQ91" s="528"/>
      <c r="TWR91" s="529"/>
      <c r="TWS91" s="530"/>
      <c r="TWT91" s="531"/>
      <c r="TWU91" s="532"/>
      <c r="TWV91" s="533"/>
      <c r="TWW91" s="527"/>
      <c r="TWX91" s="528"/>
      <c r="TWY91" s="529"/>
      <c r="TWZ91" s="530"/>
      <c r="TXA91" s="531"/>
      <c r="TXB91" s="532"/>
      <c r="TXC91" s="533"/>
      <c r="TXD91" s="527"/>
      <c r="TXE91" s="528"/>
      <c r="TXF91" s="529"/>
      <c r="TXG91" s="530"/>
      <c r="TXH91" s="531"/>
      <c r="TXI91" s="532"/>
      <c r="TXJ91" s="533"/>
      <c r="TXK91" s="527"/>
      <c r="TXL91" s="528"/>
      <c r="TXM91" s="529"/>
      <c r="TXN91" s="530"/>
      <c r="TXO91" s="531"/>
      <c r="TXP91" s="532"/>
      <c r="TXQ91" s="533"/>
      <c r="TXR91" s="527"/>
      <c r="TXS91" s="528"/>
      <c r="TXT91" s="529"/>
      <c r="TXU91" s="530"/>
      <c r="TXV91" s="531"/>
      <c r="TXW91" s="532"/>
      <c r="TXX91" s="533"/>
      <c r="TXY91" s="527"/>
      <c r="TXZ91" s="528"/>
      <c r="TYA91" s="529"/>
      <c r="TYB91" s="530"/>
      <c r="TYC91" s="531"/>
      <c r="TYD91" s="532"/>
      <c r="TYE91" s="533"/>
      <c r="TYF91" s="527"/>
      <c r="TYG91" s="528"/>
      <c r="TYH91" s="529"/>
      <c r="TYI91" s="530"/>
      <c r="TYJ91" s="531"/>
      <c r="TYK91" s="532"/>
      <c r="TYL91" s="533"/>
      <c r="TYM91" s="527"/>
      <c r="TYN91" s="528"/>
      <c r="TYO91" s="529"/>
      <c r="TYP91" s="530"/>
      <c r="TYQ91" s="531"/>
      <c r="TYR91" s="532"/>
      <c r="TYS91" s="533"/>
      <c r="TYT91" s="527"/>
      <c r="TYU91" s="528"/>
      <c r="TYV91" s="529"/>
      <c r="TYW91" s="530"/>
      <c r="TYX91" s="531"/>
      <c r="TYY91" s="532"/>
      <c r="TYZ91" s="533"/>
      <c r="TZA91" s="527"/>
      <c r="TZB91" s="528"/>
      <c r="TZC91" s="529"/>
      <c r="TZD91" s="530"/>
      <c r="TZE91" s="531"/>
      <c r="TZF91" s="532"/>
      <c r="TZG91" s="533"/>
      <c r="TZH91" s="527"/>
      <c r="TZI91" s="528"/>
      <c r="TZJ91" s="529"/>
      <c r="TZK91" s="530"/>
      <c r="TZL91" s="531"/>
      <c r="TZM91" s="532"/>
      <c r="TZN91" s="533"/>
      <c r="TZO91" s="527"/>
      <c r="TZP91" s="528"/>
      <c r="TZQ91" s="529"/>
      <c r="TZR91" s="530"/>
      <c r="TZS91" s="531"/>
      <c r="TZT91" s="532"/>
      <c r="TZU91" s="533"/>
      <c r="TZV91" s="527"/>
      <c r="TZW91" s="528"/>
      <c r="TZX91" s="529"/>
      <c r="TZY91" s="530"/>
      <c r="TZZ91" s="531"/>
      <c r="UAA91" s="532"/>
      <c r="UAB91" s="533"/>
      <c r="UAC91" s="527"/>
      <c r="UAD91" s="528"/>
      <c r="UAE91" s="529"/>
      <c r="UAF91" s="530"/>
      <c r="UAG91" s="531"/>
      <c r="UAH91" s="532"/>
      <c r="UAI91" s="533"/>
      <c r="UAJ91" s="527"/>
      <c r="UAK91" s="528"/>
      <c r="UAL91" s="529"/>
      <c r="UAM91" s="530"/>
      <c r="UAN91" s="531"/>
      <c r="UAO91" s="532"/>
      <c r="UAP91" s="533"/>
      <c r="UAQ91" s="527"/>
      <c r="UAR91" s="528"/>
      <c r="UAS91" s="529"/>
      <c r="UAT91" s="530"/>
      <c r="UAU91" s="531"/>
      <c r="UAV91" s="532"/>
      <c r="UAW91" s="533"/>
      <c r="UAX91" s="527"/>
      <c r="UAY91" s="528"/>
      <c r="UAZ91" s="529"/>
      <c r="UBA91" s="530"/>
      <c r="UBB91" s="531"/>
      <c r="UBC91" s="532"/>
      <c r="UBD91" s="533"/>
      <c r="UBE91" s="527"/>
      <c r="UBF91" s="528"/>
      <c r="UBG91" s="529"/>
      <c r="UBH91" s="530"/>
      <c r="UBI91" s="531"/>
      <c r="UBJ91" s="532"/>
      <c r="UBK91" s="533"/>
      <c r="UBL91" s="527"/>
      <c r="UBM91" s="528"/>
      <c r="UBN91" s="529"/>
      <c r="UBO91" s="530"/>
      <c r="UBP91" s="531"/>
      <c r="UBQ91" s="532"/>
      <c r="UBR91" s="533"/>
      <c r="UBS91" s="527"/>
      <c r="UBT91" s="528"/>
      <c r="UBU91" s="529"/>
      <c r="UBV91" s="530"/>
      <c r="UBW91" s="531"/>
      <c r="UBX91" s="532"/>
      <c r="UBY91" s="533"/>
      <c r="UBZ91" s="527"/>
      <c r="UCA91" s="528"/>
      <c r="UCB91" s="529"/>
      <c r="UCC91" s="530"/>
      <c r="UCD91" s="531"/>
      <c r="UCE91" s="532"/>
      <c r="UCF91" s="533"/>
      <c r="UCG91" s="527"/>
      <c r="UCH91" s="528"/>
      <c r="UCI91" s="529"/>
      <c r="UCJ91" s="530"/>
      <c r="UCK91" s="531"/>
      <c r="UCL91" s="532"/>
      <c r="UCM91" s="533"/>
      <c r="UCN91" s="527"/>
      <c r="UCO91" s="528"/>
      <c r="UCP91" s="529"/>
      <c r="UCQ91" s="530"/>
      <c r="UCR91" s="531"/>
      <c r="UCS91" s="532"/>
      <c r="UCT91" s="533"/>
      <c r="UCU91" s="527"/>
      <c r="UCV91" s="528"/>
      <c r="UCW91" s="529"/>
      <c r="UCX91" s="530"/>
      <c r="UCY91" s="531"/>
      <c r="UCZ91" s="532"/>
      <c r="UDA91" s="533"/>
      <c r="UDB91" s="527"/>
      <c r="UDC91" s="528"/>
      <c r="UDD91" s="529"/>
      <c r="UDE91" s="530"/>
      <c r="UDF91" s="531"/>
      <c r="UDG91" s="532"/>
      <c r="UDH91" s="533"/>
      <c r="UDI91" s="527"/>
      <c r="UDJ91" s="528"/>
      <c r="UDK91" s="529"/>
      <c r="UDL91" s="530"/>
      <c r="UDM91" s="531"/>
      <c r="UDN91" s="532"/>
      <c r="UDO91" s="533"/>
      <c r="UDP91" s="527"/>
      <c r="UDQ91" s="528"/>
      <c r="UDR91" s="529"/>
      <c r="UDS91" s="530"/>
      <c r="UDT91" s="531"/>
      <c r="UDU91" s="532"/>
      <c r="UDV91" s="533"/>
      <c r="UDW91" s="527"/>
      <c r="UDX91" s="528"/>
      <c r="UDY91" s="529"/>
      <c r="UDZ91" s="530"/>
      <c r="UEA91" s="531"/>
      <c r="UEB91" s="532"/>
      <c r="UEC91" s="533"/>
      <c r="UED91" s="527"/>
      <c r="UEE91" s="528"/>
      <c r="UEF91" s="529"/>
      <c r="UEG91" s="530"/>
      <c r="UEH91" s="531"/>
      <c r="UEI91" s="532"/>
      <c r="UEJ91" s="533"/>
      <c r="UEK91" s="527"/>
      <c r="UEL91" s="528"/>
      <c r="UEM91" s="529"/>
      <c r="UEN91" s="530"/>
      <c r="UEO91" s="531"/>
      <c r="UEP91" s="532"/>
      <c r="UEQ91" s="533"/>
      <c r="UER91" s="527"/>
      <c r="UES91" s="528"/>
      <c r="UET91" s="529"/>
      <c r="UEU91" s="530"/>
      <c r="UEV91" s="531"/>
      <c r="UEW91" s="532"/>
      <c r="UEX91" s="533"/>
      <c r="UEY91" s="527"/>
      <c r="UEZ91" s="528"/>
      <c r="UFA91" s="529"/>
      <c r="UFB91" s="530"/>
      <c r="UFC91" s="531"/>
      <c r="UFD91" s="532"/>
      <c r="UFE91" s="533"/>
      <c r="UFF91" s="527"/>
      <c r="UFG91" s="528"/>
      <c r="UFH91" s="529"/>
      <c r="UFI91" s="530"/>
      <c r="UFJ91" s="531"/>
      <c r="UFK91" s="532"/>
      <c r="UFL91" s="533"/>
      <c r="UFM91" s="527"/>
      <c r="UFN91" s="528"/>
      <c r="UFO91" s="529"/>
      <c r="UFP91" s="530"/>
      <c r="UFQ91" s="531"/>
      <c r="UFR91" s="532"/>
      <c r="UFS91" s="533"/>
      <c r="UFT91" s="527"/>
      <c r="UFU91" s="528"/>
      <c r="UFV91" s="529"/>
      <c r="UFW91" s="530"/>
      <c r="UFX91" s="531"/>
      <c r="UFY91" s="532"/>
      <c r="UFZ91" s="533"/>
      <c r="UGA91" s="527"/>
      <c r="UGB91" s="528"/>
      <c r="UGC91" s="529"/>
      <c r="UGD91" s="530"/>
      <c r="UGE91" s="531"/>
      <c r="UGF91" s="532"/>
      <c r="UGG91" s="533"/>
      <c r="UGH91" s="527"/>
      <c r="UGI91" s="528"/>
      <c r="UGJ91" s="529"/>
      <c r="UGK91" s="530"/>
      <c r="UGL91" s="531"/>
      <c r="UGM91" s="532"/>
      <c r="UGN91" s="533"/>
      <c r="UGO91" s="527"/>
      <c r="UGP91" s="528"/>
      <c r="UGQ91" s="529"/>
      <c r="UGR91" s="530"/>
      <c r="UGS91" s="531"/>
      <c r="UGT91" s="532"/>
      <c r="UGU91" s="533"/>
      <c r="UGV91" s="527"/>
      <c r="UGW91" s="528"/>
      <c r="UGX91" s="529"/>
      <c r="UGY91" s="530"/>
      <c r="UGZ91" s="531"/>
      <c r="UHA91" s="532"/>
      <c r="UHB91" s="533"/>
      <c r="UHC91" s="527"/>
      <c r="UHD91" s="528"/>
      <c r="UHE91" s="529"/>
      <c r="UHF91" s="530"/>
      <c r="UHG91" s="531"/>
      <c r="UHH91" s="532"/>
      <c r="UHI91" s="533"/>
      <c r="UHJ91" s="527"/>
      <c r="UHK91" s="528"/>
      <c r="UHL91" s="529"/>
      <c r="UHM91" s="530"/>
      <c r="UHN91" s="531"/>
      <c r="UHO91" s="532"/>
      <c r="UHP91" s="533"/>
      <c r="UHQ91" s="527"/>
      <c r="UHR91" s="528"/>
      <c r="UHS91" s="529"/>
      <c r="UHT91" s="530"/>
      <c r="UHU91" s="531"/>
      <c r="UHV91" s="532"/>
      <c r="UHW91" s="533"/>
      <c r="UHX91" s="527"/>
      <c r="UHY91" s="528"/>
      <c r="UHZ91" s="529"/>
      <c r="UIA91" s="530"/>
      <c r="UIB91" s="531"/>
      <c r="UIC91" s="532"/>
      <c r="UID91" s="533"/>
      <c r="UIE91" s="527"/>
      <c r="UIF91" s="528"/>
      <c r="UIG91" s="529"/>
      <c r="UIH91" s="530"/>
      <c r="UII91" s="531"/>
      <c r="UIJ91" s="532"/>
      <c r="UIK91" s="533"/>
      <c r="UIL91" s="527"/>
      <c r="UIM91" s="528"/>
      <c r="UIN91" s="529"/>
      <c r="UIO91" s="530"/>
      <c r="UIP91" s="531"/>
      <c r="UIQ91" s="532"/>
      <c r="UIR91" s="533"/>
      <c r="UIS91" s="527"/>
      <c r="UIT91" s="528"/>
      <c r="UIU91" s="529"/>
      <c r="UIV91" s="530"/>
      <c r="UIW91" s="531"/>
      <c r="UIX91" s="532"/>
      <c r="UIY91" s="533"/>
      <c r="UIZ91" s="527"/>
      <c r="UJA91" s="528"/>
      <c r="UJB91" s="529"/>
      <c r="UJC91" s="530"/>
      <c r="UJD91" s="531"/>
      <c r="UJE91" s="532"/>
      <c r="UJF91" s="533"/>
      <c r="UJG91" s="527"/>
      <c r="UJH91" s="528"/>
      <c r="UJI91" s="529"/>
      <c r="UJJ91" s="530"/>
      <c r="UJK91" s="531"/>
      <c r="UJL91" s="532"/>
      <c r="UJM91" s="533"/>
      <c r="UJN91" s="527"/>
      <c r="UJO91" s="528"/>
      <c r="UJP91" s="529"/>
      <c r="UJQ91" s="530"/>
      <c r="UJR91" s="531"/>
      <c r="UJS91" s="532"/>
      <c r="UJT91" s="533"/>
      <c r="UJU91" s="527"/>
      <c r="UJV91" s="528"/>
      <c r="UJW91" s="529"/>
      <c r="UJX91" s="530"/>
      <c r="UJY91" s="531"/>
      <c r="UJZ91" s="532"/>
      <c r="UKA91" s="533"/>
      <c r="UKB91" s="527"/>
      <c r="UKC91" s="528"/>
      <c r="UKD91" s="529"/>
      <c r="UKE91" s="530"/>
      <c r="UKF91" s="531"/>
      <c r="UKG91" s="532"/>
      <c r="UKH91" s="533"/>
      <c r="UKI91" s="527"/>
      <c r="UKJ91" s="528"/>
      <c r="UKK91" s="529"/>
      <c r="UKL91" s="530"/>
      <c r="UKM91" s="531"/>
      <c r="UKN91" s="532"/>
      <c r="UKO91" s="533"/>
      <c r="UKP91" s="527"/>
      <c r="UKQ91" s="528"/>
      <c r="UKR91" s="529"/>
      <c r="UKS91" s="530"/>
      <c r="UKT91" s="531"/>
      <c r="UKU91" s="532"/>
      <c r="UKV91" s="533"/>
      <c r="UKW91" s="527"/>
      <c r="UKX91" s="528"/>
      <c r="UKY91" s="529"/>
      <c r="UKZ91" s="530"/>
      <c r="ULA91" s="531"/>
      <c r="ULB91" s="532"/>
      <c r="ULC91" s="533"/>
      <c r="ULD91" s="527"/>
      <c r="ULE91" s="528"/>
      <c r="ULF91" s="529"/>
      <c r="ULG91" s="530"/>
      <c r="ULH91" s="531"/>
      <c r="ULI91" s="532"/>
      <c r="ULJ91" s="533"/>
      <c r="ULK91" s="527"/>
      <c r="ULL91" s="528"/>
      <c r="ULM91" s="529"/>
      <c r="ULN91" s="530"/>
      <c r="ULO91" s="531"/>
      <c r="ULP91" s="532"/>
      <c r="ULQ91" s="533"/>
      <c r="ULR91" s="527"/>
      <c r="ULS91" s="528"/>
      <c r="ULT91" s="529"/>
      <c r="ULU91" s="530"/>
      <c r="ULV91" s="531"/>
      <c r="ULW91" s="532"/>
      <c r="ULX91" s="533"/>
      <c r="ULY91" s="527"/>
      <c r="ULZ91" s="528"/>
      <c r="UMA91" s="529"/>
      <c r="UMB91" s="530"/>
      <c r="UMC91" s="531"/>
      <c r="UMD91" s="532"/>
      <c r="UME91" s="533"/>
      <c r="UMF91" s="527"/>
      <c r="UMG91" s="528"/>
      <c r="UMH91" s="529"/>
      <c r="UMI91" s="530"/>
      <c r="UMJ91" s="531"/>
      <c r="UMK91" s="532"/>
      <c r="UML91" s="533"/>
      <c r="UMM91" s="527"/>
      <c r="UMN91" s="528"/>
      <c r="UMO91" s="529"/>
      <c r="UMP91" s="530"/>
      <c r="UMQ91" s="531"/>
      <c r="UMR91" s="532"/>
      <c r="UMS91" s="533"/>
      <c r="UMT91" s="527"/>
      <c r="UMU91" s="528"/>
      <c r="UMV91" s="529"/>
      <c r="UMW91" s="530"/>
      <c r="UMX91" s="531"/>
      <c r="UMY91" s="532"/>
      <c r="UMZ91" s="533"/>
      <c r="UNA91" s="527"/>
      <c r="UNB91" s="528"/>
      <c r="UNC91" s="529"/>
      <c r="UND91" s="530"/>
      <c r="UNE91" s="531"/>
      <c r="UNF91" s="532"/>
      <c r="UNG91" s="533"/>
      <c r="UNH91" s="527"/>
      <c r="UNI91" s="528"/>
      <c r="UNJ91" s="529"/>
      <c r="UNK91" s="530"/>
      <c r="UNL91" s="531"/>
      <c r="UNM91" s="532"/>
      <c r="UNN91" s="533"/>
      <c r="UNO91" s="527"/>
      <c r="UNP91" s="528"/>
      <c r="UNQ91" s="529"/>
      <c r="UNR91" s="530"/>
      <c r="UNS91" s="531"/>
      <c r="UNT91" s="532"/>
      <c r="UNU91" s="533"/>
      <c r="UNV91" s="527"/>
      <c r="UNW91" s="528"/>
      <c r="UNX91" s="529"/>
      <c r="UNY91" s="530"/>
      <c r="UNZ91" s="531"/>
      <c r="UOA91" s="532"/>
      <c r="UOB91" s="533"/>
      <c r="UOC91" s="527"/>
      <c r="UOD91" s="528"/>
      <c r="UOE91" s="529"/>
      <c r="UOF91" s="530"/>
      <c r="UOG91" s="531"/>
      <c r="UOH91" s="532"/>
      <c r="UOI91" s="533"/>
      <c r="UOJ91" s="527"/>
      <c r="UOK91" s="528"/>
      <c r="UOL91" s="529"/>
      <c r="UOM91" s="530"/>
      <c r="UON91" s="531"/>
      <c r="UOO91" s="532"/>
      <c r="UOP91" s="533"/>
      <c r="UOQ91" s="527"/>
      <c r="UOR91" s="528"/>
      <c r="UOS91" s="529"/>
      <c r="UOT91" s="530"/>
      <c r="UOU91" s="531"/>
      <c r="UOV91" s="532"/>
      <c r="UOW91" s="533"/>
      <c r="UOX91" s="527"/>
      <c r="UOY91" s="528"/>
      <c r="UOZ91" s="529"/>
      <c r="UPA91" s="530"/>
      <c r="UPB91" s="531"/>
      <c r="UPC91" s="532"/>
      <c r="UPD91" s="533"/>
      <c r="UPE91" s="527"/>
      <c r="UPF91" s="528"/>
      <c r="UPG91" s="529"/>
      <c r="UPH91" s="530"/>
      <c r="UPI91" s="531"/>
      <c r="UPJ91" s="532"/>
      <c r="UPK91" s="533"/>
      <c r="UPL91" s="527"/>
      <c r="UPM91" s="528"/>
      <c r="UPN91" s="529"/>
      <c r="UPO91" s="530"/>
      <c r="UPP91" s="531"/>
      <c r="UPQ91" s="532"/>
      <c r="UPR91" s="533"/>
      <c r="UPS91" s="527"/>
      <c r="UPT91" s="528"/>
      <c r="UPU91" s="529"/>
      <c r="UPV91" s="530"/>
      <c r="UPW91" s="531"/>
      <c r="UPX91" s="532"/>
      <c r="UPY91" s="533"/>
      <c r="UPZ91" s="527"/>
      <c r="UQA91" s="528"/>
      <c r="UQB91" s="529"/>
      <c r="UQC91" s="530"/>
      <c r="UQD91" s="531"/>
      <c r="UQE91" s="532"/>
      <c r="UQF91" s="533"/>
      <c r="UQG91" s="527"/>
      <c r="UQH91" s="528"/>
      <c r="UQI91" s="529"/>
      <c r="UQJ91" s="530"/>
      <c r="UQK91" s="531"/>
      <c r="UQL91" s="532"/>
      <c r="UQM91" s="533"/>
      <c r="UQN91" s="527"/>
      <c r="UQO91" s="528"/>
      <c r="UQP91" s="529"/>
      <c r="UQQ91" s="530"/>
      <c r="UQR91" s="531"/>
      <c r="UQS91" s="532"/>
      <c r="UQT91" s="533"/>
      <c r="UQU91" s="527"/>
      <c r="UQV91" s="528"/>
      <c r="UQW91" s="529"/>
      <c r="UQX91" s="530"/>
      <c r="UQY91" s="531"/>
      <c r="UQZ91" s="532"/>
      <c r="URA91" s="533"/>
      <c r="URB91" s="527"/>
      <c r="URC91" s="528"/>
      <c r="URD91" s="529"/>
      <c r="URE91" s="530"/>
      <c r="URF91" s="531"/>
      <c r="URG91" s="532"/>
      <c r="URH91" s="533"/>
      <c r="URI91" s="527"/>
      <c r="URJ91" s="528"/>
      <c r="URK91" s="529"/>
      <c r="URL91" s="530"/>
      <c r="URM91" s="531"/>
      <c r="URN91" s="532"/>
      <c r="URO91" s="533"/>
      <c r="URP91" s="527"/>
      <c r="URQ91" s="528"/>
      <c r="URR91" s="529"/>
      <c r="URS91" s="530"/>
      <c r="URT91" s="531"/>
      <c r="URU91" s="532"/>
      <c r="URV91" s="533"/>
      <c r="URW91" s="527"/>
      <c r="URX91" s="528"/>
      <c r="URY91" s="529"/>
      <c r="URZ91" s="530"/>
      <c r="USA91" s="531"/>
      <c r="USB91" s="532"/>
      <c r="USC91" s="533"/>
      <c r="USD91" s="527"/>
      <c r="USE91" s="528"/>
      <c r="USF91" s="529"/>
      <c r="USG91" s="530"/>
      <c r="USH91" s="531"/>
      <c r="USI91" s="532"/>
      <c r="USJ91" s="533"/>
      <c r="USK91" s="527"/>
      <c r="USL91" s="528"/>
      <c r="USM91" s="529"/>
      <c r="USN91" s="530"/>
      <c r="USO91" s="531"/>
      <c r="USP91" s="532"/>
      <c r="USQ91" s="533"/>
      <c r="USR91" s="527"/>
      <c r="USS91" s="528"/>
      <c r="UST91" s="529"/>
      <c r="USU91" s="530"/>
      <c r="USV91" s="531"/>
      <c r="USW91" s="532"/>
      <c r="USX91" s="533"/>
      <c r="USY91" s="527"/>
      <c r="USZ91" s="528"/>
      <c r="UTA91" s="529"/>
      <c r="UTB91" s="530"/>
      <c r="UTC91" s="531"/>
      <c r="UTD91" s="532"/>
      <c r="UTE91" s="533"/>
      <c r="UTF91" s="527"/>
      <c r="UTG91" s="528"/>
      <c r="UTH91" s="529"/>
      <c r="UTI91" s="530"/>
      <c r="UTJ91" s="531"/>
      <c r="UTK91" s="532"/>
      <c r="UTL91" s="533"/>
      <c r="UTM91" s="527"/>
      <c r="UTN91" s="528"/>
      <c r="UTO91" s="529"/>
      <c r="UTP91" s="530"/>
      <c r="UTQ91" s="531"/>
      <c r="UTR91" s="532"/>
      <c r="UTS91" s="533"/>
      <c r="UTT91" s="527"/>
      <c r="UTU91" s="528"/>
      <c r="UTV91" s="529"/>
      <c r="UTW91" s="530"/>
      <c r="UTX91" s="531"/>
      <c r="UTY91" s="532"/>
      <c r="UTZ91" s="533"/>
      <c r="UUA91" s="527"/>
      <c r="UUB91" s="528"/>
      <c r="UUC91" s="529"/>
      <c r="UUD91" s="530"/>
      <c r="UUE91" s="531"/>
      <c r="UUF91" s="532"/>
      <c r="UUG91" s="533"/>
      <c r="UUH91" s="527"/>
      <c r="UUI91" s="528"/>
      <c r="UUJ91" s="529"/>
      <c r="UUK91" s="530"/>
      <c r="UUL91" s="531"/>
      <c r="UUM91" s="532"/>
      <c r="UUN91" s="533"/>
      <c r="UUO91" s="527"/>
      <c r="UUP91" s="528"/>
      <c r="UUQ91" s="529"/>
      <c r="UUR91" s="530"/>
      <c r="UUS91" s="531"/>
      <c r="UUT91" s="532"/>
      <c r="UUU91" s="533"/>
      <c r="UUV91" s="527"/>
      <c r="UUW91" s="528"/>
      <c r="UUX91" s="529"/>
      <c r="UUY91" s="530"/>
      <c r="UUZ91" s="531"/>
      <c r="UVA91" s="532"/>
      <c r="UVB91" s="533"/>
      <c r="UVC91" s="527"/>
      <c r="UVD91" s="528"/>
      <c r="UVE91" s="529"/>
      <c r="UVF91" s="530"/>
      <c r="UVG91" s="531"/>
      <c r="UVH91" s="532"/>
      <c r="UVI91" s="533"/>
      <c r="UVJ91" s="527"/>
      <c r="UVK91" s="528"/>
      <c r="UVL91" s="529"/>
      <c r="UVM91" s="530"/>
      <c r="UVN91" s="531"/>
      <c r="UVO91" s="532"/>
      <c r="UVP91" s="533"/>
      <c r="UVQ91" s="527"/>
      <c r="UVR91" s="528"/>
      <c r="UVS91" s="529"/>
      <c r="UVT91" s="530"/>
      <c r="UVU91" s="531"/>
      <c r="UVV91" s="532"/>
      <c r="UVW91" s="533"/>
      <c r="UVX91" s="527"/>
      <c r="UVY91" s="528"/>
      <c r="UVZ91" s="529"/>
      <c r="UWA91" s="530"/>
      <c r="UWB91" s="531"/>
      <c r="UWC91" s="532"/>
      <c r="UWD91" s="533"/>
      <c r="UWE91" s="527"/>
      <c r="UWF91" s="528"/>
      <c r="UWG91" s="529"/>
      <c r="UWH91" s="530"/>
      <c r="UWI91" s="531"/>
      <c r="UWJ91" s="532"/>
      <c r="UWK91" s="533"/>
      <c r="UWL91" s="527"/>
      <c r="UWM91" s="528"/>
      <c r="UWN91" s="529"/>
      <c r="UWO91" s="530"/>
      <c r="UWP91" s="531"/>
      <c r="UWQ91" s="532"/>
      <c r="UWR91" s="533"/>
      <c r="UWS91" s="527"/>
      <c r="UWT91" s="528"/>
      <c r="UWU91" s="529"/>
      <c r="UWV91" s="530"/>
      <c r="UWW91" s="531"/>
      <c r="UWX91" s="532"/>
      <c r="UWY91" s="533"/>
      <c r="UWZ91" s="527"/>
      <c r="UXA91" s="528"/>
      <c r="UXB91" s="529"/>
      <c r="UXC91" s="530"/>
      <c r="UXD91" s="531"/>
      <c r="UXE91" s="532"/>
      <c r="UXF91" s="533"/>
      <c r="UXG91" s="527"/>
      <c r="UXH91" s="528"/>
      <c r="UXI91" s="529"/>
      <c r="UXJ91" s="530"/>
      <c r="UXK91" s="531"/>
      <c r="UXL91" s="532"/>
      <c r="UXM91" s="533"/>
      <c r="UXN91" s="527"/>
      <c r="UXO91" s="528"/>
      <c r="UXP91" s="529"/>
      <c r="UXQ91" s="530"/>
      <c r="UXR91" s="531"/>
      <c r="UXS91" s="532"/>
      <c r="UXT91" s="533"/>
      <c r="UXU91" s="527"/>
      <c r="UXV91" s="528"/>
      <c r="UXW91" s="529"/>
      <c r="UXX91" s="530"/>
      <c r="UXY91" s="531"/>
      <c r="UXZ91" s="532"/>
      <c r="UYA91" s="533"/>
      <c r="UYB91" s="527"/>
      <c r="UYC91" s="528"/>
      <c r="UYD91" s="529"/>
      <c r="UYE91" s="530"/>
      <c r="UYF91" s="531"/>
      <c r="UYG91" s="532"/>
      <c r="UYH91" s="533"/>
      <c r="UYI91" s="527"/>
      <c r="UYJ91" s="528"/>
      <c r="UYK91" s="529"/>
      <c r="UYL91" s="530"/>
      <c r="UYM91" s="531"/>
      <c r="UYN91" s="532"/>
      <c r="UYO91" s="533"/>
      <c r="UYP91" s="527"/>
      <c r="UYQ91" s="528"/>
      <c r="UYR91" s="529"/>
      <c r="UYS91" s="530"/>
      <c r="UYT91" s="531"/>
      <c r="UYU91" s="532"/>
      <c r="UYV91" s="533"/>
      <c r="UYW91" s="527"/>
      <c r="UYX91" s="528"/>
      <c r="UYY91" s="529"/>
      <c r="UYZ91" s="530"/>
      <c r="UZA91" s="531"/>
      <c r="UZB91" s="532"/>
      <c r="UZC91" s="533"/>
      <c r="UZD91" s="527"/>
      <c r="UZE91" s="528"/>
      <c r="UZF91" s="529"/>
      <c r="UZG91" s="530"/>
      <c r="UZH91" s="531"/>
      <c r="UZI91" s="532"/>
      <c r="UZJ91" s="533"/>
      <c r="UZK91" s="527"/>
      <c r="UZL91" s="528"/>
      <c r="UZM91" s="529"/>
      <c r="UZN91" s="530"/>
      <c r="UZO91" s="531"/>
      <c r="UZP91" s="532"/>
      <c r="UZQ91" s="533"/>
      <c r="UZR91" s="527"/>
      <c r="UZS91" s="528"/>
      <c r="UZT91" s="529"/>
      <c r="UZU91" s="530"/>
      <c r="UZV91" s="531"/>
      <c r="UZW91" s="532"/>
      <c r="UZX91" s="533"/>
      <c r="UZY91" s="527"/>
      <c r="UZZ91" s="528"/>
      <c r="VAA91" s="529"/>
      <c r="VAB91" s="530"/>
      <c r="VAC91" s="531"/>
      <c r="VAD91" s="532"/>
      <c r="VAE91" s="533"/>
      <c r="VAF91" s="527"/>
      <c r="VAG91" s="528"/>
      <c r="VAH91" s="529"/>
      <c r="VAI91" s="530"/>
      <c r="VAJ91" s="531"/>
      <c r="VAK91" s="532"/>
      <c r="VAL91" s="533"/>
      <c r="VAM91" s="527"/>
      <c r="VAN91" s="528"/>
      <c r="VAO91" s="529"/>
      <c r="VAP91" s="530"/>
      <c r="VAQ91" s="531"/>
      <c r="VAR91" s="532"/>
      <c r="VAS91" s="533"/>
      <c r="VAT91" s="527"/>
      <c r="VAU91" s="528"/>
      <c r="VAV91" s="529"/>
      <c r="VAW91" s="530"/>
      <c r="VAX91" s="531"/>
      <c r="VAY91" s="532"/>
      <c r="VAZ91" s="533"/>
      <c r="VBA91" s="527"/>
      <c r="VBB91" s="528"/>
      <c r="VBC91" s="529"/>
      <c r="VBD91" s="530"/>
      <c r="VBE91" s="531"/>
      <c r="VBF91" s="532"/>
      <c r="VBG91" s="533"/>
      <c r="VBH91" s="527"/>
      <c r="VBI91" s="528"/>
      <c r="VBJ91" s="529"/>
      <c r="VBK91" s="530"/>
      <c r="VBL91" s="531"/>
      <c r="VBM91" s="532"/>
      <c r="VBN91" s="533"/>
      <c r="VBO91" s="527"/>
      <c r="VBP91" s="528"/>
      <c r="VBQ91" s="529"/>
      <c r="VBR91" s="530"/>
      <c r="VBS91" s="531"/>
      <c r="VBT91" s="532"/>
      <c r="VBU91" s="533"/>
      <c r="VBV91" s="527"/>
      <c r="VBW91" s="528"/>
      <c r="VBX91" s="529"/>
      <c r="VBY91" s="530"/>
      <c r="VBZ91" s="531"/>
      <c r="VCA91" s="532"/>
      <c r="VCB91" s="533"/>
      <c r="VCC91" s="527"/>
      <c r="VCD91" s="528"/>
      <c r="VCE91" s="529"/>
      <c r="VCF91" s="530"/>
      <c r="VCG91" s="531"/>
      <c r="VCH91" s="532"/>
      <c r="VCI91" s="533"/>
      <c r="VCJ91" s="527"/>
      <c r="VCK91" s="528"/>
      <c r="VCL91" s="529"/>
      <c r="VCM91" s="530"/>
      <c r="VCN91" s="531"/>
      <c r="VCO91" s="532"/>
      <c r="VCP91" s="533"/>
      <c r="VCQ91" s="527"/>
      <c r="VCR91" s="528"/>
      <c r="VCS91" s="529"/>
      <c r="VCT91" s="530"/>
      <c r="VCU91" s="531"/>
      <c r="VCV91" s="532"/>
      <c r="VCW91" s="533"/>
      <c r="VCX91" s="527"/>
      <c r="VCY91" s="528"/>
      <c r="VCZ91" s="529"/>
      <c r="VDA91" s="530"/>
      <c r="VDB91" s="531"/>
      <c r="VDC91" s="532"/>
      <c r="VDD91" s="533"/>
      <c r="VDE91" s="527"/>
      <c r="VDF91" s="528"/>
      <c r="VDG91" s="529"/>
      <c r="VDH91" s="530"/>
      <c r="VDI91" s="531"/>
      <c r="VDJ91" s="532"/>
      <c r="VDK91" s="533"/>
      <c r="VDL91" s="527"/>
      <c r="VDM91" s="528"/>
      <c r="VDN91" s="529"/>
      <c r="VDO91" s="530"/>
      <c r="VDP91" s="531"/>
      <c r="VDQ91" s="532"/>
      <c r="VDR91" s="533"/>
      <c r="VDS91" s="527"/>
      <c r="VDT91" s="528"/>
      <c r="VDU91" s="529"/>
      <c r="VDV91" s="530"/>
      <c r="VDW91" s="531"/>
      <c r="VDX91" s="532"/>
      <c r="VDY91" s="533"/>
      <c r="VDZ91" s="527"/>
      <c r="VEA91" s="528"/>
      <c r="VEB91" s="529"/>
      <c r="VEC91" s="530"/>
      <c r="VED91" s="531"/>
      <c r="VEE91" s="532"/>
      <c r="VEF91" s="533"/>
      <c r="VEG91" s="527"/>
      <c r="VEH91" s="528"/>
      <c r="VEI91" s="529"/>
      <c r="VEJ91" s="530"/>
      <c r="VEK91" s="531"/>
      <c r="VEL91" s="532"/>
      <c r="VEM91" s="533"/>
      <c r="VEN91" s="527"/>
      <c r="VEO91" s="528"/>
      <c r="VEP91" s="529"/>
      <c r="VEQ91" s="530"/>
      <c r="VER91" s="531"/>
      <c r="VES91" s="532"/>
      <c r="VET91" s="533"/>
      <c r="VEU91" s="527"/>
      <c r="VEV91" s="528"/>
      <c r="VEW91" s="529"/>
      <c r="VEX91" s="530"/>
      <c r="VEY91" s="531"/>
      <c r="VEZ91" s="532"/>
      <c r="VFA91" s="533"/>
      <c r="VFB91" s="527"/>
      <c r="VFC91" s="528"/>
      <c r="VFD91" s="529"/>
      <c r="VFE91" s="530"/>
      <c r="VFF91" s="531"/>
      <c r="VFG91" s="532"/>
      <c r="VFH91" s="533"/>
      <c r="VFI91" s="527"/>
      <c r="VFJ91" s="528"/>
      <c r="VFK91" s="529"/>
      <c r="VFL91" s="530"/>
      <c r="VFM91" s="531"/>
      <c r="VFN91" s="532"/>
      <c r="VFO91" s="533"/>
      <c r="VFP91" s="527"/>
      <c r="VFQ91" s="528"/>
      <c r="VFR91" s="529"/>
      <c r="VFS91" s="530"/>
      <c r="VFT91" s="531"/>
      <c r="VFU91" s="532"/>
      <c r="VFV91" s="533"/>
      <c r="VFW91" s="527"/>
      <c r="VFX91" s="528"/>
      <c r="VFY91" s="529"/>
      <c r="VFZ91" s="530"/>
      <c r="VGA91" s="531"/>
      <c r="VGB91" s="532"/>
      <c r="VGC91" s="533"/>
      <c r="VGD91" s="527"/>
      <c r="VGE91" s="528"/>
      <c r="VGF91" s="529"/>
      <c r="VGG91" s="530"/>
      <c r="VGH91" s="531"/>
      <c r="VGI91" s="532"/>
      <c r="VGJ91" s="533"/>
      <c r="VGK91" s="527"/>
      <c r="VGL91" s="528"/>
      <c r="VGM91" s="529"/>
      <c r="VGN91" s="530"/>
      <c r="VGO91" s="531"/>
      <c r="VGP91" s="532"/>
      <c r="VGQ91" s="533"/>
      <c r="VGR91" s="527"/>
      <c r="VGS91" s="528"/>
      <c r="VGT91" s="529"/>
      <c r="VGU91" s="530"/>
      <c r="VGV91" s="531"/>
      <c r="VGW91" s="532"/>
      <c r="VGX91" s="533"/>
      <c r="VGY91" s="527"/>
      <c r="VGZ91" s="528"/>
      <c r="VHA91" s="529"/>
      <c r="VHB91" s="530"/>
      <c r="VHC91" s="531"/>
      <c r="VHD91" s="532"/>
      <c r="VHE91" s="533"/>
      <c r="VHF91" s="527"/>
      <c r="VHG91" s="528"/>
      <c r="VHH91" s="529"/>
      <c r="VHI91" s="530"/>
      <c r="VHJ91" s="531"/>
      <c r="VHK91" s="532"/>
      <c r="VHL91" s="533"/>
      <c r="VHM91" s="527"/>
      <c r="VHN91" s="528"/>
      <c r="VHO91" s="529"/>
      <c r="VHP91" s="530"/>
      <c r="VHQ91" s="531"/>
      <c r="VHR91" s="532"/>
      <c r="VHS91" s="533"/>
      <c r="VHT91" s="527"/>
      <c r="VHU91" s="528"/>
      <c r="VHV91" s="529"/>
      <c r="VHW91" s="530"/>
      <c r="VHX91" s="531"/>
      <c r="VHY91" s="532"/>
      <c r="VHZ91" s="533"/>
      <c r="VIA91" s="527"/>
      <c r="VIB91" s="528"/>
      <c r="VIC91" s="529"/>
      <c r="VID91" s="530"/>
      <c r="VIE91" s="531"/>
      <c r="VIF91" s="532"/>
      <c r="VIG91" s="533"/>
      <c r="VIH91" s="527"/>
      <c r="VII91" s="528"/>
      <c r="VIJ91" s="529"/>
      <c r="VIK91" s="530"/>
      <c r="VIL91" s="531"/>
      <c r="VIM91" s="532"/>
      <c r="VIN91" s="533"/>
      <c r="VIO91" s="527"/>
      <c r="VIP91" s="528"/>
      <c r="VIQ91" s="529"/>
      <c r="VIR91" s="530"/>
      <c r="VIS91" s="531"/>
      <c r="VIT91" s="532"/>
      <c r="VIU91" s="533"/>
      <c r="VIV91" s="527"/>
      <c r="VIW91" s="528"/>
      <c r="VIX91" s="529"/>
      <c r="VIY91" s="530"/>
      <c r="VIZ91" s="531"/>
      <c r="VJA91" s="532"/>
      <c r="VJB91" s="533"/>
      <c r="VJC91" s="527"/>
      <c r="VJD91" s="528"/>
      <c r="VJE91" s="529"/>
      <c r="VJF91" s="530"/>
      <c r="VJG91" s="531"/>
      <c r="VJH91" s="532"/>
      <c r="VJI91" s="533"/>
      <c r="VJJ91" s="527"/>
      <c r="VJK91" s="528"/>
      <c r="VJL91" s="529"/>
      <c r="VJM91" s="530"/>
      <c r="VJN91" s="531"/>
      <c r="VJO91" s="532"/>
      <c r="VJP91" s="533"/>
      <c r="VJQ91" s="527"/>
      <c r="VJR91" s="528"/>
      <c r="VJS91" s="529"/>
      <c r="VJT91" s="530"/>
      <c r="VJU91" s="531"/>
      <c r="VJV91" s="532"/>
      <c r="VJW91" s="533"/>
      <c r="VJX91" s="527"/>
      <c r="VJY91" s="528"/>
      <c r="VJZ91" s="529"/>
      <c r="VKA91" s="530"/>
      <c r="VKB91" s="531"/>
      <c r="VKC91" s="532"/>
      <c r="VKD91" s="533"/>
      <c r="VKE91" s="527"/>
      <c r="VKF91" s="528"/>
      <c r="VKG91" s="529"/>
      <c r="VKH91" s="530"/>
      <c r="VKI91" s="531"/>
      <c r="VKJ91" s="532"/>
      <c r="VKK91" s="533"/>
      <c r="VKL91" s="527"/>
      <c r="VKM91" s="528"/>
      <c r="VKN91" s="529"/>
      <c r="VKO91" s="530"/>
      <c r="VKP91" s="531"/>
      <c r="VKQ91" s="532"/>
      <c r="VKR91" s="533"/>
      <c r="VKS91" s="527"/>
      <c r="VKT91" s="528"/>
      <c r="VKU91" s="529"/>
      <c r="VKV91" s="530"/>
      <c r="VKW91" s="531"/>
      <c r="VKX91" s="532"/>
      <c r="VKY91" s="533"/>
      <c r="VKZ91" s="527"/>
      <c r="VLA91" s="528"/>
      <c r="VLB91" s="529"/>
      <c r="VLC91" s="530"/>
      <c r="VLD91" s="531"/>
      <c r="VLE91" s="532"/>
      <c r="VLF91" s="533"/>
      <c r="VLG91" s="527"/>
      <c r="VLH91" s="528"/>
      <c r="VLI91" s="529"/>
      <c r="VLJ91" s="530"/>
      <c r="VLK91" s="531"/>
      <c r="VLL91" s="532"/>
      <c r="VLM91" s="533"/>
      <c r="VLN91" s="527"/>
      <c r="VLO91" s="528"/>
      <c r="VLP91" s="529"/>
      <c r="VLQ91" s="530"/>
      <c r="VLR91" s="531"/>
      <c r="VLS91" s="532"/>
      <c r="VLT91" s="533"/>
      <c r="VLU91" s="527"/>
      <c r="VLV91" s="528"/>
      <c r="VLW91" s="529"/>
      <c r="VLX91" s="530"/>
      <c r="VLY91" s="531"/>
      <c r="VLZ91" s="532"/>
      <c r="VMA91" s="533"/>
      <c r="VMB91" s="527"/>
      <c r="VMC91" s="528"/>
      <c r="VMD91" s="529"/>
      <c r="VME91" s="530"/>
      <c r="VMF91" s="531"/>
      <c r="VMG91" s="532"/>
      <c r="VMH91" s="533"/>
      <c r="VMI91" s="527"/>
      <c r="VMJ91" s="528"/>
      <c r="VMK91" s="529"/>
      <c r="VML91" s="530"/>
      <c r="VMM91" s="531"/>
      <c r="VMN91" s="532"/>
      <c r="VMO91" s="533"/>
      <c r="VMP91" s="527"/>
      <c r="VMQ91" s="528"/>
      <c r="VMR91" s="529"/>
      <c r="VMS91" s="530"/>
      <c r="VMT91" s="531"/>
      <c r="VMU91" s="532"/>
      <c r="VMV91" s="533"/>
      <c r="VMW91" s="527"/>
      <c r="VMX91" s="528"/>
      <c r="VMY91" s="529"/>
      <c r="VMZ91" s="530"/>
      <c r="VNA91" s="531"/>
      <c r="VNB91" s="532"/>
      <c r="VNC91" s="533"/>
      <c r="VND91" s="527"/>
      <c r="VNE91" s="528"/>
      <c r="VNF91" s="529"/>
      <c r="VNG91" s="530"/>
      <c r="VNH91" s="531"/>
      <c r="VNI91" s="532"/>
      <c r="VNJ91" s="533"/>
      <c r="VNK91" s="527"/>
      <c r="VNL91" s="528"/>
      <c r="VNM91" s="529"/>
      <c r="VNN91" s="530"/>
      <c r="VNO91" s="531"/>
      <c r="VNP91" s="532"/>
      <c r="VNQ91" s="533"/>
      <c r="VNR91" s="527"/>
      <c r="VNS91" s="528"/>
      <c r="VNT91" s="529"/>
      <c r="VNU91" s="530"/>
      <c r="VNV91" s="531"/>
      <c r="VNW91" s="532"/>
      <c r="VNX91" s="533"/>
      <c r="VNY91" s="527"/>
      <c r="VNZ91" s="528"/>
      <c r="VOA91" s="529"/>
      <c r="VOB91" s="530"/>
      <c r="VOC91" s="531"/>
      <c r="VOD91" s="532"/>
      <c r="VOE91" s="533"/>
      <c r="VOF91" s="527"/>
      <c r="VOG91" s="528"/>
      <c r="VOH91" s="529"/>
      <c r="VOI91" s="530"/>
      <c r="VOJ91" s="531"/>
      <c r="VOK91" s="532"/>
      <c r="VOL91" s="533"/>
      <c r="VOM91" s="527"/>
      <c r="VON91" s="528"/>
      <c r="VOO91" s="529"/>
      <c r="VOP91" s="530"/>
      <c r="VOQ91" s="531"/>
      <c r="VOR91" s="532"/>
      <c r="VOS91" s="533"/>
      <c r="VOT91" s="527"/>
      <c r="VOU91" s="528"/>
      <c r="VOV91" s="529"/>
      <c r="VOW91" s="530"/>
      <c r="VOX91" s="531"/>
      <c r="VOY91" s="532"/>
      <c r="VOZ91" s="533"/>
      <c r="VPA91" s="527"/>
      <c r="VPB91" s="528"/>
      <c r="VPC91" s="529"/>
      <c r="VPD91" s="530"/>
      <c r="VPE91" s="531"/>
      <c r="VPF91" s="532"/>
      <c r="VPG91" s="533"/>
      <c r="VPH91" s="527"/>
      <c r="VPI91" s="528"/>
      <c r="VPJ91" s="529"/>
      <c r="VPK91" s="530"/>
      <c r="VPL91" s="531"/>
      <c r="VPM91" s="532"/>
      <c r="VPN91" s="533"/>
      <c r="VPO91" s="527"/>
      <c r="VPP91" s="528"/>
      <c r="VPQ91" s="529"/>
      <c r="VPR91" s="530"/>
      <c r="VPS91" s="531"/>
      <c r="VPT91" s="532"/>
      <c r="VPU91" s="533"/>
      <c r="VPV91" s="527"/>
      <c r="VPW91" s="528"/>
      <c r="VPX91" s="529"/>
      <c r="VPY91" s="530"/>
      <c r="VPZ91" s="531"/>
      <c r="VQA91" s="532"/>
      <c r="VQB91" s="533"/>
      <c r="VQC91" s="527"/>
      <c r="VQD91" s="528"/>
      <c r="VQE91" s="529"/>
      <c r="VQF91" s="530"/>
      <c r="VQG91" s="531"/>
      <c r="VQH91" s="532"/>
      <c r="VQI91" s="533"/>
      <c r="VQJ91" s="527"/>
      <c r="VQK91" s="528"/>
      <c r="VQL91" s="529"/>
      <c r="VQM91" s="530"/>
      <c r="VQN91" s="531"/>
      <c r="VQO91" s="532"/>
      <c r="VQP91" s="533"/>
      <c r="VQQ91" s="527"/>
      <c r="VQR91" s="528"/>
      <c r="VQS91" s="529"/>
      <c r="VQT91" s="530"/>
      <c r="VQU91" s="531"/>
      <c r="VQV91" s="532"/>
      <c r="VQW91" s="533"/>
      <c r="VQX91" s="527"/>
      <c r="VQY91" s="528"/>
      <c r="VQZ91" s="529"/>
      <c r="VRA91" s="530"/>
      <c r="VRB91" s="531"/>
      <c r="VRC91" s="532"/>
      <c r="VRD91" s="533"/>
      <c r="VRE91" s="527"/>
      <c r="VRF91" s="528"/>
      <c r="VRG91" s="529"/>
      <c r="VRH91" s="530"/>
      <c r="VRI91" s="531"/>
      <c r="VRJ91" s="532"/>
      <c r="VRK91" s="533"/>
      <c r="VRL91" s="527"/>
      <c r="VRM91" s="528"/>
      <c r="VRN91" s="529"/>
      <c r="VRO91" s="530"/>
      <c r="VRP91" s="531"/>
      <c r="VRQ91" s="532"/>
      <c r="VRR91" s="533"/>
      <c r="VRS91" s="527"/>
      <c r="VRT91" s="528"/>
      <c r="VRU91" s="529"/>
      <c r="VRV91" s="530"/>
      <c r="VRW91" s="531"/>
      <c r="VRX91" s="532"/>
      <c r="VRY91" s="533"/>
      <c r="VRZ91" s="527"/>
      <c r="VSA91" s="528"/>
      <c r="VSB91" s="529"/>
      <c r="VSC91" s="530"/>
      <c r="VSD91" s="531"/>
      <c r="VSE91" s="532"/>
      <c r="VSF91" s="533"/>
      <c r="VSG91" s="527"/>
      <c r="VSH91" s="528"/>
      <c r="VSI91" s="529"/>
      <c r="VSJ91" s="530"/>
      <c r="VSK91" s="531"/>
      <c r="VSL91" s="532"/>
      <c r="VSM91" s="533"/>
      <c r="VSN91" s="527"/>
      <c r="VSO91" s="528"/>
      <c r="VSP91" s="529"/>
      <c r="VSQ91" s="530"/>
      <c r="VSR91" s="531"/>
      <c r="VSS91" s="532"/>
      <c r="VST91" s="533"/>
      <c r="VSU91" s="527"/>
      <c r="VSV91" s="528"/>
      <c r="VSW91" s="529"/>
      <c r="VSX91" s="530"/>
      <c r="VSY91" s="531"/>
      <c r="VSZ91" s="532"/>
      <c r="VTA91" s="533"/>
      <c r="VTB91" s="527"/>
      <c r="VTC91" s="528"/>
      <c r="VTD91" s="529"/>
      <c r="VTE91" s="530"/>
      <c r="VTF91" s="531"/>
      <c r="VTG91" s="532"/>
      <c r="VTH91" s="533"/>
      <c r="VTI91" s="527"/>
      <c r="VTJ91" s="528"/>
      <c r="VTK91" s="529"/>
      <c r="VTL91" s="530"/>
      <c r="VTM91" s="531"/>
      <c r="VTN91" s="532"/>
      <c r="VTO91" s="533"/>
      <c r="VTP91" s="527"/>
      <c r="VTQ91" s="528"/>
      <c r="VTR91" s="529"/>
      <c r="VTS91" s="530"/>
      <c r="VTT91" s="531"/>
      <c r="VTU91" s="532"/>
      <c r="VTV91" s="533"/>
      <c r="VTW91" s="527"/>
      <c r="VTX91" s="528"/>
      <c r="VTY91" s="529"/>
      <c r="VTZ91" s="530"/>
      <c r="VUA91" s="531"/>
      <c r="VUB91" s="532"/>
      <c r="VUC91" s="533"/>
      <c r="VUD91" s="527"/>
      <c r="VUE91" s="528"/>
      <c r="VUF91" s="529"/>
      <c r="VUG91" s="530"/>
      <c r="VUH91" s="531"/>
      <c r="VUI91" s="532"/>
      <c r="VUJ91" s="533"/>
      <c r="VUK91" s="527"/>
      <c r="VUL91" s="528"/>
      <c r="VUM91" s="529"/>
      <c r="VUN91" s="530"/>
      <c r="VUO91" s="531"/>
      <c r="VUP91" s="532"/>
      <c r="VUQ91" s="533"/>
      <c r="VUR91" s="527"/>
      <c r="VUS91" s="528"/>
      <c r="VUT91" s="529"/>
      <c r="VUU91" s="530"/>
      <c r="VUV91" s="531"/>
      <c r="VUW91" s="532"/>
      <c r="VUX91" s="533"/>
      <c r="VUY91" s="527"/>
      <c r="VUZ91" s="528"/>
      <c r="VVA91" s="529"/>
      <c r="VVB91" s="530"/>
      <c r="VVC91" s="531"/>
      <c r="VVD91" s="532"/>
      <c r="VVE91" s="533"/>
      <c r="VVF91" s="527"/>
      <c r="VVG91" s="528"/>
      <c r="VVH91" s="529"/>
      <c r="VVI91" s="530"/>
      <c r="VVJ91" s="531"/>
      <c r="VVK91" s="532"/>
      <c r="VVL91" s="533"/>
      <c r="VVM91" s="527"/>
      <c r="VVN91" s="528"/>
      <c r="VVO91" s="529"/>
      <c r="VVP91" s="530"/>
      <c r="VVQ91" s="531"/>
      <c r="VVR91" s="532"/>
      <c r="VVS91" s="533"/>
      <c r="VVT91" s="527"/>
      <c r="VVU91" s="528"/>
      <c r="VVV91" s="529"/>
      <c r="VVW91" s="530"/>
      <c r="VVX91" s="531"/>
      <c r="VVY91" s="532"/>
      <c r="VVZ91" s="533"/>
      <c r="VWA91" s="527"/>
      <c r="VWB91" s="528"/>
      <c r="VWC91" s="529"/>
      <c r="VWD91" s="530"/>
      <c r="VWE91" s="531"/>
      <c r="VWF91" s="532"/>
      <c r="VWG91" s="533"/>
      <c r="VWH91" s="527"/>
      <c r="VWI91" s="528"/>
      <c r="VWJ91" s="529"/>
      <c r="VWK91" s="530"/>
      <c r="VWL91" s="531"/>
      <c r="VWM91" s="532"/>
      <c r="VWN91" s="533"/>
      <c r="VWO91" s="527"/>
      <c r="VWP91" s="528"/>
      <c r="VWQ91" s="529"/>
      <c r="VWR91" s="530"/>
      <c r="VWS91" s="531"/>
      <c r="VWT91" s="532"/>
      <c r="VWU91" s="533"/>
      <c r="VWV91" s="527"/>
      <c r="VWW91" s="528"/>
      <c r="VWX91" s="529"/>
      <c r="VWY91" s="530"/>
      <c r="VWZ91" s="531"/>
      <c r="VXA91" s="532"/>
      <c r="VXB91" s="533"/>
      <c r="VXC91" s="527"/>
      <c r="VXD91" s="528"/>
      <c r="VXE91" s="529"/>
      <c r="VXF91" s="530"/>
      <c r="VXG91" s="531"/>
      <c r="VXH91" s="532"/>
      <c r="VXI91" s="533"/>
      <c r="VXJ91" s="527"/>
      <c r="VXK91" s="528"/>
      <c r="VXL91" s="529"/>
      <c r="VXM91" s="530"/>
      <c r="VXN91" s="531"/>
      <c r="VXO91" s="532"/>
      <c r="VXP91" s="533"/>
      <c r="VXQ91" s="527"/>
      <c r="VXR91" s="528"/>
      <c r="VXS91" s="529"/>
      <c r="VXT91" s="530"/>
      <c r="VXU91" s="531"/>
      <c r="VXV91" s="532"/>
      <c r="VXW91" s="533"/>
      <c r="VXX91" s="527"/>
      <c r="VXY91" s="528"/>
      <c r="VXZ91" s="529"/>
      <c r="VYA91" s="530"/>
      <c r="VYB91" s="531"/>
      <c r="VYC91" s="532"/>
      <c r="VYD91" s="533"/>
      <c r="VYE91" s="527"/>
      <c r="VYF91" s="528"/>
      <c r="VYG91" s="529"/>
      <c r="VYH91" s="530"/>
      <c r="VYI91" s="531"/>
      <c r="VYJ91" s="532"/>
      <c r="VYK91" s="533"/>
      <c r="VYL91" s="527"/>
      <c r="VYM91" s="528"/>
      <c r="VYN91" s="529"/>
      <c r="VYO91" s="530"/>
      <c r="VYP91" s="531"/>
      <c r="VYQ91" s="532"/>
      <c r="VYR91" s="533"/>
      <c r="VYS91" s="527"/>
      <c r="VYT91" s="528"/>
      <c r="VYU91" s="529"/>
      <c r="VYV91" s="530"/>
      <c r="VYW91" s="531"/>
      <c r="VYX91" s="532"/>
      <c r="VYY91" s="533"/>
      <c r="VYZ91" s="527"/>
      <c r="VZA91" s="528"/>
      <c r="VZB91" s="529"/>
      <c r="VZC91" s="530"/>
      <c r="VZD91" s="531"/>
      <c r="VZE91" s="532"/>
      <c r="VZF91" s="533"/>
      <c r="VZG91" s="527"/>
      <c r="VZH91" s="528"/>
      <c r="VZI91" s="529"/>
      <c r="VZJ91" s="530"/>
      <c r="VZK91" s="531"/>
      <c r="VZL91" s="532"/>
      <c r="VZM91" s="533"/>
      <c r="VZN91" s="527"/>
      <c r="VZO91" s="528"/>
      <c r="VZP91" s="529"/>
      <c r="VZQ91" s="530"/>
      <c r="VZR91" s="531"/>
      <c r="VZS91" s="532"/>
      <c r="VZT91" s="533"/>
      <c r="VZU91" s="527"/>
      <c r="VZV91" s="528"/>
      <c r="VZW91" s="529"/>
      <c r="VZX91" s="530"/>
      <c r="VZY91" s="531"/>
      <c r="VZZ91" s="532"/>
      <c r="WAA91" s="533"/>
      <c r="WAB91" s="527"/>
      <c r="WAC91" s="528"/>
      <c r="WAD91" s="529"/>
      <c r="WAE91" s="530"/>
      <c r="WAF91" s="531"/>
      <c r="WAG91" s="532"/>
      <c r="WAH91" s="533"/>
      <c r="WAI91" s="527"/>
      <c r="WAJ91" s="528"/>
      <c r="WAK91" s="529"/>
      <c r="WAL91" s="530"/>
      <c r="WAM91" s="531"/>
      <c r="WAN91" s="532"/>
      <c r="WAO91" s="533"/>
      <c r="WAP91" s="527"/>
      <c r="WAQ91" s="528"/>
      <c r="WAR91" s="529"/>
      <c r="WAS91" s="530"/>
      <c r="WAT91" s="531"/>
      <c r="WAU91" s="532"/>
      <c r="WAV91" s="533"/>
      <c r="WAW91" s="527"/>
      <c r="WAX91" s="528"/>
      <c r="WAY91" s="529"/>
      <c r="WAZ91" s="530"/>
      <c r="WBA91" s="531"/>
      <c r="WBB91" s="532"/>
      <c r="WBC91" s="533"/>
      <c r="WBD91" s="527"/>
      <c r="WBE91" s="528"/>
      <c r="WBF91" s="529"/>
      <c r="WBG91" s="530"/>
      <c r="WBH91" s="531"/>
      <c r="WBI91" s="532"/>
      <c r="WBJ91" s="533"/>
      <c r="WBK91" s="527"/>
      <c r="WBL91" s="528"/>
      <c r="WBM91" s="529"/>
      <c r="WBN91" s="530"/>
      <c r="WBO91" s="531"/>
      <c r="WBP91" s="532"/>
      <c r="WBQ91" s="533"/>
      <c r="WBR91" s="527"/>
      <c r="WBS91" s="528"/>
      <c r="WBT91" s="529"/>
      <c r="WBU91" s="530"/>
      <c r="WBV91" s="531"/>
      <c r="WBW91" s="532"/>
      <c r="WBX91" s="533"/>
      <c r="WBY91" s="527"/>
      <c r="WBZ91" s="528"/>
      <c r="WCA91" s="529"/>
      <c r="WCB91" s="530"/>
      <c r="WCC91" s="531"/>
      <c r="WCD91" s="532"/>
      <c r="WCE91" s="533"/>
      <c r="WCF91" s="527"/>
      <c r="WCG91" s="528"/>
      <c r="WCH91" s="529"/>
      <c r="WCI91" s="530"/>
      <c r="WCJ91" s="531"/>
      <c r="WCK91" s="532"/>
      <c r="WCL91" s="533"/>
      <c r="WCM91" s="527"/>
      <c r="WCN91" s="528"/>
      <c r="WCO91" s="529"/>
      <c r="WCP91" s="530"/>
      <c r="WCQ91" s="531"/>
      <c r="WCR91" s="532"/>
      <c r="WCS91" s="533"/>
      <c r="WCT91" s="527"/>
      <c r="WCU91" s="528"/>
      <c r="WCV91" s="529"/>
      <c r="WCW91" s="530"/>
      <c r="WCX91" s="531"/>
      <c r="WCY91" s="532"/>
      <c r="WCZ91" s="533"/>
      <c r="WDA91" s="527"/>
      <c r="WDB91" s="528"/>
      <c r="WDC91" s="529"/>
      <c r="WDD91" s="530"/>
      <c r="WDE91" s="531"/>
      <c r="WDF91" s="532"/>
      <c r="WDG91" s="533"/>
      <c r="WDH91" s="527"/>
      <c r="WDI91" s="528"/>
      <c r="WDJ91" s="529"/>
      <c r="WDK91" s="530"/>
      <c r="WDL91" s="531"/>
      <c r="WDM91" s="532"/>
      <c r="WDN91" s="533"/>
      <c r="WDO91" s="527"/>
      <c r="WDP91" s="528"/>
      <c r="WDQ91" s="529"/>
      <c r="WDR91" s="530"/>
      <c r="WDS91" s="531"/>
      <c r="WDT91" s="532"/>
      <c r="WDU91" s="533"/>
      <c r="WDV91" s="527"/>
      <c r="WDW91" s="528"/>
      <c r="WDX91" s="529"/>
      <c r="WDY91" s="530"/>
      <c r="WDZ91" s="531"/>
      <c r="WEA91" s="532"/>
      <c r="WEB91" s="533"/>
      <c r="WEC91" s="527"/>
      <c r="WED91" s="528"/>
      <c r="WEE91" s="529"/>
      <c r="WEF91" s="530"/>
      <c r="WEG91" s="531"/>
      <c r="WEH91" s="532"/>
      <c r="WEI91" s="533"/>
      <c r="WEJ91" s="527"/>
      <c r="WEK91" s="528"/>
      <c r="WEL91" s="529"/>
      <c r="WEM91" s="530"/>
      <c r="WEN91" s="531"/>
      <c r="WEO91" s="532"/>
      <c r="WEP91" s="533"/>
      <c r="WEQ91" s="527"/>
      <c r="WER91" s="528"/>
      <c r="WES91" s="529"/>
      <c r="WET91" s="530"/>
      <c r="WEU91" s="531"/>
      <c r="WEV91" s="532"/>
      <c r="WEW91" s="533"/>
      <c r="WEX91" s="527"/>
      <c r="WEY91" s="528"/>
      <c r="WEZ91" s="529"/>
      <c r="WFA91" s="530"/>
      <c r="WFB91" s="531"/>
      <c r="WFC91" s="532"/>
      <c r="WFD91" s="533"/>
      <c r="WFE91" s="527"/>
      <c r="WFF91" s="528"/>
      <c r="WFG91" s="529"/>
      <c r="WFH91" s="530"/>
      <c r="WFI91" s="531"/>
      <c r="WFJ91" s="532"/>
      <c r="WFK91" s="533"/>
      <c r="WFL91" s="527"/>
      <c r="WFM91" s="528"/>
      <c r="WFN91" s="529"/>
      <c r="WFO91" s="530"/>
      <c r="WFP91" s="531"/>
      <c r="WFQ91" s="532"/>
      <c r="WFR91" s="533"/>
      <c r="WFS91" s="527"/>
      <c r="WFT91" s="528"/>
      <c r="WFU91" s="529"/>
      <c r="WFV91" s="530"/>
      <c r="WFW91" s="531"/>
      <c r="WFX91" s="532"/>
      <c r="WFY91" s="533"/>
      <c r="WFZ91" s="527"/>
      <c r="WGA91" s="528"/>
      <c r="WGB91" s="529"/>
      <c r="WGC91" s="530"/>
      <c r="WGD91" s="531"/>
      <c r="WGE91" s="532"/>
      <c r="WGF91" s="533"/>
      <c r="WGG91" s="527"/>
      <c r="WGH91" s="528"/>
      <c r="WGI91" s="529"/>
      <c r="WGJ91" s="530"/>
      <c r="WGK91" s="531"/>
      <c r="WGL91" s="532"/>
      <c r="WGM91" s="533"/>
      <c r="WGN91" s="527"/>
      <c r="WGO91" s="528"/>
      <c r="WGP91" s="529"/>
      <c r="WGQ91" s="530"/>
      <c r="WGR91" s="531"/>
      <c r="WGS91" s="532"/>
      <c r="WGT91" s="533"/>
      <c r="WGU91" s="527"/>
      <c r="WGV91" s="528"/>
      <c r="WGW91" s="529"/>
      <c r="WGX91" s="530"/>
      <c r="WGY91" s="531"/>
      <c r="WGZ91" s="532"/>
      <c r="WHA91" s="533"/>
      <c r="WHB91" s="527"/>
      <c r="WHC91" s="528"/>
      <c r="WHD91" s="529"/>
      <c r="WHE91" s="530"/>
      <c r="WHF91" s="531"/>
      <c r="WHG91" s="532"/>
      <c r="WHH91" s="533"/>
      <c r="WHI91" s="527"/>
      <c r="WHJ91" s="528"/>
      <c r="WHK91" s="529"/>
      <c r="WHL91" s="530"/>
      <c r="WHM91" s="531"/>
      <c r="WHN91" s="532"/>
      <c r="WHO91" s="533"/>
      <c r="WHP91" s="527"/>
      <c r="WHQ91" s="528"/>
      <c r="WHR91" s="529"/>
      <c r="WHS91" s="530"/>
      <c r="WHT91" s="531"/>
      <c r="WHU91" s="532"/>
      <c r="WHV91" s="533"/>
      <c r="WHW91" s="527"/>
      <c r="WHX91" s="528"/>
      <c r="WHY91" s="529"/>
      <c r="WHZ91" s="530"/>
      <c r="WIA91" s="531"/>
      <c r="WIB91" s="532"/>
      <c r="WIC91" s="533"/>
      <c r="WID91" s="527"/>
      <c r="WIE91" s="528"/>
      <c r="WIF91" s="529"/>
      <c r="WIG91" s="530"/>
      <c r="WIH91" s="531"/>
      <c r="WII91" s="532"/>
      <c r="WIJ91" s="533"/>
      <c r="WIK91" s="527"/>
      <c r="WIL91" s="528"/>
      <c r="WIM91" s="529"/>
      <c r="WIN91" s="530"/>
      <c r="WIO91" s="531"/>
      <c r="WIP91" s="532"/>
      <c r="WIQ91" s="533"/>
      <c r="WIR91" s="527"/>
      <c r="WIS91" s="528"/>
      <c r="WIT91" s="529"/>
      <c r="WIU91" s="530"/>
      <c r="WIV91" s="531"/>
      <c r="WIW91" s="532"/>
      <c r="WIX91" s="533"/>
      <c r="WIY91" s="527"/>
      <c r="WIZ91" s="528"/>
      <c r="WJA91" s="529"/>
      <c r="WJB91" s="530"/>
      <c r="WJC91" s="531"/>
      <c r="WJD91" s="532"/>
      <c r="WJE91" s="533"/>
      <c r="WJF91" s="527"/>
      <c r="WJG91" s="528"/>
      <c r="WJH91" s="529"/>
      <c r="WJI91" s="530"/>
      <c r="WJJ91" s="531"/>
      <c r="WJK91" s="532"/>
      <c r="WJL91" s="533"/>
      <c r="WJM91" s="527"/>
      <c r="WJN91" s="528"/>
      <c r="WJO91" s="529"/>
      <c r="WJP91" s="530"/>
      <c r="WJQ91" s="531"/>
      <c r="WJR91" s="532"/>
      <c r="WJS91" s="533"/>
      <c r="WJT91" s="527"/>
      <c r="WJU91" s="528"/>
      <c r="WJV91" s="529"/>
      <c r="WJW91" s="530"/>
      <c r="WJX91" s="531"/>
      <c r="WJY91" s="532"/>
      <c r="WJZ91" s="533"/>
      <c r="WKA91" s="527"/>
      <c r="WKB91" s="528"/>
      <c r="WKC91" s="529"/>
      <c r="WKD91" s="530"/>
      <c r="WKE91" s="531"/>
      <c r="WKF91" s="532"/>
      <c r="WKG91" s="533"/>
      <c r="WKH91" s="527"/>
      <c r="WKI91" s="528"/>
      <c r="WKJ91" s="529"/>
      <c r="WKK91" s="530"/>
      <c r="WKL91" s="531"/>
      <c r="WKM91" s="532"/>
      <c r="WKN91" s="533"/>
      <c r="WKO91" s="527"/>
      <c r="WKP91" s="528"/>
      <c r="WKQ91" s="529"/>
      <c r="WKR91" s="530"/>
      <c r="WKS91" s="531"/>
      <c r="WKT91" s="532"/>
      <c r="WKU91" s="533"/>
      <c r="WKV91" s="527"/>
      <c r="WKW91" s="528"/>
      <c r="WKX91" s="529"/>
      <c r="WKY91" s="530"/>
      <c r="WKZ91" s="531"/>
      <c r="WLA91" s="532"/>
      <c r="WLB91" s="533"/>
      <c r="WLC91" s="527"/>
      <c r="WLD91" s="528"/>
      <c r="WLE91" s="529"/>
      <c r="WLF91" s="530"/>
      <c r="WLG91" s="531"/>
      <c r="WLH91" s="532"/>
      <c r="WLI91" s="533"/>
      <c r="WLJ91" s="527"/>
      <c r="WLK91" s="528"/>
      <c r="WLL91" s="529"/>
      <c r="WLM91" s="530"/>
      <c r="WLN91" s="531"/>
      <c r="WLO91" s="532"/>
      <c r="WLP91" s="533"/>
      <c r="WLQ91" s="527"/>
      <c r="WLR91" s="528"/>
      <c r="WLS91" s="529"/>
      <c r="WLT91" s="530"/>
      <c r="WLU91" s="531"/>
      <c r="WLV91" s="532"/>
      <c r="WLW91" s="533"/>
      <c r="WLX91" s="527"/>
      <c r="WLY91" s="528"/>
      <c r="WLZ91" s="529"/>
      <c r="WMA91" s="530"/>
      <c r="WMB91" s="531"/>
      <c r="WMC91" s="532"/>
      <c r="WMD91" s="533"/>
      <c r="WME91" s="527"/>
      <c r="WMF91" s="528"/>
      <c r="WMG91" s="529"/>
      <c r="WMH91" s="530"/>
      <c r="WMI91" s="531"/>
      <c r="WMJ91" s="532"/>
      <c r="WMK91" s="533"/>
      <c r="WML91" s="527"/>
      <c r="WMM91" s="528"/>
      <c r="WMN91" s="529"/>
      <c r="WMO91" s="530"/>
      <c r="WMP91" s="531"/>
      <c r="WMQ91" s="532"/>
      <c r="WMR91" s="533"/>
      <c r="WMS91" s="527"/>
      <c r="WMT91" s="528"/>
      <c r="WMU91" s="529"/>
      <c r="WMV91" s="530"/>
      <c r="WMW91" s="531"/>
      <c r="WMX91" s="532"/>
      <c r="WMY91" s="533"/>
      <c r="WMZ91" s="527"/>
      <c r="WNA91" s="528"/>
      <c r="WNB91" s="529"/>
      <c r="WNC91" s="530"/>
      <c r="WND91" s="531"/>
      <c r="WNE91" s="532"/>
      <c r="WNF91" s="533"/>
      <c r="WNG91" s="527"/>
      <c r="WNH91" s="528"/>
      <c r="WNI91" s="529"/>
      <c r="WNJ91" s="530"/>
      <c r="WNK91" s="531"/>
      <c r="WNL91" s="532"/>
      <c r="WNM91" s="533"/>
      <c r="WNN91" s="527"/>
      <c r="WNO91" s="528"/>
      <c r="WNP91" s="529"/>
      <c r="WNQ91" s="530"/>
      <c r="WNR91" s="531"/>
      <c r="WNS91" s="532"/>
      <c r="WNT91" s="533"/>
      <c r="WNU91" s="527"/>
      <c r="WNV91" s="528"/>
      <c r="WNW91" s="529"/>
      <c r="WNX91" s="530"/>
      <c r="WNY91" s="531"/>
      <c r="WNZ91" s="532"/>
      <c r="WOA91" s="533"/>
      <c r="WOB91" s="527"/>
      <c r="WOC91" s="528"/>
      <c r="WOD91" s="529"/>
      <c r="WOE91" s="530"/>
      <c r="WOF91" s="531"/>
      <c r="WOG91" s="532"/>
      <c r="WOH91" s="533"/>
      <c r="WOI91" s="527"/>
      <c r="WOJ91" s="528"/>
      <c r="WOK91" s="529"/>
      <c r="WOL91" s="530"/>
      <c r="WOM91" s="531"/>
      <c r="WON91" s="532"/>
      <c r="WOO91" s="533"/>
      <c r="WOP91" s="527"/>
      <c r="WOQ91" s="528"/>
      <c r="WOR91" s="529"/>
      <c r="WOS91" s="530"/>
      <c r="WOT91" s="531"/>
      <c r="WOU91" s="532"/>
      <c r="WOV91" s="533"/>
      <c r="WOW91" s="527"/>
      <c r="WOX91" s="528"/>
      <c r="WOY91" s="529"/>
      <c r="WOZ91" s="530"/>
      <c r="WPA91" s="531"/>
      <c r="WPB91" s="532"/>
      <c r="WPC91" s="533"/>
      <c r="WPD91" s="527"/>
      <c r="WPE91" s="528"/>
      <c r="WPF91" s="529"/>
      <c r="WPG91" s="530"/>
      <c r="WPH91" s="531"/>
      <c r="WPI91" s="532"/>
      <c r="WPJ91" s="533"/>
      <c r="WPK91" s="527"/>
      <c r="WPL91" s="528"/>
      <c r="WPM91" s="529"/>
      <c r="WPN91" s="530"/>
      <c r="WPO91" s="531"/>
      <c r="WPP91" s="532"/>
      <c r="WPQ91" s="533"/>
      <c r="WPR91" s="527"/>
      <c r="WPS91" s="528"/>
      <c r="WPT91" s="529"/>
      <c r="WPU91" s="530"/>
      <c r="WPV91" s="531"/>
      <c r="WPW91" s="532"/>
      <c r="WPX91" s="533"/>
      <c r="WPY91" s="527"/>
      <c r="WPZ91" s="528"/>
      <c r="WQA91" s="529"/>
      <c r="WQB91" s="530"/>
      <c r="WQC91" s="531"/>
      <c r="WQD91" s="532"/>
      <c r="WQE91" s="533"/>
      <c r="WQF91" s="527"/>
      <c r="WQG91" s="528"/>
      <c r="WQH91" s="529"/>
      <c r="WQI91" s="530"/>
      <c r="WQJ91" s="531"/>
      <c r="WQK91" s="532"/>
      <c r="WQL91" s="533"/>
      <c r="WQM91" s="527"/>
      <c r="WQN91" s="528"/>
      <c r="WQO91" s="529"/>
      <c r="WQP91" s="530"/>
      <c r="WQQ91" s="531"/>
      <c r="WQR91" s="532"/>
      <c r="WQS91" s="533"/>
      <c r="WQT91" s="527"/>
      <c r="WQU91" s="528"/>
      <c r="WQV91" s="529"/>
      <c r="WQW91" s="530"/>
      <c r="WQX91" s="531"/>
      <c r="WQY91" s="532"/>
      <c r="WQZ91" s="533"/>
      <c r="WRA91" s="527"/>
      <c r="WRB91" s="528"/>
      <c r="WRC91" s="529"/>
      <c r="WRD91" s="530"/>
      <c r="WRE91" s="531"/>
      <c r="WRF91" s="532"/>
      <c r="WRG91" s="533"/>
      <c r="WRH91" s="527"/>
      <c r="WRI91" s="528"/>
      <c r="WRJ91" s="529"/>
      <c r="WRK91" s="530"/>
      <c r="WRL91" s="531"/>
      <c r="WRM91" s="532"/>
      <c r="WRN91" s="533"/>
      <c r="WRO91" s="527"/>
      <c r="WRP91" s="528"/>
      <c r="WRQ91" s="529"/>
      <c r="WRR91" s="530"/>
      <c r="WRS91" s="531"/>
      <c r="WRT91" s="532"/>
      <c r="WRU91" s="533"/>
      <c r="WRV91" s="527"/>
      <c r="WRW91" s="528"/>
      <c r="WRX91" s="529"/>
      <c r="WRY91" s="530"/>
      <c r="WRZ91" s="531"/>
      <c r="WSA91" s="532"/>
      <c r="WSB91" s="533"/>
      <c r="WSC91" s="527"/>
      <c r="WSD91" s="528"/>
      <c r="WSE91" s="529"/>
      <c r="WSF91" s="530"/>
      <c r="WSG91" s="531"/>
      <c r="WSH91" s="532"/>
      <c r="WSI91" s="533"/>
      <c r="WSJ91" s="527"/>
      <c r="WSK91" s="528"/>
      <c r="WSL91" s="529"/>
      <c r="WSM91" s="530"/>
      <c r="WSN91" s="531"/>
      <c r="WSO91" s="532"/>
      <c r="WSP91" s="533"/>
      <c r="WSQ91" s="527"/>
      <c r="WSR91" s="528"/>
      <c r="WSS91" s="529"/>
      <c r="WST91" s="530"/>
      <c r="WSU91" s="531"/>
      <c r="WSV91" s="532"/>
      <c r="WSW91" s="533"/>
      <c r="WSX91" s="527"/>
      <c r="WSY91" s="528"/>
      <c r="WSZ91" s="529"/>
      <c r="WTA91" s="530"/>
      <c r="WTB91" s="531"/>
      <c r="WTC91" s="532"/>
      <c r="WTD91" s="533"/>
      <c r="WTE91" s="527"/>
      <c r="WTF91" s="528"/>
      <c r="WTG91" s="529"/>
      <c r="WTH91" s="530"/>
      <c r="WTI91" s="531"/>
      <c r="WTJ91" s="532"/>
      <c r="WTK91" s="533"/>
      <c r="WTL91" s="527"/>
      <c r="WTM91" s="528"/>
      <c r="WTN91" s="529"/>
      <c r="WTO91" s="530"/>
      <c r="WTP91" s="531"/>
      <c r="WTQ91" s="532"/>
      <c r="WTR91" s="533"/>
      <c r="WTS91" s="527"/>
      <c r="WTT91" s="528"/>
      <c r="WTU91" s="529"/>
      <c r="WTV91" s="530"/>
      <c r="WTW91" s="531"/>
      <c r="WTX91" s="532"/>
      <c r="WTY91" s="533"/>
      <c r="WTZ91" s="527"/>
      <c r="WUA91" s="528"/>
      <c r="WUB91" s="529"/>
      <c r="WUC91" s="530"/>
      <c r="WUD91" s="531"/>
      <c r="WUE91" s="532"/>
      <c r="WUF91" s="533"/>
      <c r="WUG91" s="527"/>
      <c r="WUH91" s="528"/>
      <c r="WUI91" s="529"/>
      <c r="WUJ91" s="530"/>
      <c r="WUK91" s="531"/>
      <c r="WUL91" s="532"/>
      <c r="WUM91" s="533"/>
      <c r="WUN91" s="527"/>
      <c r="WUO91" s="528"/>
      <c r="WUP91" s="529"/>
      <c r="WUQ91" s="530"/>
      <c r="WUR91" s="531"/>
      <c r="WUS91" s="532"/>
      <c r="WUT91" s="533"/>
      <c r="WUU91" s="527"/>
      <c r="WUV91" s="528"/>
      <c r="WUW91" s="529"/>
      <c r="WUX91" s="530"/>
      <c r="WUY91" s="531"/>
      <c r="WUZ91" s="532"/>
      <c r="WVA91" s="533"/>
      <c r="WVB91" s="527"/>
      <c r="WVC91" s="528"/>
      <c r="WVD91" s="529"/>
      <c r="WVE91" s="530"/>
      <c r="WVF91" s="531"/>
      <c r="WVG91" s="532"/>
      <c r="WVH91" s="533"/>
      <c r="WVI91" s="527"/>
      <c r="WVJ91" s="528"/>
      <c r="WVK91" s="529"/>
      <c r="WVL91" s="530"/>
      <c r="WVM91" s="531"/>
      <c r="WVN91" s="532"/>
      <c r="WVO91" s="533"/>
      <c r="WVP91" s="527"/>
      <c r="WVQ91" s="528"/>
      <c r="WVR91" s="529"/>
      <c r="WVS91" s="530"/>
      <c r="WVT91" s="531"/>
      <c r="WVU91" s="532"/>
      <c r="WVV91" s="533"/>
      <c r="WVW91" s="527"/>
      <c r="WVX91" s="528"/>
      <c r="WVY91" s="529"/>
      <c r="WVZ91" s="530"/>
      <c r="WWA91" s="531"/>
      <c r="WWB91" s="532"/>
      <c r="WWC91" s="533"/>
      <c r="WWD91" s="527"/>
      <c r="WWE91" s="528"/>
      <c r="WWF91" s="529"/>
      <c r="WWG91" s="530"/>
      <c r="WWH91" s="531"/>
      <c r="WWI91" s="532"/>
      <c r="WWJ91" s="533"/>
      <c r="WWK91" s="527"/>
      <c r="WWL91" s="528"/>
      <c r="WWM91" s="529"/>
      <c r="WWN91" s="530"/>
      <c r="WWO91" s="531"/>
      <c r="WWP91" s="532"/>
      <c r="WWQ91" s="533"/>
      <c r="WWR91" s="527"/>
      <c r="WWS91" s="528"/>
      <c r="WWT91" s="529"/>
      <c r="WWU91" s="530"/>
      <c r="WWV91" s="531"/>
      <c r="WWW91" s="532"/>
      <c r="WWX91" s="533"/>
      <c r="WWY91" s="527"/>
      <c r="WWZ91" s="528"/>
      <c r="WXA91" s="529"/>
      <c r="WXB91" s="530"/>
      <c r="WXC91" s="531"/>
      <c r="WXD91" s="532"/>
      <c r="WXE91" s="533"/>
      <c r="WXF91" s="527"/>
      <c r="WXG91" s="528"/>
      <c r="WXH91" s="529"/>
      <c r="WXI91" s="530"/>
      <c r="WXJ91" s="531"/>
      <c r="WXK91" s="532"/>
      <c r="WXL91" s="533"/>
      <c r="WXM91" s="527"/>
      <c r="WXN91" s="528"/>
      <c r="WXO91" s="529"/>
      <c r="WXP91" s="530"/>
      <c r="WXQ91" s="531"/>
      <c r="WXR91" s="532"/>
      <c r="WXS91" s="533"/>
      <c r="WXT91" s="527"/>
      <c r="WXU91" s="528"/>
      <c r="WXV91" s="529"/>
      <c r="WXW91" s="530"/>
      <c r="WXX91" s="531"/>
      <c r="WXY91" s="532"/>
      <c r="WXZ91" s="533"/>
      <c r="WYA91" s="527"/>
      <c r="WYB91" s="528"/>
      <c r="WYC91" s="529"/>
      <c r="WYD91" s="530"/>
      <c r="WYE91" s="531"/>
      <c r="WYF91" s="532"/>
      <c r="WYG91" s="533"/>
      <c r="WYH91" s="527"/>
      <c r="WYI91" s="528"/>
      <c r="WYJ91" s="529"/>
      <c r="WYK91" s="530"/>
      <c r="WYL91" s="531"/>
      <c r="WYM91" s="532"/>
      <c r="WYN91" s="533"/>
      <c r="WYO91" s="527"/>
      <c r="WYP91" s="528"/>
      <c r="WYQ91" s="529"/>
      <c r="WYR91" s="530"/>
      <c r="WYS91" s="531"/>
      <c r="WYT91" s="532"/>
      <c r="WYU91" s="533"/>
      <c r="WYV91" s="527"/>
      <c r="WYW91" s="528"/>
      <c r="WYX91" s="529"/>
      <c r="WYY91" s="530"/>
      <c r="WYZ91" s="531"/>
      <c r="WZA91" s="532"/>
      <c r="WZB91" s="533"/>
      <c r="WZC91" s="527"/>
      <c r="WZD91" s="528"/>
      <c r="WZE91" s="529"/>
      <c r="WZF91" s="530"/>
      <c r="WZG91" s="531"/>
      <c r="WZH91" s="532"/>
      <c r="WZI91" s="533"/>
      <c r="WZJ91" s="527"/>
      <c r="WZK91" s="528"/>
      <c r="WZL91" s="529"/>
      <c r="WZM91" s="530"/>
      <c r="WZN91" s="531"/>
      <c r="WZO91" s="532"/>
      <c r="WZP91" s="533"/>
      <c r="WZQ91" s="527"/>
      <c r="WZR91" s="528"/>
      <c r="WZS91" s="529"/>
      <c r="WZT91" s="530"/>
      <c r="WZU91" s="531"/>
      <c r="WZV91" s="532"/>
      <c r="WZW91" s="533"/>
      <c r="WZX91" s="527"/>
      <c r="WZY91" s="528"/>
      <c r="WZZ91" s="529"/>
      <c r="XAA91" s="530"/>
      <c r="XAB91" s="531"/>
      <c r="XAC91" s="532"/>
      <c r="XAD91" s="533"/>
      <c r="XAE91" s="527"/>
      <c r="XAF91" s="528"/>
      <c r="XAG91" s="529"/>
      <c r="XAH91" s="530"/>
      <c r="XAI91" s="531"/>
      <c r="XAJ91" s="532"/>
      <c r="XAK91" s="533"/>
      <c r="XAL91" s="527"/>
      <c r="XAM91" s="528"/>
      <c r="XAN91" s="529"/>
      <c r="XAO91" s="530"/>
      <c r="XAP91" s="531"/>
      <c r="XAQ91" s="532"/>
      <c r="XAR91" s="533"/>
      <c r="XAS91" s="527"/>
      <c r="XAT91" s="528"/>
      <c r="XAU91" s="529"/>
      <c r="XAV91" s="530"/>
      <c r="XAW91" s="531"/>
      <c r="XAX91" s="532"/>
      <c r="XAY91" s="533"/>
      <c r="XAZ91" s="527"/>
      <c r="XBA91" s="528"/>
      <c r="XBB91" s="529"/>
      <c r="XBC91" s="530"/>
      <c r="XBD91" s="531"/>
      <c r="XBE91" s="532"/>
      <c r="XBF91" s="533"/>
      <c r="XBG91" s="527"/>
      <c r="XBH91" s="528"/>
      <c r="XBI91" s="529"/>
      <c r="XBJ91" s="530"/>
      <c r="XBK91" s="531"/>
      <c r="XBL91" s="532"/>
      <c r="XBM91" s="533"/>
      <c r="XBN91" s="527"/>
      <c r="XBO91" s="528"/>
      <c r="XBP91" s="529"/>
      <c r="XBQ91" s="530"/>
      <c r="XBR91" s="531"/>
      <c r="XBS91" s="532"/>
      <c r="XBT91" s="533"/>
      <c r="XBU91" s="527"/>
      <c r="XBV91" s="528"/>
      <c r="XBW91" s="529"/>
      <c r="XBX91" s="530"/>
      <c r="XBY91" s="531"/>
      <c r="XBZ91" s="532"/>
      <c r="XCA91" s="533"/>
      <c r="XCB91" s="527"/>
      <c r="XCC91" s="528"/>
      <c r="XCD91" s="529"/>
      <c r="XCE91" s="530"/>
      <c r="XCF91" s="531"/>
      <c r="XCG91" s="532"/>
      <c r="XCH91" s="533"/>
      <c r="XCI91" s="527"/>
      <c r="XCJ91" s="528"/>
      <c r="XCK91" s="529"/>
      <c r="XCL91" s="530"/>
      <c r="XCM91" s="531"/>
      <c r="XCN91" s="532"/>
      <c r="XCO91" s="533"/>
      <c r="XCP91" s="527"/>
      <c r="XCQ91" s="528"/>
      <c r="XCR91" s="529"/>
      <c r="XCS91" s="530"/>
      <c r="XCT91" s="531"/>
      <c r="XCU91" s="532"/>
      <c r="XCV91" s="533"/>
      <c r="XCW91" s="527"/>
      <c r="XCX91" s="528"/>
      <c r="XCY91" s="529"/>
      <c r="XCZ91" s="530"/>
      <c r="XDA91" s="531"/>
      <c r="XDB91" s="532"/>
      <c r="XDC91" s="533"/>
      <c r="XDD91" s="527"/>
      <c r="XDE91" s="528"/>
      <c r="XDF91" s="529"/>
      <c r="XDG91" s="530"/>
      <c r="XDH91" s="531"/>
      <c r="XDI91" s="532"/>
      <c r="XDJ91" s="533"/>
      <c r="XDK91" s="527"/>
      <c r="XDL91" s="528"/>
      <c r="XDM91" s="529"/>
      <c r="XDN91" s="530"/>
      <c r="XDO91" s="531"/>
      <c r="XDP91" s="532"/>
      <c r="XDQ91" s="533"/>
      <c r="XDR91" s="527"/>
      <c r="XDS91" s="528"/>
      <c r="XDT91" s="529"/>
      <c r="XDU91" s="530"/>
      <c r="XDV91" s="531"/>
      <c r="XDW91" s="532"/>
      <c r="XDX91" s="533"/>
      <c r="XDY91" s="527"/>
      <c r="XDZ91" s="528"/>
      <c r="XEA91" s="529"/>
      <c r="XEB91" s="530"/>
      <c r="XEC91" s="531"/>
      <c r="XED91" s="532"/>
      <c r="XEE91" s="533"/>
      <c r="XEF91" s="527"/>
      <c r="XEG91" s="528"/>
      <c r="XEH91" s="529"/>
      <c r="XEI91" s="530"/>
      <c r="XEJ91" s="531"/>
      <c r="XEK91" s="532"/>
      <c r="XEL91" s="533"/>
      <c r="XEM91" s="527"/>
      <c r="XEN91" s="528"/>
      <c r="XEO91" s="529"/>
      <c r="XEP91" s="530"/>
      <c r="XEQ91" s="531"/>
      <c r="XER91" s="532"/>
      <c r="XES91" s="533"/>
      <c r="XET91" s="527"/>
      <c r="XEU91" s="528"/>
      <c r="XEV91" s="529"/>
      <c r="XEW91" s="530"/>
      <c r="XEX91" s="531"/>
      <c r="XEY91" s="532"/>
      <c r="XEZ91" s="533"/>
      <c r="XFA91" s="527"/>
      <c r="XFB91" s="528"/>
      <c r="XFC91" s="529"/>
      <c r="XFD91" s="530"/>
    </row>
    <row r="92" spans="1:16384" s="10" customFormat="1" ht="112.5" x14ac:dyDescent="0.2">
      <c r="A92" s="688"/>
      <c r="B92" s="544" t="s">
        <v>1033</v>
      </c>
      <c r="C92" s="508">
        <v>200000000</v>
      </c>
      <c r="D92" s="508"/>
      <c r="E92" s="505">
        <f t="shared" ref="E92:E97" si="7">+C92-D92</f>
        <v>200000000</v>
      </c>
      <c r="F92" s="511"/>
      <c r="G92" s="599" t="s">
        <v>866</v>
      </c>
      <c r="H92" s="527"/>
      <c r="I92" s="528"/>
      <c r="J92" s="529"/>
      <c r="K92" s="530"/>
      <c r="L92" s="531"/>
      <c r="M92" s="532"/>
      <c r="N92" s="533"/>
      <c r="O92" s="527"/>
      <c r="P92" s="528"/>
      <c r="Q92" s="529"/>
      <c r="R92" s="530"/>
      <c r="S92" s="531"/>
      <c r="T92" s="532"/>
      <c r="U92" s="533"/>
      <c r="V92" s="527"/>
      <c r="W92" s="528"/>
      <c r="X92" s="529"/>
      <c r="Y92" s="530"/>
      <c r="Z92" s="531"/>
      <c r="AA92" s="532"/>
      <c r="AB92" s="533"/>
      <c r="AC92" s="527"/>
      <c r="AD92" s="528"/>
      <c r="AE92" s="529"/>
      <c r="AF92" s="530"/>
      <c r="AG92" s="531"/>
      <c r="AH92" s="532"/>
      <c r="AI92" s="533"/>
      <c r="AJ92" s="527"/>
      <c r="AK92" s="528"/>
      <c r="AL92" s="529"/>
      <c r="AM92" s="530"/>
      <c r="AN92" s="531"/>
      <c r="AO92" s="532"/>
      <c r="AP92" s="533"/>
      <c r="AQ92" s="527"/>
      <c r="AR92" s="528"/>
      <c r="AS92" s="529"/>
      <c r="AT92" s="530"/>
      <c r="AU92" s="531"/>
      <c r="AV92" s="532"/>
      <c r="AW92" s="533"/>
      <c r="AX92" s="527"/>
      <c r="AY92" s="528"/>
      <c r="AZ92" s="529"/>
      <c r="BA92" s="530"/>
      <c r="BB92" s="531"/>
      <c r="BC92" s="532"/>
      <c r="BD92" s="533"/>
      <c r="BE92" s="527"/>
      <c r="BF92" s="528"/>
      <c r="BG92" s="529"/>
      <c r="BH92" s="530"/>
      <c r="BI92" s="531"/>
      <c r="BJ92" s="532"/>
      <c r="BK92" s="533"/>
      <c r="BL92" s="527"/>
      <c r="BM92" s="528"/>
      <c r="BN92" s="529"/>
      <c r="BO92" s="530"/>
      <c r="BP92" s="531"/>
      <c r="BQ92" s="532"/>
      <c r="BR92" s="533"/>
      <c r="BS92" s="527"/>
      <c r="BT92" s="528"/>
      <c r="BU92" s="529"/>
      <c r="BV92" s="530"/>
      <c r="BW92" s="531"/>
      <c r="BX92" s="532"/>
      <c r="BY92" s="533"/>
      <c r="BZ92" s="527"/>
      <c r="CA92" s="528"/>
      <c r="CB92" s="529"/>
      <c r="CC92" s="530"/>
      <c r="CD92" s="531"/>
      <c r="CE92" s="532"/>
      <c r="CF92" s="533"/>
      <c r="CG92" s="527"/>
      <c r="CH92" s="528"/>
      <c r="CI92" s="529"/>
      <c r="CJ92" s="530"/>
      <c r="CK92" s="531"/>
      <c r="CL92" s="532"/>
      <c r="CM92" s="533"/>
      <c r="CN92" s="527"/>
      <c r="CO92" s="528"/>
      <c r="CP92" s="529"/>
      <c r="CQ92" s="530"/>
      <c r="CR92" s="531"/>
      <c r="CS92" s="532"/>
      <c r="CT92" s="533"/>
      <c r="CU92" s="527"/>
      <c r="CV92" s="528"/>
      <c r="CW92" s="529"/>
      <c r="CX92" s="530"/>
      <c r="CY92" s="531"/>
      <c r="CZ92" s="532"/>
      <c r="DA92" s="533"/>
      <c r="DB92" s="527"/>
      <c r="DC92" s="528"/>
      <c r="DD92" s="529"/>
      <c r="DE92" s="530"/>
      <c r="DF92" s="531"/>
      <c r="DG92" s="532"/>
      <c r="DH92" s="533"/>
      <c r="DI92" s="527"/>
      <c r="DJ92" s="528"/>
      <c r="DK92" s="529"/>
      <c r="DL92" s="530"/>
      <c r="DM92" s="531"/>
      <c r="DN92" s="532"/>
      <c r="DO92" s="533"/>
      <c r="DP92" s="527"/>
      <c r="DQ92" s="528"/>
      <c r="DR92" s="529"/>
      <c r="DS92" s="530"/>
      <c r="DT92" s="531"/>
      <c r="DU92" s="532"/>
      <c r="DV92" s="533"/>
      <c r="DW92" s="527"/>
      <c r="DX92" s="528"/>
      <c r="DY92" s="529"/>
      <c r="DZ92" s="530"/>
      <c r="EA92" s="531"/>
      <c r="EB92" s="532"/>
      <c r="EC92" s="533"/>
      <c r="ED92" s="527"/>
      <c r="EE92" s="528"/>
      <c r="EF92" s="529"/>
      <c r="EG92" s="530"/>
      <c r="EH92" s="531"/>
      <c r="EI92" s="532"/>
      <c r="EJ92" s="533"/>
      <c r="EK92" s="527"/>
      <c r="EL92" s="528"/>
      <c r="EM92" s="529"/>
      <c r="EN92" s="530"/>
      <c r="EO92" s="531"/>
      <c r="EP92" s="532"/>
      <c r="EQ92" s="533"/>
      <c r="ER92" s="527"/>
      <c r="ES92" s="528"/>
      <c r="ET92" s="529"/>
      <c r="EU92" s="530"/>
      <c r="EV92" s="531"/>
      <c r="EW92" s="532"/>
      <c r="EX92" s="533"/>
      <c r="EY92" s="527"/>
      <c r="EZ92" s="528"/>
      <c r="FA92" s="529"/>
      <c r="FB92" s="530"/>
      <c r="FC92" s="531"/>
      <c r="FD92" s="532"/>
      <c r="FE92" s="533"/>
      <c r="FF92" s="527"/>
      <c r="FG92" s="528"/>
      <c r="FH92" s="529"/>
      <c r="FI92" s="530"/>
      <c r="FJ92" s="531"/>
      <c r="FK92" s="532"/>
      <c r="FL92" s="533"/>
      <c r="FM92" s="527"/>
      <c r="FN92" s="528"/>
      <c r="FO92" s="529"/>
      <c r="FP92" s="530"/>
      <c r="FQ92" s="531"/>
      <c r="FR92" s="532"/>
      <c r="FS92" s="533"/>
      <c r="FT92" s="527"/>
      <c r="FU92" s="528"/>
      <c r="FV92" s="529"/>
      <c r="FW92" s="530"/>
      <c r="FX92" s="531"/>
      <c r="FY92" s="532"/>
      <c r="FZ92" s="533"/>
      <c r="GA92" s="527"/>
      <c r="GB92" s="528"/>
      <c r="GC92" s="529"/>
      <c r="GD92" s="530"/>
      <c r="GE92" s="531"/>
      <c r="GF92" s="532"/>
      <c r="GG92" s="533"/>
      <c r="GH92" s="527"/>
      <c r="GI92" s="528"/>
      <c r="GJ92" s="529"/>
      <c r="GK92" s="530"/>
      <c r="GL92" s="531"/>
      <c r="GM92" s="532"/>
      <c r="GN92" s="533"/>
      <c r="GO92" s="527"/>
      <c r="GP92" s="528"/>
      <c r="GQ92" s="529"/>
      <c r="GR92" s="530"/>
      <c r="GS92" s="531"/>
      <c r="GT92" s="532"/>
      <c r="GU92" s="533"/>
      <c r="GV92" s="527"/>
      <c r="GW92" s="528"/>
      <c r="GX92" s="529"/>
      <c r="GY92" s="530"/>
      <c r="GZ92" s="531"/>
      <c r="HA92" s="532"/>
      <c r="HB92" s="533"/>
      <c r="HC92" s="527"/>
      <c r="HD92" s="528"/>
      <c r="HE92" s="529"/>
      <c r="HF92" s="530"/>
      <c r="HG92" s="531"/>
      <c r="HH92" s="532"/>
      <c r="HI92" s="533"/>
      <c r="HJ92" s="527"/>
      <c r="HK92" s="528"/>
      <c r="HL92" s="529"/>
      <c r="HM92" s="530"/>
      <c r="HN92" s="531"/>
      <c r="HO92" s="532"/>
      <c r="HP92" s="533"/>
      <c r="HQ92" s="527"/>
      <c r="HR92" s="528"/>
      <c r="HS92" s="529"/>
      <c r="HT92" s="530"/>
      <c r="HU92" s="531"/>
      <c r="HV92" s="532"/>
      <c r="HW92" s="533"/>
      <c r="HX92" s="527"/>
      <c r="HY92" s="528"/>
      <c r="HZ92" s="529"/>
      <c r="IA92" s="530"/>
      <c r="IB92" s="531"/>
      <c r="IC92" s="532"/>
      <c r="ID92" s="533"/>
      <c r="IE92" s="527"/>
      <c r="IF92" s="528"/>
      <c r="IG92" s="529"/>
      <c r="IH92" s="530"/>
      <c r="II92" s="531"/>
      <c r="IJ92" s="532"/>
      <c r="IK92" s="533"/>
      <c r="IL92" s="527"/>
      <c r="IM92" s="528"/>
      <c r="IN92" s="529"/>
      <c r="IO92" s="530"/>
      <c r="IP92" s="531"/>
      <c r="IQ92" s="532"/>
      <c r="IR92" s="533"/>
      <c r="IS92" s="527"/>
      <c r="IT92" s="528"/>
      <c r="IU92" s="529"/>
      <c r="IV92" s="530"/>
      <c r="IW92" s="531"/>
      <c r="IX92" s="532"/>
      <c r="IY92" s="533"/>
      <c r="IZ92" s="527"/>
      <c r="JA92" s="528"/>
      <c r="JB92" s="529"/>
      <c r="JC92" s="530"/>
      <c r="JD92" s="531"/>
      <c r="JE92" s="532"/>
      <c r="JF92" s="533"/>
      <c r="JG92" s="527"/>
      <c r="JH92" s="528"/>
      <c r="JI92" s="529"/>
      <c r="JJ92" s="530"/>
      <c r="JK92" s="531"/>
      <c r="JL92" s="532"/>
      <c r="JM92" s="533"/>
      <c r="JN92" s="527"/>
      <c r="JO92" s="528"/>
      <c r="JP92" s="529"/>
      <c r="JQ92" s="530"/>
      <c r="JR92" s="531"/>
      <c r="JS92" s="532"/>
      <c r="JT92" s="533"/>
      <c r="JU92" s="527"/>
      <c r="JV92" s="528"/>
      <c r="JW92" s="529"/>
      <c r="JX92" s="530"/>
      <c r="JY92" s="531"/>
      <c r="JZ92" s="532"/>
      <c r="KA92" s="533"/>
      <c r="KB92" s="527"/>
      <c r="KC92" s="528"/>
      <c r="KD92" s="529"/>
      <c r="KE92" s="530"/>
      <c r="KF92" s="531"/>
      <c r="KG92" s="532"/>
      <c r="KH92" s="533"/>
      <c r="KI92" s="527"/>
      <c r="KJ92" s="528"/>
      <c r="KK92" s="529"/>
      <c r="KL92" s="530"/>
      <c r="KM92" s="531"/>
      <c r="KN92" s="532"/>
      <c r="KO92" s="533"/>
      <c r="KP92" s="527"/>
      <c r="KQ92" s="528"/>
      <c r="KR92" s="529"/>
      <c r="KS92" s="530"/>
      <c r="KT92" s="531"/>
      <c r="KU92" s="532"/>
      <c r="KV92" s="533"/>
      <c r="KW92" s="527"/>
      <c r="KX92" s="528"/>
      <c r="KY92" s="529"/>
      <c r="KZ92" s="530"/>
      <c r="LA92" s="531"/>
      <c r="LB92" s="532"/>
      <c r="LC92" s="533"/>
      <c r="LD92" s="527"/>
      <c r="LE92" s="528"/>
      <c r="LF92" s="529"/>
      <c r="LG92" s="530"/>
      <c r="LH92" s="531"/>
      <c r="LI92" s="532"/>
      <c r="LJ92" s="533"/>
      <c r="LK92" s="527"/>
      <c r="LL92" s="528"/>
      <c r="LM92" s="529"/>
      <c r="LN92" s="530"/>
      <c r="LO92" s="531"/>
      <c r="LP92" s="532"/>
      <c r="LQ92" s="533"/>
      <c r="LR92" s="527"/>
      <c r="LS92" s="528"/>
      <c r="LT92" s="529"/>
      <c r="LU92" s="530"/>
      <c r="LV92" s="531"/>
      <c r="LW92" s="532"/>
      <c r="LX92" s="533"/>
      <c r="LY92" s="527"/>
      <c r="LZ92" s="528"/>
      <c r="MA92" s="529"/>
      <c r="MB92" s="530"/>
      <c r="MC92" s="531"/>
      <c r="MD92" s="532"/>
      <c r="ME92" s="533"/>
      <c r="MF92" s="527"/>
      <c r="MG92" s="528"/>
      <c r="MH92" s="529"/>
      <c r="MI92" s="530"/>
      <c r="MJ92" s="531"/>
      <c r="MK92" s="532"/>
      <c r="ML92" s="533"/>
      <c r="MM92" s="527"/>
      <c r="MN92" s="528"/>
      <c r="MO92" s="529"/>
      <c r="MP92" s="530"/>
      <c r="MQ92" s="531"/>
      <c r="MR92" s="532"/>
      <c r="MS92" s="533"/>
      <c r="MT92" s="527"/>
      <c r="MU92" s="528"/>
      <c r="MV92" s="529"/>
      <c r="MW92" s="530"/>
      <c r="MX92" s="531"/>
      <c r="MY92" s="532"/>
      <c r="MZ92" s="533"/>
      <c r="NA92" s="527"/>
      <c r="NB92" s="528"/>
      <c r="NC92" s="529"/>
      <c r="ND92" s="530"/>
      <c r="NE92" s="531"/>
      <c r="NF92" s="532"/>
      <c r="NG92" s="533"/>
      <c r="NH92" s="527"/>
      <c r="NI92" s="528"/>
      <c r="NJ92" s="529"/>
      <c r="NK92" s="530"/>
      <c r="NL92" s="531"/>
      <c r="NM92" s="532"/>
      <c r="NN92" s="533"/>
      <c r="NO92" s="527"/>
      <c r="NP92" s="528"/>
      <c r="NQ92" s="529"/>
      <c r="NR92" s="530"/>
      <c r="NS92" s="531"/>
      <c r="NT92" s="532"/>
      <c r="NU92" s="533"/>
      <c r="NV92" s="527"/>
      <c r="NW92" s="528"/>
      <c r="NX92" s="529"/>
      <c r="NY92" s="530"/>
      <c r="NZ92" s="531"/>
      <c r="OA92" s="532"/>
      <c r="OB92" s="533"/>
      <c r="OC92" s="527"/>
      <c r="OD92" s="528"/>
      <c r="OE92" s="529"/>
      <c r="OF92" s="530"/>
      <c r="OG92" s="531"/>
      <c r="OH92" s="532"/>
      <c r="OI92" s="533"/>
      <c r="OJ92" s="527"/>
      <c r="OK92" s="528"/>
      <c r="OL92" s="529"/>
      <c r="OM92" s="530"/>
      <c r="ON92" s="531"/>
      <c r="OO92" s="532"/>
      <c r="OP92" s="533"/>
      <c r="OQ92" s="527"/>
      <c r="OR92" s="528"/>
      <c r="OS92" s="529"/>
      <c r="OT92" s="530"/>
      <c r="OU92" s="531"/>
      <c r="OV92" s="532"/>
      <c r="OW92" s="533"/>
      <c r="OX92" s="527"/>
      <c r="OY92" s="528"/>
      <c r="OZ92" s="529"/>
      <c r="PA92" s="530"/>
      <c r="PB92" s="531"/>
      <c r="PC92" s="532"/>
      <c r="PD92" s="533"/>
      <c r="PE92" s="527"/>
      <c r="PF92" s="528"/>
      <c r="PG92" s="529"/>
      <c r="PH92" s="530"/>
      <c r="PI92" s="531"/>
      <c r="PJ92" s="532"/>
      <c r="PK92" s="533"/>
      <c r="PL92" s="527"/>
      <c r="PM92" s="528"/>
      <c r="PN92" s="529"/>
      <c r="PO92" s="530"/>
      <c r="PP92" s="531"/>
      <c r="PQ92" s="532"/>
      <c r="PR92" s="533"/>
      <c r="PS92" s="527"/>
      <c r="PT92" s="528"/>
      <c r="PU92" s="529"/>
      <c r="PV92" s="530"/>
      <c r="PW92" s="531"/>
      <c r="PX92" s="532"/>
      <c r="PY92" s="533"/>
      <c r="PZ92" s="527"/>
      <c r="QA92" s="528"/>
      <c r="QB92" s="529"/>
      <c r="QC92" s="530"/>
      <c r="QD92" s="531"/>
      <c r="QE92" s="532"/>
      <c r="QF92" s="533"/>
      <c r="QG92" s="527"/>
      <c r="QH92" s="528"/>
      <c r="QI92" s="529"/>
      <c r="QJ92" s="530"/>
      <c r="QK92" s="531"/>
      <c r="QL92" s="532"/>
      <c r="QM92" s="533"/>
      <c r="QN92" s="527"/>
      <c r="QO92" s="528"/>
      <c r="QP92" s="529"/>
      <c r="QQ92" s="530"/>
      <c r="QR92" s="531"/>
      <c r="QS92" s="532"/>
      <c r="QT92" s="533"/>
      <c r="QU92" s="527"/>
      <c r="QV92" s="528"/>
      <c r="QW92" s="529"/>
      <c r="QX92" s="530"/>
      <c r="QY92" s="531"/>
      <c r="QZ92" s="532"/>
      <c r="RA92" s="533"/>
      <c r="RB92" s="527"/>
      <c r="RC92" s="528"/>
      <c r="RD92" s="529"/>
      <c r="RE92" s="530"/>
      <c r="RF92" s="531"/>
      <c r="RG92" s="532"/>
      <c r="RH92" s="533"/>
      <c r="RI92" s="527"/>
      <c r="RJ92" s="528"/>
      <c r="RK92" s="529"/>
      <c r="RL92" s="530"/>
      <c r="RM92" s="531"/>
      <c r="RN92" s="532"/>
      <c r="RO92" s="533"/>
      <c r="RP92" s="527"/>
      <c r="RQ92" s="528"/>
      <c r="RR92" s="529"/>
      <c r="RS92" s="530"/>
      <c r="RT92" s="531"/>
      <c r="RU92" s="532"/>
      <c r="RV92" s="533"/>
      <c r="RW92" s="527"/>
      <c r="RX92" s="528"/>
      <c r="RY92" s="529"/>
      <c r="RZ92" s="530"/>
      <c r="SA92" s="531"/>
      <c r="SB92" s="532"/>
      <c r="SC92" s="533"/>
      <c r="SD92" s="527"/>
      <c r="SE92" s="528"/>
      <c r="SF92" s="529"/>
      <c r="SG92" s="530"/>
      <c r="SH92" s="531"/>
      <c r="SI92" s="532"/>
      <c r="SJ92" s="533"/>
      <c r="SK92" s="527"/>
      <c r="SL92" s="528"/>
      <c r="SM92" s="529"/>
      <c r="SN92" s="530"/>
      <c r="SO92" s="531"/>
      <c r="SP92" s="532"/>
      <c r="SQ92" s="533"/>
      <c r="SR92" s="527"/>
      <c r="SS92" s="528"/>
      <c r="ST92" s="529"/>
      <c r="SU92" s="530"/>
      <c r="SV92" s="531"/>
      <c r="SW92" s="532"/>
      <c r="SX92" s="533"/>
      <c r="SY92" s="527"/>
      <c r="SZ92" s="528"/>
      <c r="TA92" s="529"/>
      <c r="TB92" s="530"/>
      <c r="TC92" s="531"/>
      <c r="TD92" s="532"/>
      <c r="TE92" s="533"/>
      <c r="TF92" s="527"/>
      <c r="TG92" s="528"/>
      <c r="TH92" s="529"/>
      <c r="TI92" s="530"/>
      <c r="TJ92" s="531"/>
      <c r="TK92" s="532"/>
      <c r="TL92" s="533"/>
      <c r="TM92" s="527"/>
      <c r="TN92" s="528"/>
      <c r="TO92" s="529"/>
      <c r="TP92" s="530"/>
      <c r="TQ92" s="531"/>
      <c r="TR92" s="532"/>
      <c r="TS92" s="533"/>
      <c r="TT92" s="527"/>
      <c r="TU92" s="528"/>
      <c r="TV92" s="529"/>
      <c r="TW92" s="530"/>
      <c r="TX92" s="531"/>
      <c r="TY92" s="532"/>
      <c r="TZ92" s="533"/>
      <c r="UA92" s="527"/>
      <c r="UB92" s="528"/>
      <c r="UC92" s="529"/>
      <c r="UD92" s="530"/>
      <c r="UE92" s="531"/>
      <c r="UF92" s="532"/>
      <c r="UG92" s="533"/>
      <c r="UH92" s="527"/>
      <c r="UI92" s="528"/>
      <c r="UJ92" s="529"/>
      <c r="UK92" s="530"/>
      <c r="UL92" s="531"/>
      <c r="UM92" s="532"/>
      <c r="UN92" s="533"/>
      <c r="UO92" s="527"/>
      <c r="UP92" s="528"/>
      <c r="UQ92" s="529"/>
      <c r="UR92" s="530"/>
      <c r="US92" s="531"/>
      <c r="UT92" s="532"/>
      <c r="UU92" s="533"/>
      <c r="UV92" s="527"/>
      <c r="UW92" s="528"/>
      <c r="UX92" s="529"/>
      <c r="UY92" s="530"/>
      <c r="UZ92" s="531"/>
      <c r="VA92" s="532"/>
      <c r="VB92" s="533"/>
      <c r="VC92" s="527"/>
      <c r="VD92" s="528"/>
      <c r="VE92" s="529"/>
      <c r="VF92" s="530"/>
      <c r="VG92" s="531"/>
      <c r="VH92" s="532"/>
      <c r="VI92" s="533"/>
      <c r="VJ92" s="527"/>
      <c r="VK92" s="528"/>
      <c r="VL92" s="529"/>
      <c r="VM92" s="530"/>
      <c r="VN92" s="531"/>
      <c r="VO92" s="532"/>
      <c r="VP92" s="533"/>
      <c r="VQ92" s="527"/>
      <c r="VR92" s="528"/>
      <c r="VS92" s="529"/>
      <c r="VT92" s="530"/>
      <c r="VU92" s="531"/>
      <c r="VV92" s="532"/>
      <c r="VW92" s="533"/>
      <c r="VX92" s="527"/>
      <c r="VY92" s="528"/>
      <c r="VZ92" s="529"/>
      <c r="WA92" s="530"/>
      <c r="WB92" s="531"/>
      <c r="WC92" s="532"/>
      <c r="WD92" s="533"/>
      <c r="WE92" s="527"/>
      <c r="WF92" s="528"/>
      <c r="WG92" s="529"/>
      <c r="WH92" s="530"/>
      <c r="WI92" s="531"/>
      <c r="WJ92" s="532"/>
      <c r="WK92" s="533"/>
      <c r="WL92" s="527"/>
      <c r="WM92" s="528"/>
      <c r="WN92" s="529"/>
      <c r="WO92" s="530"/>
      <c r="WP92" s="531"/>
      <c r="WQ92" s="532"/>
      <c r="WR92" s="533"/>
      <c r="WS92" s="527"/>
      <c r="WT92" s="528"/>
      <c r="WU92" s="529"/>
      <c r="WV92" s="530"/>
      <c r="WW92" s="531"/>
      <c r="WX92" s="532"/>
      <c r="WY92" s="533"/>
      <c r="WZ92" s="527"/>
      <c r="XA92" s="528"/>
      <c r="XB92" s="529"/>
      <c r="XC92" s="530"/>
      <c r="XD92" s="531"/>
      <c r="XE92" s="532"/>
      <c r="XF92" s="533"/>
      <c r="XG92" s="527"/>
      <c r="XH92" s="528"/>
      <c r="XI92" s="529"/>
      <c r="XJ92" s="530"/>
      <c r="XK92" s="531"/>
      <c r="XL92" s="532"/>
      <c r="XM92" s="533"/>
      <c r="XN92" s="527"/>
      <c r="XO92" s="528"/>
      <c r="XP92" s="529"/>
      <c r="XQ92" s="530"/>
      <c r="XR92" s="531"/>
      <c r="XS92" s="532"/>
      <c r="XT92" s="533"/>
      <c r="XU92" s="527"/>
      <c r="XV92" s="528"/>
      <c r="XW92" s="529"/>
      <c r="XX92" s="530"/>
      <c r="XY92" s="531"/>
      <c r="XZ92" s="532"/>
      <c r="YA92" s="533"/>
      <c r="YB92" s="527"/>
      <c r="YC92" s="528"/>
      <c r="YD92" s="529"/>
      <c r="YE92" s="530"/>
      <c r="YF92" s="531"/>
      <c r="YG92" s="532"/>
      <c r="YH92" s="533"/>
      <c r="YI92" s="527"/>
      <c r="YJ92" s="528"/>
      <c r="YK92" s="529"/>
      <c r="YL92" s="530"/>
      <c r="YM92" s="531"/>
      <c r="YN92" s="532"/>
      <c r="YO92" s="533"/>
      <c r="YP92" s="527"/>
      <c r="YQ92" s="528"/>
      <c r="YR92" s="529"/>
      <c r="YS92" s="530"/>
      <c r="YT92" s="531"/>
      <c r="YU92" s="532"/>
      <c r="YV92" s="533"/>
      <c r="YW92" s="527"/>
      <c r="YX92" s="528"/>
      <c r="YY92" s="529"/>
      <c r="YZ92" s="530"/>
      <c r="ZA92" s="531"/>
      <c r="ZB92" s="532"/>
      <c r="ZC92" s="533"/>
      <c r="ZD92" s="527"/>
      <c r="ZE92" s="528"/>
      <c r="ZF92" s="529"/>
      <c r="ZG92" s="530"/>
      <c r="ZH92" s="531"/>
      <c r="ZI92" s="532"/>
      <c r="ZJ92" s="533"/>
      <c r="ZK92" s="527"/>
      <c r="ZL92" s="528"/>
      <c r="ZM92" s="529"/>
      <c r="ZN92" s="530"/>
      <c r="ZO92" s="531"/>
      <c r="ZP92" s="532"/>
      <c r="ZQ92" s="533"/>
      <c r="ZR92" s="527"/>
      <c r="ZS92" s="528"/>
      <c r="ZT92" s="529"/>
      <c r="ZU92" s="530"/>
      <c r="ZV92" s="531"/>
      <c r="ZW92" s="532"/>
      <c r="ZX92" s="533"/>
      <c r="ZY92" s="527"/>
      <c r="ZZ92" s="528"/>
      <c r="AAA92" s="529"/>
      <c r="AAB92" s="530"/>
      <c r="AAC92" s="531"/>
      <c r="AAD92" s="532"/>
      <c r="AAE92" s="533"/>
      <c r="AAF92" s="527"/>
      <c r="AAG92" s="528"/>
      <c r="AAH92" s="529"/>
      <c r="AAI92" s="530"/>
      <c r="AAJ92" s="531"/>
      <c r="AAK92" s="532"/>
      <c r="AAL92" s="533"/>
      <c r="AAM92" s="527"/>
      <c r="AAN92" s="528"/>
      <c r="AAO92" s="529"/>
      <c r="AAP92" s="530"/>
      <c r="AAQ92" s="531"/>
      <c r="AAR92" s="532"/>
      <c r="AAS92" s="533"/>
      <c r="AAT92" s="527"/>
      <c r="AAU92" s="528"/>
      <c r="AAV92" s="529"/>
      <c r="AAW92" s="530"/>
      <c r="AAX92" s="531"/>
      <c r="AAY92" s="532"/>
      <c r="AAZ92" s="533"/>
      <c r="ABA92" s="527"/>
      <c r="ABB92" s="528"/>
      <c r="ABC92" s="529"/>
      <c r="ABD92" s="530"/>
      <c r="ABE92" s="531"/>
      <c r="ABF92" s="532"/>
      <c r="ABG92" s="533"/>
      <c r="ABH92" s="527"/>
      <c r="ABI92" s="528"/>
      <c r="ABJ92" s="529"/>
      <c r="ABK92" s="530"/>
      <c r="ABL92" s="531"/>
      <c r="ABM92" s="532"/>
      <c r="ABN92" s="533"/>
      <c r="ABO92" s="527"/>
      <c r="ABP92" s="528"/>
      <c r="ABQ92" s="529"/>
      <c r="ABR92" s="530"/>
      <c r="ABS92" s="531"/>
      <c r="ABT92" s="532"/>
      <c r="ABU92" s="533"/>
      <c r="ABV92" s="527"/>
      <c r="ABW92" s="528"/>
      <c r="ABX92" s="529"/>
      <c r="ABY92" s="530"/>
      <c r="ABZ92" s="531"/>
      <c r="ACA92" s="532"/>
      <c r="ACB92" s="533"/>
      <c r="ACC92" s="527"/>
      <c r="ACD92" s="528"/>
      <c r="ACE92" s="529"/>
      <c r="ACF92" s="530"/>
      <c r="ACG92" s="531"/>
      <c r="ACH92" s="532"/>
      <c r="ACI92" s="533"/>
      <c r="ACJ92" s="527"/>
      <c r="ACK92" s="528"/>
      <c r="ACL92" s="529"/>
      <c r="ACM92" s="530"/>
      <c r="ACN92" s="531"/>
      <c r="ACO92" s="532"/>
      <c r="ACP92" s="533"/>
      <c r="ACQ92" s="527"/>
      <c r="ACR92" s="528"/>
      <c r="ACS92" s="529"/>
      <c r="ACT92" s="530"/>
      <c r="ACU92" s="531"/>
      <c r="ACV92" s="532"/>
      <c r="ACW92" s="533"/>
      <c r="ACX92" s="527"/>
      <c r="ACY92" s="528"/>
      <c r="ACZ92" s="529"/>
      <c r="ADA92" s="530"/>
      <c r="ADB92" s="531"/>
      <c r="ADC92" s="532"/>
      <c r="ADD92" s="533"/>
      <c r="ADE92" s="527"/>
      <c r="ADF92" s="528"/>
      <c r="ADG92" s="529"/>
      <c r="ADH92" s="530"/>
      <c r="ADI92" s="531"/>
      <c r="ADJ92" s="532"/>
      <c r="ADK92" s="533"/>
      <c r="ADL92" s="527"/>
      <c r="ADM92" s="528"/>
      <c r="ADN92" s="529"/>
      <c r="ADO92" s="530"/>
      <c r="ADP92" s="531"/>
      <c r="ADQ92" s="532"/>
      <c r="ADR92" s="533"/>
      <c r="ADS92" s="527"/>
      <c r="ADT92" s="528"/>
      <c r="ADU92" s="529"/>
      <c r="ADV92" s="530"/>
      <c r="ADW92" s="531"/>
      <c r="ADX92" s="532"/>
      <c r="ADY92" s="533"/>
      <c r="ADZ92" s="527"/>
      <c r="AEA92" s="528"/>
      <c r="AEB92" s="529"/>
      <c r="AEC92" s="530"/>
      <c r="AED92" s="531"/>
      <c r="AEE92" s="532"/>
      <c r="AEF92" s="533"/>
      <c r="AEG92" s="527"/>
      <c r="AEH92" s="528"/>
      <c r="AEI92" s="529"/>
      <c r="AEJ92" s="530"/>
      <c r="AEK92" s="531"/>
      <c r="AEL92" s="532"/>
      <c r="AEM92" s="533"/>
      <c r="AEN92" s="527"/>
      <c r="AEO92" s="528"/>
      <c r="AEP92" s="529"/>
      <c r="AEQ92" s="530"/>
      <c r="AER92" s="531"/>
      <c r="AES92" s="532"/>
      <c r="AET92" s="533"/>
      <c r="AEU92" s="527"/>
      <c r="AEV92" s="528"/>
      <c r="AEW92" s="529"/>
      <c r="AEX92" s="530"/>
      <c r="AEY92" s="531"/>
      <c r="AEZ92" s="532"/>
      <c r="AFA92" s="533"/>
      <c r="AFB92" s="527"/>
      <c r="AFC92" s="528"/>
      <c r="AFD92" s="529"/>
      <c r="AFE92" s="530"/>
      <c r="AFF92" s="531"/>
      <c r="AFG92" s="532"/>
      <c r="AFH92" s="533"/>
      <c r="AFI92" s="527"/>
      <c r="AFJ92" s="528"/>
      <c r="AFK92" s="529"/>
      <c r="AFL92" s="530"/>
      <c r="AFM92" s="531"/>
      <c r="AFN92" s="532"/>
      <c r="AFO92" s="533"/>
      <c r="AFP92" s="527"/>
      <c r="AFQ92" s="528"/>
      <c r="AFR92" s="529"/>
      <c r="AFS92" s="530"/>
      <c r="AFT92" s="531"/>
      <c r="AFU92" s="532"/>
      <c r="AFV92" s="533"/>
      <c r="AFW92" s="527"/>
      <c r="AFX92" s="528"/>
      <c r="AFY92" s="529"/>
      <c r="AFZ92" s="530"/>
      <c r="AGA92" s="531"/>
      <c r="AGB92" s="532"/>
      <c r="AGC92" s="533"/>
      <c r="AGD92" s="527"/>
      <c r="AGE92" s="528"/>
      <c r="AGF92" s="529"/>
      <c r="AGG92" s="530"/>
      <c r="AGH92" s="531"/>
      <c r="AGI92" s="532"/>
      <c r="AGJ92" s="533"/>
      <c r="AGK92" s="527"/>
      <c r="AGL92" s="528"/>
      <c r="AGM92" s="529"/>
      <c r="AGN92" s="530"/>
      <c r="AGO92" s="531"/>
      <c r="AGP92" s="532"/>
      <c r="AGQ92" s="533"/>
      <c r="AGR92" s="527"/>
      <c r="AGS92" s="528"/>
      <c r="AGT92" s="529"/>
      <c r="AGU92" s="530"/>
      <c r="AGV92" s="531"/>
      <c r="AGW92" s="532"/>
      <c r="AGX92" s="533"/>
      <c r="AGY92" s="527"/>
      <c r="AGZ92" s="528"/>
      <c r="AHA92" s="529"/>
      <c r="AHB92" s="530"/>
      <c r="AHC92" s="531"/>
      <c r="AHD92" s="532"/>
      <c r="AHE92" s="533"/>
      <c r="AHF92" s="527"/>
      <c r="AHG92" s="528"/>
      <c r="AHH92" s="529"/>
      <c r="AHI92" s="530"/>
      <c r="AHJ92" s="531"/>
      <c r="AHK92" s="532"/>
      <c r="AHL92" s="533"/>
      <c r="AHM92" s="527"/>
      <c r="AHN92" s="528"/>
      <c r="AHO92" s="529"/>
      <c r="AHP92" s="530"/>
      <c r="AHQ92" s="531"/>
      <c r="AHR92" s="532"/>
      <c r="AHS92" s="533"/>
      <c r="AHT92" s="527"/>
      <c r="AHU92" s="528"/>
      <c r="AHV92" s="529"/>
      <c r="AHW92" s="530"/>
      <c r="AHX92" s="531"/>
      <c r="AHY92" s="532"/>
      <c r="AHZ92" s="533"/>
      <c r="AIA92" s="527"/>
      <c r="AIB92" s="528"/>
      <c r="AIC92" s="529"/>
      <c r="AID92" s="530"/>
      <c r="AIE92" s="531"/>
      <c r="AIF92" s="532"/>
      <c r="AIG92" s="533"/>
      <c r="AIH92" s="527"/>
      <c r="AII92" s="528"/>
      <c r="AIJ92" s="529"/>
      <c r="AIK92" s="530"/>
      <c r="AIL92" s="531"/>
      <c r="AIM92" s="532"/>
      <c r="AIN92" s="533"/>
      <c r="AIO92" s="527"/>
      <c r="AIP92" s="528"/>
      <c r="AIQ92" s="529"/>
      <c r="AIR92" s="530"/>
      <c r="AIS92" s="531"/>
      <c r="AIT92" s="532"/>
      <c r="AIU92" s="533"/>
      <c r="AIV92" s="527"/>
      <c r="AIW92" s="528"/>
      <c r="AIX92" s="529"/>
      <c r="AIY92" s="530"/>
      <c r="AIZ92" s="531"/>
      <c r="AJA92" s="532"/>
      <c r="AJB92" s="533"/>
      <c r="AJC92" s="527"/>
      <c r="AJD92" s="528"/>
      <c r="AJE92" s="529"/>
      <c r="AJF92" s="530"/>
      <c r="AJG92" s="531"/>
      <c r="AJH92" s="532"/>
      <c r="AJI92" s="533"/>
      <c r="AJJ92" s="527"/>
      <c r="AJK92" s="528"/>
      <c r="AJL92" s="529"/>
      <c r="AJM92" s="530"/>
      <c r="AJN92" s="531"/>
      <c r="AJO92" s="532"/>
      <c r="AJP92" s="533"/>
      <c r="AJQ92" s="527"/>
      <c r="AJR92" s="528"/>
      <c r="AJS92" s="529"/>
      <c r="AJT92" s="530"/>
      <c r="AJU92" s="531"/>
      <c r="AJV92" s="532"/>
      <c r="AJW92" s="533"/>
      <c r="AJX92" s="527"/>
      <c r="AJY92" s="528"/>
      <c r="AJZ92" s="529"/>
      <c r="AKA92" s="530"/>
      <c r="AKB92" s="531"/>
      <c r="AKC92" s="532"/>
      <c r="AKD92" s="533"/>
      <c r="AKE92" s="527"/>
      <c r="AKF92" s="528"/>
      <c r="AKG92" s="529"/>
      <c r="AKH92" s="530"/>
      <c r="AKI92" s="531"/>
      <c r="AKJ92" s="532"/>
      <c r="AKK92" s="533"/>
      <c r="AKL92" s="527"/>
      <c r="AKM92" s="528"/>
      <c r="AKN92" s="529"/>
      <c r="AKO92" s="530"/>
      <c r="AKP92" s="531"/>
      <c r="AKQ92" s="532"/>
      <c r="AKR92" s="533"/>
      <c r="AKS92" s="527"/>
      <c r="AKT92" s="528"/>
      <c r="AKU92" s="529"/>
      <c r="AKV92" s="530"/>
      <c r="AKW92" s="531"/>
      <c r="AKX92" s="532"/>
      <c r="AKY92" s="533"/>
      <c r="AKZ92" s="527"/>
      <c r="ALA92" s="528"/>
      <c r="ALB92" s="529"/>
      <c r="ALC92" s="530"/>
      <c r="ALD92" s="531"/>
      <c r="ALE92" s="532"/>
      <c r="ALF92" s="533"/>
      <c r="ALG92" s="527"/>
      <c r="ALH92" s="528"/>
      <c r="ALI92" s="529"/>
      <c r="ALJ92" s="530"/>
      <c r="ALK92" s="531"/>
      <c r="ALL92" s="532"/>
      <c r="ALM92" s="533"/>
      <c r="ALN92" s="527"/>
      <c r="ALO92" s="528"/>
      <c r="ALP92" s="529"/>
      <c r="ALQ92" s="530"/>
      <c r="ALR92" s="531"/>
      <c r="ALS92" s="532"/>
      <c r="ALT92" s="533"/>
      <c r="ALU92" s="527"/>
      <c r="ALV92" s="528"/>
      <c r="ALW92" s="529"/>
      <c r="ALX92" s="530"/>
      <c r="ALY92" s="531"/>
      <c r="ALZ92" s="532"/>
      <c r="AMA92" s="533"/>
      <c r="AMB92" s="527"/>
      <c r="AMC92" s="528"/>
      <c r="AMD92" s="529"/>
      <c r="AME92" s="530"/>
      <c r="AMF92" s="531"/>
      <c r="AMG92" s="532"/>
      <c r="AMH92" s="533"/>
      <c r="AMI92" s="527"/>
      <c r="AMJ92" s="528"/>
      <c r="AMK92" s="529"/>
      <c r="AML92" s="530"/>
      <c r="AMM92" s="531"/>
      <c r="AMN92" s="532"/>
      <c r="AMO92" s="533"/>
      <c r="AMP92" s="527"/>
      <c r="AMQ92" s="528"/>
      <c r="AMR92" s="529"/>
      <c r="AMS92" s="530"/>
      <c r="AMT92" s="531"/>
      <c r="AMU92" s="532"/>
      <c r="AMV92" s="533"/>
      <c r="AMW92" s="527"/>
      <c r="AMX92" s="528"/>
      <c r="AMY92" s="529"/>
      <c r="AMZ92" s="530"/>
      <c r="ANA92" s="531"/>
      <c r="ANB92" s="532"/>
      <c r="ANC92" s="533"/>
      <c r="AND92" s="527"/>
      <c r="ANE92" s="528"/>
      <c r="ANF92" s="529"/>
      <c r="ANG92" s="530"/>
      <c r="ANH92" s="531"/>
      <c r="ANI92" s="532"/>
      <c r="ANJ92" s="533"/>
      <c r="ANK92" s="527"/>
      <c r="ANL92" s="528"/>
      <c r="ANM92" s="529"/>
      <c r="ANN92" s="530"/>
      <c r="ANO92" s="531"/>
      <c r="ANP92" s="532"/>
      <c r="ANQ92" s="533"/>
      <c r="ANR92" s="527"/>
      <c r="ANS92" s="528"/>
      <c r="ANT92" s="529"/>
      <c r="ANU92" s="530"/>
      <c r="ANV92" s="531"/>
      <c r="ANW92" s="532"/>
      <c r="ANX92" s="533"/>
      <c r="ANY92" s="527"/>
      <c r="ANZ92" s="528"/>
      <c r="AOA92" s="529"/>
      <c r="AOB92" s="530"/>
      <c r="AOC92" s="531"/>
      <c r="AOD92" s="532"/>
      <c r="AOE92" s="533"/>
      <c r="AOF92" s="527"/>
      <c r="AOG92" s="528"/>
      <c r="AOH92" s="529"/>
      <c r="AOI92" s="530"/>
      <c r="AOJ92" s="531"/>
      <c r="AOK92" s="532"/>
      <c r="AOL92" s="533"/>
      <c r="AOM92" s="527"/>
      <c r="AON92" s="528"/>
      <c r="AOO92" s="529"/>
      <c r="AOP92" s="530"/>
      <c r="AOQ92" s="531"/>
      <c r="AOR92" s="532"/>
      <c r="AOS92" s="533"/>
      <c r="AOT92" s="527"/>
      <c r="AOU92" s="528"/>
      <c r="AOV92" s="529"/>
      <c r="AOW92" s="530"/>
      <c r="AOX92" s="531"/>
      <c r="AOY92" s="532"/>
      <c r="AOZ92" s="533"/>
      <c r="APA92" s="527"/>
      <c r="APB92" s="528"/>
      <c r="APC92" s="529"/>
      <c r="APD92" s="530"/>
      <c r="APE92" s="531"/>
      <c r="APF92" s="532"/>
      <c r="APG92" s="533"/>
      <c r="APH92" s="527"/>
      <c r="API92" s="528"/>
      <c r="APJ92" s="529"/>
      <c r="APK92" s="530"/>
      <c r="APL92" s="531"/>
      <c r="APM92" s="532"/>
      <c r="APN92" s="533"/>
      <c r="APO92" s="527"/>
      <c r="APP92" s="528"/>
      <c r="APQ92" s="529"/>
      <c r="APR92" s="530"/>
      <c r="APS92" s="531"/>
      <c r="APT92" s="532"/>
      <c r="APU92" s="533"/>
      <c r="APV92" s="527"/>
      <c r="APW92" s="528"/>
      <c r="APX92" s="529"/>
      <c r="APY92" s="530"/>
      <c r="APZ92" s="531"/>
      <c r="AQA92" s="532"/>
      <c r="AQB92" s="533"/>
      <c r="AQC92" s="527"/>
      <c r="AQD92" s="528"/>
      <c r="AQE92" s="529"/>
      <c r="AQF92" s="530"/>
      <c r="AQG92" s="531"/>
      <c r="AQH92" s="532"/>
      <c r="AQI92" s="533"/>
      <c r="AQJ92" s="527"/>
      <c r="AQK92" s="528"/>
      <c r="AQL92" s="529"/>
      <c r="AQM92" s="530"/>
      <c r="AQN92" s="531"/>
      <c r="AQO92" s="532"/>
      <c r="AQP92" s="533"/>
      <c r="AQQ92" s="527"/>
      <c r="AQR92" s="528"/>
      <c r="AQS92" s="529"/>
      <c r="AQT92" s="530"/>
      <c r="AQU92" s="531"/>
      <c r="AQV92" s="532"/>
      <c r="AQW92" s="533"/>
      <c r="AQX92" s="527"/>
      <c r="AQY92" s="528"/>
      <c r="AQZ92" s="529"/>
      <c r="ARA92" s="530"/>
      <c r="ARB92" s="531"/>
      <c r="ARC92" s="532"/>
      <c r="ARD92" s="533"/>
      <c r="ARE92" s="527"/>
      <c r="ARF92" s="528"/>
      <c r="ARG92" s="529"/>
      <c r="ARH92" s="530"/>
      <c r="ARI92" s="531"/>
      <c r="ARJ92" s="532"/>
      <c r="ARK92" s="533"/>
      <c r="ARL92" s="527"/>
      <c r="ARM92" s="528"/>
      <c r="ARN92" s="529"/>
      <c r="ARO92" s="530"/>
      <c r="ARP92" s="531"/>
      <c r="ARQ92" s="532"/>
      <c r="ARR92" s="533"/>
      <c r="ARS92" s="527"/>
      <c r="ART92" s="528"/>
      <c r="ARU92" s="529"/>
      <c r="ARV92" s="530"/>
      <c r="ARW92" s="531"/>
      <c r="ARX92" s="532"/>
      <c r="ARY92" s="533"/>
      <c r="ARZ92" s="527"/>
      <c r="ASA92" s="528"/>
      <c r="ASB92" s="529"/>
      <c r="ASC92" s="530"/>
      <c r="ASD92" s="531"/>
      <c r="ASE92" s="532"/>
      <c r="ASF92" s="533"/>
      <c r="ASG92" s="527"/>
      <c r="ASH92" s="528"/>
      <c r="ASI92" s="529"/>
      <c r="ASJ92" s="530"/>
      <c r="ASK92" s="531"/>
      <c r="ASL92" s="532"/>
      <c r="ASM92" s="533"/>
      <c r="ASN92" s="527"/>
      <c r="ASO92" s="528"/>
      <c r="ASP92" s="529"/>
      <c r="ASQ92" s="530"/>
      <c r="ASR92" s="531"/>
      <c r="ASS92" s="532"/>
      <c r="AST92" s="533"/>
      <c r="ASU92" s="527"/>
      <c r="ASV92" s="528"/>
      <c r="ASW92" s="529"/>
      <c r="ASX92" s="530"/>
      <c r="ASY92" s="531"/>
      <c r="ASZ92" s="532"/>
      <c r="ATA92" s="533"/>
      <c r="ATB92" s="527"/>
      <c r="ATC92" s="528"/>
      <c r="ATD92" s="529"/>
      <c r="ATE92" s="530"/>
      <c r="ATF92" s="531"/>
      <c r="ATG92" s="532"/>
      <c r="ATH92" s="533"/>
      <c r="ATI92" s="527"/>
      <c r="ATJ92" s="528"/>
      <c r="ATK92" s="529"/>
      <c r="ATL92" s="530"/>
      <c r="ATM92" s="531"/>
      <c r="ATN92" s="532"/>
      <c r="ATO92" s="533"/>
      <c r="ATP92" s="527"/>
      <c r="ATQ92" s="528"/>
      <c r="ATR92" s="529"/>
      <c r="ATS92" s="530"/>
      <c r="ATT92" s="531"/>
      <c r="ATU92" s="532"/>
      <c r="ATV92" s="533"/>
      <c r="ATW92" s="527"/>
      <c r="ATX92" s="528"/>
      <c r="ATY92" s="529"/>
      <c r="ATZ92" s="530"/>
      <c r="AUA92" s="531"/>
      <c r="AUB92" s="532"/>
      <c r="AUC92" s="533"/>
      <c r="AUD92" s="527"/>
      <c r="AUE92" s="528"/>
      <c r="AUF92" s="529"/>
      <c r="AUG92" s="530"/>
      <c r="AUH92" s="531"/>
      <c r="AUI92" s="532"/>
      <c r="AUJ92" s="533"/>
      <c r="AUK92" s="527"/>
      <c r="AUL92" s="528"/>
      <c r="AUM92" s="529"/>
      <c r="AUN92" s="530"/>
      <c r="AUO92" s="531"/>
      <c r="AUP92" s="532"/>
      <c r="AUQ92" s="533"/>
      <c r="AUR92" s="527"/>
      <c r="AUS92" s="528"/>
      <c r="AUT92" s="529"/>
      <c r="AUU92" s="530"/>
      <c r="AUV92" s="531"/>
      <c r="AUW92" s="532"/>
      <c r="AUX92" s="533"/>
      <c r="AUY92" s="527"/>
      <c r="AUZ92" s="528"/>
      <c r="AVA92" s="529"/>
      <c r="AVB92" s="530"/>
      <c r="AVC92" s="531"/>
      <c r="AVD92" s="532"/>
      <c r="AVE92" s="533"/>
      <c r="AVF92" s="527"/>
      <c r="AVG92" s="528"/>
      <c r="AVH92" s="529"/>
      <c r="AVI92" s="530"/>
      <c r="AVJ92" s="531"/>
      <c r="AVK92" s="532"/>
      <c r="AVL92" s="533"/>
      <c r="AVM92" s="527"/>
      <c r="AVN92" s="528"/>
      <c r="AVO92" s="529"/>
      <c r="AVP92" s="530"/>
      <c r="AVQ92" s="531"/>
      <c r="AVR92" s="532"/>
      <c r="AVS92" s="533"/>
      <c r="AVT92" s="527"/>
      <c r="AVU92" s="528"/>
      <c r="AVV92" s="529"/>
      <c r="AVW92" s="530"/>
      <c r="AVX92" s="531"/>
      <c r="AVY92" s="532"/>
      <c r="AVZ92" s="533"/>
      <c r="AWA92" s="527"/>
      <c r="AWB92" s="528"/>
      <c r="AWC92" s="529"/>
      <c r="AWD92" s="530"/>
      <c r="AWE92" s="531"/>
      <c r="AWF92" s="532"/>
      <c r="AWG92" s="533"/>
      <c r="AWH92" s="527"/>
      <c r="AWI92" s="528"/>
      <c r="AWJ92" s="529"/>
      <c r="AWK92" s="530"/>
      <c r="AWL92" s="531"/>
      <c r="AWM92" s="532"/>
      <c r="AWN92" s="533"/>
      <c r="AWO92" s="527"/>
      <c r="AWP92" s="528"/>
      <c r="AWQ92" s="529"/>
      <c r="AWR92" s="530"/>
      <c r="AWS92" s="531"/>
      <c r="AWT92" s="532"/>
      <c r="AWU92" s="533"/>
      <c r="AWV92" s="527"/>
      <c r="AWW92" s="528"/>
      <c r="AWX92" s="529"/>
      <c r="AWY92" s="530"/>
      <c r="AWZ92" s="531"/>
      <c r="AXA92" s="532"/>
      <c r="AXB92" s="533"/>
      <c r="AXC92" s="527"/>
      <c r="AXD92" s="528"/>
      <c r="AXE92" s="529"/>
      <c r="AXF92" s="530"/>
      <c r="AXG92" s="531"/>
      <c r="AXH92" s="532"/>
      <c r="AXI92" s="533"/>
      <c r="AXJ92" s="527"/>
      <c r="AXK92" s="528"/>
      <c r="AXL92" s="529"/>
      <c r="AXM92" s="530"/>
      <c r="AXN92" s="531"/>
      <c r="AXO92" s="532"/>
      <c r="AXP92" s="533"/>
      <c r="AXQ92" s="527"/>
      <c r="AXR92" s="528"/>
      <c r="AXS92" s="529"/>
      <c r="AXT92" s="530"/>
      <c r="AXU92" s="531"/>
      <c r="AXV92" s="532"/>
      <c r="AXW92" s="533"/>
      <c r="AXX92" s="527"/>
      <c r="AXY92" s="528"/>
      <c r="AXZ92" s="529"/>
      <c r="AYA92" s="530"/>
      <c r="AYB92" s="531"/>
      <c r="AYC92" s="532"/>
      <c r="AYD92" s="533"/>
      <c r="AYE92" s="527"/>
      <c r="AYF92" s="528"/>
      <c r="AYG92" s="529"/>
      <c r="AYH92" s="530"/>
      <c r="AYI92" s="531"/>
      <c r="AYJ92" s="532"/>
      <c r="AYK92" s="533"/>
      <c r="AYL92" s="527"/>
      <c r="AYM92" s="528"/>
      <c r="AYN92" s="529"/>
      <c r="AYO92" s="530"/>
      <c r="AYP92" s="531"/>
      <c r="AYQ92" s="532"/>
      <c r="AYR92" s="533"/>
      <c r="AYS92" s="527"/>
      <c r="AYT92" s="528"/>
      <c r="AYU92" s="529"/>
      <c r="AYV92" s="530"/>
      <c r="AYW92" s="531"/>
      <c r="AYX92" s="532"/>
      <c r="AYY92" s="533"/>
      <c r="AYZ92" s="527"/>
      <c r="AZA92" s="528"/>
      <c r="AZB92" s="529"/>
      <c r="AZC92" s="530"/>
      <c r="AZD92" s="531"/>
      <c r="AZE92" s="532"/>
      <c r="AZF92" s="533"/>
      <c r="AZG92" s="527"/>
      <c r="AZH92" s="528"/>
      <c r="AZI92" s="529"/>
      <c r="AZJ92" s="530"/>
      <c r="AZK92" s="531"/>
      <c r="AZL92" s="532"/>
      <c r="AZM92" s="533"/>
      <c r="AZN92" s="527"/>
      <c r="AZO92" s="528"/>
      <c r="AZP92" s="529"/>
      <c r="AZQ92" s="530"/>
      <c r="AZR92" s="531"/>
      <c r="AZS92" s="532"/>
      <c r="AZT92" s="533"/>
      <c r="AZU92" s="527"/>
      <c r="AZV92" s="528"/>
      <c r="AZW92" s="529"/>
      <c r="AZX92" s="530"/>
      <c r="AZY92" s="531"/>
      <c r="AZZ92" s="532"/>
      <c r="BAA92" s="533"/>
      <c r="BAB92" s="527"/>
      <c r="BAC92" s="528"/>
      <c r="BAD92" s="529"/>
      <c r="BAE92" s="530"/>
      <c r="BAF92" s="531"/>
      <c r="BAG92" s="532"/>
      <c r="BAH92" s="533"/>
      <c r="BAI92" s="527"/>
      <c r="BAJ92" s="528"/>
      <c r="BAK92" s="529"/>
      <c r="BAL92" s="530"/>
      <c r="BAM92" s="531"/>
      <c r="BAN92" s="532"/>
      <c r="BAO92" s="533"/>
      <c r="BAP92" s="527"/>
      <c r="BAQ92" s="528"/>
      <c r="BAR92" s="529"/>
      <c r="BAS92" s="530"/>
      <c r="BAT92" s="531"/>
      <c r="BAU92" s="532"/>
      <c r="BAV92" s="533"/>
      <c r="BAW92" s="527"/>
      <c r="BAX92" s="528"/>
      <c r="BAY92" s="529"/>
      <c r="BAZ92" s="530"/>
      <c r="BBA92" s="531"/>
      <c r="BBB92" s="532"/>
      <c r="BBC92" s="533"/>
      <c r="BBD92" s="527"/>
      <c r="BBE92" s="528"/>
      <c r="BBF92" s="529"/>
      <c r="BBG92" s="530"/>
      <c r="BBH92" s="531"/>
      <c r="BBI92" s="532"/>
      <c r="BBJ92" s="533"/>
      <c r="BBK92" s="527"/>
      <c r="BBL92" s="528"/>
      <c r="BBM92" s="529"/>
      <c r="BBN92" s="530"/>
      <c r="BBO92" s="531"/>
      <c r="BBP92" s="532"/>
      <c r="BBQ92" s="533"/>
      <c r="BBR92" s="527"/>
      <c r="BBS92" s="528"/>
      <c r="BBT92" s="529"/>
      <c r="BBU92" s="530"/>
      <c r="BBV92" s="531"/>
      <c r="BBW92" s="532"/>
      <c r="BBX92" s="533"/>
      <c r="BBY92" s="527"/>
      <c r="BBZ92" s="528"/>
      <c r="BCA92" s="529"/>
      <c r="BCB92" s="530"/>
      <c r="BCC92" s="531"/>
      <c r="BCD92" s="532"/>
      <c r="BCE92" s="533"/>
      <c r="BCF92" s="527"/>
      <c r="BCG92" s="528"/>
      <c r="BCH92" s="529"/>
      <c r="BCI92" s="530"/>
      <c r="BCJ92" s="531"/>
      <c r="BCK92" s="532"/>
      <c r="BCL92" s="533"/>
      <c r="BCM92" s="527"/>
      <c r="BCN92" s="528"/>
      <c r="BCO92" s="529"/>
      <c r="BCP92" s="530"/>
      <c r="BCQ92" s="531"/>
      <c r="BCR92" s="532"/>
      <c r="BCS92" s="533"/>
      <c r="BCT92" s="527"/>
      <c r="BCU92" s="528"/>
      <c r="BCV92" s="529"/>
      <c r="BCW92" s="530"/>
      <c r="BCX92" s="531"/>
      <c r="BCY92" s="532"/>
      <c r="BCZ92" s="533"/>
      <c r="BDA92" s="527"/>
      <c r="BDB92" s="528"/>
      <c r="BDC92" s="529"/>
      <c r="BDD92" s="530"/>
      <c r="BDE92" s="531"/>
      <c r="BDF92" s="532"/>
      <c r="BDG92" s="533"/>
      <c r="BDH92" s="527"/>
      <c r="BDI92" s="528"/>
      <c r="BDJ92" s="529"/>
      <c r="BDK92" s="530"/>
      <c r="BDL92" s="531"/>
      <c r="BDM92" s="532"/>
      <c r="BDN92" s="533"/>
      <c r="BDO92" s="527"/>
      <c r="BDP92" s="528"/>
      <c r="BDQ92" s="529"/>
      <c r="BDR92" s="530"/>
      <c r="BDS92" s="531"/>
      <c r="BDT92" s="532"/>
      <c r="BDU92" s="533"/>
      <c r="BDV92" s="527"/>
      <c r="BDW92" s="528"/>
      <c r="BDX92" s="529"/>
      <c r="BDY92" s="530"/>
      <c r="BDZ92" s="531"/>
      <c r="BEA92" s="532"/>
      <c r="BEB92" s="533"/>
      <c r="BEC92" s="527"/>
      <c r="BED92" s="528"/>
      <c r="BEE92" s="529"/>
      <c r="BEF92" s="530"/>
      <c r="BEG92" s="531"/>
      <c r="BEH92" s="532"/>
      <c r="BEI92" s="533"/>
      <c r="BEJ92" s="527"/>
      <c r="BEK92" s="528"/>
      <c r="BEL92" s="529"/>
      <c r="BEM92" s="530"/>
      <c r="BEN92" s="531"/>
      <c r="BEO92" s="532"/>
      <c r="BEP92" s="533"/>
      <c r="BEQ92" s="527"/>
      <c r="BER92" s="528"/>
      <c r="BES92" s="529"/>
      <c r="BET92" s="530"/>
      <c r="BEU92" s="531"/>
      <c r="BEV92" s="532"/>
      <c r="BEW92" s="533"/>
      <c r="BEX92" s="527"/>
      <c r="BEY92" s="528"/>
      <c r="BEZ92" s="529"/>
      <c r="BFA92" s="530"/>
      <c r="BFB92" s="531"/>
      <c r="BFC92" s="532"/>
      <c r="BFD92" s="533"/>
      <c r="BFE92" s="527"/>
      <c r="BFF92" s="528"/>
      <c r="BFG92" s="529"/>
      <c r="BFH92" s="530"/>
      <c r="BFI92" s="531"/>
      <c r="BFJ92" s="532"/>
      <c r="BFK92" s="533"/>
      <c r="BFL92" s="527"/>
      <c r="BFM92" s="528"/>
      <c r="BFN92" s="529"/>
      <c r="BFO92" s="530"/>
      <c r="BFP92" s="531"/>
      <c r="BFQ92" s="532"/>
      <c r="BFR92" s="533"/>
      <c r="BFS92" s="527"/>
      <c r="BFT92" s="528"/>
      <c r="BFU92" s="529"/>
      <c r="BFV92" s="530"/>
      <c r="BFW92" s="531"/>
      <c r="BFX92" s="532"/>
      <c r="BFY92" s="533"/>
      <c r="BFZ92" s="527"/>
      <c r="BGA92" s="528"/>
      <c r="BGB92" s="529"/>
      <c r="BGC92" s="530"/>
      <c r="BGD92" s="531"/>
      <c r="BGE92" s="532"/>
      <c r="BGF92" s="533"/>
      <c r="BGG92" s="527"/>
      <c r="BGH92" s="528"/>
      <c r="BGI92" s="529"/>
      <c r="BGJ92" s="530"/>
      <c r="BGK92" s="531"/>
      <c r="BGL92" s="532"/>
      <c r="BGM92" s="533"/>
      <c r="BGN92" s="527"/>
      <c r="BGO92" s="528"/>
      <c r="BGP92" s="529"/>
      <c r="BGQ92" s="530"/>
      <c r="BGR92" s="531"/>
      <c r="BGS92" s="532"/>
      <c r="BGT92" s="533"/>
      <c r="BGU92" s="527"/>
      <c r="BGV92" s="528"/>
      <c r="BGW92" s="529"/>
      <c r="BGX92" s="530"/>
      <c r="BGY92" s="531"/>
      <c r="BGZ92" s="532"/>
      <c r="BHA92" s="533"/>
      <c r="BHB92" s="527"/>
      <c r="BHC92" s="528"/>
      <c r="BHD92" s="529"/>
      <c r="BHE92" s="530"/>
      <c r="BHF92" s="531"/>
      <c r="BHG92" s="532"/>
      <c r="BHH92" s="533"/>
      <c r="BHI92" s="527"/>
      <c r="BHJ92" s="528"/>
      <c r="BHK92" s="529"/>
      <c r="BHL92" s="530"/>
      <c r="BHM92" s="531"/>
      <c r="BHN92" s="532"/>
      <c r="BHO92" s="533"/>
      <c r="BHP92" s="527"/>
      <c r="BHQ92" s="528"/>
      <c r="BHR92" s="529"/>
      <c r="BHS92" s="530"/>
      <c r="BHT92" s="531"/>
      <c r="BHU92" s="532"/>
      <c r="BHV92" s="533"/>
      <c r="BHW92" s="527"/>
      <c r="BHX92" s="528"/>
      <c r="BHY92" s="529"/>
      <c r="BHZ92" s="530"/>
      <c r="BIA92" s="531"/>
      <c r="BIB92" s="532"/>
      <c r="BIC92" s="533"/>
      <c r="BID92" s="527"/>
      <c r="BIE92" s="528"/>
      <c r="BIF92" s="529"/>
      <c r="BIG92" s="530"/>
      <c r="BIH92" s="531"/>
      <c r="BII92" s="532"/>
      <c r="BIJ92" s="533"/>
      <c r="BIK92" s="527"/>
      <c r="BIL92" s="528"/>
      <c r="BIM92" s="529"/>
      <c r="BIN92" s="530"/>
      <c r="BIO92" s="531"/>
      <c r="BIP92" s="532"/>
      <c r="BIQ92" s="533"/>
      <c r="BIR92" s="527"/>
      <c r="BIS92" s="528"/>
      <c r="BIT92" s="529"/>
      <c r="BIU92" s="530"/>
      <c r="BIV92" s="531"/>
      <c r="BIW92" s="532"/>
      <c r="BIX92" s="533"/>
      <c r="BIY92" s="527"/>
      <c r="BIZ92" s="528"/>
      <c r="BJA92" s="529"/>
      <c r="BJB92" s="530"/>
      <c r="BJC92" s="531"/>
      <c r="BJD92" s="532"/>
      <c r="BJE92" s="533"/>
      <c r="BJF92" s="527"/>
      <c r="BJG92" s="528"/>
      <c r="BJH92" s="529"/>
      <c r="BJI92" s="530"/>
      <c r="BJJ92" s="531"/>
      <c r="BJK92" s="532"/>
      <c r="BJL92" s="533"/>
      <c r="BJM92" s="527"/>
      <c r="BJN92" s="528"/>
      <c r="BJO92" s="529"/>
      <c r="BJP92" s="530"/>
      <c r="BJQ92" s="531"/>
      <c r="BJR92" s="532"/>
      <c r="BJS92" s="533"/>
      <c r="BJT92" s="527"/>
      <c r="BJU92" s="528"/>
      <c r="BJV92" s="529"/>
      <c r="BJW92" s="530"/>
      <c r="BJX92" s="531"/>
      <c r="BJY92" s="532"/>
      <c r="BJZ92" s="533"/>
      <c r="BKA92" s="527"/>
      <c r="BKB92" s="528"/>
      <c r="BKC92" s="529"/>
      <c r="BKD92" s="530"/>
      <c r="BKE92" s="531"/>
      <c r="BKF92" s="532"/>
      <c r="BKG92" s="533"/>
      <c r="BKH92" s="527"/>
      <c r="BKI92" s="528"/>
      <c r="BKJ92" s="529"/>
      <c r="BKK92" s="530"/>
      <c r="BKL92" s="531"/>
      <c r="BKM92" s="532"/>
      <c r="BKN92" s="533"/>
      <c r="BKO92" s="527"/>
      <c r="BKP92" s="528"/>
      <c r="BKQ92" s="529"/>
      <c r="BKR92" s="530"/>
      <c r="BKS92" s="531"/>
      <c r="BKT92" s="532"/>
      <c r="BKU92" s="533"/>
      <c r="BKV92" s="527"/>
      <c r="BKW92" s="528"/>
      <c r="BKX92" s="529"/>
      <c r="BKY92" s="530"/>
      <c r="BKZ92" s="531"/>
      <c r="BLA92" s="532"/>
      <c r="BLB92" s="533"/>
      <c r="BLC92" s="527"/>
      <c r="BLD92" s="528"/>
      <c r="BLE92" s="529"/>
      <c r="BLF92" s="530"/>
      <c r="BLG92" s="531"/>
      <c r="BLH92" s="532"/>
      <c r="BLI92" s="533"/>
      <c r="BLJ92" s="527"/>
      <c r="BLK92" s="528"/>
      <c r="BLL92" s="529"/>
      <c r="BLM92" s="530"/>
      <c r="BLN92" s="531"/>
      <c r="BLO92" s="532"/>
      <c r="BLP92" s="533"/>
      <c r="BLQ92" s="527"/>
      <c r="BLR92" s="528"/>
      <c r="BLS92" s="529"/>
      <c r="BLT92" s="530"/>
      <c r="BLU92" s="531"/>
      <c r="BLV92" s="532"/>
      <c r="BLW92" s="533"/>
      <c r="BLX92" s="527"/>
      <c r="BLY92" s="528"/>
      <c r="BLZ92" s="529"/>
      <c r="BMA92" s="530"/>
      <c r="BMB92" s="531"/>
      <c r="BMC92" s="532"/>
      <c r="BMD92" s="533"/>
      <c r="BME92" s="527"/>
      <c r="BMF92" s="528"/>
      <c r="BMG92" s="529"/>
      <c r="BMH92" s="530"/>
      <c r="BMI92" s="531"/>
      <c r="BMJ92" s="532"/>
      <c r="BMK92" s="533"/>
      <c r="BML92" s="527"/>
      <c r="BMM92" s="528"/>
      <c r="BMN92" s="529"/>
      <c r="BMO92" s="530"/>
      <c r="BMP92" s="531"/>
      <c r="BMQ92" s="532"/>
      <c r="BMR92" s="533"/>
      <c r="BMS92" s="527"/>
      <c r="BMT92" s="528"/>
      <c r="BMU92" s="529"/>
      <c r="BMV92" s="530"/>
      <c r="BMW92" s="531"/>
      <c r="BMX92" s="532"/>
      <c r="BMY92" s="533"/>
      <c r="BMZ92" s="527"/>
      <c r="BNA92" s="528"/>
      <c r="BNB92" s="529"/>
      <c r="BNC92" s="530"/>
      <c r="BND92" s="531"/>
      <c r="BNE92" s="532"/>
      <c r="BNF92" s="533"/>
      <c r="BNG92" s="527"/>
      <c r="BNH92" s="528"/>
      <c r="BNI92" s="529"/>
      <c r="BNJ92" s="530"/>
      <c r="BNK92" s="531"/>
      <c r="BNL92" s="532"/>
      <c r="BNM92" s="533"/>
      <c r="BNN92" s="527"/>
      <c r="BNO92" s="528"/>
      <c r="BNP92" s="529"/>
      <c r="BNQ92" s="530"/>
      <c r="BNR92" s="531"/>
      <c r="BNS92" s="532"/>
      <c r="BNT92" s="533"/>
      <c r="BNU92" s="527"/>
      <c r="BNV92" s="528"/>
      <c r="BNW92" s="529"/>
      <c r="BNX92" s="530"/>
      <c r="BNY92" s="531"/>
      <c r="BNZ92" s="532"/>
      <c r="BOA92" s="533"/>
      <c r="BOB92" s="527"/>
      <c r="BOC92" s="528"/>
      <c r="BOD92" s="529"/>
      <c r="BOE92" s="530"/>
      <c r="BOF92" s="531"/>
      <c r="BOG92" s="532"/>
      <c r="BOH92" s="533"/>
      <c r="BOI92" s="527"/>
      <c r="BOJ92" s="528"/>
      <c r="BOK92" s="529"/>
      <c r="BOL92" s="530"/>
      <c r="BOM92" s="531"/>
      <c r="BON92" s="532"/>
      <c r="BOO92" s="533"/>
      <c r="BOP92" s="527"/>
      <c r="BOQ92" s="528"/>
      <c r="BOR92" s="529"/>
      <c r="BOS92" s="530"/>
      <c r="BOT92" s="531"/>
      <c r="BOU92" s="532"/>
      <c r="BOV92" s="533"/>
      <c r="BOW92" s="527"/>
      <c r="BOX92" s="528"/>
      <c r="BOY92" s="529"/>
      <c r="BOZ92" s="530"/>
      <c r="BPA92" s="531"/>
      <c r="BPB92" s="532"/>
      <c r="BPC92" s="533"/>
      <c r="BPD92" s="527"/>
      <c r="BPE92" s="528"/>
      <c r="BPF92" s="529"/>
      <c r="BPG92" s="530"/>
      <c r="BPH92" s="531"/>
      <c r="BPI92" s="532"/>
      <c r="BPJ92" s="533"/>
      <c r="BPK92" s="527"/>
      <c r="BPL92" s="528"/>
      <c r="BPM92" s="529"/>
      <c r="BPN92" s="530"/>
      <c r="BPO92" s="531"/>
      <c r="BPP92" s="532"/>
      <c r="BPQ92" s="533"/>
      <c r="BPR92" s="527"/>
      <c r="BPS92" s="528"/>
      <c r="BPT92" s="529"/>
      <c r="BPU92" s="530"/>
      <c r="BPV92" s="531"/>
      <c r="BPW92" s="532"/>
      <c r="BPX92" s="533"/>
      <c r="BPY92" s="527"/>
      <c r="BPZ92" s="528"/>
      <c r="BQA92" s="529"/>
      <c r="BQB92" s="530"/>
      <c r="BQC92" s="531"/>
      <c r="BQD92" s="532"/>
      <c r="BQE92" s="533"/>
      <c r="BQF92" s="527"/>
      <c r="BQG92" s="528"/>
      <c r="BQH92" s="529"/>
      <c r="BQI92" s="530"/>
      <c r="BQJ92" s="531"/>
      <c r="BQK92" s="532"/>
      <c r="BQL92" s="533"/>
      <c r="BQM92" s="527"/>
      <c r="BQN92" s="528"/>
      <c r="BQO92" s="529"/>
      <c r="BQP92" s="530"/>
      <c r="BQQ92" s="531"/>
      <c r="BQR92" s="532"/>
      <c r="BQS92" s="533"/>
      <c r="BQT92" s="527"/>
      <c r="BQU92" s="528"/>
      <c r="BQV92" s="529"/>
      <c r="BQW92" s="530"/>
      <c r="BQX92" s="531"/>
      <c r="BQY92" s="532"/>
      <c r="BQZ92" s="533"/>
      <c r="BRA92" s="527"/>
      <c r="BRB92" s="528"/>
      <c r="BRC92" s="529"/>
      <c r="BRD92" s="530"/>
      <c r="BRE92" s="531"/>
      <c r="BRF92" s="532"/>
      <c r="BRG92" s="533"/>
      <c r="BRH92" s="527"/>
      <c r="BRI92" s="528"/>
      <c r="BRJ92" s="529"/>
      <c r="BRK92" s="530"/>
      <c r="BRL92" s="531"/>
      <c r="BRM92" s="532"/>
      <c r="BRN92" s="533"/>
      <c r="BRO92" s="527"/>
      <c r="BRP92" s="528"/>
      <c r="BRQ92" s="529"/>
      <c r="BRR92" s="530"/>
      <c r="BRS92" s="531"/>
      <c r="BRT92" s="532"/>
      <c r="BRU92" s="533"/>
      <c r="BRV92" s="527"/>
      <c r="BRW92" s="528"/>
      <c r="BRX92" s="529"/>
      <c r="BRY92" s="530"/>
      <c r="BRZ92" s="531"/>
      <c r="BSA92" s="532"/>
      <c r="BSB92" s="533"/>
      <c r="BSC92" s="527"/>
      <c r="BSD92" s="528"/>
      <c r="BSE92" s="529"/>
      <c r="BSF92" s="530"/>
      <c r="BSG92" s="531"/>
      <c r="BSH92" s="532"/>
      <c r="BSI92" s="533"/>
      <c r="BSJ92" s="527"/>
      <c r="BSK92" s="528"/>
      <c r="BSL92" s="529"/>
      <c r="BSM92" s="530"/>
      <c r="BSN92" s="531"/>
      <c r="BSO92" s="532"/>
      <c r="BSP92" s="533"/>
      <c r="BSQ92" s="527"/>
      <c r="BSR92" s="528"/>
      <c r="BSS92" s="529"/>
      <c r="BST92" s="530"/>
      <c r="BSU92" s="531"/>
      <c r="BSV92" s="532"/>
      <c r="BSW92" s="533"/>
      <c r="BSX92" s="527"/>
      <c r="BSY92" s="528"/>
      <c r="BSZ92" s="529"/>
      <c r="BTA92" s="530"/>
      <c r="BTB92" s="531"/>
      <c r="BTC92" s="532"/>
      <c r="BTD92" s="533"/>
      <c r="BTE92" s="527"/>
      <c r="BTF92" s="528"/>
      <c r="BTG92" s="529"/>
      <c r="BTH92" s="530"/>
      <c r="BTI92" s="531"/>
      <c r="BTJ92" s="532"/>
      <c r="BTK92" s="533"/>
      <c r="BTL92" s="527"/>
      <c r="BTM92" s="528"/>
      <c r="BTN92" s="529"/>
      <c r="BTO92" s="530"/>
      <c r="BTP92" s="531"/>
      <c r="BTQ92" s="532"/>
      <c r="BTR92" s="533"/>
      <c r="BTS92" s="527"/>
      <c r="BTT92" s="528"/>
      <c r="BTU92" s="529"/>
      <c r="BTV92" s="530"/>
      <c r="BTW92" s="531"/>
      <c r="BTX92" s="532"/>
      <c r="BTY92" s="533"/>
      <c r="BTZ92" s="527"/>
      <c r="BUA92" s="528"/>
      <c r="BUB92" s="529"/>
      <c r="BUC92" s="530"/>
      <c r="BUD92" s="531"/>
      <c r="BUE92" s="532"/>
      <c r="BUF92" s="533"/>
      <c r="BUG92" s="527"/>
      <c r="BUH92" s="528"/>
      <c r="BUI92" s="529"/>
      <c r="BUJ92" s="530"/>
      <c r="BUK92" s="531"/>
      <c r="BUL92" s="532"/>
      <c r="BUM92" s="533"/>
      <c r="BUN92" s="527"/>
      <c r="BUO92" s="528"/>
      <c r="BUP92" s="529"/>
      <c r="BUQ92" s="530"/>
      <c r="BUR92" s="531"/>
      <c r="BUS92" s="532"/>
      <c r="BUT92" s="533"/>
      <c r="BUU92" s="527"/>
      <c r="BUV92" s="528"/>
      <c r="BUW92" s="529"/>
      <c r="BUX92" s="530"/>
      <c r="BUY92" s="531"/>
      <c r="BUZ92" s="532"/>
      <c r="BVA92" s="533"/>
      <c r="BVB92" s="527"/>
      <c r="BVC92" s="528"/>
      <c r="BVD92" s="529"/>
      <c r="BVE92" s="530"/>
      <c r="BVF92" s="531"/>
      <c r="BVG92" s="532"/>
      <c r="BVH92" s="533"/>
      <c r="BVI92" s="527"/>
      <c r="BVJ92" s="528"/>
      <c r="BVK92" s="529"/>
      <c r="BVL92" s="530"/>
      <c r="BVM92" s="531"/>
      <c r="BVN92" s="532"/>
      <c r="BVO92" s="533"/>
      <c r="BVP92" s="527"/>
      <c r="BVQ92" s="528"/>
      <c r="BVR92" s="529"/>
      <c r="BVS92" s="530"/>
      <c r="BVT92" s="531"/>
      <c r="BVU92" s="532"/>
      <c r="BVV92" s="533"/>
      <c r="BVW92" s="527"/>
      <c r="BVX92" s="528"/>
      <c r="BVY92" s="529"/>
      <c r="BVZ92" s="530"/>
      <c r="BWA92" s="531"/>
      <c r="BWB92" s="532"/>
      <c r="BWC92" s="533"/>
      <c r="BWD92" s="527"/>
      <c r="BWE92" s="528"/>
      <c r="BWF92" s="529"/>
      <c r="BWG92" s="530"/>
      <c r="BWH92" s="531"/>
      <c r="BWI92" s="532"/>
      <c r="BWJ92" s="533"/>
      <c r="BWK92" s="527"/>
      <c r="BWL92" s="528"/>
      <c r="BWM92" s="529"/>
      <c r="BWN92" s="530"/>
      <c r="BWO92" s="531"/>
      <c r="BWP92" s="532"/>
      <c r="BWQ92" s="533"/>
      <c r="BWR92" s="527"/>
      <c r="BWS92" s="528"/>
      <c r="BWT92" s="529"/>
      <c r="BWU92" s="530"/>
      <c r="BWV92" s="531"/>
      <c r="BWW92" s="532"/>
      <c r="BWX92" s="533"/>
      <c r="BWY92" s="527"/>
      <c r="BWZ92" s="528"/>
      <c r="BXA92" s="529"/>
      <c r="BXB92" s="530"/>
      <c r="BXC92" s="531"/>
      <c r="BXD92" s="532"/>
      <c r="BXE92" s="533"/>
      <c r="BXF92" s="527"/>
      <c r="BXG92" s="528"/>
      <c r="BXH92" s="529"/>
      <c r="BXI92" s="530"/>
      <c r="BXJ92" s="531"/>
      <c r="BXK92" s="532"/>
      <c r="BXL92" s="533"/>
      <c r="BXM92" s="527"/>
      <c r="BXN92" s="528"/>
      <c r="BXO92" s="529"/>
      <c r="BXP92" s="530"/>
      <c r="BXQ92" s="531"/>
      <c r="BXR92" s="532"/>
      <c r="BXS92" s="533"/>
      <c r="BXT92" s="527"/>
      <c r="BXU92" s="528"/>
      <c r="BXV92" s="529"/>
      <c r="BXW92" s="530"/>
      <c r="BXX92" s="531"/>
      <c r="BXY92" s="532"/>
      <c r="BXZ92" s="533"/>
      <c r="BYA92" s="527"/>
      <c r="BYB92" s="528"/>
      <c r="BYC92" s="529"/>
      <c r="BYD92" s="530"/>
      <c r="BYE92" s="531"/>
      <c r="BYF92" s="532"/>
      <c r="BYG92" s="533"/>
      <c r="BYH92" s="527"/>
      <c r="BYI92" s="528"/>
      <c r="BYJ92" s="529"/>
      <c r="BYK92" s="530"/>
      <c r="BYL92" s="531"/>
      <c r="BYM92" s="532"/>
      <c r="BYN92" s="533"/>
      <c r="BYO92" s="527"/>
      <c r="BYP92" s="528"/>
      <c r="BYQ92" s="529"/>
      <c r="BYR92" s="530"/>
      <c r="BYS92" s="531"/>
      <c r="BYT92" s="532"/>
      <c r="BYU92" s="533"/>
      <c r="BYV92" s="527"/>
      <c r="BYW92" s="528"/>
      <c r="BYX92" s="529"/>
      <c r="BYY92" s="530"/>
      <c r="BYZ92" s="531"/>
      <c r="BZA92" s="532"/>
      <c r="BZB92" s="533"/>
      <c r="BZC92" s="527"/>
      <c r="BZD92" s="528"/>
      <c r="BZE92" s="529"/>
      <c r="BZF92" s="530"/>
      <c r="BZG92" s="531"/>
      <c r="BZH92" s="532"/>
      <c r="BZI92" s="533"/>
      <c r="BZJ92" s="527"/>
      <c r="BZK92" s="528"/>
      <c r="BZL92" s="529"/>
      <c r="BZM92" s="530"/>
      <c r="BZN92" s="531"/>
      <c r="BZO92" s="532"/>
      <c r="BZP92" s="533"/>
      <c r="BZQ92" s="527"/>
      <c r="BZR92" s="528"/>
      <c r="BZS92" s="529"/>
      <c r="BZT92" s="530"/>
      <c r="BZU92" s="531"/>
      <c r="BZV92" s="532"/>
      <c r="BZW92" s="533"/>
      <c r="BZX92" s="527"/>
      <c r="BZY92" s="528"/>
      <c r="BZZ92" s="529"/>
      <c r="CAA92" s="530"/>
      <c r="CAB92" s="531"/>
      <c r="CAC92" s="532"/>
      <c r="CAD92" s="533"/>
      <c r="CAE92" s="527"/>
      <c r="CAF92" s="528"/>
      <c r="CAG92" s="529"/>
      <c r="CAH92" s="530"/>
      <c r="CAI92" s="531"/>
      <c r="CAJ92" s="532"/>
      <c r="CAK92" s="533"/>
      <c r="CAL92" s="527"/>
      <c r="CAM92" s="528"/>
      <c r="CAN92" s="529"/>
      <c r="CAO92" s="530"/>
      <c r="CAP92" s="531"/>
      <c r="CAQ92" s="532"/>
      <c r="CAR92" s="533"/>
      <c r="CAS92" s="527"/>
      <c r="CAT92" s="528"/>
      <c r="CAU92" s="529"/>
      <c r="CAV92" s="530"/>
      <c r="CAW92" s="531"/>
      <c r="CAX92" s="532"/>
      <c r="CAY92" s="533"/>
      <c r="CAZ92" s="527"/>
      <c r="CBA92" s="528"/>
      <c r="CBB92" s="529"/>
      <c r="CBC92" s="530"/>
      <c r="CBD92" s="531"/>
      <c r="CBE92" s="532"/>
      <c r="CBF92" s="533"/>
      <c r="CBG92" s="527"/>
      <c r="CBH92" s="528"/>
      <c r="CBI92" s="529"/>
      <c r="CBJ92" s="530"/>
      <c r="CBK92" s="531"/>
      <c r="CBL92" s="532"/>
      <c r="CBM92" s="533"/>
      <c r="CBN92" s="527"/>
      <c r="CBO92" s="528"/>
      <c r="CBP92" s="529"/>
      <c r="CBQ92" s="530"/>
      <c r="CBR92" s="531"/>
      <c r="CBS92" s="532"/>
      <c r="CBT92" s="533"/>
      <c r="CBU92" s="527"/>
      <c r="CBV92" s="528"/>
      <c r="CBW92" s="529"/>
      <c r="CBX92" s="530"/>
      <c r="CBY92" s="531"/>
      <c r="CBZ92" s="532"/>
      <c r="CCA92" s="533"/>
      <c r="CCB92" s="527"/>
      <c r="CCC92" s="528"/>
      <c r="CCD92" s="529"/>
      <c r="CCE92" s="530"/>
      <c r="CCF92" s="531"/>
      <c r="CCG92" s="532"/>
      <c r="CCH92" s="533"/>
      <c r="CCI92" s="527"/>
      <c r="CCJ92" s="528"/>
      <c r="CCK92" s="529"/>
      <c r="CCL92" s="530"/>
      <c r="CCM92" s="531"/>
      <c r="CCN92" s="532"/>
      <c r="CCO92" s="533"/>
      <c r="CCP92" s="527"/>
      <c r="CCQ92" s="528"/>
      <c r="CCR92" s="529"/>
      <c r="CCS92" s="530"/>
      <c r="CCT92" s="531"/>
      <c r="CCU92" s="532"/>
      <c r="CCV92" s="533"/>
      <c r="CCW92" s="527"/>
      <c r="CCX92" s="528"/>
      <c r="CCY92" s="529"/>
      <c r="CCZ92" s="530"/>
      <c r="CDA92" s="531"/>
      <c r="CDB92" s="532"/>
      <c r="CDC92" s="533"/>
      <c r="CDD92" s="527"/>
      <c r="CDE92" s="528"/>
      <c r="CDF92" s="529"/>
      <c r="CDG92" s="530"/>
      <c r="CDH92" s="531"/>
      <c r="CDI92" s="532"/>
      <c r="CDJ92" s="533"/>
      <c r="CDK92" s="527"/>
      <c r="CDL92" s="528"/>
      <c r="CDM92" s="529"/>
      <c r="CDN92" s="530"/>
      <c r="CDO92" s="531"/>
      <c r="CDP92" s="532"/>
      <c r="CDQ92" s="533"/>
      <c r="CDR92" s="527"/>
      <c r="CDS92" s="528"/>
      <c r="CDT92" s="529"/>
      <c r="CDU92" s="530"/>
      <c r="CDV92" s="531"/>
      <c r="CDW92" s="532"/>
      <c r="CDX92" s="533"/>
      <c r="CDY92" s="527"/>
      <c r="CDZ92" s="528"/>
      <c r="CEA92" s="529"/>
      <c r="CEB92" s="530"/>
      <c r="CEC92" s="531"/>
      <c r="CED92" s="532"/>
      <c r="CEE92" s="533"/>
      <c r="CEF92" s="527"/>
      <c r="CEG92" s="528"/>
      <c r="CEH92" s="529"/>
      <c r="CEI92" s="530"/>
      <c r="CEJ92" s="531"/>
      <c r="CEK92" s="532"/>
      <c r="CEL92" s="533"/>
      <c r="CEM92" s="527"/>
      <c r="CEN92" s="528"/>
      <c r="CEO92" s="529"/>
      <c r="CEP92" s="530"/>
      <c r="CEQ92" s="531"/>
      <c r="CER92" s="532"/>
      <c r="CES92" s="533"/>
      <c r="CET92" s="527"/>
      <c r="CEU92" s="528"/>
      <c r="CEV92" s="529"/>
      <c r="CEW92" s="530"/>
      <c r="CEX92" s="531"/>
      <c r="CEY92" s="532"/>
      <c r="CEZ92" s="533"/>
      <c r="CFA92" s="527"/>
      <c r="CFB92" s="528"/>
      <c r="CFC92" s="529"/>
      <c r="CFD92" s="530"/>
      <c r="CFE92" s="531"/>
      <c r="CFF92" s="532"/>
      <c r="CFG92" s="533"/>
      <c r="CFH92" s="527"/>
      <c r="CFI92" s="528"/>
      <c r="CFJ92" s="529"/>
      <c r="CFK92" s="530"/>
      <c r="CFL92" s="531"/>
      <c r="CFM92" s="532"/>
      <c r="CFN92" s="533"/>
      <c r="CFO92" s="527"/>
      <c r="CFP92" s="528"/>
      <c r="CFQ92" s="529"/>
      <c r="CFR92" s="530"/>
      <c r="CFS92" s="531"/>
      <c r="CFT92" s="532"/>
      <c r="CFU92" s="533"/>
      <c r="CFV92" s="527"/>
      <c r="CFW92" s="528"/>
      <c r="CFX92" s="529"/>
      <c r="CFY92" s="530"/>
      <c r="CFZ92" s="531"/>
      <c r="CGA92" s="532"/>
      <c r="CGB92" s="533"/>
      <c r="CGC92" s="527"/>
      <c r="CGD92" s="528"/>
      <c r="CGE92" s="529"/>
      <c r="CGF92" s="530"/>
      <c r="CGG92" s="531"/>
      <c r="CGH92" s="532"/>
      <c r="CGI92" s="533"/>
      <c r="CGJ92" s="527"/>
      <c r="CGK92" s="528"/>
      <c r="CGL92" s="529"/>
      <c r="CGM92" s="530"/>
      <c r="CGN92" s="531"/>
      <c r="CGO92" s="532"/>
      <c r="CGP92" s="533"/>
      <c r="CGQ92" s="527"/>
      <c r="CGR92" s="528"/>
      <c r="CGS92" s="529"/>
      <c r="CGT92" s="530"/>
      <c r="CGU92" s="531"/>
      <c r="CGV92" s="532"/>
      <c r="CGW92" s="533"/>
      <c r="CGX92" s="527"/>
      <c r="CGY92" s="528"/>
      <c r="CGZ92" s="529"/>
      <c r="CHA92" s="530"/>
      <c r="CHB92" s="531"/>
      <c r="CHC92" s="532"/>
      <c r="CHD92" s="533"/>
      <c r="CHE92" s="527"/>
      <c r="CHF92" s="528"/>
      <c r="CHG92" s="529"/>
      <c r="CHH92" s="530"/>
      <c r="CHI92" s="531"/>
      <c r="CHJ92" s="532"/>
      <c r="CHK92" s="533"/>
      <c r="CHL92" s="527"/>
      <c r="CHM92" s="528"/>
      <c r="CHN92" s="529"/>
      <c r="CHO92" s="530"/>
      <c r="CHP92" s="531"/>
      <c r="CHQ92" s="532"/>
      <c r="CHR92" s="533"/>
      <c r="CHS92" s="527"/>
      <c r="CHT92" s="528"/>
      <c r="CHU92" s="529"/>
      <c r="CHV92" s="530"/>
      <c r="CHW92" s="531"/>
      <c r="CHX92" s="532"/>
      <c r="CHY92" s="533"/>
      <c r="CHZ92" s="527"/>
      <c r="CIA92" s="528"/>
      <c r="CIB92" s="529"/>
      <c r="CIC92" s="530"/>
      <c r="CID92" s="531"/>
      <c r="CIE92" s="532"/>
      <c r="CIF92" s="533"/>
      <c r="CIG92" s="527"/>
      <c r="CIH92" s="528"/>
      <c r="CII92" s="529"/>
      <c r="CIJ92" s="530"/>
      <c r="CIK92" s="531"/>
      <c r="CIL92" s="532"/>
      <c r="CIM92" s="533"/>
      <c r="CIN92" s="527"/>
      <c r="CIO92" s="528"/>
      <c r="CIP92" s="529"/>
      <c r="CIQ92" s="530"/>
      <c r="CIR92" s="531"/>
      <c r="CIS92" s="532"/>
      <c r="CIT92" s="533"/>
      <c r="CIU92" s="527"/>
      <c r="CIV92" s="528"/>
      <c r="CIW92" s="529"/>
      <c r="CIX92" s="530"/>
      <c r="CIY92" s="531"/>
      <c r="CIZ92" s="532"/>
      <c r="CJA92" s="533"/>
      <c r="CJB92" s="527"/>
      <c r="CJC92" s="528"/>
      <c r="CJD92" s="529"/>
      <c r="CJE92" s="530"/>
      <c r="CJF92" s="531"/>
      <c r="CJG92" s="532"/>
      <c r="CJH92" s="533"/>
      <c r="CJI92" s="527"/>
      <c r="CJJ92" s="528"/>
      <c r="CJK92" s="529"/>
      <c r="CJL92" s="530"/>
      <c r="CJM92" s="531"/>
      <c r="CJN92" s="532"/>
      <c r="CJO92" s="533"/>
      <c r="CJP92" s="527"/>
      <c r="CJQ92" s="528"/>
      <c r="CJR92" s="529"/>
      <c r="CJS92" s="530"/>
      <c r="CJT92" s="531"/>
      <c r="CJU92" s="532"/>
      <c r="CJV92" s="533"/>
      <c r="CJW92" s="527"/>
      <c r="CJX92" s="528"/>
      <c r="CJY92" s="529"/>
      <c r="CJZ92" s="530"/>
      <c r="CKA92" s="531"/>
      <c r="CKB92" s="532"/>
      <c r="CKC92" s="533"/>
      <c r="CKD92" s="527"/>
      <c r="CKE92" s="528"/>
      <c r="CKF92" s="529"/>
      <c r="CKG92" s="530"/>
      <c r="CKH92" s="531"/>
      <c r="CKI92" s="532"/>
      <c r="CKJ92" s="533"/>
      <c r="CKK92" s="527"/>
      <c r="CKL92" s="528"/>
      <c r="CKM92" s="529"/>
      <c r="CKN92" s="530"/>
      <c r="CKO92" s="531"/>
      <c r="CKP92" s="532"/>
      <c r="CKQ92" s="533"/>
      <c r="CKR92" s="527"/>
      <c r="CKS92" s="528"/>
      <c r="CKT92" s="529"/>
      <c r="CKU92" s="530"/>
      <c r="CKV92" s="531"/>
      <c r="CKW92" s="532"/>
      <c r="CKX92" s="533"/>
      <c r="CKY92" s="527"/>
      <c r="CKZ92" s="528"/>
      <c r="CLA92" s="529"/>
      <c r="CLB92" s="530"/>
      <c r="CLC92" s="531"/>
      <c r="CLD92" s="532"/>
      <c r="CLE92" s="533"/>
      <c r="CLF92" s="527"/>
      <c r="CLG92" s="528"/>
      <c r="CLH92" s="529"/>
      <c r="CLI92" s="530"/>
      <c r="CLJ92" s="531"/>
      <c r="CLK92" s="532"/>
      <c r="CLL92" s="533"/>
      <c r="CLM92" s="527"/>
      <c r="CLN92" s="528"/>
      <c r="CLO92" s="529"/>
      <c r="CLP92" s="530"/>
      <c r="CLQ92" s="531"/>
      <c r="CLR92" s="532"/>
      <c r="CLS92" s="533"/>
      <c r="CLT92" s="527"/>
      <c r="CLU92" s="528"/>
      <c r="CLV92" s="529"/>
      <c r="CLW92" s="530"/>
      <c r="CLX92" s="531"/>
      <c r="CLY92" s="532"/>
      <c r="CLZ92" s="533"/>
      <c r="CMA92" s="527"/>
      <c r="CMB92" s="528"/>
      <c r="CMC92" s="529"/>
      <c r="CMD92" s="530"/>
      <c r="CME92" s="531"/>
      <c r="CMF92" s="532"/>
      <c r="CMG92" s="533"/>
      <c r="CMH92" s="527"/>
      <c r="CMI92" s="528"/>
      <c r="CMJ92" s="529"/>
      <c r="CMK92" s="530"/>
      <c r="CML92" s="531"/>
      <c r="CMM92" s="532"/>
      <c r="CMN92" s="533"/>
      <c r="CMO92" s="527"/>
      <c r="CMP92" s="528"/>
      <c r="CMQ92" s="529"/>
      <c r="CMR92" s="530"/>
      <c r="CMS92" s="531"/>
      <c r="CMT92" s="532"/>
      <c r="CMU92" s="533"/>
      <c r="CMV92" s="527"/>
      <c r="CMW92" s="528"/>
      <c r="CMX92" s="529"/>
      <c r="CMY92" s="530"/>
      <c r="CMZ92" s="531"/>
      <c r="CNA92" s="532"/>
      <c r="CNB92" s="533"/>
      <c r="CNC92" s="527"/>
      <c r="CND92" s="528"/>
      <c r="CNE92" s="529"/>
      <c r="CNF92" s="530"/>
      <c r="CNG92" s="531"/>
      <c r="CNH92" s="532"/>
      <c r="CNI92" s="533"/>
      <c r="CNJ92" s="527"/>
      <c r="CNK92" s="528"/>
      <c r="CNL92" s="529"/>
      <c r="CNM92" s="530"/>
      <c r="CNN92" s="531"/>
      <c r="CNO92" s="532"/>
      <c r="CNP92" s="533"/>
      <c r="CNQ92" s="527"/>
      <c r="CNR92" s="528"/>
      <c r="CNS92" s="529"/>
      <c r="CNT92" s="530"/>
      <c r="CNU92" s="531"/>
      <c r="CNV92" s="532"/>
      <c r="CNW92" s="533"/>
      <c r="CNX92" s="527"/>
      <c r="CNY92" s="528"/>
      <c r="CNZ92" s="529"/>
      <c r="COA92" s="530"/>
      <c r="COB92" s="531"/>
      <c r="COC92" s="532"/>
      <c r="COD92" s="533"/>
      <c r="COE92" s="527"/>
      <c r="COF92" s="528"/>
      <c r="COG92" s="529"/>
      <c r="COH92" s="530"/>
      <c r="COI92" s="531"/>
      <c r="COJ92" s="532"/>
      <c r="COK92" s="533"/>
      <c r="COL92" s="527"/>
      <c r="COM92" s="528"/>
      <c r="CON92" s="529"/>
      <c r="COO92" s="530"/>
      <c r="COP92" s="531"/>
      <c r="COQ92" s="532"/>
      <c r="COR92" s="533"/>
      <c r="COS92" s="527"/>
      <c r="COT92" s="528"/>
      <c r="COU92" s="529"/>
      <c r="COV92" s="530"/>
      <c r="COW92" s="531"/>
      <c r="COX92" s="532"/>
      <c r="COY92" s="533"/>
      <c r="COZ92" s="527"/>
      <c r="CPA92" s="528"/>
      <c r="CPB92" s="529"/>
      <c r="CPC92" s="530"/>
      <c r="CPD92" s="531"/>
      <c r="CPE92" s="532"/>
      <c r="CPF92" s="533"/>
      <c r="CPG92" s="527"/>
      <c r="CPH92" s="528"/>
      <c r="CPI92" s="529"/>
      <c r="CPJ92" s="530"/>
      <c r="CPK92" s="531"/>
      <c r="CPL92" s="532"/>
      <c r="CPM92" s="533"/>
      <c r="CPN92" s="527"/>
      <c r="CPO92" s="528"/>
      <c r="CPP92" s="529"/>
      <c r="CPQ92" s="530"/>
      <c r="CPR92" s="531"/>
      <c r="CPS92" s="532"/>
      <c r="CPT92" s="533"/>
      <c r="CPU92" s="527"/>
      <c r="CPV92" s="528"/>
      <c r="CPW92" s="529"/>
      <c r="CPX92" s="530"/>
      <c r="CPY92" s="531"/>
      <c r="CPZ92" s="532"/>
      <c r="CQA92" s="533"/>
      <c r="CQB92" s="527"/>
      <c r="CQC92" s="528"/>
      <c r="CQD92" s="529"/>
      <c r="CQE92" s="530"/>
      <c r="CQF92" s="531"/>
      <c r="CQG92" s="532"/>
      <c r="CQH92" s="533"/>
      <c r="CQI92" s="527"/>
      <c r="CQJ92" s="528"/>
      <c r="CQK92" s="529"/>
      <c r="CQL92" s="530"/>
      <c r="CQM92" s="531"/>
      <c r="CQN92" s="532"/>
      <c r="CQO92" s="533"/>
      <c r="CQP92" s="527"/>
      <c r="CQQ92" s="528"/>
      <c r="CQR92" s="529"/>
      <c r="CQS92" s="530"/>
      <c r="CQT92" s="531"/>
      <c r="CQU92" s="532"/>
      <c r="CQV92" s="533"/>
      <c r="CQW92" s="527"/>
      <c r="CQX92" s="528"/>
      <c r="CQY92" s="529"/>
      <c r="CQZ92" s="530"/>
      <c r="CRA92" s="531"/>
      <c r="CRB92" s="532"/>
      <c r="CRC92" s="533"/>
      <c r="CRD92" s="527"/>
      <c r="CRE92" s="528"/>
      <c r="CRF92" s="529"/>
      <c r="CRG92" s="530"/>
      <c r="CRH92" s="531"/>
      <c r="CRI92" s="532"/>
      <c r="CRJ92" s="533"/>
      <c r="CRK92" s="527"/>
      <c r="CRL92" s="528"/>
      <c r="CRM92" s="529"/>
      <c r="CRN92" s="530"/>
      <c r="CRO92" s="531"/>
      <c r="CRP92" s="532"/>
      <c r="CRQ92" s="533"/>
      <c r="CRR92" s="527"/>
      <c r="CRS92" s="528"/>
      <c r="CRT92" s="529"/>
      <c r="CRU92" s="530"/>
      <c r="CRV92" s="531"/>
      <c r="CRW92" s="532"/>
      <c r="CRX92" s="533"/>
      <c r="CRY92" s="527"/>
      <c r="CRZ92" s="528"/>
      <c r="CSA92" s="529"/>
      <c r="CSB92" s="530"/>
      <c r="CSC92" s="531"/>
      <c r="CSD92" s="532"/>
      <c r="CSE92" s="533"/>
      <c r="CSF92" s="527"/>
      <c r="CSG92" s="528"/>
      <c r="CSH92" s="529"/>
      <c r="CSI92" s="530"/>
      <c r="CSJ92" s="531"/>
      <c r="CSK92" s="532"/>
      <c r="CSL92" s="533"/>
      <c r="CSM92" s="527"/>
      <c r="CSN92" s="528"/>
      <c r="CSO92" s="529"/>
      <c r="CSP92" s="530"/>
      <c r="CSQ92" s="531"/>
      <c r="CSR92" s="532"/>
      <c r="CSS92" s="533"/>
      <c r="CST92" s="527"/>
      <c r="CSU92" s="528"/>
      <c r="CSV92" s="529"/>
      <c r="CSW92" s="530"/>
      <c r="CSX92" s="531"/>
      <c r="CSY92" s="532"/>
      <c r="CSZ92" s="533"/>
      <c r="CTA92" s="527"/>
      <c r="CTB92" s="528"/>
      <c r="CTC92" s="529"/>
      <c r="CTD92" s="530"/>
      <c r="CTE92" s="531"/>
      <c r="CTF92" s="532"/>
      <c r="CTG92" s="533"/>
      <c r="CTH92" s="527"/>
      <c r="CTI92" s="528"/>
      <c r="CTJ92" s="529"/>
      <c r="CTK92" s="530"/>
      <c r="CTL92" s="531"/>
      <c r="CTM92" s="532"/>
      <c r="CTN92" s="533"/>
      <c r="CTO92" s="527"/>
      <c r="CTP92" s="528"/>
      <c r="CTQ92" s="529"/>
      <c r="CTR92" s="530"/>
      <c r="CTS92" s="531"/>
      <c r="CTT92" s="532"/>
      <c r="CTU92" s="533"/>
      <c r="CTV92" s="527"/>
      <c r="CTW92" s="528"/>
      <c r="CTX92" s="529"/>
      <c r="CTY92" s="530"/>
      <c r="CTZ92" s="531"/>
      <c r="CUA92" s="532"/>
      <c r="CUB92" s="533"/>
      <c r="CUC92" s="527"/>
      <c r="CUD92" s="528"/>
      <c r="CUE92" s="529"/>
      <c r="CUF92" s="530"/>
      <c r="CUG92" s="531"/>
      <c r="CUH92" s="532"/>
      <c r="CUI92" s="533"/>
      <c r="CUJ92" s="527"/>
      <c r="CUK92" s="528"/>
      <c r="CUL92" s="529"/>
      <c r="CUM92" s="530"/>
      <c r="CUN92" s="531"/>
      <c r="CUO92" s="532"/>
      <c r="CUP92" s="533"/>
      <c r="CUQ92" s="527"/>
      <c r="CUR92" s="528"/>
      <c r="CUS92" s="529"/>
      <c r="CUT92" s="530"/>
      <c r="CUU92" s="531"/>
      <c r="CUV92" s="532"/>
      <c r="CUW92" s="533"/>
      <c r="CUX92" s="527"/>
      <c r="CUY92" s="528"/>
      <c r="CUZ92" s="529"/>
      <c r="CVA92" s="530"/>
      <c r="CVB92" s="531"/>
      <c r="CVC92" s="532"/>
      <c r="CVD92" s="533"/>
      <c r="CVE92" s="527"/>
      <c r="CVF92" s="528"/>
      <c r="CVG92" s="529"/>
      <c r="CVH92" s="530"/>
      <c r="CVI92" s="531"/>
      <c r="CVJ92" s="532"/>
      <c r="CVK92" s="533"/>
      <c r="CVL92" s="527"/>
      <c r="CVM92" s="528"/>
      <c r="CVN92" s="529"/>
      <c r="CVO92" s="530"/>
      <c r="CVP92" s="531"/>
      <c r="CVQ92" s="532"/>
      <c r="CVR92" s="533"/>
      <c r="CVS92" s="527"/>
      <c r="CVT92" s="528"/>
      <c r="CVU92" s="529"/>
      <c r="CVV92" s="530"/>
      <c r="CVW92" s="531"/>
      <c r="CVX92" s="532"/>
      <c r="CVY92" s="533"/>
      <c r="CVZ92" s="527"/>
      <c r="CWA92" s="528"/>
      <c r="CWB92" s="529"/>
      <c r="CWC92" s="530"/>
      <c r="CWD92" s="531"/>
      <c r="CWE92" s="532"/>
      <c r="CWF92" s="533"/>
      <c r="CWG92" s="527"/>
      <c r="CWH92" s="528"/>
      <c r="CWI92" s="529"/>
      <c r="CWJ92" s="530"/>
      <c r="CWK92" s="531"/>
      <c r="CWL92" s="532"/>
      <c r="CWM92" s="533"/>
      <c r="CWN92" s="527"/>
      <c r="CWO92" s="528"/>
      <c r="CWP92" s="529"/>
      <c r="CWQ92" s="530"/>
      <c r="CWR92" s="531"/>
      <c r="CWS92" s="532"/>
      <c r="CWT92" s="533"/>
      <c r="CWU92" s="527"/>
      <c r="CWV92" s="528"/>
      <c r="CWW92" s="529"/>
      <c r="CWX92" s="530"/>
      <c r="CWY92" s="531"/>
      <c r="CWZ92" s="532"/>
      <c r="CXA92" s="533"/>
      <c r="CXB92" s="527"/>
      <c r="CXC92" s="528"/>
      <c r="CXD92" s="529"/>
      <c r="CXE92" s="530"/>
      <c r="CXF92" s="531"/>
      <c r="CXG92" s="532"/>
      <c r="CXH92" s="533"/>
      <c r="CXI92" s="527"/>
      <c r="CXJ92" s="528"/>
      <c r="CXK92" s="529"/>
      <c r="CXL92" s="530"/>
      <c r="CXM92" s="531"/>
      <c r="CXN92" s="532"/>
      <c r="CXO92" s="533"/>
      <c r="CXP92" s="527"/>
      <c r="CXQ92" s="528"/>
      <c r="CXR92" s="529"/>
      <c r="CXS92" s="530"/>
      <c r="CXT92" s="531"/>
      <c r="CXU92" s="532"/>
      <c r="CXV92" s="533"/>
      <c r="CXW92" s="527"/>
      <c r="CXX92" s="528"/>
      <c r="CXY92" s="529"/>
      <c r="CXZ92" s="530"/>
      <c r="CYA92" s="531"/>
      <c r="CYB92" s="532"/>
      <c r="CYC92" s="533"/>
      <c r="CYD92" s="527"/>
      <c r="CYE92" s="528"/>
      <c r="CYF92" s="529"/>
      <c r="CYG92" s="530"/>
      <c r="CYH92" s="531"/>
      <c r="CYI92" s="532"/>
      <c r="CYJ92" s="533"/>
      <c r="CYK92" s="527"/>
      <c r="CYL92" s="528"/>
      <c r="CYM92" s="529"/>
      <c r="CYN92" s="530"/>
      <c r="CYO92" s="531"/>
      <c r="CYP92" s="532"/>
      <c r="CYQ92" s="533"/>
      <c r="CYR92" s="527"/>
      <c r="CYS92" s="528"/>
      <c r="CYT92" s="529"/>
      <c r="CYU92" s="530"/>
      <c r="CYV92" s="531"/>
      <c r="CYW92" s="532"/>
      <c r="CYX92" s="533"/>
      <c r="CYY92" s="527"/>
      <c r="CYZ92" s="528"/>
      <c r="CZA92" s="529"/>
      <c r="CZB92" s="530"/>
      <c r="CZC92" s="531"/>
      <c r="CZD92" s="532"/>
      <c r="CZE92" s="533"/>
      <c r="CZF92" s="527"/>
      <c r="CZG92" s="528"/>
      <c r="CZH92" s="529"/>
      <c r="CZI92" s="530"/>
      <c r="CZJ92" s="531"/>
      <c r="CZK92" s="532"/>
      <c r="CZL92" s="533"/>
      <c r="CZM92" s="527"/>
      <c r="CZN92" s="528"/>
      <c r="CZO92" s="529"/>
      <c r="CZP92" s="530"/>
      <c r="CZQ92" s="531"/>
      <c r="CZR92" s="532"/>
      <c r="CZS92" s="533"/>
      <c r="CZT92" s="527"/>
      <c r="CZU92" s="528"/>
      <c r="CZV92" s="529"/>
      <c r="CZW92" s="530"/>
      <c r="CZX92" s="531"/>
      <c r="CZY92" s="532"/>
      <c r="CZZ92" s="533"/>
      <c r="DAA92" s="527"/>
      <c r="DAB92" s="528"/>
      <c r="DAC92" s="529"/>
      <c r="DAD92" s="530"/>
      <c r="DAE92" s="531"/>
      <c r="DAF92" s="532"/>
      <c r="DAG92" s="533"/>
      <c r="DAH92" s="527"/>
      <c r="DAI92" s="528"/>
      <c r="DAJ92" s="529"/>
      <c r="DAK92" s="530"/>
      <c r="DAL92" s="531"/>
      <c r="DAM92" s="532"/>
      <c r="DAN92" s="533"/>
      <c r="DAO92" s="527"/>
      <c r="DAP92" s="528"/>
      <c r="DAQ92" s="529"/>
      <c r="DAR92" s="530"/>
      <c r="DAS92" s="531"/>
      <c r="DAT92" s="532"/>
      <c r="DAU92" s="533"/>
      <c r="DAV92" s="527"/>
      <c r="DAW92" s="528"/>
      <c r="DAX92" s="529"/>
      <c r="DAY92" s="530"/>
      <c r="DAZ92" s="531"/>
      <c r="DBA92" s="532"/>
      <c r="DBB92" s="533"/>
      <c r="DBC92" s="527"/>
      <c r="DBD92" s="528"/>
      <c r="DBE92" s="529"/>
      <c r="DBF92" s="530"/>
      <c r="DBG92" s="531"/>
      <c r="DBH92" s="532"/>
      <c r="DBI92" s="533"/>
      <c r="DBJ92" s="527"/>
      <c r="DBK92" s="528"/>
      <c r="DBL92" s="529"/>
      <c r="DBM92" s="530"/>
      <c r="DBN92" s="531"/>
      <c r="DBO92" s="532"/>
      <c r="DBP92" s="533"/>
      <c r="DBQ92" s="527"/>
      <c r="DBR92" s="528"/>
      <c r="DBS92" s="529"/>
      <c r="DBT92" s="530"/>
      <c r="DBU92" s="531"/>
      <c r="DBV92" s="532"/>
      <c r="DBW92" s="533"/>
      <c r="DBX92" s="527"/>
      <c r="DBY92" s="528"/>
      <c r="DBZ92" s="529"/>
      <c r="DCA92" s="530"/>
      <c r="DCB92" s="531"/>
      <c r="DCC92" s="532"/>
      <c r="DCD92" s="533"/>
      <c r="DCE92" s="527"/>
      <c r="DCF92" s="528"/>
      <c r="DCG92" s="529"/>
      <c r="DCH92" s="530"/>
      <c r="DCI92" s="531"/>
      <c r="DCJ92" s="532"/>
      <c r="DCK92" s="533"/>
      <c r="DCL92" s="527"/>
      <c r="DCM92" s="528"/>
      <c r="DCN92" s="529"/>
      <c r="DCO92" s="530"/>
      <c r="DCP92" s="531"/>
      <c r="DCQ92" s="532"/>
      <c r="DCR92" s="533"/>
      <c r="DCS92" s="527"/>
      <c r="DCT92" s="528"/>
      <c r="DCU92" s="529"/>
      <c r="DCV92" s="530"/>
      <c r="DCW92" s="531"/>
      <c r="DCX92" s="532"/>
      <c r="DCY92" s="533"/>
      <c r="DCZ92" s="527"/>
      <c r="DDA92" s="528"/>
      <c r="DDB92" s="529"/>
      <c r="DDC92" s="530"/>
      <c r="DDD92" s="531"/>
      <c r="DDE92" s="532"/>
      <c r="DDF92" s="533"/>
      <c r="DDG92" s="527"/>
      <c r="DDH92" s="528"/>
      <c r="DDI92" s="529"/>
      <c r="DDJ92" s="530"/>
      <c r="DDK92" s="531"/>
      <c r="DDL92" s="532"/>
      <c r="DDM92" s="533"/>
      <c r="DDN92" s="527"/>
      <c r="DDO92" s="528"/>
      <c r="DDP92" s="529"/>
      <c r="DDQ92" s="530"/>
      <c r="DDR92" s="531"/>
      <c r="DDS92" s="532"/>
      <c r="DDT92" s="533"/>
      <c r="DDU92" s="527"/>
      <c r="DDV92" s="528"/>
      <c r="DDW92" s="529"/>
      <c r="DDX92" s="530"/>
      <c r="DDY92" s="531"/>
      <c r="DDZ92" s="532"/>
      <c r="DEA92" s="533"/>
      <c r="DEB92" s="527"/>
      <c r="DEC92" s="528"/>
      <c r="DED92" s="529"/>
      <c r="DEE92" s="530"/>
      <c r="DEF92" s="531"/>
      <c r="DEG92" s="532"/>
      <c r="DEH92" s="533"/>
      <c r="DEI92" s="527"/>
      <c r="DEJ92" s="528"/>
      <c r="DEK92" s="529"/>
      <c r="DEL92" s="530"/>
      <c r="DEM92" s="531"/>
      <c r="DEN92" s="532"/>
      <c r="DEO92" s="533"/>
      <c r="DEP92" s="527"/>
      <c r="DEQ92" s="528"/>
      <c r="DER92" s="529"/>
      <c r="DES92" s="530"/>
      <c r="DET92" s="531"/>
      <c r="DEU92" s="532"/>
      <c r="DEV92" s="533"/>
      <c r="DEW92" s="527"/>
      <c r="DEX92" s="528"/>
      <c r="DEY92" s="529"/>
      <c r="DEZ92" s="530"/>
      <c r="DFA92" s="531"/>
      <c r="DFB92" s="532"/>
      <c r="DFC92" s="533"/>
      <c r="DFD92" s="527"/>
      <c r="DFE92" s="528"/>
      <c r="DFF92" s="529"/>
      <c r="DFG92" s="530"/>
      <c r="DFH92" s="531"/>
      <c r="DFI92" s="532"/>
      <c r="DFJ92" s="533"/>
      <c r="DFK92" s="527"/>
      <c r="DFL92" s="528"/>
      <c r="DFM92" s="529"/>
      <c r="DFN92" s="530"/>
      <c r="DFO92" s="531"/>
      <c r="DFP92" s="532"/>
      <c r="DFQ92" s="533"/>
      <c r="DFR92" s="527"/>
      <c r="DFS92" s="528"/>
      <c r="DFT92" s="529"/>
      <c r="DFU92" s="530"/>
      <c r="DFV92" s="531"/>
      <c r="DFW92" s="532"/>
      <c r="DFX92" s="533"/>
      <c r="DFY92" s="527"/>
      <c r="DFZ92" s="528"/>
      <c r="DGA92" s="529"/>
      <c r="DGB92" s="530"/>
      <c r="DGC92" s="531"/>
      <c r="DGD92" s="532"/>
      <c r="DGE92" s="533"/>
      <c r="DGF92" s="527"/>
      <c r="DGG92" s="528"/>
      <c r="DGH92" s="529"/>
      <c r="DGI92" s="530"/>
      <c r="DGJ92" s="531"/>
      <c r="DGK92" s="532"/>
      <c r="DGL92" s="533"/>
      <c r="DGM92" s="527"/>
      <c r="DGN92" s="528"/>
      <c r="DGO92" s="529"/>
      <c r="DGP92" s="530"/>
      <c r="DGQ92" s="531"/>
      <c r="DGR92" s="532"/>
      <c r="DGS92" s="533"/>
      <c r="DGT92" s="527"/>
      <c r="DGU92" s="528"/>
      <c r="DGV92" s="529"/>
      <c r="DGW92" s="530"/>
      <c r="DGX92" s="531"/>
      <c r="DGY92" s="532"/>
      <c r="DGZ92" s="533"/>
      <c r="DHA92" s="527"/>
      <c r="DHB92" s="528"/>
      <c r="DHC92" s="529"/>
      <c r="DHD92" s="530"/>
      <c r="DHE92" s="531"/>
      <c r="DHF92" s="532"/>
      <c r="DHG92" s="533"/>
      <c r="DHH92" s="527"/>
      <c r="DHI92" s="528"/>
      <c r="DHJ92" s="529"/>
      <c r="DHK92" s="530"/>
      <c r="DHL92" s="531"/>
      <c r="DHM92" s="532"/>
      <c r="DHN92" s="533"/>
      <c r="DHO92" s="527"/>
      <c r="DHP92" s="528"/>
      <c r="DHQ92" s="529"/>
      <c r="DHR92" s="530"/>
      <c r="DHS92" s="531"/>
      <c r="DHT92" s="532"/>
      <c r="DHU92" s="533"/>
      <c r="DHV92" s="527"/>
      <c r="DHW92" s="528"/>
      <c r="DHX92" s="529"/>
      <c r="DHY92" s="530"/>
      <c r="DHZ92" s="531"/>
      <c r="DIA92" s="532"/>
      <c r="DIB92" s="533"/>
      <c r="DIC92" s="527"/>
      <c r="DID92" s="528"/>
      <c r="DIE92" s="529"/>
      <c r="DIF92" s="530"/>
      <c r="DIG92" s="531"/>
      <c r="DIH92" s="532"/>
      <c r="DII92" s="533"/>
      <c r="DIJ92" s="527"/>
      <c r="DIK92" s="528"/>
      <c r="DIL92" s="529"/>
      <c r="DIM92" s="530"/>
      <c r="DIN92" s="531"/>
      <c r="DIO92" s="532"/>
      <c r="DIP92" s="533"/>
      <c r="DIQ92" s="527"/>
      <c r="DIR92" s="528"/>
      <c r="DIS92" s="529"/>
      <c r="DIT92" s="530"/>
      <c r="DIU92" s="531"/>
      <c r="DIV92" s="532"/>
      <c r="DIW92" s="533"/>
      <c r="DIX92" s="527"/>
      <c r="DIY92" s="528"/>
      <c r="DIZ92" s="529"/>
      <c r="DJA92" s="530"/>
      <c r="DJB92" s="531"/>
      <c r="DJC92" s="532"/>
      <c r="DJD92" s="533"/>
      <c r="DJE92" s="527"/>
      <c r="DJF92" s="528"/>
      <c r="DJG92" s="529"/>
      <c r="DJH92" s="530"/>
      <c r="DJI92" s="531"/>
      <c r="DJJ92" s="532"/>
      <c r="DJK92" s="533"/>
      <c r="DJL92" s="527"/>
      <c r="DJM92" s="528"/>
      <c r="DJN92" s="529"/>
      <c r="DJO92" s="530"/>
      <c r="DJP92" s="531"/>
      <c r="DJQ92" s="532"/>
      <c r="DJR92" s="533"/>
      <c r="DJS92" s="527"/>
      <c r="DJT92" s="528"/>
      <c r="DJU92" s="529"/>
      <c r="DJV92" s="530"/>
      <c r="DJW92" s="531"/>
      <c r="DJX92" s="532"/>
      <c r="DJY92" s="533"/>
      <c r="DJZ92" s="527"/>
      <c r="DKA92" s="528"/>
      <c r="DKB92" s="529"/>
      <c r="DKC92" s="530"/>
      <c r="DKD92" s="531"/>
      <c r="DKE92" s="532"/>
      <c r="DKF92" s="533"/>
      <c r="DKG92" s="527"/>
      <c r="DKH92" s="528"/>
      <c r="DKI92" s="529"/>
      <c r="DKJ92" s="530"/>
      <c r="DKK92" s="531"/>
      <c r="DKL92" s="532"/>
      <c r="DKM92" s="533"/>
      <c r="DKN92" s="527"/>
      <c r="DKO92" s="528"/>
      <c r="DKP92" s="529"/>
      <c r="DKQ92" s="530"/>
      <c r="DKR92" s="531"/>
      <c r="DKS92" s="532"/>
      <c r="DKT92" s="533"/>
      <c r="DKU92" s="527"/>
      <c r="DKV92" s="528"/>
      <c r="DKW92" s="529"/>
      <c r="DKX92" s="530"/>
      <c r="DKY92" s="531"/>
      <c r="DKZ92" s="532"/>
      <c r="DLA92" s="533"/>
      <c r="DLB92" s="527"/>
      <c r="DLC92" s="528"/>
      <c r="DLD92" s="529"/>
      <c r="DLE92" s="530"/>
      <c r="DLF92" s="531"/>
      <c r="DLG92" s="532"/>
      <c r="DLH92" s="533"/>
      <c r="DLI92" s="527"/>
      <c r="DLJ92" s="528"/>
      <c r="DLK92" s="529"/>
      <c r="DLL92" s="530"/>
      <c r="DLM92" s="531"/>
      <c r="DLN92" s="532"/>
      <c r="DLO92" s="533"/>
      <c r="DLP92" s="527"/>
      <c r="DLQ92" s="528"/>
      <c r="DLR92" s="529"/>
      <c r="DLS92" s="530"/>
      <c r="DLT92" s="531"/>
      <c r="DLU92" s="532"/>
      <c r="DLV92" s="533"/>
      <c r="DLW92" s="527"/>
      <c r="DLX92" s="528"/>
      <c r="DLY92" s="529"/>
      <c r="DLZ92" s="530"/>
      <c r="DMA92" s="531"/>
      <c r="DMB92" s="532"/>
      <c r="DMC92" s="533"/>
      <c r="DMD92" s="527"/>
      <c r="DME92" s="528"/>
      <c r="DMF92" s="529"/>
      <c r="DMG92" s="530"/>
      <c r="DMH92" s="531"/>
      <c r="DMI92" s="532"/>
      <c r="DMJ92" s="533"/>
      <c r="DMK92" s="527"/>
      <c r="DML92" s="528"/>
      <c r="DMM92" s="529"/>
      <c r="DMN92" s="530"/>
      <c r="DMO92" s="531"/>
      <c r="DMP92" s="532"/>
      <c r="DMQ92" s="533"/>
      <c r="DMR92" s="527"/>
      <c r="DMS92" s="528"/>
      <c r="DMT92" s="529"/>
      <c r="DMU92" s="530"/>
      <c r="DMV92" s="531"/>
      <c r="DMW92" s="532"/>
      <c r="DMX92" s="533"/>
      <c r="DMY92" s="527"/>
      <c r="DMZ92" s="528"/>
      <c r="DNA92" s="529"/>
      <c r="DNB92" s="530"/>
      <c r="DNC92" s="531"/>
      <c r="DND92" s="532"/>
      <c r="DNE92" s="533"/>
      <c r="DNF92" s="527"/>
      <c r="DNG92" s="528"/>
      <c r="DNH92" s="529"/>
      <c r="DNI92" s="530"/>
      <c r="DNJ92" s="531"/>
      <c r="DNK92" s="532"/>
      <c r="DNL92" s="533"/>
      <c r="DNM92" s="527"/>
      <c r="DNN92" s="528"/>
      <c r="DNO92" s="529"/>
      <c r="DNP92" s="530"/>
      <c r="DNQ92" s="531"/>
      <c r="DNR92" s="532"/>
      <c r="DNS92" s="533"/>
      <c r="DNT92" s="527"/>
      <c r="DNU92" s="528"/>
      <c r="DNV92" s="529"/>
      <c r="DNW92" s="530"/>
      <c r="DNX92" s="531"/>
      <c r="DNY92" s="532"/>
      <c r="DNZ92" s="533"/>
      <c r="DOA92" s="527"/>
      <c r="DOB92" s="528"/>
      <c r="DOC92" s="529"/>
      <c r="DOD92" s="530"/>
      <c r="DOE92" s="531"/>
      <c r="DOF92" s="532"/>
      <c r="DOG92" s="533"/>
      <c r="DOH92" s="527"/>
      <c r="DOI92" s="528"/>
      <c r="DOJ92" s="529"/>
      <c r="DOK92" s="530"/>
      <c r="DOL92" s="531"/>
      <c r="DOM92" s="532"/>
      <c r="DON92" s="533"/>
      <c r="DOO92" s="527"/>
      <c r="DOP92" s="528"/>
      <c r="DOQ92" s="529"/>
      <c r="DOR92" s="530"/>
      <c r="DOS92" s="531"/>
      <c r="DOT92" s="532"/>
      <c r="DOU92" s="533"/>
      <c r="DOV92" s="527"/>
      <c r="DOW92" s="528"/>
      <c r="DOX92" s="529"/>
      <c r="DOY92" s="530"/>
      <c r="DOZ92" s="531"/>
      <c r="DPA92" s="532"/>
      <c r="DPB92" s="533"/>
      <c r="DPC92" s="527"/>
      <c r="DPD92" s="528"/>
      <c r="DPE92" s="529"/>
      <c r="DPF92" s="530"/>
      <c r="DPG92" s="531"/>
      <c r="DPH92" s="532"/>
      <c r="DPI92" s="533"/>
      <c r="DPJ92" s="527"/>
      <c r="DPK92" s="528"/>
      <c r="DPL92" s="529"/>
      <c r="DPM92" s="530"/>
      <c r="DPN92" s="531"/>
      <c r="DPO92" s="532"/>
      <c r="DPP92" s="533"/>
      <c r="DPQ92" s="527"/>
      <c r="DPR92" s="528"/>
      <c r="DPS92" s="529"/>
      <c r="DPT92" s="530"/>
      <c r="DPU92" s="531"/>
      <c r="DPV92" s="532"/>
      <c r="DPW92" s="533"/>
      <c r="DPX92" s="527"/>
      <c r="DPY92" s="528"/>
      <c r="DPZ92" s="529"/>
      <c r="DQA92" s="530"/>
      <c r="DQB92" s="531"/>
      <c r="DQC92" s="532"/>
      <c r="DQD92" s="533"/>
      <c r="DQE92" s="527"/>
      <c r="DQF92" s="528"/>
      <c r="DQG92" s="529"/>
      <c r="DQH92" s="530"/>
      <c r="DQI92" s="531"/>
      <c r="DQJ92" s="532"/>
      <c r="DQK92" s="533"/>
      <c r="DQL92" s="527"/>
      <c r="DQM92" s="528"/>
      <c r="DQN92" s="529"/>
      <c r="DQO92" s="530"/>
      <c r="DQP92" s="531"/>
      <c r="DQQ92" s="532"/>
      <c r="DQR92" s="533"/>
      <c r="DQS92" s="527"/>
      <c r="DQT92" s="528"/>
      <c r="DQU92" s="529"/>
      <c r="DQV92" s="530"/>
      <c r="DQW92" s="531"/>
      <c r="DQX92" s="532"/>
      <c r="DQY92" s="533"/>
      <c r="DQZ92" s="527"/>
      <c r="DRA92" s="528"/>
      <c r="DRB92" s="529"/>
      <c r="DRC92" s="530"/>
      <c r="DRD92" s="531"/>
      <c r="DRE92" s="532"/>
      <c r="DRF92" s="533"/>
      <c r="DRG92" s="527"/>
      <c r="DRH92" s="528"/>
      <c r="DRI92" s="529"/>
      <c r="DRJ92" s="530"/>
      <c r="DRK92" s="531"/>
      <c r="DRL92" s="532"/>
      <c r="DRM92" s="533"/>
      <c r="DRN92" s="527"/>
      <c r="DRO92" s="528"/>
      <c r="DRP92" s="529"/>
      <c r="DRQ92" s="530"/>
      <c r="DRR92" s="531"/>
      <c r="DRS92" s="532"/>
      <c r="DRT92" s="533"/>
      <c r="DRU92" s="527"/>
      <c r="DRV92" s="528"/>
      <c r="DRW92" s="529"/>
      <c r="DRX92" s="530"/>
      <c r="DRY92" s="531"/>
      <c r="DRZ92" s="532"/>
      <c r="DSA92" s="533"/>
      <c r="DSB92" s="527"/>
      <c r="DSC92" s="528"/>
      <c r="DSD92" s="529"/>
      <c r="DSE92" s="530"/>
      <c r="DSF92" s="531"/>
      <c r="DSG92" s="532"/>
      <c r="DSH92" s="533"/>
      <c r="DSI92" s="527"/>
      <c r="DSJ92" s="528"/>
      <c r="DSK92" s="529"/>
      <c r="DSL92" s="530"/>
      <c r="DSM92" s="531"/>
      <c r="DSN92" s="532"/>
      <c r="DSO92" s="533"/>
      <c r="DSP92" s="527"/>
      <c r="DSQ92" s="528"/>
      <c r="DSR92" s="529"/>
      <c r="DSS92" s="530"/>
      <c r="DST92" s="531"/>
      <c r="DSU92" s="532"/>
      <c r="DSV92" s="533"/>
      <c r="DSW92" s="527"/>
      <c r="DSX92" s="528"/>
      <c r="DSY92" s="529"/>
      <c r="DSZ92" s="530"/>
      <c r="DTA92" s="531"/>
      <c r="DTB92" s="532"/>
      <c r="DTC92" s="533"/>
      <c r="DTD92" s="527"/>
      <c r="DTE92" s="528"/>
      <c r="DTF92" s="529"/>
      <c r="DTG92" s="530"/>
      <c r="DTH92" s="531"/>
      <c r="DTI92" s="532"/>
      <c r="DTJ92" s="533"/>
      <c r="DTK92" s="527"/>
      <c r="DTL92" s="528"/>
      <c r="DTM92" s="529"/>
      <c r="DTN92" s="530"/>
      <c r="DTO92" s="531"/>
      <c r="DTP92" s="532"/>
      <c r="DTQ92" s="533"/>
      <c r="DTR92" s="527"/>
      <c r="DTS92" s="528"/>
      <c r="DTT92" s="529"/>
      <c r="DTU92" s="530"/>
      <c r="DTV92" s="531"/>
      <c r="DTW92" s="532"/>
      <c r="DTX92" s="533"/>
      <c r="DTY92" s="527"/>
      <c r="DTZ92" s="528"/>
      <c r="DUA92" s="529"/>
      <c r="DUB92" s="530"/>
      <c r="DUC92" s="531"/>
      <c r="DUD92" s="532"/>
      <c r="DUE92" s="533"/>
      <c r="DUF92" s="527"/>
      <c r="DUG92" s="528"/>
      <c r="DUH92" s="529"/>
      <c r="DUI92" s="530"/>
      <c r="DUJ92" s="531"/>
      <c r="DUK92" s="532"/>
      <c r="DUL92" s="533"/>
      <c r="DUM92" s="527"/>
      <c r="DUN92" s="528"/>
      <c r="DUO92" s="529"/>
      <c r="DUP92" s="530"/>
      <c r="DUQ92" s="531"/>
      <c r="DUR92" s="532"/>
      <c r="DUS92" s="533"/>
      <c r="DUT92" s="527"/>
      <c r="DUU92" s="528"/>
      <c r="DUV92" s="529"/>
      <c r="DUW92" s="530"/>
      <c r="DUX92" s="531"/>
      <c r="DUY92" s="532"/>
      <c r="DUZ92" s="533"/>
      <c r="DVA92" s="527"/>
      <c r="DVB92" s="528"/>
      <c r="DVC92" s="529"/>
      <c r="DVD92" s="530"/>
      <c r="DVE92" s="531"/>
      <c r="DVF92" s="532"/>
      <c r="DVG92" s="533"/>
      <c r="DVH92" s="527"/>
      <c r="DVI92" s="528"/>
      <c r="DVJ92" s="529"/>
      <c r="DVK92" s="530"/>
      <c r="DVL92" s="531"/>
      <c r="DVM92" s="532"/>
      <c r="DVN92" s="533"/>
      <c r="DVO92" s="527"/>
      <c r="DVP92" s="528"/>
      <c r="DVQ92" s="529"/>
      <c r="DVR92" s="530"/>
      <c r="DVS92" s="531"/>
      <c r="DVT92" s="532"/>
      <c r="DVU92" s="533"/>
      <c r="DVV92" s="527"/>
      <c r="DVW92" s="528"/>
      <c r="DVX92" s="529"/>
      <c r="DVY92" s="530"/>
      <c r="DVZ92" s="531"/>
      <c r="DWA92" s="532"/>
      <c r="DWB92" s="533"/>
      <c r="DWC92" s="527"/>
      <c r="DWD92" s="528"/>
      <c r="DWE92" s="529"/>
      <c r="DWF92" s="530"/>
      <c r="DWG92" s="531"/>
      <c r="DWH92" s="532"/>
      <c r="DWI92" s="533"/>
      <c r="DWJ92" s="527"/>
      <c r="DWK92" s="528"/>
      <c r="DWL92" s="529"/>
      <c r="DWM92" s="530"/>
      <c r="DWN92" s="531"/>
      <c r="DWO92" s="532"/>
      <c r="DWP92" s="533"/>
      <c r="DWQ92" s="527"/>
      <c r="DWR92" s="528"/>
      <c r="DWS92" s="529"/>
      <c r="DWT92" s="530"/>
      <c r="DWU92" s="531"/>
      <c r="DWV92" s="532"/>
      <c r="DWW92" s="533"/>
      <c r="DWX92" s="527"/>
      <c r="DWY92" s="528"/>
      <c r="DWZ92" s="529"/>
      <c r="DXA92" s="530"/>
      <c r="DXB92" s="531"/>
      <c r="DXC92" s="532"/>
      <c r="DXD92" s="533"/>
      <c r="DXE92" s="527"/>
      <c r="DXF92" s="528"/>
      <c r="DXG92" s="529"/>
      <c r="DXH92" s="530"/>
      <c r="DXI92" s="531"/>
      <c r="DXJ92" s="532"/>
      <c r="DXK92" s="533"/>
      <c r="DXL92" s="527"/>
      <c r="DXM92" s="528"/>
      <c r="DXN92" s="529"/>
      <c r="DXO92" s="530"/>
      <c r="DXP92" s="531"/>
      <c r="DXQ92" s="532"/>
      <c r="DXR92" s="533"/>
      <c r="DXS92" s="527"/>
      <c r="DXT92" s="528"/>
      <c r="DXU92" s="529"/>
      <c r="DXV92" s="530"/>
      <c r="DXW92" s="531"/>
      <c r="DXX92" s="532"/>
      <c r="DXY92" s="533"/>
      <c r="DXZ92" s="527"/>
      <c r="DYA92" s="528"/>
      <c r="DYB92" s="529"/>
      <c r="DYC92" s="530"/>
      <c r="DYD92" s="531"/>
      <c r="DYE92" s="532"/>
      <c r="DYF92" s="533"/>
      <c r="DYG92" s="527"/>
      <c r="DYH92" s="528"/>
      <c r="DYI92" s="529"/>
      <c r="DYJ92" s="530"/>
      <c r="DYK92" s="531"/>
      <c r="DYL92" s="532"/>
      <c r="DYM92" s="533"/>
      <c r="DYN92" s="527"/>
      <c r="DYO92" s="528"/>
      <c r="DYP92" s="529"/>
      <c r="DYQ92" s="530"/>
      <c r="DYR92" s="531"/>
      <c r="DYS92" s="532"/>
      <c r="DYT92" s="533"/>
      <c r="DYU92" s="527"/>
      <c r="DYV92" s="528"/>
      <c r="DYW92" s="529"/>
      <c r="DYX92" s="530"/>
      <c r="DYY92" s="531"/>
      <c r="DYZ92" s="532"/>
      <c r="DZA92" s="533"/>
      <c r="DZB92" s="527"/>
      <c r="DZC92" s="528"/>
      <c r="DZD92" s="529"/>
      <c r="DZE92" s="530"/>
      <c r="DZF92" s="531"/>
      <c r="DZG92" s="532"/>
      <c r="DZH92" s="533"/>
      <c r="DZI92" s="527"/>
      <c r="DZJ92" s="528"/>
      <c r="DZK92" s="529"/>
      <c r="DZL92" s="530"/>
      <c r="DZM92" s="531"/>
      <c r="DZN92" s="532"/>
      <c r="DZO92" s="533"/>
      <c r="DZP92" s="527"/>
      <c r="DZQ92" s="528"/>
      <c r="DZR92" s="529"/>
      <c r="DZS92" s="530"/>
      <c r="DZT92" s="531"/>
      <c r="DZU92" s="532"/>
      <c r="DZV92" s="533"/>
      <c r="DZW92" s="527"/>
      <c r="DZX92" s="528"/>
      <c r="DZY92" s="529"/>
      <c r="DZZ92" s="530"/>
      <c r="EAA92" s="531"/>
      <c r="EAB92" s="532"/>
      <c r="EAC92" s="533"/>
      <c r="EAD92" s="527"/>
      <c r="EAE92" s="528"/>
      <c r="EAF92" s="529"/>
      <c r="EAG92" s="530"/>
      <c r="EAH92" s="531"/>
      <c r="EAI92" s="532"/>
      <c r="EAJ92" s="533"/>
      <c r="EAK92" s="527"/>
      <c r="EAL92" s="528"/>
      <c r="EAM92" s="529"/>
      <c r="EAN92" s="530"/>
      <c r="EAO92" s="531"/>
      <c r="EAP92" s="532"/>
      <c r="EAQ92" s="533"/>
      <c r="EAR92" s="527"/>
      <c r="EAS92" s="528"/>
      <c r="EAT92" s="529"/>
      <c r="EAU92" s="530"/>
      <c r="EAV92" s="531"/>
      <c r="EAW92" s="532"/>
      <c r="EAX92" s="533"/>
      <c r="EAY92" s="527"/>
      <c r="EAZ92" s="528"/>
      <c r="EBA92" s="529"/>
      <c r="EBB92" s="530"/>
      <c r="EBC92" s="531"/>
      <c r="EBD92" s="532"/>
      <c r="EBE92" s="533"/>
      <c r="EBF92" s="527"/>
      <c r="EBG92" s="528"/>
      <c r="EBH92" s="529"/>
      <c r="EBI92" s="530"/>
      <c r="EBJ92" s="531"/>
      <c r="EBK92" s="532"/>
      <c r="EBL92" s="533"/>
      <c r="EBM92" s="527"/>
      <c r="EBN92" s="528"/>
      <c r="EBO92" s="529"/>
      <c r="EBP92" s="530"/>
      <c r="EBQ92" s="531"/>
      <c r="EBR92" s="532"/>
      <c r="EBS92" s="533"/>
      <c r="EBT92" s="527"/>
      <c r="EBU92" s="528"/>
      <c r="EBV92" s="529"/>
      <c r="EBW92" s="530"/>
      <c r="EBX92" s="531"/>
      <c r="EBY92" s="532"/>
      <c r="EBZ92" s="533"/>
      <c r="ECA92" s="527"/>
      <c r="ECB92" s="528"/>
      <c r="ECC92" s="529"/>
      <c r="ECD92" s="530"/>
      <c r="ECE92" s="531"/>
      <c r="ECF92" s="532"/>
      <c r="ECG92" s="533"/>
      <c r="ECH92" s="527"/>
      <c r="ECI92" s="528"/>
      <c r="ECJ92" s="529"/>
      <c r="ECK92" s="530"/>
      <c r="ECL92" s="531"/>
      <c r="ECM92" s="532"/>
      <c r="ECN92" s="533"/>
      <c r="ECO92" s="527"/>
      <c r="ECP92" s="528"/>
      <c r="ECQ92" s="529"/>
      <c r="ECR92" s="530"/>
      <c r="ECS92" s="531"/>
      <c r="ECT92" s="532"/>
      <c r="ECU92" s="533"/>
      <c r="ECV92" s="527"/>
      <c r="ECW92" s="528"/>
      <c r="ECX92" s="529"/>
      <c r="ECY92" s="530"/>
      <c r="ECZ92" s="531"/>
      <c r="EDA92" s="532"/>
      <c r="EDB92" s="533"/>
      <c r="EDC92" s="527"/>
      <c r="EDD92" s="528"/>
      <c r="EDE92" s="529"/>
      <c r="EDF92" s="530"/>
      <c r="EDG92" s="531"/>
      <c r="EDH92" s="532"/>
      <c r="EDI92" s="533"/>
      <c r="EDJ92" s="527"/>
      <c r="EDK92" s="528"/>
      <c r="EDL92" s="529"/>
      <c r="EDM92" s="530"/>
      <c r="EDN92" s="531"/>
      <c r="EDO92" s="532"/>
      <c r="EDP92" s="533"/>
      <c r="EDQ92" s="527"/>
      <c r="EDR92" s="528"/>
      <c r="EDS92" s="529"/>
      <c r="EDT92" s="530"/>
      <c r="EDU92" s="531"/>
      <c r="EDV92" s="532"/>
      <c r="EDW92" s="533"/>
      <c r="EDX92" s="527"/>
      <c r="EDY92" s="528"/>
      <c r="EDZ92" s="529"/>
      <c r="EEA92" s="530"/>
      <c r="EEB92" s="531"/>
      <c r="EEC92" s="532"/>
      <c r="EED92" s="533"/>
      <c r="EEE92" s="527"/>
      <c r="EEF92" s="528"/>
      <c r="EEG92" s="529"/>
      <c r="EEH92" s="530"/>
      <c r="EEI92" s="531"/>
      <c r="EEJ92" s="532"/>
      <c r="EEK92" s="533"/>
      <c r="EEL92" s="527"/>
      <c r="EEM92" s="528"/>
      <c r="EEN92" s="529"/>
      <c r="EEO92" s="530"/>
      <c r="EEP92" s="531"/>
      <c r="EEQ92" s="532"/>
      <c r="EER92" s="533"/>
      <c r="EES92" s="527"/>
      <c r="EET92" s="528"/>
      <c r="EEU92" s="529"/>
      <c r="EEV92" s="530"/>
      <c r="EEW92" s="531"/>
      <c r="EEX92" s="532"/>
      <c r="EEY92" s="533"/>
      <c r="EEZ92" s="527"/>
      <c r="EFA92" s="528"/>
      <c r="EFB92" s="529"/>
      <c r="EFC92" s="530"/>
      <c r="EFD92" s="531"/>
      <c r="EFE92" s="532"/>
      <c r="EFF92" s="533"/>
      <c r="EFG92" s="527"/>
      <c r="EFH92" s="528"/>
      <c r="EFI92" s="529"/>
      <c r="EFJ92" s="530"/>
      <c r="EFK92" s="531"/>
      <c r="EFL92" s="532"/>
      <c r="EFM92" s="533"/>
      <c r="EFN92" s="527"/>
      <c r="EFO92" s="528"/>
      <c r="EFP92" s="529"/>
      <c r="EFQ92" s="530"/>
      <c r="EFR92" s="531"/>
      <c r="EFS92" s="532"/>
      <c r="EFT92" s="533"/>
      <c r="EFU92" s="527"/>
      <c r="EFV92" s="528"/>
      <c r="EFW92" s="529"/>
      <c r="EFX92" s="530"/>
      <c r="EFY92" s="531"/>
      <c r="EFZ92" s="532"/>
      <c r="EGA92" s="533"/>
      <c r="EGB92" s="527"/>
      <c r="EGC92" s="528"/>
      <c r="EGD92" s="529"/>
      <c r="EGE92" s="530"/>
      <c r="EGF92" s="531"/>
      <c r="EGG92" s="532"/>
      <c r="EGH92" s="533"/>
      <c r="EGI92" s="527"/>
      <c r="EGJ92" s="528"/>
      <c r="EGK92" s="529"/>
      <c r="EGL92" s="530"/>
      <c r="EGM92" s="531"/>
      <c r="EGN92" s="532"/>
      <c r="EGO92" s="533"/>
      <c r="EGP92" s="527"/>
      <c r="EGQ92" s="528"/>
      <c r="EGR92" s="529"/>
      <c r="EGS92" s="530"/>
      <c r="EGT92" s="531"/>
      <c r="EGU92" s="532"/>
      <c r="EGV92" s="533"/>
      <c r="EGW92" s="527"/>
      <c r="EGX92" s="528"/>
      <c r="EGY92" s="529"/>
      <c r="EGZ92" s="530"/>
      <c r="EHA92" s="531"/>
      <c r="EHB92" s="532"/>
      <c r="EHC92" s="533"/>
      <c r="EHD92" s="527"/>
      <c r="EHE92" s="528"/>
      <c r="EHF92" s="529"/>
      <c r="EHG92" s="530"/>
      <c r="EHH92" s="531"/>
      <c r="EHI92" s="532"/>
      <c r="EHJ92" s="533"/>
      <c r="EHK92" s="527"/>
      <c r="EHL92" s="528"/>
      <c r="EHM92" s="529"/>
      <c r="EHN92" s="530"/>
      <c r="EHO92" s="531"/>
      <c r="EHP92" s="532"/>
      <c r="EHQ92" s="533"/>
      <c r="EHR92" s="527"/>
      <c r="EHS92" s="528"/>
      <c r="EHT92" s="529"/>
      <c r="EHU92" s="530"/>
      <c r="EHV92" s="531"/>
      <c r="EHW92" s="532"/>
      <c r="EHX92" s="533"/>
      <c r="EHY92" s="527"/>
      <c r="EHZ92" s="528"/>
      <c r="EIA92" s="529"/>
      <c r="EIB92" s="530"/>
      <c r="EIC92" s="531"/>
      <c r="EID92" s="532"/>
      <c r="EIE92" s="533"/>
      <c r="EIF92" s="527"/>
      <c r="EIG92" s="528"/>
      <c r="EIH92" s="529"/>
      <c r="EII92" s="530"/>
      <c r="EIJ92" s="531"/>
      <c r="EIK92" s="532"/>
      <c r="EIL92" s="533"/>
      <c r="EIM92" s="527"/>
      <c r="EIN92" s="528"/>
      <c r="EIO92" s="529"/>
      <c r="EIP92" s="530"/>
      <c r="EIQ92" s="531"/>
      <c r="EIR92" s="532"/>
      <c r="EIS92" s="533"/>
      <c r="EIT92" s="527"/>
      <c r="EIU92" s="528"/>
      <c r="EIV92" s="529"/>
      <c r="EIW92" s="530"/>
      <c r="EIX92" s="531"/>
      <c r="EIY92" s="532"/>
      <c r="EIZ92" s="533"/>
      <c r="EJA92" s="527"/>
      <c r="EJB92" s="528"/>
      <c r="EJC92" s="529"/>
      <c r="EJD92" s="530"/>
      <c r="EJE92" s="531"/>
      <c r="EJF92" s="532"/>
      <c r="EJG92" s="533"/>
      <c r="EJH92" s="527"/>
      <c r="EJI92" s="528"/>
      <c r="EJJ92" s="529"/>
      <c r="EJK92" s="530"/>
      <c r="EJL92" s="531"/>
      <c r="EJM92" s="532"/>
      <c r="EJN92" s="533"/>
      <c r="EJO92" s="527"/>
      <c r="EJP92" s="528"/>
      <c r="EJQ92" s="529"/>
      <c r="EJR92" s="530"/>
      <c r="EJS92" s="531"/>
      <c r="EJT92" s="532"/>
      <c r="EJU92" s="533"/>
      <c r="EJV92" s="527"/>
      <c r="EJW92" s="528"/>
      <c r="EJX92" s="529"/>
      <c r="EJY92" s="530"/>
      <c r="EJZ92" s="531"/>
      <c r="EKA92" s="532"/>
      <c r="EKB92" s="533"/>
      <c r="EKC92" s="527"/>
      <c r="EKD92" s="528"/>
      <c r="EKE92" s="529"/>
      <c r="EKF92" s="530"/>
      <c r="EKG92" s="531"/>
      <c r="EKH92" s="532"/>
      <c r="EKI92" s="533"/>
      <c r="EKJ92" s="527"/>
      <c r="EKK92" s="528"/>
      <c r="EKL92" s="529"/>
      <c r="EKM92" s="530"/>
      <c r="EKN92" s="531"/>
      <c r="EKO92" s="532"/>
      <c r="EKP92" s="533"/>
      <c r="EKQ92" s="527"/>
      <c r="EKR92" s="528"/>
      <c r="EKS92" s="529"/>
      <c r="EKT92" s="530"/>
      <c r="EKU92" s="531"/>
      <c r="EKV92" s="532"/>
      <c r="EKW92" s="533"/>
      <c r="EKX92" s="527"/>
      <c r="EKY92" s="528"/>
      <c r="EKZ92" s="529"/>
      <c r="ELA92" s="530"/>
      <c r="ELB92" s="531"/>
      <c r="ELC92" s="532"/>
      <c r="ELD92" s="533"/>
      <c r="ELE92" s="527"/>
      <c r="ELF92" s="528"/>
      <c r="ELG92" s="529"/>
      <c r="ELH92" s="530"/>
      <c r="ELI92" s="531"/>
      <c r="ELJ92" s="532"/>
      <c r="ELK92" s="533"/>
      <c r="ELL92" s="527"/>
      <c r="ELM92" s="528"/>
      <c r="ELN92" s="529"/>
      <c r="ELO92" s="530"/>
      <c r="ELP92" s="531"/>
      <c r="ELQ92" s="532"/>
      <c r="ELR92" s="533"/>
      <c r="ELS92" s="527"/>
      <c r="ELT92" s="528"/>
      <c r="ELU92" s="529"/>
      <c r="ELV92" s="530"/>
      <c r="ELW92" s="531"/>
      <c r="ELX92" s="532"/>
      <c r="ELY92" s="533"/>
      <c r="ELZ92" s="527"/>
      <c r="EMA92" s="528"/>
      <c r="EMB92" s="529"/>
      <c r="EMC92" s="530"/>
      <c r="EMD92" s="531"/>
      <c r="EME92" s="532"/>
      <c r="EMF92" s="533"/>
      <c r="EMG92" s="527"/>
      <c r="EMH92" s="528"/>
      <c r="EMI92" s="529"/>
      <c r="EMJ92" s="530"/>
      <c r="EMK92" s="531"/>
      <c r="EML92" s="532"/>
      <c r="EMM92" s="533"/>
      <c r="EMN92" s="527"/>
      <c r="EMO92" s="528"/>
      <c r="EMP92" s="529"/>
      <c r="EMQ92" s="530"/>
      <c r="EMR92" s="531"/>
      <c r="EMS92" s="532"/>
      <c r="EMT92" s="533"/>
      <c r="EMU92" s="527"/>
      <c r="EMV92" s="528"/>
      <c r="EMW92" s="529"/>
      <c r="EMX92" s="530"/>
      <c r="EMY92" s="531"/>
      <c r="EMZ92" s="532"/>
      <c r="ENA92" s="533"/>
      <c r="ENB92" s="527"/>
      <c r="ENC92" s="528"/>
      <c r="END92" s="529"/>
      <c r="ENE92" s="530"/>
      <c r="ENF92" s="531"/>
      <c r="ENG92" s="532"/>
      <c r="ENH92" s="533"/>
      <c r="ENI92" s="527"/>
      <c r="ENJ92" s="528"/>
      <c r="ENK92" s="529"/>
      <c r="ENL92" s="530"/>
      <c r="ENM92" s="531"/>
      <c r="ENN92" s="532"/>
      <c r="ENO92" s="533"/>
      <c r="ENP92" s="527"/>
      <c r="ENQ92" s="528"/>
      <c r="ENR92" s="529"/>
      <c r="ENS92" s="530"/>
      <c r="ENT92" s="531"/>
      <c r="ENU92" s="532"/>
      <c r="ENV92" s="533"/>
      <c r="ENW92" s="527"/>
      <c r="ENX92" s="528"/>
      <c r="ENY92" s="529"/>
      <c r="ENZ92" s="530"/>
      <c r="EOA92" s="531"/>
      <c r="EOB92" s="532"/>
      <c r="EOC92" s="533"/>
      <c r="EOD92" s="527"/>
      <c r="EOE92" s="528"/>
      <c r="EOF92" s="529"/>
      <c r="EOG92" s="530"/>
      <c r="EOH92" s="531"/>
      <c r="EOI92" s="532"/>
      <c r="EOJ92" s="533"/>
      <c r="EOK92" s="527"/>
      <c r="EOL92" s="528"/>
      <c r="EOM92" s="529"/>
      <c r="EON92" s="530"/>
      <c r="EOO92" s="531"/>
      <c r="EOP92" s="532"/>
      <c r="EOQ92" s="533"/>
      <c r="EOR92" s="527"/>
      <c r="EOS92" s="528"/>
      <c r="EOT92" s="529"/>
      <c r="EOU92" s="530"/>
      <c r="EOV92" s="531"/>
      <c r="EOW92" s="532"/>
      <c r="EOX92" s="533"/>
      <c r="EOY92" s="527"/>
      <c r="EOZ92" s="528"/>
      <c r="EPA92" s="529"/>
      <c r="EPB92" s="530"/>
      <c r="EPC92" s="531"/>
      <c r="EPD92" s="532"/>
      <c r="EPE92" s="533"/>
      <c r="EPF92" s="527"/>
      <c r="EPG92" s="528"/>
      <c r="EPH92" s="529"/>
      <c r="EPI92" s="530"/>
      <c r="EPJ92" s="531"/>
      <c r="EPK92" s="532"/>
      <c r="EPL92" s="533"/>
      <c r="EPM92" s="527"/>
      <c r="EPN92" s="528"/>
      <c r="EPO92" s="529"/>
      <c r="EPP92" s="530"/>
      <c r="EPQ92" s="531"/>
      <c r="EPR92" s="532"/>
      <c r="EPS92" s="533"/>
      <c r="EPT92" s="527"/>
      <c r="EPU92" s="528"/>
      <c r="EPV92" s="529"/>
      <c r="EPW92" s="530"/>
      <c r="EPX92" s="531"/>
      <c r="EPY92" s="532"/>
      <c r="EPZ92" s="533"/>
      <c r="EQA92" s="527"/>
      <c r="EQB92" s="528"/>
      <c r="EQC92" s="529"/>
      <c r="EQD92" s="530"/>
      <c r="EQE92" s="531"/>
      <c r="EQF92" s="532"/>
      <c r="EQG92" s="533"/>
      <c r="EQH92" s="527"/>
      <c r="EQI92" s="528"/>
      <c r="EQJ92" s="529"/>
      <c r="EQK92" s="530"/>
      <c r="EQL92" s="531"/>
      <c r="EQM92" s="532"/>
      <c r="EQN92" s="533"/>
      <c r="EQO92" s="527"/>
      <c r="EQP92" s="528"/>
      <c r="EQQ92" s="529"/>
      <c r="EQR92" s="530"/>
      <c r="EQS92" s="531"/>
      <c r="EQT92" s="532"/>
      <c r="EQU92" s="533"/>
      <c r="EQV92" s="527"/>
      <c r="EQW92" s="528"/>
      <c r="EQX92" s="529"/>
      <c r="EQY92" s="530"/>
      <c r="EQZ92" s="531"/>
      <c r="ERA92" s="532"/>
      <c r="ERB92" s="533"/>
      <c r="ERC92" s="527"/>
      <c r="ERD92" s="528"/>
      <c r="ERE92" s="529"/>
      <c r="ERF92" s="530"/>
      <c r="ERG92" s="531"/>
      <c r="ERH92" s="532"/>
      <c r="ERI92" s="533"/>
      <c r="ERJ92" s="527"/>
      <c r="ERK92" s="528"/>
      <c r="ERL92" s="529"/>
      <c r="ERM92" s="530"/>
      <c r="ERN92" s="531"/>
      <c r="ERO92" s="532"/>
      <c r="ERP92" s="533"/>
      <c r="ERQ92" s="527"/>
      <c r="ERR92" s="528"/>
      <c r="ERS92" s="529"/>
      <c r="ERT92" s="530"/>
      <c r="ERU92" s="531"/>
      <c r="ERV92" s="532"/>
      <c r="ERW92" s="533"/>
      <c r="ERX92" s="527"/>
      <c r="ERY92" s="528"/>
      <c r="ERZ92" s="529"/>
      <c r="ESA92" s="530"/>
      <c r="ESB92" s="531"/>
      <c r="ESC92" s="532"/>
      <c r="ESD92" s="533"/>
      <c r="ESE92" s="527"/>
      <c r="ESF92" s="528"/>
      <c r="ESG92" s="529"/>
      <c r="ESH92" s="530"/>
      <c r="ESI92" s="531"/>
      <c r="ESJ92" s="532"/>
      <c r="ESK92" s="533"/>
      <c r="ESL92" s="527"/>
      <c r="ESM92" s="528"/>
      <c r="ESN92" s="529"/>
      <c r="ESO92" s="530"/>
      <c r="ESP92" s="531"/>
      <c r="ESQ92" s="532"/>
      <c r="ESR92" s="533"/>
      <c r="ESS92" s="527"/>
      <c r="EST92" s="528"/>
      <c r="ESU92" s="529"/>
      <c r="ESV92" s="530"/>
      <c r="ESW92" s="531"/>
      <c r="ESX92" s="532"/>
      <c r="ESY92" s="533"/>
      <c r="ESZ92" s="527"/>
      <c r="ETA92" s="528"/>
      <c r="ETB92" s="529"/>
      <c r="ETC92" s="530"/>
      <c r="ETD92" s="531"/>
      <c r="ETE92" s="532"/>
      <c r="ETF92" s="533"/>
      <c r="ETG92" s="527"/>
      <c r="ETH92" s="528"/>
      <c r="ETI92" s="529"/>
      <c r="ETJ92" s="530"/>
      <c r="ETK92" s="531"/>
      <c r="ETL92" s="532"/>
      <c r="ETM92" s="533"/>
      <c r="ETN92" s="527"/>
      <c r="ETO92" s="528"/>
      <c r="ETP92" s="529"/>
      <c r="ETQ92" s="530"/>
      <c r="ETR92" s="531"/>
      <c r="ETS92" s="532"/>
      <c r="ETT92" s="533"/>
      <c r="ETU92" s="527"/>
      <c r="ETV92" s="528"/>
      <c r="ETW92" s="529"/>
      <c r="ETX92" s="530"/>
      <c r="ETY92" s="531"/>
      <c r="ETZ92" s="532"/>
      <c r="EUA92" s="533"/>
      <c r="EUB92" s="527"/>
      <c r="EUC92" s="528"/>
      <c r="EUD92" s="529"/>
      <c r="EUE92" s="530"/>
      <c r="EUF92" s="531"/>
      <c r="EUG92" s="532"/>
      <c r="EUH92" s="533"/>
      <c r="EUI92" s="527"/>
      <c r="EUJ92" s="528"/>
      <c r="EUK92" s="529"/>
      <c r="EUL92" s="530"/>
      <c r="EUM92" s="531"/>
      <c r="EUN92" s="532"/>
      <c r="EUO92" s="533"/>
      <c r="EUP92" s="527"/>
      <c r="EUQ92" s="528"/>
      <c r="EUR92" s="529"/>
      <c r="EUS92" s="530"/>
      <c r="EUT92" s="531"/>
      <c r="EUU92" s="532"/>
      <c r="EUV92" s="533"/>
      <c r="EUW92" s="527"/>
      <c r="EUX92" s="528"/>
      <c r="EUY92" s="529"/>
      <c r="EUZ92" s="530"/>
      <c r="EVA92" s="531"/>
      <c r="EVB92" s="532"/>
      <c r="EVC92" s="533"/>
      <c r="EVD92" s="527"/>
      <c r="EVE92" s="528"/>
      <c r="EVF92" s="529"/>
      <c r="EVG92" s="530"/>
      <c r="EVH92" s="531"/>
      <c r="EVI92" s="532"/>
      <c r="EVJ92" s="533"/>
      <c r="EVK92" s="527"/>
      <c r="EVL92" s="528"/>
      <c r="EVM92" s="529"/>
      <c r="EVN92" s="530"/>
      <c r="EVO92" s="531"/>
      <c r="EVP92" s="532"/>
      <c r="EVQ92" s="533"/>
      <c r="EVR92" s="527"/>
      <c r="EVS92" s="528"/>
      <c r="EVT92" s="529"/>
      <c r="EVU92" s="530"/>
      <c r="EVV92" s="531"/>
      <c r="EVW92" s="532"/>
      <c r="EVX92" s="533"/>
      <c r="EVY92" s="527"/>
      <c r="EVZ92" s="528"/>
      <c r="EWA92" s="529"/>
      <c r="EWB92" s="530"/>
      <c r="EWC92" s="531"/>
      <c r="EWD92" s="532"/>
      <c r="EWE92" s="533"/>
      <c r="EWF92" s="527"/>
      <c r="EWG92" s="528"/>
      <c r="EWH92" s="529"/>
      <c r="EWI92" s="530"/>
      <c r="EWJ92" s="531"/>
      <c r="EWK92" s="532"/>
      <c r="EWL92" s="533"/>
      <c r="EWM92" s="527"/>
      <c r="EWN92" s="528"/>
      <c r="EWO92" s="529"/>
      <c r="EWP92" s="530"/>
      <c r="EWQ92" s="531"/>
      <c r="EWR92" s="532"/>
      <c r="EWS92" s="533"/>
      <c r="EWT92" s="527"/>
      <c r="EWU92" s="528"/>
      <c r="EWV92" s="529"/>
      <c r="EWW92" s="530"/>
      <c r="EWX92" s="531"/>
      <c r="EWY92" s="532"/>
      <c r="EWZ92" s="533"/>
      <c r="EXA92" s="527"/>
      <c r="EXB92" s="528"/>
      <c r="EXC92" s="529"/>
      <c r="EXD92" s="530"/>
      <c r="EXE92" s="531"/>
      <c r="EXF92" s="532"/>
      <c r="EXG92" s="533"/>
      <c r="EXH92" s="527"/>
      <c r="EXI92" s="528"/>
      <c r="EXJ92" s="529"/>
      <c r="EXK92" s="530"/>
      <c r="EXL92" s="531"/>
      <c r="EXM92" s="532"/>
      <c r="EXN92" s="533"/>
      <c r="EXO92" s="527"/>
      <c r="EXP92" s="528"/>
      <c r="EXQ92" s="529"/>
      <c r="EXR92" s="530"/>
      <c r="EXS92" s="531"/>
      <c r="EXT92" s="532"/>
      <c r="EXU92" s="533"/>
      <c r="EXV92" s="527"/>
      <c r="EXW92" s="528"/>
      <c r="EXX92" s="529"/>
      <c r="EXY92" s="530"/>
      <c r="EXZ92" s="531"/>
      <c r="EYA92" s="532"/>
      <c r="EYB92" s="533"/>
      <c r="EYC92" s="527"/>
      <c r="EYD92" s="528"/>
      <c r="EYE92" s="529"/>
      <c r="EYF92" s="530"/>
      <c r="EYG92" s="531"/>
      <c r="EYH92" s="532"/>
      <c r="EYI92" s="533"/>
      <c r="EYJ92" s="527"/>
      <c r="EYK92" s="528"/>
      <c r="EYL92" s="529"/>
      <c r="EYM92" s="530"/>
      <c r="EYN92" s="531"/>
      <c r="EYO92" s="532"/>
      <c r="EYP92" s="533"/>
      <c r="EYQ92" s="527"/>
      <c r="EYR92" s="528"/>
      <c r="EYS92" s="529"/>
      <c r="EYT92" s="530"/>
      <c r="EYU92" s="531"/>
      <c r="EYV92" s="532"/>
      <c r="EYW92" s="533"/>
      <c r="EYX92" s="527"/>
      <c r="EYY92" s="528"/>
      <c r="EYZ92" s="529"/>
      <c r="EZA92" s="530"/>
      <c r="EZB92" s="531"/>
      <c r="EZC92" s="532"/>
      <c r="EZD92" s="533"/>
      <c r="EZE92" s="527"/>
      <c r="EZF92" s="528"/>
      <c r="EZG92" s="529"/>
      <c r="EZH92" s="530"/>
      <c r="EZI92" s="531"/>
      <c r="EZJ92" s="532"/>
      <c r="EZK92" s="533"/>
      <c r="EZL92" s="527"/>
      <c r="EZM92" s="528"/>
      <c r="EZN92" s="529"/>
      <c r="EZO92" s="530"/>
      <c r="EZP92" s="531"/>
      <c r="EZQ92" s="532"/>
      <c r="EZR92" s="533"/>
      <c r="EZS92" s="527"/>
      <c r="EZT92" s="528"/>
      <c r="EZU92" s="529"/>
      <c r="EZV92" s="530"/>
      <c r="EZW92" s="531"/>
      <c r="EZX92" s="532"/>
      <c r="EZY92" s="533"/>
      <c r="EZZ92" s="527"/>
      <c r="FAA92" s="528"/>
      <c r="FAB92" s="529"/>
      <c r="FAC92" s="530"/>
      <c r="FAD92" s="531"/>
      <c r="FAE92" s="532"/>
      <c r="FAF92" s="533"/>
      <c r="FAG92" s="527"/>
      <c r="FAH92" s="528"/>
      <c r="FAI92" s="529"/>
      <c r="FAJ92" s="530"/>
      <c r="FAK92" s="531"/>
      <c r="FAL92" s="532"/>
      <c r="FAM92" s="533"/>
      <c r="FAN92" s="527"/>
      <c r="FAO92" s="528"/>
      <c r="FAP92" s="529"/>
      <c r="FAQ92" s="530"/>
      <c r="FAR92" s="531"/>
      <c r="FAS92" s="532"/>
      <c r="FAT92" s="533"/>
      <c r="FAU92" s="527"/>
      <c r="FAV92" s="528"/>
      <c r="FAW92" s="529"/>
      <c r="FAX92" s="530"/>
      <c r="FAY92" s="531"/>
      <c r="FAZ92" s="532"/>
      <c r="FBA92" s="533"/>
      <c r="FBB92" s="527"/>
      <c r="FBC92" s="528"/>
      <c r="FBD92" s="529"/>
      <c r="FBE92" s="530"/>
      <c r="FBF92" s="531"/>
      <c r="FBG92" s="532"/>
      <c r="FBH92" s="533"/>
      <c r="FBI92" s="527"/>
      <c r="FBJ92" s="528"/>
      <c r="FBK92" s="529"/>
      <c r="FBL92" s="530"/>
      <c r="FBM92" s="531"/>
      <c r="FBN92" s="532"/>
      <c r="FBO92" s="533"/>
      <c r="FBP92" s="527"/>
      <c r="FBQ92" s="528"/>
      <c r="FBR92" s="529"/>
      <c r="FBS92" s="530"/>
      <c r="FBT92" s="531"/>
      <c r="FBU92" s="532"/>
      <c r="FBV92" s="533"/>
      <c r="FBW92" s="527"/>
      <c r="FBX92" s="528"/>
      <c r="FBY92" s="529"/>
      <c r="FBZ92" s="530"/>
      <c r="FCA92" s="531"/>
      <c r="FCB92" s="532"/>
      <c r="FCC92" s="533"/>
      <c r="FCD92" s="527"/>
      <c r="FCE92" s="528"/>
      <c r="FCF92" s="529"/>
      <c r="FCG92" s="530"/>
      <c r="FCH92" s="531"/>
      <c r="FCI92" s="532"/>
      <c r="FCJ92" s="533"/>
      <c r="FCK92" s="527"/>
      <c r="FCL92" s="528"/>
      <c r="FCM92" s="529"/>
      <c r="FCN92" s="530"/>
      <c r="FCO92" s="531"/>
      <c r="FCP92" s="532"/>
      <c r="FCQ92" s="533"/>
      <c r="FCR92" s="527"/>
      <c r="FCS92" s="528"/>
      <c r="FCT92" s="529"/>
      <c r="FCU92" s="530"/>
      <c r="FCV92" s="531"/>
      <c r="FCW92" s="532"/>
      <c r="FCX92" s="533"/>
      <c r="FCY92" s="527"/>
      <c r="FCZ92" s="528"/>
      <c r="FDA92" s="529"/>
      <c r="FDB92" s="530"/>
      <c r="FDC92" s="531"/>
      <c r="FDD92" s="532"/>
      <c r="FDE92" s="533"/>
      <c r="FDF92" s="527"/>
      <c r="FDG92" s="528"/>
      <c r="FDH92" s="529"/>
      <c r="FDI92" s="530"/>
      <c r="FDJ92" s="531"/>
      <c r="FDK92" s="532"/>
      <c r="FDL92" s="533"/>
      <c r="FDM92" s="527"/>
      <c r="FDN92" s="528"/>
      <c r="FDO92" s="529"/>
      <c r="FDP92" s="530"/>
      <c r="FDQ92" s="531"/>
      <c r="FDR92" s="532"/>
      <c r="FDS92" s="533"/>
      <c r="FDT92" s="527"/>
      <c r="FDU92" s="528"/>
      <c r="FDV92" s="529"/>
      <c r="FDW92" s="530"/>
      <c r="FDX92" s="531"/>
      <c r="FDY92" s="532"/>
      <c r="FDZ92" s="533"/>
      <c r="FEA92" s="527"/>
      <c r="FEB92" s="528"/>
      <c r="FEC92" s="529"/>
      <c r="FED92" s="530"/>
      <c r="FEE92" s="531"/>
      <c r="FEF92" s="532"/>
      <c r="FEG92" s="533"/>
      <c r="FEH92" s="527"/>
      <c r="FEI92" s="528"/>
      <c r="FEJ92" s="529"/>
      <c r="FEK92" s="530"/>
      <c r="FEL92" s="531"/>
      <c r="FEM92" s="532"/>
      <c r="FEN92" s="533"/>
      <c r="FEO92" s="527"/>
      <c r="FEP92" s="528"/>
      <c r="FEQ92" s="529"/>
      <c r="FER92" s="530"/>
      <c r="FES92" s="531"/>
      <c r="FET92" s="532"/>
      <c r="FEU92" s="533"/>
      <c r="FEV92" s="527"/>
      <c r="FEW92" s="528"/>
      <c r="FEX92" s="529"/>
      <c r="FEY92" s="530"/>
      <c r="FEZ92" s="531"/>
      <c r="FFA92" s="532"/>
      <c r="FFB92" s="533"/>
      <c r="FFC92" s="527"/>
      <c r="FFD92" s="528"/>
      <c r="FFE92" s="529"/>
      <c r="FFF92" s="530"/>
      <c r="FFG92" s="531"/>
      <c r="FFH92" s="532"/>
      <c r="FFI92" s="533"/>
      <c r="FFJ92" s="527"/>
      <c r="FFK92" s="528"/>
      <c r="FFL92" s="529"/>
      <c r="FFM92" s="530"/>
      <c r="FFN92" s="531"/>
      <c r="FFO92" s="532"/>
      <c r="FFP92" s="533"/>
      <c r="FFQ92" s="527"/>
      <c r="FFR92" s="528"/>
      <c r="FFS92" s="529"/>
      <c r="FFT92" s="530"/>
      <c r="FFU92" s="531"/>
      <c r="FFV92" s="532"/>
      <c r="FFW92" s="533"/>
      <c r="FFX92" s="527"/>
      <c r="FFY92" s="528"/>
      <c r="FFZ92" s="529"/>
      <c r="FGA92" s="530"/>
      <c r="FGB92" s="531"/>
      <c r="FGC92" s="532"/>
      <c r="FGD92" s="533"/>
      <c r="FGE92" s="527"/>
      <c r="FGF92" s="528"/>
      <c r="FGG92" s="529"/>
      <c r="FGH92" s="530"/>
      <c r="FGI92" s="531"/>
      <c r="FGJ92" s="532"/>
      <c r="FGK92" s="533"/>
      <c r="FGL92" s="527"/>
      <c r="FGM92" s="528"/>
      <c r="FGN92" s="529"/>
      <c r="FGO92" s="530"/>
      <c r="FGP92" s="531"/>
      <c r="FGQ92" s="532"/>
      <c r="FGR92" s="533"/>
      <c r="FGS92" s="527"/>
      <c r="FGT92" s="528"/>
      <c r="FGU92" s="529"/>
      <c r="FGV92" s="530"/>
      <c r="FGW92" s="531"/>
      <c r="FGX92" s="532"/>
      <c r="FGY92" s="533"/>
      <c r="FGZ92" s="527"/>
      <c r="FHA92" s="528"/>
      <c r="FHB92" s="529"/>
      <c r="FHC92" s="530"/>
      <c r="FHD92" s="531"/>
      <c r="FHE92" s="532"/>
      <c r="FHF92" s="533"/>
      <c r="FHG92" s="527"/>
      <c r="FHH92" s="528"/>
      <c r="FHI92" s="529"/>
      <c r="FHJ92" s="530"/>
      <c r="FHK92" s="531"/>
      <c r="FHL92" s="532"/>
      <c r="FHM92" s="533"/>
      <c r="FHN92" s="527"/>
      <c r="FHO92" s="528"/>
      <c r="FHP92" s="529"/>
      <c r="FHQ92" s="530"/>
      <c r="FHR92" s="531"/>
      <c r="FHS92" s="532"/>
      <c r="FHT92" s="533"/>
      <c r="FHU92" s="527"/>
      <c r="FHV92" s="528"/>
      <c r="FHW92" s="529"/>
      <c r="FHX92" s="530"/>
      <c r="FHY92" s="531"/>
      <c r="FHZ92" s="532"/>
      <c r="FIA92" s="533"/>
      <c r="FIB92" s="527"/>
      <c r="FIC92" s="528"/>
      <c r="FID92" s="529"/>
      <c r="FIE92" s="530"/>
      <c r="FIF92" s="531"/>
      <c r="FIG92" s="532"/>
      <c r="FIH92" s="533"/>
      <c r="FII92" s="527"/>
      <c r="FIJ92" s="528"/>
      <c r="FIK92" s="529"/>
      <c r="FIL92" s="530"/>
      <c r="FIM92" s="531"/>
      <c r="FIN92" s="532"/>
      <c r="FIO92" s="533"/>
      <c r="FIP92" s="527"/>
      <c r="FIQ92" s="528"/>
      <c r="FIR92" s="529"/>
      <c r="FIS92" s="530"/>
      <c r="FIT92" s="531"/>
      <c r="FIU92" s="532"/>
      <c r="FIV92" s="533"/>
      <c r="FIW92" s="527"/>
      <c r="FIX92" s="528"/>
      <c r="FIY92" s="529"/>
      <c r="FIZ92" s="530"/>
      <c r="FJA92" s="531"/>
      <c r="FJB92" s="532"/>
      <c r="FJC92" s="533"/>
      <c r="FJD92" s="527"/>
      <c r="FJE92" s="528"/>
      <c r="FJF92" s="529"/>
      <c r="FJG92" s="530"/>
      <c r="FJH92" s="531"/>
      <c r="FJI92" s="532"/>
      <c r="FJJ92" s="533"/>
      <c r="FJK92" s="527"/>
      <c r="FJL92" s="528"/>
      <c r="FJM92" s="529"/>
      <c r="FJN92" s="530"/>
      <c r="FJO92" s="531"/>
      <c r="FJP92" s="532"/>
      <c r="FJQ92" s="533"/>
      <c r="FJR92" s="527"/>
      <c r="FJS92" s="528"/>
      <c r="FJT92" s="529"/>
      <c r="FJU92" s="530"/>
      <c r="FJV92" s="531"/>
      <c r="FJW92" s="532"/>
      <c r="FJX92" s="533"/>
      <c r="FJY92" s="527"/>
      <c r="FJZ92" s="528"/>
      <c r="FKA92" s="529"/>
      <c r="FKB92" s="530"/>
      <c r="FKC92" s="531"/>
      <c r="FKD92" s="532"/>
      <c r="FKE92" s="533"/>
      <c r="FKF92" s="527"/>
      <c r="FKG92" s="528"/>
      <c r="FKH92" s="529"/>
      <c r="FKI92" s="530"/>
      <c r="FKJ92" s="531"/>
      <c r="FKK92" s="532"/>
      <c r="FKL92" s="533"/>
      <c r="FKM92" s="527"/>
      <c r="FKN92" s="528"/>
      <c r="FKO92" s="529"/>
      <c r="FKP92" s="530"/>
      <c r="FKQ92" s="531"/>
      <c r="FKR92" s="532"/>
      <c r="FKS92" s="533"/>
      <c r="FKT92" s="527"/>
      <c r="FKU92" s="528"/>
      <c r="FKV92" s="529"/>
      <c r="FKW92" s="530"/>
      <c r="FKX92" s="531"/>
      <c r="FKY92" s="532"/>
      <c r="FKZ92" s="533"/>
      <c r="FLA92" s="527"/>
      <c r="FLB92" s="528"/>
      <c r="FLC92" s="529"/>
      <c r="FLD92" s="530"/>
      <c r="FLE92" s="531"/>
      <c r="FLF92" s="532"/>
      <c r="FLG92" s="533"/>
      <c r="FLH92" s="527"/>
      <c r="FLI92" s="528"/>
      <c r="FLJ92" s="529"/>
      <c r="FLK92" s="530"/>
      <c r="FLL92" s="531"/>
      <c r="FLM92" s="532"/>
      <c r="FLN92" s="533"/>
      <c r="FLO92" s="527"/>
      <c r="FLP92" s="528"/>
      <c r="FLQ92" s="529"/>
      <c r="FLR92" s="530"/>
      <c r="FLS92" s="531"/>
      <c r="FLT92" s="532"/>
      <c r="FLU92" s="533"/>
      <c r="FLV92" s="527"/>
      <c r="FLW92" s="528"/>
      <c r="FLX92" s="529"/>
      <c r="FLY92" s="530"/>
      <c r="FLZ92" s="531"/>
      <c r="FMA92" s="532"/>
      <c r="FMB92" s="533"/>
      <c r="FMC92" s="527"/>
      <c r="FMD92" s="528"/>
      <c r="FME92" s="529"/>
      <c r="FMF92" s="530"/>
      <c r="FMG92" s="531"/>
      <c r="FMH92" s="532"/>
      <c r="FMI92" s="533"/>
      <c r="FMJ92" s="527"/>
      <c r="FMK92" s="528"/>
      <c r="FML92" s="529"/>
      <c r="FMM92" s="530"/>
      <c r="FMN92" s="531"/>
      <c r="FMO92" s="532"/>
      <c r="FMP92" s="533"/>
      <c r="FMQ92" s="527"/>
      <c r="FMR92" s="528"/>
      <c r="FMS92" s="529"/>
      <c r="FMT92" s="530"/>
      <c r="FMU92" s="531"/>
      <c r="FMV92" s="532"/>
      <c r="FMW92" s="533"/>
      <c r="FMX92" s="527"/>
      <c r="FMY92" s="528"/>
      <c r="FMZ92" s="529"/>
      <c r="FNA92" s="530"/>
      <c r="FNB92" s="531"/>
      <c r="FNC92" s="532"/>
      <c r="FND92" s="533"/>
      <c r="FNE92" s="527"/>
      <c r="FNF92" s="528"/>
      <c r="FNG92" s="529"/>
      <c r="FNH92" s="530"/>
      <c r="FNI92" s="531"/>
      <c r="FNJ92" s="532"/>
      <c r="FNK92" s="533"/>
      <c r="FNL92" s="527"/>
      <c r="FNM92" s="528"/>
      <c r="FNN92" s="529"/>
      <c r="FNO92" s="530"/>
      <c r="FNP92" s="531"/>
      <c r="FNQ92" s="532"/>
      <c r="FNR92" s="533"/>
      <c r="FNS92" s="527"/>
      <c r="FNT92" s="528"/>
      <c r="FNU92" s="529"/>
      <c r="FNV92" s="530"/>
      <c r="FNW92" s="531"/>
      <c r="FNX92" s="532"/>
      <c r="FNY92" s="533"/>
      <c r="FNZ92" s="527"/>
      <c r="FOA92" s="528"/>
      <c r="FOB92" s="529"/>
      <c r="FOC92" s="530"/>
      <c r="FOD92" s="531"/>
      <c r="FOE92" s="532"/>
      <c r="FOF92" s="533"/>
      <c r="FOG92" s="527"/>
      <c r="FOH92" s="528"/>
      <c r="FOI92" s="529"/>
      <c r="FOJ92" s="530"/>
      <c r="FOK92" s="531"/>
      <c r="FOL92" s="532"/>
      <c r="FOM92" s="533"/>
      <c r="FON92" s="527"/>
      <c r="FOO92" s="528"/>
      <c r="FOP92" s="529"/>
      <c r="FOQ92" s="530"/>
      <c r="FOR92" s="531"/>
      <c r="FOS92" s="532"/>
      <c r="FOT92" s="533"/>
      <c r="FOU92" s="527"/>
      <c r="FOV92" s="528"/>
      <c r="FOW92" s="529"/>
      <c r="FOX92" s="530"/>
      <c r="FOY92" s="531"/>
      <c r="FOZ92" s="532"/>
      <c r="FPA92" s="533"/>
      <c r="FPB92" s="527"/>
      <c r="FPC92" s="528"/>
      <c r="FPD92" s="529"/>
      <c r="FPE92" s="530"/>
      <c r="FPF92" s="531"/>
      <c r="FPG92" s="532"/>
      <c r="FPH92" s="533"/>
      <c r="FPI92" s="527"/>
      <c r="FPJ92" s="528"/>
      <c r="FPK92" s="529"/>
      <c r="FPL92" s="530"/>
      <c r="FPM92" s="531"/>
      <c r="FPN92" s="532"/>
      <c r="FPO92" s="533"/>
      <c r="FPP92" s="527"/>
      <c r="FPQ92" s="528"/>
      <c r="FPR92" s="529"/>
      <c r="FPS92" s="530"/>
      <c r="FPT92" s="531"/>
      <c r="FPU92" s="532"/>
      <c r="FPV92" s="533"/>
      <c r="FPW92" s="527"/>
      <c r="FPX92" s="528"/>
      <c r="FPY92" s="529"/>
      <c r="FPZ92" s="530"/>
      <c r="FQA92" s="531"/>
      <c r="FQB92" s="532"/>
      <c r="FQC92" s="533"/>
      <c r="FQD92" s="527"/>
      <c r="FQE92" s="528"/>
      <c r="FQF92" s="529"/>
      <c r="FQG92" s="530"/>
      <c r="FQH92" s="531"/>
      <c r="FQI92" s="532"/>
      <c r="FQJ92" s="533"/>
      <c r="FQK92" s="527"/>
      <c r="FQL92" s="528"/>
      <c r="FQM92" s="529"/>
      <c r="FQN92" s="530"/>
      <c r="FQO92" s="531"/>
      <c r="FQP92" s="532"/>
      <c r="FQQ92" s="533"/>
      <c r="FQR92" s="527"/>
      <c r="FQS92" s="528"/>
      <c r="FQT92" s="529"/>
      <c r="FQU92" s="530"/>
      <c r="FQV92" s="531"/>
      <c r="FQW92" s="532"/>
      <c r="FQX92" s="533"/>
      <c r="FQY92" s="527"/>
      <c r="FQZ92" s="528"/>
      <c r="FRA92" s="529"/>
      <c r="FRB92" s="530"/>
      <c r="FRC92" s="531"/>
      <c r="FRD92" s="532"/>
      <c r="FRE92" s="533"/>
      <c r="FRF92" s="527"/>
      <c r="FRG92" s="528"/>
      <c r="FRH92" s="529"/>
      <c r="FRI92" s="530"/>
      <c r="FRJ92" s="531"/>
      <c r="FRK92" s="532"/>
      <c r="FRL92" s="533"/>
      <c r="FRM92" s="527"/>
      <c r="FRN92" s="528"/>
      <c r="FRO92" s="529"/>
      <c r="FRP92" s="530"/>
      <c r="FRQ92" s="531"/>
      <c r="FRR92" s="532"/>
      <c r="FRS92" s="533"/>
      <c r="FRT92" s="527"/>
      <c r="FRU92" s="528"/>
      <c r="FRV92" s="529"/>
      <c r="FRW92" s="530"/>
      <c r="FRX92" s="531"/>
      <c r="FRY92" s="532"/>
      <c r="FRZ92" s="533"/>
      <c r="FSA92" s="527"/>
      <c r="FSB92" s="528"/>
      <c r="FSC92" s="529"/>
      <c r="FSD92" s="530"/>
      <c r="FSE92" s="531"/>
      <c r="FSF92" s="532"/>
      <c r="FSG92" s="533"/>
      <c r="FSH92" s="527"/>
      <c r="FSI92" s="528"/>
      <c r="FSJ92" s="529"/>
      <c r="FSK92" s="530"/>
      <c r="FSL92" s="531"/>
      <c r="FSM92" s="532"/>
      <c r="FSN92" s="533"/>
      <c r="FSO92" s="527"/>
      <c r="FSP92" s="528"/>
      <c r="FSQ92" s="529"/>
      <c r="FSR92" s="530"/>
      <c r="FSS92" s="531"/>
      <c r="FST92" s="532"/>
      <c r="FSU92" s="533"/>
      <c r="FSV92" s="527"/>
      <c r="FSW92" s="528"/>
      <c r="FSX92" s="529"/>
      <c r="FSY92" s="530"/>
      <c r="FSZ92" s="531"/>
      <c r="FTA92" s="532"/>
      <c r="FTB92" s="533"/>
      <c r="FTC92" s="527"/>
      <c r="FTD92" s="528"/>
      <c r="FTE92" s="529"/>
      <c r="FTF92" s="530"/>
      <c r="FTG92" s="531"/>
      <c r="FTH92" s="532"/>
      <c r="FTI92" s="533"/>
      <c r="FTJ92" s="527"/>
      <c r="FTK92" s="528"/>
      <c r="FTL92" s="529"/>
      <c r="FTM92" s="530"/>
      <c r="FTN92" s="531"/>
      <c r="FTO92" s="532"/>
      <c r="FTP92" s="533"/>
      <c r="FTQ92" s="527"/>
      <c r="FTR92" s="528"/>
      <c r="FTS92" s="529"/>
      <c r="FTT92" s="530"/>
      <c r="FTU92" s="531"/>
      <c r="FTV92" s="532"/>
      <c r="FTW92" s="533"/>
      <c r="FTX92" s="527"/>
      <c r="FTY92" s="528"/>
      <c r="FTZ92" s="529"/>
      <c r="FUA92" s="530"/>
      <c r="FUB92" s="531"/>
      <c r="FUC92" s="532"/>
      <c r="FUD92" s="533"/>
      <c r="FUE92" s="527"/>
      <c r="FUF92" s="528"/>
      <c r="FUG92" s="529"/>
      <c r="FUH92" s="530"/>
      <c r="FUI92" s="531"/>
      <c r="FUJ92" s="532"/>
      <c r="FUK92" s="533"/>
      <c r="FUL92" s="527"/>
      <c r="FUM92" s="528"/>
      <c r="FUN92" s="529"/>
      <c r="FUO92" s="530"/>
      <c r="FUP92" s="531"/>
      <c r="FUQ92" s="532"/>
      <c r="FUR92" s="533"/>
      <c r="FUS92" s="527"/>
      <c r="FUT92" s="528"/>
      <c r="FUU92" s="529"/>
      <c r="FUV92" s="530"/>
      <c r="FUW92" s="531"/>
      <c r="FUX92" s="532"/>
      <c r="FUY92" s="533"/>
      <c r="FUZ92" s="527"/>
      <c r="FVA92" s="528"/>
      <c r="FVB92" s="529"/>
      <c r="FVC92" s="530"/>
      <c r="FVD92" s="531"/>
      <c r="FVE92" s="532"/>
      <c r="FVF92" s="533"/>
      <c r="FVG92" s="527"/>
      <c r="FVH92" s="528"/>
      <c r="FVI92" s="529"/>
      <c r="FVJ92" s="530"/>
      <c r="FVK92" s="531"/>
      <c r="FVL92" s="532"/>
      <c r="FVM92" s="533"/>
      <c r="FVN92" s="527"/>
      <c r="FVO92" s="528"/>
      <c r="FVP92" s="529"/>
      <c r="FVQ92" s="530"/>
      <c r="FVR92" s="531"/>
      <c r="FVS92" s="532"/>
      <c r="FVT92" s="533"/>
      <c r="FVU92" s="527"/>
      <c r="FVV92" s="528"/>
      <c r="FVW92" s="529"/>
      <c r="FVX92" s="530"/>
      <c r="FVY92" s="531"/>
      <c r="FVZ92" s="532"/>
      <c r="FWA92" s="533"/>
      <c r="FWB92" s="527"/>
      <c r="FWC92" s="528"/>
      <c r="FWD92" s="529"/>
      <c r="FWE92" s="530"/>
      <c r="FWF92" s="531"/>
      <c r="FWG92" s="532"/>
      <c r="FWH92" s="533"/>
      <c r="FWI92" s="527"/>
      <c r="FWJ92" s="528"/>
      <c r="FWK92" s="529"/>
      <c r="FWL92" s="530"/>
      <c r="FWM92" s="531"/>
      <c r="FWN92" s="532"/>
      <c r="FWO92" s="533"/>
      <c r="FWP92" s="527"/>
      <c r="FWQ92" s="528"/>
      <c r="FWR92" s="529"/>
      <c r="FWS92" s="530"/>
      <c r="FWT92" s="531"/>
      <c r="FWU92" s="532"/>
      <c r="FWV92" s="533"/>
      <c r="FWW92" s="527"/>
      <c r="FWX92" s="528"/>
      <c r="FWY92" s="529"/>
      <c r="FWZ92" s="530"/>
      <c r="FXA92" s="531"/>
      <c r="FXB92" s="532"/>
      <c r="FXC92" s="533"/>
      <c r="FXD92" s="527"/>
      <c r="FXE92" s="528"/>
      <c r="FXF92" s="529"/>
      <c r="FXG92" s="530"/>
      <c r="FXH92" s="531"/>
      <c r="FXI92" s="532"/>
      <c r="FXJ92" s="533"/>
      <c r="FXK92" s="527"/>
      <c r="FXL92" s="528"/>
      <c r="FXM92" s="529"/>
      <c r="FXN92" s="530"/>
      <c r="FXO92" s="531"/>
      <c r="FXP92" s="532"/>
      <c r="FXQ92" s="533"/>
      <c r="FXR92" s="527"/>
      <c r="FXS92" s="528"/>
      <c r="FXT92" s="529"/>
      <c r="FXU92" s="530"/>
      <c r="FXV92" s="531"/>
      <c r="FXW92" s="532"/>
      <c r="FXX92" s="533"/>
      <c r="FXY92" s="527"/>
      <c r="FXZ92" s="528"/>
      <c r="FYA92" s="529"/>
      <c r="FYB92" s="530"/>
      <c r="FYC92" s="531"/>
      <c r="FYD92" s="532"/>
      <c r="FYE92" s="533"/>
      <c r="FYF92" s="527"/>
      <c r="FYG92" s="528"/>
      <c r="FYH92" s="529"/>
      <c r="FYI92" s="530"/>
      <c r="FYJ92" s="531"/>
      <c r="FYK92" s="532"/>
      <c r="FYL92" s="533"/>
      <c r="FYM92" s="527"/>
      <c r="FYN92" s="528"/>
      <c r="FYO92" s="529"/>
      <c r="FYP92" s="530"/>
      <c r="FYQ92" s="531"/>
      <c r="FYR92" s="532"/>
      <c r="FYS92" s="533"/>
      <c r="FYT92" s="527"/>
      <c r="FYU92" s="528"/>
      <c r="FYV92" s="529"/>
      <c r="FYW92" s="530"/>
      <c r="FYX92" s="531"/>
      <c r="FYY92" s="532"/>
      <c r="FYZ92" s="533"/>
      <c r="FZA92" s="527"/>
      <c r="FZB92" s="528"/>
      <c r="FZC92" s="529"/>
      <c r="FZD92" s="530"/>
      <c r="FZE92" s="531"/>
      <c r="FZF92" s="532"/>
      <c r="FZG92" s="533"/>
      <c r="FZH92" s="527"/>
      <c r="FZI92" s="528"/>
      <c r="FZJ92" s="529"/>
      <c r="FZK92" s="530"/>
      <c r="FZL92" s="531"/>
      <c r="FZM92" s="532"/>
      <c r="FZN92" s="533"/>
      <c r="FZO92" s="527"/>
      <c r="FZP92" s="528"/>
      <c r="FZQ92" s="529"/>
      <c r="FZR92" s="530"/>
      <c r="FZS92" s="531"/>
      <c r="FZT92" s="532"/>
      <c r="FZU92" s="533"/>
      <c r="FZV92" s="527"/>
      <c r="FZW92" s="528"/>
      <c r="FZX92" s="529"/>
      <c r="FZY92" s="530"/>
      <c r="FZZ92" s="531"/>
      <c r="GAA92" s="532"/>
      <c r="GAB92" s="533"/>
      <c r="GAC92" s="527"/>
      <c r="GAD92" s="528"/>
      <c r="GAE92" s="529"/>
      <c r="GAF92" s="530"/>
      <c r="GAG92" s="531"/>
      <c r="GAH92" s="532"/>
      <c r="GAI92" s="533"/>
      <c r="GAJ92" s="527"/>
      <c r="GAK92" s="528"/>
      <c r="GAL92" s="529"/>
      <c r="GAM92" s="530"/>
      <c r="GAN92" s="531"/>
      <c r="GAO92" s="532"/>
      <c r="GAP92" s="533"/>
      <c r="GAQ92" s="527"/>
      <c r="GAR92" s="528"/>
      <c r="GAS92" s="529"/>
      <c r="GAT92" s="530"/>
      <c r="GAU92" s="531"/>
      <c r="GAV92" s="532"/>
      <c r="GAW92" s="533"/>
      <c r="GAX92" s="527"/>
      <c r="GAY92" s="528"/>
      <c r="GAZ92" s="529"/>
      <c r="GBA92" s="530"/>
      <c r="GBB92" s="531"/>
      <c r="GBC92" s="532"/>
      <c r="GBD92" s="533"/>
      <c r="GBE92" s="527"/>
      <c r="GBF92" s="528"/>
      <c r="GBG92" s="529"/>
      <c r="GBH92" s="530"/>
      <c r="GBI92" s="531"/>
      <c r="GBJ92" s="532"/>
      <c r="GBK92" s="533"/>
      <c r="GBL92" s="527"/>
      <c r="GBM92" s="528"/>
      <c r="GBN92" s="529"/>
      <c r="GBO92" s="530"/>
      <c r="GBP92" s="531"/>
      <c r="GBQ92" s="532"/>
      <c r="GBR92" s="533"/>
      <c r="GBS92" s="527"/>
      <c r="GBT92" s="528"/>
      <c r="GBU92" s="529"/>
      <c r="GBV92" s="530"/>
      <c r="GBW92" s="531"/>
      <c r="GBX92" s="532"/>
      <c r="GBY92" s="533"/>
      <c r="GBZ92" s="527"/>
      <c r="GCA92" s="528"/>
      <c r="GCB92" s="529"/>
      <c r="GCC92" s="530"/>
      <c r="GCD92" s="531"/>
      <c r="GCE92" s="532"/>
      <c r="GCF92" s="533"/>
      <c r="GCG92" s="527"/>
      <c r="GCH92" s="528"/>
      <c r="GCI92" s="529"/>
      <c r="GCJ92" s="530"/>
      <c r="GCK92" s="531"/>
      <c r="GCL92" s="532"/>
      <c r="GCM92" s="533"/>
      <c r="GCN92" s="527"/>
      <c r="GCO92" s="528"/>
      <c r="GCP92" s="529"/>
      <c r="GCQ92" s="530"/>
      <c r="GCR92" s="531"/>
      <c r="GCS92" s="532"/>
      <c r="GCT92" s="533"/>
      <c r="GCU92" s="527"/>
      <c r="GCV92" s="528"/>
      <c r="GCW92" s="529"/>
      <c r="GCX92" s="530"/>
      <c r="GCY92" s="531"/>
      <c r="GCZ92" s="532"/>
      <c r="GDA92" s="533"/>
      <c r="GDB92" s="527"/>
      <c r="GDC92" s="528"/>
      <c r="GDD92" s="529"/>
      <c r="GDE92" s="530"/>
      <c r="GDF92" s="531"/>
      <c r="GDG92" s="532"/>
      <c r="GDH92" s="533"/>
      <c r="GDI92" s="527"/>
      <c r="GDJ92" s="528"/>
      <c r="GDK92" s="529"/>
      <c r="GDL92" s="530"/>
      <c r="GDM92" s="531"/>
      <c r="GDN92" s="532"/>
      <c r="GDO92" s="533"/>
      <c r="GDP92" s="527"/>
      <c r="GDQ92" s="528"/>
      <c r="GDR92" s="529"/>
      <c r="GDS92" s="530"/>
      <c r="GDT92" s="531"/>
      <c r="GDU92" s="532"/>
      <c r="GDV92" s="533"/>
      <c r="GDW92" s="527"/>
      <c r="GDX92" s="528"/>
      <c r="GDY92" s="529"/>
      <c r="GDZ92" s="530"/>
      <c r="GEA92" s="531"/>
      <c r="GEB92" s="532"/>
      <c r="GEC92" s="533"/>
      <c r="GED92" s="527"/>
      <c r="GEE92" s="528"/>
      <c r="GEF92" s="529"/>
      <c r="GEG92" s="530"/>
      <c r="GEH92" s="531"/>
      <c r="GEI92" s="532"/>
      <c r="GEJ92" s="533"/>
      <c r="GEK92" s="527"/>
      <c r="GEL92" s="528"/>
      <c r="GEM92" s="529"/>
      <c r="GEN92" s="530"/>
      <c r="GEO92" s="531"/>
      <c r="GEP92" s="532"/>
      <c r="GEQ92" s="533"/>
      <c r="GER92" s="527"/>
      <c r="GES92" s="528"/>
      <c r="GET92" s="529"/>
      <c r="GEU92" s="530"/>
      <c r="GEV92" s="531"/>
      <c r="GEW92" s="532"/>
      <c r="GEX92" s="533"/>
      <c r="GEY92" s="527"/>
      <c r="GEZ92" s="528"/>
      <c r="GFA92" s="529"/>
      <c r="GFB92" s="530"/>
      <c r="GFC92" s="531"/>
      <c r="GFD92" s="532"/>
      <c r="GFE92" s="533"/>
      <c r="GFF92" s="527"/>
      <c r="GFG92" s="528"/>
      <c r="GFH92" s="529"/>
      <c r="GFI92" s="530"/>
      <c r="GFJ92" s="531"/>
      <c r="GFK92" s="532"/>
      <c r="GFL92" s="533"/>
      <c r="GFM92" s="527"/>
      <c r="GFN92" s="528"/>
      <c r="GFO92" s="529"/>
      <c r="GFP92" s="530"/>
      <c r="GFQ92" s="531"/>
      <c r="GFR92" s="532"/>
      <c r="GFS92" s="533"/>
      <c r="GFT92" s="527"/>
      <c r="GFU92" s="528"/>
      <c r="GFV92" s="529"/>
      <c r="GFW92" s="530"/>
      <c r="GFX92" s="531"/>
      <c r="GFY92" s="532"/>
      <c r="GFZ92" s="533"/>
      <c r="GGA92" s="527"/>
      <c r="GGB92" s="528"/>
      <c r="GGC92" s="529"/>
      <c r="GGD92" s="530"/>
      <c r="GGE92" s="531"/>
      <c r="GGF92" s="532"/>
      <c r="GGG92" s="533"/>
      <c r="GGH92" s="527"/>
      <c r="GGI92" s="528"/>
      <c r="GGJ92" s="529"/>
      <c r="GGK92" s="530"/>
      <c r="GGL92" s="531"/>
      <c r="GGM92" s="532"/>
      <c r="GGN92" s="533"/>
      <c r="GGO92" s="527"/>
      <c r="GGP92" s="528"/>
      <c r="GGQ92" s="529"/>
      <c r="GGR92" s="530"/>
      <c r="GGS92" s="531"/>
      <c r="GGT92" s="532"/>
      <c r="GGU92" s="533"/>
      <c r="GGV92" s="527"/>
      <c r="GGW92" s="528"/>
      <c r="GGX92" s="529"/>
      <c r="GGY92" s="530"/>
      <c r="GGZ92" s="531"/>
      <c r="GHA92" s="532"/>
      <c r="GHB92" s="533"/>
      <c r="GHC92" s="527"/>
      <c r="GHD92" s="528"/>
      <c r="GHE92" s="529"/>
      <c r="GHF92" s="530"/>
      <c r="GHG92" s="531"/>
      <c r="GHH92" s="532"/>
      <c r="GHI92" s="533"/>
      <c r="GHJ92" s="527"/>
      <c r="GHK92" s="528"/>
      <c r="GHL92" s="529"/>
      <c r="GHM92" s="530"/>
      <c r="GHN92" s="531"/>
      <c r="GHO92" s="532"/>
      <c r="GHP92" s="533"/>
      <c r="GHQ92" s="527"/>
      <c r="GHR92" s="528"/>
      <c r="GHS92" s="529"/>
      <c r="GHT92" s="530"/>
      <c r="GHU92" s="531"/>
      <c r="GHV92" s="532"/>
      <c r="GHW92" s="533"/>
      <c r="GHX92" s="527"/>
      <c r="GHY92" s="528"/>
      <c r="GHZ92" s="529"/>
      <c r="GIA92" s="530"/>
      <c r="GIB92" s="531"/>
      <c r="GIC92" s="532"/>
      <c r="GID92" s="533"/>
      <c r="GIE92" s="527"/>
      <c r="GIF92" s="528"/>
      <c r="GIG92" s="529"/>
      <c r="GIH92" s="530"/>
      <c r="GII92" s="531"/>
      <c r="GIJ92" s="532"/>
      <c r="GIK92" s="533"/>
      <c r="GIL92" s="527"/>
      <c r="GIM92" s="528"/>
      <c r="GIN92" s="529"/>
      <c r="GIO92" s="530"/>
      <c r="GIP92" s="531"/>
      <c r="GIQ92" s="532"/>
      <c r="GIR92" s="533"/>
      <c r="GIS92" s="527"/>
      <c r="GIT92" s="528"/>
      <c r="GIU92" s="529"/>
      <c r="GIV92" s="530"/>
      <c r="GIW92" s="531"/>
      <c r="GIX92" s="532"/>
      <c r="GIY92" s="533"/>
      <c r="GIZ92" s="527"/>
      <c r="GJA92" s="528"/>
      <c r="GJB92" s="529"/>
      <c r="GJC92" s="530"/>
      <c r="GJD92" s="531"/>
      <c r="GJE92" s="532"/>
      <c r="GJF92" s="533"/>
      <c r="GJG92" s="527"/>
      <c r="GJH92" s="528"/>
      <c r="GJI92" s="529"/>
      <c r="GJJ92" s="530"/>
      <c r="GJK92" s="531"/>
      <c r="GJL92" s="532"/>
      <c r="GJM92" s="533"/>
      <c r="GJN92" s="527"/>
      <c r="GJO92" s="528"/>
      <c r="GJP92" s="529"/>
      <c r="GJQ92" s="530"/>
      <c r="GJR92" s="531"/>
      <c r="GJS92" s="532"/>
      <c r="GJT92" s="533"/>
      <c r="GJU92" s="527"/>
      <c r="GJV92" s="528"/>
      <c r="GJW92" s="529"/>
      <c r="GJX92" s="530"/>
      <c r="GJY92" s="531"/>
      <c r="GJZ92" s="532"/>
      <c r="GKA92" s="533"/>
      <c r="GKB92" s="527"/>
      <c r="GKC92" s="528"/>
      <c r="GKD92" s="529"/>
      <c r="GKE92" s="530"/>
      <c r="GKF92" s="531"/>
      <c r="GKG92" s="532"/>
      <c r="GKH92" s="533"/>
      <c r="GKI92" s="527"/>
      <c r="GKJ92" s="528"/>
      <c r="GKK92" s="529"/>
      <c r="GKL92" s="530"/>
      <c r="GKM92" s="531"/>
      <c r="GKN92" s="532"/>
      <c r="GKO92" s="533"/>
      <c r="GKP92" s="527"/>
      <c r="GKQ92" s="528"/>
      <c r="GKR92" s="529"/>
      <c r="GKS92" s="530"/>
      <c r="GKT92" s="531"/>
      <c r="GKU92" s="532"/>
      <c r="GKV92" s="533"/>
      <c r="GKW92" s="527"/>
      <c r="GKX92" s="528"/>
      <c r="GKY92" s="529"/>
      <c r="GKZ92" s="530"/>
      <c r="GLA92" s="531"/>
      <c r="GLB92" s="532"/>
      <c r="GLC92" s="533"/>
      <c r="GLD92" s="527"/>
      <c r="GLE92" s="528"/>
      <c r="GLF92" s="529"/>
      <c r="GLG92" s="530"/>
      <c r="GLH92" s="531"/>
      <c r="GLI92" s="532"/>
      <c r="GLJ92" s="533"/>
      <c r="GLK92" s="527"/>
      <c r="GLL92" s="528"/>
      <c r="GLM92" s="529"/>
      <c r="GLN92" s="530"/>
      <c r="GLO92" s="531"/>
      <c r="GLP92" s="532"/>
      <c r="GLQ92" s="533"/>
      <c r="GLR92" s="527"/>
      <c r="GLS92" s="528"/>
      <c r="GLT92" s="529"/>
      <c r="GLU92" s="530"/>
      <c r="GLV92" s="531"/>
      <c r="GLW92" s="532"/>
      <c r="GLX92" s="533"/>
      <c r="GLY92" s="527"/>
      <c r="GLZ92" s="528"/>
      <c r="GMA92" s="529"/>
      <c r="GMB92" s="530"/>
      <c r="GMC92" s="531"/>
      <c r="GMD92" s="532"/>
      <c r="GME92" s="533"/>
      <c r="GMF92" s="527"/>
      <c r="GMG92" s="528"/>
      <c r="GMH92" s="529"/>
      <c r="GMI92" s="530"/>
      <c r="GMJ92" s="531"/>
      <c r="GMK92" s="532"/>
      <c r="GML92" s="533"/>
      <c r="GMM92" s="527"/>
      <c r="GMN92" s="528"/>
      <c r="GMO92" s="529"/>
      <c r="GMP92" s="530"/>
      <c r="GMQ92" s="531"/>
      <c r="GMR92" s="532"/>
      <c r="GMS92" s="533"/>
      <c r="GMT92" s="527"/>
      <c r="GMU92" s="528"/>
      <c r="GMV92" s="529"/>
      <c r="GMW92" s="530"/>
      <c r="GMX92" s="531"/>
      <c r="GMY92" s="532"/>
      <c r="GMZ92" s="533"/>
      <c r="GNA92" s="527"/>
      <c r="GNB92" s="528"/>
      <c r="GNC92" s="529"/>
      <c r="GND92" s="530"/>
      <c r="GNE92" s="531"/>
      <c r="GNF92" s="532"/>
      <c r="GNG92" s="533"/>
      <c r="GNH92" s="527"/>
      <c r="GNI92" s="528"/>
      <c r="GNJ92" s="529"/>
      <c r="GNK92" s="530"/>
      <c r="GNL92" s="531"/>
      <c r="GNM92" s="532"/>
      <c r="GNN92" s="533"/>
      <c r="GNO92" s="527"/>
      <c r="GNP92" s="528"/>
      <c r="GNQ92" s="529"/>
      <c r="GNR92" s="530"/>
      <c r="GNS92" s="531"/>
      <c r="GNT92" s="532"/>
      <c r="GNU92" s="533"/>
      <c r="GNV92" s="527"/>
      <c r="GNW92" s="528"/>
      <c r="GNX92" s="529"/>
      <c r="GNY92" s="530"/>
      <c r="GNZ92" s="531"/>
      <c r="GOA92" s="532"/>
      <c r="GOB92" s="533"/>
      <c r="GOC92" s="527"/>
      <c r="GOD92" s="528"/>
      <c r="GOE92" s="529"/>
      <c r="GOF92" s="530"/>
      <c r="GOG92" s="531"/>
      <c r="GOH92" s="532"/>
      <c r="GOI92" s="533"/>
      <c r="GOJ92" s="527"/>
      <c r="GOK92" s="528"/>
      <c r="GOL92" s="529"/>
      <c r="GOM92" s="530"/>
      <c r="GON92" s="531"/>
      <c r="GOO92" s="532"/>
      <c r="GOP92" s="533"/>
      <c r="GOQ92" s="527"/>
      <c r="GOR92" s="528"/>
      <c r="GOS92" s="529"/>
      <c r="GOT92" s="530"/>
      <c r="GOU92" s="531"/>
      <c r="GOV92" s="532"/>
      <c r="GOW92" s="533"/>
      <c r="GOX92" s="527"/>
      <c r="GOY92" s="528"/>
      <c r="GOZ92" s="529"/>
      <c r="GPA92" s="530"/>
      <c r="GPB92" s="531"/>
      <c r="GPC92" s="532"/>
      <c r="GPD92" s="533"/>
      <c r="GPE92" s="527"/>
      <c r="GPF92" s="528"/>
      <c r="GPG92" s="529"/>
      <c r="GPH92" s="530"/>
      <c r="GPI92" s="531"/>
      <c r="GPJ92" s="532"/>
      <c r="GPK92" s="533"/>
      <c r="GPL92" s="527"/>
      <c r="GPM92" s="528"/>
      <c r="GPN92" s="529"/>
      <c r="GPO92" s="530"/>
      <c r="GPP92" s="531"/>
      <c r="GPQ92" s="532"/>
      <c r="GPR92" s="533"/>
      <c r="GPS92" s="527"/>
      <c r="GPT92" s="528"/>
      <c r="GPU92" s="529"/>
      <c r="GPV92" s="530"/>
      <c r="GPW92" s="531"/>
      <c r="GPX92" s="532"/>
      <c r="GPY92" s="533"/>
      <c r="GPZ92" s="527"/>
      <c r="GQA92" s="528"/>
      <c r="GQB92" s="529"/>
      <c r="GQC92" s="530"/>
      <c r="GQD92" s="531"/>
      <c r="GQE92" s="532"/>
      <c r="GQF92" s="533"/>
      <c r="GQG92" s="527"/>
      <c r="GQH92" s="528"/>
      <c r="GQI92" s="529"/>
      <c r="GQJ92" s="530"/>
      <c r="GQK92" s="531"/>
      <c r="GQL92" s="532"/>
      <c r="GQM92" s="533"/>
      <c r="GQN92" s="527"/>
      <c r="GQO92" s="528"/>
      <c r="GQP92" s="529"/>
      <c r="GQQ92" s="530"/>
      <c r="GQR92" s="531"/>
      <c r="GQS92" s="532"/>
      <c r="GQT92" s="533"/>
      <c r="GQU92" s="527"/>
      <c r="GQV92" s="528"/>
      <c r="GQW92" s="529"/>
      <c r="GQX92" s="530"/>
      <c r="GQY92" s="531"/>
      <c r="GQZ92" s="532"/>
      <c r="GRA92" s="533"/>
      <c r="GRB92" s="527"/>
      <c r="GRC92" s="528"/>
      <c r="GRD92" s="529"/>
      <c r="GRE92" s="530"/>
      <c r="GRF92" s="531"/>
      <c r="GRG92" s="532"/>
      <c r="GRH92" s="533"/>
      <c r="GRI92" s="527"/>
      <c r="GRJ92" s="528"/>
      <c r="GRK92" s="529"/>
      <c r="GRL92" s="530"/>
      <c r="GRM92" s="531"/>
      <c r="GRN92" s="532"/>
      <c r="GRO92" s="533"/>
      <c r="GRP92" s="527"/>
      <c r="GRQ92" s="528"/>
      <c r="GRR92" s="529"/>
      <c r="GRS92" s="530"/>
      <c r="GRT92" s="531"/>
      <c r="GRU92" s="532"/>
      <c r="GRV92" s="533"/>
      <c r="GRW92" s="527"/>
      <c r="GRX92" s="528"/>
      <c r="GRY92" s="529"/>
      <c r="GRZ92" s="530"/>
      <c r="GSA92" s="531"/>
      <c r="GSB92" s="532"/>
      <c r="GSC92" s="533"/>
      <c r="GSD92" s="527"/>
      <c r="GSE92" s="528"/>
      <c r="GSF92" s="529"/>
      <c r="GSG92" s="530"/>
      <c r="GSH92" s="531"/>
      <c r="GSI92" s="532"/>
      <c r="GSJ92" s="533"/>
      <c r="GSK92" s="527"/>
      <c r="GSL92" s="528"/>
      <c r="GSM92" s="529"/>
      <c r="GSN92" s="530"/>
      <c r="GSO92" s="531"/>
      <c r="GSP92" s="532"/>
      <c r="GSQ92" s="533"/>
      <c r="GSR92" s="527"/>
      <c r="GSS92" s="528"/>
      <c r="GST92" s="529"/>
      <c r="GSU92" s="530"/>
      <c r="GSV92" s="531"/>
      <c r="GSW92" s="532"/>
      <c r="GSX92" s="533"/>
      <c r="GSY92" s="527"/>
      <c r="GSZ92" s="528"/>
      <c r="GTA92" s="529"/>
      <c r="GTB92" s="530"/>
      <c r="GTC92" s="531"/>
      <c r="GTD92" s="532"/>
      <c r="GTE92" s="533"/>
      <c r="GTF92" s="527"/>
      <c r="GTG92" s="528"/>
      <c r="GTH92" s="529"/>
      <c r="GTI92" s="530"/>
      <c r="GTJ92" s="531"/>
      <c r="GTK92" s="532"/>
      <c r="GTL92" s="533"/>
      <c r="GTM92" s="527"/>
      <c r="GTN92" s="528"/>
      <c r="GTO92" s="529"/>
      <c r="GTP92" s="530"/>
      <c r="GTQ92" s="531"/>
      <c r="GTR92" s="532"/>
      <c r="GTS92" s="533"/>
      <c r="GTT92" s="527"/>
      <c r="GTU92" s="528"/>
      <c r="GTV92" s="529"/>
      <c r="GTW92" s="530"/>
      <c r="GTX92" s="531"/>
      <c r="GTY92" s="532"/>
      <c r="GTZ92" s="533"/>
      <c r="GUA92" s="527"/>
      <c r="GUB92" s="528"/>
      <c r="GUC92" s="529"/>
      <c r="GUD92" s="530"/>
      <c r="GUE92" s="531"/>
      <c r="GUF92" s="532"/>
      <c r="GUG92" s="533"/>
      <c r="GUH92" s="527"/>
      <c r="GUI92" s="528"/>
      <c r="GUJ92" s="529"/>
      <c r="GUK92" s="530"/>
      <c r="GUL92" s="531"/>
      <c r="GUM92" s="532"/>
      <c r="GUN92" s="533"/>
      <c r="GUO92" s="527"/>
      <c r="GUP92" s="528"/>
      <c r="GUQ92" s="529"/>
      <c r="GUR92" s="530"/>
      <c r="GUS92" s="531"/>
      <c r="GUT92" s="532"/>
      <c r="GUU92" s="533"/>
      <c r="GUV92" s="527"/>
      <c r="GUW92" s="528"/>
      <c r="GUX92" s="529"/>
      <c r="GUY92" s="530"/>
      <c r="GUZ92" s="531"/>
      <c r="GVA92" s="532"/>
      <c r="GVB92" s="533"/>
      <c r="GVC92" s="527"/>
      <c r="GVD92" s="528"/>
      <c r="GVE92" s="529"/>
      <c r="GVF92" s="530"/>
      <c r="GVG92" s="531"/>
      <c r="GVH92" s="532"/>
      <c r="GVI92" s="533"/>
      <c r="GVJ92" s="527"/>
      <c r="GVK92" s="528"/>
      <c r="GVL92" s="529"/>
      <c r="GVM92" s="530"/>
      <c r="GVN92" s="531"/>
      <c r="GVO92" s="532"/>
      <c r="GVP92" s="533"/>
      <c r="GVQ92" s="527"/>
      <c r="GVR92" s="528"/>
      <c r="GVS92" s="529"/>
      <c r="GVT92" s="530"/>
      <c r="GVU92" s="531"/>
      <c r="GVV92" s="532"/>
      <c r="GVW92" s="533"/>
      <c r="GVX92" s="527"/>
      <c r="GVY92" s="528"/>
      <c r="GVZ92" s="529"/>
      <c r="GWA92" s="530"/>
      <c r="GWB92" s="531"/>
      <c r="GWC92" s="532"/>
      <c r="GWD92" s="533"/>
      <c r="GWE92" s="527"/>
      <c r="GWF92" s="528"/>
      <c r="GWG92" s="529"/>
      <c r="GWH92" s="530"/>
      <c r="GWI92" s="531"/>
      <c r="GWJ92" s="532"/>
      <c r="GWK92" s="533"/>
      <c r="GWL92" s="527"/>
      <c r="GWM92" s="528"/>
      <c r="GWN92" s="529"/>
      <c r="GWO92" s="530"/>
      <c r="GWP92" s="531"/>
      <c r="GWQ92" s="532"/>
      <c r="GWR92" s="533"/>
      <c r="GWS92" s="527"/>
      <c r="GWT92" s="528"/>
      <c r="GWU92" s="529"/>
      <c r="GWV92" s="530"/>
      <c r="GWW92" s="531"/>
      <c r="GWX92" s="532"/>
      <c r="GWY92" s="533"/>
      <c r="GWZ92" s="527"/>
      <c r="GXA92" s="528"/>
      <c r="GXB92" s="529"/>
      <c r="GXC92" s="530"/>
      <c r="GXD92" s="531"/>
      <c r="GXE92" s="532"/>
      <c r="GXF92" s="533"/>
      <c r="GXG92" s="527"/>
      <c r="GXH92" s="528"/>
      <c r="GXI92" s="529"/>
      <c r="GXJ92" s="530"/>
      <c r="GXK92" s="531"/>
      <c r="GXL92" s="532"/>
      <c r="GXM92" s="533"/>
      <c r="GXN92" s="527"/>
      <c r="GXO92" s="528"/>
      <c r="GXP92" s="529"/>
      <c r="GXQ92" s="530"/>
      <c r="GXR92" s="531"/>
      <c r="GXS92" s="532"/>
      <c r="GXT92" s="533"/>
      <c r="GXU92" s="527"/>
      <c r="GXV92" s="528"/>
      <c r="GXW92" s="529"/>
      <c r="GXX92" s="530"/>
      <c r="GXY92" s="531"/>
      <c r="GXZ92" s="532"/>
      <c r="GYA92" s="533"/>
      <c r="GYB92" s="527"/>
      <c r="GYC92" s="528"/>
      <c r="GYD92" s="529"/>
      <c r="GYE92" s="530"/>
      <c r="GYF92" s="531"/>
      <c r="GYG92" s="532"/>
      <c r="GYH92" s="533"/>
      <c r="GYI92" s="527"/>
      <c r="GYJ92" s="528"/>
      <c r="GYK92" s="529"/>
      <c r="GYL92" s="530"/>
      <c r="GYM92" s="531"/>
      <c r="GYN92" s="532"/>
      <c r="GYO92" s="533"/>
      <c r="GYP92" s="527"/>
      <c r="GYQ92" s="528"/>
      <c r="GYR92" s="529"/>
      <c r="GYS92" s="530"/>
      <c r="GYT92" s="531"/>
      <c r="GYU92" s="532"/>
      <c r="GYV92" s="533"/>
      <c r="GYW92" s="527"/>
      <c r="GYX92" s="528"/>
      <c r="GYY92" s="529"/>
      <c r="GYZ92" s="530"/>
      <c r="GZA92" s="531"/>
      <c r="GZB92" s="532"/>
      <c r="GZC92" s="533"/>
      <c r="GZD92" s="527"/>
      <c r="GZE92" s="528"/>
      <c r="GZF92" s="529"/>
      <c r="GZG92" s="530"/>
      <c r="GZH92" s="531"/>
      <c r="GZI92" s="532"/>
      <c r="GZJ92" s="533"/>
      <c r="GZK92" s="527"/>
      <c r="GZL92" s="528"/>
      <c r="GZM92" s="529"/>
      <c r="GZN92" s="530"/>
      <c r="GZO92" s="531"/>
      <c r="GZP92" s="532"/>
      <c r="GZQ92" s="533"/>
      <c r="GZR92" s="527"/>
      <c r="GZS92" s="528"/>
      <c r="GZT92" s="529"/>
      <c r="GZU92" s="530"/>
      <c r="GZV92" s="531"/>
      <c r="GZW92" s="532"/>
      <c r="GZX92" s="533"/>
      <c r="GZY92" s="527"/>
      <c r="GZZ92" s="528"/>
      <c r="HAA92" s="529"/>
      <c r="HAB92" s="530"/>
      <c r="HAC92" s="531"/>
      <c r="HAD92" s="532"/>
      <c r="HAE92" s="533"/>
      <c r="HAF92" s="527"/>
      <c r="HAG92" s="528"/>
      <c r="HAH92" s="529"/>
      <c r="HAI92" s="530"/>
      <c r="HAJ92" s="531"/>
      <c r="HAK92" s="532"/>
      <c r="HAL92" s="533"/>
      <c r="HAM92" s="527"/>
      <c r="HAN92" s="528"/>
      <c r="HAO92" s="529"/>
      <c r="HAP92" s="530"/>
      <c r="HAQ92" s="531"/>
      <c r="HAR92" s="532"/>
      <c r="HAS92" s="533"/>
      <c r="HAT92" s="527"/>
      <c r="HAU92" s="528"/>
      <c r="HAV92" s="529"/>
      <c r="HAW92" s="530"/>
      <c r="HAX92" s="531"/>
      <c r="HAY92" s="532"/>
      <c r="HAZ92" s="533"/>
      <c r="HBA92" s="527"/>
      <c r="HBB92" s="528"/>
      <c r="HBC92" s="529"/>
      <c r="HBD92" s="530"/>
      <c r="HBE92" s="531"/>
      <c r="HBF92" s="532"/>
      <c r="HBG92" s="533"/>
      <c r="HBH92" s="527"/>
      <c r="HBI92" s="528"/>
      <c r="HBJ92" s="529"/>
      <c r="HBK92" s="530"/>
      <c r="HBL92" s="531"/>
      <c r="HBM92" s="532"/>
      <c r="HBN92" s="533"/>
      <c r="HBO92" s="527"/>
      <c r="HBP92" s="528"/>
      <c r="HBQ92" s="529"/>
      <c r="HBR92" s="530"/>
      <c r="HBS92" s="531"/>
      <c r="HBT92" s="532"/>
      <c r="HBU92" s="533"/>
      <c r="HBV92" s="527"/>
      <c r="HBW92" s="528"/>
      <c r="HBX92" s="529"/>
      <c r="HBY92" s="530"/>
      <c r="HBZ92" s="531"/>
      <c r="HCA92" s="532"/>
      <c r="HCB92" s="533"/>
      <c r="HCC92" s="527"/>
      <c r="HCD92" s="528"/>
      <c r="HCE92" s="529"/>
      <c r="HCF92" s="530"/>
      <c r="HCG92" s="531"/>
      <c r="HCH92" s="532"/>
      <c r="HCI92" s="533"/>
      <c r="HCJ92" s="527"/>
      <c r="HCK92" s="528"/>
      <c r="HCL92" s="529"/>
      <c r="HCM92" s="530"/>
      <c r="HCN92" s="531"/>
      <c r="HCO92" s="532"/>
      <c r="HCP92" s="533"/>
      <c r="HCQ92" s="527"/>
      <c r="HCR92" s="528"/>
      <c r="HCS92" s="529"/>
      <c r="HCT92" s="530"/>
      <c r="HCU92" s="531"/>
      <c r="HCV92" s="532"/>
      <c r="HCW92" s="533"/>
      <c r="HCX92" s="527"/>
      <c r="HCY92" s="528"/>
      <c r="HCZ92" s="529"/>
      <c r="HDA92" s="530"/>
      <c r="HDB92" s="531"/>
      <c r="HDC92" s="532"/>
      <c r="HDD92" s="533"/>
      <c r="HDE92" s="527"/>
      <c r="HDF92" s="528"/>
      <c r="HDG92" s="529"/>
      <c r="HDH92" s="530"/>
      <c r="HDI92" s="531"/>
      <c r="HDJ92" s="532"/>
      <c r="HDK92" s="533"/>
      <c r="HDL92" s="527"/>
      <c r="HDM92" s="528"/>
      <c r="HDN92" s="529"/>
      <c r="HDO92" s="530"/>
      <c r="HDP92" s="531"/>
      <c r="HDQ92" s="532"/>
      <c r="HDR92" s="533"/>
      <c r="HDS92" s="527"/>
      <c r="HDT92" s="528"/>
      <c r="HDU92" s="529"/>
      <c r="HDV92" s="530"/>
      <c r="HDW92" s="531"/>
      <c r="HDX92" s="532"/>
      <c r="HDY92" s="533"/>
      <c r="HDZ92" s="527"/>
      <c r="HEA92" s="528"/>
      <c r="HEB92" s="529"/>
      <c r="HEC92" s="530"/>
      <c r="HED92" s="531"/>
      <c r="HEE92" s="532"/>
      <c r="HEF92" s="533"/>
      <c r="HEG92" s="527"/>
      <c r="HEH92" s="528"/>
      <c r="HEI92" s="529"/>
      <c r="HEJ92" s="530"/>
      <c r="HEK92" s="531"/>
      <c r="HEL92" s="532"/>
      <c r="HEM92" s="533"/>
      <c r="HEN92" s="527"/>
      <c r="HEO92" s="528"/>
      <c r="HEP92" s="529"/>
      <c r="HEQ92" s="530"/>
      <c r="HER92" s="531"/>
      <c r="HES92" s="532"/>
      <c r="HET92" s="533"/>
      <c r="HEU92" s="527"/>
      <c r="HEV92" s="528"/>
      <c r="HEW92" s="529"/>
      <c r="HEX92" s="530"/>
      <c r="HEY92" s="531"/>
      <c r="HEZ92" s="532"/>
      <c r="HFA92" s="533"/>
      <c r="HFB92" s="527"/>
      <c r="HFC92" s="528"/>
      <c r="HFD92" s="529"/>
      <c r="HFE92" s="530"/>
      <c r="HFF92" s="531"/>
      <c r="HFG92" s="532"/>
      <c r="HFH92" s="533"/>
      <c r="HFI92" s="527"/>
      <c r="HFJ92" s="528"/>
      <c r="HFK92" s="529"/>
      <c r="HFL92" s="530"/>
      <c r="HFM92" s="531"/>
      <c r="HFN92" s="532"/>
      <c r="HFO92" s="533"/>
      <c r="HFP92" s="527"/>
      <c r="HFQ92" s="528"/>
      <c r="HFR92" s="529"/>
      <c r="HFS92" s="530"/>
      <c r="HFT92" s="531"/>
      <c r="HFU92" s="532"/>
      <c r="HFV92" s="533"/>
      <c r="HFW92" s="527"/>
      <c r="HFX92" s="528"/>
      <c r="HFY92" s="529"/>
      <c r="HFZ92" s="530"/>
      <c r="HGA92" s="531"/>
      <c r="HGB92" s="532"/>
      <c r="HGC92" s="533"/>
      <c r="HGD92" s="527"/>
      <c r="HGE92" s="528"/>
      <c r="HGF92" s="529"/>
      <c r="HGG92" s="530"/>
      <c r="HGH92" s="531"/>
      <c r="HGI92" s="532"/>
      <c r="HGJ92" s="533"/>
      <c r="HGK92" s="527"/>
      <c r="HGL92" s="528"/>
      <c r="HGM92" s="529"/>
      <c r="HGN92" s="530"/>
      <c r="HGO92" s="531"/>
      <c r="HGP92" s="532"/>
      <c r="HGQ92" s="533"/>
      <c r="HGR92" s="527"/>
      <c r="HGS92" s="528"/>
      <c r="HGT92" s="529"/>
      <c r="HGU92" s="530"/>
      <c r="HGV92" s="531"/>
      <c r="HGW92" s="532"/>
      <c r="HGX92" s="533"/>
      <c r="HGY92" s="527"/>
      <c r="HGZ92" s="528"/>
      <c r="HHA92" s="529"/>
      <c r="HHB92" s="530"/>
      <c r="HHC92" s="531"/>
      <c r="HHD92" s="532"/>
      <c r="HHE92" s="533"/>
      <c r="HHF92" s="527"/>
      <c r="HHG92" s="528"/>
      <c r="HHH92" s="529"/>
      <c r="HHI92" s="530"/>
      <c r="HHJ92" s="531"/>
      <c r="HHK92" s="532"/>
      <c r="HHL92" s="533"/>
      <c r="HHM92" s="527"/>
      <c r="HHN92" s="528"/>
      <c r="HHO92" s="529"/>
      <c r="HHP92" s="530"/>
      <c r="HHQ92" s="531"/>
      <c r="HHR92" s="532"/>
      <c r="HHS92" s="533"/>
      <c r="HHT92" s="527"/>
      <c r="HHU92" s="528"/>
      <c r="HHV92" s="529"/>
      <c r="HHW92" s="530"/>
      <c r="HHX92" s="531"/>
      <c r="HHY92" s="532"/>
      <c r="HHZ92" s="533"/>
      <c r="HIA92" s="527"/>
      <c r="HIB92" s="528"/>
      <c r="HIC92" s="529"/>
      <c r="HID92" s="530"/>
      <c r="HIE92" s="531"/>
      <c r="HIF92" s="532"/>
      <c r="HIG92" s="533"/>
      <c r="HIH92" s="527"/>
      <c r="HII92" s="528"/>
      <c r="HIJ92" s="529"/>
      <c r="HIK92" s="530"/>
      <c r="HIL92" s="531"/>
      <c r="HIM92" s="532"/>
      <c r="HIN92" s="533"/>
      <c r="HIO92" s="527"/>
      <c r="HIP92" s="528"/>
      <c r="HIQ92" s="529"/>
      <c r="HIR92" s="530"/>
      <c r="HIS92" s="531"/>
      <c r="HIT92" s="532"/>
      <c r="HIU92" s="533"/>
      <c r="HIV92" s="527"/>
      <c r="HIW92" s="528"/>
      <c r="HIX92" s="529"/>
      <c r="HIY92" s="530"/>
      <c r="HIZ92" s="531"/>
      <c r="HJA92" s="532"/>
      <c r="HJB92" s="533"/>
      <c r="HJC92" s="527"/>
      <c r="HJD92" s="528"/>
      <c r="HJE92" s="529"/>
      <c r="HJF92" s="530"/>
      <c r="HJG92" s="531"/>
      <c r="HJH92" s="532"/>
      <c r="HJI92" s="533"/>
      <c r="HJJ92" s="527"/>
      <c r="HJK92" s="528"/>
      <c r="HJL92" s="529"/>
      <c r="HJM92" s="530"/>
      <c r="HJN92" s="531"/>
      <c r="HJO92" s="532"/>
      <c r="HJP92" s="533"/>
      <c r="HJQ92" s="527"/>
      <c r="HJR92" s="528"/>
      <c r="HJS92" s="529"/>
      <c r="HJT92" s="530"/>
      <c r="HJU92" s="531"/>
      <c r="HJV92" s="532"/>
      <c r="HJW92" s="533"/>
      <c r="HJX92" s="527"/>
      <c r="HJY92" s="528"/>
      <c r="HJZ92" s="529"/>
      <c r="HKA92" s="530"/>
      <c r="HKB92" s="531"/>
      <c r="HKC92" s="532"/>
      <c r="HKD92" s="533"/>
      <c r="HKE92" s="527"/>
      <c r="HKF92" s="528"/>
      <c r="HKG92" s="529"/>
      <c r="HKH92" s="530"/>
      <c r="HKI92" s="531"/>
      <c r="HKJ92" s="532"/>
      <c r="HKK92" s="533"/>
      <c r="HKL92" s="527"/>
      <c r="HKM92" s="528"/>
      <c r="HKN92" s="529"/>
      <c r="HKO92" s="530"/>
      <c r="HKP92" s="531"/>
      <c r="HKQ92" s="532"/>
      <c r="HKR92" s="533"/>
      <c r="HKS92" s="527"/>
      <c r="HKT92" s="528"/>
      <c r="HKU92" s="529"/>
      <c r="HKV92" s="530"/>
      <c r="HKW92" s="531"/>
      <c r="HKX92" s="532"/>
      <c r="HKY92" s="533"/>
      <c r="HKZ92" s="527"/>
      <c r="HLA92" s="528"/>
      <c r="HLB92" s="529"/>
      <c r="HLC92" s="530"/>
      <c r="HLD92" s="531"/>
      <c r="HLE92" s="532"/>
      <c r="HLF92" s="533"/>
      <c r="HLG92" s="527"/>
      <c r="HLH92" s="528"/>
      <c r="HLI92" s="529"/>
      <c r="HLJ92" s="530"/>
      <c r="HLK92" s="531"/>
      <c r="HLL92" s="532"/>
      <c r="HLM92" s="533"/>
      <c r="HLN92" s="527"/>
      <c r="HLO92" s="528"/>
      <c r="HLP92" s="529"/>
      <c r="HLQ92" s="530"/>
      <c r="HLR92" s="531"/>
      <c r="HLS92" s="532"/>
      <c r="HLT92" s="533"/>
      <c r="HLU92" s="527"/>
      <c r="HLV92" s="528"/>
      <c r="HLW92" s="529"/>
      <c r="HLX92" s="530"/>
      <c r="HLY92" s="531"/>
      <c r="HLZ92" s="532"/>
      <c r="HMA92" s="533"/>
      <c r="HMB92" s="527"/>
      <c r="HMC92" s="528"/>
      <c r="HMD92" s="529"/>
      <c r="HME92" s="530"/>
      <c r="HMF92" s="531"/>
      <c r="HMG92" s="532"/>
      <c r="HMH92" s="533"/>
      <c r="HMI92" s="527"/>
      <c r="HMJ92" s="528"/>
      <c r="HMK92" s="529"/>
      <c r="HML92" s="530"/>
      <c r="HMM92" s="531"/>
      <c r="HMN92" s="532"/>
      <c r="HMO92" s="533"/>
      <c r="HMP92" s="527"/>
      <c r="HMQ92" s="528"/>
      <c r="HMR92" s="529"/>
      <c r="HMS92" s="530"/>
      <c r="HMT92" s="531"/>
      <c r="HMU92" s="532"/>
      <c r="HMV92" s="533"/>
      <c r="HMW92" s="527"/>
      <c r="HMX92" s="528"/>
      <c r="HMY92" s="529"/>
      <c r="HMZ92" s="530"/>
      <c r="HNA92" s="531"/>
      <c r="HNB92" s="532"/>
      <c r="HNC92" s="533"/>
      <c r="HND92" s="527"/>
      <c r="HNE92" s="528"/>
      <c r="HNF92" s="529"/>
      <c r="HNG92" s="530"/>
      <c r="HNH92" s="531"/>
      <c r="HNI92" s="532"/>
      <c r="HNJ92" s="533"/>
      <c r="HNK92" s="527"/>
      <c r="HNL92" s="528"/>
      <c r="HNM92" s="529"/>
      <c r="HNN92" s="530"/>
      <c r="HNO92" s="531"/>
      <c r="HNP92" s="532"/>
      <c r="HNQ92" s="533"/>
      <c r="HNR92" s="527"/>
      <c r="HNS92" s="528"/>
      <c r="HNT92" s="529"/>
      <c r="HNU92" s="530"/>
      <c r="HNV92" s="531"/>
      <c r="HNW92" s="532"/>
      <c r="HNX92" s="533"/>
      <c r="HNY92" s="527"/>
      <c r="HNZ92" s="528"/>
      <c r="HOA92" s="529"/>
      <c r="HOB92" s="530"/>
      <c r="HOC92" s="531"/>
      <c r="HOD92" s="532"/>
      <c r="HOE92" s="533"/>
      <c r="HOF92" s="527"/>
      <c r="HOG92" s="528"/>
      <c r="HOH92" s="529"/>
      <c r="HOI92" s="530"/>
      <c r="HOJ92" s="531"/>
      <c r="HOK92" s="532"/>
      <c r="HOL92" s="533"/>
      <c r="HOM92" s="527"/>
      <c r="HON92" s="528"/>
      <c r="HOO92" s="529"/>
      <c r="HOP92" s="530"/>
      <c r="HOQ92" s="531"/>
      <c r="HOR92" s="532"/>
      <c r="HOS92" s="533"/>
      <c r="HOT92" s="527"/>
      <c r="HOU92" s="528"/>
      <c r="HOV92" s="529"/>
      <c r="HOW92" s="530"/>
      <c r="HOX92" s="531"/>
      <c r="HOY92" s="532"/>
      <c r="HOZ92" s="533"/>
      <c r="HPA92" s="527"/>
      <c r="HPB92" s="528"/>
      <c r="HPC92" s="529"/>
      <c r="HPD92" s="530"/>
      <c r="HPE92" s="531"/>
      <c r="HPF92" s="532"/>
      <c r="HPG92" s="533"/>
      <c r="HPH92" s="527"/>
      <c r="HPI92" s="528"/>
      <c r="HPJ92" s="529"/>
      <c r="HPK92" s="530"/>
      <c r="HPL92" s="531"/>
      <c r="HPM92" s="532"/>
      <c r="HPN92" s="533"/>
      <c r="HPO92" s="527"/>
      <c r="HPP92" s="528"/>
      <c r="HPQ92" s="529"/>
      <c r="HPR92" s="530"/>
      <c r="HPS92" s="531"/>
      <c r="HPT92" s="532"/>
      <c r="HPU92" s="533"/>
      <c r="HPV92" s="527"/>
      <c r="HPW92" s="528"/>
      <c r="HPX92" s="529"/>
      <c r="HPY92" s="530"/>
      <c r="HPZ92" s="531"/>
      <c r="HQA92" s="532"/>
      <c r="HQB92" s="533"/>
      <c r="HQC92" s="527"/>
      <c r="HQD92" s="528"/>
      <c r="HQE92" s="529"/>
      <c r="HQF92" s="530"/>
      <c r="HQG92" s="531"/>
      <c r="HQH92" s="532"/>
      <c r="HQI92" s="533"/>
      <c r="HQJ92" s="527"/>
      <c r="HQK92" s="528"/>
      <c r="HQL92" s="529"/>
      <c r="HQM92" s="530"/>
      <c r="HQN92" s="531"/>
      <c r="HQO92" s="532"/>
      <c r="HQP92" s="533"/>
      <c r="HQQ92" s="527"/>
      <c r="HQR92" s="528"/>
      <c r="HQS92" s="529"/>
      <c r="HQT92" s="530"/>
      <c r="HQU92" s="531"/>
      <c r="HQV92" s="532"/>
      <c r="HQW92" s="533"/>
      <c r="HQX92" s="527"/>
      <c r="HQY92" s="528"/>
      <c r="HQZ92" s="529"/>
      <c r="HRA92" s="530"/>
      <c r="HRB92" s="531"/>
      <c r="HRC92" s="532"/>
      <c r="HRD92" s="533"/>
      <c r="HRE92" s="527"/>
      <c r="HRF92" s="528"/>
      <c r="HRG92" s="529"/>
      <c r="HRH92" s="530"/>
      <c r="HRI92" s="531"/>
      <c r="HRJ92" s="532"/>
      <c r="HRK92" s="533"/>
      <c r="HRL92" s="527"/>
      <c r="HRM92" s="528"/>
      <c r="HRN92" s="529"/>
      <c r="HRO92" s="530"/>
      <c r="HRP92" s="531"/>
      <c r="HRQ92" s="532"/>
      <c r="HRR92" s="533"/>
      <c r="HRS92" s="527"/>
      <c r="HRT92" s="528"/>
      <c r="HRU92" s="529"/>
      <c r="HRV92" s="530"/>
      <c r="HRW92" s="531"/>
      <c r="HRX92" s="532"/>
      <c r="HRY92" s="533"/>
      <c r="HRZ92" s="527"/>
      <c r="HSA92" s="528"/>
      <c r="HSB92" s="529"/>
      <c r="HSC92" s="530"/>
      <c r="HSD92" s="531"/>
      <c r="HSE92" s="532"/>
      <c r="HSF92" s="533"/>
      <c r="HSG92" s="527"/>
      <c r="HSH92" s="528"/>
      <c r="HSI92" s="529"/>
      <c r="HSJ92" s="530"/>
      <c r="HSK92" s="531"/>
      <c r="HSL92" s="532"/>
      <c r="HSM92" s="533"/>
      <c r="HSN92" s="527"/>
      <c r="HSO92" s="528"/>
      <c r="HSP92" s="529"/>
      <c r="HSQ92" s="530"/>
      <c r="HSR92" s="531"/>
      <c r="HSS92" s="532"/>
      <c r="HST92" s="533"/>
      <c r="HSU92" s="527"/>
      <c r="HSV92" s="528"/>
      <c r="HSW92" s="529"/>
      <c r="HSX92" s="530"/>
      <c r="HSY92" s="531"/>
      <c r="HSZ92" s="532"/>
      <c r="HTA92" s="533"/>
      <c r="HTB92" s="527"/>
      <c r="HTC92" s="528"/>
      <c r="HTD92" s="529"/>
      <c r="HTE92" s="530"/>
      <c r="HTF92" s="531"/>
      <c r="HTG92" s="532"/>
      <c r="HTH92" s="533"/>
      <c r="HTI92" s="527"/>
      <c r="HTJ92" s="528"/>
      <c r="HTK92" s="529"/>
      <c r="HTL92" s="530"/>
      <c r="HTM92" s="531"/>
      <c r="HTN92" s="532"/>
      <c r="HTO92" s="533"/>
      <c r="HTP92" s="527"/>
      <c r="HTQ92" s="528"/>
      <c r="HTR92" s="529"/>
      <c r="HTS92" s="530"/>
      <c r="HTT92" s="531"/>
      <c r="HTU92" s="532"/>
      <c r="HTV92" s="533"/>
      <c r="HTW92" s="527"/>
      <c r="HTX92" s="528"/>
      <c r="HTY92" s="529"/>
      <c r="HTZ92" s="530"/>
      <c r="HUA92" s="531"/>
      <c r="HUB92" s="532"/>
      <c r="HUC92" s="533"/>
      <c r="HUD92" s="527"/>
      <c r="HUE92" s="528"/>
      <c r="HUF92" s="529"/>
      <c r="HUG92" s="530"/>
      <c r="HUH92" s="531"/>
      <c r="HUI92" s="532"/>
      <c r="HUJ92" s="533"/>
      <c r="HUK92" s="527"/>
      <c r="HUL92" s="528"/>
      <c r="HUM92" s="529"/>
      <c r="HUN92" s="530"/>
      <c r="HUO92" s="531"/>
      <c r="HUP92" s="532"/>
      <c r="HUQ92" s="533"/>
      <c r="HUR92" s="527"/>
      <c r="HUS92" s="528"/>
      <c r="HUT92" s="529"/>
      <c r="HUU92" s="530"/>
      <c r="HUV92" s="531"/>
      <c r="HUW92" s="532"/>
      <c r="HUX92" s="533"/>
      <c r="HUY92" s="527"/>
      <c r="HUZ92" s="528"/>
      <c r="HVA92" s="529"/>
      <c r="HVB92" s="530"/>
      <c r="HVC92" s="531"/>
      <c r="HVD92" s="532"/>
      <c r="HVE92" s="533"/>
      <c r="HVF92" s="527"/>
      <c r="HVG92" s="528"/>
      <c r="HVH92" s="529"/>
      <c r="HVI92" s="530"/>
      <c r="HVJ92" s="531"/>
      <c r="HVK92" s="532"/>
      <c r="HVL92" s="533"/>
      <c r="HVM92" s="527"/>
      <c r="HVN92" s="528"/>
      <c r="HVO92" s="529"/>
      <c r="HVP92" s="530"/>
      <c r="HVQ92" s="531"/>
      <c r="HVR92" s="532"/>
      <c r="HVS92" s="533"/>
      <c r="HVT92" s="527"/>
      <c r="HVU92" s="528"/>
      <c r="HVV92" s="529"/>
      <c r="HVW92" s="530"/>
      <c r="HVX92" s="531"/>
      <c r="HVY92" s="532"/>
      <c r="HVZ92" s="533"/>
      <c r="HWA92" s="527"/>
      <c r="HWB92" s="528"/>
      <c r="HWC92" s="529"/>
      <c r="HWD92" s="530"/>
      <c r="HWE92" s="531"/>
      <c r="HWF92" s="532"/>
      <c r="HWG92" s="533"/>
      <c r="HWH92" s="527"/>
      <c r="HWI92" s="528"/>
      <c r="HWJ92" s="529"/>
      <c r="HWK92" s="530"/>
      <c r="HWL92" s="531"/>
      <c r="HWM92" s="532"/>
      <c r="HWN92" s="533"/>
      <c r="HWO92" s="527"/>
      <c r="HWP92" s="528"/>
      <c r="HWQ92" s="529"/>
      <c r="HWR92" s="530"/>
      <c r="HWS92" s="531"/>
      <c r="HWT92" s="532"/>
      <c r="HWU92" s="533"/>
      <c r="HWV92" s="527"/>
      <c r="HWW92" s="528"/>
      <c r="HWX92" s="529"/>
      <c r="HWY92" s="530"/>
      <c r="HWZ92" s="531"/>
      <c r="HXA92" s="532"/>
      <c r="HXB92" s="533"/>
      <c r="HXC92" s="527"/>
      <c r="HXD92" s="528"/>
      <c r="HXE92" s="529"/>
      <c r="HXF92" s="530"/>
      <c r="HXG92" s="531"/>
      <c r="HXH92" s="532"/>
      <c r="HXI92" s="533"/>
      <c r="HXJ92" s="527"/>
      <c r="HXK92" s="528"/>
      <c r="HXL92" s="529"/>
      <c r="HXM92" s="530"/>
      <c r="HXN92" s="531"/>
      <c r="HXO92" s="532"/>
      <c r="HXP92" s="533"/>
      <c r="HXQ92" s="527"/>
      <c r="HXR92" s="528"/>
      <c r="HXS92" s="529"/>
      <c r="HXT92" s="530"/>
      <c r="HXU92" s="531"/>
      <c r="HXV92" s="532"/>
      <c r="HXW92" s="533"/>
      <c r="HXX92" s="527"/>
      <c r="HXY92" s="528"/>
      <c r="HXZ92" s="529"/>
      <c r="HYA92" s="530"/>
      <c r="HYB92" s="531"/>
      <c r="HYC92" s="532"/>
      <c r="HYD92" s="533"/>
      <c r="HYE92" s="527"/>
      <c r="HYF92" s="528"/>
      <c r="HYG92" s="529"/>
      <c r="HYH92" s="530"/>
      <c r="HYI92" s="531"/>
      <c r="HYJ92" s="532"/>
      <c r="HYK92" s="533"/>
      <c r="HYL92" s="527"/>
      <c r="HYM92" s="528"/>
      <c r="HYN92" s="529"/>
      <c r="HYO92" s="530"/>
      <c r="HYP92" s="531"/>
      <c r="HYQ92" s="532"/>
      <c r="HYR92" s="533"/>
      <c r="HYS92" s="527"/>
      <c r="HYT92" s="528"/>
      <c r="HYU92" s="529"/>
      <c r="HYV92" s="530"/>
      <c r="HYW92" s="531"/>
      <c r="HYX92" s="532"/>
      <c r="HYY92" s="533"/>
      <c r="HYZ92" s="527"/>
      <c r="HZA92" s="528"/>
      <c r="HZB92" s="529"/>
      <c r="HZC92" s="530"/>
      <c r="HZD92" s="531"/>
      <c r="HZE92" s="532"/>
      <c r="HZF92" s="533"/>
      <c r="HZG92" s="527"/>
      <c r="HZH92" s="528"/>
      <c r="HZI92" s="529"/>
      <c r="HZJ92" s="530"/>
      <c r="HZK92" s="531"/>
      <c r="HZL92" s="532"/>
      <c r="HZM92" s="533"/>
      <c r="HZN92" s="527"/>
      <c r="HZO92" s="528"/>
      <c r="HZP92" s="529"/>
      <c r="HZQ92" s="530"/>
      <c r="HZR92" s="531"/>
      <c r="HZS92" s="532"/>
      <c r="HZT92" s="533"/>
      <c r="HZU92" s="527"/>
      <c r="HZV92" s="528"/>
      <c r="HZW92" s="529"/>
      <c r="HZX92" s="530"/>
      <c r="HZY92" s="531"/>
      <c r="HZZ92" s="532"/>
      <c r="IAA92" s="533"/>
      <c r="IAB92" s="527"/>
      <c r="IAC92" s="528"/>
      <c r="IAD92" s="529"/>
      <c r="IAE92" s="530"/>
      <c r="IAF92" s="531"/>
      <c r="IAG92" s="532"/>
      <c r="IAH92" s="533"/>
      <c r="IAI92" s="527"/>
      <c r="IAJ92" s="528"/>
      <c r="IAK92" s="529"/>
      <c r="IAL92" s="530"/>
      <c r="IAM92" s="531"/>
      <c r="IAN92" s="532"/>
      <c r="IAO92" s="533"/>
      <c r="IAP92" s="527"/>
      <c r="IAQ92" s="528"/>
      <c r="IAR92" s="529"/>
      <c r="IAS92" s="530"/>
      <c r="IAT92" s="531"/>
      <c r="IAU92" s="532"/>
      <c r="IAV92" s="533"/>
      <c r="IAW92" s="527"/>
      <c r="IAX92" s="528"/>
      <c r="IAY92" s="529"/>
      <c r="IAZ92" s="530"/>
      <c r="IBA92" s="531"/>
      <c r="IBB92" s="532"/>
      <c r="IBC92" s="533"/>
      <c r="IBD92" s="527"/>
      <c r="IBE92" s="528"/>
      <c r="IBF92" s="529"/>
      <c r="IBG92" s="530"/>
      <c r="IBH92" s="531"/>
      <c r="IBI92" s="532"/>
      <c r="IBJ92" s="533"/>
      <c r="IBK92" s="527"/>
      <c r="IBL92" s="528"/>
      <c r="IBM92" s="529"/>
      <c r="IBN92" s="530"/>
      <c r="IBO92" s="531"/>
      <c r="IBP92" s="532"/>
      <c r="IBQ92" s="533"/>
      <c r="IBR92" s="527"/>
      <c r="IBS92" s="528"/>
      <c r="IBT92" s="529"/>
      <c r="IBU92" s="530"/>
      <c r="IBV92" s="531"/>
      <c r="IBW92" s="532"/>
      <c r="IBX92" s="533"/>
      <c r="IBY92" s="527"/>
      <c r="IBZ92" s="528"/>
      <c r="ICA92" s="529"/>
      <c r="ICB92" s="530"/>
      <c r="ICC92" s="531"/>
      <c r="ICD92" s="532"/>
      <c r="ICE92" s="533"/>
      <c r="ICF92" s="527"/>
      <c r="ICG92" s="528"/>
      <c r="ICH92" s="529"/>
      <c r="ICI92" s="530"/>
      <c r="ICJ92" s="531"/>
      <c r="ICK92" s="532"/>
      <c r="ICL92" s="533"/>
      <c r="ICM92" s="527"/>
      <c r="ICN92" s="528"/>
      <c r="ICO92" s="529"/>
      <c r="ICP92" s="530"/>
      <c r="ICQ92" s="531"/>
      <c r="ICR92" s="532"/>
      <c r="ICS92" s="533"/>
      <c r="ICT92" s="527"/>
      <c r="ICU92" s="528"/>
      <c r="ICV92" s="529"/>
      <c r="ICW92" s="530"/>
      <c r="ICX92" s="531"/>
      <c r="ICY92" s="532"/>
      <c r="ICZ92" s="533"/>
      <c r="IDA92" s="527"/>
      <c r="IDB92" s="528"/>
      <c r="IDC92" s="529"/>
      <c r="IDD92" s="530"/>
      <c r="IDE92" s="531"/>
      <c r="IDF92" s="532"/>
      <c r="IDG92" s="533"/>
      <c r="IDH92" s="527"/>
      <c r="IDI92" s="528"/>
      <c r="IDJ92" s="529"/>
      <c r="IDK92" s="530"/>
      <c r="IDL92" s="531"/>
      <c r="IDM92" s="532"/>
      <c r="IDN92" s="533"/>
      <c r="IDO92" s="527"/>
      <c r="IDP92" s="528"/>
      <c r="IDQ92" s="529"/>
      <c r="IDR92" s="530"/>
      <c r="IDS92" s="531"/>
      <c r="IDT92" s="532"/>
      <c r="IDU92" s="533"/>
      <c r="IDV92" s="527"/>
      <c r="IDW92" s="528"/>
      <c r="IDX92" s="529"/>
      <c r="IDY92" s="530"/>
      <c r="IDZ92" s="531"/>
      <c r="IEA92" s="532"/>
      <c r="IEB92" s="533"/>
      <c r="IEC92" s="527"/>
      <c r="IED92" s="528"/>
      <c r="IEE92" s="529"/>
      <c r="IEF92" s="530"/>
      <c r="IEG92" s="531"/>
      <c r="IEH92" s="532"/>
      <c r="IEI92" s="533"/>
      <c r="IEJ92" s="527"/>
      <c r="IEK92" s="528"/>
      <c r="IEL92" s="529"/>
      <c r="IEM92" s="530"/>
      <c r="IEN92" s="531"/>
      <c r="IEO92" s="532"/>
      <c r="IEP92" s="533"/>
      <c r="IEQ92" s="527"/>
      <c r="IER92" s="528"/>
      <c r="IES92" s="529"/>
      <c r="IET92" s="530"/>
      <c r="IEU92" s="531"/>
      <c r="IEV92" s="532"/>
      <c r="IEW92" s="533"/>
      <c r="IEX92" s="527"/>
      <c r="IEY92" s="528"/>
      <c r="IEZ92" s="529"/>
      <c r="IFA92" s="530"/>
      <c r="IFB92" s="531"/>
      <c r="IFC92" s="532"/>
      <c r="IFD92" s="533"/>
      <c r="IFE92" s="527"/>
      <c r="IFF92" s="528"/>
      <c r="IFG92" s="529"/>
      <c r="IFH92" s="530"/>
      <c r="IFI92" s="531"/>
      <c r="IFJ92" s="532"/>
      <c r="IFK92" s="533"/>
      <c r="IFL92" s="527"/>
      <c r="IFM92" s="528"/>
      <c r="IFN92" s="529"/>
      <c r="IFO92" s="530"/>
      <c r="IFP92" s="531"/>
      <c r="IFQ92" s="532"/>
      <c r="IFR92" s="533"/>
      <c r="IFS92" s="527"/>
      <c r="IFT92" s="528"/>
      <c r="IFU92" s="529"/>
      <c r="IFV92" s="530"/>
      <c r="IFW92" s="531"/>
      <c r="IFX92" s="532"/>
      <c r="IFY92" s="533"/>
      <c r="IFZ92" s="527"/>
      <c r="IGA92" s="528"/>
      <c r="IGB92" s="529"/>
      <c r="IGC92" s="530"/>
      <c r="IGD92" s="531"/>
      <c r="IGE92" s="532"/>
      <c r="IGF92" s="533"/>
      <c r="IGG92" s="527"/>
      <c r="IGH92" s="528"/>
      <c r="IGI92" s="529"/>
      <c r="IGJ92" s="530"/>
      <c r="IGK92" s="531"/>
      <c r="IGL92" s="532"/>
      <c r="IGM92" s="533"/>
      <c r="IGN92" s="527"/>
      <c r="IGO92" s="528"/>
      <c r="IGP92" s="529"/>
      <c r="IGQ92" s="530"/>
      <c r="IGR92" s="531"/>
      <c r="IGS92" s="532"/>
      <c r="IGT92" s="533"/>
      <c r="IGU92" s="527"/>
      <c r="IGV92" s="528"/>
      <c r="IGW92" s="529"/>
      <c r="IGX92" s="530"/>
      <c r="IGY92" s="531"/>
      <c r="IGZ92" s="532"/>
      <c r="IHA92" s="533"/>
      <c r="IHB92" s="527"/>
      <c r="IHC92" s="528"/>
      <c r="IHD92" s="529"/>
      <c r="IHE92" s="530"/>
      <c r="IHF92" s="531"/>
      <c r="IHG92" s="532"/>
      <c r="IHH92" s="533"/>
      <c r="IHI92" s="527"/>
      <c r="IHJ92" s="528"/>
      <c r="IHK92" s="529"/>
      <c r="IHL92" s="530"/>
      <c r="IHM92" s="531"/>
      <c r="IHN92" s="532"/>
      <c r="IHO92" s="533"/>
      <c r="IHP92" s="527"/>
      <c r="IHQ92" s="528"/>
      <c r="IHR92" s="529"/>
      <c r="IHS92" s="530"/>
      <c r="IHT92" s="531"/>
      <c r="IHU92" s="532"/>
      <c r="IHV92" s="533"/>
      <c r="IHW92" s="527"/>
      <c r="IHX92" s="528"/>
      <c r="IHY92" s="529"/>
      <c r="IHZ92" s="530"/>
      <c r="IIA92" s="531"/>
      <c r="IIB92" s="532"/>
      <c r="IIC92" s="533"/>
      <c r="IID92" s="527"/>
      <c r="IIE92" s="528"/>
      <c r="IIF92" s="529"/>
      <c r="IIG92" s="530"/>
      <c r="IIH92" s="531"/>
      <c r="III92" s="532"/>
      <c r="IIJ92" s="533"/>
      <c r="IIK92" s="527"/>
      <c r="IIL92" s="528"/>
      <c r="IIM92" s="529"/>
      <c r="IIN92" s="530"/>
      <c r="IIO92" s="531"/>
      <c r="IIP92" s="532"/>
      <c r="IIQ92" s="533"/>
      <c r="IIR92" s="527"/>
      <c r="IIS92" s="528"/>
      <c r="IIT92" s="529"/>
      <c r="IIU92" s="530"/>
      <c r="IIV92" s="531"/>
      <c r="IIW92" s="532"/>
      <c r="IIX92" s="533"/>
      <c r="IIY92" s="527"/>
      <c r="IIZ92" s="528"/>
      <c r="IJA92" s="529"/>
      <c r="IJB92" s="530"/>
      <c r="IJC92" s="531"/>
      <c r="IJD92" s="532"/>
      <c r="IJE92" s="533"/>
      <c r="IJF92" s="527"/>
      <c r="IJG92" s="528"/>
      <c r="IJH92" s="529"/>
      <c r="IJI92" s="530"/>
      <c r="IJJ92" s="531"/>
      <c r="IJK92" s="532"/>
      <c r="IJL92" s="533"/>
      <c r="IJM92" s="527"/>
      <c r="IJN92" s="528"/>
      <c r="IJO92" s="529"/>
      <c r="IJP92" s="530"/>
      <c r="IJQ92" s="531"/>
      <c r="IJR92" s="532"/>
      <c r="IJS92" s="533"/>
      <c r="IJT92" s="527"/>
      <c r="IJU92" s="528"/>
      <c r="IJV92" s="529"/>
      <c r="IJW92" s="530"/>
      <c r="IJX92" s="531"/>
      <c r="IJY92" s="532"/>
      <c r="IJZ92" s="533"/>
      <c r="IKA92" s="527"/>
      <c r="IKB92" s="528"/>
      <c r="IKC92" s="529"/>
      <c r="IKD92" s="530"/>
      <c r="IKE92" s="531"/>
      <c r="IKF92" s="532"/>
      <c r="IKG92" s="533"/>
      <c r="IKH92" s="527"/>
      <c r="IKI92" s="528"/>
      <c r="IKJ92" s="529"/>
      <c r="IKK92" s="530"/>
      <c r="IKL92" s="531"/>
      <c r="IKM92" s="532"/>
      <c r="IKN92" s="533"/>
      <c r="IKO92" s="527"/>
      <c r="IKP92" s="528"/>
      <c r="IKQ92" s="529"/>
      <c r="IKR92" s="530"/>
      <c r="IKS92" s="531"/>
      <c r="IKT92" s="532"/>
      <c r="IKU92" s="533"/>
      <c r="IKV92" s="527"/>
      <c r="IKW92" s="528"/>
      <c r="IKX92" s="529"/>
      <c r="IKY92" s="530"/>
      <c r="IKZ92" s="531"/>
      <c r="ILA92" s="532"/>
      <c r="ILB92" s="533"/>
      <c r="ILC92" s="527"/>
      <c r="ILD92" s="528"/>
      <c r="ILE92" s="529"/>
      <c r="ILF92" s="530"/>
      <c r="ILG92" s="531"/>
      <c r="ILH92" s="532"/>
      <c r="ILI92" s="533"/>
      <c r="ILJ92" s="527"/>
      <c r="ILK92" s="528"/>
      <c r="ILL92" s="529"/>
      <c r="ILM92" s="530"/>
      <c r="ILN92" s="531"/>
      <c r="ILO92" s="532"/>
      <c r="ILP92" s="533"/>
      <c r="ILQ92" s="527"/>
      <c r="ILR92" s="528"/>
      <c r="ILS92" s="529"/>
      <c r="ILT92" s="530"/>
      <c r="ILU92" s="531"/>
      <c r="ILV92" s="532"/>
      <c r="ILW92" s="533"/>
      <c r="ILX92" s="527"/>
      <c r="ILY92" s="528"/>
      <c r="ILZ92" s="529"/>
      <c r="IMA92" s="530"/>
      <c r="IMB92" s="531"/>
      <c r="IMC92" s="532"/>
      <c r="IMD92" s="533"/>
      <c r="IME92" s="527"/>
      <c r="IMF92" s="528"/>
      <c r="IMG92" s="529"/>
      <c r="IMH92" s="530"/>
      <c r="IMI92" s="531"/>
      <c r="IMJ92" s="532"/>
      <c r="IMK92" s="533"/>
      <c r="IML92" s="527"/>
      <c r="IMM92" s="528"/>
      <c r="IMN92" s="529"/>
      <c r="IMO92" s="530"/>
      <c r="IMP92" s="531"/>
      <c r="IMQ92" s="532"/>
      <c r="IMR92" s="533"/>
      <c r="IMS92" s="527"/>
      <c r="IMT92" s="528"/>
      <c r="IMU92" s="529"/>
      <c r="IMV92" s="530"/>
      <c r="IMW92" s="531"/>
      <c r="IMX92" s="532"/>
      <c r="IMY92" s="533"/>
      <c r="IMZ92" s="527"/>
      <c r="INA92" s="528"/>
      <c r="INB92" s="529"/>
      <c r="INC92" s="530"/>
      <c r="IND92" s="531"/>
      <c r="INE92" s="532"/>
      <c r="INF92" s="533"/>
      <c r="ING92" s="527"/>
      <c r="INH92" s="528"/>
      <c r="INI92" s="529"/>
      <c r="INJ92" s="530"/>
      <c r="INK92" s="531"/>
      <c r="INL92" s="532"/>
      <c r="INM92" s="533"/>
      <c r="INN92" s="527"/>
      <c r="INO92" s="528"/>
      <c r="INP92" s="529"/>
      <c r="INQ92" s="530"/>
      <c r="INR92" s="531"/>
      <c r="INS92" s="532"/>
      <c r="INT92" s="533"/>
      <c r="INU92" s="527"/>
      <c r="INV92" s="528"/>
      <c r="INW92" s="529"/>
      <c r="INX92" s="530"/>
      <c r="INY92" s="531"/>
      <c r="INZ92" s="532"/>
      <c r="IOA92" s="533"/>
      <c r="IOB92" s="527"/>
      <c r="IOC92" s="528"/>
      <c r="IOD92" s="529"/>
      <c r="IOE92" s="530"/>
      <c r="IOF92" s="531"/>
      <c r="IOG92" s="532"/>
      <c r="IOH92" s="533"/>
      <c r="IOI92" s="527"/>
      <c r="IOJ92" s="528"/>
      <c r="IOK92" s="529"/>
      <c r="IOL92" s="530"/>
      <c r="IOM92" s="531"/>
      <c r="ION92" s="532"/>
      <c r="IOO92" s="533"/>
      <c r="IOP92" s="527"/>
      <c r="IOQ92" s="528"/>
      <c r="IOR92" s="529"/>
      <c r="IOS92" s="530"/>
      <c r="IOT92" s="531"/>
      <c r="IOU92" s="532"/>
      <c r="IOV92" s="533"/>
      <c r="IOW92" s="527"/>
      <c r="IOX92" s="528"/>
      <c r="IOY92" s="529"/>
      <c r="IOZ92" s="530"/>
      <c r="IPA92" s="531"/>
      <c r="IPB92" s="532"/>
      <c r="IPC92" s="533"/>
      <c r="IPD92" s="527"/>
      <c r="IPE92" s="528"/>
      <c r="IPF92" s="529"/>
      <c r="IPG92" s="530"/>
      <c r="IPH92" s="531"/>
      <c r="IPI92" s="532"/>
      <c r="IPJ92" s="533"/>
      <c r="IPK92" s="527"/>
      <c r="IPL92" s="528"/>
      <c r="IPM92" s="529"/>
      <c r="IPN92" s="530"/>
      <c r="IPO92" s="531"/>
      <c r="IPP92" s="532"/>
      <c r="IPQ92" s="533"/>
      <c r="IPR92" s="527"/>
      <c r="IPS92" s="528"/>
      <c r="IPT92" s="529"/>
      <c r="IPU92" s="530"/>
      <c r="IPV92" s="531"/>
      <c r="IPW92" s="532"/>
      <c r="IPX92" s="533"/>
      <c r="IPY92" s="527"/>
      <c r="IPZ92" s="528"/>
      <c r="IQA92" s="529"/>
      <c r="IQB92" s="530"/>
      <c r="IQC92" s="531"/>
      <c r="IQD92" s="532"/>
      <c r="IQE92" s="533"/>
      <c r="IQF92" s="527"/>
      <c r="IQG92" s="528"/>
      <c r="IQH92" s="529"/>
      <c r="IQI92" s="530"/>
      <c r="IQJ92" s="531"/>
      <c r="IQK92" s="532"/>
      <c r="IQL92" s="533"/>
      <c r="IQM92" s="527"/>
      <c r="IQN92" s="528"/>
      <c r="IQO92" s="529"/>
      <c r="IQP92" s="530"/>
      <c r="IQQ92" s="531"/>
      <c r="IQR92" s="532"/>
      <c r="IQS92" s="533"/>
      <c r="IQT92" s="527"/>
      <c r="IQU92" s="528"/>
      <c r="IQV92" s="529"/>
      <c r="IQW92" s="530"/>
      <c r="IQX92" s="531"/>
      <c r="IQY92" s="532"/>
      <c r="IQZ92" s="533"/>
      <c r="IRA92" s="527"/>
      <c r="IRB92" s="528"/>
      <c r="IRC92" s="529"/>
      <c r="IRD92" s="530"/>
      <c r="IRE92" s="531"/>
      <c r="IRF92" s="532"/>
      <c r="IRG92" s="533"/>
      <c r="IRH92" s="527"/>
      <c r="IRI92" s="528"/>
      <c r="IRJ92" s="529"/>
      <c r="IRK92" s="530"/>
      <c r="IRL92" s="531"/>
      <c r="IRM92" s="532"/>
      <c r="IRN92" s="533"/>
      <c r="IRO92" s="527"/>
      <c r="IRP92" s="528"/>
      <c r="IRQ92" s="529"/>
      <c r="IRR92" s="530"/>
      <c r="IRS92" s="531"/>
      <c r="IRT92" s="532"/>
      <c r="IRU92" s="533"/>
      <c r="IRV92" s="527"/>
      <c r="IRW92" s="528"/>
      <c r="IRX92" s="529"/>
      <c r="IRY92" s="530"/>
      <c r="IRZ92" s="531"/>
      <c r="ISA92" s="532"/>
      <c r="ISB92" s="533"/>
      <c r="ISC92" s="527"/>
      <c r="ISD92" s="528"/>
      <c r="ISE92" s="529"/>
      <c r="ISF92" s="530"/>
      <c r="ISG92" s="531"/>
      <c r="ISH92" s="532"/>
      <c r="ISI92" s="533"/>
      <c r="ISJ92" s="527"/>
      <c r="ISK92" s="528"/>
      <c r="ISL92" s="529"/>
      <c r="ISM92" s="530"/>
      <c r="ISN92" s="531"/>
      <c r="ISO92" s="532"/>
      <c r="ISP92" s="533"/>
      <c r="ISQ92" s="527"/>
      <c r="ISR92" s="528"/>
      <c r="ISS92" s="529"/>
      <c r="IST92" s="530"/>
      <c r="ISU92" s="531"/>
      <c r="ISV92" s="532"/>
      <c r="ISW92" s="533"/>
      <c r="ISX92" s="527"/>
      <c r="ISY92" s="528"/>
      <c r="ISZ92" s="529"/>
      <c r="ITA92" s="530"/>
      <c r="ITB92" s="531"/>
      <c r="ITC92" s="532"/>
      <c r="ITD92" s="533"/>
      <c r="ITE92" s="527"/>
      <c r="ITF92" s="528"/>
      <c r="ITG92" s="529"/>
      <c r="ITH92" s="530"/>
      <c r="ITI92" s="531"/>
      <c r="ITJ92" s="532"/>
      <c r="ITK92" s="533"/>
      <c r="ITL92" s="527"/>
      <c r="ITM92" s="528"/>
      <c r="ITN92" s="529"/>
      <c r="ITO92" s="530"/>
      <c r="ITP92" s="531"/>
      <c r="ITQ92" s="532"/>
      <c r="ITR92" s="533"/>
      <c r="ITS92" s="527"/>
      <c r="ITT92" s="528"/>
      <c r="ITU92" s="529"/>
      <c r="ITV92" s="530"/>
      <c r="ITW92" s="531"/>
      <c r="ITX92" s="532"/>
      <c r="ITY92" s="533"/>
      <c r="ITZ92" s="527"/>
      <c r="IUA92" s="528"/>
      <c r="IUB92" s="529"/>
      <c r="IUC92" s="530"/>
      <c r="IUD92" s="531"/>
      <c r="IUE92" s="532"/>
      <c r="IUF92" s="533"/>
      <c r="IUG92" s="527"/>
      <c r="IUH92" s="528"/>
      <c r="IUI92" s="529"/>
      <c r="IUJ92" s="530"/>
      <c r="IUK92" s="531"/>
      <c r="IUL92" s="532"/>
      <c r="IUM92" s="533"/>
      <c r="IUN92" s="527"/>
      <c r="IUO92" s="528"/>
      <c r="IUP92" s="529"/>
      <c r="IUQ92" s="530"/>
      <c r="IUR92" s="531"/>
      <c r="IUS92" s="532"/>
      <c r="IUT92" s="533"/>
      <c r="IUU92" s="527"/>
      <c r="IUV92" s="528"/>
      <c r="IUW92" s="529"/>
      <c r="IUX92" s="530"/>
      <c r="IUY92" s="531"/>
      <c r="IUZ92" s="532"/>
      <c r="IVA92" s="533"/>
      <c r="IVB92" s="527"/>
      <c r="IVC92" s="528"/>
      <c r="IVD92" s="529"/>
      <c r="IVE92" s="530"/>
      <c r="IVF92" s="531"/>
      <c r="IVG92" s="532"/>
      <c r="IVH92" s="533"/>
      <c r="IVI92" s="527"/>
      <c r="IVJ92" s="528"/>
      <c r="IVK92" s="529"/>
      <c r="IVL92" s="530"/>
      <c r="IVM92" s="531"/>
      <c r="IVN92" s="532"/>
      <c r="IVO92" s="533"/>
      <c r="IVP92" s="527"/>
      <c r="IVQ92" s="528"/>
      <c r="IVR92" s="529"/>
      <c r="IVS92" s="530"/>
      <c r="IVT92" s="531"/>
      <c r="IVU92" s="532"/>
      <c r="IVV92" s="533"/>
      <c r="IVW92" s="527"/>
      <c r="IVX92" s="528"/>
      <c r="IVY92" s="529"/>
      <c r="IVZ92" s="530"/>
      <c r="IWA92" s="531"/>
      <c r="IWB92" s="532"/>
      <c r="IWC92" s="533"/>
      <c r="IWD92" s="527"/>
      <c r="IWE92" s="528"/>
      <c r="IWF92" s="529"/>
      <c r="IWG92" s="530"/>
      <c r="IWH92" s="531"/>
      <c r="IWI92" s="532"/>
      <c r="IWJ92" s="533"/>
      <c r="IWK92" s="527"/>
      <c r="IWL92" s="528"/>
      <c r="IWM92" s="529"/>
      <c r="IWN92" s="530"/>
      <c r="IWO92" s="531"/>
      <c r="IWP92" s="532"/>
      <c r="IWQ92" s="533"/>
      <c r="IWR92" s="527"/>
      <c r="IWS92" s="528"/>
      <c r="IWT92" s="529"/>
      <c r="IWU92" s="530"/>
      <c r="IWV92" s="531"/>
      <c r="IWW92" s="532"/>
      <c r="IWX92" s="533"/>
      <c r="IWY92" s="527"/>
      <c r="IWZ92" s="528"/>
      <c r="IXA92" s="529"/>
      <c r="IXB92" s="530"/>
      <c r="IXC92" s="531"/>
      <c r="IXD92" s="532"/>
      <c r="IXE92" s="533"/>
      <c r="IXF92" s="527"/>
      <c r="IXG92" s="528"/>
      <c r="IXH92" s="529"/>
      <c r="IXI92" s="530"/>
      <c r="IXJ92" s="531"/>
      <c r="IXK92" s="532"/>
      <c r="IXL92" s="533"/>
      <c r="IXM92" s="527"/>
      <c r="IXN92" s="528"/>
      <c r="IXO92" s="529"/>
      <c r="IXP92" s="530"/>
      <c r="IXQ92" s="531"/>
      <c r="IXR92" s="532"/>
      <c r="IXS92" s="533"/>
      <c r="IXT92" s="527"/>
      <c r="IXU92" s="528"/>
      <c r="IXV92" s="529"/>
      <c r="IXW92" s="530"/>
      <c r="IXX92" s="531"/>
      <c r="IXY92" s="532"/>
      <c r="IXZ92" s="533"/>
      <c r="IYA92" s="527"/>
      <c r="IYB92" s="528"/>
      <c r="IYC92" s="529"/>
      <c r="IYD92" s="530"/>
      <c r="IYE92" s="531"/>
      <c r="IYF92" s="532"/>
      <c r="IYG92" s="533"/>
      <c r="IYH92" s="527"/>
      <c r="IYI92" s="528"/>
      <c r="IYJ92" s="529"/>
      <c r="IYK92" s="530"/>
      <c r="IYL92" s="531"/>
      <c r="IYM92" s="532"/>
      <c r="IYN92" s="533"/>
      <c r="IYO92" s="527"/>
      <c r="IYP92" s="528"/>
      <c r="IYQ92" s="529"/>
      <c r="IYR92" s="530"/>
      <c r="IYS92" s="531"/>
      <c r="IYT92" s="532"/>
      <c r="IYU92" s="533"/>
      <c r="IYV92" s="527"/>
      <c r="IYW92" s="528"/>
      <c r="IYX92" s="529"/>
      <c r="IYY92" s="530"/>
      <c r="IYZ92" s="531"/>
      <c r="IZA92" s="532"/>
      <c r="IZB92" s="533"/>
      <c r="IZC92" s="527"/>
      <c r="IZD92" s="528"/>
      <c r="IZE92" s="529"/>
      <c r="IZF92" s="530"/>
      <c r="IZG92" s="531"/>
      <c r="IZH92" s="532"/>
      <c r="IZI92" s="533"/>
      <c r="IZJ92" s="527"/>
      <c r="IZK92" s="528"/>
      <c r="IZL92" s="529"/>
      <c r="IZM92" s="530"/>
      <c r="IZN92" s="531"/>
      <c r="IZO92" s="532"/>
      <c r="IZP92" s="533"/>
      <c r="IZQ92" s="527"/>
      <c r="IZR92" s="528"/>
      <c r="IZS92" s="529"/>
      <c r="IZT92" s="530"/>
      <c r="IZU92" s="531"/>
      <c r="IZV92" s="532"/>
      <c r="IZW92" s="533"/>
      <c r="IZX92" s="527"/>
      <c r="IZY92" s="528"/>
      <c r="IZZ92" s="529"/>
      <c r="JAA92" s="530"/>
      <c r="JAB92" s="531"/>
      <c r="JAC92" s="532"/>
      <c r="JAD92" s="533"/>
      <c r="JAE92" s="527"/>
      <c r="JAF92" s="528"/>
      <c r="JAG92" s="529"/>
      <c r="JAH92" s="530"/>
      <c r="JAI92" s="531"/>
      <c r="JAJ92" s="532"/>
      <c r="JAK92" s="533"/>
      <c r="JAL92" s="527"/>
      <c r="JAM92" s="528"/>
      <c r="JAN92" s="529"/>
      <c r="JAO92" s="530"/>
      <c r="JAP92" s="531"/>
      <c r="JAQ92" s="532"/>
      <c r="JAR92" s="533"/>
      <c r="JAS92" s="527"/>
      <c r="JAT92" s="528"/>
      <c r="JAU92" s="529"/>
      <c r="JAV92" s="530"/>
      <c r="JAW92" s="531"/>
      <c r="JAX92" s="532"/>
      <c r="JAY92" s="533"/>
      <c r="JAZ92" s="527"/>
      <c r="JBA92" s="528"/>
      <c r="JBB92" s="529"/>
      <c r="JBC92" s="530"/>
      <c r="JBD92" s="531"/>
      <c r="JBE92" s="532"/>
      <c r="JBF92" s="533"/>
      <c r="JBG92" s="527"/>
      <c r="JBH92" s="528"/>
      <c r="JBI92" s="529"/>
      <c r="JBJ92" s="530"/>
      <c r="JBK92" s="531"/>
      <c r="JBL92" s="532"/>
      <c r="JBM92" s="533"/>
      <c r="JBN92" s="527"/>
      <c r="JBO92" s="528"/>
      <c r="JBP92" s="529"/>
      <c r="JBQ92" s="530"/>
      <c r="JBR92" s="531"/>
      <c r="JBS92" s="532"/>
      <c r="JBT92" s="533"/>
      <c r="JBU92" s="527"/>
      <c r="JBV92" s="528"/>
      <c r="JBW92" s="529"/>
      <c r="JBX92" s="530"/>
      <c r="JBY92" s="531"/>
      <c r="JBZ92" s="532"/>
      <c r="JCA92" s="533"/>
      <c r="JCB92" s="527"/>
      <c r="JCC92" s="528"/>
      <c r="JCD92" s="529"/>
      <c r="JCE92" s="530"/>
      <c r="JCF92" s="531"/>
      <c r="JCG92" s="532"/>
      <c r="JCH92" s="533"/>
      <c r="JCI92" s="527"/>
      <c r="JCJ92" s="528"/>
      <c r="JCK92" s="529"/>
      <c r="JCL92" s="530"/>
      <c r="JCM92" s="531"/>
      <c r="JCN92" s="532"/>
      <c r="JCO92" s="533"/>
      <c r="JCP92" s="527"/>
      <c r="JCQ92" s="528"/>
      <c r="JCR92" s="529"/>
      <c r="JCS92" s="530"/>
      <c r="JCT92" s="531"/>
      <c r="JCU92" s="532"/>
      <c r="JCV92" s="533"/>
      <c r="JCW92" s="527"/>
      <c r="JCX92" s="528"/>
      <c r="JCY92" s="529"/>
      <c r="JCZ92" s="530"/>
      <c r="JDA92" s="531"/>
      <c r="JDB92" s="532"/>
      <c r="JDC92" s="533"/>
      <c r="JDD92" s="527"/>
      <c r="JDE92" s="528"/>
      <c r="JDF92" s="529"/>
      <c r="JDG92" s="530"/>
      <c r="JDH92" s="531"/>
      <c r="JDI92" s="532"/>
      <c r="JDJ92" s="533"/>
      <c r="JDK92" s="527"/>
      <c r="JDL92" s="528"/>
      <c r="JDM92" s="529"/>
      <c r="JDN92" s="530"/>
      <c r="JDO92" s="531"/>
      <c r="JDP92" s="532"/>
      <c r="JDQ92" s="533"/>
      <c r="JDR92" s="527"/>
      <c r="JDS92" s="528"/>
      <c r="JDT92" s="529"/>
      <c r="JDU92" s="530"/>
      <c r="JDV92" s="531"/>
      <c r="JDW92" s="532"/>
      <c r="JDX92" s="533"/>
      <c r="JDY92" s="527"/>
      <c r="JDZ92" s="528"/>
      <c r="JEA92" s="529"/>
      <c r="JEB92" s="530"/>
      <c r="JEC92" s="531"/>
      <c r="JED92" s="532"/>
      <c r="JEE92" s="533"/>
      <c r="JEF92" s="527"/>
      <c r="JEG92" s="528"/>
      <c r="JEH92" s="529"/>
      <c r="JEI92" s="530"/>
      <c r="JEJ92" s="531"/>
      <c r="JEK92" s="532"/>
      <c r="JEL92" s="533"/>
      <c r="JEM92" s="527"/>
      <c r="JEN92" s="528"/>
      <c r="JEO92" s="529"/>
      <c r="JEP92" s="530"/>
      <c r="JEQ92" s="531"/>
      <c r="JER92" s="532"/>
      <c r="JES92" s="533"/>
      <c r="JET92" s="527"/>
      <c r="JEU92" s="528"/>
      <c r="JEV92" s="529"/>
      <c r="JEW92" s="530"/>
      <c r="JEX92" s="531"/>
      <c r="JEY92" s="532"/>
      <c r="JEZ92" s="533"/>
      <c r="JFA92" s="527"/>
      <c r="JFB92" s="528"/>
      <c r="JFC92" s="529"/>
      <c r="JFD92" s="530"/>
      <c r="JFE92" s="531"/>
      <c r="JFF92" s="532"/>
      <c r="JFG92" s="533"/>
      <c r="JFH92" s="527"/>
      <c r="JFI92" s="528"/>
      <c r="JFJ92" s="529"/>
      <c r="JFK92" s="530"/>
      <c r="JFL92" s="531"/>
      <c r="JFM92" s="532"/>
      <c r="JFN92" s="533"/>
      <c r="JFO92" s="527"/>
      <c r="JFP92" s="528"/>
      <c r="JFQ92" s="529"/>
      <c r="JFR92" s="530"/>
      <c r="JFS92" s="531"/>
      <c r="JFT92" s="532"/>
      <c r="JFU92" s="533"/>
      <c r="JFV92" s="527"/>
      <c r="JFW92" s="528"/>
      <c r="JFX92" s="529"/>
      <c r="JFY92" s="530"/>
      <c r="JFZ92" s="531"/>
      <c r="JGA92" s="532"/>
      <c r="JGB92" s="533"/>
      <c r="JGC92" s="527"/>
      <c r="JGD92" s="528"/>
      <c r="JGE92" s="529"/>
      <c r="JGF92" s="530"/>
      <c r="JGG92" s="531"/>
      <c r="JGH92" s="532"/>
      <c r="JGI92" s="533"/>
      <c r="JGJ92" s="527"/>
      <c r="JGK92" s="528"/>
      <c r="JGL92" s="529"/>
      <c r="JGM92" s="530"/>
      <c r="JGN92" s="531"/>
      <c r="JGO92" s="532"/>
      <c r="JGP92" s="533"/>
      <c r="JGQ92" s="527"/>
      <c r="JGR92" s="528"/>
      <c r="JGS92" s="529"/>
      <c r="JGT92" s="530"/>
      <c r="JGU92" s="531"/>
      <c r="JGV92" s="532"/>
      <c r="JGW92" s="533"/>
      <c r="JGX92" s="527"/>
      <c r="JGY92" s="528"/>
      <c r="JGZ92" s="529"/>
      <c r="JHA92" s="530"/>
      <c r="JHB92" s="531"/>
      <c r="JHC92" s="532"/>
      <c r="JHD92" s="533"/>
      <c r="JHE92" s="527"/>
      <c r="JHF92" s="528"/>
      <c r="JHG92" s="529"/>
      <c r="JHH92" s="530"/>
      <c r="JHI92" s="531"/>
      <c r="JHJ92" s="532"/>
      <c r="JHK92" s="533"/>
      <c r="JHL92" s="527"/>
      <c r="JHM92" s="528"/>
      <c r="JHN92" s="529"/>
      <c r="JHO92" s="530"/>
      <c r="JHP92" s="531"/>
      <c r="JHQ92" s="532"/>
      <c r="JHR92" s="533"/>
      <c r="JHS92" s="527"/>
      <c r="JHT92" s="528"/>
      <c r="JHU92" s="529"/>
      <c r="JHV92" s="530"/>
      <c r="JHW92" s="531"/>
      <c r="JHX92" s="532"/>
      <c r="JHY92" s="533"/>
      <c r="JHZ92" s="527"/>
      <c r="JIA92" s="528"/>
      <c r="JIB92" s="529"/>
      <c r="JIC92" s="530"/>
      <c r="JID92" s="531"/>
      <c r="JIE92" s="532"/>
      <c r="JIF92" s="533"/>
      <c r="JIG92" s="527"/>
      <c r="JIH92" s="528"/>
      <c r="JII92" s="529"/>
      <c r="JIJ92" s="530"/>
      <c r="JIK92" s="531"/>
      <c r="JIL92" s="532"/>
      <c r="JIM92" s="533"/>
      <c r="JIN92" s="527"/>
      <c r="JIO92" s="528"/>
      <c r="JIP92" s="529"/>
      <c r="JIQ92" s="530"/>
      <c r="JIR92" s="531"/>
      <c r="JIS92" s="532"/>
      <c r="JIT92" s="533"/>
      <c r="JIU92" s="527"/>
      <c r="JIV92" s="528"/>
      <c r="JIW92" s="529"/>
      <c r="JIX92" s="530"/>
      <c r="JIY92" s="531"/>
      <c r="JIZ92" s="532"/>
      <c r="JJA92" s="533"/>
      <c r="JJB92" s="527"/>
      <c r="JJC92" s="528"/>
      <c r="JJD92" s="529"/>
      <c r="JJE92" s="530"/>
      <c r="JJF92" s="531"/>
      <c r="JJG92" s="532"/>
      <c r="JJH92" s="533"/>
      <c r="JJI92" s="527"/>
      <c r="JJJ92" s="528"/>
      <c r="JJK92" s="529"/>
      <c r="JJL92" s="530"/>
      <c r="JJM92" s="531"/>
      <c r="JJN92" s="532"/>
      <c r="JJO92" s="533"/>
      <c r="JJP92" s="527"/>
      <c r="JJQ92" s="528"/>
      <c r="JJR92" s="529"/>
      <c r="JJS92" s="530"/>
      <c r="JJT92" s="531"/>
      <c r="JJU92" s="532"/>
      <c r="JJV92" s="533"/>
      <c r="JJW92" s="527"/>
      <c r="JJX92" s="528"/>
      <c r="JJY92" s="529"/>
      <c r="JJZ92" s="530"/>
      <c r="JKA92" s="531"/>
      <c r="JKB92" s="532"/>
      <c r="JKC92" s="533"/>
      <c r="JKD92" s="527"/>
      <c r="JKE92" s="528"/>
      <c r="JKF92" s="529"/>
      <c r="JKG92" s="530"/>
      <c r="JKH92" s="531"/>
      <c r="JKI92" s="532"/>
      <c r="JKJ92" s="533"/>
      <c r="JKK92" s="527"/>
      <c r="JKL92" s="528"/>
      <c r="JKM92" s="529"/>
      <c r="JKN92" s="530"/>
      <c r="JKO92" s="531"/>
      <c r="JKP92" s="532"/>
      <c r="JKQ92" s="533"/>
      <c r="JKR92" s="527"/>
      <c r="JKS92" s="528"/>
      <c r="JKT92" s="529"/>
      <c r="JKU92" s="530"/>
      <c r="JKV92" s="531"/>
      <c r="JKW92" s="532"/>
      <c r="JKX92" s="533"/>
      <c r="JKY92" s="527"/>
      <c r="JKZ92" s="528"/>
      <c r="JLA92" s="529"/>
      <c r="JLB92" s="530"/>
      <c r="JLC92" s="531"/>
      <c r="JLD92" s="532"/>
      <c r="JLE92" s="533"/>
      <c r="JLF92" s="527"/>
      <c r="JLG92" s="528"/>
      <c r="JLH92" s="529"/>
      <c r="JLI92" s="530"/>
      <c r="JLJ92" s="531"/>
      <c r="JLK92" s="532"/>
      <c r="JLL92" s="533"/>
      <c r="JLM92" s="527"/>
      <c r="JLN92" s="528"/>
      <c r="JLO92" s="529"/>
      <c r="JLP92" s="530"/>
      <c r="JLQ92" s="531"/>
      <c r="JLR92" s="532"/>
      <c r="JLS92" s="533"/>
      <c r="JLT92" s="527"/>
      <c r="JLU92" s="528"/>
      <c r="JLV92" s="529"/>
      <c r="JLW92" s="530"/>
      <c r="JLX92" s="531"/>
      <c r="JLY92" s="532"/>
      <c r="JLZ92" s="533"/>
      <c r="JMA92" s="527"/>
      <c r="JMB92" s="528"/>
      <c r="JMC92" s="529"/>
      <c r="JMD92" s="530"/>
      <c r="JME92" s="531"/>
      <c r="JMF92" s="532"/>
      <c r="JMG92" s="533"/>
      <c r="JMH92" s="527"/>
      <c r="JMI92" s="528"/>
      <c r="JMJ92" s="529"/>
      <c r="JMK92" s="530"/>
      <c r="JML92" s="531"/>
      <c r="JMM92" s="532"/>
      <c r="JMN92" s="533"/>
      <c r="JMO92" s="527"/>
      <c r="JMP92" s="528"/>
      <c r="JMQ92" s="529"/>
      <c r="JMR92" s="530"/>
      <c r="JMS92" s="531"/>
      <c r="JMT92" s="532"/>
      <c r="JMU92" s="533"/>
      <c r="JMV92" s="527"/>
      <c r="JMW92" s="528"/>
      <c r="JMX92" s="529"/>
      <c r="JMY92" s="530"/>
      <c r="JMZ92" s="531"/>
      <c r="JNA92" s="532"/>
      <c r="JNB92" s="533"/>
      <c r="JNC92" s="527"/>
      <c r="JND92" s="528"/>
      <c r="JNE92" s="529"/>
      <c r="JNF92" s="530"/>
      <c r="JNG92" s="531"/>
      <c r="JNH92" s="532"/>
      <c r="JNI92" s="533"/>
      <c r="JNJ92" s="527"/>
      <c r="JNK92" s="528"/>
      <c r="JNL92" s="529"/>
      <c r="JNM92" s="530"/>
      <c r="JNN92" s="531"/>
      <c r="JNO92" s="532"/>
      <c r="JNP92" s="533"/>
      <c r="JNQ92" s="527"/>
      <c r="JNR92" s="528"/>
      <c r="JNS92" s="529"/>
      <c r="JNT92" s="530"/>
      <c r="JNU92" s="531"/>
      <c r="JNV92" s="532"/>
      <c r="JNW92" s="533"/>
      <c r="JNX92" s="527"/>
      <c r="JNY92" s="528"/>
      <c r="JNZ92" s="529"/>
      <c r="JOA92" s="530"/>
      <c r="JOB92" s="531"/>
      <c r="JOC92" s="532"/>
      <c r="JOD92" s="533"/>
      <c r="JOE92" s="527"/>
      <c r="JOF92" s="528"/>
      <c r="JOG92" s="529"/>
      <c r="JOH92" s="530"/>
      <c r="JOI92" s="531"/>
      <c r="JOJ92" s="532"/>
      <c r="JOK92" s="533"/>
      <c r="JOL92" s="527"/>
      <c r="JOM92" s="528"/>
      <c r="JON92" s="529"/>
      <c r="JOO92" s="530"/>
      <c r="JOP92" s="531"/>
      <c r="JOQ92" s="532"/>
      <c r="JOR92" s="533"/>
      <c r="JOS92" s="527"/>
      <c r="JOT92" s="528"/>
      <c r="JOU92" s="529"/>
      <c r="JOV92" s="530"/>
      <c r="JOW92" s="531"/>
      <c r="JOX92" s="532"/>
      <c r="JOY92" s="533"/>
      <c r="JOZ92" s="527"/>
      <c r="JPA92" s="528"/>
      <c r="JPB92" s="529"/>
      <c r="JPC92" s="530"/>
      <c r="JPD92" s="531"/>
      <c r="JPE92" s="532"/>
      <c r="JPF92" s="533"/>
      <c r="JPG92" s="527"/>
      <c r="JPH92" s="528"/>
      <c r="JPI92" s="529"/>
      <c r="JPJ92" s="530"/>
      <c r="JPK92" s="531"/>
      <c r="JPL92" s="532"/>
      <c r="JPM92" s="533"/>
      <c r="JPN92" s="527"/>
      <c r="JPO92" s="528"/>
      <c r="JPP92" s="529"/>
      <c r="JPQ92" s="530"/>
      <c r="JPR92" s="531"/>
      <c r="JPS92" s="532"/>
      <c r="JPT92" s="533"/>
      <c r="JPU92" s="527"/>
      <c r="JPV92" s="528"/>
      <c r="JPW92" s="529"/>
      <c r="JPX92" s="530"/>
      <c r="JPY92" s="531"/>
      <c r="JPZ92" s="532"/>
      <c r="JQA92" s="533"/>
      <c r="JQB92" s="527"/>
      <c r="JQC92" s="528"/>
      <c r="JQD92" s="529"/>
      <c r="JQE92" s="530"/>
      <c r="JQF92" s="531"/>
      <c r="JQG92" s="532"/>
      <c r="JQH92" s="533"/>
      <c r="JQI92" s="527"/>
      <c r="JQJ92" s="528"/>
      <c r="JQK92" s="529"/>
      <c r="JQL92" s="530"/>
      <c r="JQM92" s="531"/>
      <c r="JQN92" s="532"/>
      <c r="JQO92" s="533"/>
      <c r="JQP92" s="527"/>
      <c r="JQQ92" s="528"/>
      <c r="JQR92" s="529"/>
      <c r="JQS92" s="530"/>
      <c r="JQT92" s="531"/>
      <c r="JQU92" s="532"/>
      <c r="JQV92" s="533"/>
      <c r="JQW92" s="527"/>
      <c r="JQX92" s="528"/>
      <c r="JQY92" s="529"/>
      <c r="JQZ92" s="530"/>
      <c r="JRA92" s="531"/>
      <c r="JRB92" s="532"/>
      <c r="JRC92" s="533"/>
      <c r="JRD92" s="527"/>
      <c r="JRE92" s="528"/>
      <c r="JRF92" s="529"/>
      <c r="JRG92" s="530"/>
      <c r="JRH92" s="531"/>
      <c r="JRI92" s="532"/>
      <c r="JRJ92" s="533"/>
      <c r="JRK92" s="527"/>
      <c r="JRL92" s="528"/>
      <c r="JRM92" s="529"/>
      <c r="JRN92" s="530"/>
      <c r="JRO92" s="531"/>
      <c r="JRP92" s="532"/>
      <c r="JRQ92" s="533"/>
      <c r="JRR92" s="527"/>
      <c r="JRS92" s="528"/>
      <c r="JRT92" s="529"/>
      <c r="JRU92" s="530"/>
      <c r="JRV92" s="531"/>
      <c r="JRW92" s="532"/>
      <c r="JRX92" s="533"/>
      <c r="JRY92" s="527"/>
      <c r="JRZ92" s="528"/>
      <c r="JSA92" s="529"/>
      <c r="JSB92" s="530"/>
      <c r="JSC92" s="531"/>
      <c r="JSD92" s="532"/>
      <c r="JSE92" s="533"/>
      <c r="JSF92" s="527"/>
      <c r="JSG92" s="528"/>
      <c r="JSH92" s="529"/>
      <c r="JSI92" s="530"/>
      <c r="JSJ92" s="531"/>
      <c r="JSK92" s="532"/>
      <c r="JSL92" s="533"/>
      <c r="JSM92" s="527"/>
      <c r="JSN92" s="528"/>
      <c r="JSO92" s="529"/>
      <c r="JSP92" s="530"/>
      <c r="JSQ92" s="531"/>
      <c r="JSR92" s="532"/>
      <c r="JSS92" s="533"/>
      <c r="JST92" s="527"/>
      <c r="JSU92" s="528"/>
      <c r="JSV92" s="529"/>
      <c r="JSW92" s="530"/>
      <c r="JSX92" s="531"/>
      <c r="JSY92" s="532"/>
      <c r="JSZ92" s="533"/>
      <c r="JTA92" s="527"/>
      <c r="JTB92" s="528"/>
      <c r="JTC92" s="529"/>
      <c r="JTD92" s="530"/>
      <c r="JTE92" s="531"/>
      <c r="JTF92" s="532"/>
      <c r="JTG92" s="533"/>
      <c r="JTH92" s="527"/>
      <c r="JTI92" s="528"/>
      <c r="JTJ92" s="529"/>
      <c r="JTK92" s="530"/>
      <c r="JTL92" s="531"/>
      <c r="JTM92" s="532"/>
      <c r="JTN92" s="533"/>
      <c r="JTO92" s="527"/>
      <c r="JTP92" s="528"/>
      <c r="JTQ92" s="529"/>
      <c r="JTR92" s="530"/>
      <c r="JTS92" s="531"/>
      <c r="JTT92" s="532"/>
      <c r="JTU92" s="533"/>
      <c r="JTV92" s="527"/>
      <c r="JTW92" s="528"/>
      <c r="JTX92" s="529"/>
      <c r="JTY92" s="530"/>
      <c r="JTZ92" s="531"/>
      <c r="JUA92" s="532"/>
      <c r="JUB92" s="533"/>
      <c r="JUC92" s="527"/>
      <c r="JUD92" s="528"/>
      <c r="JUE92" s="529"/>
      <c r="JUF92" s="530"/>
      <c r="JUG92" s="531"/>
      <c r="JUH92" s="532"/>
      <c r="JUI92" s="533"/>
      <c r="JUJ92" s="527"/>
      <c r="JUK92" s="528"/>
      <c r="JUL92" s="529"/>
      <c r="JUM92" s="530"/>
      <c r="JUN92" s="531"/>
      <c r="JUO92" s="532"/>
      <c r="JUP92" s="533"/>
      <c r="JUQ92" s="527"/>
      <c r="JUR92" s="528"/>
      <c r="JUS92" s="529"/>
      <c r="JUT92" s="530"/>
      <c r="JUU92" s="531"/>
      <c r="JUV92" s="532"/>
      <c r="JUW92" s="533"/>
      <c r="JUX92" s="527"/>
      <c r="JUY92" s="528"/>
      <c r="JUZ92" s="529"/>
      <c r="JVA92" s="530"/>
      <c r="JVB92" s="531"/>
      <c r="JVC92" s="532"/>
      <c r="JVD92" s="533"/>
      <c r="JVE92" s="527"/>
      <c r="JVF92" s="528"/>
      <c r="JVG92" s="529"/>
      <c r="JVH92" s="530"/>
      <c r="JVI92" s="531"/>
      <c r="JVJ92" s="532"/>
      <c r="JVK92" s="533"/>
      <c r="JVL92" s="527"/>
      <c r="JVM92" s="528"/>
      <c r="JVN92" s="529"/>
      <c r="JVO92" s="530"/>
      <c r="JVP92" s="531"/>
      <c r="JVQ92" s="532"/>
      <c r="JVR92" s="533"/>
      <c r="JVS92" s="527"/>
      <c r="JVT92" s="528"/>
      <c r="JVU92" s="529"/>
      <c r="JVV92" s="530"/>
      <c r="JVW92" s="531"/>
      <c r="JVX92" s="532"/>
      <c r="JVY92" s="533"/>
      <c r="JVZ92" s="527"/>
      <c r="JWA92" s="528"/>
      <c r="JWB92" s="529"/>
      <c r="JWC92" s="530"/>
      <c r="JWD92" s="531"/>
      <c r="JWE92" s="532"/>
      <c r="JWF92" s="533"/>
      <c r="JWG92" s="527"/>
      <c r="JWH92" s="528"/>
      <c r="JWI92" s="529"/>
      <c r="JWJ92" s="530"/>
      <c r="JWK92" s="531"/>
      <c r="JWL92" s="532"/>
      <c r="JWM92" s="533"/>
      <c r="JWN92" s="527"/>
      <c r="JWO92" s="528"/>
      <c r="JWP92" s="529"/>
      <c r="JWQ92" s="530"/>
      <c r="JWR92" s="531"/>
      <c r="JWS92" s="532"/>
      <c r="JWT92" s="533"/>
      <c r="JWU92" s="527"/>
      <c r="JWV92" s="528"/>
      <c r="JWW92" s="529"/>
      <c r="JWX92" s="530"/>
      <c r="JWY92" s="531"/>
      <c r="JWZ92" s="532"/>
      <c r="JXA92" s="533"/>
      <c r="JXB92" s="527"/>
      <c r="JXC92" s="528"/>
      <c r="JXD92" s="529"/>
      <c r="JXE92" s="530"/>
      <c r="JXF92" s="531"/>
      <c r="JXG92" s="532"/>
      <c r="JXH92" s="533"/>
      <c r="JXI92" s="527"/>
      <c r="JXJ92" s="528"/>
      <c r="JXK92" s="529"/>
      <c r="JXL92" s="530"/>
      <c r="JXM92" s="531"/>
      <c r="JXN92" s="532"/>
      <c r="JXO92" s="533"/>
      <c r="JXP92" s="527"/>
      <c r="JXQ92" s="528"/>
      <c r="JXR92" s="529"/>
      <c r="JXS92" s="530"/>
      <c r="JXT92" s="531"/>
      <c r="JXU92" s="532"/>
      <c r="JXV92" s="533"/>
      <c r="JXW92" s="527"/>
      <c r="JXX92" s="528"/>
      <c r="JXY92" s="529"/>
      <c r="JXZ92" s="530"/>
      <c r="JYA92" s="531"/>
      <c r="JYB92" s="532"/>
      <c r="JYC92" s="533"/>
      <c r="JYD92" s="527"/>
      <c r="JYE92" s="528"/>
      <c r="JYF92" s="529"/>
      <c r="JYG92" s="530"/>
      <c r="JYH92" s="531"/>
      <c r="JYI92" s="532"/>
      <c r="JYJ92" s="533"/>
      <c r="JYK92" s="527"/>
      <c r="JYL92" s="528"/>
      <c r="JYM92" s="529"/>
      <c r="JYN92" s="530"/>
      <c r="JYO92" s="531"/>
      <c r="JYP92" s="532"/>
      <c r="JYQ92" s="533"/>
      <c r="JYR92" s="527"/>
      <c r="JYS92" s="528"/>
      <c r="JYT92" s="529"/>
      <c r="JYU92" s="530"/>
      <c r="JYV92" s="531"/>
      <c r="JYW92" s="532"/>
      <c r="JYX92" s="533"/>
      <c r="JYY92" s="527"/>
      <c r="JYZ92" s="528"/>
      <c r="JZA92" s="529"/>
      <c r="JZB92" s="530"/>
      <c r="JZC92" s="531"/>
      <c r="JZD92" s="532"/>
      <c r="JZE92" s="533"/>
      <c r="JZF92" s="527"/>
      <c r="JZG92" s="528"/>
      <c r="JZH92" s="529"/>
      <c r="JZI92" s="530"/>
      <c r="JZJ92" s="531"/>
      <c r="JZK92" s="532"/>
      <c r="JZL92" s="533"/>
      <c r="JZM92" s="527"/>
      <c r="JZN92" s="528"/>
      <c r="JZO92" s="529"/>
      <c r="JZP92" s="530"/>
      <c r="JZQ92" s="531"/>
      <c r="JZR92" s="532"/>
      <c r="JZS92" s="533"/>
      <c r="JZT92" s="527"/>
      <c r="JZU92" s="528"/>
      <c r="JZV92" s="529"/>
      <c r="JZW92" s="530"/>
      <c r="JZX92" s="531"/>
      <c r="JZY92" s="532"/>
      <c r="JZZ92" s="533"/>
      <c r="KAA92" s="527"/>
      <c r="KAB92" s="528"/>
      <c r="KAC92" s="529"/>
      <c r="KAD92" s="530"/>
      <c r="KAE92" s="531"/>
      <c r="KAF92" s="532"/>
      <c r="KAG92" s="533"/>
      <c r="KAH92" s="527"/>
      <c r="KAI92" s="528"/>
      <c r="KAJ92" s="529"/>
      <c r="KAK92" s="530"/>
      <c r="KAL92" s="531"/>
      <c r="KAM92" s="532"/>
      <c r="KAN92" s="533"/>
      <c r="KAO92" s="527"/>
      <c r="KAP92" s="528"/>
      <c r="KAQ92" s="529"/>
      <c r="KAR92" s="530"/>
      <c r="KAS92" s="531"/>
      <c r="KAT92" s="532"/>
      <c r="KAU92" s="533"/>
      <c r="KAV92" s="527"/>
      <c r="KAW92" s="528"/>
      <c r="KAX92" s="529"/>
      <c r="KAY92" s="530"/>
      <c r="KAZ92" s="531"/>
      <c r="KBA92" s="532"/>
      <c r="KBB92" s="533"/>
      <c r="KBC92" s="527"/>
      <c r="KBD92" s="528"/>
      <c r="KBE92" s="529"/>
      <c r="KBF92" s="530"/>
      <c r="KBG92" s="531"/>
      <c r="KBH92" s="532"/>
      <c r="KBI92" s="533"/>
      <c r="KBJ92" s="527"/>
      <c r="KBK92" s="528"/>
      <c r="KBL92" s="529"/>
      <c r="KBM92" s="530"/>
      <c r="KBN92" s="531"/>
      <c r="KBO92" s="532"/>
      <c r="KBP92" s="533"/>
      <c r="KBQ92" s="527"/>
      <c r="KBR92" s="528"/>
      <c r="KBS92" s="529"/>
      <c r="KBT92" s="530"/>
      <c r="KBU92" s="531"/>
      <c r="KBV92" s="532"/>
      <c r="KBW92" s="533"/>
      <c r="KBX92" s="527"/>
      <c r="KBY92" s="528"/>
      <c r="KBZ92" s="529"/>
      <c r="KCA92" s="530"/>
      <c r="KCB92" s="531"/>
      <c r="KCC92" s="532"/>
      <c r="KCD92" s="533"/>
      <c r="KCE92" s="527"/>
      <c r="KCF92" s="528"/>
      <c r="KCG92" s="529"/>
      <c r="KCH92" s="530"/>
      <c r="KCI92" s="531"/>
      <c r="KCJ92" s="532"/>
      <c r="KCK92" s="533"/>
      <c r="KCL92" s="527"/>
      <c r="KCM92" s="528"/>
      <c r="KCN92" s="529"/>
      <c r="KCO92" s="530"/>
      <c r="KCP92" s="531"/>
      <c r="KCQ92" s="532"/>
      <c r="KCR92" s="533"/>
      <c r="KCS92" s="527"/>
      <c r="KCT92" s="528"/>
      <c r="KCU92" s="529"/>
      <c r="KCV92" s="530"/>
      <c r="KCW92" s="531"/>
      <c r="KCX92" s="532"/>
      <c r="KCY92" s="533"/>
      <c r="KCZ92" s="527"/>
      <c r="KDA92" s="528"/>
      <c r="KDB92" s="529"/>
      <c r="KDC92" s="530"/>
      <c r="KDD92" s="531"/>
      <c r="KDE92" s="532"/>
      <c r="KDF92" s="533"/>
      <c r="KDG92" s="527"/>
      <c r="KDH92" s="528"/>
      <c r="KDI92" s="529"/>
      <c r="KDJ92" s="530"/>
      <c r="KDK92" s="531"/>
      <c r="KDL92" s="532"/>
      <c r="KDM92" s="533"/>
      <c r="KDN92" s="527"/>
      <c r="KDO92" s="528"/>
      <c r="KDP92" s="529"/>
      <c r="KDQ92" s="530"/>
      <c r="KDR92" s="531"/>
      <c r="KDS92" s="532"/>
      <c r="KDT92" s="533"/>
      <c r="KDU92" s="527"/>
      <c r="KDV92" s="528"/>
      <c r="KDW92" s="529"/>
      <c r="KDX92" s="530"/>
      <c r="KDY92" s="531"/>
      <c r="KDZ92" s="532"/>
      <c r="KEA92" s="533"/>
      <c r="KEB92" s="527"/>
      <c r="KEC92" s="528"/>
      <c r="KED92" s="529"/>
      <c r="KEE92" s="530"/>
      <c r="KEF92" s="531"/>
      <c r="KEG92" s="532"/>
      <c r="KEH92" s="533"/>
      <c r="KEI92" s="527"/>
      <c r="KEJ92" s="528"/>
      <c r="KEK92" s="529"/>
      <c r="KEL92" s="530"/>
      <c r="KEM92" s="531"/>
      <c r="KEN92" s="532"/>
      <c r="KEO92" s="533"/>
      <c r="KEP92" s="527"/>
      <c r="KEQ92" s="528"/>
      <c r="KER92" s="529"/>
      <c r="KES92" s="530"/>
      <c r="KET92" s="531"/>
      <c r="KEU92" s="532"/>
      <c r="KEV92" s="533"/>
      <c r="KEW92" s="527"/>
      <c r="KEX92" s="528"/>
      <c r="KEY92" s="529"/>
      <c r="KEZ92" s="530"/>
      <c r="KFA92" s="531"/>
      <c r="KFB92" s="532"/>
      <c r="KFC92" s="533"/>
      <c r="KFD92" s="527"/>
      <c r="KFE92" s="528"/>
      <c r="KFF92" s="529"/>
      <c r="KFG92" s="530"/>
      <c r="KFH92" s="531"/>
      <c r="KFI92" s="532"/>
      <c r="KFJ92" s="533"/>
      <c r="KFK92" s="527"/>
      <c r="KFL92" s="528"/>
      <c r="KFM92" s="529"/>
      <c r="KFN92" s="530"/>
      <c r="KFO92" s="531"/>
      <c r="KFP92" s="532"/>
      <c r="KFQ92" s="533"/>
      <c r="KFR92" s="527"/>
      <c r="KFS92" s="528"/>
      <c r="KFT92" s="529"/>
      <c r="KFU92" s="530"/>
      <c r="KFV92" s="531"/>
      <c r="KFW92" s="532"/>
      <c r="KFX92" s="533"/>
      <c r="KFY92" s="527"/>
      <c r="KFZ92" s="528"/>
      <c r="KGA92" s="529"/>
      <c r="KGB92" s="530"/>
      <c r="KGC92" s="531"/>
      <c r="KGD92" s="532"/>
      <c r="KGE92" s="533"/>
      <c r="KGF92" s="527"/>
      <c r="KGG92" s="528"/>
      <c r="KGH92" s="529"/>
      <c r="KGI92" s="530"/>
      <c r="KGJ92" s="531"/>
      <c r="KGK92" s="532"/>
      <c r="KGL92" s="533"/>
      <c r="KGM92" s="527"/>
      <c r="KGN92" s="528"/>
      <c r="KGO92" s="529"/>
      <c r="KGP92" s="530"/>
      <c r="KGQ92" s="531"/>
      <c r="KGR92" s="532"/>
      <c r="KGS92" s="533"/>
      <c r="KGT92" s="527"/>
      <c r="KGU92" s="528"/>
      <c r="KGV92" s="529"/>
      <c r="KGW92" s="530"/>
      <c r="KGX92" s="531"/>
      <c r="KGY92" s="532"/>
      <c r="KGZ92" s="533"/>
      <c r="KHA92" s="527"/>
      <c r="KHB92" s="528"/>
      <c r="KHC92" s="529"/>
      <c r="KHD92" s="530"/>
      <c r="KHE92" s="531"/>
      <c r="KHF92" s="532"/>
      <c r="KHG92" s="533"/>
      <c r="KHH92" s="527"/>
      <c r="KHI92" s="528"/>
      <c r="KHJ92" s="529"/>
      <c r="KHK92" s="530"/>
      <c r="KHL92" s="531"/>
      <c r="KHM92" s="532"/>
      <c r="KHN92" s="533"/>
      <c r="KHO92" s="527"/>
      <c r="KHP92" s="528"/>
      <c r="KHQ92" s="529"/>
      <c r="KHR92" s="530"/>
      <c r="KHS92" s="531"/>
      <c r="KHT92" s="532"/>
      <c r="KHU92" s="533"/>
      <c r="KHV92" s="527"/>
      <c r="KHW92" s="528"/>
      <c r="KHX92" s="529"/>
      <c r="KHY92" s="530"/>
      <c r="KHZ92" s="531"/>
      <c r="KIA92" s="532"/>
      <c r="KIB92" s="533"/>
      <c r="KIC92" s="527"/>
      <c r="KID92" s="528"/>
      <c r="KIE92" s="529"/>
      <c r="KIF92" s="530"/>
      <c r="KIG92" s="531"/>
      <c r="KIH92" s="532"/>
      <c r="KII92" s="533"/>
      <c r="KIJ92" s="527"/>
      <c r="KIK92" s="528"/>
      <c r="KIL92" s="529"/>
      <c r="KIM92" s="530"/>
      <c r="KIN92" s="531"/>
      <c r="KIO92" s="532"/>
      <c r="KIP92" s="533"/>
      <c r="KIQ92" s="527"/>
      <c r="KIR92" s="528"/>
      <c r="KIS92" s="529"/>
      <c r="KIT92" s="530"/>
      <c r="KIU92" s="531"/>
      <c r="KIV92" s="532"/>
      <c r="KIW92" s="533"/>
      <c r="KIX92" s="527"/>
      <c r="KIY92" s="528"/>
      <c r="KIZ92" s="529"/>
      <c r="KJA92" s="530"/>
      <c r="KJB92" s="531"/>
      <c r="KJC92" s="532"/>
      <c r="KJD92" s="533"/>
      <c r="KJE92" s="527"/>
      <c r="KJF92" s="528"/>
      <c r="KJG92" s="529"/>
      <c r="KJH92" s="530"/>
      <c r="KJI92" s="531"/>
      <c r="KJJ92" s="532"/>
      <c r="KJK92" s="533"/>
      <c r="KJL92" s="527"/>
      <c r="KJM92" s="528"/>
      <c r="KJN92" s="529"/>
      <c r="KJO92" s="530"/>
      <c r="KJP92" s="531"/>
      <c r="KJQ92" s="532"/>
      <c r="KJR92" s="533"/>
      <c r="KJS92" s="527"/>
      <c r="KJT92" s="528"/>
      <c r="KJU92" s="529"/>
      <c r="KJV92" s="530"/>
      <c r="KJW92" s="531"/>
      <c r="KJX92" s="532"/>
      <c r="KJY92" s="533"/>
      <c r="KJZ92" s="527"/>
      <c r="KKA92" s="528"/>
      <c r="KKB92" s="529"/>
      <c r="KKC92" s="530"/>
      <c r="KKD92" s="531"/>
      <c r="KKE92" s="532"/>
      <c r="KKF92" s="533"/>
      <c r="KKG92" s="527"/>
      <c r="KKH92" s="528"/>
      <c r="KKI92" s="529"/>
      <c r="KKJ92" s="530"/>
      <c r="KKK92" s="531"/>
      <c r="KKL92" s="532"/>
      <c r="KKM92" s="533"/>
      <c r="KKN92" s="527"/>
      <c r="KKO92" s="528"/>
      <c r="KKP92" s="529"/>
      <c r="KKQ92" s="530"/>
      <c r="KKR92" s="531"/>
      <c r="KKS92" s="532"/>
      <c r="KKT92" s="533"/>
      <c r="KKU92" s="527"/>
      <c r="KKV92" s="528"/>
      <c r="KKW92" s="529"/>
      <c r="KKX92" s="530"/>
      <c r="KKY92" s="531"/>
      <c r="KKZ92" s="532"/>
      <c r="KLA92" s="533"/>
      <c r="KLB92" s="527"/>
      <c r="KLC92" s="528"/>
      <c r="KLD92" s="529"/>
      <c r="KLE92" s="530"/>
      <c r="KLF92" s="531"/>
      <c r="KLG92" s="532"/>
      <c r="KLH92" s="533"/>
      <c r="KLI92" s="527"/>
      <c r="KLJ92" s="528"/>
      <c r="KLK92" s="529"/>
      <c r="KLL92" s="530"/>
      <c r="KLM92" s="531"/>
      <c r="KLN92" s="532"/>
      <c r="KLO92" s="533"/>
      <c r="KLP92" s="527"/>
      <c r="KLQ92" s="528"/>
      <c r="KLR92" s="529"/>
      <c r="KLS92" s="530"/>
      <c r="KLT92" s="531"/>
      <c r="KLU92" s="532"/>
      <c r="KLV92" s="533"/>
      <c r="KLW92" s="527"/>
      <c r="KLX92" s="528"/>
      <c r="KLY92" s="529"/>
      <c r="KLZ92" s="530"/>
      <c r="KMA92" s="531"/>
      <c r="KMB92" s="532"/>
      <c r="KMC92" s="533"/>
      <c r="KMD92" s="527"/>
      <c r="KME92" s="528"/>
      <c r="KMF92" s="529"/>
      <c r="KMG92" s="530"/>
      <c r="KMH92" s="531"/>
      <c r="KMI92" s="532"/>
      <c r="KMJ92" s="533"/>
      <c r="KMK92" s="527"/>
      <c r="KML92" s="528"/>
      <c r="KMM92" s="529"/>
      <c r="KMN92" s="530"/>
      <c r="KMO92" s="531"/>
      <c r="KMP92" s="532"/>
      <c r="KMQ92" s="533"/>
      <c r="KMR92" s="527"/>
      <c r="KMS92" s="528"/>
      <c r="KMT92" s="529"/>
      <c r="KMU92" s="530"/>
      <c r="KMV92" s="531"/>
      <c r="KMW92" s="532"/>
      <c r="KMX92" s="533"/>
      <c r="KMY92" s="527"/>
      <c r="KMZ92" s="528"/>
      <c r="KNA92" s="529"/>
      <c r="KNB92" s="530"/>
      <c r="KNC92" s="531"/>
      <c r="KND92" s="532"/>
      <c r="KNE92" s="533"/>
      <c r="KNF92" s="527"/>
      <c r="KNG92" s="528"/>
      <c r="KNH92" s="529"/>
      <c r="KNI92" s="530"/>
      <c r="KNJ92" s="531"/>
      <c r="KNK92" s="532"/>
      <c r="KNL92" s="533"/>
      <c r="KNM92" s="527"/>
      <c r="KNN92" s="528"/>
      <c r="KNO92" s="529"/>
      <c r="KNP92" s="530"/>
      <c r="KNQ92" s="531"/>
      <c r="KNR92" s="532"/>
      <c r="KNS92" s="533"/>
      <c r="KNT92" s="527"/>
      <c r="KNU92" s="528"/>
      <c r="KNV92" s="529"/>
      <c r="KNW92" s="530"/>
      <c r="KNX92" s="531"/>
      <c r="KNY92" s="532"/>
      <c r="KNZ92" s="533"/>
      <c r="KOA92" s="527"/>
      <c r="KOB92" s="528"/>
      <c r="KOC92" s="529"/>
      <c r="KOD92" s="530"/>
      <c r="KOE92" s="531"/>
      <c r="KOF92" s="532"/>
      <c r="KOG92" s="533"/>
      <c r="KOH92" s="527"/>
      <c r="KOI92" s="528"/>
      <c r="KOJ92" s="529"/>
      <c r="KOK92" s="530"/>
      <c r="KOL92" s="531"/>
      <c r="KOM92" s="532"/>
      <c r="KON92" s="533"/>
      <c r="KOO92" s="527"/>
      <c r="KOP92" s="528"/>
      <c r="KOQ92" s="529"/>
      <c r="KOR92" s="530"/>
      <c r="KOS92" s="531"/>
      <c r="KOT92" s="532"/>
      <c r="KOU92" s="533"/>
      <c r="KOV92" s="527"/>
      <c r="KOW92" s="528"/>
      <c r="KOX92" s="529"/>
      <c r="KOY92" s="530"/>
      <c r="KOZ92" s="531"/>
      <c r="KPA92" s="532"/>
      <c r="KPB92" s="533"/>
      <c r="KPC92" s="527"/>
      <c r="KPD92" s="528"/>
      <c r="KPE92" s="529"/>
      <c r="KPF92" s="530"/>
      <c r="KPG92" s="531"/>
      <c r="KPH92" s="532"/>
      <c r="KPI92" s="533"/>
      <c r="KPJ92" s="527"/>
      <c r="KPK92" s="528"/>
      <c r="KPL92" s="529"/>
      <c r="KPM92" s="530"/>
      <c r="KPN92" s="531"/>
      <c r="KPO92" s="532"/>
      <c r="KPP92" s="533"/>
      <c r="KPQ92" s="527"/>
      <c r="KPR92" s="528"/>
      <c r="KPS92" s="529"/>
      <c r="KPT92" s="530"/>
      <c r="KPU92" s="531"/>
      <c r="KPV92" s="532"/>
      <c r="KPW92" s="533"/>
      <c r="KPX92" s="527"/>
      <c r="KPY92" s="528"/>
      <c r="KPZ92" s="529"/>
      <c r="KQA92" s="530"/>
      <c r="KQB92" s="531"/>
      <c r="KQC92" s="532"/>
      <c r="KQD92" s="533"/>
      <c r="KQE92" s="527"/>
      <c r="KQF92" s="528"/>
      <c r="KQG92" s="529"/>
      <c r="KQH92" s="530"/>
      <c r="KQI92" s="531"/>
      <c r="KQJ92" s="532"/>
      <c r="KQK92" s="533"/>
      <c r="KQL92" s="527"/>
      <c r="KQM92" s="528"/>
      <c r="KQN92" s="529"/>
      <c r="KQO92" s="530"/>
      <c r="KQP92" s="531"/>
      <c r="KQQ92" s="532"/>
      <c r="KQR92" s="533"/>
      <c r="KQS92" s="527"/>
      <c r="KQT92" s="528"/>
      <c r="KQU92" s="529"/>
      <c r="KQV92" s="530"/>
      <c r="KQW92" s="531"/>
      <c r="KQX92" s="532"/>
      <c r="KQY92" s="533"/>
      <c r="KQZ92" s="527"/>
      <c r="KRA92" s="528"/>
      <c r="KRB92" s="529"/>
      <c r="KRC92" s="530"/>
      <c r="KRD92" s="531"/>
      <c r="KRE92" s="532"/>
      <c r="KRF92" s="533"/>
      <c r="KRG92" s="527"/>
      <c r="KRH92" s="528"/>
      <c r="KRI92" s="529"/>
      <c r="KRJ92" s="530"/>
      <c r="KRK92" s="531"/>
      <c r="KRL92" s="532"/>
      <c r="KRM92" s="533"/>
      <c r="KRN92" s="527"/>
      <c r="KRO92" s="528"/>
      <c r="KRP92" s="529"/>
      <c r="KRQ92" s="530"/>
      <c r="KRR92" s="531"/>
      <c r="KRS92" s="532"/>
      <c r="KRT92" s="533"/>
      <c r="KRU92" s="527"/>
      <c r="KRV92" s="528"/>
      <c r="KRW92" s="529"/>
      <c r="KRX92" s="530"/>
      <c r="KRY92" s="531"/>
      <c r="KRZ92" s="532"/>
      <c r="KSA92" s="533"/>
      <c r="KSB92" s="527"/>
      <c r="KSC92" s="528"/>
      <c r="KSD92" s="529"/>
      <c r="KSE92" s="530"/>
      <c r="KSF92" s="531"/>
      <c r="KSG92" s="532"/>
      <c r="KSH92" s="533"/>
      <c r="KSI92" s="527"/>
      <c r="KSJ92" s="528"/>
      <c r="KSK92" s="529"/>
      <c r="KSL92" s="530"/>
      <c r="KSM92" s="531"/>
      <c r="KSN92" s="532"/>
      <c r="KSO92" s="533"/>
      <c r="KSP92" s="527"/>
      <c r="KSQ92" s="528"/>
      <c r="KSR92" s="529"/>
      <c r="KSS92" s="530"/>
      <c r="KST92" s="531"/>
      <c r="KSU92" s="532"/>
      <c r="KSV92" s="533"/>
      <c r="KSW92" s="527"/>
      <c r="KSX92" s="528"/>
      <c r="KSY92" s="529"/>
      <c r="KSZ92" s="530"/>
      <c r="KTA92" s="531"/>
      <c r="KTB92" s="532"/>
      <c r="KTC92" s="533"/>
      <c r="KTD92" s="527"/>
      <c r="KTE92" s="528"/>
      <c r="KTF92" s="529"/>
      <c r="KTG92" s="530"/>
      <c r="KTH92" s="531"/>
      <c r="KTI92" s="532"/>
      <c r="KTJ92" s="533"/>
      <c r="KTK92" s="527"/>
      <c r="KTL92" s="528"/>
      <c r="KTM92" s="529"/>
      <c r="KTN92" s="530"/>
      <c r="KTO92" s="531"/>
      <c r="KTP92" s="532"/>
      <c r="KTQ92" s="533"/>
      <c r="KTR92" s="527"/>
      <c r="KTS92" s="528"/>
      <c r="KTT92" s="529"/>
      <c r="KTU92" s="530"/>
      <c r="KTV92" s="531"/>
      <c r="KTW92" s="532"/>
      <c r="KTX92" s="533"/>
      <c r="KTY92" s="527"/>
      <c r="KTZ92" s="528"/>
      <c r="KUA92" s="529"/>
      <c r="KUB92" s="530"/>
      <c r="KUC92" s="531"/>
      <c r="KUD92" s="532"/>
      <c r="KUE92" s="533"/>
      <c r="KUF92" s="527"/>
      <c r="KUG92" s="528"/>
      <c r="KUH92" s="529"/>
      <c r="KUI92" s="530"/>
      <c r="KUJ92" s="531"/>
      <c r="KUK92" s="532"/>
      <c r="KUL92" s="533"/>
      <c r="KUM92" s="527"/>
      <c r="KUN92" s="528"/>
      <c r="KUO92" s="529"/>
      <c r="KUP92" s="530"/>
      <c r="KUQ92" s="531"/>
      <c r="KUR92" s="532"/>
      <c r="KUS92" s="533"/>
      <c r="KUT92" s="527"/>
      <c r="KUU92" s="528"/>
      <c r="KUV92" s="529"/>
      <c r="KUW92" s="530"/>
      <c r="KUX92" s="531"/>
      <c r="KUY92" s="532"/>
      <c r="KUZ92" s="533"/>
      <c r="KVA92" s="527"/>
      <c r="KVB92" s="528"/>
      <c r="KVC92" s="529"/>
      <c r="KVD92" s="530"/>
      <c r="KVE92" s="531"/>
      <c r="KVF92" s="532"/>
      <c r="KVG92" s="533"/>
      <c r="KVH92" s="527"/>
      <c r="KVI92" s="528"/>
      <c r="KVJ92" s="529"/>
      <c r="KVK92" s="530"/>
      <c r="KVL92" s="531"/>
      <c r="KVM92" s="532"/>
      <c r="KVN92" s="533"/>
      <c r="KVO92" s="527"/>
      <c r="KVP92" s="528"/>
      <c r="KVQ92" s="529"/>
      <c r="KVR92" s="530"/>
      <c r="KVS92" s="531"/>
      <c r="KVT92" s="532"/>
      <c r="KVU92" s="533"/>
      <c r="KVV92" s="527"/>
      <c r="KVW92" s="528"/>
      <c r="KVX92" s="529"/>
      <c r="KVY92" s="530"/>
      <c r="KVZ92" s="531"/>
      <c r="KWA92" s="532"/>
      <c r="KWB92" s="533"/>
      <c r="KWC92" s="527"/>
      <c r="KWD92" s="528"/>
      <c r="KWE92" s="529"/>
      <c r="KWF92" s="530"/>
      <c r="KWG92" s="531"/>
      <c r="KWH92" s="532"/>
      <c r="KWI92" s="533"/>
      <c r="KWJ92" s="527"/>
      <c r="KWK92" s="528"/>
      <c r="KWL92" s="529"/>
      <c r="KWM92" s="530"/>
      <c r="KWN92" s="531"/>
      <c r="KWO92" s="532"/>
      <c r="KWP92" s="533"/>
      <c r="KWQ92" s="527"/>
      <c r="KWR92" s="528"/>
      <c r="KWS92" s="529"/>
      <c r="KWT92" s="530"/>
      <c r="KWU92" s="531"/>
      <c r="KWV92" s="532"/>
      <c r="KWW92" s="533"/>
      <c r="KWX92" s="527"/>
      <c r="KWY92" s="528"/>
      <c r="KWZ92" s="529"/>
      <c r="KXA92" s="530"/>
      <c r="KXB92" s="531"/>
      <c r="KXC92" s="532"/>
      <c r="KXD92" s="533"/>
      <c r="KXE92" s="527"/>
      <c r="KXF92" s="528"/>
      <c r="KXG92" s="529"/>
      <c r="KXH92" s="530"/>
      <c r="KXI92" s="531"/>
      <c r="KXJ92" s="532"/>
      <c r="KXK92" s="533"/>
      <c r="KXL92" s="527"/>
      <c r="KXM92" s="528"/>
      <c r="KXN92" s="529"/>
      <c r="KXO92" s="530"/>
      <c r="KXP92" s="531"/>
      <c r="KXQ92" s="532"/>
      <c r="KXR92" s="533"/>
      <c r="KXS92" s="527"/>
      <c r="KXT92" s="528"/>
      <c r="KXU92" s="529"/>
      <c r="KXV92" s="530"/>
      <c r="KXW92" s="531"/>
      <c r="KXX92" s="532"/>
      <c r="KXY92" s="533"/>
      <c r="KXZ92" s="527"/>
      <c r="KYA92" s="528"/>
      <c r="KYB92" s="529"/>
      <c r="KYC92" s="530"/>
      <c r="KYD92" s="531"/>
      <c r="KYE92" s="532"/>
      <c r="KYF92" s="533"/>
      <c r="KYG92" s="527"/>
      <c r="KYH92" s="528"/>
      <c r="KYI92" s="529"/>
      <c r="KYJ92" s="530"/>
      <c r="KYK92" s="531"/>
      <c r="KYL92" s="532"/>
      <c r="KYM92" s="533"/>
      <c r="KYN92" s="527"/>
      <c r="KYO92" s="528"/>
      <c r="KYP92" s="529"/>
      <c r="KYQ92" s="530"/>
      <c r="KYR92" s="531"/>
      <c r="KYS92" s="532"/>
      <c r="KYT92" s="533"/>
      <c r="KYU92" s="527"/>
      <c r="KYV92" s="528"/>
      <c r="KYW92" s="529"/>
      <c r="KYX92" s="530"/>
      <c r="KYY92" s="531"/>
      <c r="KYZ92" s="532"/>
      <c r="KZA92" s="533"/>
      <c r="KZB92" s="527"/>
      <c r="KZC92" s="528"/>
      <c r="KZD92" s="529"/>
      <c r="KZE92" s="530"/>
      <c r="KZF92" s="531"/>
      <c r="KZG92" s="532"/>
      <c r="KZH92" s="533"/>
      <c r="KZI92" s="527"/>
      <c r="KZJ92" s="528"/>
      <c r="KZK92" s="529"/>
      <c r="KZL92" s="530"/>
      <c r="KZM92" s="531"/>
      <c r="KZN92" s="532"/>
      <c r="KZO92" s="533"/>
      <c r="KZP92" s="527"/>
      <c r="KZQ92" s="528"/>
      <c r="KZR92" s="529"/>
      <c r="KZS92" s="530"/>
      <c r="KZT92" s="531"/>
      <c r="KZU92" s="532"/>
      <c r="KZV92" s="533"/>
      <c r="KZW92" s="527"/>
      <c r="KZX92" s="528"/>
      <c r="KZY92" s="529"/>
      <c r="KZZ92" s="530"/>
      <c r="LAA92" s="531"/>
      <c r="LAB92" s="532"/>
      <c r="LAC92" s="533"/>
      <c r="LAD92" s="527"/>
      <c r="LAE92" s="528"/>
      <c r="LAF92" s="529"/>
      <c r="LAG92" s="530"/>
      <c r="LAH92" s="531"/>
      <c r="LAI92" s="532"/>
      <c r="LAJ92" s="533"/>
      <c r="LAK92" s="527"/>
      <c r="LAL92" s="528"/>
      <c r="LAM92" s="529"/>
      <c r="LAN92" s="530"/>
      <c r="LAO92" s="531"/>
      <c r="LAP92" s="532"/>
      <c r="LAQ92" s="533"/>
      <c r="LAR92" s="527"/>
      <c r="LAS92" s="528"/>
      <c r="LAT92" s="529"/>
      <c r="LAU92" s="530"/>
      <c r="LAV92" s="531"/>
      <c r="LAW92" s="532"/>
      <c r="LAX92" s="533"/>
      <c r="LAY92" s="527"/>
      <c r="LAZ92" s="528"/>
      <c r="LBA92" s="529"/>
      <c r="LBB92" s="530"/>
      <c r="LBC92" s="531"/>
      <c r="LBD92" s="532"/>
      <c r="LBE92" s="533"/>
      <c r="LBF92" s="527"/>
      <c r="LBG92" s="528"/>
      <c r="LBH92" s="529"/>
      <c r="LBI92" s="530"/>
      <c r="LBJ92" s="531"/>
      <c r="LBK92" s="532"/>
      <c r="LBL92" s="533"/>
      <c r="LBM92" s="527"/>
      <c r="LBN92" s="528"/>
      <c r="LBO92" s="529"/>
      <c r="LBP92" s="530"/>
      <c r="LBQ92" s="531"/>
      <c r="LBR92" s="532"/>
      <c r="LBS92" s="533"/>
      <c r="LBT92" s="527"/>
      <c r="LBU92" s="528"/>
      <c r="LBV92" s="529"/>
      <c r="LBW92" s="530"/>
      <c r="LBX92" s="531"/>
      <c r="LBY92" s="532"/>
      <c r="LBZ92" s="533"/>
      <c r="LCA92" s="527"/>
      <c r="LCB92" s="528"/>
      <c r="LCC92" s="529"/>
      <c r="LCD92" s="530"/>
      <c r="LCE92" s="531"/>
      <c r="LCF92" s="532"/>
      <c r="LCG92" s="533"/>
      <c r="LCH92" s="527"/>
      <c r="LCI92" s="528"/>
      <c r="LCJ92" s="529"/>
      <c r="LCK92" s="530"/>
      <c r="LCL92" s="531"/>
      <c r="LCM92" s="532"/>
      <c r="LCN92" s="533"/>
      <c r="LCO92" s="527"/>
      <c r="LCP92" s="528"/>
      <c r="LCQ92" s="529"/>
      <c r="LCR92" s="530"/>
      <c r="LCS92" s="531"/>
      <c r="LCT92" s="532"/>
      <c r="LCU92" s="533"/>
      <c r="LCV92" s="527"/>
      <c r="LCW92" s="528"/>
      <c r="LCX92" s="529"/>
      <c r="LCY92" s="530"/>
      <c r="LCZ92" s="531"/>
      <c r="LDA92" s="532"/>
      <c r="LDB92" s="533"/>
      <c r="LDC92" s="527"/>
      <c r="LDD92" s="528"/>
      <c r="LDE92" s="529"/>
      <c r="LDF92" s="530"/>
      <c r="LDG92" s="531"/>
      <c r="LDH92" s="532"/>
      <c r="LDI92" s="533"/>
      <c r="LDJ92" s="527"/>
      <c r="LDK92" s="528"/>
      <c r="LDL92" s="529"/>
      <c r="LDM92" s="530"/>
      <c r="LDN92" s="531"/>
      <c r="LDO92" s="532"/>
      <c r="LDP92" s="533"/>
      <c r="LDQ92" s="527"/>
      <c r="LDR92" s="528"/>
      <c r="LDS92" s="529"/>
      <c r="LDT92" s="530"/>
      <c r="LDU92" s="531"/>
      <c r="LDV92" s="532"/>
      <c r="LDW92" s="533"/>
      <c r="LDX92" s="527"/>
      <c r="LDY92" s="528"/>
      <c r="LDZ92" s="529"/>
      <c r="LEA92" s="530"/>
      <c r="LEB92" s="531"/>
      <c r="LEC92" s="532"/>
      <c r="LED92" s="533"/>
      <c r="LEE92" s="527"/>
      <c r="LEF92" s="528"/>
      <c r="LEG92" s="529"/>
      <c r="LEH92" s="530"/>
      <c r="LEI92" s="531"/>
      <c r="LEJ92" s="532"/>
      <c r="LEK92" s="533"/>
      <c r="LEL92" s="527"/>
      <c r="LEM92" s="528"/>
      <c r="LEN92" s="529"/>
      <c r="LEO92" s="530"/>
      <c r="LEP92" s="531"/>
      <c r="LEQ92" s="532"/>
      <c r="LER92" s="533"/>
      <c r="LES92" s="527"/>
      <c r="LET92" s="528"/>
      <c r="LEU92" s="529"/>
      <c r="LEV92" s="530"/>
      <c r="LEW92" s="531"/>
      <c r="LEX92" s="532"/>
      <c r="LEY92" s="533"/>
      <c r="LEZ92" s="527"/>
      <c r="LFA92" s="528"/>
      <c r="LFB92" s="529"/>
      <c r="LFC92" s="530"/>
      <c r="LFD92" s="531"/>
      <c r="LFE92" s="532"/>
      <c r="LFF92" s="533"/>
      <c r="LFG92" s="527"/>
      <c r="LFH92" s="528"/>
      <c r="LFI92" s="529"/>
      <c r="LFJ92" s="530"/>
      <c r="LFK92" s="531"/>
      <c r="LFL92" s="532"/>
      <c r="LFM92" s="533"/>
      <c r="LFN92" s="527"/>
      <c r="LFO92" s="528"/>
      <c r="LFP92" s="529"/>
      <c r="LFQ92" s="530"/>
      <c r="LFR92" s="531"/>
      <c r="LFS92" s="532"/>
      <c r="LFT92" s="533"/>
      <c r="LFU92" s="527"/>
      <c r="LFV92" s="528"/>
      <c r="LFW92" s="529"/>
      <c r="LFX92" s="530"/>
      <c r="LFY92" s="531"/>
      <c r="LFZ92" s="532"/>
      <c r="LGA92" s="533"/>
      <c r="LGB92" s="527"/>
      <c r="LGC92" s="528"/>
      <c r="LGD92" s="529"/>
      <c r="LGE92" s="530"/>
      <c r="LGF92" s="531"/>
      <c r="LGG92" s="532"/>
      <c r="LGH92" s="533"/>
      <c r="LGI92" s="527"/>
      <c r="LGJ92" s="528"/>
      <c r="LGK92" s="529"/>
      <c r="LGL92" s="530"/>
      <c r="LGM92" s="531"/>
      <c r="LGN92" s="532"/>
      <c r="LGO92" s="533"/>
      <c r="LGP92" s="527"/>
      <c r="LGQ92" s="528"/>
      <c r="LGR92" s="529"/>
      <c r="LGS92" s="530"/>
      <c r="LGT92" s="531"/>
      <c r="LGU92" s="532"/>
      <c r="LGV92" s="533"/>
      <c r="LGW92" s="527"/>
      <c r="LGX92" s="528"/>
      <c r="LGY92" s="529"/>
      <c r="LGZ92" s="530"/>
      <c r="LHA92" s="531"/>
      <c r="LHB92" s="532"/>
      <c r="LHC92" s="533"/>
      <c r="LHD92" s="527"/>
      <c r="LHE92" s="528"/>
      <c r="LHF92" s="529"/>
      <c r="LHG92" s="530"/>
      <c r="LHH92" s="531"/>
      <c r="LHI92" s="532"/>
      <c r="LHJ92" s="533"/>
      <c r="LHK92" s="527"/>
      <c r="LHL92" s="528"/>
      <c r="LHM92" s="529"/>
      <c r="LHN92" s="530"/>
      <c r="LHO92" s="531"/>
      <c r="LHP92" s="532"/>
      <c r="LHQ92" s="533"/>
      <c r="LHR92" s="527"/>
      <c r="LHS92" s="528"/>
      <c r="LHT92" s="529"/>
      <c r="LHU92" s="530"/>
      <c r="LHV92" s="531"/>
      <c r="LHW92" s="532"/>
      <c r="LHX92" s="533"/>
      <c r="LHY92" s="527"/>
      <c r="LHZ92" s="528"/>
      <c r="LIA92" s="529"/>
      <c r="LIB92" s="530"/>
      <c r="LIC92" s="531"/>
      <c r="LID92" s="532"/>
      <c r="LIE92" s="533"/>
      <c r="LIF92" s="527"/>
      <c r="LIG92" s="528"/>
      <c r="LIH92" s="529"/>
      <c r="LII92" s="530"/>
      <c r="LIJ92" s="531"/>
      <c r="LIK92" s="532"/>
      <c r="LIL92" s="533"/>
      <c r="LIM92" s="527"/>
      <c r="LIN92" s="528"/>
      <c r="LIO92" s="529"/>
      <c r="LIP92" s="530"/>
      <c r="LIQ92" s="531"/>
      <c r="LIR92" s="532"/>
      <c r="LIS92" s="533"/>
      <c r="LIT92" s="527"/>
      <c r="LIU92" s="528"/>
      <c r="LIV92" s="529"/>
      <c r="LIW92" s="530"/>
      <c r="LIX92" s="531"/>
      <c r="LIY92" s="532"/>
      <c r="LIZ92" s="533"/>
      <c r="LJA92" s="527"/>
      <c r="LJB92" s="528"/>
      <c r="LJC92" s="529"/>
      <c r="LJD92" s="530"/>
      <c r="LJE92" s="531"/>
      <c r="LJF92" s="532"/>
      <c r="LJG92" s="533"/>
      <c r="LJH92" s="527"/>
      <c r="LJI92" s="528"/>
      <c r="LJJ92" s="529"/>
      <c r="LJK92" s="530"/>
      <c r="LJL92" s="531"/>
      <c r="LJM92" s="532"/>
      <c r="LJN92" s="533"/>
      <c r="LJO92" s="527"/>
      <c r="LJP92" s="528"/>
      <c r="LJQ92" s="529"/>
      <c r="LJR92" s="530"/>
      <c r="LJS92" s="531"/>
      <c r="LJT92" s="532"/>
      <c r="LJU92" s="533"/>
      <c r="LJV92" s="527"/>
      <c r="LJW92" s="528"/>
      <c r="LJX92" s="529"/>
      <c r="LJY92" s="530"/>
      <c r="LJZ92" s="531"/>
      <c r="LKA92" s="532"/>
      <c r="LKB92" s="533"/>
      <c r="LKC92" s="527"/>
      <c r="LKD92" s="528"/>
      <c r="LKE92" s="529"/>
      <c r="LKF92" s="530"/>
      <c r="LKG92" s="531"/>
      <c r="LKH92" s="532"/>
      <c r="LKI92" s="533"/>
      <c r="LKJ92" s="527"/>
      <c r="LKK92" s="528"/>
      <c r="LKL92" s="529"/>
      <c r="LKM92" s="530"/>
      <c r="LKN92" s="531"/>
      <c r="LKO92" s="532"/>
      <c r="LKP92" s="533"/>
      <c r="LKQ92" s="527"/>
      <c r="LKR92" s="528"/>
      <c r="LKS92" s="529"/>
      <c r="LKT92" s="530"/>
      <c r="LKU92" s="531"/>
      <c r="LKV92" s="532"/>
      <c r="LKW92" s="533"/>
      <c r="LKX92" s="527"/>
      <c r="LKY92" s="528"/>
      <c r="LKZ92" s="529"/>
      <c r="LLA92" s="530"/>
      <c r="LLB92" s="531"/>
      <c r="LLC92" s="532"/>
      <c r="LLD92" s="533"/>
      <c r="LLE92" s="527"/>
      <c r="LLF92" s="528"/>
      <c r="LLG92" s="529"/>
      <c r="LLH92" s="530"/>
      <c r="LLI92" s="531"/>
      <c r="LLJ92" s="532"/>
      <c r="LLK92" s="533"/>
      <c r="LLL92" s="527"/>
      <c r="LLM92" s="528"/>
      <c r="LLN92" s="529"/>
      <c r="LLO92" s="530"/>
      <c r="LLP92" s="531"/>
      <c r="LLQ92" s="532"/>
      <c r="LLR92" s="533"/>
      <c r="LLS92" s="527"/>
      <c r="LLT92" s="528"/>
      <c r="LLU92" s="529"/>
      <c r="LLV92" s="530"/>
      <c r="LLW92" s="531"/>
      <c r="LLX92" s="532"/>
      <c r="LLY92" s="533"/>
      <c r="LLZ92" s="527"/>
      <c r="LMA92" s="528"/>
      <c r="LMB92" s="529"/>
      <c r="LMC92" s="530"/>
      <c r="LMD92" s="531"/>
      <c r="LME92" s="532"/>
      <c r="LMF92" s="533"/>
      <c r="LMG92" s="527"/>
      <c r="LMH92" s="528"/>
      <c r="LMI92" s="529"/>
      <c r="LMJ92" s="530"/>
      <c r="LMK92" s="531"/>
      <c r="LML92" s="532"/>
      <c r="LMM92" s="533"/>
      <c r="LMN92" s="527"/>
      <c r="LMO92" s="528"/>
      <c r="LMP92" s="529"/>
      <c r="LMQ92" s="530"/>
      <c r="LMR92" s="531"/>
      <c r="LMS92" s="532"/>
      <c r="LMT92" s="533"/>
      <c r="LMU92" s="527"/>
      <c r="LMV92" s="528"/>
      <c r="LMW92" s="529"/>
      <c r="LMX92" s="530"/>
      <c r="LMY92" s="531"/>
      <c r="LMZ92" s="532"/>
      <c r="LNA92" s="533"/>
      <c r="LNB92" s="527"/>
      <c r="LNC92" s="528"/>
      <c r="LND92" s="529"/>
      <c r="LNE92" s="530"/>
      <c r="LNF92" s="531"/>
      <c r="LNG92" s="532"/>
      <c r="LNH92" s="533"/>
      <c r="LNI92" s="527"/>
      <c r="LNJ92" s="528"/>
      <c r="LNK92" s="529"/>
      <c r="LNL92" s="530"/>
      <c r="LNM92" s="531"/>
      <c r="LNN92" s="532"/>
      <c r="LNO92" s="533"/>
      <c r="LNP92" s="527"/>
      <c r="LNQ92" s="528"/>
      <c r="LNR92" s="529"/>
      <c r="LNS92" s="530"/>
      <c r="LNT92" s="531"/>
      <c r="LNU92" s="532"/>
      <c r="LNV92" s="533"/>
      <c r="LNW92" s="527"/>
      <c r="LNX92" s="528"/>
      <c r="LNY92" s="529"/>
      <c r="LNZ92" s="530"/>
      <c r="LOA92" s="531"/>
      <c r="LOB92" s="532"/>
      <c r="LOC92" s="533"/>
      <c r="LOD92" s="527"/>
      <c r="LOE92" s="528"/>
      <c r="LOF92" s="529"/>
      <c r="LOG92" s="530"/>
      <c r="LOH92" s="531"/>
      <c r="LOI92" s="532"/>
      <c r="LOJ92" s="533"/>
      <c r="LOK92" s="527"/>
      <c r="LOL92" s="528"/>
      <c r="LOM92" s="529"/>
      <c r="LON92" s="530"/>
      <c r="LOO92" s="531"/>
      <c r="LOP92" s="532"/>
      <c r="LOQ92" s="533"/>
      <c r="LOR92" s="527"/>
      <c r="LOS92" s="528"/>
      <c r="LOT92" s="529"/>
      <c r="LOU92" s="530"/>
      <c r="LOV92" s="531"/>
      <c r="LOW92" s="532"/>
      <c r="LOX92" s="533"/>
      <c r="LOY92" s="527"/>
      <c r="LOZ92" s="528"/>
      <c r="LPA92" s="529"/>
      <c r="LPB92" s="530"/>
      <c r="LPC92" s="531"/>
      <c r="LPD92" s="532"/>
      <c r="LPE92" s="533"/>
      <c r="LPF92" s="527"/>
      <c r="LPG92" s="528"/>
      <c r="LPH92" s="529"/>
      <c r="LPI92" s="530"/>
      <c r="LPJ92" s="531"/>
      <c r="LPK92" s="532"/>
      <c r="LPL92" s="533"/>
      <c r="LPM92" s="527"/>
      <c r="LPN92" s="528"/>
      <c r="LPO92" s="529"/>
      <c r="LPP92" s="530"/>
      <c r="LPQ92" s="531"/>
      <c r="LPR92" s="532"/>
      <c r="LPS92" s="533"/>
      <c r="LPT92" s="527"/>
      <c r="LPU92" s="528"/>
      <c r="LPV92" s="529"/>
      <c r="LPW92" s="530"/>
      <c r="LPX92" s="531"/>
      <c r="LPY92" s="532"/>
      <c r="LPZ92" s="533"/>
      <c r="LQA92" s="527"/>
      <c r="LQB92" s="528"/>
      <c r="LQC92" s="529"/>
      <c r="LQD92" s="530"/>
      <c r="LQE92" s="531"/>
      <c r="LQF92" s="532"/>
      <c r="LQG92" s="533"/>
      <c r="LQH92" s="527"/>
      <c r="LQI92" s="528"/>
      <c r="LQJ92" s="529"/>
      <c r="LQK92" s="530"/>
      <c r="LQL92" s="531"/>
      <c r="LQM92" s="532"/>
      <c r="LQN92" s="533"/>
      <c r="LQO92" s="527"/>
      <c r="LQP92" s="528"/>
      <c r="LQQ92" s="529"/>
      <c r="LQR92" s="530"/>
      <c r="LQS92" s="531"/>
      <c r="LQT92" s="532"/>
      <c r="LQU92" s="533"/>
      <c r="LQV92" s="527"/>
      <c r="LQW92" s="528"/>
      <c r="LQX92" s="529"/>
      <c r="LQY92" s="530"/>
      <c r="LQZ92" s="531"/>
      <c r="LRA92" s="532"/>
      <c r="LRB92" s="533"/>
      <c r="LRC92" s="527"/>
      <c r="LRD92" s="528"/>
      <c r="LRE92" s="529"/>
      <c r="LRF92" s="530"/>
      <c r="LRG92" s="531"/>
      <c r="LRH92" s="532"/>
      <c r="LRI92" s="533"/>
      <c r="LRJ92" s="527"/>
      <c r="LRK92" s="528"/>
      <c r="LRL92" s="529"/>
      <c r="LRM92" s="530"/>
      <c r="LRN92" s="531"/>
      <c r="LRO92" s="532"/>
      <c r="LRP92" s="533"/>
      <c r="LRQ92" s="527"/>
      <c r="LRR92" s="528"/>
      <c r="LRS92" s="529"/>
      <c r="LRT92" s="530"/>
      <c r="LRU92" s="531"/>
      <c r="LRV92" s="532"/>
      <c r="LRW92" s="533"/>
      <c r="LRX92" s="527"/>
      <c r="LRY92" s="528"/>
      <c r="LRZ92" s="529"/>
      <c r="LSA92" s="530"/>
      <c r="LSB92" s="531"/>
      <c r="LSC92" s="532"/>
      <c r="LSD92" s="533"/>
      <c r="LSE92" s="527"/>
      <c r="LSF92" s="528"/>
      <c r="LSG92" s="529"/>
      <c r="LSH92" s="530"/>
      <c r="LSI92" s="531"/>
      <c r="LSJ92" s="532"/>
      <c r="LSK92" s="533"/>
      <c r="LSL92" s="527"/>
      <c r="LSM92" s="528"/>
      <c r="LSN92" s="529"/>
      <c r="LSO92" s="530"/>
      <c r="LSP92" s="531"/>
      <c r="LSQ92" s="532"/>
      <c r="LSR92" s="533"/>
      <c r="LSS92" s="527"/>
      <c r="LST92" s="528"/>
      <c r="LSU92" s="529"/>
      <c r="LSV92" s="530"/>
      <c r="LSW92" s="531"/>
      <c r="LSX92" s="532"/>
      <c r="LSY92" s="533"/>
      <c r="LSZ92" s="527"/>
      <c r="LTA92" s="528"/>
      <c r="LTB92" s="529"/>
      <c r="LTC92" s="530"/>
      <c r="LTD92" s="531"/>
      <c r="LTE92" s="532"/>
      <c r="LTF92" s="533"/>
      <c r="LTG92" s="527"/>
      <c r="LTH92" s="528"/>
      <c r="LTI92" s="529"/>
      <c r="LTJ92" s="530"/>
      <c r="LTK92" s="531"/>
      <c r="LTL92" s="532"/>
      <c r="LTM92" s="533"/>
      <c r="LTN92" s="527"/>
      <c r="LTO92" s="528"/>
      <c r="LTP92" s="529"/>
      <c r="LTQ92" s="530"/>
      <c r="LTR92" s="531"/>
      <c r="LTS92" s="532"/>
      <c r="LTT92" s="533"/>
      <c r="LTU92" s="527"/>
      <c r="LTV92" s="528"/>
      <c r="LTW92" s="529"/>
      <c r="LTX92" s="530"/>
      <c r="LTY92" s="531"/>
      <c r="LTZ92" s="532"/>
      <c r="LUA92" s="533"/>
      <c r="LUB92" s="527"/>
      <c r="LUC92" s="528"/>
      <c r="LUD92" s="529"/>
      <c r="LUE92" s="530"/>
      <c r="LUF92" s="531"/>
      <c r="LUG92" s="532"/>
      <c r="LUH92" s="533"/>
      <c r="LUI92" s="527"/>
      <c r="LUJ92" s="528"/>
      <c r="LUK92" s="529"/>
      <c r="LUL92" s="530"/>
      <c r="LUM92" s="531"/>
      <c r="LUN92" s="532"/>
      <c r="LUO92" s="533"/>
      <c r="LUP92" s="527"/>
      <c r="LUQ92" s="528"/>
      <c r="LUR92" s="529"/>
      <c r="LUS92" s="530"/>
      <c r="LUT92" s="531"/>
      <c r="LUU92" s="532"/>
      <c r="LUV92" s="533"/>
      <c r="LUW92" s="527"/>
      <c r="LUX92" s="528"/>
      <c r="LUY92" s="529"/>
      <c r="LUZ92" s="530"/>
      <c r="LVA92" s="531"/>
      <c r="LVB92" s="532"/>
      <c r="LVC92" s="533"/>
      <c r="LVD92" s="527"/>
      <c r="LVE92" s="528"/>
      <c r="LVF92" s="529"/>
      <c r="LVG92" s="530"/>
      <c r="LVH92" s="531"/>
      <c r="LVI92" s="532"/>
      <c r="LVJ92" s="533"/>
      <c r="LVK92" s="527"/>
      <c r="LVL92" s="528"/>
      <c r="LVM92" s="529"/>
      <c r="LVN92" s="530"/>
      <c r="LVO92" s="531"/>
      <c r="LVP92" s="532"/>
      <c r="LVQ92" s="533"/>
      <c r="LVR92" s="527"/>
      <c r="LVS92" s="528"/>
      <c r="LVT92" s="529"/>
      <c r="LVU92" s="530"/>
      <c r="LVV92" s="531"/>
      <c r="LVW92" s="532"/>
      <c r="LVX92" s="533"/>
      <c r="LVY92" s="527"/>
      <c r="LVZ92" s="528"/>
      <c r="LWA92" s="529"/>
      <c r="LWB92" s="530"/>
      <c r="LWC92" s="531"/>
      <c r="LWD92" s="532"/>
      <c r="LWE92" s="533"/>
      <c r="LWF92" s="527"/>
      <c r="LWG92" s="528"/>
      <c r="LWH92" s="529"/>
      <c r="LWI92" s="530"/>
      <c r="LWJ92" s="531"/>
      <c r="LWK92" s="532"/>
      <c r="LWL92" s="533"/>
      <c r="LWM92" s="527"/>
      <c r="LWN92" s="528"/>
      <c r="LWO92" s="529"/>
      <c r="LWP92" s="530"/>
      <c r="LWQ92" s="531"/>
      <c r="LWR92" s="532"/>
      <c r="LWS92" s="533"/>
      <c r="LWT92" s="527"/>
      <c r="LWU92" s="528"/>
      <c r="LWV92" s="529"/>
      <c r="LWW92" s="530"/>
      <c r="LWX92" s="531"/>
      <c r="LWY92" s="532"/>
      <c r="LWZ92" s="533"/>
      <c r="LXA92" s="527"/>
      <c r="LXB92" s="528"/>
      <c r="LXC92" s="529"/>
      <c r="LXD92" s="530"/>
      <c r="LXE92" s="531"/>
      <c r="LXF92" s="532"/>
      <c r="LXG92" s="533"/>
      <c r="LXH92" s="527"/>
      <c r="LXI92" s="528"/>
      <c r="LXJ92" s="529"/>
      <c r="LXK92" s="530"/>
      <c r="LXL92" s="531"/>
      <c r="LXM92" s="532"/>
      <c r="LXN92" s="533"/>
      <c r="LXO92" s="527"/>
      <c r="LXP92" s="528"/>
      <c r="LXQ92" s="529"/>
      <c r="LXR92" s="530"/>
      <c r="LXS92" s="531"/>
      <c r="LXT92" s="532"/>
      <c r="LXU92" s="533"/>
      <c r="LXV92" s="527"/>
      <c r="LXW92" s="528"/>
      <c r="LXX92" s="529"/>
      <c r="LXY92" s="530"/>
      <c r="LXZ92" s="531"/>
      <c r="LYA92" s="532"/>
      <c r="LYB92" s="533"/>
      <c r="LYC92" s="527"/>
      <c r="LYD92" s="528"/>
      <c r="LYE92" s="529"/>
      <c r="LYF92" s="530"/>
      <c r="LYG92" s="531"/>
      <c r="LYH92" s="532"/>
      <c r="LYI92" s="533"/>
      <c r="LYJ92" s="527"/>
      <c r="LYK92" s="528"/>
      <c r="LYL92" s="529"/>
      <c r="LYM92" s="530"/>
      <c r="LYN92" s="531"/>
      <c r="LYO92" s="532"/>
      <c r="LYP92" s="533"/>
      <c r="LYQ92" s="527"/>
      <c r="LYR92" s="528"/>
      <c r="LYS92" s="529"/>
      <c r="LYT92" s="530"/>
      <c r="LYU92" s="531"/>
      <c r="LYV92" s="532"/>
      <c r="LYW92" s="533"/>
      <c r="LYX92" s="527"/>
      <c r="LYY92" s="528"/>
      <c r="LYZ92" s="529"/>
      <c r="LZA92" s="530"/>
      <c r="LZB92" s="531"/>
      <c r="LZC92" s="532"/>
      <c r="LZD92" s="533"/>
      <c r="LZE92" s="527"/>
      <c r="LZF92" s="528"/>
      <c r="LZG92" s="529"/>
      <c r="LZH92" s="530"/>
      <c r="LZI92" s="531"/>
      <c r="LZJ92" s="532"/>
      <c r="LZK92" s="533"/>
      <c r="LZL92" s="527"/>
      <c r="LZM92" s="528"/>
      <c r="LZN92" s="529"/>
      <c r="LZO92" s="530"/>
      <c r="LZP92" s="531"/>
      <c r="LZQ92" s="532"/>
      <c r="LZR92" s="533"/>
      <c r="LZS92" s="527"/>
      <c r="LZT92" s="528"/>
      <c r="LZU92" s="529"/>
      <c r="LZV92" s="530"/>
      <c r="LZW92" s="531"/>
      <c r="LZX92" s="532"/>
      <c r="LZY92" s="533"/>
      <c r="LZZ92" s="527"/>
      <c r="MAA92" s="528"/>
      <c r="MAB92" s="529"/>
      <c r="MAC92" s="530"/>
      <c r="MAD92" s="531"/>
      <c r="MAE92" s="532"/>
      <c r="MAF92" s="533"/>
      <c r="MAG92" s="527"/>
      <c r="MAH92" s="528"/>
      <c r="MAI92" s="529"/>
      <c r="MAJ92" s="530"/>
      <c r="MAK92" s="531"/>
      <c r="MAL92" s="532"/>
      <c r="MAM92" s="533"/>
      <c r="MAN92" s="527"/>
      <c r="MAO92" s="528"/>
      <c r="MAP92" s="529"/>
      <c r="MAQ92" s="530"/>
      <c r="MAR92" s="531"/>
      <c r="MAS92" s="532"/>
      <c r="MAT92" s="533"/>
      <c r="MAU92" s="527"/>
      <c r="MAV92" s="528"/>
      <c r="MAW92" s="529"/>
      <c r="MAX92" s="530"/>
      <c r="MAY92" s="531"/>
      <c r="MAZ92" s="532"/>
      <c r="MBA92" s="533"/>
      <c r="MBB92" s="527"/>
      <c r="MBC92" s="528"/>
      <c r="MBD92" s="529"/>
      <c r="MBE92" s="530"/>
      <c r="MBF92" s="531"/>
      <c r="MBG92" s="532"/>
      <c r="MBH92" s="533"/>
      <c r="MBI92" s="527"/>
      <c r="MBJ92" s="528"/>
      <c r="MBK92" s="529"/>
      <c r="MBL92" s="530"/>
      <c r="MBM92" s="531"/>
      <c r="MBN92" s="532"/>
      <c r="MBO92" s="533"/>
      <c r="MBP92" s="527"/>
      <c r="MBQ92" s="528"/>
      <c r="MBR92" s="529"/>
      <c r="MBS92" s="530"/>
      <c r="MBT92" s="531"/>
      <c r="MBU92" s="532"/>
      <c r="MBV92" s="533"/>
      <c r="MBW92" s="527"/>
      <c r="MBX92" s="528"/>
      <c r="MBY92" s="529"/>
      <c r="MBZ92" s="530"/>
      <c r="MCA92" s="531"/>
      <c r="MCB92" s="532"/>
      <c r="MCC92" s="533"/>
      <c r="MCD92" s="527"/>
      <c r="MCE92" s="528"/>
      <c r="MCF92" s="529"/>
      <c r="MCG92" s="530"/>
      <c r="MCH92" s="531"/>
      <c r="MCI92" s="532"/>
      <c r="MCJ92" s="533"/>
      <c r="MCK92" s="527"/>
      <c r="MCL92" s="528"/>
      <c r="MCM92" s="529"/>
      <c r="MCN92" s="530"/>
      <c r="MCO92" s="531"/>
      <c r="MCP92" s="532"/>
      <c r="MCQ92" s="533"/>
      <c r="MCR92" s="527"/>
      <c r="MCS92" s="528"/>
      <c r="MCT92" s="529"/>
      <c r="MCU92" s="530"/>
      <c r="MCV92" s="531"/>
      <c r="MCW92" s="532"/>
      <c r="MCX92" s="533"/>
      <c r="MCY92" s="527"/>
      <c r="MCZ92" s="528"/>
      <c r="MDA92" s="529"/>
      <c r="MDB92" s="530"/>
      <c r="MDC92" s="531"/>
      <c r="MDD92" s="532"/>
      <c r="MDE92" s="533"/>
      <c r="MDF92" s="527"/>
      <c r="MDG92" s="528"/>
      <c r="MDH92" s="529"/>
      <c r="MDI92" s="530"/>
      <c r="MDJ92" s="531"/>
      <c r="MDK92" s="532"/>
      <c r="MDL92" s="533"/>
      <c r="MDM92" s="527"/>
      <c r="MDN92" s="528"/>
      <c r="MDO92" s="529"/>
      <c r="MDP92" s="530"/>
      <c r="MDQ92" s="531"/>
      <c r="MDR92" s="532"/>
      <c r="MDS92" s="533"/>
      <c r="MDT92" s="527"/>
      <c r="MDU92" s="528"/>
      <c r="MDV92" s="529"/>
      <c r="MDW92" s="530"/>
      <c r="MDX92" s="531"/>
      <c r="MDY92" s="532"/>
      <c r="MDZ92" s="533"/>
      <c r="MEA92" s="527"/>
      <c r="MEB92" s="528"/>
      <c r="MEC92" s="529"/>
      <c r="MED92" s="530"/>
      <c r="MEE92" s="531"/>
      <c r="MEF92" s="532"/>
      <c r="MEG92" s="533"/>
      <c r="MEH92" s="527"/>
      <c r="MEI92" s="528"/>
      <c r="MEJ92" s="529"/>
      <c r="MEK92" s="530"/>
      <c r="MEL92" s="531"/>
      <c r="MEM92" s="532"/>
      <c r="MEN92" s="533"/>
      <c r="MEO92" s="527"/>
      <c r="MEP92" s="528"/>
      <c r="MEQ92" s="529"/>
      <c r="MER92" s="530"/>
      <c r="MES92" s="531"/>
      <c r="MET92" s="532"/>
      <c r="MEU92" s="533"/>
      <c r="MEV92" s="527"/>
      <c r="MEW92" s="528"/>
      <c r="MEX92" s="529"/>
      <c r="MEY92" s="530"/>
      <c r="MEZ92" s="531"/>
      <c r="MFA92" s="532"/>
      <c r="MFB92" s="533"/>
      <c r="MFC92" s="527"/>
      <c r="MFD92" s="528"/>
      <c r="MFE92" s="529"/>
      <c r="MFF92" s="530"/>
      <c r="MFG92" s="531"/>
      <c r="MFH92" s="532"/>
      <c r="MFI92" s="533"/>
      <c r="MFJ92" s="527"/>
      <c r="MFK92" s="528"/>
      <c r="MFL92" s="529"/>
      <c r="MFM92" s="530"/>
      <c r="MFN92" s="531"/>
      <c r="MFO92" s="532"/>
      <c r="MFP92" s="533"/>
      <c r="MFQ92" s="527"/>
      <c r="MFR92" s="528"/>
      <c r="MFS92" s="529"/>
      <c r="MFT92" s="530"/>
      <c r="MFU92" s="531"/>
      <c r="MFV92" s="532"/>
      <c r="MFW92" s="533"/>
      <c r="MFX92" s="527"/>
      <c r="MFY92" s="528"/>
      <c r="MFZ92" s="529"/>
      <c r="MGA92" s="530"/>
      <c r="MGB92" s="531"/>
      <c r="MGC92" s="532"/>
      <c r="MGD92" s="533"/>
      <c r="MGE92" s="527"/>
      <c r="MGF92" s="528"/>
      <c r="MGG92" s="529"/>
      <c r="MGH92" s="530"/>
      <c r="MGI92" s="531"/>
      <c r="MGJ92" s="532"/>
      <c r="MGK92" s="533"/>
      <c r="MGL92" s="527"/>
      <c r="MGM92" s="528"/>
      <c r="MGN92" s="529"/>
      <c r="MGO92" s="530"/>
      <c r="MGP92" s="531"/>
      <c r="MGQ92" s="532"/>
      <c r="MGR92" s="533"/>
      <c r="MGS92" s="527"/>
      <c r="MGT92" s="528"/>
      <c r="MGU92" s="529"/>
      <c r="MGV92" s="530"/>
      <c r="MGW92" s="531"/>
      <c r="MGX92" s="532"/>
      <c r="MGY92" s="533"/>
      <c r="MGZ92" s="527"/>
      <c r="MHA92" s="528"/>
      <c r="MHB92" s="529"/>
      <c r="MHC92" s="530"/>
      <c r="MHD92" s="531"/>
      <c r="MHE92" s="532"/>
      <c r="MHF92" s="533"/>
      <c r="MHG92" s="527"/>
      <c r="MHH92" s="528"/>
      <c r="MHI92" s="529"/>
      <c r="MHJ92" s="530"/>
      <c r="MHK92" s="531"/>
      <c r="MHL92" s="532"/>
      <c r="MHM92" s="533"/>
      <c r="MHN92" s="527"/>
      <c r="MHO92" s="528"/>
      <c r="MHP92" s="529"/>
      <c r="MHQ92" s="530"/>
      <c r="MHR92" s="531"/>
      <c r="MHS92" s="532"/>
      <c r="MHT92" s="533"/>
      <c r="MHU92" s="527"/>
      <c r="MHV92" s="528"/>
      <c r="MHW92" s="529"/>
      <c r="MHX92" s="530"/>
      <c r="MHY92" s="531"/>
      <c r="MHZ92" s="532"/>
      <c r="MIA92" s="533"/>
      <c r="MIB92" s="527"/>
      <c r="MIC92" s="528"/>
      <c r="MID92" s="529"/>
      <c r="MIE92" s="530"/>
      <c r="MIF92" s="531"/>
      <c r="MIG92" s="532"/>
      <c r="MIH92" s="533"/>
      <c r="MII92" s="527"/>
      <c r="MIJ92" s="528"/>
      <c r="MIK92" s="529"/>
      <c r="MIL92" s="530"/>
      <c r="MIM92" s="531"/>
      <c r="MIN92" s="532"/>
      <c r="MIO92" s="533"/>
      <c r="MIP92" s="527"/>
      <c r="MIQ92" s="528"/>
      <c r="MIR92" s="529"/>
      <c r="MIS92" s="530"/>
      <c r="MIT92" s="531"/>
      <c r="MIU92" s="532"/>
      <c r="MIV92" s="533"/>
      <c r="MIW92" s="527"/>
      <c r="MIX92" s="528"/>
      <c r="MIY92" s="529"/>
      <c r="MIZ92" s="530"/>
      <c r="MJA92" s="531"/>
      <c r="MJB92" s="532"/>
      <c r="MJC92" s="533"/>
      <c r="MJD92" s="527"/>
      <c r="MJE92" s="528"/>
      <c r="MJF92" s="529"/>
      <c r="MJG92" s="530"/>
      <c r="MJH92" s="531"/>
      <c r="MJI92" s="532"/>
      <c r="MJJ92" s="533"/>
      <c r="MJK92" s="527"/>
      <c r="MJL92" s="528"/>
      <c r="MJM92" s="529"/>
      <c r="MJN92" s="530"/>
      <c r="MJO92" s="531"/>
      <c r="MJP92" s="532"/>
      <c r="MJQ92" s="533"/>
      <c r="MJR92" s="527"/>
      <c r="MJS92" s="528"/>
      <c r="MJT92" s="529"/>
      <c r="MJU92" s="530"/>
      <c r="MJV92" s="531"/>
      <c r="MJW92" s="532"/>
      <c r="MJX92" s="533"/>
      <c r="MJY92" s="527"/>
      <c r="MJZ92" s="528"/>
      <c r="MKA92" s="529"/>
      <c r="MKB92" s="530"/>
      <c r="MKC92" s="531"/>
      <c r="MKD92" s="532"/>
      <c r="MKE92" s="533"/>
      <c r="MKF92" s="527"/>
      <c r="MKG92" s="528"/>
      <c r="MKH92" s="529"/>
      <c r="MKI92" s="530"/>
      <c r="MKJ92" s="531"/>
      <c r="MKK92" s="532"/>
      <c r="MKL92" s="533"/>
      <c r="MKM92" s="527"/>
      <c r="MKN92" s="528"/>
      <c r="MKO92" s="529"/>
      <c r="MKP92" s="530"/>
      <c r="MKQ92" s="531"/>
      <c r="MKR92" s="532"/>
      <c r="MKS92" s="533"/>
      <c r="MKT92" s="527"/>
      <c r="MKU92" s="528"/>
      <c r="MKV92" s="529"/>
      <c r="MKW92" s="530"/>
      <c r="MKX92" s="531"/>
      <c r="MKY92" s="532"/>
      <c r="MKZ92" s="533"/>
      <c r="MLA92" s="527"/>
      <c r="MLB92" s="528"/>
      <c r="MLC92" s="529"/>
      <c r="MLD92" s="530"/>
      <c r="MLE92" s="531"/>
      <c r="MLF92" s="532"/>
      <c r="MLG92" s="533"/>
      <c r="MLH92" s="527"/>
      <c r="MLI92" s="528"/>
      <c r="MLJ92" s="529"/>
      <c r="MLK92" s="530"/>
      <c r="MLL92" s="531"/>
      <c r="MLM92" s="532"/>
      <c r="MLN92" s="533"/>
      <c r="MLO92" s="527"/>
      <c r="MLP92" s="528"/>
      <c r="MLQ92" s="529"/>
      <c r="MLR92" s="530"/>
      <c r="MLS92" s="531"/>
      <c r="MLT92" s="532"/>
      <c r="MLU92" s="533"/>
      <c r="MLV92" s="527"/>
      <c r="MLW92" s="528"/>
      <c r="MLX92" s="529"/>
      <c r="MLY92" s="530"/>
      <c r="MLZ92" s="531"/>
      <c r="MMA92" s="532"/>
      <c r="MMB92" s="533"/>
      <c r="MMC92" s="527"/>
      <c r="MMD92" s="528"/>
      <c r="MME92" s="529"/>
      <c r="MMF92" s="530"/>
      <c r="MMG92" s="531"/>
      <c r="MMH92" s="532"/>
      <c r="MMI92" s="533"/>
      <c r="MMJ92" s="527"/>
      <c r="MMK92" s="528"/>
      <c r="MML92" s="529"/>
      <c r="MMM92" s="530"/>
      <c r="MMN92" s="531"/>
      <c r="MMO92" s="532"/>
      <c r="MMP92" s="533"/>
      <c r="MMQ92" s="527"/>
      <c r="MMR92" s="528"/>
      <c r="MMS92" s="529"/>
      <c r="MMT92" s="530"/>
      <c r="MMU92" s="531"/>
      <c r="MMV92" s="532"/>
      <c r="MMW92" s="533"/>
      <c r="MMX92" s="527"/>
      <c r="MMY92" s="528"/>
      <c r="MMZ92" s="529"/>
      <c r="MNA92" s="530"/>
      <c r="MNB92" s="531"/>
      <c r="MNC92" s="532"/>
      <c r="MND92" s="533"/>
      <c r="MNE92" s="527"/>
      <c r="MNF92" s="528"/>
      <c r="MNG92" s="529"/>
      <c r="MNH92" s="530"/>
      <c r="MNI92" s="531"/>
      <c r="MNJ92" s="532"/>
      <c r="MNK92" s="533"/>
      <c r="MNL92" s="527"/>
      <c r="MNM92" s="528"/>
      <c r="MNN92" s="529"/>
      <c r="MNO92" s="530"/>
      <c r="MNP92" s="531"/>
      <c r="MNQ92" s="532"/>
      <c r="MNR92" s="533"/>
      <c r="MNS92" s="527"/>
      <c r="MNT92" s="528"/>
      <c r="MNU92" s="529"/>
      <c r="MNV92" s="530"/>
      <c r="MNW92" s="531"/>
      <c r="MNX92" s="532"/>
      <c r="MNY92" s="533"/>
      <c r="MNZ92" s="527"/>
      <c r="MOA92" s="528"/>
      <c r="MOB92" s="529"/>
      <c r="MOC92" s="530"/>
      <c r="MOD92" s="531"/>
      <c r="MOE92" s="532"/>
      <c r="MOF92" s="533"/>
      <c r="MOG92" s="527"/>
      <c r="MOH92" s="528"/>
      <c r="MOI92" s="529"/>
      <c r="MOJ92" s="530"/>
      <c r="MOK92" s="531"/>
      <c r="MOL92" s="532"/>
      <c r="MOM92" s="533"/>
      <c r="MON92" s="527"/>
      <c r="MOO92" s="528"/>
      <c r="MOP92" s="529"/>
      <c r="MOQ92" s="530"/>
      <c r="MOR92" s="531"/>
      <c r="MOS92" s="532"/>
      <c r="MOT92" s="533"/>
      <c r="MOU92" s="527"/>
      <c r="MOV92" s="528"/>
      <c r="MOW92" s="529"/>
      <c r="MOX92" s="530"/>
      <c r="MOY92" s="531"/>
      <c r="MOZ92" s="532"/>
      <c r="MPA92" s="533"/>
      <c r="MPB92" s="527"/>
      <c r="MPC92" s="528"/>
      <c r="MPD92" s="529"/>
      <c r="MPE92" s="530"/>
      <c r="MPF92" s="531"/>
      <c r="MPG92" s="532"/>
      <c r="MPH92" s="533"/>
      <c r="MPI92" s="527"/>
      <c r="MPJ92" s="528"/>
      <c r="MPK92" s="529"/>
      <c r="MPL92" s="530"/>
      <c r="MPM92" s="531"/>
      <c r="MPN92" s="532"/>
      <c r="MPO92" s="533"/>
      <c r="MPP92" s="527"/>
      <c r="MPQ92" s="528"/>
      <c r="MPR92" s="529"/>
      <c r="MPS92" s="530"/>
      <c r="MPT92" s="531"/>
      <c r="MPU92" s="532"/>
      <c r="MPV92" s="533"/>
      <c r="MPW92" s="527"/>
      <c r="MPX92" s="528"/>
      <c r="MPY92" s="529"/>
      <c r="MPZ92" s="530"/>
      <c r="MQA92" s="531"/>
      <c r="MQB92" s="532"/>
      <c r="MQC92" s="533"/>
      <c r="MQD92" s="527"/>
      <c r="MQE92" s="528"/>
      <c r="MQF92" s="529"/>
      <c r="MQG92" s="530"/>
      <c r="MQH92" s="531"/>
      <c r="MQI92" s="532"/>
      <c r="MQJ92" s="533"/>
      <c r="MQK92" s="527"/>
      <c r="MQL92" s="528"/>
      <c r="MQM92" s="529"/>
      <c r="MQN92" s="530"/>
      <c r="MQO92" s="531"/>
      <c r="MQP92" s="532"/>
      <c r="MQQ92" s="533"/>
      <c r="MQR92" s="527"/>
      <c r="MQS92" s="528"/>
      <c r="MQT92" s="529"/>
      <c r="MQU92" s="530"/>
      <c r="MQV92" s="531"/>
      <c r="MQW92" s="532"/>
      <c r="MQX92" s="533"/>
      <c r="MQY92" s="527"/>
      <c r="MQZ92" s="528"/>
      <c r="MRA92" s="529"/>
      <c r="MRB92" s="530"/>
      <c r="MRC92" s="531"/>
      <c r="MRD92" s="532"/>
      <c r="MRE92" s="533"/>
      <c r="MRF92" s="527"/>
      <c r="MRG92" s="528"/>
      <c r="MRH92" s="529"/>
      <c r="MRI92" s="530"/>
      <c r="MRJ92" s="531"/>
      <c r="MRK92" s="532"/>
      <c r="MRL92" s="533"/>
      <c r="MRM92" s="527"/>
      <c r="MRN92" s="528"/>
      <c r="MRO92" s="529"/>
      <c r="MRP92" s="530"/>
      <c r="MRQ92" s="531"/>
      <c r="MRR92" s="532"/>
      <c r="MRS92" s="533"/>
      <c r="MRT92" s="527"/>
      <c r="MRU92" s="528"/>
      <c r="MRV92" s="529"/>
      <c r="MRW92" s="530"/>
      <c r="MRX92" s="531"/>
      <c r="MRY92" s="532"/>
      <c r="MRZ92" s="533"/>
      <c r="MSA92" s="527"/>
      <c r="MSB92" s="528"/>
      <c r="MSC92" s="529"/>
      <c r="MSD92" s="530"/>
      <c r="MSE92" s="531"/>
      <c r="MSF92" s="532"/>
      <c r="MSG92" s="533"/>
      <c r="MSH92" s="527"/>
      <c r="MSI92" s="528"/>
      <c r="MSJ92" s="529"/>
      <c r="MSK92" s="530"/>
      <c r="MSL92" s="531"/>
      <c r="MSM92" s="532"/>
      <c r="MSN92" s="533"/>
      <c r="MSO92" s="527"/>
      <c r="MSP92" s="528"/>
      <c r="MSQ92" s="529"/>
      <c r="MSR92" s="530"/>
      <c r="MSS92" s="531"/>
      <c r="MST92" s="532"/>
      <c r="MSU92" s="533"/>
      <c r="MSV92" s="527"/>
      <c r="MSW92" s="528"/>
      <c r="MSX92" s="529"/>
      <c r="MSY92" s="530"/>
      <c r="MSZ92" s="531"/>
      <c r="MTA92" s="532"/>
      <c r="MTB92" s="533"/>
      <c r="MTC92" s="527"/>
      <c r="MTD92" s="528"/>
      <c r="MTE92" s="529"/>
      <c r="MTF92" s="530"/>
      <c r="MTG92" s="531"/>
      <c r="MTH92" s="532"/>
      <c r="MTI92" s="533"/>
      <c r="MTJ92" s="527"/>
      <c r="MTK92" s="528"/>
      <c r="MTL92" s="529"/>
      <c r="MTM92" s="530"/>
      <c r="MTN92" s="531"/>
      <c r="MTO92" s="532"/>
      <c r="MTP92" s="533"/>
      <c r="MTQ92" s="527"/>
      <c r="MTR92" s="528"/>
      <c r="MTS92" s="529"/>
      <c r="MTT92" s="530"/>
      <c r="MTU92" s="531"/>
      <c r="MTV92" s="532"/>
      <c r="MTW92" s="533"/>
      <c r="MTX92" s="527"/>
      <c r="MTY92" s="528"/>
      <c r="MTZ92" s="529"/>
      <c r="MUA92" s="530"/>
      <c r="MUB92" s="531"/>
      <c r="MUC92" s="532"/>
      <c r="MUD92" s="533"/>
      <c r="MUE92" s="527"/>
      <c r="MUF92" s="528"/>
      <c r="MUG92" s="529"/>
      <c r="MUH92" s="530"/>
      <c r="MUI92" s="531"/>
      <c r="MUJ92" s="532"/>
      <c r="MUK92" s="533"/>
      <c r="MUL92" s="527"/>
      <c r="MUM92" s="528"/>
      <c r="MUN92" s="529"/>
      <c r="MUO92" s="530"/>
      <c r="MUP92" s="531"/>
      <c r="MUQ92" s="532"/>
      <c r="MUR92" s="533"/>
      <c r="MUS92" s="527"/>
      <c r="MUT92" s="528"/>
      <c r="MUU92" s="529"/>
      <c r="MUV92" s="530"/>
      <c r="MUW92" s="531"/>
      <c r="MUX92" s="532"/>
      <c r="MUY92" s="533"/>
      <c r="MUZ92" s="527"/>
      <c r="MVA92" s="528"/>
      <c r="MVB92" s="529"/>
      <c r="MVC92" s="530"/>
      <c r="MVD92" s="531"/>
      <c r="MVE92" s="532"/>
      <c r="MVF92" s="533"/>
      <c r="MVG92" s="527"/>
      <c r="MVH92" s="528"/>
      <c r="MVI92" s="529"/>
      <c r="MVJ92" s="530"/>
      <c r="MVK92" s="531"/>
      <c r="MVL92" s="532"/>
      <c r="MVM92" s="533"/>
      <c r="MVN92" s="527"/>
      <c r="MVO92" s="528"/>
      <c r="MVP92" s="529"/>
      <c r="MVQ92" s="530"/>
      <c r="MVR92" s="531"/>
      <c r="MVS92" s="532"/>
      <c r="MVT92" s="533"/>
      <c r="MVU92" s="527"/>
      <c r="MVV92" s="528"/>
      <c r="MVW92" s="529"/>
      <c r="MVX92" s="530"/>
      <c r="MVY92" s="531"/>
      <c r="MVZ92" s="532"/>
      <c r="MWA92" s="533"/>
      <c r="MWB92" s="527"/>
      <c r="MWC92" s="528"/>
      <c r="MWD92" s="529"/>
      <c r="MWE92" s="530"/>
      <c r="MWF92" s="531"/>
      <c r="MWG92" s="532"/>
      <c r="MWH92" s="533"/>
      <c r="MWI92" s="527"/>
      <c r="MWJ92" s="528"/>
      <c r="MWK92" s="529"/>
      <c r="MWL92" s="530"/>
      <c r="MWM92" s="531"/>
      <c r="MWN92" s="532"/>
      <c r="MWO92" s="533"/>
      <c r="MWP92" s="527"/>
      <c r="MWQ92" s="528"/>
      <c r="MWR92" s="529"/>
      <c r="MWS92" s="530"/>
      <c r="MWT92" s="531"/>
      <c r="MWU92" s="532"/>
      <c r="MWV92" s="533"/>
      <c r="MWW92" s="527"/>
      <c r="MWX92" s="528"/>
      <c r="MWY92" s="529"/>
      <c r="MWZ92" s="530"/>
      <c r="MXA92" s="531"/>
      <c r="MXB92" s="532"/>
      <c r="MXC92" s="533"/>
      <c r="MXD92" s="527"/>
      <c r="MXE92" s="528"/>
      <c r="MXF92" s="529"/>
      <c r="MXG92" s="530"/>
      <c r="MXH92" s="531"/>
      <c r="MXI92" s="532"/>
      <c r="MXJ92" s="533"/>
      <c r="MXK92" s="527"/>
      <c r="MXL92" s="528"/>
      <c r="MXM92" s="529"/>
      <c r="MXN92" s="530"/>
      <c r="MXO92" s="531"/>
      <c r="MXP92" s="532"/>
      <c r="MXQ92" s="533"/>
      <c r="MXR92" s="527"/>
      <c r="MXS92" s="528"/>
      <c r="MXT92" s="529"/>
      <c r="MXU92" s="530"/>
      <c r="MXV92" s="531"/>
      <c r="MXW92" s="532"/>
      <c r="MXX92" s="533"/>
      <c r="MXY92" s="527"/>
      <c r="MXZ92" s="528"/>
      <c r="MYA92" s="529"/>
      <c r="MYB92" s="530"/>
      <c r="MYC92" s="531"/>
      <c r="MYD92" s="532"/>
      <c r="MYE92" s="533"/>
      <c r="MYF92" s="527"/>
      <c r="MYG92" s="528"/>
      <c r="MYH92" s="529"/>
      <c r="MYI92" s="530"/>
      <c r="MYJ92" s="531"/>
      <c r="MYK92" s="532"/>
      <c r="MYL92" s="533"/>
      <c r="MYM92" s="527"/>
      <c r="MYN92" s="528"/>
      <c r="MYO92" s="529"/>
      <c r="MYP92" s="530"/>
      <c r="MYQ92" s="531"/>
      <c r="MYR92" s="532"/>
      <c r="MYS92" s="533"/>
      <c r="MYT92" s="527"/>
      <c r="MYU92" s="528"/>
      <c r="MYV92" s="529"/>
      <c r="MYW92" s="530"/>
      <c r="MYX92" s="531"/>
      <c r="MYY92" s="532"/>
      <c r="MYZ92" s="533"/>
      <c r="MZA92" s="527"/>
      <c r="MZB92" s="528"/>
      <c r="MZC92" s="529"/>
      <c r="MZD92" s="530"/>
      <c r="MZE92" s="531"/>
      <c r="MZF92" s="532"/>
      <c r="MZG92" s="533"/>
      <c r="MZH92" s="527"/>
      <c r="MZI92" s="528"/>
      <c r="MZJ92" s="529"/>
      <c r="MZK92" s="530"/>
      <c r="MZL92" s="531"/>
      <c r="MZM92" s="532"/>
      <c r="MZN92" s="533"/>
      <c r="MZO92" s="527"/>
      <c r="MZP92" s="528"/>
      <c r="MZQ92" s="529"/>
      <c r="MZR92" s="530"/>
      <c r="MZS92" s="531"/>
      <c r="MZT92" s="532"/>
      <c r="MZU92" s="533"/>
      <c r="MZV92" s="527"/>
      <c r="MZW92" s="528"/>
      <c r="MZX92" s="529"/>
      <c r="MZY92" s="530"/>
      <c r="MZZ92" s="531"/>
      <c r="NAA92" s="532"/>
      <c r="NAB92" s="533"/>
      <c r="NAC92" s="527"/>
      <c r="NAD92" s="528"/>
      <c r="NAE92" s="529"/>
      <c r="NAF92" s="530"/>
      <c r="NAG92" s="531"/>
      <c r="NAH92" s="532"/>
      <c r="NAI92" s="533"/>
      <c r="NAJ92" s="527"/>
      <c r="NAK92" s="528"/>
      <c r="NAL92" s="529"/>
      <c r="NAM92" s="530"/>
      <c r="NAN92" s="531"/>
      <c r="NAO92" s="532"/>
      <c r="NAP92" s="533"/>
      <c r="NAQ92" s="527"/>
      <c r="NAR92" s="528"/>
      <c r="NAS92" s="529"/>
      <c r="NAT92" s="530"/>
      <c r="NAU92" s="531"/>
      <c r="NAV92" s="532"/>
      <c r="NAW92" s="533"/>
      <c r="NAX92" s="527"/>
      <c r="NAY92" s="528"/>
      <c r="NAZ92" s="529"/>
      <c r="NBA92" s="530"/>
      <c r="NBB92" s="531"/>
      <c r="NBC92" s="532"/>
      <c r="NBD92" s="533"/>
      <c r="NBE92" s="527"/>
      <c r="NBF92" s="528"/>
      <c r="NBG92" s="529"/>
      <c r="NBH92" s="530"/>
      <c r="NBI92" s="531"/>
      <c r="NBJ92" s="532"/>
      <c r="NBK92" s="533"/>
      <c r="NBL92" s="527"/>
      <c r="NBM92" s="528"/>
      <c r="NBN92" s="529"/>
      <c r="NBO92" s="530"/>
      <c r="NBP92" s="531"/>
      <c r="NBQ92" s="532"/>
      <c r="NBR92" s="533"/>
      <c r="NBS92" s="527"/>
      <c r="NBT92" s="528"/>
      <c r="NBU92" s="529"/>
      <c r="NBV92" s="530"/>
      <c r="NBW92" s="531"/>
      <c r="NBX92" s="532"/>
      <c r="NBY92" s="533"/>
      <c r="NBZ92" s="527"/>
      <c r="NCA92" s="528"/>
      <c r="NCB92" s="529"/>
      <c r="NCC92" s="530"/>
      <c r="NCD92" s="531"/>
      <c r="NCE92" s="532"/>
      <c r="NCF92" s="533"/>
      <c r="NCG92" s="527"/>
      <c r="NCH92" s="528"/>
      <c r="NCI92" s="529"/>
      <c r="NCJ92" s="530"/>
      <c r="NCK92" s="531"/>
      <c r="NCL92" s="532"/>
      <c r="NCM92" s="533"/>
      <c r="NCN92" s="527"/>
      <c r="NCO92" s="528"/>
      <c r="NCP92" s="529"/>
      <c r="NCQ92" s="530"/>
      <c r="NCR92" s="531"/>
      <c r="NCS92" s="532"/>
      <c r="NCT92" s="533"/>
      <c r="NCU92" s="527"/>
      <c r="NCV92" s="528"/>
      <c r="NCW92" s="529"/>
      <c r="NCX92" s="530"/>
      <c r="NCY92" s="531"/>
      <c r="NCZ92" s="532"/>
      <c r="NDA92" s="533"/>
      <c r="NDB92" s="527"/>
      <c r="NDC92" s="528"/>
      <c r="NDD92" s="529"/>
      <c r="NDE92" s="530"/>
      <c r="NDF92" s="531"/>
      <c r="NDG92" s="532"/>
      <c r="NDH92" s="533"/>
      <c r="NDI92" s="527"/>
      <c r="NDJ92" s="528"/>
      <c r="NDK92" s="529"/>
      <c r="NDL92" s="530"/>
      <c r="NDM92" s="531"/>
      <c r="NDN92" s="532"/>
      <c r="NDO92" s="533"/>
      <c r="NDP92" s="527"/>
      <c r="NDQ92" s="528"/>
      <c r="NDR92" s="529"/>
      <c r="NDS92" s="530"/>
      <c r="NDT92" s="531"/>
      <c r="NDU92" s="532"/>
      <c r="NDV92" s="533"/>
      <c r="NDW92" s="527"/>
      <c r="NDX92" s="528"/>
      <c r="NDY92" s="529"/>
      <c r="NDZ92" s="530"/>
      <c r="NEA92" s="531"/>
      <c r="NEB92" s="532"/>
      <c r="NEC92" s="533"/>
      <c r="NED92" s="527"/>
      <c r="NEE92" s="528"/>
      <c r="NEF92" s="529"/>
      <c r="NEG92" s="530"/>
      <c r="NEH92" s="531"/>
      <c r="NEI92" s="532"/>
      <c r="NEJ92" s="533"/>
      <c r="NEK92" s="527"/>
      <c r="NEL92" s="528"/>
      <c r="NEM92" s="529"/>
      <c r="NEN92" s="530"/>
      <c r="NEO92" s="531"/>
      <c r="NEP92" s="532"/>
      <c r="NEQ92" s="533"/>
      <c r="NER92" s="527"/>
      <c r="NES92" s="528"/>
      <c r="NET92" s="529"/>
      <c r="NEU92" s="530"/>
      <c r="NEV92" s="531"/>
      <c r="NEW92" s="532"/>
      <c r="NEX92" s="533"/>
      <c r="NEY92" s="527"/>
      <c r="NEZ92" s="528"/>
      <c r="NFA92" s="529"/>
      <c r="NFB92" s="530"/>
      <c r="NFC92" s="531"/>
      <c r="NFD92" s="532"/>
      <c r="NFE92" s="533"/>
      <c r="NFF92" s="527"/>
      <c r="NFG92" s="528"/>
      <c r="NFH92" s="529"/>
      <c r="NFI92" s="530"/>
      <c r="NFJ92" s="531"/>
      <c r="NFK92" s="532"/>
      <c r="NFL92" s="533"/>
      <c r="NFM92" s="527"/>
      <c r="NFN92" s="528"/>
      <c r="NFO92" s="529"/>
      <c r="NFP92" s="530"/>
      <c r="NFQ92" s="531"/>
      <c r="NFR92" s="532"/>
      <c r="NFS92" s="533"/>
      <c r="NFT92" s="527"/>
      <c r="NFU92" s="528"/>
      <c r="NFV92" s="529"/>
      <c r="NFW92" s="530"/>
      <c r="NFX92" s="531"/>
      <c r="NFY92" s="532"/>
      <c r="NFZ92" s="533"/>
      <c r="NGA92" s="527"/>
      <c r="NGB92" s="528"/>
      <c r="NGC92" s="529"/>
      <c r="NGD92" s="530"/>
      <c r="NGE92" s="531"/>
      <c r="NGF92" s="532"/>
      <c r="NGG92" s="533"/>
      <c r="NGH92" s="527"/>
      <c r="NGI92" s="528"/>
      <c r="NGJ92" s="529"/>
      <c r="NGK92" s="530"/>
      <c r="NGL92" s="531"/>
      <c r="NGM92" s="532"/>
      <c r="NGN92" s="533"/>
      <c r="NGO92" s="527"/>
      <c r="NGP92" s="528"/>
      <c r="NGQ92" s="529"/>
      <c r="NGR92" s="530"/>
      <c r="NGS92" s="531"/>
      <c r="NGT92" s="532"/>
      <c r="NGU92" s="533"/>
      <c r="NGV92" s="527"/>
      <c r="NGW92" s="528"/>
      <c r="NGX92" s="529"/>
      <c r="NGY92" s="530"/>
      <c r="NGZ92" s="531"/>
      <c r="NHA92" s="532"/>
      <c r="NHB92" s="533"/>
      <c r="NHC92" s="527"/>
      <c r="NHD92" s="528"/>
      <c r="NHE92" s="529"/>
      <c r="NHF92" s="530"/>
      <c r="NHG92" s="531"/>
      <c r="NHH92" s="532"/>
      <c r="NHI92" s="533"/>
      <c r="NHJ92" s="527"/>
      <c r="NHK92" s="528"/>
      <c r="NHL92" s="529"/>
      <c r="NHM92" s="530"/>
      <c r="NHN92" s="531"/>
      <c r="NHO92" s="532"/>
      <c r="NHP92" s="533"/>
      <c r="NHQ92" s="527"/>
      <c r="NHR92" s="528"/>
      <c r="NHS92" s="529"/>
      <c r="NHT92" s="530"/>
      <c r="NHU92" s="531"/>
      <c r="NHV92" s="532"/>
      <c r="NHW92" s="533"/>
      <c r="NHX92" s="527"/>
      <c r="NHY92" s="528"/>
      <c r="NHZ92" s="529"/>
      <c r="NIA92" s="530"/>
      <c r="NIB92" s="531"/>
      <c r="NIC92" s="532"/>
      <c r="NID92" s="533"/>
      <c r="NIE92" s="527"/>
      <c r="NIF92" s="528"/>
      <c r="NIG92" s="529"/>
      <c r="NIH92" s="530"/>
      <c r="NII92" s="531"/>
      <c r="NIJ92" s="532"/>
      <c r="NIK92" s="533"/>
      <c r="NIL92" s="527"/>
      <c r="NIM92" s="528"/>
      <c r="NIN92" s="529"/>
      <c r="NIO92" s="530"/>
      <c r="NIP92" s="531"/>
      <c r="NIQ92" s="532"/>
      <c r="NIR92" s="533"/>
      <c r="NIS92" s="527"/>
      <c r="NIT92" s="528"/>
      <c r="NIU92" s="529"/>
      <c r="NIV92" s="530"/>
      <c r="NIW92" s="531"/>
      <c r="NIX92" s="532"/>
      <c r="NIY92" s="533"/>
      <c r="NIZ92" s="527"/>
      <c r="NJA92" s="528"/>
      <c r="NJB92" s="529"/>
      <c r="NJC92" s="530"/>
      <c r="NJD92" s="531"/>
      <c r="NJE92" s="532"/>
      <c r="NJF92" s="533"/>
      <c r="NJG92" s="527"/>
      <c r="NJH92" s="528"/>
      <c r="NJI92" s="529"/>
      <c r="NJJ92" s="530"/>
      <c r="NJK92" s="531"/>
      <c r="NJL92" s="532"/>
      <c r="NJM92" s="533"/>
      <c r="NJN92" s="527"/>
      <c r="NJO92" s="528"/>
      <c r="NJP92" s="529"/>
      <c r="NJQ92" s="530"/>
      <c r="NJR92" s="531"/>
      <c r="NJS92" s="532"/>
      <c r="NJT92" s="533"/>
      <c r="NJU92" s="527"/>
      <c r="NJV92" s="528"/>
      <c r="NJW92" s="529"/>
      <c r="NJX92" s="530"/>
      <c r="NJY92" s="531"/>
      <c r="NJZ92" s="532"/>
      <c r="NKA92" s="533"/>
      <c r="NKB92" s="527"/>
      <c r="NKC92" s="528"/>
      <c r="NKD92" s="529"/>
      <c r="NKE92" s="530"/>
      <c r="NKF92" s="531"/>
      <c r="NKG92" s="532"/>
      <c r="NKH92" s="533"/>
      <c r="NKI92" s="527"/>
      <c r="NKJ92" s="528"/>
      <c r="NKK92" s="529"/>
      <c r="NKL92" s="530"/>
      <c r="NKM92" s="531"/>
      <c r="NKN92" s="532"/>
      <c r="NKO92" s="533"/>
      <c r="NKP92" s="527"/>
      <c r="NKQ92" s="528"/>
      <c r="NKR92" s="529"/>
      <c r="NKS92" s="530"/>
      <c r="NKT92" s="531"/>
      <c r="NKU92" s="532"/>
      <c r="NKV92" s="533"/>
      <c r="NKW92" s="527"/>
      <c r="NKX92" s="528"/>
      <c r="NKY92" s="529"/>
      <c r="NKZ92" s="530"/>
      <c r="NLA92" s="531"/>
      <c r="NLB92" s="532"/>
      <c r="NLC92" s="533"/>
      <c r="NLD92" s="527"/>
      <c r="NLE92" s="528"/>
      <c r="NLF92" s="529"/>
      <c r="NLG92" s="530"/>
      <c r="NLH92" s="531"/>
      <c r="NLI92" s="532"/>
      <c r="NLJ92" s="533"/>
      <c r="NLK92" s="527"/>
      <c r="NLL92" s="528"/>
      <c r="NLM92" s="529"/>
      <c r="NLN92" s="530"/>
      <c r="NLO92" s="531"/>
      <c r="NLP92" s="532"/>
      <c r="NLQ92" s="533"/>
      <c r="NLR92" s="527"/>
      <c r="NLS92" s="528"/>
      <c r="NLT92" s="529"/>
      <c r="NLU92" s="530"/>
      <c r="NLV92" s="531"/>
      <c r="NLW92" s="532"/>
      <c r="NLX92" s="533"/>
      <c r="NLY92" s="527"/>
      <c r="NLZ92" s="528"/>
      <c r="NMA92" s="529"/>
      <c r="NMB92" s="530"/>
      <c r="NMC92" s="531"/>
      <c r="NMD92" s="532"/>
      <c r="NME92" s="533"/>
      <c r="NMF92" s="527"/>
      <c r="NMG92" s="528"/>
      <c r="NMH92" s="529"/>
      <c r="NMI92" s="530"/>
      <c r="NMJ92" s="531"/>
      <c r="NMK92" s="532"/>
      <c r="NML92" s="533"/>
      <c r="NMM92" s="527"/>
      <c r="NMN92" s="528"/>
      <c r="NMO92" s="529"/>
      <c r="NMP92" s="530"/>
      <c r="NMQ92" s="531"/>
      <c r="NMR92" s="532"/>
      <c r="NMS92" s="533"/>
      <c r="NMT92" s="527"/>
      <c r="NMU92" s="528"/>
      <c r="NMV92" s="529"/>
      <c r="NMW92" s="530"/>
      <c r="NMX92" s="531"/>
      <c r="NMY92" s="532"/>
      <c r="NMZ92" s="533"/>
      <c r="NNA92" s="527"/>
      <c r="NNB92" s="528"/>
      <c r="NNC92" s="529"/>
      <c r="NND92" s="530"/>
      <c r="NNE92" s="531"/>
      <c r="NNF92" s="532"/>
      <c r="NNG92" s="533"/>
      <c r="NNH92" s="527"/>
      <c r="NNI92" s="528"/>
      <c r="NNJ92" s="529"/>
      <c r="NNK92" s="530"/>
      <c r="NNL92" s="531"/>
      <c r="NNM92" s="532"/>
      <c r="NNN92" s="533"/>
      <c r="NNO92" s="527"/>
      <c r="NNP92" s="528"/>
      <c r="NNQ92" s="529"/>
      <c r="NNR92" s="530"/>
      <c r="NNS92" s="531"/>
      <c r="NNT92" s="532"/>
      <c r="NNU92" s="533"/>
      <c r="NNV92" s="527"/>
      <c r="NNW92" s="528"/>
      <c r="NNX92" s="529"/>
      <c r="NNY92" s="530"/>
      <c r="NNZ92" s="531"/>
      <c r="NOA92" s="532"/>
      <c r="NOB92" s="533"/>
      <c r="NOC92" s="527"/>
      <c r="NOD92" s="528"/>
      <c r="NOE92" s="529"/>
      <c r="NOF92" s="530"/>
      <c r="NOG92" s="531"/>
      <c r="NOH92" s="532"/>
      <c r="NOI92" s="533"/>
      <c r="NOJ92" s="527"/>
      <c r="NOK92" s="528"/>
      <c r="NOL92" s="529"/>
      <c r="NOM92" s="530"/>
      <c r="NON92" s="531"/>
      <c r="NOO92" s="532"/>
      <c r="NOP92" s="533"/>
      <c r="NOQ92" s="527"/>
      <c r="NOR92" s="528"/>
      <c r="NOS92" s="529"/>
      <c r="NOT92" s="530"/>
      <c r="NOU92" s="531"/>
      <c r="NOV92" s="532"/>
      <c r="NOW92" s="533"/>
      <c r="NOX92" s="527"/>
      <c r="NOY92" s="528"/>
      <c r="NOZ92" s="529"/>
      <c r="NPA92" s="530"/>
      <c r="NPB92" s="531"/>
      <c r="NPC92" s="532"/>
      <c r="NPD92" s="533"/>
      <c r="NPE92" s="527"/>
      <c r="NPF92" s="528"/>
      <c r="NPG92" s="529"/>
      <c r="NPH92" s="530"/>
      <c r="NPI92" s="531"/>
      <c r="NPJ92" s="532"/>
      <c r="NPK92" s="533"/>
      <c r="NPL92" s="527"/>
      <c r="NPM92" s="528"/>
      <c r="NPN92" s="529"/>
      <c r="NPO92" s="530"/>
      <c r="NPP92" s="531"/>
      <c r="NPQ92" s="532"/>
      <c r="NPR92" s="533"/>
      <c r="NPS92" s="527"/>
      <c r="NPT92" s="528"/>
      <c r="NPU92" s="529"/>
      <c r="NPV92" s="530"/>
      <c r="NPW92" s="531"/>
      <c r="NPX92" s="532"/>
      <c r="NPY92" s="533"/>
      <c r="NPZ92" s="527"/>
      <c r="NQA92" s="528"/>
      <c r="NQB92" s="529"/>
      <c r="NQC92" s="530"/>
      <c r="NQD92" s="531"/>
      <c r="NQE92" s="532"/>
      <c r="NQF92" s="533"/>
      <c r="NQG92" s="527"/>
      <c r="NQH92" s="528"/>
      <c r="NQI92" s="529"/>
      <c r="NQJ92" s="530"/>
      <c r="NQK92" s="531"/>
      <c r="NQL92" s="532"/>
      <c r="NQM92" s="533"/>
      <c r="NQN92" s="527"/>
      <c r="NQO92" s="528"/>
      <c r="NQP92" s="529"/>
      <c r="NQQ92" s="530"/>
      <c r="NQR92" s="531"/>
      <c r="NQS92" s="532"/>
      <c r="NQT92" s="533"/>
      <c r="NQU92" s="527"/>
      <c r="NQV92" s="528"/>
      <c r="NQW92" s="529"/>
      <c r="NQX92" s="530"/>
      <c r="NQY92" s="531"/>
      <c r="NQZ92" s="532"/>
      <c r="NRA92" s="533"/>
      <c r="NRB92" s="527"/>
      <c r="NRC92" s="528"/>
      <c r="NRD92" s="529"/>
      <c r="NRE92" s="530"/>
      <c r="NRF92" s="531"/>
      <c r="NRG92" s="532"/>
      <c r="NRH92" s="533"/>
      <c r="NRI92" s="527"/>
      <c r="NRJ92" s="528"/>
      <c r="NRK92" s="529"/>
      <c r="NRL92" s="530"/>
      <c r="NRM92" s="531"/>
      <c r="NRN92" s="532"/>
      <c r="NRO92" s="533"/>
      <c r="NRP92" s="527"/>
      <c r="NRQ92" s="528"/>
      <c r="NRR92" s="529"/>
      <c r="NRS92" s="530"/>
      <c r="NRT92" s="531"/>
      <c r="NRU92" s="532"/>
      <c r="NRV92" s="533"/>
      <c r="NRW92" s="527"/>
      <c r="NRX92" s="528"/>
      <c r="NRY92" s="529"/>
      <c r="NRZ92" s="530"/>
      <c r="NSA92" s="531"/>
      <c r="NSB92" s="532"/>
      <c r="NSC92" s="533"/>
      <c r="NSD92" s="527"/>
      <c r="NSE92" s="528"/>
      <c r="NSF92" s="529"/>
      <c r="NSG92" s="530"/>
      <c r="NSH92" s="531"/>
      <c r="NSI92" s="532"/>
      <c r="NSJ92" s="533"/>
      <c r="NSK92" s="527"/>
      <c r="NSL92" s="528"/>
      <c r="NSM92" s="529"/>
      <c r="NSN92" s="530"/>
      <c r="NSO92" s="531"/>
      <c r="NSP92" s="532"/>
      <c r="NSQ92" s="533"/>
      <c r="NSR92" s="527"/>
      <c r="NSS92" s="528"/>
      <c r="NST92" s="529"/>
      <c r="NSU92" s="530"/>
      <c r="NSV92" s="531"/>
      <c r="NSW92" s="532"/>
      <c r="NSX92" s="533"/>
      <c r="NSY92" s="527"/>
      <c r="NSZ92" s="528"/>
      <c r="NTA92" s="529"/>
      <c r="NTB92" s="530"/>
      <c r="NTC92" s="531"/>
      <c r="NTD92" s="532"/>
      <c r="NTE92" s="533"/>
      <c r="NTF92" s="527"/>
      <c r="NTG92" s="528"/>
      <c r="NTH92" s="529"/>
      <c r="NTI92" s="530"/>
      <c r="NTJ92" s="531"/>
      <c r="NTK92" s="532"/>
      <c r="NTL92" s="533"/>
      <c r="NTM92" s="527"/>
      <c r="NTN92" s="528"/>
      <c r="NTO92" s="529"/>
      <c r="NTP92" s="530"/>
      <c r="NTQ92" s="531"/>
      <c r="NTR92" s="532"/>
      <c r="NTS92" s="533"/>
      <c r="NTT92" s="527"/>
      <c r="NTU92" s="528"/>
      <c r="NTV92" s="529"/>
      <c r="NTW92" s="530"/>
      <c r="NTX92" s="531"/>
      <c r="NTY92" s="532"/>
      <c r="NTZ92" s="533"/>
      <c r="NUA92" s="527"/>
      <c r="NUB92" s="528"/>
      <c r="NUC92" s="529"/>
      <c r="NUD92" s="530"/>
      <c r="NUE92" s="531"/>
      <c r="NUF92" s="532"/>
      <c r="NUG92" s="533"/>
      <c r="NUH92" s="527"/>
      <c r="NUI92" s="528"/>
      <c r="NUJ92" s="529"/>
      <c r="NUK92" s="530"/>
      <c r="NUL92" s="531"/>
      <c r="NUM92" s="532"/>
      <c r="NUN92" s="533"/>
      <c r="NUO92" s="527"/>
      <c r="NUP92" s="528"/>
      <c r="NUQ92" s="529"/>
      <c r="NUR92" s="530"/>
      <c r="NUS92" s="531"/>
      <c r="NUT92" s="532"/>
      <c r="NUU92" s="533"/>
      <c r="NUV92" s="527"/>
      <c r="NUW92" s="528"/>
      <c r="NUX92" s="529"/>
      <c r="NUY92" s="530"/>
      <c r="NUZ92" s="531"/>
      <c r="NVA92" s="532"/>
      <c r="NVB92" s="533"/>
      <c r="NVC92" s="527"/>
      <c r="NVD92" s="528"/>
      <c r="NVE92" s="529"/>
      <c r="NVF92" s="530"/>
      <c r="NVG92" s="531"/>
      <c r="NVH92" s="532"/>
      <c r="NVI92" s="533"/>
      <c r="NVJ92" s="527"/>
      <c r="NVK92" s="528"/>
      <c r="NVL92" s="529"/>
      <c r="NVM92" s="530"/>
      <c r="NVN92" s="531"/>
      <c r="NVO92" s="532"/>
      <c r="NVP92" s="533"/>
      <c r="NVQ92" s="527"/>
      <c r="NVR92" s="528"/>
      <c r="NVS92" s="529"/>
      <c r="NVT92" s="530"/>
      <c r="NVU92" s="531"/>
      <c r="NVV92" s="532"/>
      <c r="NVW92" s="533"/>
      <c r="NVX92" s="527"/>
      <c r="NVY92" s="528"/>
      <c r="NVZ92" s="529"/>
      <c r="NWA92" s="530"/>
      <c r="NWB92" s="531"/>
      <c r="NWC92" s="532"/>
      <c r="NWD92" s="533"/>
      <c r="NWE92" s="527"/>
      <c r="NWF92" s="528"/>
      <c r="NWG92" s="529"/>
      <c r="NWH92" s="530"/>
      <c r="NWI92" s="531"/>
      <c r="NWJ92" s="532"/>
      <c r="NWK92" s="533"/>
      <c r="NWL92" s="527"/>
      <c r="NWM92" s="528"/>
      <c r="NWN92" s="529"/>
      <c r="NWO92" s="530"/>
      <c r="NWP92" s="531"/>
      <c r="NWQ92" s="532"/>
      <c r="NWR92" s="533"/>
      <c r="NWS92" s="527"/>
      <c r="NWT92" s="528"/>
      <c r="NWU92" s="529"/>
      <c r="NWV92" s="530"/>
      <c r="NWW92" s="531"/>
      <c r="NWX92" s="532"/>
      <c r="NWY92" s="533"/>
      <c r="NWZ92" s="527"/>
      <c r="NXA92" s="528"/>
      <c r="NXB92" s="529"/>
      <c r="NXC92" s="530"/>
      <c r="NXD92" s="531"/>
      <c r="NXE92" s="532"/>
      <c r="NXF92" s="533"/>
      <c r="NXG92" s="527"/>
      <c r="NXH92" s="528"/>
      <c r="NXI92" s="529"/>
      <c r="NXJ92" s="530"/>
      <c r="NXK92" s="531"/>
      <c r="NXL92" s="532"/>
      <c r="NXM92" s="533"/>
      <c r="NXN92" s="527"/>
      <c r="NXO92" s="528"/>
      <c r="NXP92" s="529"/>
      <c r="NXQ92" s="530"/>
      <c r="NXR92" s="531"/>
      <c r="NXS92" s="532"/>
      <c r="NXT92" s="533"/>
      <c r="NXU92" s="527"/>
      <c r="NXV92" s="528"/>
      <c r="NXW92" s="529"/>
      <c r="NXX92" s="530"/>
      <c r="NXY92" s="531"/>
      <c r="NXZ92" s="532"/>
      <c r="NYA92" s="533"/>
      <c r="NYB92" s="527"/>
      <c r="NYC92" s="528"/>
      <c r="NYD92" s="529"/>
      <c r="NYE92" s="530"/>
      <c r="NYF92" s="531"/>
      <c r="NYG92" s="532"/>
      <c r="NYH92" s="533"/>
      <c r="NYI92" s="527"/>
      <c r="NYJ92" s="528"/>
      <c r="NYK92" s="529"/>
      <c r="NYL92" s="530"/>
      <c r="NYM92" s="531"/>
      <c r="NYN92" s="532"/>
      <c r="NYO92" s="533"/>
      <c r="NYP92" s="527"/>
      <c r="NYQ92" s="528"/>
      <c r="NYR92" s="529"/>
      <c r="NYS92" s="530"/>
      <c r="NYT92" s="531"/>
      <c r="NYU92" s="532"/>
      <c r="NYV92" s="533"/>
      <c r="NYW92" s="527"/>
      <c r="NYX92" s="528"/>
      <c r="NYY92" s="529"/>
      <c r="NYZ92" s="530"/>
      <c r="NZA92" s="531"/>
      <c r="NZB92" s="532"/>
      <c r="NZC92" s="533"/>
      <c r="NZD92" s="527"/>
      <c r="NZE92" s="528"/>
      <c r="NZF92" s="529"/>
      <c r="NZG92" s="530"/>
      <c r="NZH92" s="531"/>
      <c r="NZI92" s="532"/>
      <c r="NZJ92" s="533"/>
      <c r="NZK92" s="527"/>
      <c r="NZL92" s="528"/>
      <c r="NZM92" s="529"/>
      <c r="NZN92" s="530"/>
      <c r="NZO92" s="531"/>
      <c r="NZP92" s="532"/>
      <c r="NZQ92" s="533"/>
      <c r="NZR92" s="527"/>
      <c r="NZS92" s="528"/>
      <c r="NZT92" s="529"/>
      <c r="NZU92" s="530"/>
      <c r="NZV92" s="531"/>
      <c r="NZW92" s="532"/>
      <c r="NZX92" s="533"/>
      <c r="NZY92" s="527"/>
      <c r="NZZ92" s="528"/>
      <c r="OAA92" s="529"/>
      <c r="OAB92" s="530"/>
      <c r="OAC92" s="531"/>
      <c r="OAD92" s="532"/>
      <c r="OAE92" s="533"/>
      <c r="OAF92" s="527"/>
      <c r="OAG92" s="528"/>
      <c r="OAH92" s="529"/>
      <c r="OAI92" s="530"/>
      <c r="OAJ92" s="531"/>
      <c r="OAK92" s="532"/>
      <c r="OAL92" s="533"/>
      <c r="OAM92" s="527"/>
      <c r="OAN92" s="528"/>
      <c r="OAO92" s="529"/>
      <c r="OAP92" s="530"/>
      <c r="OAQ92" s="531"/>
      <c r="OAR92" s="532"/>
      <c r="OAS92" s="533"/>
      <c r="OAT92" s="527"/>
      <c r="OAU92" s="528"/>
      <c r="OAV92" s="529"/>
      <c r="OAW92" s="530"/>
      <c r="OAX92" s="531"/>
      <c r="OAY92" s="532"/>
      <c r="OAZ92" s="533"/>
      <c r="OBA92" s="527"/>
      <c r="OBB92" s="528"/>
      <c r="OBC92" s="529"/>
      <c r="OBD92" s="530"/>
      <c r="OBE92" s="531"/>
      <c r="OBF92" s="532"/>
      <c r="OBG92" s="533"/>
      <c r="OBH92" s="527"/>
      <c r="OBI92" s="528"/>
      <c r="OBJ92" s="529"/>
      <c r="OBK92" s="530"/>
      <c r="OBL92" s="531"/>
      <c r="OBM92" s="532"/>
      <c r="OBN92" s="533"/>
      <c r="OBO92" s="527"/>
      <c r="OBP92" s="528"/>
      <c r="OBQ92" s="529"/>
      <c r="OBR92" s="530"/>
      <c r="OBS92" s="531"/>
      <c r="OBT92" s="532"/>
      <c r="OBU92" s="533"/>
      <c r="OBV92" s="527"/>
      <c r="OBW92" s="528"/>
      <c r="OBX92" s="529"/>
      <c r="OBY92" s="530"/>
      <c r="OBZ92" s="531"/>
      <c r="OCA92" s="532"/>
      <c r="OCB92" s="533"/>
      <c r="OCC92" s="527"/>
      <c r="OCD92" s="528"/>
      <c r="OCE92" s="529"/>
      <c r="OCF92" s="530"/>
      <c r="OCG92" s="531"/>
      <c r="OCH92" s="532"/>
      <c r="OCI92" s="533"/>
      <c r="OCJ92" s="527"/>
      <c r="OCK92" s="528"/>
      <c r="OCL92" s="529"/>
      <c r="OCM92" s="530"/>
      <c r="OCN92" s="531"/>
      <c r="OCO92" s="532"/>
      <c r="OCP92" s="533"/>
      <c r="OCQ92" s="527"/>
      <c r="OCR92" s="528"/>
      <c r="OCS92" s="529"/>
      <c r="OCT92" s="530"/>
      <c r="OCU92" s="531"/>
      <c r="OCV92" s="532"/>
      <c r="OCW92" s="533"/>
      <c r="OCX92" s="527"/>
      <c r="OCY92" s="528"/>
      <c r="OCZ92" s="529"/>
      <c r="ODA92" s="530"/>
      <c r="ODB92" s="531"/>
      <c r="ODC92" s="532"/>
      <c r="ODD92" s="533"/>
      <c r="ODE92" s="527"/>
      <c r="ODF92" s="528"/>
      <c r="ODG92" s="529"/>
      <c r="ODH92" s="530"/>
      <c r="ODI92" s="531"/>
      <c r="ODJ92" s="532"/>
      <c r="ODK92" s="533"/>
      <c r="ODL92" s="527"/>
      <c r="ODM92" s="528"/>
      <c r="ODN92" s="529"/>
      <c r="ODO92" s="530"/>
      <c r="ODP92" s="531"/>
      <c r="ODQ92" s="532"/>
      <c r="ODR92" s="533"/>
      <c r="ODS92" s="527"/>
      <c r="ODT92" s="528"/>
      <c r="ODU92" s="529"/>
      <c r="ODV92" s="530"/>
      <c r="ODW92" s="531"/>
      <c r="ODX92" s="532"/>
      <c r="ODY92" s="533"/>
      <c r="ODZ92" s="527"/>
      <c r="OEA92" s="528"/>
      <c r="OEB92" s="529"/>
      <c r="OEC92" s="530"/>
      <c r="OED92" s="531"/>
      <c r="OEE92" s="532"/>
      <c r="OEF92" s="533"/>
      <c r="OEG92" s="527"/>
      <c r="OEH92" s="528"/>
      <c r="OEI92" s="529"/>
      <c r="OEJ92" s="530"/>
      <c r="OEK92" s="531"/>
      <c r="OEL92" s="532"/>
      <c r="OEM92" s="533"/>
      <c r="OEN92" s="527"/>
      <c r="OEO92" s="528"/>
      <c r="OEP92" s="529"/>
      <c r="OEQ92" s="530"/>
      <c r="OER92" s="531"/>
      <c r="OES92" s="532"/>
      <c r="OET92" s="533"/>
      <c r="OEU92" s="527"/>
      <c r="OEV92" s="528"/>
      <c r="OEW92" s="529"/>
      <c r="OEX92" s="530"/>
      <c r="OEY92" s="531"/>
      <c r="OEZ92" s="532"/>
      <c r="OFA92" s="533"/>
      <c r="OFB92" s="527"/>
      <c r="OFC92" s="528"/>
      <c r="OFD92" s="529"/>
      <c r="OFE92" s="530"/>
      <c r="OFF92" s="531"/>
      <c r="OFG92" s="532"/>
      <c r="OFH92" s="533"/>
      <c r="OFI92" s="527"/>
      <c r="OFJ92" s="528"/>
      <c r="OFK92" s="529"/>
      <c r="OFL92" s="530"/>
      <c r="OFM92" s="531"/>
      <c r="OFN92" s="532"/>
      <c r="OFO92" s="533"/>
      <c r="OFP92" s="527"/>
      <c r="OFQ92" s="528"/>
      <c r="OFR92" s="529"/>
      <c r="OFS92" s="530"/>
      <c r="OFT92" s="531"/>
      <c r="OFU92" s="532"/>
      <c r="OFV92" s="533"/>
      <c r="OFW92" s="527"/>
      <c r="OFX92" s="528"/>
      <c r="OFY92" s="529"/>
      <c r="OFZ92" s="530"/>
      <c r="OGA92" s="531"/>
      <c r="OGB92" s="532"/>
      <c r="OGC92" s="533"/>
      <c r="OGD92" s="527"/>
      <c r="OGE92" s="528"/>
      <c r="OGF92" s="529"/>
      <c r="OGG92" s="530"/>
      <c r="OGH92" s="531"/>
      <c r="OGI92" s="532"/>
      <c r="OGJ92" s="533"/>
      <c r="OGK92" s="527"/>
      <c r="OGL92" s="528"/>
      <c r="OGM92" s="529"/>
      <c r="OGN92" s="530"/>
      <c r="OGO92" s="531"/>
      <c r="OGP92" s="532"/>
      <c r="OGQ92" s="533"/>
      <c r="OGR92" s="527"/>
      <c r="OGS92" s="528"/>
      <c r="OGT92" s="529"/>
      <c r="OGU92" s="530"/>
      <c r="OGV92" s="531"/>
      <c r="OGW92" s="532"/>
      <c r="OGX92" s="533"/>
      <c r="OGY92" s="527"/>
      <c r="OGZ92" s="528"/>
      <c r="OHA92" s="529"/>
      <c r="OHB92" s="530"/>
      <c r="OHC92" s="531"/>
      <c r="OHD92" s="532"/>
      <c r="OHE92" s="533"/>
      <c r="OHF92" s="527"/>
      <c r="OHG92" s="528"/>
      <c r="OHH92" s="529"/>
      <c r="OHI92" s="530"/>
      <c r="OHJ92" s="531"/>
      <c r="OHK92" s="532"/>
      <c r="OHL92" s="533"/>
      <c r="OHM92" s="527"/>
      <c r="OHN92" s="528"/>
      <c r="OHO92" s="529"/>
      <c r="OHP92" s="530"/>
      <c r="OHQ92" s="531"/>
      <c r="OHR92" s="532"/>
      <c r="OHS92" s="533"/>
      <c r="OHT92" s="527"/>
      <c r="OHU92" s="528"/>
      <c r="OHV92" s="529"/>
      <c r="OHW92" s="530"/>
      <c r="OHX92" s="531"/>
      <c r="OHY92" s="532"/>
      <c r="OHZ92" s="533"/>
      <c r="OIA92" s="527"/>
      <c r="OIB92" s="528"/>
      <c r="OIC92" s="529"/>
      <c r="OID92" s="530"/>
      <c r="OIE92" s="531"/>
      <c r="OIF92" s="532"/>
      <c r="OIG92" s="533"/>
      <c r="OIH92" s="527"/>
      <c r="OII92" s="528"/>
      <c r="OIJ92" s="529"/>
      <c r="OIK92" s="530"/>
      <c r="OIL92" s="531"/>
      <c r="OIM92" s="532"/>
      <c r="OIN92" s="533"/>
      <c r="OIO92" s="527"/>
      <c r="OIP92" s="528"/>
      <c r="OIQ92" s="529"/>
      <c r="OIR92" s="530"/>
      <c r="OIS92" s="531"/>
      <c r="OIT92" s="532"/>
      <c r="OIU92" s="533"/>
      <c r="OIV92" s="527"/>
      <c r="OIW92" s="528"/>
      <c r="OIX92" s="529"/>
      <c r="OIY92" s="530"/>
      <c r="OIZ92" s="531"/>
      <c r="OJA92" s="532"/>
      <c r="OJB92" s="533"/>
      <c r="OJC92" s="527"/>
      <c r="OJD92" s="528"/>
      <c r="OJE92" s="529"/>
      <c r="OJF92" s="530"/>
      <c r="OJG92" s="531"/>
      <c r="OJH92" s="532"/>
      <c r="OJI92" s="533"/>
      <c r="OJJ92" s="527"/>
      <c r="OJK92" s="528"/>
      <c r="OJL92" s="529"/>
      <c r="OJM92" s="530"/>
      <c r="OJN92" s="531"/>
      <c r="OJO92" s="532"/>
      <c r="OJP92" s="533"/>
      <c r="OJQ92" s="527"/>
      <c r="OJR92" s="528"/>
      <c r="OJS92" s="529"/>
      <c r="OJT92" s="530"/>
      <c r="OJU92" s="531"/>
      <c r="OJV92" s="532"/>
      <c r="OJW92" s="533"/>
      <c r="OJX92" s="527"/>
      <c r="OJY92" s="528"/>
      <c r="OJZ92" s="529"/>
      <c r="OKA92" s="530"/>
      <c r="OKB92" s="531"/>
      <c r="OKC92" s="532"/>
      <c r="OKD92" s="533"/>
      <c r="OKE92" s="527"/>
      <c r="OKF92" s="528"/>
      <c r="OKG92" s="529"/>
      <c r="OKH92" s="530"/>
      <c r="OKI92" s="531"/>
      <c r="OKJ92" s="532"/>
      <c r="OKK92" s="533"/>
      <c r="OKL92" s="527"/>
      <c r="OKM92" s="528"/>
      <c r="OKN92" s="529"/>
      <c r="OKO92" s="530"/>
      <c r="OKP92" s="531"/>
      <c r="OKQ92" s="532"/>
      <c r="OKR92" s="533"/>
      <c r="OKS92" s="527"/>
      <c r="OKT92" s="528"/>
      <c r="OKU92" s="529"/>
      <c r="OKV92" s="530"/>
      <c r="OKW92" s="531"/>
      <c r="OKX92" s="532"/>
      <c r="OKY92" s="533"/>
      <c r="OKZ92" s="527"/>
      <c r="OLA92" s="528"/>
      <c r="OLB92" s="529"/>
      <c r="OLC92" s="530"/>
      <c r="OLD92" s="531"/>
      <c r="OLE92" s="532"/>
      <c r="OLF92" s="533"/>
      <c r="OLG92" s="527"/>
      <c r="OLH92" s="528"/>
      <c r="OLI92" s="529"/>
      <c r="OLJ92" s="530"/>
      <c r="OLK92" s="531"/>
      <c r="OLL92" s="532"/>
      <c r="OLM92" s="533"/>
      <c r="OLN92" s="527"/>
      <c r="OLO92" s="528"/>
      <c r="OLP92" s="529"/>
      <c r="OLQ92" s="530"/>
      <c r="OLR92" s="531"/>
      <c r="OLS92" s="532"/>
      <c r="OLT92" s="533"/>
      <c r="OLU92" s="527"/>
      <c r="OLV92" s="528"/>
      <c r="OLW92" s="529"/>
      <c r="OLX92" s="530"/>
      <c r="OLY92" s="531"/>
      <c r="OLZ92" s="532"/>
      <c r="OMA92" s="533"/>
      <c r="OMB92" s="527"/>
      <c r="OMC92" s="528"/>
      <c r="OMD92" s="529"/>
      <c r="OME92" s="530"/>
      <c r="OMF92" s="531"/>
      <c r="OMG92" s="532"/>
      <c r="OMH92" s="533"/>
      <c r="OMI92" s="527"/>
      <c r="OMJ92" s="528"/>
      <c r="OMK92" s="529"/>
      <c r="OML92" s="530"/>
      <c r="OMM92" s="531"/>
      <c r="OMN92" s="532"/>
      <c r="OMO92" s="533"/>
      <c r="OMP92" s="527"/>
      <c r="OMQ92" s="528"/>
      <c r="OMR92" s="529"/>
      <c r="OMS92" s="530"/>
      <c r="OMT92" s="531"/>
      <c r="OMU92" s="532"/>
      <c r="OMV92" s="533"/>
      <c r="OMW92" s="527"/>
      <c r="OMX92" s="528"/>
      <c r="OMY92" s="529"/>
      <c r="OMZ92" s="530"/>
      <c r="ONA92" s="531"/>
      <c r="ONB92" s="532"/>
      <c r="ONC92" s="533"/>
      <c r="OND92" s="527"/>
      <c r="ONE92" s="528"/>
      <c r="ONF92" s="529"/>
      <c r="ONG92" s="530"/>
      <c r="ONH92" s="531"/>
      <c r="ONI92" s="532"/>
      <c r="ONJ92" s="533"/>
      <c r="ONK92" s="527"/>
      <c r="ONL92" s="528"/>
      <c r="ONM92" s="529"/>
      <c r="ONN92" s="530"/>
      <c r="ONO92" s="531"/>
      <c r="ONP92" s="532"/>
      <c r="ONQ92" s="533"/>
      <c r="ONR92" s="527"/>
      <c r="ONS92" s="528"/>
      <c r="ONT92" s="529"/>
      <c r="ONU92" s="530"/>
      <c r="ONV92" s="531"/>
      <c r="ONW92" s="532"/>
      <c r="ONX92" s="533"/>
      <c r="ONY92" s="527"/>
      <c r="ONZ92" s="528"/>
      <c r="OOA92" s="529"/>
      <c r="OOB92" s="530"/>
      <c r="OOC92" s="531"/>
      <c r="OOD92" s="532"/>
      <c r="OOE92" s="533"/>
      <c r="OOF92" s="527"/>
      <c r="OOG92" s="528"/>
      <c r="OOH92" s="529"/>
      <c r="OOI92" s="530"/>
      <c r="OOJ92" s="531"/>
      <c r="OOK92" s="532"/>
      <c r="OOL92" s="533"/>
      <c r="OOM92" s="527"/>
      <c r="OON92" s="528"/>
      <c r="OOO92" s="529"/>
      <c r="OOP92" s="530"/>
      <c r="OOQ92" s="531"/>
      <c r="OOR92" s="532"/>
      <c r="OOS92" s="533"/>
      <c r="OOT92" s="527"/>
      <c r="OOU92" s="528"/>
      <c r="OOV92" s="529"/>
      <c r="OOW92" s="530"/>
      <c r="OOX92" s="531"/>
      <c r="OOY92" s="532"/>
      <c r="OOZ92" s="533"/>
      <c r="OPA92" s="527"/>
      <c r="OPB92" s="528"/>
      <c r="OPC92" s="529"/>
      <c r="OPD92" s="530"/>
      <c r="OPE92" s="531"/>
      <c r="OPF92" s="532"/>
      <c r="OPG92" s="533"/>
      <c r="OPH92" s="527"/>
      <c r="OPI92" s="528"/>
      <c r="OPJ92" s="529"/>
      <c r="OPK92" s="530"/>
      <c r="OPL92" s="531"/>
      <c r="OPM92" s="532"/>
      <c r="OPN92" s="533"/>
      <c r="OPO92" s="527"/>
      <c r="OPP92" s="528"/>
      <c r="OPQ92" s="529"/>
      <c r="OPR92" s="530"/>
      <c r="OPS92" s="531"/>
      <c r="OPT92" s="532"/>
      <c r="OPU92" s="533"/>
      <c r="OPV92" s="527"/>
      <c r="OPW92" s="528"/>
      <c r="OPX92" s="529"/>
      <c r="OPY92" s="530"/>
      <c r="OPZ92" s="531"/>
      <c r="OQA92" s="532"/>
      <c r="OQB92" s="533"/>
      <c r="OQC92" s="527"/>
      <c r="OQD92" s="528"/>
      <c r="OQE92" s="529"/>
      <c r="OQF92" s="530"/>
      <c r="OQG92" s="531"/>
      <c r="OQH92" s="532"/>
      <c r="OQI92" s="533"/>
      <c r="OQJ92" s="527"/>
      <c r="OQK92" s="528"/>
      <c r="OQL92" s="529"/>
      <c r="OQM92" s="530"/>
      <c r="OQN92" s="531"/>
      <c r="OQO92" s="532"/>
      <c r="OQP92" s="533"/>
      <c r="OQQ92" s="527"/>
      <c r="OQR92" s="528"/>
      <c r="OQS92" s="529"/>
      <c r="OQT92" s="530"/>
      <c r="OQU92" s="531"/>
      <c r="OQV92" s="532"/>
      <c r="OQW92" s="533"/>
      <c r="OQX92" s="527"/>
      <c r="OQY92" s="528"/>
      <c r="OQZ92" s="529"/>
      <c r="ORA92" s="530"/>
      <c r="ORB92" s="531"/>
      <c r="ORC92" s="532"/>
      <c r="ORD92" s="533"/>
      <c r="ORE92" s="527"/>
      <c r="ORF92" s="528"/>
      <c r="ORG92" s="529"/>
      <c r="ORH92" s="530"/>
      <c r="ORI92" s="531"/>
      <c r="ORJ92" s="532"/>
      <c r="ORK92" s="533"/>
      <c r="ORL92" s="527"/>
      <c r="ORM92" s="528"/>
      <c r="ORN92" s="529"/>
      <c r="ORO92" s="530"/>
      <c r="ORP92" s="531"/>
      <c r="ORQ92" s="532"/>
      <c r="ORR92" s="533"/>
      <c r="ORS92" s="527"/>
      <c r="ORT92" s="528"/>
      <c r="ORU92" s="529"/>
      <c r="ORV92" s="530"/>
      <c r="ORW92" s="531"/>
      <c r="ORX92" s="532"/>
      <c r="ORY92" s="533"/>
      <c r="ORZ92" s="527"/>
      <c r="OSA92" s="528"/>
      <c r="OSB92" s="529"/>
      <c r="OSC92" s="530"/>
      <c r="OSD92" s="531"/>
      <c r="OSE92" s="532"/>
      <c r="OSF92" s="533"/>
      <c r="OSG92" s="527"/>
      <c r="OSH92" s="528"/>
      <c r="OSI92" s="529"/>
      <c r="OSJ92" s="530"/>
      <c r="OSK92" s="531"/>
      <c r="OSL92" s="532"/>
      <c r="OSM92" s="533"/>
      <c r="OSN92" s="527"/>
      <c r="OSO92" s="528"/>
      <c r="OSP92" s="529"/>
      <c r="OSQ92" s="530"/>
      <c r="OSR92" s="531"/>
      <c r="OSS92" s="532"/>
      <c r="OST92" s="533"/>
      <c r="OSU92" s="527"/>
      <c r="OSV92" s="528"/>
      <c r="OSW92" s="529"/>
      <c r="OSX92" s="530"/>
      <c r="OSY92" s="531"/>
      <c r="OSZ92" s="532"/>
      <c r="OTA92" s="533"/>
      <c r="OTB92" s="527"/>
      <c r="OTC92" s="528"/>
      <c r="OTD92" s="529"/>
      <c r="OTE92" s="530"/>
      <c r="OTF92" s="531"/>
      <c r="OTG92" s="532"/>
      <c r="OTH92" s="533"/>
      <c r="OTI92" s="527"/>
      <c r="OTJ92" s="528"/>
      <c r="OTK92" s="529"/>
      <c r="OTL92" s="530"/>
      <c r="OTM92" s="531"/>
      <c r="OTN92" s="532"/>
      <c r="OTO92" s="533"/>
      <c r="OTP92" s="527"/>
      <c r="OTQ92" s="528"/>
      <c r="OTR92" s="529"/>
      <c r="OTS92" s="530"/>
      <c r="OTT92" s="531"/>
      <c r="OTU92" s="532"/>
      <c r="OTV92" s="533"/>
      <c r="OTW92" s="527"/>
      <c r="OTX92" s="528"/>
      <c r="OTY92" s="529"/>
      <c r="OTZ92" s="530"/>
      <c r="OUA92" s="531"/>
      <c r="OUB92" s="532"/>
      <c r="OUC92" s="533"/>
      <c r="OUD92" s="527"/>
      <c r="OUE92" s="528"/>
      <c r="OUF92" s="529"/>
      <c r="OUG92" s="530"/>
      <c r="OUH92" s="531"/>
      <c r="OUI92" s="532"/>
      <c r="OUJ92" s="533"/>
      <c r="OUK92" s="527"/>
      <c r="OUL92" s="528"/>
      <c r="OUM92" s="529"/>
      <c r="OUN92" s="530"/>
      <c r="OUO92" s="531"/>
      <c r="OUP92" s="532"/>
      <c r="OUQ92" s="533"/>
      <c r="OUR92" s="527"/>
      <c r="OUS92" s="528"/>
      <c r="OUT92" s="529"/>
      <c r="OUU92" s="530"/>
      <c r="OUV92" s="531"/>
      <c r="OUW92" s="532"/>
      <c r="OUX92" s="533"/>
      <c r="OUY92" s="527"/>
      <c r="OUZ92" s="528"/>
      <c r="OVA92" s="529"/>
      <c r="OVB92" s="530"/>
      <c r="OVC92" s="531"/>
      <c r="OVD92" s="532"/>
      <c r="OVE92" s="533"/>
      <c r="OVF92" s="527"/>
      <c r="OVG92" s="528"/>
      <c r="OVH92" s="529"/>
      <c r="OVI92" s="530"/>
      <c r="OVJ92" s="531"/>
      <c r="OVK92" s="532"/>
      <c r="OVL92" s="533"/>
      <c r="OVM92" s="527"/>
      <c r="OVN92" s="528"/>
      <c r="OVO92" s="529"/>
      <c r="OVP92" s="530"/>
      <c r="OVQ92" s="531"/>
      <c r="OVR92" s="532"/>
      <c r="OVS92" s="533"/>
      <c r="OVT92" s="527"/>
      <c r="OVU92" s="528"/>
      <c r="OVV92" s="529"/>
      <c r="OVW92" s="530"/>
      <c r="OVX92" s="531"/>
      <c r="OVY92" s="532"/>
      <c r="OVZ92" s="533"/>
      <c r="OWA92" s="527"/>
      <c r="OWB92" s="528"/>
      <c r="OWC92" s="529"/>
      <c r="OWD92" s="530"/>
      <c r="OWE92" s="531"/>
      <c r="OWF92" s="532"/>
      <c r="OWG92" s="533"/>
      <c r="OWH92" s="527"/>
      <c r="OWI92" s="528"/>
      <c r="OWJ92" s="529"/>
      <c r="OWK92" s="530"/>
      <c r="OWL92" s="531"/>
      <c r="OWM92" s="532"/>
      <c r="OWN92" s="533"/>
      <c r="OWO92" s="527"/>
      <c r="OWP92" s="528"/>
      <c r="OWQ92" s="529"/>
      <c r="OWR92" s="530"/>
      <c r="OWS92" s="531"/>
      <c r="OWT92" s="532"/>
      <c r="OWU92" s="533"/>
      <c r="OWV92" s="527"/>
      <c r="OWW92" s="528"/>
      <c r="OWX92" s="529"/>
      <c r="OWY92" s="530"/>
      <c r="OWZ92" s="531"/>
      <c r="OXA92" s="532"/>
      <c r="OXB92" s="533"/>
      <c r="OXC92" s="527"/>
      <c r="OXD92" s="528"/>
      <c r="OXE92" s="529"/>
      <c r="OXF92" s="530"/>
      <c r="OXG92" s="531"/>
      <c r="OXH92" s="532"/>
      <c r="OXI92" s="533"/>
      <c r="OXJ92" s="527"/>
      <c r="OXK92" s="528"/>
      <c r="OXL92" s="529"/>
      <c r="OXM92" s="530"/>
      <c r="OXN92" s="531"/>
      <c r="OXO92" s="532"/>
      <c r="OXP92" s="533"/>
      <c r="OXQ92" s="527"/>
      <c r="OXR92" s="528"/>
      <c r="OXS92" s="529"/>
      <c r="OXT92" s="530"/>
      <c r="OXU92" s="531"/>
      <c r="OXV92" s="532"/>
      <c r="OXW92" s="533"/>
      <c r="OXX92" s="527"/>
      <c r="OXY92" s="528"/>
      <c r="OXZ92" s="529"/>
      <c r="OYA92" s="530"/>
      <c r="OYB92" s="531"/>
      <c r="OYC92" s="532"/>
      <c r="OYD92" s="533"/>
      <c r="OYE92" s="527"/>
      <c r="OYF92" s="528"/>
      <c r="OYG92" s="529"/>
      <c r="OYH92" s="530"/>
      <c r="OYI92" s="531"/>
      <c r="OYJ92" s="532"/>
      <c r="OYK92" s="533"/>
      <c r="OYL92" s="527"/>
      <c r="OYM92" s="528"/>
      <c r="OYN92" s="529"/>
      <c r="OYO92" s="530"/>
      <c r="OYP92" s="531"/>
      <c r="OYQ92" s="532"/>
      <c r="OYR92" s="533"/>
      <c r="OYS92" s="527"/>
      <c r="OYT92" s="528"/>
      <c r="OYU92" s="529"/>
      <c r="OYV92" s="530"/>
      <c r="OYW92" s="531"/>
      <c r="OYX92" s="532"/>
      <c r="OYY92" s="533"/>
      <c r="OYZ92" s="527"/>
      <c r="OZA92" s="528"/>
      <c r="OZB92" s="529"/>
      <c r="OZC92" s="530"/>
      <c r="OZD92" s="531"/>
      <c r="OZE92" s="532"/>
      <c r="OZF92" s="533"/>
      <c r="OZG92" s="527"/>
      <c r="OZH92" s="528"/>
      <c r="OZI92" s="529"/>
      <c r="OZJ92" s="530"/>
      <c r="OZK92" s="531"/>
      <c r="OZL92" s="532"/>
      <c r="OZM92" s="533"/>
      <c r="OZN92" s="527"/>
      <c r="OZO92" s="528"/>
      <c r="OZP92" s="529"/>
      <c r="OZQ92" s="530"/>
      <c r="OZR92" s="531"/>
      <c r="OZS92" s="532"/>
      <c r="OZT92" s="533"/>
      <c r="OZU92" s="527"/>
      <c r="OZV92" s="528"/>
      <c r="OZW92" s="529"/>
      <c r="OZX92" s="530"/>
      <c r="OZY92" s="531"/>
      <c r="OZZ92" s="532"/>
      <c r="PAA92" s="533"/>
      <c r="PAB92" s="527"/>
      <c r="PAC92" s="528"/>
      <c r="PAD92" s="529"/>
      <c r="PAE92" s="530"/>
      <c r="PAF92" s="531"/>
      <c r="PAG92" s="532"/>
      <c r="PAH92" s="533"/>
      <c r="PAI92" s="527"/>
      <c r="PAJ92" s="528"/>
      <c r="PAK92" s="529"/>
      <c r="PAL92" s="530"/>
      <c r="PAM92" s="531"/>
      <c r="PAN92" s="532"/>
      <c r="PAO92" s="533"/>
      <c r="PAP92" s="527"/>
      <c r="PAQ92" s="528"/>
      <c r="PAR92" s="529"/>
      <c r="PAS92" s="530"/>
      <c r="PAT92" s="531"/>
      <c r="PAU92" s="532"/>
      <c r="PAV92" s="533"/>
      <c r="PAW92" s="527"/>
      <c r="PAX92" s="528"/>
      <c r="PAY92" s="529"/>
      <c r="PAZ92" s="530"/>
      <c r="PBA92" s="531"/>
      <c r="PBB92" s="532"/>
      <c r="PBC92" s="533"/>
      <c r="PBD92" s="527"/>
      <c r="PBE92" s="528"/>
      <c r="PBF92" s="529"/>
      <c r="PBG92" s="530"/>
      <c r="PBH92" s="531"/>
      <c r="PBI92" s="532"/>
      <c r="PBJ92" s="533"/>
      <c r="PBK92" s="527"/>
      <c r="PBL92" s="528"/>
      <c r="PBM92" s="529"/>
      <c r="PBN92" s="530"/>
      <c r="PBO92" s="531"/>
      <c r="PBP92" s="532"/>
      <c r="PBQ92" s="533"/>
      <c r="PBR92" s="527"/>
      <c r="PBS92" s="528"/>
      <c r="PBT92" s="529"/>
      <c r="PBU92" s="530"/>
      <c r="PBV92" s="531"/>
      <c r="PBW92" s="532"/>
      <c r="PBX92" s="533"/>
      <c r="PBY92" s="527"/>
      <c r="PBZ92" s="528"/>
      <c r="PCA92" s="529"/>
      <c r="PCB92" s="530"/>
      <c r="PCC92" s="531"/>
      <c r="PCD92" s="532"/>
      <c r="PCE92" s="533"/>
      <c r="PCF92" s="527"/>
      <c r="PCG92" s="528"/>
      <c r="PCH92" s="529"/>
      <c r="PCI92" s="530"/>
      <c r="PCJ92" s="531"/>
      <c r="PCK92" s="532"/>
      <c r="PCL92" s="533"/>
      <c r="PCM92" s="527"/>
      <c r="PCN92" s="528"/>
      <c r="PCO92" s="529"/>
      <c r="PCP92" s="530"/>
      <c r="PCQ92" s="531"/>
      <c r="PCR92" s="532"/>
      <c r="PCS92" s="533"/>
      <c r="PCT92" s="527"/>
      <c r="PCU92" s="528"/>
      <c r="PCV92" s="529"/>
      <c r="PCW92" s="530"/>
      <c r="PCX92" s="531"/>
      <c r="PCY92" s="532"/>
      <c r="PCZ92" s="533"/>
      <c r="PDA92" s="527"/>
      <c r="PDB92" s="528"/>
      <c r="PDC92" s="529"/>
      <c r="PDD92" s="530"/>
      <c r="PDE92" s="531"/>
      <c r="PDF92" s="532"/>
      <c r="PDG92" s="533"/>
      <c r="PDH92" s="527"/>
      <c r="PDI92" s="528"/>
      <c r="PDJ92" s="529"/>
      <c r="PDK92" s="530"/>
      <c r="PDL92" s="531"/>
      <c r="PDM92" s="532"/>
      <c r="PDN92" s="533"/>
      <c r="PDO92" s="527"/>
      <c r="PDP92" s="528"/>
      <c r="PDQ92" s="529"/>
      <c r="PDR92" s="530"/>
      <c r="PDS92" s="531"/>
      <c r="PDT92" s="532"/>
      <c r="PDU92" s="533"/>
      <c r="PDV92" s="527"/>
      <c r="PDW92" s="528"/>
      <c r="PDX92" s="529"/>
      <c r="PDY92" s="530"/>
      <c r="PDZ92" s="531"/>
      <c r="PEA92" s="532"/>
      <c r="PEB92" s="533"/>
      <c r="PEC92" s="527"/>
      <c r="PED92" s="528"/>
      <c r="PEE92" s="529"/>
      <c r="PEF92" s="530"/>
      <c r="PEG92" s="531"/>
      <c r="PEH92" s="532"/>
      <c r="PEI92" s="533"/>
      <c r="PEJ92" s="527"/>
      <c r="PEK92" s="528"/>
      <c r="PEL92" s="529"/>
      <c r="PEM92" s="530"/>
      <c r="PEN92" s="531"/>
      <c r="PEO92" s="532"/>
      <c r="PEP92" s="533"/>
      <c r="PEQ92" s="527"/>
      <c r="PER92" s="528"/>
      <c r="PES92" s="529"/>
      <c r="PET92" s="530"/>
      <c r="PEU92" s="531"/>
      <c r="PEV92" s="532"/>
      <c r="PEW92" s="533"/>
      <c r="PEX92" s="527"/>
      <c r="PEY92" s="528"/>
      <c r="PEZ92" s="529"/>
      <c r="PFA92" s="530"/>
      <c r="PFB92" s="531"/>
      <c r="PFC92" s="532"/>
      <c r="PFD92" s="533"/>
      <c r="PFE92" s="527"/>
      <c r="PFF92" s="528"/>
      <c r="PFG92" s="529"/>
      <c r="PFH92" s="530"/>
      <c r="PFI92" s="531"/>
      <c r="PFJ92" s="532"/>
      <c r="PFK92" s="533"/>
      <c r="PFL92" s="527"/>
      <c r="PFM92" s="528"/>
      <c r="PFN92" s="529"/>
      <c r="PFO92" s="530"/>
      <c r="PFP92" s="531"/>
      <c r="PFQ92" s="532"/>
      <c r="PFR92" s="533"/>
      <c r="PFS92" s="527"/>
      <c r="PFT92" s="528"/>
      <c r="PFU92" s="529"/>
      <c r="PFV92" s="530"/>
      <c r="PFW92" s="531"/>
      <c r="PFX92" s="532"/>
      <c r="PFY92" s="533"/>
      <c r="PFZ92" s="527"/>
      <c r="PGA92" s="528"/>
      <c r="PGB92" s="529"/>
      <c r="PGC92" s="530"/>
      <c r="PGD92" s="531"/>
      <c r="PGE92" s="532"/>
      <c r="PGF92" s="533"/>
      <c r="PGG92" s="527"/>
      <c r="PGH92" s="528"/>
      <c r="PGI92" s="529"/>
      <c r="PGJ92" s="530"/>
      <c r="PGK92" s="531"/>
      <c r="PGL92" s="532"/>
      <c r="PGM92" s="533"/>
      <c r="PGN92" s="527"/>
      <c r="PGO92" s="528"/>
      <c r="PGP92" s="529"/>
      <c r="PGQ92" s="530"/>
      <c r="PGR92" s="531"/>
      <c r="PGS92" s="532"/>
      <c r="PGT92" s="533"/>
      <c r="PGU92" s="527"/>
      <c r="PGV92" s="528"/>
      <c r="PGW92" s="529"/>
      <c r="PGX92" s="530"/>
      <c r="PGY92" s="531"/>
      <c r="PGZ92" s="532"/>
      <c r="PHA92" s="533"/>
      <c r="PHB92" s="527"/>
      <c r="PHC92" s="528"/>
      <c r="PHD92" s="529"/>
      <c r="PHE92" s="530"/>
      <c r="PHF92" s="531"/>
      <c r="PHG92" s="532"/>
      <c r="PHH92" s="533"/>
      <c r="PHI92" s="527"/>
      <c r="PHJ92" s="528"/>
      <c r="PHK92" s="529"/>
      <c r="PHL92" s="530"/>
      <c r="PHM92" s="531"/>
      <c r="PHN92" s="532"/>
      <c r="PHO92" s="533"/>
      <c r="PHP92" s="527"/>
      <c r="PHQ92" s="528"/>
      <c r="PHR92" s="529"/>
      <c r="PHS92" s="530"/>
      <c r="PHT92" s="531"/>
      <c r="PHU92" s="532"/>
      <c r="PHV92" s="533"/>
      <c r="PHW92" s="527"/>
      <c r="PHX92" s="528"/>
      <c r="PHY92" s="529"/>
      <c r="PHZ92" s="530"/>
      <c r="PIA92" s="531"/>
      <c r="PIB92" s="532"/>
      <c r="PIC92" s="533"/>
      <c r="PID92" s="527"/>
      <c r="PIE92" s="528"/>
      <c r="PIF92" s="529"/>
      <c r="PIG92" s="530"/>
      <c r="PIH92" s="531"/>
      <c r="PII92" s="532"/>
      <c r="PIJ92" s="533"/>
      <c r="PIK92" s="527"/>
      <c r="PIL92" s="528"/>
      <c r="PIM92" s="529"/>
      <c r="PIN92" s="530"/>
      <c r="PIO92" s="531"/>
      <c r="PIP92" s="532"/>
      <c r="PIQ92" s="533"/>
      <c r="PIR92" s="527"/>
      <c r="PIS92" s="528"/>
      <c r="PIT92" s="529"/>
      <c r="PIU92" s="530"/>
      <c r="PIV92" s="531"/>
      <c r="PIW92" s="532"/>
      <c r="PIX92" s="533"/>
      <c r="PIY92" s="527"/>
      <c r="PIZ92" s="528"/>
      <c r="PJA92" s="529"/>
      <c r="PJB92" s="530"/>
      <c r="PJC92" s="531"/>
      <c r="PJD92" s="532"/>
      <c r="PJE92" s="533"/>
      <c r="PJF92" s="527"/>
      <c r="PJG92" s="528"/>
      <c r="PJH92" s="529"/>
      <c r="PJI92" s="530"/>
      <c r="PJJ92" s="531"/>
      <c r="PJK92" s="532"/>
      <c r="PJL92" s="533"/>
      <c r="PJM92" s="527"/>
      <c r="PJN92" s="528"/>
      <c r="PJO92" s="529"/>
      <c r="PJP92" s="530"/>
      <c r="PJQ92" s="531"/>
      <c r="PJR92" s="532"/>
      <c r="PJS92" s="533"/>
      <c r="PJT92" s="527"/>
      <c r="PJU92" s="528"/>
      <c r="PJV92" s="529"/>
      <c r="PJW92" s="530"/>
      <c r="PJX92" s="531"/>
      <c r="PJY92" s="532"/>
      <c r="PJZ92" s="533"/>
      <c r="PKA92" s="527"/>
      <c r="PKB92" s="528"/>
      <c r="PKC92" s="529"/>
      <c r="PKD92" s="530"/>
      <c r="PKE92" s="531"/>
      <c r="PKF92" s="532"/>
      <c r="PKG92" s="533"/>
      <c r="PKH92" s="527"/>
      <c r="PKI92" s="528"/>
      <c r="PKJ92" s="529"/>
      <c r="PKK92" s="530"/>
      <c r="PKL92" s="531"/>
      <c r="PKM92" s="532"/>
      <c r="PKN92" s="533"/>
      <c r="PKO92" s="527"/>
      <c r="PKP92" s="528"/>
      <c r="PKQ92" s="529"/>
      <c r="PKR92" s="530"/>
      <c r="PKS92" s="531"/>
      <c r="PKT92" s="532"/>
      <c r="PKU92" s="533"/>
      <c r="PKV92" s="527"/>
      <c r="PKW92" s="528"/>
      <c r="PKX92" s="529"/>
      <c r="PKY92" s="530"/>
      <c r="PKZ92" s="531"/>
      <c r="PLA92" s="532"/>
      <c r="PLB92" s="533"/>
      <c r="PLC92" s="527"/>
      <c r="PLD92" s="528"/>
      <c r="PLE92" s="529"/>
      <c r="PLF92" s="530"/>
      <c r="PLG92" s="531"/>
      <c r="PLH92" s="532"/>
      <c r="PLI92" s="533"/>
      <c r="PLJ92" s="527"/>
      <c r="PLK92" s="528"/>
      <c r="PLL92" s="529"/>
      <c r="PLM92" s="530"/>
      <c r="PLN92" s="531"/>
      <c r="PLO92" s="532"/>
      <c r="PLP92" s="533"/>
      <c r="PLQ92" s="527"/>
      <c r="PLR92" s="528"/>
      <c r="PLS92" s="529"/>
      <c r="PLT92" s="530"/>
      <c r="PLU92" s="531"/>
      <c r="PLV92" s="532"/>
      <c r="PLW92" s="533"/>
      <c r="PLX92" s="527"/>
      <c r="PLY92" s="528"/>
      <c r="PLZ92" s="529"/>
      <c r="PMA92" s="530"/>
      <c r="PMB92" s="531"/>
      <c r="PMC92" s="532"/>
      <c r="PMD92" s="533"/>
      <c r="PME92" s="527"/>
      <c r="PMF92" s="528"/>
      <c r="PMG92" s="529"/>
      <c r="PMH92" s="530"/>
      <c r="PMI92" s="531"/>
      <c r="PMJ92" s="532"/>
      <c r="PMK92" s="533"/>
      <c r="PML92" s="527"/>
      <c r="PMM92" s="528"/>
      <c r="PMN92" s="529"/>
      <c r="PMO92" s="530"/>
      <c r="PMP92" s="531"/>
      <c r="PMQ92" s="532"/>
      <c r="PMR92" s="533"/>
      <c r="PMS92" s="527"/>
      <c r="PMT92" s="528"/>
      <c r="PMU92" s="529"/>
      <c r="PMV92" s="530"/>
      <c r="PMW92" s="531"/>
      <c r="PMX92" s="532"/>
      <c r="PMY92" s="533"/>
      <c r="PMZ92" s="527"/>
      <c r="PNA92" s="528"/>
      <c r="PNB92" s="529"/>
      <c r="PNC92" s="530"/>
      <c r="PND92" s="531"/>
      <c r="PNE92" s="532"/>
      <c r="PNF92" s="533"/>
      <c r="PNG92" s="527"/>
      <c r="PNH92" s="528"/>
      <c r="PNI92" s="529"/>
      <c r="PNJ92" s="530"/>
      <c r="PNK92" s="531"/>
      <c r="PNL92" s="532"/>
      <c r="PNM92" s="533"/>
      <c r="PNN92" s="527"/>
      <c r="PNO92" s="528"/>
      <c r="PNP92" s="529"/>
      <c r="PNQ92" s="530"/>
      <c r="PNR92" s="531"/>
      <c r="PNS92" s="532"/>
      <c r="PNT92" s="533"/>
      <c r="PNU92" s="527"/>
      <c r="PNV92" s="528"/>
      <c r="PNW92" s="529"/>
      <c r="PNX92" s="530"/>
      <c r="PNY92" s="531"/>
      <c r="PNZ92" s="532"/>
      <c r="POA92" s="533"/>
      <c r="POB92" s="527"/>
      <c r="POC92" s="528"/>
      <c r="POD92" s="529"/>
      <c r="POE92" s="530"/>
      <c r="POF92" s="531"/>
      <c r="POG92" s="532"/>
      <c r="POH92" s="533"/>
      <c r="POI92" s="527"/>
      <c r="POJ92" s="528"/>
      <c r="POK92" s="529"/>
      <c r="POL92" s="530"/>
      <c r="POM92" s="531"/>
      <c r="PON92" s="532"/>
      <c r="POO92" s="533"/>
      <c r="POP92" s="527"/>
      <c r="POQ92" s="528"/>
      <c r="POR92" s="529"/>
      <c r="POS92" s="530"/>
      <c r="POT92" s="531"/>
      <c r="POU92" s="532"/>
      <c r="POV92" s="533"/>
      <c r="POW92" s="527"/>
      <c r="POX92" s="528"/>
      <c r="POY92" s="529"/>
      <c r="POZ92" s="530"/>
      <c r="PPA92" s="531"/>
      <c r="PPB92" s="532"/>
      <c r="PPC92" s="533"/>
      <c r="PPD92" s="527"/>
      <c r="PPE92" s="528"/>
      <c r="PPF92" s="529"/>
      <c r="PPG92" s="530"/>
      <c r="PPH92" s="531"/>
      <c r="PPI92" s="532"/>
      <c r="PPJ92" s="533"/>
      <c r="PPK92" s="527"/>
      <c r="PPL92" s="528"/>
      <c r="PPM92" s="529"/>
      <c r="PPN92" s="530"/>
      <c r="PPO92" s="531"/>
      <c r="PPP92" s="532"/>
      <c r="PPQ92" s="533"/>
      <c r="PPR92" s="527"/>
      <c r="PPS92" s="528"/>
      <c r="PPT92" s="529"/>
      <c r="PPU92" s="530"/>
      <c r="PPV92" s="531"/>
      <c r="PPW92" s="532"/>
      <c r="PPX92" s="533"/>
      <c r="PPY92" s="527"/>
      <c r="PPZ92" s="528"/>
      <c r="PQA92" s="529"/>
      <c r="PQB92" s="530"/>
      <c r="PQC92" s="531"/>
      <c r="PQD92" s="532"/>
      <c r="PQE92" s="533"/>
      <c r="PQF92" s="527"/>
      <c r="PQG92" s="528"/>
      <c r="PQH92" s="529"/>
      <c r="PQI92" s="530"/>
      <c r="PQJ92" s="531"/>
      <c r="PQK92" s="532"/>
      <c r="PQL92" s="533"/>
      <c r="PQM92" s="527"/>
      <c r="PQN92" s="528"/>
      <c r="PQO92" s="529"/>
      <c r="PQP92" s="530"/>
      <c r="PQQ92" s="531"/>
      <c r="PQR92" s="532"/>
      <c r="PQS92" s="533"/>
      <c r="PQT92" s="527"/>
      <c r="PQU92" s="528"/>
      <c r="PQV92" s="529"/>
      <c r="PQW92" s="530"/>
      <c r="PQX92" s="531"/>
      <c r="PQY92" s="532"/>
      <c r="PQZ92" s="533"/>
      <c r="PRA92" s="527"/>
      <c r="PRB92" s="528"/>
      <c r="PRC92" s="529"/>
      <c r="PRD92" s="530"/>
      <c r="PRE92" s="531"/>
      <c r="PRF92" s="532"/>
      <c r="PRG92" s="533"/>
      <c r="PRH92" s="527"/>
      <c r="PRI92" s="528"/>
      <c r="PRJ92" s="529"/>
      <c r="PRK92" s="530"/>
      <c r="PRL92" s="531"/>
      <c r="PRM92" s="532"/>
      <c r="PRN92" s="533"/>
      <c r="PRO92" s="527"/>
      <c r="PRP92" s="528"/>
      <c r="PRQ92" s="529"/>
      <c r="PRR92" s="530"/>
      <c r="PRS92" s="531"/>
      <c r="PRT92" s="532"/>
      <c r="PRU92" s="533"/>
      <c r="PRV92" s="527"/>
      <c r="PRW92" s="528"/>
      <c r="PRX92" s="529"/>
      <c r="PRY92" s="530"/>
      <c r="PRZ92" s="531"/>
      <c r="PSA92" s="532"/>
      <c r="PSB92" s="533"/>
      <c r="PSC92" s="527"/>
      <c r="PSD92" s="528"/>
      <c r="PSE92" s="529"/>
      <c r="PSF92" s="530"/>
      <c r="PSG92" s="531"/>
      <c r="PSH92" s="532"/>
      <c r="PSI92" s="533"/>
      <c r="PSJ92" s="527"/>
      <c r="PSK92" s="528"/>
      <c r="PSL92" s="529"/>
      <c r="PSM92" s="530"/>
      <c r="PSN92" s="531"/>
      <c r="PSO92" s="532"/>
      <c r="PSP92" s="533"/>
      <c r="PSQ92" s="527"/>
      <c r="PSR92" s="528"/>
      <c r="PSS92" s="529"/>
      <c r="PST92" s="530"/>
      <c r="PSU92" s="531"/>
      <c r="PSV92" s="532"/>
      <c r="PSW92" s="533"/>
      <c r="PSX92" s="527"/>
      <c r="PSY92" s="528"/>
      <c r="PSZ92" s="529"/>
      <c r="PTA92" s="530"/>
      <c r="PTB92" s="531"/>
      <c r="PTC92" s="532"/>
      <c r="PTD92" s="533"/>
      <c r="PTE92" s="527"/>
      <c r="PTF92" s="528"/>
      <c r="PTG92" s="529"/>
      <c r="PTH92" s="530"/>
      <c r="PTI92" s="531"/>
      <c r="PTJ92" s="532"/>
      <c r="PTK92" s="533"/>
      <c r="PTL92" s="527"/>
      <c r="PTM92" s="528"/>
      <c r="PTN92" s="529"/>
      <c r="PTO92" s="530"/>
      <c r="PTP92" s="531"/>
      <c r="PTQ92" s="532"/>
      <c r="PTR92" s="533"/>
      <c r="PTS92" s="527"/>
      <c r="PTT92" s="528"/>
      <c r="PTU92" s="529"/>
      <c r="PTV92" s="530"/>
      <c r="PTW92" s="531"/>
      <c r="PTX92" s="532"/>
      <c r="PTY92" s="533"/>
      <c r="PTZ92" s="527"/>
      <c r="PUA92" s="528"/>
      <c r="PUB92" s="529"/>
      <c r="PUC92" s="530"/>
      <c r="PUD92" s="531"/>
      <c r="PUE92" s="532"/>
      <c r="PUF92" s="533"/>
      <c r="PUG92" s="527"/>
      <c r="PUH92" s="528"/>
      <c r="PUI92" s="529"/>
      <c r="PUJ92" s="530"/>
      <c r="PUK92" s="531"/>
      <c r="PUL92" s="532"/>
      <c r="PUM92" s="533"/>
      <c r="PUN92" s="527"/>
      <c r="PUO92" s="528"/>
      <c r="PUP92" s="529"/>
      <c r="PUQ92" s="530"/>
      <c r="PUR92" s="531"/>
      <c r="PUS92" s="532"/>
      <c r="PUT92" s="533"/>
      <c r="PUU92" s="527"/>
      <c r="PUV92" s="528"/>
      <c r="PUW92" s="529"/>
      <c r="PUX92" s="530"/>
      <c r="PUY92" s="531"/>
      <c r="PUZ92" s="532"/>
      <c r="PVA92" s="533"/>
      <c r="PVB92" s="527"/>
      <c r="PVC92" s="528"/>
      <c r="PVD92" s="529"/>
      <c r="PVE92" s="530"/>
      <c r="PVF92" s="531"/>
      <c r="PVG92" s="532"/>
      <c r="PVH92" s="533"/>
      <c r="PVI92" s="527"/>
      <c r="PVJ92" s="528"/>
      <c r="PVK92" s="529"/>
      <c r="PVL92" s="530"/>
      <c r="PVM92" s="531"/>
      <c r="PVN92" s="532"/>
      <c r="PVO92" s="533"/>
      <c r="PVP92" s="527"/>
      <c r="PVQ92" s="528"/>
      <c r="PVR92" s="529"/>
      <c r="PVS92" s="530"/>
      <c r="PVT92" s="531"/>
      <c r="PVU92" s="532"/>
      <c r="PVV92" s="533"/>
      <c r="PVW92" s="527"/>
      <c r="PVX92" s="528"/>
      <c r="PVY92" s="529"/>
      <c r="PVZ92" s="530"/>
      <c r="PWA92" s="531"/>
      <c r="PWB92" s="532"/>
      <c r="PWC92" s="533"/>
      <c r="PWD92" s="527"/>
      <c r="PWE92" s="528"/>
      <c r="PWF92" s="529"/>
      <c r="PWG92" s="530"/>
      <c r="PWH92" s="531"/>
      <c r="PWI92" s="532"/>
      <c r="PWJ92" s="533"/>
      <c r="PWK92" s="527"/>
      <c r="PWL92" s="528"/>
      <c r="PWM92" s="529"/>
      <c r="PWN92" s="530"/>
      <c r="PWO92" s="531"/>
      <c r="PWP92" s="532"/>
      <c r="PWQ92" s="533"/>
      <c r="PWR92" s="527"/>
      <c r="PWS92" s="528"/>
      <c r="PWT92" s="529"/>
      <c r="PWU92" s="530"/>
      <c r="PWV92" s="531"/>
      <c r="PWW92" s="532"/>
      <c r="PWX92" s="533"/>
      <c r="PWY92" s="527"/>
      <c r="PWZ92" s="528"/>
      <c r="PXA92" s="529"/>
      <c r="PXB92" s="530"/>
      <c r="PXC92" s="531"/>
      <c r="PXD92" s="532"/>
      <c r="PXE92" s="533"/>
      <c r="PXF92" s="527"/>
      <c r="PXG92" s="528"/>
      <c r="PXH92" s="529"/>
      <c r="PXI92" s="530"/>
      <c r="PXJ92" s="531"/>
      <c r="PXK92" s="532"/>
      <c r="PXL92" s="533"/>
      <c r="PXM92" s="527"/>
      <c r="PXN92" s="528"/>
      <c r="PXO92" s="529"/>
      <c r="PXP92" s="530"/>
      <c r="PXQ92" s="531"/>
      <c r="PXR92" s="532"/>
      <c r="PXS92" s="533"/>
      <c r="PXT92" s="527"/>
      <c r="PXU92" s="528"/>
      <c r="PXV92" s="529"/>
      <c r="PXW92" s="530"/>
      <c r="PXX92" s="531"/>
      <c r="PXY92" s="532"/>
      <c r="PXZ92" s="533"/>
      <c r="PYA92" s="527"/>
      <c r="PYB92" s="528"/>
      <c r="PYC92" s="529"/>
      <c r="PYD92" s="530"/>
      <c r="PYE92" s="531"/>
      <c r="PYF92" s="532"/>
      <c r="PYG92" s="533"/>
      <c r="PYH92" s="527"/>
      <c r="PYI92" s="528"/>
      <c r="PYJ92" s="529"/>
      <c r="PYK92" s="530"/>
      <c r="PYL92" s="531"/>
      <c r="PYM92" s="532"/>
      <c r="PYN92" s="533"/>
      <c r="PYO92" s="527"/>
      <c r="PYP92" s="528"/>
      <c r="PYQ92" s="529"/>
      <c r="PYR92" s="530"/>
      <c r="PYS92" s="531"/>
      <c r="PYT92" s="532"/>
      <c r="PYU92" s="533"/>
      <c r="PYV92" s="527"/>
      <c r="PYW92" s="528"/>
      <c r="PYX92" s="529"/>
      <c r="PYY92" s="530"/>
      <c r="PYZ92" s="531"/>
      <c r="PZA92" s="532"/>
      <c r="PZB92" s="533"/>
      <c r="PZC92" s="527"/>
      <c r="PZD92" s="528"/>
      <c r="PZE92" s="529"/>
      <c r="PZF92" s="530"/>
      <c r="PZG92" s="531"/>
      <c r="PZH92" s="532"/>
      <c r="PZI92" s="533"/>
      <c r="PZJ92" s="527"/>
      <c r="PZK92" s="528"/>
      <c r="PZL92" s="529"/>
      <c r="PZM92" s="530"/>
      <c r="PZN92" s="531"/>
      <c r="PZO92" s="532"/>
      <c r="PZP92" s="533"/>
      <c r="PZQ92" s="527"/>
      <c r="PZR92" s="528"/>
      <c r="PZS92" s="529"/>
      <c r="PZT92" s="530"/>
      <c r="PZU92" s="531"/>
      <c r="PZV92" s="532"/>
      <c r="PZW92" s="533"/>
      <c r="PZX92" s="527"/>
      <c r="PZY92" s="528"/>
      <c r="PZZ92" s="529"/>
      <c r="QAA92" s="530"/>
      <c r="QAB92" s="531"/>
      <c r="QAC92" s="532"/>
      <c r="QAD92" s="533"/>
      <c r="QAE92" s="527"/>
      <c r="QAF92" s="528"/>
      <c r="QAG92" s="529"/>
      <c r="QAH92" s="530"/>
      <c r="QAI92" s="531"/>
      <c r="QAJ92" s="532"/>
      <c r="QAK92" s="533"/>
      <c r="QAL92" s="527"/>
      <c r="QAM92" s="528"/>
      <c r="QAN92" s="529"/>
      <c r="QAO92" s="530"/>
      <c r="QAP92" s="531"/>
      <c r="QAQ92" s="532"/>
      <c r="QAR92" s="533"/>
      <c r="QAS92" s="527"/>
      <c r="QAT92" s="528"/>
      <c r="QAU92" s="529"/>
      <c r="QAV92" s="530"/>
      <c r="QAW92" s="531"/>
      <c r="QAX92" s="532"/>
      <c r="QAY92" s="533"/>
      <c r="QAZ92" s="527"/>
      <c r="QBA92" s="528"/>
      <c r="QBB92" s="529"/>
      <c r="QBC92" s="530"/>
      <c r="QBD92" s="531"/>
      <c r="QBE92" s="532"/>
      <c r="QBF92" s="533"/>
      <c r="QBG92" s="527"/>
      <c r="QBH92" s="528"/>
      <c r="QBI92" s="529"/>
      <c r="QBJ92" s="530"/>
      <c r="QBK92" s="531"/>
      <c r="QBL92" s="532"/>
      <c r="QBM92" s="533"/>
      <c r="QBN92" s="527"/>
      <c r="QBO92" s="528"/>
      <c r="QBP92" s="529"/>
      <c r="QBQ92" s="530"/>
      <c r="QBR92" s="531"/>
      <c r="QBS92" s="532"/>
      <c r="QBT92" s="533"/>
      <c r="QBU92" s="527"/>
      <c r="QBV92" s="528"/>
      <c r="QBW92" s="529"/>
      <c r="QBX92" s="530"/>
      <c r="QBY92" s="531"/>
      <c r="QBZ92" s="532"/>
      <c r="QCA92" s="533"/>
      <c r="QCB92" s="527"/>
      <c r="QCC92" s="528"/>
      <c r="QCD92" s="529"/>
      <c r="QCE92" s="530"/>
      <c r="QCF92" s="531"/>
      <c r="QCG92" s="532"/>
      <c r="QCH92" s="533"/>
      <c r="QCI92" s="527"/>
      <c r="QCJ92" s="528"/>
      <c r="QCK92" s="529"/>
      <c r="QCL92" s="530"/>
      <c r="QCM92" s="531"/>
      <c r="QCN92" s="532"/>
      <c r="QCO92" s="533"/>
      <c r="QCP92" s="527"/>
      <c r="QCQ92" s="528"/>
      <c r="QCR92" s="529"/>
      <c r="QCS92" s="530"/>
      <c r="QCT92" s="531"/>
      <c r="QCU92" s="532"/>
      <c r="QCV92" s="533"/>
      <c r="QCW92" s="527"/>
      <c r="QCX92" s="528"/>
      <c r="QCY92" s="529"/>
      <c r="QCZ92" s="530"/>
      <c r="QDA92" s="531"/>
      <c r="QDB92" s="532"/>
      <c r="QDC92" s="533"/>
      <c r="QDD92" s="527"/>
      <c r="QDE92" s="528"/>
      <c r="QDF92" s="529"/>
      <c r="QDG92" s="530"/>
      <c r="QDH92" s="531"/>
      <c r="QDI92" s="532"/>
      <c r="QDJ92" s="533"/>
      <c r="QDK92" s="527"/>
      <c r="QDL92" s="528"/>
      <c r="QDM92" s="529"/>
      <c r="QDN92" s="530"/>
      <c r="QDO92" s="531"/>
      <c r="QDP92" s="532"/>
      <c r="QDQ92" s="533"/>
      <c r="QDR92" s="527"/>
      <c r="QDS92" s="528"/>
      <c r="QDT92" s="529"/>
      <c r="QDU92" s="530"/>
      <c r="QDV92" s="531"/>
      <c r="QDW92" s="532"/>
      <c r="QDX92" s="533"/>
      <c r="QDY92" s="527"/>
      <c r="QDZ92" s="528"/>
      <c r="QEA92" s="529"/>
      <c r="QEB92" s="530"/>
      <c r="QEC92" s="531"/>
      <c r="QED92" s="532"/>
      <c r="QEE92" s="533"/>
      <c r="QEF92" s="527"/>
      <c r="QEG92" s="528"/>
      <c r="QEH92" s="529"/>
      <c r="QEI92" s="530"/>
      <c r="QEJ92" s="531"/>
      <c r="QEK92" s="532"/>
      <c r="QEL92" s="533"/>
      <c r="QEM92" s="527"/>
      <c r="QEN92" s="528"/>
      <c r="QEO92" s="529"/>
      <c r="QEP92" s="530"/>
      <c r="QEQ92" s="531"/>
      <c r="QER92" s="532"/>
      <c r="QES92" s="533"/>
      <c r="QET92" s="527"/>
      <c r="QEU92" s="528"/>
      <c r="QEV92" s="529"/>
      <c r="QEW92" s="530"/>
      <c r="QEX92" s="531"/>
      <c r="QEY92" s="532"/>
      <c r="QEZ92" s="533"/>
      <c r="QFA92" s="527"/>
      <c r="QFB92" s="528"/>
      <c r="QFC92" s="529"/>
      <c r="QFD92" s="530"/>
      <c r="QFE92" s="531"/>
      <c r="QFF92" s="532"/>
      <c r="QFG92" s="533"/>
      <c r="QFH92" s="527"/>
      <c r="QFI92" s="528"/>
      <c r="QFJ92" s="529"/>
      <c r="QFK92" s="530"/>
      <c r="QFL92" s="531"/>
      <c r="QFM92" s="532"/>
      <c r="QFN92" s="533"/>
      <c r="QFO92" s="527"/>
      <c r="QFP92" s="528"/>
      <c r="QFQ92" s="529"/>
      <c r="QFR92" s="530"/>
      <c r="QFS92" s="531"/>
      <c r="QFT92" s="532"/>
      <c r="QFU92" s="533"/>
      <c r="QFV92" s="527"/>
      <c r="QFW92" s="528"/>
      <c r="QFX92" s="529"/>
      <c r="QFY92" s="530"/>
      <c r="QFZ92" s="531"/>
      <c r="QGA92" s="532"/>
      <c r="QGB92" s="533"/>
      <c r="QGC92" s="527"/>
      <c r="QGD92" s="528"/>
      <c r="QGE92" s="529"/>
      <c r="QGF92" s="530"/>
      <c r="QGG92" s="531"/>
      <c r="QGH92" s="532"/>
      <c r="QGI92" s="533"/>
      <c r="QGJ92" s="527"/>
      <c r="QGK92" s="528"/>
      <c r="QGL92" s="529"/>
      <c r="QGM92" s="530"/>
      <c r="QGN92" s="531"/>
      <c r="QGO92" s="532"/>
      <c r="QGP92" s="533"/>
      <c r="QGQ92" s="527"/>
      <c r="QGR92" s="528"/>
      <c r="QGS92" s="529"/>
      <c r="QGT92" s="530"/>
      <c r="QGU92" s="531"/>
      <c r="QGV92" s="532"/>
      <c r="QGW92" s="533"/>
      <c r="QGX92" s="527"/>
      <c r="QGY92" s="528"/>
      <c r="QGZ92" s="529"/>
      <c r="QHA92" s="530"/>
      <c r="QHB92" s="531"/>
      <c r="QHC92" s="532"/>
      <c r="QHD92" s="533"/>
      <c r="QHE92" s="527"/>
      <c r="QHF92" s="528"/>
      <c r="QHG92" s="529"/>
      <c r="QHH92" s="530"/>
      <c r="QHI92" s="531"/>
      <c r="QHJ92" s="532"/>
      <c r="QHK92" s="533"/>
      <c r="QHL92" s="527"/>
      <c r="QHM92" s="528"/>
      <c r="QHN92" s="529"/>
      <c r="QHO92" s="530"/>
      <c r="QHP92" s="531"/>
      <c r="QHQ92" s="532"/>
      <c r="QHR92" s="533"/>
      <c r="QHS92" s="527"/>
      <c r="QHT92" s="528"/>
      <c r="QHU92" s="529"/>
      <c r="QHV92" s="530"/>
      <c r="QHW92" s="531"/>
      <c r="QHX92" s="532"/>
      <c r="QHY92" s="533"/>
      <c r="QHZ92" s="527"/>
      <c r="QIA92" s="528"/>
      <c r="QIB92" s="529"/>
      <c r="QIC92" s="530"/>
      <c r="QID92" s="531"/>
      <c r="QIE92" s="532"/>
      <c r="QIF92" s="533"/>
      <c r="QIG92" s="527"/>
      <c r="QIH92" s="528"/>
      <c r="QII92" s="529"/>
      <c r="QIJ92" s="530"/>
      <c r="QIK92" s="531"/>
      <c r="QIL92" s="532"/>
      <c r="QIM92" s="533"/>
      <c r="QIN92" s="527"/>
      <c r="QIO92" s="528"/>
      <c r="QIP92" s="529"/>
      <c r="QIQ92" s="530"/>
      <c r="QIR92" s="531"/>
      <c r="QIS92" s="532"/>
      <c r="QIT92" s="533"/>
      <c r="QIU92" s="527"/>
      <c r="QIV92" s="528"/>
      <c r="QIW92" s="529"/>
      <c r="QIX92" s="530"/>
      <c r="QIY92" s="531"/>
      <c r="QIZ92" s="532"/>
      <c r="QJA92" s="533"/>
      <c r="QJB92" s="527"/>
      <c r="QJC92" s="528"/>
      <c r="QJD92" s="529"/>
      <c r="QJE92" s="530"/>
      <c r="QJF92" s="531"/>
      <c r="QJG92" s="532"/>
      <c r="QJH92" s="533"/>
      <c r="QJI92" s="527"/>
      <c r="QJJ92" s="528"/>
      <c r="QJK92" s="529"/>
      <c r="QJL92" s="530"/>
      <c r="QJM92" s="531"/>
      <c r="QJN92" s="532"/>
      <c r="QJO92" s="533"/>
      <c r="QJP92" s="527"/>
      <c r="QJQ92" s="528"/>
      <c r="QJR92" s="529"/>
      <c r="QJS92" s="530"/>
      <c r="QJT92" s="531"/>
      <c r="QJU92" s="532"/>
      <c r="QJV92" s="533"/>
      <c r="QJW92" s="527"/>
      <c r="QJX92" s="528"/>
      <c r="QJY92" s="529"/>
      <c r="QJZ92" s="530"/>
      <c r="QKA92" s="531"/>
      <c r="QKB92" s="532"/>
      <c r="QKC92" s="533"/>
      <c r="QKD92" s="527"/>
      <c r="QKE92" s="528"/>
      <c r="QKF92" s="529"/>
      <c r="QKG92" s="530"/>
      <c r="QKH92" s="531"/>
      <c r="QKI92" s="532"/>
      <c r="QKJ92" s="533"/>
      <c r="QKK92" s="527"/>
      <c r="QKL92" s="528"/>
      <c r="QKM92" s="529"/>
      <c r="QKN92" s="530"/>
      <c r="QKO92" s="531"/>
      <c r="QKP92" s="532"/>
      <c r="QKQ92" s="533"/>
      <c r="QKR92" s="527"/>
      <c r="QKS92" s="528"/>
      <c r="QKT92" s="529"/>
      <c r="QKU92" s="530"/>
      <c r="QKV92" s="531"/>
      <c r="QKW92" s="532"/>
      <c r="QKX92" s="533"/>
      <c r="QKY92" s="527"/>
      <c r="QKZ92" s="528"/>
      <c r="QLA92" s="529"/>
      <c r="QLB92" s="530"/>
      <c r="QLC92" s="531"/>
      <c r="QLD92" s="532"/>
      <c r="QLE92" s="533"/>
      <c r="QLF92" s="527"/>
      <c r="QLG92" s="528"/>
      <c r="QLH92" s="529"/>
      <c r="QLI92" s="530"/>
      <c r="QLJ92" s="531"/>
      <c r="QLK92" s="532"/>
      <c r="QLL92" s="533"/>
      <c r="QLM92" s="527"/>
      <c r="QLN92" s="528"/>
      <c r="QLO92" s="529"/>
      <c r="QLP92" s="530"/>
      <c r="QLQ92" s="531"/>
      <c r="QLR92" s="532"/>
      <c r="QLS92" s="533"/>
      <c r="QLT92" s="527"/>
      <c r="QLU92" s="528"/>
      <c r="QLV92" s="529"/>
      <c r="QLW92" s="530"/>
      <c r="QLX92" s="531"/>
      <c r="QLY92" s="532"/>
      <c r="QLZ92" s="533"/>
      <c r="QMA92" s="527"/>
      <c r="QMB92" s="528"/>
      <c r="QMC92" s="529"/>
      <c r="QMD92" s="530"/>
      <c r="QME92" s="531"/>
      <c r="QMF92" s="532"/>
      <c r="QMG92" s="533"/>
      <c r="QMH92" s="527"/>
      <c r="QMI92" s="528"/>
      <c r="QMJ92" s="529"/>
      <c r="QMK92" s="530"/>
      <c r="QML92" s="531"/>
      <c r="QMM92" s="532"/>
      <c r="QMN92" s="533"/>
      <c r="QMO92" s="527"/>
      <c r="QMP92" s="528"/>
      <c r="QMQ92" s="529"/>
      <c r="QMR92" s="530"/>
      <c r="QMS92" s="531"/>
      <c r="QMT92" s="532"/>
      <c r="QMU92" s="533"/>
      <c r="QMV92" s="527"/>
      <c r="QMW92" s="528"/>
      <c r="QMX92" s="529"/>
      <c r="QMY92" s="530"/>
      <c r="QMZ92" s="531"/>
      <c r="QNA92" s="532"/>
      <c r="QNB92" s="533"/>
      <c r="QNC92" s="527"/>
      <c r="QND92" s="528"/>
      <c r="QNE92" s="529"/>
      <c r="QNF92" s="530"/>
      <c r="QNG92" s="531"/>
      <c r="QNH92" s="532"/>
      <c r="QNI92" s="533"/>
      <c r="QNJ92" s="527"/>
      <c r="QNK92" s="528"/>
      <c r="QNL92" s="529"/>
      <c r="QNM92" s="530"/>
      <c r="QNN92" s="531"/>
      <c r="QNO92" s="532"/>
      <c r="QNP92" s="533"/>
      <c r="QNQ92" s="527"/>
      <c r="QNR92" s="528"/>
      <c r="QNS92" s="529"/>
      <c r="QNT92" s="530"/>
      <c r="QNU92" s="531"/>
      <c r="QNV92" s="532"/>
      <c r="QNW92" s="533"/>
      <c r="QNX92" s="527"/>
      <c r="QNY92" s="528"/>
      <c r="QNZ92" s="529"/>
      <c r="QOA92" s="530"/>
      <c r="QOB92" s="531"/>
      <c r="QOC92" s="532"/>
      <c r="QOD92" s="533"/>
      <c r="QOE92" s="527"/>
      <c r="QOF92" s="528"/>
      <c r="QOG92" s="529"/>
      <c r="QOH92" s="530"/>
      <c r="QOI92" s="531"/>
      <c r="QOJ92" s="532"/>
      <c r="QOK92" s="533"/>
      <c r="QOL92" s="527"/>
      <c r="QOM92" s="528"/>
      <c r="QON92" s="529"/>
      <c r="QOO92" s="530"/>
      <c r="QOP92" s="531"/>
      <c r="QOQ92" s="532"/>
      <c r="QOR92" s="533"/>
      <c r="QOS92" s="527"/>
      <c r="QOT92" s="528"/>
      <c r="QOU92" s="529"/>
      <c r="QOV92" s="530"/>
      <c r="QOW92" s="531"/>
      <c r="QOX92" s="532"/>
      <c r="QOY92" s="533"/>
      <c r="QOZ92" s="527"/>
      <c r="QPA92" s="528"/>
      <c r="QPB92" s="529"/>
      <c r="QPC92" s="530"/>
      <c r="QPD92" s="531"/>
      <c r="QPE92" s="532"/>
      <c r="QPF92" s="533"/>
      <c r="QPG92" s="527"/>
      <c r="QPH92" s="528"/>
      <c r="QPI92" s="529"/>
      <c r="QPJ92" s="530"/>
      <c r="QPK92" s="531"/>
      <c r="QPL92" s="532"/>
      <c r="QPM92" s="533"/>
      <c r="QPN92" s="527"/>
      <c r="QPO92" s="528"/>
      <c r="QPP92" s="529"/>
      <c r="QPQ92" s="530"/>
      <c r="QPR92" s="531"/>
      <c r="QPS92" s="532"/>
      <c r="QPT92" s="533"/>
      <c r="QPU92" s="527"/>
      <c r="QPV92" s="528"/>
      <c r="QPW92" s="529"/>
      <c r="QPX92" s="530"/>
      <c r="QPY92" s="531"/>
      <c r="QPZ92" s="532"/>
      <c r="QQA92" s="533"/>
      <c r="QQB92" s="527"/>
      <c r="QQC92" s="528"/>
      <c r="QQD92" s="529"/>
      <c r="QQE92" s="530"/>
      <c r="QQF92" s="531"/>
      <c r="QQG92" s="532"/>
      <c r="QQH92" s="533"/>
      <c r="QQI92" s="527"/>
      <c r="QQJ92" s="528"/>
      <c r="QQK92" s="529"/>
      <c r="QQL92" s="530"/>
      <c r="QQM92" s="531"/>
      <c r="QQN92" s="532"/>
      <c r="QQO92" s="533"/>
      <c r="QQP92" s="527"/>
      <c r="QQQ92" s="528"/>
      <c r="QQR92" s="529"/>
      <c r="QQS92" s="530"/>
      <c r="QQT92" s="531"/>
      <c r="QQU92" s="532"/>
      <c r="QQV92" s="533"/>
      <c r="QQW92" s="527"/>
      <c r="QQX92" s="528"/>
      <c r="QQY92" s="529"/>
      <c r="QQZ92" s="530"/>
      <c r="QRA92" s="531"/>
      <c r="QRB92" s="532"/>
      <c r="QRC92" s="533"/>
      <c r="QRD92" s="527"/>
      <c r="QRE92" s="528"/>
      <c r="QRF92" s="529"/>
      <c r="QRG92" s="530"/>
      <c r="QRH92" s="531"/>
      <c r="QRI92" s="532"/>
      <c r="QRJ92" s="533"/>
      <c r="QRK92" s="527"/>
      <c r="QRL92" s="528"/>
      <c r="QRM92" s="529"/>
      <c r="QRN92" s="530"/>
      <c r="QRO92" s="531"/>
      <c r="QRP92" s="532"/>
      <c r="QRQ92" s="533"/>
      <c r="QRR92" s="527"/>
      <c r="QRS92" s="528"/>
      <c r="QRT92" s="529"/>
      <c r="QRU92" s="530"/>
      <c r="QRV92" s="531"/>
      <c r="QRW92" s="532"/>
      <c r="QRX92" s="533"/>
      <c r="QRY92" s="527"/>
      <c r="QRZ92" s="528"/>
      <c r="QSA92" s="529"/>
      <c r="QSB92" s="530"/>
      <c r="QSC92" s="531"/>
      <c r="QSD92" s="532"/>
      <c r="QSE92" s="533"/>
      <c r="QSF92" s="527"/>
      <c r="QSG92" s="528"/>
      <c r="QSH92" s="529"/>
      <c r="QSI92" s="530"/>
      <c r="QSJ92" s="531"/>
      <c r="QSK92" s="532"/>
      <c r="QSL92" s="533"/>
      <c r="QSM92" s="527"/>
      <c r="QSN92" s="528"/>
      <c r="QSO92" s="529"/>
      <c r="QSP92" s="530"/>
      <c r="QSQ92" s="531"/>
      <c r="QSR92" s="532"/>
      <c r="QSS92" s="533"/>
      <c r="QST92" s="527"/>
      <c r="QSU92" s="528"/>
      <c r="QSV92" s="529"/>
      <c r="QSW92" s="530"/>
      <c r="QSX92" s="531"/>
      <c r="QSY92" s="532"/>
      <c r="QSZ92" s="533"/>
      <c r="QTA92" s="527"/>
      <c r="QTB92" s="528"/>
      <c r="QTC92" s="529"/>
      <c r="QTD92" s="530"/>
      <c r="QTE92" s="531"/>
      <c r="QTF92" s="532"/>
      <c r="QTG92" s="533"/>
      <c r="QTH92" s="527"/>
      <c r="QTI92" s="528"/>
      <c r="QTJ92" s="529"/>
      <c r="QTK92" s="530"/>
      <c r="QTL92" s="531"/>
      <c r="QTM92" s="532"/>
      <c r="QTN92" s="533"/>
      <c r="QTO92" s="527"/>
      <c r="QTP92" s="528"/>
      <c r="QTQ92" s="529"/>
      <c r="QTR92" s="530"/>
      <c r="QTS92" s="531"/>
      <c r="QTT92" s="532"/>
      <c r="QTU92" s="533"/>
      <c r="QTV92" s="527"/>
      <c r="QTW92" s="528"/>
      <c r="QTX92" s="529"/>
      <c r="QTY92" s="530"/>
      <c r="QTZ92" s="531"/>
      <c r="QUA92" s="532"/>
      <c r="QUB92" s="533"/>
      <c r="QUC92" s="527"/>
      <c r="QUD92" s="528"/>
      <c r="QUE92" s="529"/>
      <c r="QUF92" s="530"/>
      <c r="QUG92" s="531"/>
      <c r="QUH92" s="532"/>
      <c r="QUI92" s="533"/>
      <c r="QUJ92" s="527"/>
      <c r="QUK92" s="528"/>
      <c r="QUL92" s="529"/>
      <c r="QUM92" s="530"/>
      <c r="QUN92" s="531"/>
      <c r="QUO92" s="532"/>
      <c r="QUP92" s="533"/>
      <c r="QUQ92" s="527"/>
      <c r="QUR92" s="528"/>
      <c r="QUS92" s="529"/>
      <c r="QUT92" s="530"/>
      <c r="QUU92" s="531"/>
      <c r="QUV92" s="532"/>
      <c r="QUW92" s="533"/>
      <c r="QUX92" s="527"/>
      <c r="QUY92" s="528"/>
      <c r="QUZ92" s="529"/>
      <c r="QVA92" s="530"/>
      <c r="QVB92" s="531"/>
      <c r="QVC92" s="532"/>
      <c r="QVD92" s="533"/>
      <c r="QVE92" s="527"/>
      <c r="QVF92" s="528"/>
      <c r="QVG92" s="529"/>
      <c r="QVH92" s="530"/>
      <c r="QVI92" s="531"/>
      <c r="QVJ92" s="532"/>
      <c r="QVK92" s="533"/>
      <c r="QVL92" s="527"/>
      <c r="QVM92" s="528"/>
      <c r="QVN92" s="529"/>
      <c r="QVO92" s="530"/>
      <c r="QVP92" s="531"/>
      <c r="QVQ92" s="532"/>
      <c r="QVR92" s="533"/>
      <c r="QVS92" s="527"/>
      <c r="QVT92" s="528"/>
      <c r="QVU92" s="529"/>
      <c r="QVV92" s="530"/>
      <c r="QVW92" s="531"/>
      <c r="QVX92" s="532"/>
      <c r="QVY92" s="533"/>
      <c r="QVZ92" s="527"/>
      <c r="QWA92" s="528"/>
      <c r="QWB92" s="529"/>
      <c r="QWC92" s="530"/>
      <c r="QWD92" s="531"/>
      <c r="QWE92" s="532"/>
      <c r="QWF92" s="533"/>
      <c r="QWG92" s="527"/>
      <c r="QWH92" s="528"/>
      <c r="QWI92" s="529"/>
      <c r="QWJ92" s="530"/>
      <c r="QWK92" s="531"/>
      <c r="QWL92" s="532"/>
      <c r="QWM92" s="533"/>
      <c r="QWN92" s="527"/>
      <c r="QWO92" s="528"/>
      <c r="QWP92" s="529"/>
      <c r="QWQ92" s="530"/>
      <c r="QWR92" s="531"/>
      <c r="QWS92" s="532"/>
      <c r="QWT92" s="533"/>
      <c r="QWU92" s="527"/>
      <c r="QWV92" s="528"/>
      <c r="QWW92" s="529"/>
      <c r="QWX92" s="530"/>
      <c r="QWY92" s="531"/>
      <c r="QWZ92" s="532"/>
      <c r="QXA92" s="533"/>
      <c r="QXB92" s="527"/>
      <c r="QXC92" s="528"/>
      <c r="QXD92" s="529"/>
      <c r="QXE92" s="530"/>
      <c r="QXF92" s="531"/>
      <c r="QXG92" s="532"/>
      <c r="QXH92" s="533"/>
      <c r="QXI92" s="527"/>
      <c r="QXJ92" s="528"/>
      <c r="QXK92" s="529"/>
      <c r="QXL92" s="530"/>
      <c r="QXM92" s="531"/>
      <c r="QXN92" s="532"/>
      <c r="QXO92" s="533"/>
      <c r="QXP92" s="527"/>
      <c r="QXQ92" s="528"/>
      <c r="QXR92" s="529"/>
      <c r="QXS92" s="530"/>
      <c r="QXT92" s="531"/>
      <c r="QXU92" s="532"/>
      <c r="QXV92" s="533"/>
      <c r="QXW92" s="527"/>
      <c r="QXX92" s="528"/>
      <c r="QXY92" s="529"/>
      <c r="QXZ92" s="530"/>
      <c r="QYA92" s="531"/>
      <c r="QYB92" s="532"/>
      <c r="QYC92" s="533"/>
      <c r="QYD92" s="527"/>
      <c r="QYE92" s="528"/>
      <c r="QYF92" s="529"/>
      <c r="QYG92" s="530"/>
      <c r="QYH92" s="531"/>
      <c r="QYI92" s="532"/>
      <c r="QYJ92" s="533"/>
      <c r="QYK92" s="527"/>
      <c r="QYL92" s="528"/>
      <c r="QYM92" s="529"/>
      <c r="QYN92" s="530"/>
      <c r="QYO92" s="531"/>
      <c r="QYP92" s="532"/>
      <c r="QYQ92" s="533"/>
      <c r="QYR92" s="527"/>
      <c r="QYS92" s="528"/>
      <c r="QYT92" s="529"/>
      <c r="QYU92" s="530"/>
      <c r="QYV92" s="531"/>
      <c r="QYW92" s="532"/>
      <c r="QYX92" s="533"/>
      <c r="QYY92" s="527"/>
      <c r="QYZ92" s="528"/>
      <c r="QZA92" s="529"/>
      <c r="QZB92" s="530"/>
      <c r="QZC92" s="531"/>
      <c r="QZD92" s="532"/>
      <c r="QZE92" s="533"/>
      <c r="QZF92" s="527"/>
      <c r="QZG92" s="528"/>
      <c r="QZH92" s="529"/>
      <c r="QZI92" s="530"/>
      <c r="QZJ92" s="531"/>
      <c r="QZK92" s="532"/>
      <c r="QZL92" s="533"/>
      <c r="QZM92" s="527"/>
      <c r="QZN92" s="528"/>
      <c r="QZO92" s="529"/>
      <c r="QZP92" s="530"/>
      <c r="QZQ92" s="531"/>
      <c r="QZR92" s="532"/>
      <c r="QZS92" s="533"/>
      <c r="QZT92" s="527"/>
      <c r="QZU92" s="528"/>
      <c r="QZV92" s="529"/>
      <c r="QZW92" s="530"/>
      <c r="QZX92" s="531"/>
      <c r="QZY92" s="532"/>
      <c r="QZZ92" s="533"/>
      <c r="RAA92" s="527"/>
      <c r="RAB92" s="528"/>
      <c r="RAC92" s="529"/>
      <c r="RAD92" s="530"/>
      <c r="RAE92" s="531"/>
      <c r="RAF92" s="532"/>
      <c r="RAG92" s="533"/>
      <c r="RAH92" s="527"/>
      <c r="RAI92" s="528"/>
      <c r="RAJ92" s="529"/>
      <c r="RAK92" s="530"/>
      <c r="RAL92" s="531"/>
      <c r="RAM92" s="532"/>
      <c r="RAN92" s="533"/>
      <c r="RAO92" s="527"/>
      <c r="RAP92" s="528"/>
      <c r="RAQ92" s="529"/>
      <c r="RAR92" s="530"/>
      <c r="RAS92" s="531"/>
      <c r="RAT92" s="532"/>
      <c r="RAU92" s="533"/>
      <c r="RAV92" s="527"/>
      <c r="RAW92" s="528"/>
      <c r="RAX92" s="529"/>
      <c r="RAY92" s="530"/>
      <c r="RAZ92" s="531"/>
      <c r="RBA92" s="532"/>
      <c r="RBB92" s="533"/>
      <c r="RBC92" s="527"/>
      <c r="RBD92" s="528"/>
      <c r="RBE92" s="529"/>
      <c r="RBF92" s="530"/>
      <c r="RBG92" s="531"/>
      <c r="RBH92" s="532"/>
      <c r="RBI92" s="533"/>
      <c r="RBJ92" s="527"/>
      <c r="RBK92" s="528"/>
      <c r="RBL92" s="529"/>
      <c r="RBM92" s="530"/>
      <c r="RBN92" s="531"/>
      <c r="RBO92" s="532"/>
      <c r="RBP92" s="533"/>
      <c r="RBQ92" s="527"/>
      <c r="RBR92" s="528"/>
      <c r="RBS92" s="529"/>
      <c r="RBT92" s="530"/>
      <c r="RBU92" s="531"/>
      <c r="RBV92" s="532"/>
      <c r="RBW92" s="533"/>
      <c r="RBX92" s="527"/>
      <c r="RBY92" s="528"/>
      <c r="RBZ92" s="529"/>
      <c r="RCA92" s="530"/>
      <c r="RCB92" s="531"/>
      <c r="RCC92" s="532"/>
      <c r="RCD92" s="533"/>
      <c r="RCE92" s="527"/>
      <c r="RCF92" s="528"/>
      <c r="RCG92" s="529"/>
      <c r="RCH92" s="530"/>
      <c r="RCI92" s="531"/>
      <c r="RCJ92" s="532"/>
      <c r="RCK92" s="533"/>
      <c r="RCL92" s="527"/>
      <c r="RCM92" s="528"/>
      <c r="RCN92" s="529"/>
      <c r="RCO92" s="530"/>
      <c r="RCP92" s="531"/>
      <c r="RCQ92" s="532"/>
      <c r="RCR92" s="533"/>
      <c r="RCS92" s="527"/>
      <c r="RCT92" s="528"/>
      <c r="RCU92" s="529"/>
      <c r="RCV92" s="530"/>
      <c r="RCW92" s="531"/>
      <c r="RCX92" s="532"/>
      <c r="RCY92" s="533"/>
      <c r="RCZ92" s="527"/>
      <c r="RDA92" s="528"/>
      <c r="RDB92" s="529"/>
      <c r="RDC92" s="530"/>
      <c r="RDD92" s="531"/>
      <c r="RDE92" s="532"/>
      <c r="RDF92" s="533"/>
      <c r="RDG92" s="527"/>
      <c r="RDH92" s="528"/>
      <c r="RDI92" s="529"/>
      <c r="RDJ92" s="530"/>
      <c r="RDK92" s="531"/>
      <c r="RDL92" s="532"/>
      <c r="RDM92" s="533"/>
      <c r="RDN92" s="527"/>
      <c r="RDO92" s="528"/>
      <c r="RDP92" s="529"/>
      <c r="RDQ92" s="530"/>
      <c r="RDR92" s="531"/>
      <c r="RDS92" s="532"/>
      <c r="RDT92" s="533"/>
      <c r="RDU92" s="527"/>
      <c r="RDV92" s="528"/>
      <c r="RDW92" s="529"/>
      <c r="RDX92" s="530"/>
      <c r="RDY92" s="531"/>
      <c r="RDZ92" s="532"/>
      <c r="REA92" s="533"/>
      <c r="REB92" s="527"/>
      <c r="REC92" s="528"/>
      <c r="RED92" s="529"/>
      <c r="REE92" s="530"/>
      <c r="REF92" s="531"/>
      <c r="REG92" s="532"/>
      <c r="REH92" s="533"/>
      <c r="REI92" s="527"/>
      <c r="REJ92" s="528"/>
      <c r="REK92" s="529"/>
      <c r="REL92" s="530"/>
      <c r="REM92" s="531"/>
      <c r="REN92" s="532"/>
      <c r="REO92" s="533"/>
      <c r="REP92" s="527"/>
      <c r="REQ92" s="528"/>
      <c r="RER92" s="529"/>
      <c r="RES92" s="530"/>
      <c r="RET92" s="531"/>
      <c r="REU92" s="532"/>
      <c r="REV92" s="533"/>
      <c r="REW92" s="527"/>
      <c r="REX92" s="528"/>
      <c r="REY92" s="529"/>
      <c r="REZ92" s="530"/>
      <c r="RFA92" s="531"/>
      <c r="RFB92" s="532"/>
      <c r="RFC92" s="533"/>
      <c r="RFD92" s="527"/>
      <c r="RFE92" s="528"/>
      <c r="RFF92" s="529"/>
      <c r="RFG92" s="530"/>
      <c r="RFH92" s="531"/>
      <c r="RFI92" s="532"/>
      <c r="RFJ92" s="533"/>
      <c r="RFK92" s="527"/>
      <c r="RFL92" s="528"/>
      <c r="RFM92" s="529"/>
      <c r="RFN92" s="530"/>
      <c r="RFO92" s="531"/>
      <c r="RFP92" s="532"/>
      <c r="RFQ92" s="533"/>
      <c r="RFR92" s="527"/>
      <c r="RFS92" s="528"/>
      <c r="RFT92" s="529"/>
      <c r="RFU92" s="530"/>
      <c r="RFV92" s="531"/>
      <c r="RFW92" s="532"/>
      <c r="RFX92" s="533"/>
      <c r="RFY92" s="527"/>
      <c r="RFZ92" s="528"/>
      <c r="RGA92" s="529"/>
      <c r="RGB92" s="530"/>
      <c r="RGC92" s="531"/>
      <c r="RGD92" s="532"/>
      <c r="RGE92" s="533"/>
      <c r="RGF92" s="527"/>
      <c r="RGG92" s="528"/>
      <c r="RGH92" s="529"/>
      <c r="RGI92" s="530"/>
      <c r="RGJ92" s="531"/>
      <c r="RGK92" s="532"/>
      <c r="RGL92" s="533"/>
      <c r="RGM92" s="527"/>
      <c r="RGN92" s="528"/>
      <c r="RGO92" s="529"/>
      <c r="RGP92" s="530"/>
      <c r="RGQ92" s="531"/>
      <c r="RGR92" s="532"/>
      <c r="RGS92" s="533"/>
      <c r="RGT92" s="527"/>
      <c r="RGU92" s="528"/>
      <c r="RGV92" s="529"/>
      <c r="RGW92" s="530"/>
      <c r="RGX92" s="531"/>
      <c r="RGY92" s="532"/>
      <c r="RGZ92" s="533"/>
      <c r="RHA92" s="527"/>
      <c r="RHB92" s="528"/>
      <c r="RHC92" s="529"/>
      <c r="RHD92" s="530"/>
      <c r="RHE92" s="531"/>
      <c r="RHF92" s="532"/>
      <c r="RHG92" s="533"/>
      <c r="RHH92" s="527"/>
      <c r="RHI92" s="528"/>
      <c r="RHJ92" s="529"/>
      <c r="RHK92" s="530"/>
      <c r="RHL92" s="531"/>
      <c r="RHM92" s="532"/>
      <c r="RHN92" s="533"/>
      <c r="RHO92" s="527"/>
      <c r="RHP92" s="528"/>
      <c r="RHQ92" s="529"/>
      <c r="RHR92" s="530"/>
      <c r="RHS92" s="531"/>
      <c r="RHT92" s="532"/>
      <c r="RHU92" s="533"/>
      <c r="RHV92" s="527"/>
      <c r="RHW92" s="528"/>
      <c r="RHX92" s="529"/>
      <c r="RHY92" s="530"/>
      <c r="RHZ92" s="531"/>
      <c r="RIA92" s="532"/>
      <c r="RIB92" s="533"/>
      <c r="RIC92" s="527"/>
      <c r="RID92" s="528"/>
      <c r="RIE92" s="529"/>
      <c r="RIF92" s="530"/>
      <c r="RIG92" s="531"/>
      <c r="RIH92" s="532"/>
      <c r="RII92" s="533"/>
      <c r="RIJ92" s="527"/>
      <c r="RIK92" s="528"/>
      <c r="RIL92" s="529"/>
      <c r="RIM92" s="530"/>
      <c r="RIN92" s="531"/>
      <c r="RIO92" s="532"/>
      <c r="RIP92" s="533"/>
      <c r="RIQ92" s="527"/>
      <c r="RIR92" s="528"/>
      <c r="RIS92" s="529"/>
      <c r="RIT92" s="530"/>
      <c r="RIU92" s="531"/>
      <c r="RIV92" s="532"/>
      <c r="RIW92" s="533"/>
      <c r="RIX92" s="527"/>
      <c r="RIY92" s="528"/>
      <c r="RIZ92" s="529"/>
      <c r="RJA92" s="530"/>
      <c r="RJB92" s="531"/>
      <c r="RJC92" s="532"/>
      <c r="RJD92" s="533"/>
      <c r="RJE92" s="527"/>
      <c r="RJF92" s="528"/>
      <c r="RJG92" s="529"/>
      <c r="RJH92" s="530"/>
      <c r="RJI92" s="531"/>
      <c r="RJJ92" s="532"/>
      <c r="RJK92" s="533"/>
      <c r="RJL92" s="527"/>
      <c r="RJM92" s="528"/>
      <c r="RJN92" s="529"/>
      <c r="RJO92" s="530"/>
      <c r="RJP92" s="531"/>
      <c r="RJQ92" s="532"/>
      <c r="RJR92" s="533"/>
      <c r="RJS92" s="527"/>
      <c r="RJT92" s="528"/>
      <c r="RJU92" s="529"/>
      <c r="RJV92" s="530"/>
      <c r="RJW92" s="531"/>
      <c r="RJX92" s="532"/>
      <c r="RJY92" s="533"/>
      <c r="RJZ92" s="527"/>
      <c r="RKA92" s="528"/>
      <c r="RKB92" s="529"/>
      <c r="RKC92" s="530"/>
      <c r="RKD92" s="531"/>
      <c r="RKE92" s="532"/>
      <c r="RKF92" s="533"/>
      <c r="RKG92" s="527"/>
      <c r="RKH92" s="528"/>
      <c r="RKI92" s="529"/>
      <c r="RKJ92" s="530"/>
      <c r="RKK92" s="531"/>
      <c r="RKL92" s="532"/>
      <c r="RKM92" s="533"/>
      <c r="RKN92" s="527"/>
      <c r="RKO92" s="528"/>
      <c r="RKP92" s="529"/>
      <c r="RKQ92" s="530"/>
      <c r="RKR92" s="531"/>
      <c r="RKS92" s="532"/>
      <c r="RKT92" s="533"/>
      <c r="RKU92" s="527"/>
      <c r="RKV92" s="528"/>
      <c r="RKW92" s="529"/>
      <c r="RKX92" s="530"/>
      <c r="RKY92" s="531"/>
      <c r="RKZ92" s="532"/>
      <c r="RLA92" s="533"/>
      <c r="RLB92" s="527"/>
      <c r="RLC92" s="528"/>
      <c r="RLD92" s="529"/>
      <c r="RLE92" s="530"/>
      <c r="RLF92" s="531"/>
      <c r="RLG92" s="532"/>
      <c r="RLH92" s="533"/>
      <c r="RLI92" s="527"/>
      <c r="RLJ92" s="528"/>
      <c r="RLK92" s="529"/>
      <c r="RLL92" s="530"/>
      <c r="RLM92" s="531"/>
      <c r="RLN92" s="532"/>
      <c r="RLO92" s="533"/>
      <c r="RLP92" s="527"/>
      <c r="RLQ92" s="528"/>
      <c r="RLR92" s="529"/>
      <c r="RLS92" s="530"/>
      <c r="RLT92" s="531"/>
      <c r="RLU92" s="532"/>
      <c r="RLV92" s="533"/>
      <c r="RLW92" s="527"/>
      <c r="RLX92" s="528"/>
      <c r="RLY92" s="529"/>
      <c r="RLZ92" s="530"/>
      <c r="RMA92" s="531"/>
      <c r="RMB92" s="532"/>
      <c r="RMC92" s="533"/>
      <c r="RMD92" s="527"/>
      <c r="RME92" s="528"/>
      <c r="RMF92" s="529"/>
      <c r="RMG92" s="530"/>
      <c r="RMH92" s="531"/>
      <c r="RMI92" s="532"/>
      <c r="RMJ92" s="533"/>
      <c r="RMK92" s="527"/>
      <c r="RML92" s="528"/>
      <c r="RMM92" s="529"/>
      <c r="RMN92" s="530"/>
      <c r="RMO92" s="531"/>
      <c r="RMP92" s="532"/>
      <c r="RMQ92" s="533"/>
      <c r="RMR92" s="527"/>
      <c r="RMS92" s="528"/>
      <c r="RMT92" s="529"/>
      <c r="RMU92" s="530"/>
      <c r="RMV92" s="531"/>
      <c r="RMW92" s="532"/>
      <c r="RMX92" s="533"/>
      <c r="RMY92" s="527"/>
      <c r="RMZ92" s="528"/>
      <c r="RNA92" s="529"/>
      <c r="RNB92" s="530"/>
      <c r="RNC92" s="531"/>
      <c r="RND92" s="532"/>
      <c r="RNE92" s="533"/>
      <c r="RNF92" s="527"/>
      <c r="RNG92" s="528"/>
      <c r="RNH92" s="529"/>
      <c r="RNI92" s="530"/>
      <c r="RNJ92" s="531"/>
      <c r="RNK92" s="532"/>
      <c r="RNL92" s="533"/>
      <c r="RNM92" s="527"/>
      <c r="RNN92" s="528"/>
      <c r="RNO92" s="529"/>
      <c r="RNP92" s="530"/>
      <c r="RNQ92" s="531"/>
      <c r="RNR92" s="532"/>
      <c r="RNS92" s="533"/>
      <c r="RNT92" s="527"/>
      <c r="RNU92" s="528"/>
      <c r="RNV92" s="529"/>
      <c r="RNW92" s="530"/>
      <c r="RNX92" s="531"/>
      <c r="RNY92" s="532"/>
      <c r="RNZ92" s="533"/>
      <c r="ROA92" s="527"/>
      <c r="ROB92" s="528"/>
      <c r="ROC92" s="529"/>
      <c r="ROD92" s="530"/>
      <c r="ROE92" s="531"/>
      <c r="ROF92" s="532"/>
      <c r="ROG92" s="533"/>
      <c r="ROH92" s="527"/>
      <c r="ROI92" s="528"/>
      <c r="ROJ92" s="529"/>
      <c r="ROK92" s="530"/>
      <c r="ROL92" s="531"/>
      <c r="ROM92" s="532"/>
      <c r="RON92" s="533"/>
      <c r="ROO92" s="527"/>
      <c r="ROP92" s="528"/>
      <c r="ROQ92" s="529"/>
      <c r="ROR92" s="530"/>
      <c r="ROS92" s="531"/>
      <c r="ROT92" s="532"/>
      <c r="ROU92" s="533"/>
      <c r="ROV92" s="527"/>
      <c r="ROW92" s="528"/>
      <c r="ROX92" s="529"/>
      <c r="ROY92" s="530"/>
      <c r="ROZ92" s="531"/>
      <c r="RPA92" s="532"/>
      <c r="RPB92" s="533"/>
      <c r="RPC92" s="527"/>
      <c r="RPD92" s="528"/>
      <c r="RPE92" s="529"/>
      <c r="RPF92" s="530"/>
      <c r="RPG92" s="531"/>
      <c r="RPH92" s="532"/>
      <c r="RPI92" s="533"/>
      <c r="RPJ92" s="527"/>
      <c r="RPK92" s="528"/>
      <c r="RPL92" s="529"/>
      <c r="RPM92" s="530"/>
      <c r="RPN92" s="531"/>
      <c r="RPO92" s="532"/>
      <c r="RPP92" s="533"/>
      <c r="RPQ92" s="527"/>
      <c r="RPR92" s="528"/>
      <c r="RPS92" s="529"/>
      <c r="RPT92" s="530"/>
      <c r="RPU92" s="531"/>
      <c r="RPV92" s="532"/>
      <c r="RPW92" s="533"/>
      <c r="RPX92" s="527"/>
      <c r="RPY92" s="528"/>
      <c r="RPZ92" s="529"/>
      <c r="RQA92" s="530"/>
      <c r="RQB92" s="531"/>
      <c r="RQC92" s="532"/>
      <c r="RQD92" s="533"/>
      <c r="RQE92" s="527"/>
      <c r="RQF92" s="528"/>
      <c r="RQG92" s="529"/>
      <c r="RQH92" s="530"/>
      <c r="RQI92" s="531"/>
      <c r="RQJ92" s="532"/>
      <c r="RQK92" s="533"/>
      <c r="RQL92" s="527"/>
      <c r="RQM92" s="528"/>
      <c r="RQN92" s="529"/>
      <c r="RQO92" s="530"/>
      <c r="RQP92" s="531"/>
      <c r="RQQ92" s="532"/>
      <c r="RQR92" s="533"/>
      <c r="RQS92" s="527"/>
      <c r="RQT92" s="528"/>
      <c r="RQU92" s="529"/>
      <c r="RQV92" s="530"/>
      <c r="RQW92" s="531"/>
      <c r="RQX92" s="532"/>
      <c r="RQY92" s="533"/>
      <c r="RQZ92" s="527"/>
      <c r="RRA92" s="528"/>
      <c r="RRB92" s="529"/>
      <c r="RRC92" s="530"/>
      <c r="RRD92" s="531"/>
      <c r="RRE92" s="532"/>
      <c r="RRF92" s="533"/>
      <c r="RRG92" s="527"/>
      <c r="RRH92" s="528"/>
      <c r="RRI92" s="529"/>
      <c r="RRJ92" s="530"/>
      <c r="RRK92" s="531"/>
      <c r="RRL92" s="532"/>
      <c r="RRM92" s="533"/>
      <c r="RRN92" s="527"/>
      <c r="RRO92" s="528"/>
      <c r="RRP92" s="529"/>
      <c r="RRQ92" s="530"/>
      <c r="RRR92" s="531"/>
      <c r="RRS92" s="532"/>
      <c r="RRT92" s="533"/>
      <c r="RRU92" s="527"/>
      <c r="RRV92" s="528"/>
      <c r="RRW92" s="529"/>
      <c r="RRX92" s="530"/>
      <c r="RRY92" s="531"/>
      <c r="RRZ92" s="532"/>
      <c r="RSA92" s="533"/>
      <c r="RSB92" s="527"/>
      <c r="RSC92" s="528"/>
      <c r="RSD92" s="529"/>
      <c r="RSE92" s="530"/>
      <c r="RSF92" s="531"/>
      <c r="RSG92" s="532"/>
      <c r="RSH92" s="533"/>
      <c r="RSI92" s="527"/>
      <c r="RSJ92" s="528"/>
      <c r="RSK92" s="529"/>
      <c r="RSL92" s="530"/>
      <c r="RSM92" s="531"/>
      <c r="RSN92" s="532"/>
      <c r="RSO92" s="533"/>
      <c r="RSP92" s="527"/>
      <c r="RSQ92" s="528"/>
      <c r="RSR92" s="529"/>
      <c r="RSS92" s="530"/>
      <c r="RST92" s="531"/>
      <c r="RSU92" s="532"/>
      <c r="RSV92" s="533"/>
      <c r="RSW92" s="527"/>
      <c r="RSX92" s="528"/>
      <c r="RSY92" s="529"/>
      <c r="RSZ92" s="530"/>
      <c r="RTA92" s="531"/>
      <c r="RTB92" s="532"/>
      <c r="RTC92" s="533"/>
      <c r="RTD92" s="527"/>
      <c r="RTE92" s="528"/>
      <c r="RTF92" s="529"/>
      <c r="RTG92" s="530"/>
      <c r="RTH92" s="531"/>
      <c r="RTI92" s="532"/>
      <c r="RTJ92" s="533"/>
      <c r="RTK92" s="527"/>
      <c r="RTL92" s="528"/>
      <c r="RTM92" s="529"/>
      <c r="RTN92" s="530"/>
      <c r="RTO92" s="531"/>
      <c r="RTP92" s="532"/>
      <c r="RTQ92" s="533"/>
      <c r="RTR92" s="527"/>
      <c r="RTS92" s="528"/>
      <c r="RTT92" s="529"/>
      <c r="RTU92" s="530"/>
      <c r="RTV92" s="531"/>
      <c r="RTW92" s="532"/>
      <c r="RTX92" s="533"/>
      <c r="RTY92" s="527"/>
      <c r="RTZ92" s="528"/>
      <c r="RUA92" s="529"/>
      <c r="RUB92" s="530"/>
      <c r="RUC92" s="531"/>
      <c r="RUD92" s="532"/>
      <c r="RUE92" s="533"/>
      <c r="RUF92" s="527"/>
      <c r="RUG92" s="528"/>
      <c r="RUH92" s="529"/>
      <c r="RUI92" s="530"/>
      <c r="RUJ92" s="531"/>
      <c r="RUK92" s="532"/>
      <c r="RUL92" s="533"/>
      <c r="RUM92" s="527"/>
      <c r="RUN92" s="528"/>
      <c r="RUO92" s="529"/>
      <c r="RUP92" s="530"/>
      <c r="RUQ92" s="531"/>
      <c r="RUR92" s="532"/>
      <c r="RUS92" s="533"/>
      <c r="RUT92" s="527"/>
      <c r="RUU92" s="528"/>
      <c r="RUV92" s="529"/>
      <c r="RUW92" s="530"/>
      <c r="RUX92" s="531"/>
      <c r="RUY92" s="532"/>
      <c r="RUZ92" s="533"/>
      <c r="RVA92" s="527"/>
      <c r="RVB92" s="528"/>
      <c r="RVC92" s="529"/>
      <c r="RVD92" s="530"/>
      <c r="RVE92" s="531"/>
      <c r="RVF92" s="532"/>
      <c r="RVG92" s="533"/>
      <c r="RVH92" s="527"/>
      <c r="RVI92" s="528"/>
      <c r="RVJ92" s="529"/>
      <c r="RVK92" s="530"/>
      <c r="RVL92" s="531"/>
      <c r="RVM92" s="532"/>
      <c r="RVN92" s="533"/>
      <c r="RVO92" s="527"/>
      <c r="RVP92" s="528"/>
      <c r="RVQ92" s="529"/>
      <c r="RVR92" s="530"/>
      <c r="RVS92" s="531"/>
      <c r="RVT92" s="532"/>
      <c r="RVU92" s="533"/>
      <c r="RVV92" s="527"/>
      <c r="RVW92" s="528"/>
      <c r="RVX92" s="529"/>
      <c r="RVY92" s="530"/>
      <c r="RVZ92" s="531"/>
      <c r="RWA92" s="532"/>
      <c r="RWB92" s="533"/>
      <c r="RWC92" s="527"/>
      <c r="RWD92" s="528"/>
      <c r="RWE92" s="529"/>
      <c r="RWF92" s="530"/>
      <c r="RWG92" s="531"/>
      <c r="RWH92" s="532"/>
      <c r="RWI92" s="533"/>
      <c r="RWJ92" s="527"/>
      <c r="RWK92" s="528"/>
      <c r="RWL92" s="529"/>
      <c r="RWM92" s="530"/>
      <c r="RWN92" s="531"/>
      <c r="RWO92" s="532"/>
      <c r="RWP92" s="533"/>
      <c r="RWQ92" s="527"/>
      <c r="RWR92" s="528"/>
      <c r="RWS92" s="529"/>
      <c r="RWT92" s="530"/>
      <c r="RWU92" s="531"/>
      <c r="RWV92" s="532"/>
      <c r="RWW92" s="533"/>
      <c r="RWX92" s="527"/>
      <c r="RWY92" s="528"/>
      <c r="RWZ92" s="529"/>
      <c r="RXA92" s="530"/>
      <c r="RXB92" s="531"/>
      <c r="RXC92" s="532"/>
      <c r="RXD92" s="533"/>
      <c r="RXE92" s="527"/>
      <c r="RXF92" s="528"/>
      <c r="RXG92" s="529"/>
      <c r="RXH92" s="530"/>
      <c r="RXI92" s="531"/>
      <c r="RXJ92" s="532"/>
      <c r="RXK92" s="533"/>
      <c r="RXL92" s="527"/>
      <c r="RXM92" s="528"/>
      <c r="RXN92" s="529"/>
      <c r="RXO92" s="530"/>
      <c r="RXP92" s="531"/>
      <c r="RXQ92" s="532"/>
      <c r="RXR92" s="533"/>
      <c r="RXS92" s="527"/>
      <c r="RXT92" s="528"/>
      <c r="RXU92" s="529"/>
      <c r="RXV92" s="530"/>
      <c r="RXW92" s="531"/>
      <c r="RXX92" s="532"/>
      <c r="RXY92" s="533"/>
      <c r="RXZ92" s="527"/>
      <c r="RYA92" s="528"/>
      <c r="RYB92" s="529"/>
      <c r="RYC92" s="530"/>
      <c r="RYD92" s="531"/>
      <c r="RYE92" s="532"/>
      <c r="RYF92" s="533"/>
      <c r="RYG92" s="527"/>
      <c r="RYH92" s="528"/>
      <c r="RYI92" s="529"/>
      <c r="RYJ92" s="530"/>
      <c r="RYK92" s="531"/>
      <c r="RYL92" s="532"/>
      <c r="RYM92" s="533"/>
      <c r="RYN92" s="527"/>
      <c r="RYO92" s="528"/>
      <c r="RYP92" s="529"/>
      <c r="RYQ92" s="530"/>
      <c r="RYR92" s="531"/>
      <c r="RYS92" s="532"/>
      <c r="RYT92" s="533"/>
      <c r="RYU92" s="527"/>
      <c r="RYV92" s="528"/>
      <c r="RYW92" s="529"/>
      <c r="RYX92" s="530"/>
      <c r="RYY92" s="531"/>
      <c r="RYZ92" s="532"/>
      <c r="RZA92" s="533"/>
      <c r="RZB92" s="527"/>
      <c r="RZC92" s="528"/>
      <c r="RZD92" s="529"/>
      <c r="RZE92" s="530"/>
      <c r="RZF92" s="531"/>
      <c r="RZG92" s="532"/>
      <c r="RZH92" s="533"/>
      <c r="RZI92" s="527"/>
      <c r="RZJ92" s="528"/>
      <c r="RZK92" s="529"/>
      <c r="RZL92" s="530"/>
      <c r="RZM92" s="531"/>
      <c r="RZN92" s="532"/>
      <c r="RZO92" s="533"/>
      <c r="RZP92" s="527"/>
      <c r="RZQ92" s="528"/>
      <c r="RZR92" s="529"/>
      <c r="RZS92" s="530"/>
      <c r="RZT92" s="531"/>
      <c r="RZU92" s="532"/>
      <c r="RZV92" s="533"/>
      <c r="RZW92" s="527"/>
      <c r="RZX92" s="528"/>
      <c r="RZY92" s="529"/>
      <c r="RZZ92" s="530"/>
      <c r="SAA92" s="531"/>
      <c r="SAB92" s="532"/>
      <c r="SAC92" s="533"/>
      <c r="SAD92" s="527"/>
      <c r="SAE92" s="528"/>
      <c r="SAF92" s="529"/>
      <c r="SAG92" s="530"/>
      <c r="SAH92" s="531"/>
      <c r="SAI92" s="532"/>
      <c r="SAJ92" s="533"/>
      <c r="SAK92" s="527"/>
      <c r="SAL92" s="528"/>
      <c r="SAM92" s="529"/>
      <c r="SAN92" s="530"/>
      <c r="SAO92" s="531"/>
      <c r="SAP92" s="532"/>
      <c r="SAQ92" s="533"/>
      <c r="SAR92" s="527"/>
      <c r="SAS92" s="528"/>
      <c r="SAT92" s="529"/>
      <c r="SAU92" s="530"/>
      <c r="SAV92" s="531"/>
      <c r="SAW92" s="532"/>
      <c r="SAX92" s="533"/>
      <c r="SAY92" s="527"/>
      <c r="SAZ92" s="528"/>
      <c r="SBA92" s="529"/>
      <c r="SBB92" s="530"/>
      <c r="SBC92" s="531"/>
      <c r="SBD92" s="532"/>
      <c r="SBE92" s="533"/>
      <c r="SBF92" s="527"/>
      <c r="SBG92" s="528"/>
      <c r="SBH92" s="529"/>
      <c r="SBI92" s="530"/>
      <c r="SBJ92" s="531"/>
      <c r="SBK92" s="532"/>
      <c r="SBL92" s="533"/>
      <c r="SBM92" s="527"/>
      <c r="SBN92" s="528"/>
      <c r="SBO92" s="529"/>
      <c r="SBP92" s="530"/>
      <c r="SBQ92" s="531"/>
      <c r="SBR92" s="532"/>
      <c r="SBS92" s="533"/>
      <c r="SBT92" s="527"/>
      <c r="SBU92" s="528"/>
      <c r="SBV92" s="529"/>
      <c r="SBW92" s="530"/>
      <c r="SBX92" s="531"/>
      <c r="SBY92" s="532"/>
      <c r="SBZ92" s="533"/>
      <c r="SCA92" s="527"/>
      <c r="SCB92" s="528"/>
      <c r="SCC92" s="529"/>
      <c r="SCD92" s="530"/>
      <c r="SCE92" s="531"/>
      <c r="SCF92" s="532"/>
      <c r="SCG92" s="533"/>
      <c r="SCH92" s="527"/>
      <c r="SCI92" s="528"/>
      <c r="SCJ92" s="529"/>
      <c r="SCK92" s="530"/>
      <c r="SCL92" s="531"/>
      <c r="SCM92" s="532"/>
      <c r="SCN92" s="533"/>
      <c r="SCO92" s="527"/>
      <c r="SCP92" s="528"/>
      <c r="SCQ92" s="529"/>
      <c r="SCR92" s="530"/>
      <c r="SCS92" s="531"/>
      <c r="SCT92" s="532"/>
      <c r="SCU92" s="533"/>
      <c r="SCV92" s="527"/>
      <c r="SCW92" s="528"/>
      <c r="SCX92" s="529"/>
      <c r="SCY92" s="530"/>
      <c r="SCZ92" s="531"/>
      <c r="SDA92" s="532"/>
      <c r="SDB92" s="533"/>
      <c r="SDC92" s="527"/>
      <c r="SDD92" s="528"/>
      <c r="SDE92" s="529"/>
      <c r="SDF92" s="530"/>
      <c r="SDG92" s="531"/>
      <c r="SDH92" s="532"/>
      <c r="SDI92" s="533"/>
      <c r="SDJ92" s="527"/>
      <c r="SDK92" s="528"/>
      <c r="SDL92" s="529"/>
      <c r="SDM92" s="530"/>
      <c r="SDN92" s="531"/>
      <c r="SDO92" s="532"/>
      <c r="SDP92" s="533"/>
      <c r="SDQ92" s="527"/>
      <c r="SDR92" s="528"/>
      <c r="SDS92" s="529"/>
      <c r="SDT92" s="530"/>
      <c r="SDU92" s="531"/>
      <c r="SDV92" s="532"/>
      <c r="SDW92" s="533"/>
      <c r="SDX92" s="527"/>
      <c r="SDY92" s="528"/>
      <c r="SDZ92" s="529"/>
      <c r="SEA92" s="530"/>
      <c r="SEB92" s="531"/>
      <c r="SEC92" s="532"/>
      <c r="SED92" s="533"/>
      <c r="SEE92" s="527"/>
      <c r="SEF92" s="528"/>
      <c r="SEG92" s="529"/>
      <c r="SEH92" s="530"/>
      <c r="SEI92" s="531"/>
      <c r="SEJ92" s="532"/>
      <c r="SEK92" s="533"/>
      <c r="SEL92" s="527"/>
      <c r="SEM92" s="528"/>
      <c r="SEN92" s="529"/>
      <c r="SEO92" s="530"/>
      <c r="SEP92" s="531"/>
      <c r="SEQ92" s="532"/>
      <c r="SER92" s="533"/>
      <c r="SES92" s="527"/>
      <c r="SET92" s="528"/>
      <c r="SEU92" s="529"/>
      <c r="SEV92" s="530"/>
      <c r="SEW92" s="531"/>
      <c r="SEX92" s="532"/>
      <c r="SEY92" s="533"/>
      <c r="SEZ92" s="527"/>
      <c r="SFA92" s="528"/>
      <c r="SFB92" s="529"/>
      <c r="SFC92" s="530"/>
      <c r="SFD92" s="531"/>
      <c r="SFE92" s="532"/>
      <c r="SFF92" s="533"/>
      <c r="SFG92" s="527"/>
      <c r="SFH92" s="528"/>
      <c r="SFI92" s="529"/>
      <c r="SFJ92" s="530"/>
      <c r="SFK92" s="531"/>
      <c r="SFL92" s="532"/>
      <c r="SFM92" s="533"/>
      <c r="SFN92" s="527"/>
      <c r="SFO92" s="528"/>
      <c r="SFP92" s="529"/>
      <c r="SFQ92" s="530"/>
      <c r="SFR92" s="531"/>
      <c r="SFS92" s="532"/>
      <c r="SFT92" s="533"/>
      <c r="SFU92" s="527"/>
      <c r="SFV92" s="528"/>
      <c r="SFW92" s="529"/>
      <c r="SFX92" s="530"/>
      <c r="SFY92" s="531"/>
      <c r="SFZ92" s="532"/>
      <c r="SGA92" s="533"/>
      <c r="SGB92" s="527"/>
      <c r="SGC92" s="528"/>
      <c r="SGD92" s="529"/>
      <c r="SGE92" s="530"/>
      <c r="SGF92" s="531"/>
      <c r="SGG92" s="532"/>
      <c r="SGH92" s="533"/>
      <c r="SGI92" s="527"/>
      <c r="SGJ92" s="528"/>
      <c r="SGK92" s="529"/>
      <c r="SGL92" s="530"/>
      <c r="SGM92" s="531"/>
      <c r="SGN92" s="532"/>
      <c r="SGO92" s="533"/>
      <c r="SGP92" s="527"/>
      <c r="SGQ92" s="528"/>
      <c r="SGR92" s="529"/>
      <c r="SGS92" s="530"/>
      <c r="SGT92" s="531"/>
      <c r="SGU92" s="532"/>
      <c r="SGV92" s="533"/>
      <c r="SGW92" s="527"/>
      <c r="SGX92" s="528"/>
      <c r="SGY92" s="529"/>
      <c r="SGZ92" s="530"/>
      <c r="SHA92" s="531"/>
      <c r="SHB92" s="532"/>
      <c r="SHC92" s="533"/>
      <c r="SHD92" s="527"/>
      <c r="SHE92" s="528"/>
      <c r="SHF92" s="529"/>
      <c r="SHG92" s="530"/>
      <c r="SHH92" s="531"/>
      <c r="SHI92" s="532"/>
      <c r="SHJ92" s="533"/>
      <c r="SHK92" s="527"/>
      <c r="SHL92" s="528"/>
      <c r="SHM92" s="529"/>
      <c r="SHN92" s="530"/>
      <c r="SHO92" s="531"/>
      <c r="SHP92" s="532"/>
      <c r="SHQ92" s="533"/>
      <c r="SHR92" s="527"/>
      <c r="SHS92" s="528"/>
      <c r="SHT92" s="529"/>
      <c r="SHU92" s="530"/>
      <c r="SHV92" s="531"/>
      <c r="SHW92" s="532"/>
      <c r="SHX92" s="533"/>
      <c r="SHY92" s="527"/>
      <c r="SHZ92" s="528"/>
      <c r="SIA92" s="529"/>
      <c r="SIB92" s="530"/>
      <c r="SIC92" s="531"/>
      <c r="SID92" s="532"/>
      <c r="SIE92" s="533"/>
      <c r="SIF92" s="527"/>
      <c r="SIG92" s="528"/>
      <c r="SIH92" s="529"/>
      <c r="SII92" s="530"/>
      <c r="SIJ92" s="531"/>
      <c r="SIK92" s="532"/>
      <c r="SIL92" s="533"/>
      <c r="SIM92" s="527"/>
      <c r="SIN92" s="528"/>
      <c r="SIO92" s="529"/>
      <c r="SIP92" s="530"/>
      <c r="SIQ92" s="531"/>
      <c r="SIR92" s="532"/>
      <c r="SIS92" s="533"/>
      <c r="SIT92" s="527"/>
      <c r="SIU92" s="528"/>
      <c r="SIV92" s="529"/>
      <c r="SIW92" s="530"/>
      <c r="SIX92" s="531"/>
      <c r="SIY92" s="532"/>
      <c r="SIZ92" s="533"/>
      <c r="SJA92" s="527"/>
      <c r="SJB92" s="528"/>
      <c r="SJC92" s="529"/>
      <c r="SJD92" s="530"/>
      <c r="SJE92" s="531"/>
      <c r="SJF92" s="532"/>
      <c r="SJG92" s="533"/>
      <c r="SJH92" s="527"/>
      <c r="SJI92" s="528"/>
      <c r="SJJ92" s="529"/>
      <c r="SJK92" s="530"/>
      <c r="SJL92" s="531"/>
      <c r="SJM92" s="532"/>
      <c r="SJN92" s="533"/>
      <c r="SJO92" s="527"/>
      <c r="SJP92" s="528"/>
      <c r="SJQ92" s="529"/>
      <c r="SJR92" s="530"/>
      <c r="SJS92" s="531"/>
      <c r="SJT92" s="532"/>
      <c r="SJU92" s="533"/>
      <c r="SJV92" s="527"/>
      <c r="SJW92" s="528"/>
      <c r="SJX92" s="529"/>
      <c r="SJY92" s="530"/>
      <c r="SJZ92" s="531"/>
      <c r="SKA92" s="532"/>
      <c r="SKB92" s="533"/>
      <c r="SKC92" s="527"/>
      <c r="SKD92" s="528"/>
      <c r="SKE92" s="529"/>
      <c r="SKF92" s="530"/>
      <c r="SKG92" s="531"/>
      <c r="SKH92" s="532"/>
      <c r="SKI92" s="533"/>
      <c r="SKJ92" s="527"/>
      <c r="SKK92" s="528"/>
      <c r="SKL92" s="529"/>
      <c r="SKM92" s="530"/>
      <c r="SKN92" s="531"/>
      <c r="SKO92" s="532"/>
      <c r="SKP92" s="533"/>
      <c r="SKQ92" s="527"/>
      <c r="SKR92" s="528"/>
      <c r="SKS92" s="529"/>
      <c r="SKT92" s="530"/>
      <c r="SKU92" s="531"/>
      <c r="SKV92" s="532"/>
      <c r="SKW92" s="533"/>
      <c r="SKX92" s="527"/>
      <c r="SKY92" s="528"/>
      <c r="SKZ92" s="529"/>
      <c r="SLA92" s="530"/>
      <c r="SLB92" s="531"/>
      <c r="SLC92" s="532"/>
      <c r="SLD92" s="533"/>
      <c r="SLE92" s="527"/>
      <c r="SLF92" s="528"/>
      <c r="SLG92" s="529"/>
      <c r="SLH92" s="530"/>
      <c r="SLI92" s="531"/>
      <c r="SLJ92" s="532"/>
      <c r="SLK92" s="533"/>
      <c r="SLL92" s="527"/>
      <c r="SLM92" s="528"/>
      <c r="SLN92" s="529"/>
      <c r="SLO92" s="530"/>
      <c r="SLP92" s="531"/>
      <c r="SLQ92" s="532"/>
      <c r="SLR92" s="533"/>
      <c r="SLS92" s="527"/>
      <c r="SLT92" s="528"/>
      <c r="SLU92" s="529"/>
      <c r="SLV92" s="530"/>
      <c r="SLW92" s="531"/>
      <c r="SLX92" s="532"/>
      <c r="SLY92" s="533"/>
      <c r="SLZ92" s="527"/>
      <c r="SMA92" s="528"/>
      <c r="SMB92" s="529"/>
      <c r="SMC92" s="530"/>
      <c r="SMD92" s="531"/>
      <c r="SME92" s="532"/>
      <c r="SMF92" s="533"/>
      <c r="SMG92" s="527"/>
      <c r="SMH92" s="528"/>
      <c r="SMI92" s="529"/>
      <c r="SMJ92" s="530"/>
      <c r="SMK92" s="531"/>
      <c r="SML92" s="532"/>
      <c r="SMM92" s="533"/>
      <c r="SMN92" s="527"/>
      <c r="SMO92" s="528"/>
      <c r="SMP92" s="529"/>
      <c r="SMQ92" s="530"/>
      <c r="SMR92" s="531"/>
      <c r="SMS92" s="532"/>
      <c r="SMT92" s="533"/>
      <c r="SMU92" s="527"/>
      <c r="SMV92" s="528"/>
      <c r="SMW92" s="529"/>
      <c r="SMX92" s="530"/>
      <c r="SMY92" s="531"/>
      <c r="SMZ92" s="532"/>
      <c r="SNA92" s="533"/>
      <c r="SNB92" s="527"/>
      <c r="SNC92" s="528"/>
      <c r="SND92" s="529"/>
      <c r="SNE92" s="530"/>
      <c r="SNF92" s="531"/>
      <c r="SNG92" s="532"/>
      <c r="SNH92" s="533"/>
      <c r="SNI92" s="527"/>
      <c r="SNJ92" s="528"/>
      <c r="SNK92" s="529"/>
      <c r="SNL92" s="530"/>
      <c r="SNM92" s="531"/>
      <c r="SNN92" s="532"/>
      <c r="SNO92" s="533"/>
      <c r="SNP92" s="527"/>
      <c r="SNQ92" s="528"/>
      <c r="SNR92" s="529"/>
      <c r="SNS92" s="530"/>
      <c r="SNT92" s="531"/>
      <c r="SNU92" s="532"/>
      <c r="SNV92" s="533"/>
      <c r="SNW92" s="527"/>
      <c r="SNX92" s="528"/>
      <c r="SNY92" s="529"/>
      <c r="SNZ92" s="530"/>
      <c r="SOA92" s="531"/>
      <c r="SOB92" s="532"/>
      <c r="SOC92" s="533"/>
      <c r="SOD92" s="527"/>
      <c r="SOE92" s="528"/>
      <c r="SOF92" s="529"/>
      <c r="SOG92" s="530"/>
      <c r="SOH92" s="531"/>
      <c r="SOI92" s="532"/>
      <c r="SOJ92" s="533"/>
      <c r="SOK92" s="527"/>
      <c r="SOL92" s="528"/>
      <c r="SOM92" s="529"/>
      <c r="SON92" s="530"/>
      <c r="SOO92" s="531"/>
      <c r="SOP92" s="532"/>
      <c r="SOQ92" s="533"/>
      <c r="SOR92" s="527"/>
      <c r="SOS92" s="528"/>
      <c r="SOT92" s="529"/>
      <c r="SOU92" s="530"/>
      <c r="SOV92" s="531"/>
      <c r="SOW92" s="532"/>
      <c r="SOX92" s="533"/>
      <c r="SOY92" s="527"/>
      <c r="SOZ92" s="528"/>
      <c r="SPA92" s="529"/>
      <c r="SPB92" s="530"/>
      <c r="SPC92" s="531"/>
      <c r="SPD92" s="532"/>
      <c r="SPE92" s="533"/>
      <c r="SPF92" s="527"/>
      <c r="SPG92" s="528"/>
      <c r="SPH92" s="529"/>
      <c r="SPI92" s="530"/>
      <c r="SPJ92" s="531"/>
      <c r="SPK92" s="532"/>
      <c r="SPL92" s="533"/>
      <c r="SPM92" s="527"/>
      <c r="SPN92" s="528"/>
      <c r="SPO92" s="529"/>
      <c r="SPP92" s="530"/>
      <c r="SPQ92" s="531"/>
      <c r="SPR92" s="532"/>
      <c r="SPS92" s="533"/>
      <c r="SPT92" s="527"/>
      <c r="SPU92" s="528"/>
      <c r="SPV92" s="529"/>
      <c r="SPW92" s="530"/>
      <c r="SPX92" s="531"/>
      <c r="SPY92" s="532"/>
      <c r="SPZ92" s="533"/>
      <c r="SQA92" s="527"/>
      <c r="SQB92" s="528"/>
      <c r="SQC92" s="529"/>
      <c r="SQD92" s="530"/>
      <c r="SQE92" s="531"/>
      <c r="SQF92" s="532"/>
      <c r="SQG92" s="533"/>
      <c r="SQH92" s="527"/>
      <c r="SQI92" s="528"/>
      <c r="SQJ92" s="529"/>
      <c r="SQK92" s="530"/>
      <c r="SQL92" s="531"/>
      <c r="SQM92" s="532"/>
      <c r="SQN92" s="533"/>
      <c r="SQO92" s="527"/>
      <c r="SQP92" s="528"/>
      <c r="SQQ92" s="529"/>
      <c r="SQR92" s="530"/>
      <c r="SQS92" s="531"/>
      <c r="SQT92" s="532"/>
      <c r="SQU92" s="533"/>
      <c r="SQV92" s="527"/>
      <c r="SQW92" s="528"/>
      <c r="SQX92" s="529"/>
      <c r="SQY92" s="530"/>
      <c r="SQZ92" s="531"/>
      <c r="SRA92" s="532"/>
      <c r="SRB92" s="533"/>
      <c r="SRC92" s="527"/>
      <c r="SRD92" s="528"/>
      <c r="SRE92" s="529"/>
      <c r="SRF92" s="530"/>
      <c r="SRG92" s="531"/>
      <c r="SRH92" s="532"/>
      <c r="SRI92" s="533"/>
      <c r="SRJ92" s="527"/>
      <c r="SRK92" s="528"/>
      <c r="SRL92" s="529"/>
      <c r="SRM92" s="530"/>
      <c r="SRN92" s="531"/>
      <c r="SRO92" s="532"/>
      <c r="SRP92" s="533"/>
      <c r="SRQ92" s="527"/>
      <c r="SRR92" s="528"/>
      <c r="SRS92" s="529"/>
      <c r="SRT92" s="530"/>
      <c r="SRU92" s="531"/>
      <c r="SRV92" s="532"/>
      <c r="SRW92" s="533"/>
      <c r="SRX92" s="527"/>
      <c r="SRY92" s="528"/>
      <c r="SRZ92" s="529"/>
      <c r="SSA92" s="530"/>
      <c r="SSB92" s="531"/>
      <c r="SSC92" s="532"/>
      <c r="SSD92" s="533"/>
      <c r="SSE92" s="527"/>
      <c r="SSF92" s="528"/>
      <c r="SSG92" s="529"/>
      <c r="SSH92" s="530"/>
      <c r="SSI92" s="531"/>
      <c r="SSJ92" s="532"/>
      <c r="SSK92" s="533"/>
      <c r="SSL92" s="527"/>
      <c r="SSM92" s="528"/>
      <c r="SSN92" s="529"/>
      <c r="SSO92" s="530"/>
      <c r="SSP92" s="531"/>
      <c r="SSQ92" s="532"/>
      <c r="SSR92" s="533"/>
      <c r="SSS92" s="527"/>
      <c r="SST92" s="528"/>
      <c r="SSU92" s="529"/>
      <c r="SSV92" s="530"/>
      <c r="SSW92" s="531"/>
      <c r="SSX92" s="532"/>
      <c r="SSY92" s="533"/>
      <c r="SSZ92" s="527"/>
      <c r="STA92" s="528"/>
      <c r="STB92" s="529"/>
      <c r="STC92" s="530"/>
      <c r="STD92" s="531"/>
      <c r="STE92" s="532"/>
      <c r="STF92" s="533"/>
      <c r="STG92" s="527"/>
      <c r="STH92" s="528"/>
      <c r="STI92" s="529"/>
      <c r="STJ92" s="530"/>
      <c r="STK92" s="531"/>
      <c r="STL92" s="532"/>
      <c r="STM92" s="533"/>
      <c r="STN92" s="527"/>
      <c r="STO92" s="528"/>
      <c r="STP92" s="529"/>
      <c r="STQ92" s="530"/>
      <c r="STR92" s="531"/>
      <c r="STS92" s="532"/>
      <c r="STT92" s="533"/>
      <c r="STU92" s="527"/>
      <c r="STV92" s="528"/>
      <c r="STW92" s="529"/>
      <c r="STX92" s="530"/>
      <c r="STY92" s="531"/>
      <c r="STZ92" s="532"/>
      <c r="SUA92" s="533"/>
      <c r="SUB92" s="527"/>
      <c r="SUC92" s="528"/>
      <c r="SUD92" s="529"/>
      <c r="SUE92" s="530"/>
      <c r="SUF92" s="531"/>
      <c r="SUG92" s="532"/>
      <c r="SUH92" s="533"/>
      <c r="SUI92" s="527"/>
      <c r="SUJ92" s="528"/>
      <c r="SUK92" s="529"/>
      <c r="SUL92" s="530"/>
      <c r="SUM92" s="531"/>
      <c r="SUN92" s="532"/>
      <c r="SUO92" s="533"/>
      <c r="SUP92" s="527"/>
      <c r="SUQ92" s="528"/>
      <c r="SUR92" s="529"/>
      <c r="SUS92" s="530"/>
      <c r="SUT92" s="531"/>
      <c r="SUU92" s="532"/>
      <c r="SUV92" s="533"/>
      <c r="SUW92" s="527"/>
      <c r="SUX92" s="528"/>
      <c r="SUY92" s="529"/>
      <c r="SUZ92" s="530"/>
      <c r="SVA92" s="531"/>
      <c r="SVB92" s="532"/>
      <c r="SVC92" s="533"/>
      <c r="SVD92" s="527"/>
      <c r="SVE92" s="528"/>
      <c r="SVF92" s="529"/>
      <c r="SVG92" s="530"/>
      <c r="SVH92" s="531"/>
      <c r="SVI92" s="532"/>
      <c r="SVJ92" s="533"/>
      <c r="SVK92" s="527"/>
      <c r="SVL92" s="528"/>
      <c r="SVM92" s="529"/>
      <c r="SVN92" s="530"/>
      <c r="SVO92" s="531"/>
      <c r="SVP92" s="532"/>
      <c r="SVQ92" s="533"/>
      <c r="SVR92" s="527"/>
      <c r="SVS92" s="528"/>
      <c r="SVT92" s="529"/>
      <c r="SVU92" s="530"/>
      <c r="SVV92" s="531"/>
      <c r="SVW92" s="532"/>
      <c r="SVX92" s="533"/>
      <c r="SVY92" s="527"/>
      <c r="SVZ92" s="528"/>
      <c r="SWA92" s="529"/>
      <c r="SWB92" s="530"/>
      <c r="SWC92" s="531"/>
      <c r="SWD92" s="532"/>
      <c r="SWE92" s="533"/>
      <c r="SWF92" s="527"/>
      <c r="SWG92" s="528"/>
      <c r="SWH92" s="529"/>
      <c r="SWI92" s="530"/>
      <c r="SWJ92" s="531"/>
      <c r="SWK92" s="532"/>
      <c r="SWL92" s="533"/>
      <c r="SWM92" s="527"/>
      <c r="SWN92" s="528"/>
      <c r="SWO92" s="529"/>
      <c r="SWP92" s="530"/>
      <c r="SWQ92" s="531"/>
      <c r="SWR92" s="532"/>
      <c r="SWS92" s="533"/>
      <c r="SWT92" s="527"/>
      <c r="SWU92" s="528"/>
      <c r="SWV92" s="529"/>
      <c r="SWW92" s="530"/>
      <c r="SWX92" s="531"/>
      <c r="SWY92" s="532"/>
      <c r="SWZ92" s="533"/>
      <c r="SXA92" s="527"/>
      <c r="SXB92" s="528"/>
      <c r="SXC92" s="529"/>
      <c r="SXD92" s="530"/>
      <c r="SXE92" s="531"/>
      <c r="SXF92" s="532"/>
      <c r="SXG92" s="533"/>
      <c r="SXH92" s="527"/>
      <c r="SXI92" s="528"/>
      <c r="SXJ92" s="529"/>
      <c r="SXK92" s="530"/>
      <c r="SXL92" s="531"/>
      <c r="SXM92" s="532"/>
      <c r="SXN92" s="533"/>
      <c r="SXO92" s="527"/>
      <c r="SXP92" s="528"/>
      <c r="SXQ92" s="529"/>
      <c r="SXR92" s="530"/>
      <c r="SXS92" s="531"/>
      <c r="SXT92" s="532"/>
      <c r="SXU92" s="533"/>
      <c r="SXV92" s="527"/>
      <c r="SXW92" s="528"/>
      <c r="SXX92" s="529"/>
      <c r="SXY92" s="530"/>
      <c r="SXZ92" s="531"/>
      <c r="SYA92" s="532"/>
      <c r="SYB92" s="533"/>
      <c r="SYC92" s="527"/>
      <c r="SYD92" s="528"/>
      <c r="SYE92" s="529"/>
      <c r="SYF92" s="530"/>
      <c r="SYG92" s="531"/>
      <c r="SYH92" s="532"/>
      <c r="SYI92" s="533"/>
      <c r="SYJ92" s="527"/>
      <c r="SYK92" s="528"/>
      <c r="SYL92" s="529"/>
      <c r="SYM92" s="530"/>
      <c r="SYN92" s="531"/>
      <c r="SYO92" s="532"/>
      <c r="SYP92" s="533"/>
      <c r="SYQ92" s="527"/>
      <c r="SYR92" s="528"/>
      <c r="SYS92" s="529"/>
      <c r="SYT92" s="530"/>
      <c r="SYU92" s="531"/>
      <c r="SYV92" s="532"/>
      <c r="SYW92" s="533"/>
      <c r="SYX92" s="527"/>
      <c r="SYY92" s="528"/>
      <c r="SYZ92" s="529"/>
      <c r="SZA92" s="530"/>
      <c r="SZB92" s="531"/>
      <c r="SZC92" s="532"/>
      <c r="SZD92" s="533"/>
      <c r="SZE92" s="527"/>
      <c r="SZF92" s="528"/>
      <c r="SZG92" s="529"/>
      <c r="SZH92" s="530"/>
      <c r="SZI92" s="531"/>
      <c r="SZJ92" s="532"/>
      <c r="SZK92" s="533"/>
      <c r="SZL92" s="527"/>
      <c r="SZM92" s="528"/>
      <c r="SZN92" s="529"/>
      <c r="SZO92" s="530"/>
      <c r="SZP92" s="531"/>
      <c r="SZQ92" s="532"/>
      <c r="SZR92" s="533"/>
      <c r="SZS92" s="527"/>
      <c r="SZT92" s="528"/>
      <c r="SZU92" s="529"/>
      <c r="SZV92" s="530"/>
      <c r="SZW92" s="531"/>
      <c r="SZX92" s="532"/>
      <c r="SZY92" s="533"/>
      <c r="SZZ92" s="527"/>
      <c r="TAA92" s="528"/>
      <c r="TAB92" s="529"/>
      <c r="TAC92" s="530"/>
      <c r="TAD92" s="531"/>
      <c r="TAE92" s="532"/>
      <c r="TAF92" s="533"/>
      <c r="TAG92" s="527"/>
      <c r="TAH92" s="528"/>
      <c r="TAI92" s="529"/>
      <c r="TAJ92" s="530"/>
      <c r="TAK92" s="531"/>
      <c r="TAL92" s="532"/>
      <c r="TAM92" s="533"/>
      <c r="TAN92" s="527"/>
      <c r="TAO92" s="528"/>
      <c r="TAP92" s="529"/>
      <c r="TAQ92" s="530"/>
      <c r="TAR92" s="531"/>
      <c r="TAS92" s="532"/>
      <c r="TAT92" s="533"/>
      <c r="TAU92" s="527"/>
      <c r="TAV92" s="528"/>
      <c r="TAW92" s="529"/>
      <c r="TAX92" s="530"/>
      <c r="TAY92" s="531"/>
      <c r="TAZ92" s="532"/>
      <c r="TBA92" s="533"/>
      <c r="TBB92" s="527"/>
      <c r="TBC92" s="528"/>
      <c r="TBD92" s="529"/>
      <c r="TBE92" s="530"/>
      <c r="TBF92" s="531"/>
      <c r="TBG92" s="532"/>
      <c r="TBH92" s="533"/>
      <c r="TBI92" s="527"/>
      <c r="TBJ92" s="528"/>
      <c r="TBK92" s="529"/>
      <c r="TBL92" s="530"/>
      <c r="TBM92" s="531"/>
      <c r="TBN92" s="532"/>
      <c r="TBO92" s="533"/>
      <c r="TBP92" s="527"/>
      <c r="TBQ92" s="528"/>
      <c r="TBR92" s="529"/>
      <c r="TBS92" s="530"/>
      <c r="TBT92" s="531"/>
      <c r="TBU92" s="532"/>
      <c r="TBV92" s="533"/>
      <c r="TBW92" s="527"/>
      <c r="TBX92" s="528"/>
      <c r="TBY92" s="529"/>
      <c r="TBZ92" s="530"/>
      <c r="TCA92" s="531"/>
      <c r="TCB92" s="532"/>
      <c r="TCC92" s="533"/>
      <c r="TCD92" s="527"/>
      <c r="TCE92" s="528"/>
      <c r="TCF92" s="529"/>
      <c r="TCG92" s="530"/>
      <c r="TCH92" s="531"/>
      <c r="TCI92" s="532"/>
      <c r="TCJ92" s="533"/>
      <c r="TCK92" s="527"/>
      <c r="TCL92" s="528"/>
      <c r="TCM92" s="529"/>
      <c r="TCN92" s="530"/>
      <c r="TCO92" s="531"/>
      <c r="TCP92" s="532"/>
      <c r="TCQ92" s="533"/>
      <c r="TCR92" s="527"/>
      <c r="TCS92" s="528"/>
      <c r="TCT92" s="529"/>
      <c r="TCU92" s="530"/>
      <c r="TCV92" s="531"/>
      <c r="TCW92" s="532"/>
      <c r="TCX92" s="533"/>
      <c r="TCY92" s="527"/>
      <c r="TCZ92" s="528"/>
      <c r="TDA92" s="529"/>
      <c r="TDB92" s="530"/>
      <c r="TDC92" s="531"/>
      <c r="TDD92" s="532"/>
      <c r="TDE92" s="533"/>
      <c r="TDF92" s="527"/>
      <c r="TDG92" s="528"/>
      <c r="TDH92" s="529"/>
      <c r="TDI92" s="530"/>
      <c r="TDJ92" s="531"/>
      <c r="TDK92" s="532"/>
      <c r="TDL92" s="533"/>
      <c r="TDM92" s="527"/>
      <c r="TDN92" s="528"/>
      <c r="TDO92" s="529"/>
      <c r="TDP92" s="530"/>
      <c r="TDQ92" s="531"/>
      <c r="TDR92" s="532"/>
      <c r="TDS92" s="533"/>
      <c r="TDT92" s="527"/>
      <c r="TDU92" s="528"/>
      <c r="TDV92" s="529"/>
      <c r="TDW92" s="530"/>
      <c r="TDX92" s="531"/>
      <c r="TDY92" s="532"/>
      <c r="TDZ92" s="533"/>
      <c r="TEA92" s="527"/>
      <c r="TEB92" s="528"/>
      <c r="TEC92" s="529"/>
      <c r="TED92" s="530"/>
      <c r="TEE92" s="531"/>
      <c r="TEF92" s="532"/>
      <c r="TEG92" s="533"/>
      <c r="TEH92" s="527"/>
      <c r="TEI92" s="528"/>
      <c r="TEJ92" s="529"/>
      <c r="TEK92" s="530"/>
      <c r="TEL92" s="531"/>
      <c r="TEM92" s="532"/>
      <c r="TEN92" s="533"/>
      <c r="TEO92" s="527"/>
      <c r="TEP92" s="528"/>
      <c r="TEQ92" s="529"/>
      <c r="TER92" s="530"/>
      <c r="TES92" s="531"/>
      <c r="TET92" s="532"/>
      <c r="TEU92" s="533"/>
      <c r="TEV92" s="527"/>
      <c r="TEW92" s="528"/>
      <c r="TEX92" s="529"/>
      <c r="TEY92" s="530"/>
      <c r="TEZ92" s="531"/>
      <c r="TFA92" s="532"/>
      <c r="TFB92" s="533"/>
      <c r="TFC92" s="527"/>
      <c r="TFD92" s="528"/>
      <c r="TFE92" s="529"/>
      <c r="TFF92" s="530"/>
      <c r="TFG92" s="531"/>
      <c r="TFH92" s="532"/>
      <c r="TFI92" s="533"/>
      <c r="TFJ92" s="527"/>
      <c r="TFK92" s="528"/>
      <c r="TFL92" s="529"/>
      <c r="TFM92" s="530"/>
      <c r="TFN92" s="531"/>
      <c r="TFO92" s="532"/>
      <c r="TFP92" s="533"/>
      <c r="TFQ92" s="527"/>
      <c r="TFR92" s="528"/>
      <c r="TFS92" s="529"/>
      <c r="TFT92" s="530"/>
      <c r="TFU92" s="531"/>
      <c r="TFV92" s="532"/>
      <c r="TFW92" s="533"/>
      <c r="TFX92" s="527"/>
      <c r="TFY92" s="528"/>
      <c r="TFZ92" s="529"/>
      <c r="TGA92" s="530"/>
      <c r="TGB92" s="531"/>
      <c r="TGC92" s="532"/>
      <c r="TGD92" s="533"/>
      <c r="TGE92" s="527"/>
      <c r="TGF92" s="528"/>
      <c r="TGG92" s="529"/>
      <c r="TGH92" s="530"/>
      <c r="TGI92" s="531"/>
      <c r="TGJ92" s="532"/>
      <c r="TGK92" s="533"/>
      <c r="TGL92" s="527"/>
      <c r="TGM92" s="528"/>
      <c r="TGN92" s="529"/>
      <c r="TGO92" s="530"/>
      <c r="TGP92" s="531"/>
      <c r="TGQ92" s="532"/>
      <c r="TGR92" s="533"/>
      <c r="TGS92" s="527"/>
      <c r="TGT92" s="528"/>
      <c r="TGU92" s="529"/>
      <c r="TGV92" s="530"/>
      <c r="TGW92" s="531"/>
      <c r="TGX92" s="532"/>
      <c r="TGY92" s="533"/>
      <c r="TGZ92" s="527"/>
      <c r="THA92" s="528"/>
      <c r="THB92" s="529"/>
      <c r="THC92" s="530"/>
      <c r="THD92" s="531"/>
      <c r="THE92" s="532"/>
      <c r="THF92" s="533"/>
      <c r="THG92" s="527"/>
      <c r="THH92" s="528"/>
      <c r="THI92" s="529"/>
      <c r="THJ92" s="530"/>
      <c r="THK92" s="531"/>
      <c r="THL92" s="532"/>
      <c r="THM92" s="533"/>
      <c r="THN92" s="527"/>
      <c r="THO92" s="528"/>
      <c r="THP92" s="529"/>
      <c r="THQ92" s="530"/>
      <c r="THR92" s="531"/>
      <c r="THS92" s="532"/>
      <c r="THT92" s="533"/>
      <c r="THU92" s="527"/>
      <c r="THV92" s="528"/>
      <c r="THW92" s="529"/>
      <c r="THX92" s="530"/>
      <c r="THY92" s="531"/>
      <c r="THZ92" s="532"/>
      <c r="TIA92" s="533"/>
      <c r="TIB92" s="527"/>
      <c r="TIC92" s="528"/>
      <c r="TID92" s="529"/>
      <c r="TIE92" s="530"/>
      <c r="TIF92" s="531"/>
      <c r="TIG92" s="532"/>
      <c r="TIH92" s="533"/>
      <c r="TII92" s="527"/>
      <c r="TIJ92" s="528"/>
      <c r="TIK92" s="529"/>
      <c r="TIL92" s="530"/>
      <c r="TIM92" s="531"/>
      <c r="TIN92" s="532"/>
      <c r="TIO92" s="533"/>
      <c r="TIP92" s="527"/>
      <c r="TIQ92" s="528"/>
      <c r="TIR92" s="529"/>
      <c r="TIS92" s="530"/>
      <c r="TIT92" s="531"/>
      <c r="TIU92" s="532"/>
      <c r="TIV92" s="533"/>
      <c r="TIW92" s="527"/>
      <c r="TIX92" s="528"/>
      <c r="TIY92" s="529"/>
      <c r="TIZ92" s="530"/>
      <c r="TJA92" s="531"/>
      <c r="TJB92" s="532"/>
      <c r="TJC92" s="533"/>
      <c r="TJD92" s="527"/>
      <c r="TJE92" s="528"/>
      <c r="TJF92" s="529"/>
      <c r="TJG92" s="530"/>
      <c r="TJH92" s="531"/>
      <c r="TJI92" s="532"/>
      <c r="TJJ92" s="533"/>
      <c r="TJK92" s="527"/>
      <c r="TJL92" s="528"/>
      <c r="TJM92" s="529"/>
      <c r="TJN92" s="530"/>
      <c r="TJO92" s="531"/>
      <c r="TJP92" s="532"/>
      <c r="TJQ92" s="533"/>
      <c r="TJR92" s="527"/>
      <c r="TJS92" s="528"/>
      <c r="TJT92" s="529"/>
      <c r="TJU92" s="530"/>
      <c r="TJV92" s="531"/>
      <c r="TJW92" s="532"/>
      <c r="TJX92" s="533"/>
      <c r="TJY92" s="527"/>
      <c r="TJZ92" s="528"/>
      <c r="TKA92" s="529"/>
      <c r="TKB92" s="530"/>
      <c r="TKC92" s="531"/>
      <c r="TKD92" s="532"/>
      <c r="TKE92" s="533"/>
      <c r="TKF92" s="527"/>
      <c r="TKG92" s="528"/>
      <c r="TKH92" s="529"/>
      <c r="TKI92" s="530"/>
      <c r="TKJ92" s="531"/>
      <c r="TKK92" s="532"/>
      <c r="TKL92" s="533"/>
      <c r="TKM92" s="527"/>
      <c r="TKN92" s="528"/>
      <c r="TKO92" s="529"/>
      <c r="TKP92" s="530"/>
      <c r="TKQ92" s="531"/>
      <c r="TKR92" s="532"/>
      <c r="TKS92" s="533"/>
      <c r="TKT92" s="527"/>
      <c r="TKU92" s="528"/>
      <c r="TKV92" s="529"/>
      <c r="TKW92" s="530"/>
      <c r="TKX92" s="531"/>
      <c r="TKY92" s="532"/>
      <c r="TKZ92" s="533"/>
      <c r="TLA92" s="527"/>
      <c r="TLB92" s="528"/>
      <c r="TLC92" s="529"/>
      <c r="TLD92" s="530"/>
      <c r="TLE92" s="531"/>
      <c r="TLF92" s="532"/>
      <c r="TLG92" s="533"/>
      <c r="TLH92" s="527"/>
      <c r="TLI92" s="528"/>
      <c r="TLJ92" s="529"/>
      <c r="TLK92" s="530"/>
      <c r="TLL92" s="531"/>
      <c r="TLM92" s="532"/>
      <c r="TLN92" s="533"/>
      <c r="TLO92" s="527"/>
      <c r="TLP92" s="528"/>
      <c r="TLQ92" s="529"/>
      <c r="TLR92" s="530"/>
      <c r="TLS92" s="531"/>
      <c r="TLT92" s="532"/>
      <c r="TLU92" s="533"/>
      <c r="TLV92" s="527"/>
      <c r="TLW92" s="528"/>
      <c r="TLX92" s="529"/>
      <c r="TLY92" s="530"/>
      <c r="TLZ92" s="531"/>
      <c r="TMA92" s="532"/>
      <c r="TMB92" s="533"/>
      <c r="TMC92" s="527"/>
      <c r="TMD92" s="528"/>
      <c r="TME92" s="529"/>
      <c r="TMF92" s="530"/>
      <c r="TMG92" s="531"/>
      <c r="TMH92" s="532"/>
      <c r="TMI92" s="533"/>
      <c r="TMJ92" s="527"/>
      <c r="TMK92" s="528"/>
      <c r="TML92" s="529"/>
      <c r="TMM92" s="530"/>
      <c r="TMN92" s="531"/>
      <c r="TMO92" s="532"/>
      <c r="TMP92" s="533"/>
      <c r="TMQ92" s="527"/>
      <c r="TMR92" s="528"/>
      <c r="TMS92" s="529"/>
      <c r="TMT92" s="530"/>
      <c r="TMU92" s="531"/>
      <c r="TMV92" s="532"/>
      <c r="TMW92" s="533"/>
      <c r="TMX92" s="527"/>
      <c r="TMY92" s="528"/>
      <c r="TMZ92" s="529"/>
      <c r="TNA92" s="530"/>
      <c r="TNB92" s="531"/>
      <c r="TNC92" s="532"/>
      <c r="TND92" s="533"/>
      <c r="TNE92" s="527"/>
      <c r="TNF92" s="528"/>
      <c r="TNG92" s="529"/>
      <c r="TNH92" s="530"/>
      <c r="TNI92" s="531"/>
      <c r="TNJ92" s="532"/>
      <c r="TNK92" s="533"/>
      <c r="TNL92" s="527"/>
      <c r="TNM92" s="528"/>
      <c r="TNN92" s="529"/>
      <c r="TNO92" s="530"/>
      <c r="TNP92" s="531"/>
      <c r="TNQ92" s="532"/>
      <c r="TNR92" s="533"/>
      <c r="TNS92" s="527"/>
      <c r="TNT92" s="528"/>
      <c r="TNU92" s="529"/>
      <c r="TNV92" s="530"/>
      <c r="TNW92" s="531"/>
      <c r="TNX92" s="532"/>
      <c r="TNY92" s="533"/>
      <c r="TNZ92" s="527"/>
      <c r="TOA92" s="528"/>
      <c r="TOB92" s="529"/>
      <c r="TOC92" s="530"/>
      <c r="TOD92" s="531"/>
      <c r="TOE92" s="532"/>
      <c r="TOF92" s="533"/>
      <c r="TOG92" s="527"/>
      <c r="TOH92" s="528"/>
      <c r="TOI92" s="529"/>
      <c r="TOJ92" s="530"/>
      <c r="TOK92" s="531"/>
      <c r="TOL92" s="532"/>
      <c r="TOM92" s="533"/>
      <c r="TON92" s="527"/>
      <c r="TOO92" s="528"/>
      <c r="TOP92" s="529"/>
      <c r="TOQ92" s="530"/>
      <c r="TOR92" s="531"/>
      <c r="TOS92" s="532"/>
      <c r="TOT92" s="533"/>
      <c r="TOU92" s="527"/>
      <c r="TOV92" s="528"/>
      <c r="TOW92" s="529"/>
      <c r="TOX92" s="530"/>
      <c r="TOY92" s="531"/>
      <c r="TOZ92" s="532"/>
      <c r="TPA92" s="533"/>
      <c r="TPB92" s="527"/>
      <c r="TPC92" s="528"/>
      <c r="TPD92" s="529"/>
      <c r="TPE92" s="530"/>
      <c r="TPF92" s="531"/>
      <c r="TPG92" s="532"/>
      <c r="TPH92" s="533"/>
      <c r="TPI92" s="527"/>
      <c r="TPJ92" s="528"/>
      <c r="TPK92" s="529"/>
      <c r="TPL92" s="530"/>
      <c r="TPM92" s="531"/>
      <c r="TPN92" s="532"/>
      <c r="TPO92" s="533"/>
      <c r="TPP92" s="527"/>
      <c r="TPQ92" s="528"/>
      <c r="TPR92" s="529"/>
      <c r="TPS92" s="530"/>
      <c r="TPT92" s="531"/>
      <c r="TPU92" s="532"/>
      <c r="TPV92" s="533"/>
      <c r="TPW92" s="527"/>
      <c r="TPX92" s="528"/>
      <c r="TPY92" s="529"/>
      <c r="TPZ92" s="530"/>
      <c r="TQA92" s="531"/>
      <c r="TQB92" s="532"/>
      <c r="TQC92" s="533"/>
      <c r="TQD92" s="527"/>
      <c r="TQE92" s="528"/>
      <c r="TQF92" s="529"/>
      <c r="TQG92" s="530"/>
      <c r="TQH92" s="531"/>
      <c r="TQI92" s="532"/>
      <c r="TQJ92" s="533"/>
      <c r="TQK92" s="527"/>
      <c r="TQL92" s="528"/>
      <c r="TQM92" s="529"/>
      <c r="TQN92" s="530"/>
      <c r="TQO92" s="531"/>
      <c r="TQP92" s="532"/>
      <c r="TQQ92" s="533"/>
      <c r="TQR92" s="527"/>
      <c r="TQS92" s="528"/>
      <c r="TQT92" s="529"/>
      <c r="TQU92" s="530"/>
      <c r="TQV92" s="531"/>
      <c r="TQW92" s="532"/>
      <c r="TQX92" s="533"/>
      <c r="TQY92" s="527"/>
      <c r="TQZ92" s="528"/>
      <c r="TRA92" s="529"/>
      <c r="TRB92" s="530"/>
      <c r="TRC92" s="531"/>
      <c r="TRD92" s="532"/>
      <c r="TRE92" s="533"/>
      <c r="TRF92" s="527"/>
      <c r="TRG92" s="528"/>
      <c r="TRH92" s="529"/>
      <c r="TRI92" s="530"/>
      <c r="TRJ92" s="531"/>
      <c r="TRK92" s="532"/>
      <c r="TRL92" s="533"/>
      <c r="TRM92" s="527"/>
      <c r="TRN92" s="528"/>
      <c r="TRO92" s="529"/>
      <c r="TRP92" s="530"/>
      <c r="TRQ92" s="531"/>
      <c r="TRR92" s="532"/>
      <c r="TRS92" s="533"/>
      <c r="TRT92" s="527"/>
      <c r="TRU92" s="528"/>
      <c r="TRV92" s="529"/>
      <c r="TRW92" s="530"/>
      <c r="TRX92" s="531"/>
      <c r="TRY92" s="532"/>
      <c r="TRZ92" s="533"/>
      <c r="TSA92" s="527"/>
      <c r="TSB92" s="528"/>
      <c r="TSC92" s="529"/>
      <c r="TSD92" s="530"/>
      <c r="TSE92" s="531"/>
      <c r="TSF92" s="532"/>
      <c r="TSG92" s="533"/>
      <c r="TSH92" s="527"/>
      <c r="TSI92" s="528"/>
      <c r="TSJ92" s="529"/>
      <c r="TSK92" s="530"/>
      <c r="TSL92" s="531"/>
      <c r="TSM92" s="532"/>
      <c r="TSN92" s="533"/>
      <c r="TSO92" s="527"/>
      <c r="TSP92" s="528"/>
      <c r="TSQ92" s="529"/>
      <c r="TSR92" s="530"/>
      <c r="TSS92" s="531"/>
      <c r="TST92" s="532"/>
      <c r="TSU92" s="533"/>
      <c r="TSV92" s="527"/>
      <c r="TSW92" s="528"/>
      <c r="TSX92" s="529"/>
      <c r="TSY92" s="530"/>
      <c r="TSZ92" s="531"/>
      <c r="TTA92" s="532"/>
      <c r="TTB92" s="533"/>
      <c r="TTC92" s="527"/>
      <c r="TTD92" s="528"/>
      <c r="TTE92" s="529"/>
      <c r="TTF92" s="530"/>
      <c r="TTG92" s="531"/>
      <c r="TTH92" s="532"/>
      <c r="TTI92" s="533"/>
      <c r="TTJ92" s="527"/>
      <c r="TTK92" s="528"/>
      <c r="TTL92" s="529"/>
      <c r="TTM92" s="530"/>
      <c r="TTN92" s="531"/>
      <c r="TTO92" s="532"/>
      <c r="TTP92" s="533"/>
      <c r="TTQ92" s="527"/>
      <c r="TTR92" s="528"/>
      <c r="TTS92" s="529"/>
      <c r="TTT92" s="530"/>
      <c r="TTU92" s="531"/>
      <c r="TTV92" s="532"/>
      <c r="TTW92" s="533"/>
      <c r="TTX92" s="527"/>
      <c r="TTY92" s="528"/>
      <c r="TTZ92" s="529"/>
      <c r="TUA92" s="530"/>
      <c r="TUB92" s="531"/>
      <c r="TUC92" s="532"/>
      <c r="TUD92" s="533"/>
      <c r="TUE92" s="527"/>
      <c r="TUF92" s="528"/>
      <c r="TUG92" s="529"/>
      <c r="TUH92" s="530"/>
      <c r="TUI92" s="531"/>
      <c r="TUJ92" s="532"/>
      <c r="TUK92" s="533"/>
      <c r="TUL92" s="527"/>
      <c r="TUM92" s="528"/>
      <c r="TUN92" s="529"/>
      <c r="TUO92" s="530"/>
      <c r="TUP92" s="531"/>
      <c r="TUQ92" s="532"/>
      <c r="TUR92" s="533"/>
      <c r="TUS92" s="527"/>
      <c r="TUT92" s="528"/>
      <c r="TUU92" s="529"/>
      <c r="TUV92" s="530"/>
      <c r="TUW92" s="531"/>
      <c r="TUX92" s="532"/>
      <c r="TUY92" s="533"/>
      <c r="TUZ92" s="527"/>
      <c r="TVA92" s="528"/>
      <c r="TVB92" s="529"/>
      <c r="TVC92" s="530"/>
      <c r="TVD92" s="531"/>
      <c r="TVE92" s="532"/>
      <c r="TVF92" s="533"/>
      <c r="TVG92" s="527"/>
      <c r="TVH92" s="528"/>
      <c r="TVI92" s="529"/>
      <c r="TVJ92" s="530"/>
      <c r="TVK92" s="531"/>
      <c r="TVL92" s="532"/>
      <c r="TVM92" s="533"/>
      <c r="TVN92" s="527"/>
      <c r="TVO92" s="528"/>
      <c r="TVP92" s="529"/>
      <c r="TVQ92" s="530"/>
      <c r="TVR92" s="531"/>
      <c r="TVS92" s="532"/>
      <c r="TVT92" s="533"/>
      <c r="TVU92" s="527"/>
      <c r="TVV92" s="528"/>
      <c r="TVW92" s="529"/>
      <c r="TVX92" s="530"/>
      <c r="TVY92" s="531"/>
      <c r="TVZ92" s="532"/>
      <c r="TWA92" s="533"/>
      <c r="TWB92" s="527"/>
      <c r="TWC92" s="528"/>
      <c r="TWD92" s="529"/>
      <c r="TWE92" s="530"/>
      <c r="TWF92" s="531"/>
      <c r="TWG92" s="532"/>
      <c r="TWH92" s="533"/>
      <c r="TWI92" s="527"/>
      <c r="TWJ92" s="528"/>
      <c r="TWK92" s="529"/>
      <c r="TWL92" s="530"/>
      <c r="TWM92" s="531"/>
      <c r="TWN92" s="532"/>
      <c r="TWO92" s="533"/>
      <c r="TWP92" s="527"/>
      <c r="TWQ92" s="528"/>
      <c r="TWR92" s="529"/>
      <c r="TWS92" s="530"/>
      <c r="TWT92" s="531"/>
      <c r="TWU92" s="532"/>
      <c r="TWV92" s="533"/>
      <c r="TWW92" s="527"/>
      <c r="TWX92" s="528"/>
      <c r="TWY92" s="529"/>
      <c r="TWZ92" s="530"/>
      <c r="TXA92" s="531"/>
      <c r="TXB92" s="532"/>
      <c r="TXC92" s="533"/>
      <c r="TXD92" s="527"/>
      <c r="TXE92" s="528"/>
      <c r="TXF92" s="529"/>
      <c r="TXG92" s="530"/>
      <c r="TXH92" s="531"/>
      <c r="TXI92" s="532"/>
      <c r="TXJ92" s="533"/>
      <c r="TXK92" s="527"/>
      <c r="TXL92" s="528"/>
      <c r="TXM92" s="529"/>
      <c r="TXN92" s="530"/>
      <c r="TXO92" s="531"/>
      <c r="TXP92" s="532"/>
      <c r="TXQ92" s="533"/>
      <c r="TXR92" s="527"/>
      <c r="TXS92" s="528"/>
      <c r="TXT92" s="529"/>
      <c r="TXU92" s="530"/>
      <c r="TXV92" s="531"/>
      <c r="TXW92" s="532"/>
      <c r="TXX92" s="533"/>
      <c r="TXY92" s="527"/>
      <c r="TXZ92" s="528"/>
      <c r="TYA92" s="529"/>
      <c r="TYB92" s="530"/>
      <c r="TYC92" s="531"/>
      <c r="TYD92" s="532"/>
      <c r="TYE92" s="533"/>
      <c r="TYF92" s="527"/>
      <c r="TYG92" s="528"/>
      <c r="TYH92" s="529"/>
      <c r="TYI92" s="530"/>
      <c r="TYJ92" s="531"/>
      <c r="TYK92" s="532"/>
      <c r="TYL92" s="533"/>
      <c r="TYM92" s="527"/>
      <c r="TYN92" s="528"/>
      <c r="TYO92" s="529"/>
      <c r="TYP92" s="530"/>
      <c r="TYQ92" s="531"/>
      <c r="TYR92" s="532"/>
      <c r="TYS92" s="533"/>
      <c r="TYT92" s="527"/>
      <c r="TYU92" s="528"/>
      <c r="TYV92" s="529"/>
      <c r="TYW92" s="530"/>
      <c r="TYX92" s="531"/>
      <c r="TYY92" s="532"/>
      <c r="TYZ92" s="533"/>
      <c r="TZA92" s="527"/>
      <c r="TZB92" s="528"/>
      <c r="TZC92" s="529"/>
      <c r="TZD92" s="530"/>
      <c r="TZE92" s="531"/>
      <c r="TZF92" s="532"/>
      <c r="TZG92" s="533"/>
      <c r="TZH92" s="527"/>
      <c r="TZI92" s="528"/>
      <c r="TZJ92" s="529"/>
      <c r="TZK92" s="530"/>
      <c r="TZL92" s="531"/>
      <c r="TZM92" s="532"/>
      <c r="TZN92" s="533"/>
      <c r="TZO92" s="527"/>
      <c r="TZP92" s="528"/>
      <c r="TZQ92" s="529"/>
      <c r="TZR92" s="530"/>
      <c r="TZS92" s="531"/>
      <c r="TZT92" s="532"/>
      <c r="TZU92" s="533"/>
      <c r="TZV92" s="527"/>
      <c r="TZW92" s="528"/>
      <c r="TZX92" s="529"/>
      <c r="TZY92" s="530"/>
      <c r="TZZ92" s="531"/>
      <c r="UAA92" s="532"/>
      <c r="UAB92" s="533"/>
      <c r="UAC92" s="527"/>
      <c r="UAD92" s="528"/>
      <c r="UAE92" s="529"/>
      <c r="UAF92" s="530"/>
      <c r="UAG92" s="531"/>
      <c r="UAH92" s="532"/>
      <c r="UAI92" s="533"/>
      <c r="UAJ92" s="527"/>
      <c r="UAK92" s="528"/>
      <c r="UAL92" s="529"/>
      <c r="UAM92" s="530"/>
      <c r="UAN92" s="531"/>
      <c r="UAO92" s="532"/>
      <c r="UAP92" s="533"/>
      <c r="UAQ92" s="527"/>
      <c r="UAR92" s="528"/>
      <c r="UAS92" s="529"/>
      <c r="UAT92" s="530"/>
      <c r="UAU92" s="531"/>
      <c r="UAV92" s="532"/>
      <c r="UAW92" s="533"/>
      <c r="UAX92" s="527"/>
      <c r="UAY92" s="528"/>
      <c r="UAZ92" s="529"/>
      <c r="UBA92" s="530"/>
      <c r="UBB92" s="531"/>
      <c r="UBC92" s="532"/>
      <c r="UBD92" s="533"/>
      <c r="UBE92" s="527"/>
      <c r="UBF92" s="528"/>
      <c r="UBG92" s="529"/>
      <c r="UBH92" s="530"/>
      <c r="UBI92" s="531"/>
      <c r="UBJ92" s="532"/>
      <c r="UBK92" s="533"/>
      <c r="UBL92" s="527"/>
      <c r="UBM92" s="528"/>
      <c r="UBN92" s="529"/>
      <c r="UBO92" s="530"/>
      <c r="UBP92" s="531"/>
      <c r="UBQ92" s="532"/>
      <c r="UBR92" s="533"/>
      <c r="UBS92" s="527"/>
      <c r="UBT92" s="528"/>
      <c r="UBU92" s="529"/>
      <c r="UBV92" s="530"/>
      <c r="UBW92" s="531"/>
      <c r="UBX92" s="532"/>
      <c r="UBY92" s="533"/>
      <c r="UBZ92" s="527"/>
      <c r="UCA92" s="528"/>
      <c r="UCB92" s="529"/>
      <c r="UCC92" s="530"/>
      <c r="UCD92" s="531"/>
      <c r="UCE92" s="532"/>
      <c r="UCF92" s="533"/>
      <c r="UCG92" s="527"/>
      <c r="UCH92" s="528"/>
      <c r="UCI92" s="529"/>
      <c r="UCJ92" s="530"/>
      <c r="UCK92" s="531"/>
      <c r="UCL92" s="532"/>
      <c r="UCM92" s="533"/>
      <c r="UCN92" s="527"/>
      <c r="UCO92" s="528"/>
      <c r="UCP92" s="529"/>
      <c r="UCQ92" s="530"/>
      <c r="UCR92" s="531"/>
      <c r="UCS92" s="532"/>
      <c r="UCT92" s="533"/>
      <c r="UCU92" s="527"/>
      <c r="UCV92" s="528"/>
      <c r="UCW92" s="529"/>
      <c r="UCX92" s="530"/>
      <c r="UCY92" s="531"/>
      <c r="UCZ92" s="532"/>
      <c r="UDA92" s="533"/>
      <c r="UDB92" s="527"/>
      <c r="UDC92" s="528"/>
      <c r="UDD92" s="529"/>
      <c r="UDE92" s="530"/>
      <c r="UDF92" s="531"/>
      <c r="UDG92" s="532"/>
      <c r="UDH92" s="533"/>
      <c r="UDI92" s="527"/>
      <c r="UDJ92" s="528"/>
      <c r="UDK92" s="529"/>
      <c r="UDL92" s="530"/>
      <c r="UDM92" s="531"/>
      <c r="UDN92" s="532"/>
      <c r="UDO92" s="533"/>
      <c r="UDP92" s="527"/>
      <c r="UDQ92" s="528"/>
      <c r="UDR92" s="529"/>
      <c r="UDS92" s="530"/>
      <c r="UDT92" s="531"/>
      <c r="UDU92" s="532"/>
      <c r="UDV92" s="533"/>
      <c r="UDW92" s="527"/>
      <c r="UDX92" s="528"/>
      <c r="UDY92" s="529"/>
      <c r="UDZ92" s="530"/>
      <c r="UEA92" s="531"/>
      <c r="UEB92" s="532"/>
      <c r="UEC92" s="533"/>
      <c r="UED92" s="527"/>
      <c r="UEE92" s="528"/>
      <c r="UEF92" s="529"/>
      <c r="UEG92" s="530"/>
      <c r="UEH92" s="531"/>
      <c r="UEI92" s="532"/>
      <c r="UEJ92" s="533"/>
      <c r="UEK92" s="527"/>
      <c r="UEL92" s="528"/>
      <c r="UEM92" s="529"/>
      <c r="UEN92" s="530"/>
      <c r="UEO92" s="531"/>
      <c r="UEP92" s="532"/>
      <c r="UEQ92" s="533"/>
      <c r="UER92" s="527"/>
      <c r="UES92" s="528"/>
      <c r="UET92" s="529"/>
      <c r="UEU92" s="530"/>
      <c r="UEV92" s="531"/>
      <c r="UEW92" s="532"/>
      <c r="UEX92" s="533"/>
      <c r="UEY92" s="527"/>
      <c r="UEZ92" s="528"/>
      <c r="UFA92" s="529"/>
      <c r="UFB92" s="530"/>
      <c r="UFC92" s="531"/>
      <c r="UFD92" s="532"/>
      <c r="UFE92" s="533"/>
      <c r="UFF92" s="527"/>
      <c r="UFG92" s="528"/>
      <c r="UFH92" s="529"/>
      <c r="UFI92" s="530"/>
      <c r="UFJ92" s="531"/>
      <c r="UFK92" s="532"/>
      <c r="UFL92" s="533"/>
      <c r="UFM92" s="527"/>
      <c r="UFN92" s="528"/>
      <c r="UFO92" s="529"/>
      <c r="UFP92" s="530"/>
      <c r="UFQ92" s="531"/>
      <c r="UFR92" s="532"/>
      <c r="UFS92" s="533"/>
      <c r="UFT92" s="527"/>
      <c r="UFU92" s="528"/>
      <c r="UFV92" s="529"/>
      <c r="UFW92" s="530"/>
      <c r="UFX92" s="531"/>
      <c r="UFY92" s="532"/>
      <c r="UFZ92" s="533"/>
      <c r="UGA92" s="527"/>
      <c r="UGB92" s="528"/>
      <c r="UGC92" s="529"/>
      <c r="UGD92" s="530"/>
      <c r="UGE92" s="531"/>
      <c r="UGF92" s="532"/>
      <c r="UGG92" s="533"/>
      <c r="UGH92" s="527"/>
      <c r="UGI92" s="528"/>
      <c r="UGJ92" s="529"/>
      <c r="UGK92" s="530"/>
      <c r="UGL92" s="531"/>
      <c r="UGM92" s="532"/>
      <c r="UGN92" s="533"/>
      <c r="UGO92" s="527"/>
      <c r="UGP92" s="528"/>
      <c r="UGQ92" s="529"/>
      <c r="UGR92" s="530"/>
      <c r="UGS92" s="531"/>
      <c r="UGT92" s="532"/>
      <c r="UGU92" s="533"/>
      <c r="UGV92" s="527"/>
      <c r="UGW92" s="528"/>
      <c r="UGX92" s="529"/>
      <c r="UGY92" s="530"/>
      <c r="UGZ92" s="531"/>
      <c r="UHA92" s="532"/>
      <c r="UHB92" s="533"/>
      <c r="UHC92" s="527"/>
      <c r="UHD92" s="528"/>
      <c r="UHE92" s="529"/>
      <c r="UHF92" s="530"/>
      <c r="UHG92" s="531"/>
      <c r="UHH92" s="532"/>
      <c r="UHI92" s="533"/>
      <c r="UHJ92" s="527"/>
      <c r="UHK92" s="528"/>
      <c r="UHL92" s="529"/>
      <c r="UHM92" s="530"/>
      <c r="UHN92" s="531"/>
      <c r="UHO92" s="532"/>
      <c r="UHP92" s="533"/>
      <c r="UHQ92" s="527"/>
      <c r="UHR92" s="528"/>
      <c r="UHS92" s="529"/>
      <c r="UHT92" s="530"/>
      <c r="UHU92" s="531"/>
      <c r="UHV92" s="532"/>
      <c r="UHW92" s="533"/>
      <c r="UHX92" s="527"/>
      <c r="UHY92" s="528"/>
      <c r="UHZ92" s="529"/>
      <c r="UIA92" s="530"/>
      <c r="UIB92" s="531"/>
      <c r="UIC92" s="532"/>
      <c r="UID92" s="533"/>
      <c r="UIE92" s="527"/>
      <c r="UIF92" s="528"/>
      <c r="UIG92" s="529"/>
      <c r="UIH92" s="530"/>
      <c r="UII92" s="531"/>
      <c r="UIJ92" s="532"/>
      <c r="UIK92" s="533"/>
      <c r="UIL92" s="527"/>
      <c r="UIM92" s="528"/>
      <c r="UIN92" s="529"/>
      <c r="UIO92" s="530"/>
      <c r="UIP92" s="531"/>
      <c r="UIQ92" s="532"/>
      <c r="UIR92" s="533"/>
      <c r="UIS92" s="527"/>
      <c r="UIT92" s="528"/>
      <c r="UIU92" s="529"/>
      <c r="UIV92" s="530"/>
      <c r="UIW92" s="531"/>
      <c r="UIX92" s="532"/>
      <c r="UIY92" s="533"/>
      <c r="UIZ92" s="527"/>
      <c r="UJA92" s="528"/>
      <c r="UJB92" s="529"/>
      <c r="UJC92" s="530"/>
      <c r="UJD92" s="531"/>
      <c r="UJE92" s="532"/>
      <c r="UJF92" s="533"/>
      <c r="UJG92" s="527"/>
      <c r="UJH92" s="528"/>
      <c r="UJI92" s="529"/>
      <c r="UJJ92" s="530"/>
      <c r="UJK92" s="531"/>
      <c r="UJL92" s="532"/>
      <c r="UJM92" s="533"/>
      <c r="UJN92" s="527"/>
      <c r="UJO92" s="528"/>
      <c r="UJP92" s="529"/>
      <c r="UJQ92" s="530"/>
      <c r="UJR92" s="531"/>
      <c r="UJS92" s="532"/>
      <c r="UJT92" s="533"/>
      <c r="UJU92" s="527"/>
      <c r="UJV92" s="528"/>
      <c r="UJW92" s="529"/>
      <c r="UJX92" s="530"/>
      <c r="UJY92" s="531"/>
      <c r="UJZ92" s="532"/>
      <c r="UKA92" s="533"/>
      <c r="UKB92" s="527"/>
      <c r="UKC92" s="528"/>
      <c r="UKD92" s="529"/>
      <c r="UKE92" s="530"/>
      <c r="UKF92" s="531"/>
      <c r="UKG92" s="532"/>
      <c r="UKH92" s="533"/>
      <c r="UKI92" s="527"/>
      <c r="UKJ92" s="528"/>
      <c r="UKK92" s="529"/>
      <c r="UKL92" s="530"/>
      <c r="UKM92" s="531"/>
      <c r="UKN92" s="532"/>
      <c r="UKO92" s="533"/>
      <c r="UKP92" s="527"/>
      <c r="UKQ92" s="528"/>
      <c r="UKR92" s="529"/>
      <c r="UKS92" s="530"/>
      <c r="UKT92" s="531"/>
      <c r="UKU92" s="532"/>
      <c r="UKV92" s="533"/>
      <c r="UKW92" s="527"/>
      <c r="UKX92" s="528"/>
      <c r="UKY92" s="529"/>
      <c r="UKZ92" s="530"/>
      <c r="ULA92" s="531"/>
      <c r="ULB92" s="532"/>
      <c r="ULC92" s="533"/>
      <c r="ULD92" s="527"/>
      <c r="ULE92" s="528"/>
      <c r="ULF92" s="529"/>
      <c r="ULG92" s="530"/>
      <c r="ULH92" s="531"/>
      <c r="ULI92" s="532"/>
      <c r="ULJ92" s="533"/>
      <c r="ULK92" s="527"/>
      <c r="ULL92" s="528"/>
      <c r="ULM92" s="529"/>
      <c r="ULN92" s="530"/>
      <c r="ULO92" s="531"/>
      <c r="ULP92" s="532"/>
      <c r="ULQ92" s="533"/>
      <c r="ULR92" s="527"/>
      <c r="ULS92" s="528"/>
      <c r="ULT92" s="529"/>
      <c r="ULU92" s="530"/>
      <c r="ULV92" s="531"/>
      <c r="ULW92" s="532"/>
      <c r="ULX92" s="533"/>
      <c r="ULY92" s="527"/>
      <c r="ULZ92" s="528"/>
      <c r="UMA92" s="529"/>
      <c r="UMB92" s="530"/>
      <c r="UMC92" s="531"/>
      <c r="UMD92" s="532"/>
      <c r="UME92" s="533"/>
      <c r="UMF92" s="527"/>
      <c r="UMG92" s="528"/>
      <c r="UMH92" s="529"/>
      <c r="UMI92" s="530"/>
      <c r="UMJ92" s="531"/>
      <c r="UMK92" s="532"/>
      <c r="UML92" s="533"/>
      <c r="UMM92" s="527"/>
      <c r="UMN92" s="528"/>
      <c r="UMO92" s="529"/>
      <c r="UMP92" s="530"/>
      <c r="UMQ92" s="531"/>
      <c r="UMR92" s="532"/>
      <c r="UMS92" s="533"/>
      <c r="UMT92" s="527"/>
      <c r="UMU92" s="528"/>
      <c r="UMV92" s="529"/>
      <c r="UMW92" s="530"/>
      <c r="UMX92" s="531"/>
      <c r="UMY92" s="532"/>
      <c r="UMZ92" s="533"/>
      <c r="UNA92" s="527"/>
      <c r="UNB92" s="528"/>
      <c r="UNC92" s="529"/>
      <c r="UND92" s="530"/>
      <c r="UNE92" s="531"/>
      <c r="UNF92" s="532"/>
      <c r="UNG92" s="533"/>
      <c r="UNH92" s="527"/>
      <c r="UNI92" s="528"/>
      <c r="UNJ92" s="529"/>
      <c r="UNK92" s="530"/>
      <c r="UNL92" s="531"/>
      <c r="UNM92" s="532"/>
      <c r="UNN92" s="533"/>
      <c r="UNO92" s="527"/>
      <c r="UNP92" s="528"/>
      <c r="UNQ92" s="529"/>
      <c r="UNR92" s="530"/>
      <c r="UNS92" s="531"/>
      <c r="UNT92" s="532"/>
      <c r="UNU92" s="533"/>
      <c r="UNV92" s="527"/>
      <c r="UNW92" s="528"/>
      <c r="UNX92" s="529"/>
      <c r="UNY92" s="530"/>
      <c r="UNZ92" s="531"/>
      <c r="UOA92" s="532"/>
      <c r="UOB92" s="533"/>
      <c r="UOC92" s="527"/>
      <c r="UOD92" s="528"/>
      <c r="UOE92" s="529"/>
      <c r="UOF92" s="530"/>
      <c r="UOG92" s="531"/>
      <c r="UOH92" s="532"/>
      <c r="UOI92" s="533"/>
      <c r="UOJ92" s="527"/>
      <c r="UOK92" s="528"/>
      <c r="UOL92" s="529"/>
      <c r="UOM92" s="530"/>
      <c r="UON92" s="531"/>
      <c r="UOO92" s="532"/>
      <c r="UOP92" s="533"/>
      <c r="UOQ92" s="527"/>
      <c r="UOR92" s="528"/>
      <c r="UOS92" s="529"/>
      <c r="UOT92" s="530"/>
      <c r="UOU92" s="531"/>
      <c r="UOV92" s="532"/>
      <c r="UOW92" s="533"/>
      <c r="UOX92" s="527"/>
      <c r="UOY92" s="528"/>
      <c r="UOZ92" s="529"/>
      <c r="UPA92" s="530"/>
      <c r="UPB92" s="531"/>
      <c r="UPC92" s="532"/>
      <c r="UPD92" s="533"/>
      <c r="UPE92" s="527"/>
      <c r="UPF92" s="528"/>
      <c r="UPG92" s="529"/>
      <c r="UPH92" s="530"/>
      <c r="UPI92" s="531"/>
      <c r="UPJ92" s="532"/>
      <c r="UPK92" s="533"/>
      <c r="UPL92" s="527"/>
      <c r="UPM92" s="528"/>
      <c r="UPN92" s="529"/>
      <c r="UPO92" s="530"/>
      <c r="UPP92" s="531"/>
      <c r="UPQ92" s="532"/>
      <c r="UPR92" s="533"/>
      <c r="UPS92" s="527"/>
      <c r="UPT92" s="528"/>
      <c r="UPU92" s="529"/>
      <c r="UPV92" s="530"/>
      <c r="UPW92" s="531"/>
      <c r="UPX92" s="532"/>
      <c r="UPY92" s="533"/>
      <c r="UPZ92" s="527"/>
      <c r="UQA92" s="528"/>
      <c r="UQB92" s="529"/>
      <c r="UQC92" s="530"/>
      <c r="UQD92" s="531"/>
      <c r="UQE92" s="532"/>
      <c r="UQF92" s="533"/>
      <c r="UQG92" s="527"/>
      <c r="UQH92" s="528"/>
      <c r="UQI92" s="529"/>
      <c r="UQJ92" s="530"/>
      <c r="UQK92" s="531"/>
      <c r="UQL92" s="532"/>
      <c r="UQM92" s="533"/>
      <c r="UQN92" s="527"/>
      <c r="UQO92" s="528"/>
      <c r="UQP92" s="529"/>
      <c r="UQQ92" s="530"/>
      <c r="UQR92" s="531"/>
      <c r="UQS92" s="532"/>
      <c r="UQT92" s="533"/>
      <c r="UQU92" s="527"/>
      <c r="UQV92" s="528"/>
      <c r="UQW92" s="529"/>
      <c r="UQX92" s="530"/>
      <c r="UQY92" s="531"/>
      <c r="UQZ92" s="532"/>
      <c r="URA92" s="533"/>
      <c r="URB92" s="527"/>
      <c r="URC92" s="528"/>
      <c r="URD92" s="529"/>
      <c r="URE92" s="530"/>
      <c r="URF92" s="531"/>
      <c r="URG92" s="532"/>
      <c r="URH92" s="533"/>
      <c r="URI92" s="527"/>
      <c r="URJ92" s="528"/>
      <c r="URK92" s="529"/>
      <c r="URL92" s="530"/>
      <c r="URM92" s="531"/>
      <c r="URN92" s="532"/>
      <c r="URO92" s="533"/>
      <c r="URP92" s="527"/>
      <c r="URQ92" s="528"/>
      <c r="URR92" s="529"/>
      <c r="URS92" s="530"/>
      <c r="URT92" s="531"/>
      <c r="URU92" s="532"/>
      <c r="URV92" s="533"/>
      <c r="URW92" s="527"/>
      <c r="URX92" s="528"/>
      <c r="URY92" s="529"/>
      <c r="URZ92" s="530"/>
      <c r="USA92" s="531"/>
      <c r="USB92" s="532"/>
      <c r="USC92" s="533"/>
      <c r="USD92" s="527"/>
      <c r="USE92" s="528"/>
      <c r="USF92" s="529"/>
      <c r="USG92" s="530"/>
      <c r="USH92" s="531"/>
      <c r="USI92" s="532"/>
      <c r="USJ92" s="533"/>
      <c r="USK92" s="527"/>
      <c r="USL92" s="528"/>
      <c r="USM92" s="529"/>
      <c r="USN92" s="530"/>
      <c r="USO92" s="531"/>
      <c r="USP92" s="532"/>
      <c r="USQ92" s="533"/>
      <c r="USR92" s="527"/>
      <c r="USS92" s="528"/>
      <c r="UST92" s="529"/>
      <c r="USU92" s="530"/>
      <c r="USV92" s="531"/>
      <c r="USW92" s="532"/>
      <c r="USX92" s="533"/>
      <c r="USY92" s="527"/>
      <c r="USZ92" s="528"/>
      <c r="UTA92" s="529"/>
      <c r="UTB92" s="530"/>
      <c r="UTC92" s="531"/>
      <c r="UTD92" s="532"/>
      <c r="UTE92" s="533"/>
      <c r="UTF92" s="527"/>
      <c r="UTG92" s="528"/>
      <c r="UTH92" s="529"/>
      <c r="UTI92" s="530"/>
      <c r="UTJ92" s="531"/>
      <c r="UTK92" s="532"/>
      <c r="UTL92" s="533"/>
      <c r="UTM92" s="527"/>
      <c r="UTN92" s="528"/>
      <c r="UTO92" s="529"/>
      <c r="UTP92" s="530"/>
      <c r="UTQ92" s="531"/>
      <c r="UTR92" s="532"/>
      <c r="UTS92" s="533"/>
      <c r="UTT92" s="527"/>
      <c r="UTU92" s="528"/>
      <c r="UTV92" s="529"/>
      <c r="UTW92" s="530"/>
      <c r="UTX92" s="531"/>
      <c r="UTY92" s="532"/>
      <c r="UTZ92" s="533"/>
      <c r="UUA92" s="527"/>
      <c r="UUB92" s="528"/>
      <c r="UUC92" s="529"/>
      <c r="UUD92" s="530"/>
      <c r="UUE92" s="531"/>
      <c r="UUF92" s="532"/>
      <c r="UUG92" s="533"/>
      <c r="UUH92" s="527"/>
      <c r="UUI92" s="528"/>
      <c r="UUJ92" s="529"/>
      <c r="UUK92" s="530"/>
      <c r="UUL92" s="531"/>
      <c r="UUM92" s="532"/>
      <c r="UUN92" s="533"/>
      <c r="UUO92" s="527"/>
      <c r="UUP92" s="528"/>
      <c r="UUQ92" s="529"/>
      <c r="UUR92" s="530"/>
      <c r="UUS92" s="531"/>
      <c r="UUT92" s="532"/>
      <c r="UUU92" s="533"/>
      <c r="UUV92" s="527"/>
      <c r="UUW92" s="528"/>
      <c r="UUX92" s="529"/>
      <c r="UUY92" s="530"/>
      <c r="UUZ92" s="531"/>
      <c r="UVA92" s="532"/>
      <c r="UVB92" s="533"/>
      <c r="UVC92" s="527"/>
      <c r="UVD92" s="528"/>
      <c r="UVE92" s="529"/>
      <c r="UVF92" s="530"/>
      <c r="UVG92" s="531"/>
      <c r="UVH92" s="532"/>
      <c r="UVI92" s="533"/>
      <c r="UVJ92" s="527"/>
      <c r="UVK92" s="528"/>
      <c r="UVL92" s="529"/>
      <c r="UVM92" s="530"/>
      <c r="UVN92" s="531"/>
      <c r="UVO92" s="532"/>
      <c r="UVP92" s="533"/>
      <c r="UVQ92" s="527"/>
      <c r="UVR92" s="528"/>
      <c r="UVS92" s="529"/>
      <c r="UVT92" s="530"/>
      <c r="UVU92" s="531"/>
      <c r="UVV92" s="532"/>
      <c r="UVW92" s="533"/>
      <c r="UVX92" s="527"/>
      <c r="UVY92" s="528"/>
      <c r="UVZ92" s="529"/>
      <c r="UWA92" s="530"/>
      <c r="UWB92" s="531"/>
      <c r="UWC92" s="532"/>
      <c r="UWD92" s="533"/>
      <c r="UWE92" s="527"/>
      <c r="UWF92" s="528"/>
      <c r="UWG92" s="529"/>
      <c r="UWH92" s="530"/>
      <c r="UWI92" s="531"/>
      <c r="UWJ92" s="532"/>
      <c r="UWK92" s="533"/>
      <c r="UWL92" s="527"/>
      <c r="UWM92" s="528"/>
      <c r="UWN92" s="529"/>
      <c r="UWO92" s="530"/>
      <c r="UWP92" s="531"/>
      <c r="UWQ92" s="532"/>
      <c r="UWR92" s="533"/>
      <c r="UWS92" s="527"/>
      <c r="UWT92" s="528"/>
      <c r="UWU92" s="529"/>
      <c r="UWV92" s="530"/>
      <c r="UWW92" s="531"/>
      <c r="UWX92" s="532"/>
      <c r="UWY92" s="533"/>
      <c r="UWZ92" s="527"/>
      <c r="UXA92" s="528"/>
      <c r="UXB92" s="529"/>
      <c r="UXC92" s="530"/>
      <c r="UXD92" s="531"/>
      <c r="UXE92" s="532"/>
      <c r="UXF92" s="533"/>
      <c r="UXG92" s="527"/>
      <c r="UXH92" s="528"/>
      <c r="UXI92" s="529"/>
      <c r="UXJ92" s="530"/>
      <c r="UXK92" s="531"/>
      <c r="UXL92" s="532"/>
      <c r="UXM92" s="533"/>
      <c r="UXN92" s="527"/>
      <c r="UXO92" s="528"/>
      <c r="UXP92" s="529"/>
      <c r="UXQ92" s="530"/>
      <c r="UXR92" s="531"/>
      <c r="UXS92" s="532"/>
      <c r="UXT92" s="533"/>
      <c r="UXU92" s="527"/>
      <c r="UXV92" s="528"/>
      <c r="UXW92" s="529"/>
      <c r="UXX92" s="530"/>
      <c r="UXY92" s="531"/>
      <c r="UXZ92" s="532"/>
      <c r="UYA92" s="533"/>
      <c r="UYB92" s="527"/>
      <c r="UYC92" s="528"/>
      <c r="UYD92" s="529"/>
      <c r="UYE92" s="530"/>
      <c r="UYF92" s="531"/>
      <c r="UYG92" s="532"/>
      <c r="UYH92" s="533"/>
      <c r="UYI92" s="527"/>
      <c r="UYJ92" s="528"/>
      <c r="UYK92" s="529"/>
      <c r="UYL92" s="530"/>
      <c r="UYM92" s="531"/>
      <c r="UYN92" s="532"/>
      <c r="UYO92" s="533"/>
      <c r="UYP92" s="527"/>
      <c r="UYQ92" s="528"/>
      <c r="UYR92" s="529"/>
      <c r="UYS92" s="530"/>
      <c r="UYT92" s="531"/>
      <c r="UYU92" s="532"/>
      <c r="UYV92" s="533"/>
      <c r="UYW92" s="527"/>
      <c r="UYX92" s="528"/>
      <c r="UYY92" s="529"/>
      <c r="UYZ92" s="530"/>
      <c r="UZA92" s="531"/>
      <c r="UZB92" s="532"/>
      <c r="UZC92" s="533"/>
      <c r="UZD92" s="527"/>
      <c r="UZE92" s="528"/>
      <c r="UZF92" s="529"/>
      <c r="UZG92" s="530"/>
      <c r="UZH92" s="531"/>
      <c r="UZI92" s="532"/>
      <c r="UZJ92" s="533"/>
      <c r="UZK92" s="527"/>
      <c r="UZL92" s="528"/>
      <c r="UZM92" s="529"/>
      <c r="UZN92" s="530"/>
      <c r="UZO92" s="531"/>
      <c r="UZP92" s="532"/>
      <c r="UZQ92" s="533"/>
      <c r="UZR92" s="527"/>
      <c r="UZS92" s="528"/>
      <c r="UZT92" s="529"/>
      <c r="UZU92" s="530"/>
      <c r="UZV92" s="531"/>
      <c r="UZW92" s="532"/>
      <c r="UZX92" s="533"/>
      <c r="UZY92" s="527"/>
      <c r="UZZ92" s="528"/>
      <c r="VAA92" s="529"/>
      <c r="VAB92" s="530"/>
      <c r="VAC92" s="531"/>
      <c r="VAD92" s="532"/>
      <c r="VAE92" s="533"/>
      <c r="VAF92" s="527"/>
      <c r="VAG92" s="528"/>
      <c r="VAH92" s="529"/>
      <c r="VAI92" s="530"/>
      <c r="VAJ92" s="531"/>
      <c r="VAK92" s="532"/>
      <c r="VAL92" s="533"/>
      <c r="VAM92" s="527"/>
      <c r="VAN92" s="528"/>
      <c r="VAO92" s="529"/>
      <c r="VAP92" s="530"/>
      <c r="VAQ92" s="531"/>
      <c r="VAR92" s="532"/>
      <c r="VAS92" s="533"/>
      <c r="VAT92" s="527"/>
      <c r="VAU92" s="528"/>
      <c r="VAV92" s="529"/>
      <c r="VAW92" s="530"/>
      <c r="VAX92" s="531"/>
      <c r="VAY92" s="532"/>
      <c r="VAZ92" s="533"/>
      <c r="VBA92" s="527"/>
      <c r="VBB92" s="528"/>
      <c r="VBC92" s="529"/>
      <c r="VBD92" s="530"/>
      <c r="VBE92" s="531"/>
      <c r="VBF92" s="532"/>
      <c r="VBG92" s="533"/>
      <c r="VBH92" s="527"/>
      <c r="VBI92" s="528"/>
      <c r="VBJ92" s="529"/>
      <c r="VBK92" s="530"/>
      <c r="VBL92" s="531"/>
      <c r="VBM92" s="532"/>
      <c r="VBN92" s="533"/>
      <c r="VBO92" s="527"/>
      <c r="VBP92" s="528"/>
      <c r="VBQ92" s="529"/>
      <c r="VBR92" s="530"/>
      <c r="VBS92" s="531"/>
      <c r="VBT92" s="532"/>
      <c r="VBU92" s="533"/>
      <c r="VBV92" s="527"/>
      <c r="VBW92" s="528"/>
      <c r="VBX92" s="529"/>
      <c r="VBY92" s="530"/>
      <c r="VBZ92" s="531"/>
      <c r="VCA92" s="532"/>
      <c r="VCB92" s="533"/>
      <c r="VCC92" s="527"/>
      <c r="VCD92" s="528"/>
      <c r="VCE92" s="529"/>
      <c r="VCF92" s="530"/>
      <c r="VCG92" s="531"/>
      <c r="VCH92" s="532"/>
      <c r="VCI92" s="533"/>
      <c r="VCJ92" s="527"/>
      <c r="VCK92" s="528"/>
      <c r="VCL92" s="529"/>
      <c r="VCM92" s="530"/>
      <c r="VCN92" s="531"/>
      <c r="VCO92" s="532"/>
      <c r="VCP92" s="533"/>
      <c r="VCQ92" s="527"/>
      <c r="VCR92" s="528"/>
      <c r="VCS92" s="529"/>
      <c r="VCT92" s="530"/>
      <c r="VCU92" s="531"/>
      <c r="VCV92" s="532"/>
      <c r="VCW92" s="533"/>
      <c r="VCX92" s="527"/>
      <c r="VCY92" s="528"/>
      <c r="VCZ92" s="529"/>
      <c r="VDA92" s="530"/>
      <c r="VDB92" s="531"/>
      <c r="VDC92" s="532"/>
      <c r="VDD92" s="533"/>
      <c r="VDE92" s="527"/>
      <c r="VDF92" s="528"/>
      <c r="VDG92" s="529"/>
      <c r="VDH92" s="530"/>
      <c r="VDI92" s="531"/>
      <c r="VDJ92" s="532"/>
      <c r="VDK92" s="533"/>
      <c r="VDL92" s="527"/>
      <c r="VDM92" s="528"/>
      <c r="VDN92" s="529"/>
      <c r="VDO92" s="530"/>
      <c r="VDP92" s="531"/>
      <c r="VDQ92" s="532"/>
      <c r="VDR92" s="533"/>
      <c r="VDS92" s="527"/>
      <c r="VDT92" s="528"/>
      <c r="VDU92" s="529"/>
      <c r="VDV92" s="530"/>
      <c r="VDW92" s="531"/>
      <c r="VDX92" s="532"/>
      <c r="VDY92" s="533"/>
      <c r="VDZ92" s="527"/>
      <c r="VEA92" s="528"/>
      <c r="VEB92" s="529"/>
      <c r="VEC92" s="530"/>
      <c r="VED92" s="531"/>
      <c r="VEE92" s="532"/>
      <c r="VEF92" s="533"/>
      <c r="VEG92" s="527"/>
      <c r="VEH92" s="528"/>
      <c r="VEI92" s="529"/>
      <c r="VEJ92" s="530"/>
      <c r="VEK92" s="531"/>
      <c r="VEL92" s="532"/>
      <c r="VEM92" s="533"/>
      <c r="VEN92" s="527"/>
      <c r="VEO92" s="528"/>
      <c r="VEP92" s="529"/>
      <c r="VEQ92" s="530"/>
      <c r="VER92" s="531"/>
      <c r="VES92" s="532"/>
      <c r="VET92" s="533"/>
      <c r="VEU92" s="527"/>
      <c r="VEV92" s="528"/>
      <c r="VEW92" s="529"/>
      <c r="VEX92" s="530"/>
      <c r="VEY92" s="531"/>
      <c r="VEZ92" s="532"/>
      <c r="VFA92" s="533"/>
      <c r="VFB92" s="527"/>
      <c r="VFC92" s="528"/>
      <c r="VFD92" s="529"/>
      <c r="VFE92" s="530"/>
      <c r="VFF92" s="531"/>
      <c r="VFG92" s="532"/>
      <c r="VFH92" s="533"/>
      <c r="VFI92" s="527"/>
      <c r="VFJ92" s="528"/>
      <c r="VFK92" s="529"/>
      <c r="VFL92" s="530"/>
      <c r="VFM92" s="531"/>
      <c r="VFN92" s="532"/>
      <c r="VFO92" s="533"/>
      <c r="VFP92" s="527"/>
      <c r="VFQ92" s="528"/>
      <c r="VFR92" s="529"/>
      <c r="VFS92" s="530"/>
      <c r="VFT92" s="531"/>
      <c r="VFU92" s="532"/>
      <c r="VFV92" s="533"/>
      <c r="VFW92" s="527"/>
      <c r="VFX92" s="528"/>
      <c r="VFY92" s="529"/>
      <c r="VFZ92" s="530"/>
      <c r="VGA92" s="531"/>
      <c r="VGB92" s="532"/>
      <c r="VGC92" s="533"/>
      <c r="VGD92" s="527"/>
      <c r="VGE92" s="528"/>
      <c r="VGF92" s="529"/>
      <c r="VGG92" s="530"/>
      <c r="VGH92" s="531"/>
      <c r="VGI92" s="532"/>
      <c r="VGJ92" s="533"/>
      <c r="VGK92" s="527"/>
      <c r="VGL92" s="528"/>
      <c r="VGM92" s="529"/>
      <c r="VGN92" s="530"/>
      <c r="VGO92" s="531"/>
      <c r="VGP92" s="532"/>
      <c r="VGQ92" s="533"/>
      <c r="VGR92" s="527"/>
      <c r="VGS92" s="528"/>
      <c r="VGT92" s="529"/>
      <c r="VGU92" s="530"/>
      <c r="VGV92" s="531"/>
      <c r="VGW92" s="532"/>
      <c r="VGX92" s="533"/>
      <c r="VGY92" s="527"/>
      <c r="VGZ92" s="528"/>
      <c r="VHA92" s="529"/>
      <c r="VHB92" s="530"/>
      <c r="VHC92" s="531"/>
      <c r="VHD92" s="532"/>
      <c r="VHE92" s="533"/>
      <c r="VHF92" s="527"/>
      <c r="VHG92" s="528"/>
      <c r="VHH92" s="529"/>
      <c r="VHI92" s="530"/>
      <c r="VHJ92" s="531"/>
      <c r="VHK92" s="532"/>
      <c r="VHL92" s="533"/>
      <c r="VHM92" s="527"/>
      <c r="VHN92" s="528"/>
      <c r="VHO92" s="529"/>
      <c r="VHP92" s="530"/>
      <c r="VHQ92" s="531"/>
      <c r="VHR92" s="532"/>
      <c r="VHS92" s="533"/>
      <c r="VHT92" s="527"/>
      <c r="VHU92" s="528"/>
      <c r="VHV92" s="529"/>
      <c r="VHW92" s="530"/>
      <c r="VHX92" s="531"/>
      <c r="VHY92" s="532"/>
      <c r="VHZ92" s="533"/>
      <c r="VIA92" s="527"/>
      <c r="VIB92" s="528"/>
      <c r="VIC92" s="529"/>
      <c r="VID92" s="530"/>
      <c r="VIE92" s="531"/>
      <c r="VIF92" s="532"/>
      <c r="VIG92" s="533"/>
      <c r="VIH92" s="527"/>
      <c r="VII92" s="528"/>
      <c r="VIJ92" s="529"/>
      <c r="VIK92" s="530"/>
      <c r="VIL92" s="531"/>
      <c r="VIM92" s="532"/>
      <c r="VIN92" s="533"/>
      <c r="VIO92" s="527"/>
      <c r="VIP92" s="528"/>
      <c r="VIQ92" s="529"/>
      <c r="VIR92" s="530"/>
      <c r="VIS92" s="531"/>
      <c r="VIT92" s="532"/>
      <c r="VIU92" s="533"/>
      <c r="VIV92" s="527"/>
      <c r="VIW92" s="528"/>
      <c r="VIX92" s="529"/>
      <c r="VIY92" s="530"/>
      <c r="VIZ92" s="531"/>
      <c r="VJA92" s="532"/>
      <c r="VJB92" s="533"/>
      <c r="VJC92" s="527"/>
      <c r="VJD92" s="528"/>
      <c r="VJE92" s="529"/>
      <c r="VJF92" s="530"/>
      <c r="VJG92" s="531"/>
      <c r="VJH92" s="532"/>
      <c r="VJI92" s="533"/>
      <c r="VJJ92" s="527"/>
      <c r="VJK92" s="528"/>
      <c r="VJL92" s="529"/>
      <c r="VJM92" s="530"/>
      <c r="VJN92" s="531"/>
      <c r="VJO92" s="532"/>
      <c r="VJP92" s="533"/>
      <c r="VJQ92" s="527"/>
      <c r="VJR92" s="528"/>
      <c r="VJS92" s="529"/>
      <c r="VJT92" s="530"/>
      <c r="VJU92" s="531"/>
      <c r="VJV92" s="532"/>
      <c r="VJW92" s="533"/>
      <c r="VJX92" s="527"/>
      <c r="VJY92" s="528"/>
      <c r="VJZ92" s="529"/>
      <c r="VKA92" s="530"/>
      <c r="VKB92" s="531"/>
      <c r="VKC92" s="532"/>
      <c r="VKD92" s="533"/>
      <c r="VKE92" s="527"/>
      <c r="VKF92" s="528"/>
      <c r="VKG92" s="529"/>
      <c r="VKH92" s="530"/>
      <c r="VKI92" s="531"/>
      <c r="VKJ92" s="532"/>
      <c r="VKK92" s="533"/>
      <c r="VKL92" s="527"/>
      <c r="VKM92" s="528"/>
      <c r="VKN92" s="529"/>
      <c r="VKO92" s="530"/>
      <c r="VKP92" s="531"/>
      <c r="VKQ92" s="532"/>
      <c r="VKR92" s="533"/>
      <c r="VKS92" s="527"/>
      <c r="VKT92" s="528"/>
      <c r="VKU92" s="529"/>
      <c r="VKV92" s="530"/>
      <c r="VKW92" s="531"/>
      <c r="VKX92" s="532"/>
      <c r="VKY92" s="533"/>
      <c r="VKZ92" s="527"/>
      <c r="VLA92" s="528"/>
      <c r="VLB92" s="529"/>
      <c r="VLC92" s="530"/>
      <c r="VLD92" s="531"/>
      <c r="VLE92" s="532"/>
      <c r="VLF92" s="533"/>
      <c r="VLG92" s="527"/>
      <c r="VLH92" s="528"/>
      <c r="VLI92" s="529"/>
      <c r="VLJ92" s="530"/>
      <c r="VLK92" s="531"/>
      <c r="VLL92" s="532"/>
      <c r="VLM92" s="533"/>
      <c r="VLN92" s="527"/>
      <c r="VLO92" s="528"/>
      <c r="VLP92" s="529"/>
      <c r="VLQ92" s="530"/>
      <c r="VLR92" s="531"/>
      <c r="VLS92" s="532"/>
      <c r="VLT92" s="533"/>
      <c r="VLU92" s="527"/>
      <c r="VLV92" s="528"/>
      <c r="VLW92" s="529"/>
      <c r="VLX92" s="530"/>
      <c r="VLY92" s="531"/>
      <c r="VLZ92" s="532"/>
      <c r="VMA92" s="533"/>
      <c r="VMB92" s="527"/>
      <c r="VMC92" s="528"/>
      <c r="VMD92" s="529"/>
      <c r="VME92" s="530"/>
      <c r="VMF92" s="531"/>
      <c r="VMG92" s="532"/>
      <c r="VMH92" s="533"/>
      <c r="VMI92" s="527"/>
      <c r="VMJ92" s="528"/>
      <c r="VMK92" s="529"/>
      <c r="VML92" s="530"/>
      <c r="VMM92" s="531"/>
      <c r="VMN92" s="532"/>
      <c r="VMO92" s="533"/>
      <c r="VMP92" s="527"/>
      <c r="VMQ92" s="528"/>
      <c r="VMR92" s="529"/>
      <c r="VMS92" s="530"/>
      <c r="VMT92" s="531"/>
      <c r="VMU92" s="532"/>
      <c r="VMV92" s="533"/>
      <c r="VMW92" s="527"/>
      <c r="VMX92" s="528"/>
      <c r="VMY92" s="529"/>
      <c r="VMZ92" s="530"/>
      <c r="VNA92" s="531"/>
      <c r="VNB92" s="532"/>
      <c r="VNC92" s="533"/>
      <c r="VND92" s="527"/>
      <c r="VNE92" s="528"/>
      <c r="VNF92" s="529"/>
      <c r="VNG92" s="530"/>
      <c r="VNH92" s="531"/>
      <c r="VNI92" s="532"/>
      <c r="VNJ92" s="533"/>
      <c r="VNK92" s="527"/>
      <c r="VNL92" s="528"/>
      <c r="VNM92" s="529"/>
      <c r="VNN92" s="530"/>
      <c r="VNO92" s="531"/>
      <c r="VNP92" s="532"/>
      <c r="VNQ92" s="533"/>
      <c r="VNR92" s="527"/>
      <c r="VNS92" s="528"/>
      <c r="VNT92" s="529"/>
      <c r="VNU92" s="530"/>
      <c r="VNV92" s="531"/>
      <c r="VNW92" s="532"/>
      <c r="VNX92" s="533"/>
      <c r="VNY92" s="527"/>
      <c r="VNZ92" s="528"/>
      <c r="VOA92" s="529"/>
      <c r="VOB92" s="530"/>
      <c r="VOC92" s="531"/>
      <c r="VOD92" s="532"/>
      <c r="VOE92" s="533"/>
      <c r="VOF92" s="527"/>
      <c r="VOG92" s="528"/>
      <c r="VOH92" s="529"/>
      <c r="VOI92" s="530"/>
      <c r="VOJ92" s="531"/>
      <c r="VOK92" s="532"/>
      <c r="VOL92" s="533"/>
      <c r="VOM92" s="527"/>
      <c r="VON92" s="528"/>
      <c r="VOO92" s="529"/>
      <c r="VOP92" s="530"/>
      <c r="VOQ92" s="531"/>
      <c r="VOR92" s="532"/>
      <c r="VOS92" s="533"/>
      <c r="VOT92" s="527"/>
      <c r="VOU92" s="528"/>
      <c r="VOV92" s="529"/>
      <c r="VOW92" s="530"/>
      <c r="VOX92" s="531"/>
      <c r="VOY92" s="532"/>
      <c r="VOZ92" s="533"/>
      <c r="VPA92" s="527"/>
      <c r="VPB92" s="528"/>
      <c r="VPC92" s="529"/>
      <c r="VPD92" s="530"/>
      <c r="VPE92" s="531"/>
      <c r="VPF92" s="532"/>
      <c r="VPG92" s="533"/>
      <c r="VPH92" s="527"/>
      <c r="VPI92" s="528"/>
      <c r="VPJ92" s="529"/>
      <c r="VPK92" s="530"/>
      <c r="VPL92" s="531"/>
      <c r="VPM92" s="532"/>
      <c r="VPN92" s="533"/>
      <c r="VPO92" s="527"/>
      <c r="VPP92" s="528"/>
      <c r="VPQ92" s="529"/>
      <c r="VPR92" s="530"/>
      <c r="VPS92" s="531"/>
      <c r="VPT92" s="532"/>
      <c r="VPU92" s="533"/>
      <c r="VPV92" s="527"/>
      <c r="VPW92" s="528"/>
      <c r="VPX92" s="529"/>
      <c r="VPY92" s="530"/>
      <c r="VPZ92" s="531"/>
      <c r="VQA92" s="532"/>
      <c r="VQB92" s="533"/>
      <c r="VQC92" s="527"/>
      <c r="VQD92" s="528"/>
      <c r="VQE92" s="529"/>
      <c r="VQF92" s="530"/>
      <c r="VQG92" s="531"/>
      <c r="VQH92" s="532"/>
      <c r="VQI92" s="533"/>
      <c r="VQJ92" s="527"/>
      <c r="VQK92" s="528"/>
      <c r="VQL92" s="529"/>
      <c r="VQM92" s="530"/>
      <c r="VQN92" s="531"/>
      <c r="VQO92" s="532"/>
      <c r="VQP92" s="533"/>
      <c r="VQQ92" s="527"/>
      <c r="VQR92" s="528"/>
      <c r="VQS92" s="529"/>
      <c r="VQT92" s="530"/>
      <c r="VQU92" s="531"/>
      <c r="VQV92" s="532"/>
      <c r="VQW92" s="533"/>
      <c r="VQX92" s="527"/>
      <c r="VQY92" s="528"/>
      <c r="VQZ92" s="529"/>
      <c r="VRA92" s="530"/>
      <c r="VRB92" s="531"/>
      <c r="VRC92" s="532"/>
      <c r="VRD92" s="533"/>
      <c r="VRE92" s="527"/>
      <c r="VRF92" s="528"/>
      <c r="VRG92" s="529"/>
      <c r="VRH92" s="530"/>
      <c r="VRI92" s="531"/>
      <c r="VRJ92" s="532"/>
      <c r="VRK92" s="533"/>
      <c r="VRL92" s="527"/>
      <c r="VRM92" s="528"/>
      <c r="VRN92" s="529"/>
      <c r="VRO92" s="530"/>
      <c r="VRP92" s="531"/>
      <c r="VRQ92" s="532"/>
      <c r="VRR92" s="533"/>
      <c r="VRS92" s="527"/>
      <c r="VRT92" s="528"/>
      <c r="VRU92" s="529"/>
      <c r="VRV92" s="530"/>
      <c r="VRW92" s="531"/>
      <c r="VRX92" s="532"/>
      <c r="VRY92" s="533"/>
      <c r="VRZ92" s="527"/>
      <c r="VSA92" s="528"/>
      <c r="VSB92" s="529"/>
      <c r="VSC92" s="530"/>
      <c r="VSD92" s="531"/>
      <c r="VSE92" s="532"/>
      <c r="VSF92" s="533"/>
      <c r="VSG92" s="527"/>
      <c r="VSH92" s="528"/>
      <c r="VSI92" s="529"/>
      <c r="VSJ92" s="530"/>
      <c r="VSK92" s="531"/>
      <c r="VSL92" s="532"/>
      <c r="VSM92" s="533"/>
      <c r="VSN92" s="527"/>
      <c r="VSO92" s="528"/>
      <c r="VSP92" s="529"/>
      <c r="VSQ92" s="530"/>
      <c r="VSR92" s="531"/>
      <c r="VSS92" s="532"/>
      <c r="VST92" s="533"/>
      <c r="VSU92" s="527"/>
      <c r="VSV92" s="528"/>
      <c r="VSW92" s="529"/>
      <c r="VSX92" s="530"/>
      <c r="VSY92" s="531"/>
      <c r="VSZ92" s="532"/>
      <c r="VTA92" s="533"/>
      <c r="VTB92" s="527"/>
      <c r="VTC92" s="528"/>
      <c r="VTD92" s="529"/>
      <c r="VTE92" s="530"/>
      <c r="VTF92" s="531"/>
      <c r="VTG92" s="532"/>
      <c r="VTH92" s="533"/>
      <c r="VTI92" s="527"/>
      <c r="VTJ92" s="528"/>
      <c r="VTK92" s="529"/>
      <c r="VTL92" s="530"/>
      <c r="VTM92" s="531"/>
      <c r="VTN92" s="532"/>
      <c r="VTO92" s="533"/>
      <c r="VTP92" s="527"/>
      <c r="VTQ92" s="528"/>
      <c r="VTR92" s="529"/>
      <c r="VTS92" s="530"/>
      <c r="VTT92" s="531"/>
      <c r="VTU92" s="532"/>
      <c r="VTV92" s="533"/>
      <c r="VTW92" s="527"/>
      <c r="VTX92" s="528"/>
      <c r="VTY92" s="529"/>
      <c r="VTZ92" s="530"/>
      <c r="VUA92" s="531"/>
      <c r="VUB92" s="532"/>
      <c r="VUC92" s="533"/>
      <c r="VUD92" s="527"/>
      <c r="VUE92" s="528"/>
      <c r="VUF92" s="529"/>
      <c r="VUG92" s="530"/>
      <c r="VUH92" s="531"/>
      <c r="VUI92" s="532"/>
      <c r="VUJ92" s="533"/>
      <c r="VUK92" s="527"/>
      <c r="VUL92" s="528"/>
      <c r="VUM92" s="529"/>
      <c r="VUN92" s="530"/>
      <c r="VUO92" s="531"/>
      <c r="VUP92" s="532"/>
      <c r="VUQ92" s="533"/>
      <c r="VUR92" s="527"/>
      <c r="VUS92" s="528"/>
      <c r="VUT92" s="529"/>
      <c r="VUU92" s="530"/>
      <c r="VUV92" s="531"/>
      <c r="VUW92" s="532"/>
      <c r="VUX92" s="533"/>
      <c r="VUY92" s="527"/>
      <c r="VUZ92" s="528"/>
      <c r="VVA92" s="529"/>
      <c r="VVB92" s="530"/>
      <c r="VVC92" s="531"/>
      <c r="VVD92" s="532"/>
      <c r="VVE92" s="533"/>
      <c r="VVF92" s="527"/>
      <c r="VVG92" s="528"/>
      <c r="VVH92" s="529"/>
      <c r="VVI92" s="530"/>
      <c r="VVJ92" s="531"/>
      <c r="VVK92" s="532"/>
      <c r="VVL92" s="533"/>
      <c r="VVM92" s="527"/>
      <c r="VVN92" s="528"/>
      <c r="VVO92" s="529"/>
      <c r="VVP92" s="530"/>
      <c r="VVQ92" s="531"/>
      <c r="VVR92" s="532"/>
      <c r="VVS92" s="533"/>
      <c r="VVT92" s="527"/>
      <c r="VVU92" s="528"/>
      <c r="VVV92" s="529"/>
      <c r="VVW92" s="530"/>
      <c r="VVX92" s="531"/>
      <c r="VVY92" s="532"/>
      <c r="VVZ92" s="533"/>
      <c r="VWA92" s="527"/>
      <c r="VWB92" s="528"/>
      <c r="VWC92" s="529"/>
      <c r="VWD92" s="530"/>
      <c r="VWE92" s="531"/>
      <c r="VWF92" s="532"/>
      <c r="VWG92" s="533"/>
      <c r="VWH92" s="527"/>
      <c r="VWI92" s="528"/>
      <c r="VWJ92" s="529"/>
      <c r="VWK92" s="530"/>
      <c r="VWL92" s="531"/>
      <c r="VWM92" s="532"/>
      <c r="VWN92" s="533"/>
      <c r="VWO92" s="527"/>
      <c r="VWP92" s="528"/>
      <c r="VWQ92" s="529"/>
      <c r="VWR92" s="530"/>
      <c r="VWS92" s="531"/>
      <c r="VWT92" s="532"/>
      <c r="VWU92" s="533"/>
      <c r="VWV92" s="527"/>
      <c r="VWW92" s="528"/>
      <c r="VWX92" s="529"/>
      <c r="VWY92" s="530"/>
      <c r="VWZ92" s="531"/>
      <c r="VXA92" s="532"/>
      <c r="VXB92" s="533"/>
      <c r="VXC92" s="527"/>
      <c r="VXD92" s="528"/>
      <c r="VXE92" s="529"/>
      <c r="VXF92" s="530"/>
      <c r="VXG92" s="531"/>
      <c r="VXH92" s="532"/>
      <c r="VXI92" s="533"/>
      <c r="VXJ92" s="527"/>
      <c r="VXK92" s="528"/>
      <c r="VXL92" s="529"/>
      <c r="VXM92" s="530"/>
      <c r="VXN92" s="531"/>
      <c r="VXO92" s="532"/>
      <c r="VXP92" s="533"/>
      <c r="VXQ92" s="527"/>
      <c r="VXR92" s="528"/>
      <c r="VXS92" s="529"/>
      <c r="VXT92" s="530"/>
      <c r="VXU92" s="531"/>
      <c r="VXV92" s="532"/>
      <c r="VXW92" s="533"/>
      <c r="VXX92" s="527"/>
      <c r="VXY92" s="528"/>
      <c r="VXZ92" s="529"/>
      <c r="VYA92" s="530"/>
      <c r="VYB92" s="531"/>
      <c r="VYC92" s="532"/>
      <c r="VYD92" s="533"/>
      <c r="VYE92" s="527"/>
      <c r="VYF92" s="528"/>
      <c r="VYG92" s="529"/>
      <c r="VYH92" s="530"/>
      <c r="VYI92" s="531"/>
      <c r="VYJ92" s="532"/>
      <c r="VYK92" s="533"/>
      <c r="VYL92" s="527"/>
      <c r="VYM92" s="528"/>
      <c r="VYN92" s="529"/>
      <c r="VYO92" s="530"/>
      <c r="VYP92" s="531"/>
      <c r="VYQ92" s="532"/>
      <c r="VYR92" s="533"/>
      <c r="VYS92" s="527"/>
      <c r="VYT92" s="528"/>
      <c r="VYU92" s="529"/>
      <c r="VYV92" s="530"/>
      <c r="VYW92" s="531"/>
      <c r="VYX92" s="532"/>
      <c r="VYY92" s="533"/>
      <c r="VYZ92" s="527"/>
      <c r="VZA92" s="528"/>
      <c r="VZB92" s="529"/>
      <c r="VZC92" s="530"/>
      <c r="VZD92" s="531"/>
      <c r="VZE92" s="532"/>
      <c r="VZF92" s="533"/>
      <c r="VZG92" s="527"/>
      <c r="VZH92" s="528"/>
      <c r="VZI92" s="529"/>
      <c r="VZJ92" s="530"/>
      <c r="VZK92" s="531"/>
      <c r="VZL92" s="532"/>
      <c r="VZM92" s="533"/>
      <c r="VZN92" s="527"/>
      <c r="VZO92" s="528"/>
      <c r="VZP92" s="529"/>
      <c r="VZQ92" s="530"/>
      <c r="VZR92" s="531"/>
      <c r="VZS92" s="532"/>
      <c r="VZT92" s="533"/>
      <c r="VZU92" s="527"/>
      <c r="VZV92" s="528"/>
      <c r="VZW92" s="529"/>
      <c r="VZX92" s="530"/>
      <c r="VZY92" s="531"/>
      <c r="VZZ92" s="532"/>
      <c r="WAA92" s="533"/>
      <c r="WAB92" s="527"/>
      <c r="WAC92" s="528"/>
      <c r="WAD92" s="529"/>
      <c r="WAE92" s="530"/>
      <c r="WAF92" s="531"/>
      <c r="WAG92" s="532"/>
      <c r="WAH92" s="533"/>
      <c r="WAI92" s="527"/>
      <c r="WAJ92" s="528"/>
      <c r="WAK92" s="529"/>
      <c r="WAL92" s="530"/>
      <c r="WAM92" s="531"/>
      <c r="WAN92" s="532"/>
      <c r="WAO92" s="533"/>
      <c r="WAP92" s="527"/>
      <c r="WAQ92" s="528"/>
      <c r="WAR92" s="529"/>
      <c r="WAS92" s="530"/>
      <c r="WAT92" s="531"/>
      <c r="WAU92" s="532"/>
      <c r="WAV92" s="533"/>
      <c r="WAW92" s="527"/>
      <c r="WAX92" s="528"/>
      <c r="WAY92" s="529"/>
      <c r="WAZ92" s="530"/>
      <c r="WBA92" s="531"/>
      <c r="WBB92" s="532"/>
      <c r="WBC92" s="533"/>
      <c r="WBD92" s="527"/>
      <c r="WBE92" s="528"/>
      <c r="WBF92" s="529"/>
      <c r="WBG92" s="530"/>
      <c r="WBH92" s="531"/>
      <c r="WBI92" s="532"/>
      <c r="WBJ92" s="533"/>
      <c r="WBK92" s="527"/>
      <c r="WBL92" s="528"/>
      <c r="WBM92" s="529"/>
      <c r="WBN92" s="530"/>
      <c r="WBO92" s="531"/>
      <c r="WBP92" s="532"/>
      <c r="WBQ92" s="533"/>
      <c r="WBR92" s="527"/>
      <c r="WBS92" s="528"/>
      <c r="WBT92" s="529"/>
      <c r="WBU92" s="530"/>
      <c r="WBV92" s="531"/>
      <c r="WBW92" s="532"/>
      <c r="WBX92" s="533"/>
      <c r="WBY92" s="527"/>
      <c r="WBZ92" s="528"/>
      <c r="WCA92" s="529"/>
      <c r="WCB92" s="530"/>
      <c r="WCC92" s="531"/>
      <c r="WCD92" s="532"/>
      <c r="WCE92" s="533"/>
      <c r="WCF92" s="527"/>
      <c r="WCG92" s="528"/>
      <c r="WCH92" s="529"/>
      <c r="WCI92" s="530"/>
      <c r="WCJ92" s="531"/>
      <c r="WCK92" s="532"/>
      <c r="WCL92" s="533"/>
      <c r="WCM92" s="527"/>
      <c r="WCN92" s="528"/>
      <c r="WCO92" s="529"/>
      <c r="WCP92" s="530"/>
      <c r="WCQ92" s="531"/>
      <c r="WCR92" s="532"/>
      <c r="WCS92" s="533"/>
      <c r="WCT92" s="527"/>
      <c r="WCU92" s="528"/>
      <c r="WCV92" s="529"/>
      <c r="WCW92" s="530"/>
      <c r="WCX92" s="531"/>
      <c r="WCY92" s="532"/>
      <c r="WCZ92" s="533"/>
      <c r="WDA92" s="527"/>
      <c r="WDB92" s="528"/>
      <c r="WDC92" s="529"/>
      <c r="WDD92" s="530"/>
      <c r="WDE92" s="531"/>
      <c r="WDF92" s="532"/>
      <c r="WDG92" s="533"/>
      <c r="WDH92" s="527"/>
      <c r="WDI92" s="528"/>
      <c r="WDJ92" s="529"/>
      <c r="WDK92" s="530"/>
      <c r="WDL92" s="531"/>
      <c r="WDM92" s="532"/>
      <c r="WDN92" s="533"/>
      <c r="WDO92" s="527"/>
      <c r="WDP92" s="528"/>
      <c r="WDQ92" s="529"/>
      <c r="WDR92" s="530"/>
      <c r="WDS92" s="531"/>
      <c r="WDT92" s="532"/>
      <c r="WDU92" s="533"/>
      <c r="WDV92" s="527"/>
      <c r="WDW92" s="528"/>
      <c r="WDX92" s="529"/>
      <c r="WDY92" s="530"/>
      <c r="WDZ92" s="531"/>
      <c r="WEA92" s="532"/>
      <c r="WEB92" s="533"/>
      <c r="WEC92" s="527"/>
      <c r="WED92" s="528"/>
      <c r="WEE92" s="529"/>
      <c r="WEF92" s="530"/>
      <c r="WEG92" s="531"/>
      <c r="WEH92" s="532"/>
      <c r="WEI92" s="533"/>
      <c r="WEJ92" s="527"/>
      <c r="WEK92" s="528"/>
      <c r="WEL92" s="529"/>
      <c r="WEM92" s="530"/>
      <c r="WEN92" s="531"/>
      <c r="WEO92" s="532"/>
      <c r="WEP92" s="533"/>
      <c r="WEQ92" s="527"/>
      <c r="WER92" s="528"/>
      <c r="WES92" s="529"/>
      <c r="WET92" s="530"/>
      <c r="WEU92" s="531"/>
      <c r="WEV92" s="532"/>
      <c r="WEW92" s="533"/>
      <c r="WEX92" s="527"/>
      <c r="WEY92" s="528"/>
      <c r="WEZ92" s="529"/>
      <c r="WFA92" s="530"/>
      <c r="WFB92" s="531"/>
      <c r="WFC92" s="532"/>
      <c r="WFD92" s="533"/>
      <c r="WFE92" s="527"/>
      <c r="WFF92" s="528"/>
      <c r="WFG92" s="529"/>
      <c r="WFH92" s="530"/>
      <c r="WFI92" s="531"/>
      <c r="WFJ92" s="532"/>
      <c r="WFK92" s="533"/>
      <c r="WFL92" s="527"/>
      <c r="WFM92" s="528"/>
      <c r="WFN92" s="529"/>
      <c r="WFO92" s="530"/>
      <c r="WFP92" s="531"/>
      <c r="WFQ92" s="532"/>
      <c r="WFR92" s="533"/>
      <c r="WFS92" s="527"/>
      <c r="WFT92" s="528"/>
      <c r="WFU92" s="529"/>
      <c r="WFV92" s="530"/>
      <c r="WFW92" s="531"/>
      <c r="WFX92" s="532"/>
      <c r="WFY92" s="533"/>
      <c r="WFZ92" s="527"/>
      <c r="WGA92" s="528"/>
      <c r="WGB92" s="529"/>
      <c r="WGC92" s="530"/>
      <c r="WGD92" s="531"/>
      <c r="WGE92" s="532"/>
      <c r="WGF92" s="533"/>
      <c r="WGG92" s="527"/>
      <c r="WGH92" s="528"/>
      <c r="WGI92" s="529"/>
      <c r="WGJ92" s="530"/>
      <c r="WGK92" s="531"/>
      <c r="WGL92" s="532"/>
      <c r="WGM92" s="533"/>
      <c r="WGN92" s="527"/>
      <c r="WGO92" s="528"/>
      <c r="WGP92" s="529"/>
      <c r="WGQ92" s="530"/>
      <c r="WGR92" s="531"/>
      <c r="WGS92" s="532"/>
      <c r="WGT92" s="533"/>
      <c r="WGU92" s="527"/>
      <c r="WGV92" s="528"/>
      <c r="WGW92" s="529"/>
      <c r="WGX92" s="530"/>
      <c r="WGY92" s="531"/>
      <c r="WGZ92" s="532"/>
      <c r="WHA92" s="533"/>
      <c r="WHB92" s="527"/>
      <c r="WHC92" s="528"/>
      <c r="WHD92" s="529"/>
      <c r="WHE92" s="530"/>
      <c r="WHF92" s="531"/>
      <c r="WHG92" s="532"/>
      <c r="WHH92" s="533"/>
      <c r="WHI92" s="527"/>
      <c r="WHJ92" s="528"/>
      <c r="WHK92" s="529"/>
      <c r="WHL92" s="530"/>
      <c r="WHM92" s="531"/>
      <c r="WHN92" s="532"/>
      <c r="WHO92" s="533"/>
      <c r="WHP92" s="527"/>
      <c r="WHQ92" s="528"/>
      <c r="WHR92" s="529"/>
      <c r="WHS92" s="530"/>
      <c r="WHT92" s="531"/>
      <c r="WHU92" s="532"/>
      <c r="WHV92" s="533"/>
      <c r="WHW92" s="527"/>
      <c r="WHX92" s="528"/>
      <c r="WHY92" s="529"/>
      <c r="WHZ92" s="530"/>
      <c r="WIA92" s="531"/>
      <c r="WIB92" s="532"/>
      <c r="WIC92" s="533"/>
      <c r="WID92" s="527"/>
      <c r="WIE92" s="528"/>
      <c r="WIF92" s="529"/>
      <c r="WIG92" s="530"/>
      <c r="WIH92" s="531"/>
      <c r="WII92" s="532"/>
      <c r="WIJ92" s="533"/>
      <c r="WIK92" s="527"/>
      <c r="WIL92" s="528"/>
      <c r="WIM92" s="529"/>
      <c r="WIN92" s="530"/>
      <c r="WIO92" s="531"/>
      <c r="WIP92" s="532"/>
      <c r="WIQ92" s="533"/>
      <c r="WIR92" s="527"/>
      <c r="WIS92" s="528"/>
      <c r="WIT92" s="529"/>
      <c r="WIU92" s="530"/>
      <c r="WIV92" s="531"/>
      <c r="WIW92" s="532"/>
      <c r="WIX92" s="533"/>
      <c r="WIY92" s="527"/>
      <c r="WIZ92" s="528"/>
      <c r="WJA92" s="529"/>
      <c r="WJB92" s="530"/>
      <c r="WJC92" s="531"/>
      <c r="WJD92" s="532"/>
      <c r="WJE92" s="533"/>
      <c r="WJF92" s="527"/>
      <c r="WJG92" s="528"/>
      <c r="WJH92" s="529"/>
      <c r="WJI92" s="530"/>
      <c r="WJJ92" s="531"/>
      <c r="WJK92" s="532"/>
      <c r="WJL92" s="533"/>
      <c r="WJM92" s="527"/>
      <c r="WJN92" s="528"/>
      <c r="WJO92" s="529"/>
      <c r="WJP92" s="530"/>
      <c r="WJQ92" s="531"/>
      <c r="WJR92" s="532"/>
      <c r="WJS92" s="533"/>
      <c r="WJT92" s="527"/>
      <c r="WJU92" s="528"/>
      <c r="WJV92" s="529"/>
      <c r="WJW92" s="530"/>
      <c r="WJX92" s="531"/>
      <c r="WJY92" s="532"/>
      <c r="WJZ92" s="533"/>
      <c r="WKA92" s="527"/>
      <c r="WKB92" s="528"/>
      <c r="WKC92" s="529"/>
      <c r="WKD92" s="530"/>
      <c r="WKE92" s="531"/>
      <c r="WKF92" s="532"/>
      <c r="WKG92" s="533"/>
      <c r="WKH92" s="527"/>
      <c r="WKI92" s="528"/>
      <c r="WKJ92" s="529"/>
      <c r="WKK92" s="530"/>
      <c r="WKL92" s="531"/>
      <c r="WKM92" s="532"/>
      <c r="WKN92" s="533"/>
      <c r="WKO92" s="527"/>
      <c r="WKP92" s="528"/>
      <c r="WKQ92" s="529"/>
      <c r="WKR92" s="530"/>
      <c r="WKS92" s="531"/>
      <c r="WKT92" s="532"/>
      <c r="WKU92" s="533"/>
      <c r="WKV92" s="527"/>
      <c r="WKW92" s="528"/>
      <c r="WKX92" s="529"/>
      <c r="WKY92" s="530"/>
      <c r="WKZ92" s="531"/>
      <c r="WLA92" s="532"/>
      <c r="WLB92" s="533"/>
      <c r="WLC92" s="527"/>
      <c r="WLD92" s="528"/>
      <c r="WLE92" s="529"/>
      <c r="WLF92" s="530"/>
      <c r="WLG92" s="531"/>
      <c r="WLH92" s="532"/>
      <c r="WLI92" s="533"/>
      <c r="WLJ92" s="527"/>
      <c r="WLK92" s="528"/>
      <c r="WLL92" s="529"/>
      <c r="WLM92" s="530"/>
      <c r="WLN92" s="531"/>
      <c r="WLO92" s="532"/>
      <c r="WLP92" s="533"/>
      <c r="WLQ92" s="527"/>
      <c r="WLR92" s="528"/>
      <c r="WLS92" s="529"/>
      <c r="WLT92" s="530"/>
      <c r="WLU92" s="531"/>
      <c r="WLV92" s="532"/>
      <c r="WLW92" s="533"/>
      <c r="WLX92" s="527"/>
      <c r="WLY92" s="528"/>
      <c r="WLZ92" s="529"/>
      <c r="WMA92" s="530"/>
      <c r="WMB92" s="531"/>
      <c r="WMC92" s="532"/>
      <c r="WMD92" s="533"/>
      <c r="WME92" s="527"/>
      <c r="WMF92" s="528"/>
      <c r="WMG92" s="529"/>
      <c r="WMH92" s="530"/>
      <c r="WMI92" s="531"/>
      <c r="WMJ92" s="532"/>
      <c r="WMK92" s="533"/>
      <c r="WML92" s="527"/>
      <c r="WMM92" s="528"/>
      <c r="WMN92" s="529"/>
      <c r="WMO92" s="530"/>
      <c r="WMP92" s="531"/>
      <c r="WMQ92" s="532"/>
      <c r="WMR92" s="533"/>
      <c r="WMS92" s="527"/>
      <c r="WMT92" s="528"/>
      <c r="WMU92" s="529"/>
      <c r="WMV92" s="530"/>
      <c r="WMW92" s="531"/>
      <c r="WMX92" s="532"/>
      <c r="WMY92" s="533"/>
      <c r="WMZ92" s="527"/>
      <c r="WNA92" s="528"/>
      <c r="WNB92" s="529"/>
      <c r="WNC92" s="530"/>
      <c r="WND92" s="531"/>
      <c r="WNE92" s="532"/>
      <c r="WNF92" s="533"/>
      <c r="WNG92" s="527"/>
      <c r="WNH92" s="528"/>
      <c r="WNI92" s="529"/>
      <c r="WNJ92" s="530"/>
      <c r="WNK92" s="531"/>
      <c r="WNL92" s="532"/>
      <c r="WNM92" s="533"/>
      <c r="WNN92" s="527"/>
      <c r="WNO92" s="528"/>
      <c r="WNP92" s="529"/>
      <c r="WNQ92" s="530"/>
      <c r="WNR92" s="531"/>
      <c r="WNS92" s="532"/>
      <c r="WNT92" s="533"/>
      <c r="WNU92" s="527"/>
      <c r="WNV92" s="528"/>
      <c r="WNW92" s="529"/>
      <c r="WNX92" s="530"/>
      <c r="WNY92" s="531"/>
      <c r="WNZ92" s="532"/>
      <c r="WOA92" s="533"/>
      <c r="WOB92" s="527"/>
      <c r="WOC92" s="528"/>
      <c r="WOD92" s="529"/>
      <c r="WOE92" s="530"/>
      <c r="WOF92" s="531"/>
      <c r="WOG92" s="532"/>
      <c r="WOH92" s="533"/>
      <c r="WOI92" s="527"/>
      <c r="WOJ92" s="528"/>
      <c r="WOK92" s="529"/>
      <c r="WOL92" s="530"/>
      <c r="WOM92" s="531"/>
      <c r="WON92" s="532"/>
      <c r="WOO92" s="533"/>
      <c r="WOP92" s="527"/>
      <c r="WOQ92" s="528"/>
      <c r="WOR92" s="529"/>
      <c r="WOS92" s="530"/>
      <c r="WOT92" s="531"/>
      <c r="WOU92" s="532"/>
      <c r="WOV92" s="533"/>
      <c r="WOW92" s="527"/>
      <c r="WOX92" s="528"/>
      <c r="WOY92" s="529"/>
      <c r="WOZ92" s="530"/>
      <c r="WPA92" s="531"/>
      <c r="WPB92" s="532"/>
      <c r="WPC92" s="533"/>
      <c r="WPD92" s="527"/>
      <c r="WPE92" s="528"/>
      <c r="WPF92" s="529"/>
      <c r="WPG92" s="530"/>
      <c r="WPH92" s="531"/>
      <c r="WPI92" s="532"/>
      <c r="WPJ92" s="533"/>
      <c r="WPK92" s="527"/>
      <c r="WPL92" s="528"/>
      <c r="WPM92" s="529"/>
      <c r="WPN92" s="530"/>
      <c r="WPO92" s="531"/>
      <c r="WPP92" s="532"/>
      <c r="WPQ92" s="533"/>
      <c r="WPR92" s="527"/>
      <c r="WPS92" s="528"/>
      <c r="WPT92" s="529"/>
      <c r="WPU92" s="530"/>
      <c r="WPV92" s="531"/>
      <c r="WPW92" s="532"/>
      <c r="WPX92" s="533"/>
      <c r="WPY92" s="527"/>
      <c r="WPZ92" s="528"/>
      <c r="WQA92" s="529"/>
      <c r="WQB92" s="530"/>
      <c r="WQC92" s="531"/>
      <c r="WQD92" s="532"/>
      <c r="WQE92" s="533"/>
      <c r="WQF92" s="527"/>
      <c r="WQG92" s="528"/>
      <c r="WQH92" s="529"/>
      <c r="WQI92" s="530"/>
      <c r="WQJ92" s="531"/>
      <c r="WQK92" s="532"/>
      <c r="WQL92" s="533"/>
      <c r="WQM92" s="527"/>
      <c r="WQN92" s="528"/>
      <c r="WQO92" s="529"/>
      <c r="WQP92" s="530"/>
      <c r="WQQ92" s="531"/>
      <c r="WQR92" s="532"/>
      <c r="WQS92" s="533"/>
      <c r="WQT92" s="527"/>
      <c r="WQU92" s="528"/>
      <c r="WQV92" s="529"/>
      <c r="WQW92" s="530"/>
      <c r="WQX92" s="531"/>
      <c r="WQY92" s="532"/>
      <c r="WQZ92" s="533"/>
      <c r="WRA92" s="527"/>
      <c r="WRB92" s="528"/>
      <c r="WRC92" s="529"/>
      <c r="WRD92" s="530"/>
      <c r="WRE92" s="531"/>
      <c r="WRF92" s="532"/>
      <c r="WRG92" s="533"/>
      <c r="WRH92" s="527"/>
      <c r="WRI92" s="528"/>
      <c r="WRJ92" s="529"/>
      <c r="WRK92" s="530"/>
      <c r="WRL92" s="531"/>
      <c r="WRM92" s="532"/>
      <c r="WRN92" s="533"/>
      <c r="WRO92" s="527"/>
      <c r="WRP92" s="528"/>
      <c r="WRQ92" s="529"/>
      <c r="WRR92" s="530"/>
      <c r="WRS92" s="531"/>
      <c r="WRT92" s="532"/>
      <c r="WRU92" s="533"/>
      <c r="WRV92" s="527"/>
      <c r="WRW92" s="528"/>
      <c r="WRX92" s="529"/>
      <c r="WRY92" s="530"/>
      <c r="WRZ92" s="531"/>
      <c r="WSA92" s="532"/>
      <c r="WSB92" s="533"/>
      <c r="WSC92" s="527"/>
      <c r="WSD92" s="528"/>
      <c r="WSE92" s="529"/>
      <c r="WSF92" s="530"/>
      <c r="WSG92" s="531"/>
      <c r="WSH92" s="532"/>
      <c r="WSI92" s="533"/>
      <c r="WSJ92" s="527"/>
      <c r="WSK92" s="528"/>
      <c r="WSL92" s="529"/>
      <c r="WSM92" s="530"/>
      <c r="WSN92" s="531"/>
      <c r="WSO92" s="532"/>
      <c r="WSP92" s="533"/>
      <c r="WSQ92" s="527"/>
      <c r="WSR92" s="528"/>
      <c r="WSS92" s="529"/>
      <c r="WST92" s="530"/>
      <c r="WSU92" s="531"/>
      <c r="WSV92" s="532"/>
      <c r="WSW92" s="533"/>
      <c r="WSX92" s="527"/>
      <c r="WSY92" s="528"/>
      <c r="WSZ92" s="529"/>
      <c r="WTA92" s="530"/>
      <c r="WTB92" s="531"/>
      <c r="WTC92" s="532"/>
      <c r="WTD92" s="533"/>
      <c r="WTE92" s="527"/>
      <c r="WTF92" s="528"/>
      <c r="WTG92" s="529"/>
      <c r="WTH92" s="530"/>
      <c r="WTI92" s="531"/>
      <c r="WTJ92" s="532"/>
      <c r="WTK92" s="533"/>
      <c r="WTL92" s="527"/>
      <c r="WTM92" s="528"/>
      <c r="WTN92" s="529"/>
      <c r="WTO92" s="530"/>
      <c r="WTP92" s="531"/>
      <c r="WTQ92" s="532"/>
      <c r="WTR92" s="533"/>
      <c r="WTS92" s="527"/>
      <c r="WTT92" s="528"/>
      <c r="WTU92" s="529"/>
      <c r="WTV92" s="530"/>
      <c r="WTW92" s="531"/>
      <c r="WTX92" s="532"/>
      <c r="WTY92" s="533"/>
      <c r="WTZ92" s="527"/>
      <c r="WUA92" s="528"/>
      <c r="WUB92" s="529"/>
      <c r="WUC92" s="530"/>
      <c r="WUD92" s="531"/>
      <c r="WUE92" s="532"/>
      <c r="WUF92" s="533"/>
      <c r="WUG92" s="527"/>
      <c r="WUH92" s="528"/>
      <c r="WUI92" s="529"/>
      <c r="WUJ92" s="530"/>
      <c r="WUK92" s="531"/>
      <c r="WUL92" s="532"/>
      <c r="WUM92" s="533"/>
      <c r="WUN92" s="527"/>
      <c r="WUO92" s="528"/>
      <c r="WUP92" s="529"/>
      <c r="WUQ92" s="530"/>
      <c r="WUR92" s="531"/>
      <c r="WUS92" s="532"/>
      <c r="WUT92" s="533"/>
      <c r="WUU92" s="527"/>
      <c r="WUV92" s="528"/>
      <c r="WUW92" s="529"/>
      <c r="WUX92" s="530"/>
      <c r="WUY92" s="531"/>
      <c r="WUZ92" s="532"/>
      <c r="WVA92" s="533"/>
      <c r="WVB92" s="527"/>
      <c r="WVC92" s="528"/>
      <c r="WVD92" s="529"/>
      <c r="WVE92" s="530"/>
      <c r="WVF92" s="531"/>
      <c r="WVG92" s="532"/>
      <c r="WVH92" s="533"/>
      <c r="WVI92" s="527"/>
      <c r="WVJ92" s="528"/>
      <c r="WVK92" s="529"/>
      <c r="WVL92" s="530"/>
      <c r="WVM92" s="531"/>
      <c r="WVN92" s="532"/>
      <c r="WVO92" s="533"/>
      <c r="WVP92" s="527"/>
      <c r="WVQ92" s="528"/>
      <c r="WVR92" s="529"/>
      <c r="WVS92" s="530"/>
      <c r="WVT92" s="531"/>
      <c r="WVU92" s="532"/>
      <c r="WVV92" s="533"/>
      <c r="WVW92" s="527"/>
      <c r="WVX92" s="528"/>
      <c r="WVY92" s="529"/>
      <c r="WVZ92" s="530"/>
      <c r="WWA92" s="531"/>
      <c r="WWB92" s="532"/>
      <c r="WWC92" s="533"/>
      <c r="WWD92" s="527"/>
      <c r="WWE92" s="528"/>
      <c r="WWF92" s="529"/>
      <c r="WWG92" s="530"/>
      <c r="WWH92" s="531"/>
      <c r="WWI92" s="532"/>
      <c r="WWJ92" s="533"/>
      <c r="WWK92" s="527"/>
      <c r="WWL92" s="528"/>
      <c r="WWM92" s="529"/>
      <c r="WWN92" s="530"/>
      <c r="WWO92" s="531"/>
      <c r="WWP92" s="532"/>
      <c r="WWQ92" s="533"/>
      <c r="WWR92" s="527"/>
      <c r="WWS92" s="528"/>
      <c r="WWT92" s="529"/>
      <c r="WWU92" s="530"/>
      <c r="WWV92" s="531"/>
      <c r="WWW92" s="532"/>
      <c r="WWX92" s="533"/>
      <c r="WWY92" s="527"/>
      <c r="WWZ92" s="528"/>
      <c r="WXA92" s="529"/>
      <c r="WXB92" s="530"/>
      <c r="WXC92" s="531"/>
      <c r="WXD92" s="532"/>
      <c r="WXE92" s="533"/>
      <c r="WXF92" s="527"/>
      <c r="WXG92" s="528"/>
      <c r="WXH92" s="529"/>
      <c r="WXI92" s="530"/>
      <c r="WXJ92" s="531"/>
      <c r="WXK92" s="532"/>
      <c r="WXL92" s="533"/>
      <c r="WXM92" s="527"/>
      <c r="WXN92" s="528"/>
      <c r="WXO92" s="529"/>
      <c r="WXP92" s="530"/>
      <c r="WXQ92" s="531"/>
      <c r="WXR92" s="532"/>
      <c r="WXS92" s="533"/>
      <c r="WXT92" s="527"/>
      <c r="WXU92" s="528"/>
      <c r="WXV92" s="529"/>
      <c r="WXW92" s="530"/>
      <c r="WXX92" s="531"/>
      <c r="WXY92" s="532"/>
      <c r="WXZ92" s="533"/>
      <c r="WYA92" s="527"/>
      <c r="WYB92" s="528"/>
      <c r="WYC92" s="529"/>
      <c r="WYD92" s="530"/>
      <c r="WYE92" s="531"/>
      <c r="WYF92" s="532"/>
      <c r="WYG92" s="533"/>
      <c r="WYH92" s="527"/>
      <c r="WYI92" s="528"/>
      <c r="WYJ92" s="529"/>
      <c r="WYK92" s="530"/>
      <c r="WYL92" s="531"/>
      <c r="WYM92" s="532"/>
      <c r="WYN92" s="533"/>
      <c r="WYO92" s="527"/>
      <c r="WYP92" s="528"/>
      <c r="WYQ92" s="529"/>
      <c r="WYR92" s="530"/>
      <c r="WYS92" s="531"/>
      <c r="WYT92" s="532"/>
      <c r="WYU92" s="533"/>
      <c r="WYV92" s="527"/>
      <c r="WYW92" s="528"/>
      <c r="WYX92" s="529"/>
      <c r="WYY92" s="530"/>
      <c r="WYZ92" s="531"/>
      <c r="WZA92" s="532"/>
      <c r="WZB92" s="533"/>
      <c r="WZC92" s="527"/>
      <c r="WZD92" s="528"/>
      <c r="WZE92" s="529"/>
      <c r="WZF92" s="530"/>
      <c r="WZG92" s="531"/>
      <c r="WZH92" s="532"/>
      <c r="WZI92" s="533"/>
      <c r="WZJ92" s="527"/>
      <c r="WZK92" s="528"/>
      <c r="WZL92" s="529"/>
      <c r="WZM92" s="530"/>
      <c r="WZN92" s="531"/>
      <c r="WZO92" s="532"/>
      <c r="WZP92" s="533"/>
      <c r="WZQ92" s="527"/>
      <c r="WZR92" s="528"/>
      <c r="WZS92" s="529"/>
      <c r="WZT92" s="530"/>
      <c r="WZU92" s="531"/>
      <c r="WZV92" s="532"/>
      <c r="WZW92" s="533"/>
      <c r="WZX92" s="527"/>
      <c r="WZY92" s="528"/>
      <c r="WZZ92" s="529"/>
      <c r="XAA92" s="530"/>
      <c r="XAB92" s="531"/>
      <c r="XAC92" s="532"/>
      <c r="XAD92" s="533"/>
      <c r="XAE92" s="527"/>
      <c r="XAF92" s="528"/>
      <c r="XAG92" s="529"/>
      <c r="XAH92" s="530"/>
      <c r="XAI92" s="531"/>
      <c r="XAJ92" s="532"/>
      <c r="XAK92" s="533"/>
      <c r="XAL92" s="527"/>
      <c r="XAM92" s="528"/>
      <c r="XAN92" s="529"/>
      <c r="XAO92" s="530"/>
      <c r="XAP92" s="531"/>
      <c r="XAQ92" s="532"/>
      <c r="XAR92" s="533"/>
      <c r="XAS92" s="527"/>
      <c r="XAT92" s="528"/>
      <c r="XAU92" s="529"/>
      <c r="XAV92" s="530"/>
      <c r="XAW92" s="531"/>
      <c r="XAX92" s="532"/>
      <c r="XAY92" s="533"/>
      <c r="XAZ92" s="527"/>
      <c r="XBA92" s="528"/>
      <c r="XBB92" s="529"/>
      <c r="XBC92" s="530"/>
      <c r="XBD92" s="531"/>
      <c r="XBE92" s="532"/>
      <c r="XBF92" s="533"/>
      <c r="XBG92" s="527"/>
      <c r="XBH92" s="528"/>
      <c r="XBI92" s="529"/>
      <c r="XBJ92" s="530"/>
      <c r="XBK92" s="531"/>
      <c r="XBL92" s="532"/>
      <c r="XBM92" s="533"/>
      <c r="XBN92" s="527"/>
      <c r="XBO92" s="528"/>
      <c r="XBP92" s="529"/>
      <c r="XBQ92" s="530"/>
      <c r="XBR92" s="531"/>
      <c r="XBS92" s="532"/>
      <c r="XBT92" s="533"/>
      <c r="XBU92" s="527"/>
      <c r="XBV92" s="528"/>
      <c r="XBW92" s="529"/>
      <c r="XBX92" s="530"/>
      <c r="XBY92" s="531"/>
      <c r="XBZ92" s="532"/>
      <c r="XCA92" s="533"/>
      <c r="XCB92" s="527"/>
      <c r="XCC92" s="528"/>
      <c r="XCD92" s="529"/>
      <c r="XCE92" s="530"/>
      <c r="XCF92" s="531"/>
      <c r="XCG92" s="532"/>
      <c r="XCH92" s="533"/>
      <c r="XCI92" s="527"/>
      <c r="XCJ92" s="528"/>
      <c r="XCK92" s="529"/>
      <c r="XCL92" s="530"/>
      <c r="XCM92" s="531"/>
      <c r="XCN92" s="532"/>
      <c r="XCO92" s="533"/>
      <c r="XCP92" s="527"/>
      <c r="XCQ92" s="528"/>
      <c r="XCR92" s="529"/>
      <c r="XCS92" s="530"/>
      <c r="XCT92" s="531"/>
      <c r="XCU92" s="532"/>
      <c r="XCV92" s="533"/>
      <c r="XCW92" s="527"/>
      <c r="XCX92" s="528"/>
      <c r="XCY92" s="529"/>
      <c r="XCZ92" s="530"/>
      <c r="XDA92" s="531"/>
      <c r="XDB92" s="532"/>
      <c r="XDC92" s="533"/>
      <c r="XDD92" s="527"/>
      <c r="XDE92" s="528"/>
      <c r="XDF92" s="529"/>
      <c r="XDG92" s="530"/>
      <c r="XDH92" s="531"/>
      <c r="XDI92" s="532"/>
      <c r="XDJ92" s="533"/>
      <c r="XDK92" s="527"/>
      <c r="XDL92" s="528"/>
      <c r="XDM92" s="529"/>
      <c r="XDN92" s="530"/>
      <c r="XDO92" s="531"/>
      <c r="XDP92" s="532"/>
      <c r="XDQ92" s="533"/>
      <c r="XDR92" s="527"/>
      <c r="XDS92" s="528"/>
      <c r="XDT92" s="529"/>
      <c r="XDU92" s="530"/>
      <c r="XDV92" s="531"/>
      <c r="XDW92" s="532"/>
      <c r="XDX92" s="533"/>
      <c r="XDY92" s="527"/>
      <c r="XDZ92" s="528"/>
      <c r="XEA92" s="529"/>
      <c r="XEB92" s="530"/>
      <c r="XEC92" s="531"/>
      <c r="XED92" s="532"/>
      <c r="XEE92" s="533"/>
      <c r="XEF92" s="527"/>
      <c r="XEG92" s="528"/>
      <c r="XEH92" s="529"/>
      <c r="XEI92" s="530"/>
      <c r="XEJ92" s="531"/>
      <c r="XEK92" s="532"/>
      <c r="XEL92" s="533"/>
      <c r="XEM92" s="527"/>
      <c r="XEN92" s="528"/>
      <c r="XEO92" s="529"/>
      <c r="XEP92" s="530"/>
      <c r="XEQ92" s="531"/>
      <c r="XER92" s="532"/>
      <c r="XES92" s="533"/>
      <c r="XET92" s="527"/>
      <c r="XEU92" s="528"/>
      <c r="XEV92" s="529"/>
      <c r="XEW92" s="530"/>
      <c r="XEX92" s="531"/>
      <c r="XEY92" s="532"/>
      <c r="XEZ92" s="533"/>
      <c r="XFA92" s="527"/>
      <c r="XFB92" s="528"/>
      <c r="XFC92" s="529"/>
      <c r="XFD92" s="530"/>
    </row>
    <row r="93" spans="1:16384" s="10" customFormat="1" ht="78.75" x14ac:dyDescent="0.2">
      <c r="A93" s="688"/>
      <c r="B93" s="544" t="s">
        <v>1034</v>
      </c>
      <c r="C93" s="508">
        <v>100000000</v>
      </c>
      <c r="D93" s="508"/>
      <c r="E93" s="505">
        <f t="shared" si="7"/>
        <v>100000000</v>
      </c>
      <c r="F93" s="511"/>
      <c r="G93" s="599" t="s">
        <v>865</v>
      </c>
      <c r="H93" s="527"/>
      <c r="I93" s="528"/>
      <c r="J93" s="529"/>
      <c r="K93" s="530"/>
      <c r="L93" s="531"/>
      <c r="M93" s="532"/>
      <c r="N93" s="533"/>
      <c r="O93" s="527"/>
      <c r="P93" s="528"/>
      <c r="Q93" s="529"/>
      <c r="R93" s="530"/>
      <c r="S93" s="531"/>
      <c r="T93" s="532"/>
      <c r="U93" s="533"/>
      <c r="V93" s="527"/>
      <c r="W93" s="528"/>
      <c r="X93" s="529"/>
      <c r="Y93" s="530"/>
      <c r="Z93" s="531"/>
      <c r="AA93" s="532"/>
      <c r="AB93" s="533"/>
      <c r="AC93" s="527"/>
      <c r="AD93" s="528"/>
      <c r="AE93" s="529"/>
      <c r="AF93" s="530"/>
      <c r="AG93" s="531"/>
      <c r="AH93" s="532"/>
      <c r="AI93" s="533"/>
      <c r="AJ93" s="527"/>
      <c r="AK93" s="528"/>
      <c r="AL93" s="529"/>
      <c r="AM93" s="530"/>
      <c r="AN93" s="531"/>
      <c r="AO93" s="532"/>
      <c r="AP93" s="533"/>
      <c r="AQ93" s="527"/>
      <c r="AR93" s="528"/>
      <c r="AS93" s="529"/>
      <c r="AT93" s="530"/>
      <c r="AU93" s="531"/>
      <c r="AV93" s="532"/>
      <c r="AW93" s="533"/>
      <c r="AX93" s="527"/>
      <c r="AY93" s="528"/>
      <c r="AZ93" s="529"/>
      <c r="BA93" s="530"/>
      <c r="BB93" s="531"/>
      <c r="BC93" s="532"/>
      <c r="BD93" s="533"/>
      <c r="BE93" s="527"/>
      <c r="BF93" s="528"/>
      <c r="BG93" s="529"/>
      <c r="BH93" s="530"/>
      <c r="BI93" s="531"/>
      <c r="BJ93" s="532"/>
      <c r="BK93" s="533"/>
      <c r="BL93" s="527"/>
      <c r="BM93" s="528"/>
      <c r="BN93" s="529"/>
      <c r="BO93" s="530"/>
      <c r="BP93" s="531"/>
      <c r="BQ93" s="532"/>
      <c r="BR93" s="533"/>
      <c r="BS93" s="527"/>
      <c r="BT93" s="528"/>
      <c r="BU93" s="529"/>
      <c r="BV93" s="530"/>
      <c r="BW93" s="531"/>
      <c r="BX93" s="532"/>
      <c r="BY93" s="533"/>
      <c r="BZ93" s="527"/>
      <c r="CA93" s="528"/>
      <c r="CB93" s="529"/>
      <c r="CC93" s="530"/>
      <c r="CD93" s="531"/>
      <c r="CE93" s="532"/>
      <c r="CF93" s="533"/>
      <c r="CG93" s="527"/>
      <c r="CH93" s="528"/>
      <c r="CI93" s="529"/>
      <c r="CJ93" s="530"/>
      <c r="CK93" s="531"/>
      <c r="CL93" s="532"/>
      <c r="CM93" s="533"/>
      <c r="CN93" s="527"/>
      <c r="CO93" s="528"/>
      <c r="CP93" s="529"/>
      <c r="CQ93" s="530"/>
      <c r="CR93" s="531"/>
      <c r="CS93" s="532"/>
      <c r="CT93" s="533"/>
      <c r="CU93" s="527"/>
      <c r="CV93" s="528"/>
      <c r="CW93" s="529"/>
      <c r="CX93" s="530"/>
      <c r="CY93" s="531"/>
      <c r="CZ93" s="532"/>
      <c r="DA93" s="533"/>
      <c r="DB93" s="527"/>
      <c r="DC93" s="528"/>
      <c r="DD93" s="529"/>
      <c r="DE93" s="530"/>
      <c r="DF93" s="531"/>
      <c r="DG93" s="532"/>
      <c r="DH93" s="533"/>
      <c r="DI93" s="527"/>
      <c r="DJ93" s="528"/>
      <c r="DK93" s="529"/>
      <c r="DL93" s="530"/>
      <c r="DM93" s="531"/>
      <c r="DN93" s="532"/>
      <c r="DO93" s="533"/>
      <c r="DP93" s="527"/>
      <c r="DQ93" s="528"/>
      <c r="DR93" s="529"/>
      <c r="DS93" s="530"/>
      <c r="DT93" s="531"/>
      <c r="DU93" s="532"/>
      <c r="DV93" s="533"/>
      <c r="DW93" s="527"/>
      <c r="DX93" s="528"/>
      <c r="DY93" s="529"/>
      <c r="DZ93" s="530"/>
      <c r="EA93" s="531"/>
      <c r="EB93" s="532"/>
      <c r="EC93" s="533"/>
      <c r="ED93" s="527"/>
      <c r="EE93" s="528"/>
      <c r="EF93" s="529"/>
      <c r="EG93" s="530"/>
      <c r="EH93" s="531"/>
      <c r="EI93" s="532"/>
      <c r="EJ93" s="533"/>
      <c r="EK93" s="527"/>
      <c r="EL93" s="528"/>
      <c r="EM93" s="529"/>
      <c r="EN93" s="530"/>
      <c r="EO93" s="531"/>
      <c r="EP93" s="532"/>
      <c r="EQ93" s="533"/>
      <c r="ER93" s="527"/>
      <c r="ES93" s="528"/>
      <c r="ET93" s="529"/>
      <c r="EU93" s="530"/>
      <c r="EV93" s="531"/>
      <c r="EW93" s="532"/>
      <c r="EX93" s="533"/>
      <c r="EY93" s="527"/>
      <c r="EZ93" s="528"/>
      <c r="FA93" s="529"/>
      <c r="FB93" s="530"/>
      <c r="FC93" s="531"/>
      <c r="FD93" s="532"/>
      <c r="FE93" s="533"/>
      <c r="FF93" s="527"/>
      <c r="FG93" s="528"/>
      <c r="FH93" s="529"/>
      <c r="FI93" s="530"/>
      <c r="FJ93" s="531"/>
      <c r="FK93" s="532"/>
      <c r="FL93" s="533"/>
      <c r="FM93" s="527"/>
      <c r="FN93" s="528"/>
      <c r="FO93" s="529"/>
      <c r="FP93" s="530"/>
      <c r="FQ93" s="531"/>
      <c r="FR93" s="532"/>
      <c r="FS93" s="533"/>
      <c r="FT93" s="527"/>
      <c r="FU93" s="528"/>
      <c r="FV93" s="529"/>
      <c r="FW93" s="530"/>
      <c r="FX93" s="531"/>
      <c r="FY93" s="532"/>
      <c r="FZ93" s="533"/>
      <c r="GA93" s="527"/>
      <c r="GB93" s="528"/>
      <c r="GC93" s="529"/>
      <c r="GD93" s="530"/>
      <c r="GE93" s="531"/>
      <c r="GF93" s="532"/>
      <c r="GG93" s="533"/>
      <c r="GH93" s="527"/>
      <c r="GI93" s="528"/>
      <c r="GJ93" s="529"/>
      <c r="GK93" s="530"/>
      <c r="GL93" s="531"/>
      <c r="GM93" s="532"/>
      <c r="GN93" s="533"/>
      <c r="GO93" s="527"/>
      <c r="GP93" s="528"/>
      <c r="GQ93" s="529"/>
      <c r="GR93" s="530"/>
      <c r="GS93" s="531"/>
      <c r="GT93" s="532"/>
      <c r="GU93" s="533"/>
      <c r="GV93" s="527"/>
      <c r="GW93" s="528"/>
      <c r="GX93" s="529"/>
      <c r="GY93" s="530"/>
      <c r="GZ93" s="531"/>
      <c r="HA93" s="532"/>
      <c r="HB93" s="533"/>
      <c r="HC93" s="527"/>
      <c r="HD93" s="528"/>
      <c r="HE93" s="529"/>
      <c r="HF93" s="530"/>
      <c r="HG93" s="531"/>
      <c r="HH93" s="532"/>
      <c r="HI93" s="533"/>
      <c r="HJ93" s="527"/>
      <c r="HK93" s="528"/>
      <c r="HL93" s="529"/>
      <c r="HM93" s="530"/>
      <c r="HN93" s="531"/>
      <c r="HO93" s="532"/>
      <c r="HP93" s="533"/>
      <c r="HQ93" s="527"/>
      <c r="HR93" s="528"/>
      <c r="HS93" s="529"/>
      <c r="HT93" s="530"/>
      <c r="HU93" s="531"/>
      <c r="HV93" s="532"/>
      <c r="HW93" s="533"/>
      <c r="HX93" s="527"/>
      <c r="HY93" s="528"/>
      <c r="HZ93" s="529"/>
      <c r="IA93" s="530"/>
      <c r="IB93" s="531"/>
      <c r="IC93" s="532"/>
      <c r="ID93" s="533"/>
      <c r="IE93" s="527"/>
      <c r="IF93" s="528"/>
      <c r="IG93" s="529"/>
      <c r="IH93" s="530"/>
      <c r="II93" s="531"/>
      <c r="IJ93" s="532"/>
      <c r="IK93" s="533"/>
      <c r="IL93" s="527"/>
      <c r="IM93" s="528"/>
      <c r="IN93" s="529"/>
      <c r="IO93" s="530"/>
      <c r="IP93" s="531"/>
      <c r="IQ93" s="532"/>
      <c r="IR93" s="533"/>
      <c r="IS93" s="527"/>
      <c r="IT93" s="528"/>
      <c r="IU93" s="529"/>
      <c r="IV93" s="530"/>
      <c r="IW93" s="531"/>
      <c r="IX93" s="532"/>
      <c r="IY93" s="533"/>
      <c r="IZ93" s="527"/>
      <c r="JA93" s="528"/>
      <c r="JB93" s="529"/>
      <c r="JC93" s="530"/>
      <c r="JD93" s="531"/>
      <c r="JE93" s="532"/>
      <c r="JF93" s="533"/>
      <c r="JG93" s="527"/>
      <c r="JH93" s="528"/>
      <c r="JI93" s="529"/>
      <c r="JJ93" s="530"/>
      <c r="JK93" s="531"/>
      <c r="JL93" s="532"/>
      <c r="JM93" s="533"/>
      <c r="JN93" s="527"/>
      <c r="JO93" s="528"/>
      <c r="JP93" s="529"/>
      <c r="JQ93" s="530"/>
      <c r="JR93" s="531"/>
      <c r="JS93" s="532"/>
      <c r="JT93" s="533"/>
      <c r="JU93" s="527"/>
      <c r="JV93" s="528"/>
      <c r="JW93" s="529"/>
      <c r="JX93" s="530"/>
      <c r="JY93" s="531"/>
      <c r="JZ93" s="532"/>
      <c r="KA93" s="533"/>
      <c r="KB93" s="527"/>
      <c r="KC93" s="528"/>
      <c r="KD93" s="529"/>
      <c r="KE93" s="530"/>
      <c r="KF93" s="531"/>
      <c r="KG93" s="532"/>
      <c r="KH93" s="533"/>
      <c r="KI93" s="527"/>
      <c r="KJ93" s="528"/>
      <c r="KK93" s="529"/>
      <c r="KL93" s="530"/>
      <c r="KM93" s="531"/>
      <c r="KN93" s="532"/>
      <c r="KO93" s="533"/>
      <c r="KP93" s="527"/>
      <c r="KQ93" s="528"/>
      <c r="KR93" s="529"/>
      <c r="KS93" s="530"/>
      <c r="KT93" s="531"/>
      <c r="KU93" s="532"/>
      <c r="KV93" s="533"/>
      <c r="KW93" s="527"/>
      <c r="KX93" s="528"/>
      <c r="KY93" s="529"/>
      <c r="KZ93" s="530"/>
      <c r="LA93" s="531"/>
      <c r="LB93" s="532"/>
      <c r="LC93" s="533"/>
      <c r="LD93" s="527"/>
      <c r="LE93" s="528"/>
      <c r="LF93" s="529"/>
      <c r="LG93" s="530"/>
      <c r="LH93" s="531"/>
      <c r="LI93" s="532"/>
      <c r="LJ93" s="533"/>
      <c r="LK93" s="527"/>
      <c r="LL93" s="528"/>
      <c r="LM93" s="529"/>
      <c r="LN93" s="530"/>
      <c r="LO93" s="531"/>
      <c r="LP93" s="532"/>
      <c r="LQ93" s="533"/>
      <c r="LR93" s="527"/>
      <c r="LS93" s="528"/>
      <c r="LT93" s="529"/>
      <c r="LU93" s="530"/>
      <c r="LV93" s="531"/>
      <c r="LW93" s="532"/>
      <c r="LX93" s="533"/>
      <c r="LY93" s="527"/>
      <c r="LZ93" s="528"/>
      <c r="MA93" s="529"/>
      <c r="MB93" s="530"/>
      <c r="MC93" s="531"/>
      <c r="MD93" s="532"/>
      <c r="ME93" s="533"/>
      <c r="MF93" s="527"/>
      <c r="MG93" s="528"/>
      <c r="MH93" s="529"/>
      <c r="MI93" s="530"/>
      <c r="MJ93" s="531"/>
      <c r="MK93" s="532"/>
      <c r="ML93" s="533"/>
      <c r="MM93" s="527"/>
      <c r="MN93" s="528"/>
      <c r="MO93" s="529"/>
      <c r="MP93" s="530"/>
      <c r="MQ93" s="531"/>
      <c r="MR93" s="532"/>
      <c r="MS93" s="533"/>
      <c r="MT93" s="527"/>
      <c r="MU93" s="528"/>
      <c r="MV93" s="529"/>
      <c r="MW93" s="530"/>
      <c r="MX93" s="531"/>
      <c r="MY93" s="532"/>
      <c r="MZ93" s="533"/>
      <c r="NA93" s="527"/>
      <c r="NB93" s="528"/>
      <c r="NC93" s="529"/>
      <c r="ND93" s="530"/>
      <c r="NE93" s="531"/>
      <c r="NF93" s="532"/>
      <c r="NG93" s="533"/>
      <c r="NH93" s="527"/>
      <c r="NI93" s="528"/>
      <c r="NJ93" s="529"/>
      <c r="NK93" s="530"/>
      <c r="NL93" s="531"/>
      <c r="NM93" s="532"/>
      <c r="NN93" s="533"/>
      <c r="NO93" s="527"/>
      <c r="NP93" s="528"/>
      <c r="NQ93" s="529"/>
      <c r="NR93" s="530"/>
      <c r="NS93" s="531"/>
      <c r="NT93" s="532"/>
      <c r="NU93" s="533"/>
      <c r="NV93" s="527"/>
      <c r="NW93" s="528"/>
      <c r="NX93" s="529"/>
      <c r="NY93" s="530"/>
      <c r="NZ93" s="531"/>
      <c r="OA93" s="532"/>
      <c r="OB93" s="533"/>
      <c r="OC93" s="527"/>
      <c r="OD93" s="528"/>
      <c r="OE93" s="529"/>
      <c r="OF93" s="530"/>
      <c r="OG93" s="531"/>
      <c r="OH93" s="532"/>
      <c r="OI93" s="533"/>
      <c r="OJ93" s="527"/>
      <c r="OK93" s="528"/>
      <c r="OL93" s="529"/>
      <c r="OM93" s="530"/>
      <c r="ON93" s="531"/>
      <c r="OO93" s="532"/>
      <c r="OP93" s="533"/>
      <c r="OQ93" s="527"/>
      <c r="OR93" s="528"/>
      <c r="OS93" s="529"/>
      <c r="OT93" s="530"/>
      <c r="OU93" s="531"/>
      <c r="OV93" s="532"/>
      <c r="OW93" s="533"/>
      <c r="OX93" s="527"/>
      <c r="OY93" s="528"/>
      <c r="OZ93" s="529"/>
      <c r="PA93" s="530"/>
      <c r="PB93" s="531"/>
      <c r="PC93" s="532"/>
      <c r="PD93" s="533"/>
      <c r="PE93" s="527"/>
      <c r="PF93" s="528"/>
      <c r="PG93" s="529"/>
      <c r="PH93" s="530"/>
      <c r="PI93" s="531"/>
      <c r="PJ93" s="532"/>
      <c r="PK93" s="533"/>
      <c r="PL93" s="527"/>
      <c r="PM93" s="528"/>
      <c r="PN93" s="529"/>
      <c r="PO93" s="530"/>
      <c r="PP93" s="531"/>
      <c r="PQ93" s="532"/>
      <c r="PR93" s="533"/>
      <c r="PS93" s="527"/>
      <c r="PT93" s="528"/>
      <c r="PU93" s="529"/>
      <c r="PV93" s="530"/>
      <c r="PW93" s="531"/>
      <c r="PX93" s="532"/>
      <c r="PY93" s="533"/>
      <c r="PZ93" s="527"/>
      <c r="QA93" s="528"/>
      <c r="QB93" s="529"/>
      <c r="QC93" s="530"/>
      <c r="QD93" s="531"/>
      <c r="QE93" s="532"/>
      <c r="QF93" s="533"/>
      <c r="QG93" s="527"/>
      <c r="QH93" s="528"/>
      <c r="QI93" s="529"/>
      <c r="QJ93" s="530"/>
      <c r="QK93" s="531"/>
      <c r="QL93" s="532"/>
      <c r="QM93" s="533"/>
      <c r="QN93" s="527"/>
      <c r="QO93" s="528"/>
      <c r="QP93" s="529"/>
      <c r="QQ93" s="530"/>
      <c r="QR93" s="531"/>
      <c r="QS93" s="532"/>
      <c r="QT93" s="533"/>
      <c r="QU93" s="527"/>
      <c r="QV93" s="528"/>
      <c r="QW93" s="529"/>
      <c r="QX93" s="530"/>
      <c r="QY93" s="531"/>
      <c r="QZ93" s="532"/>
      <c r="RA93" s="533"/>
      <c r="RB93" s="527"/>
      <c r="RC93" s="528"/>
      <c r="RD93" s="529"/>
      <c r="RE93" s="530"/>
      <c r="RF93" s="531"/>
      <c r="RG93" s="532"/>
      <c r="RH93" s="533"/>
      <c r="RI93" s="527"/>
      <c r="RJ93" s="528"/>
      <c r="RK93" s="529"/>
      <c r="RL93" s="530"/>
      <c r="RM93" s="531"/>
      <c r="RN93" s="532"/>
      <c r="RO93" s="533"/>
      <c r="RP93" s="527"/>
      <c r="RQ93" s="528"/>
      <c r="RR93" s="529"/>
      <c r="RS93" s="530"/>
      <c r="RT93" s="531"/>
      <c r="RU93" s="532"/>
      <c r="RV93" s="533"/>
      <c r="RW93" s="527"/>
      <c r="RX93" s="528"/>
      <c r="RY93" s="529"/>
      <c r="RZ93" s="530"/>
      <c r="SA93" s="531"/>
      <c r="SB93" s="532"/>
      <c r="SC93" s="533"/>
      <c r="SD93" s="527"/>
      <c r="SE93" s="528"/>
      <c r="SF93" s="529"/>
      <c r="SG93" s="530"/>
      <c r="SH93" s="531"/>
      <c r="SI93" s="532"/>
      <c r="SJ93" s="533"/>
      <c r="SK93" s="527"/>
      <c r="SL93" s="528"/>
      <c r="SM93" s="529"/>
      <c r="SN93" s="530"/>
      <c r="SO93" s="531"/>
      <c r="SP93" s="532"/>
      <c r="SQ93" s="533"/>
      <c r="SR93" s="527"/>
      <c r="SS93" s="528"/>
      <c r="ST93" s="529"/>
      <c r="SU93" s="530"/>
      <c r="SV93" s="531"/>
      <c r="SW93" s="532"/>
      <c r="SX93" s="533"/>
      <c r="SY93" s="527"/>
      <c r="SZ93" s="528"/>
      <c r="TA93" s="529"/>
      <c r="TB93" s="530"/>
      <c r="TC93" s="531"/>
      <c r="TD93" s="532"/>
      <c r="TE93" s="533"/>
      <c r="TF93" s="527"/>
      <c r="TG93" s="528"/>
      <c r="TH93" s="529"/>
      <c r="TI93" s="530"/>
      <c r="TJ93" s="531"/>
      <c r="TK93" s="532"/>
      <c r="TL93" s="533"/>
      <c r="TM93" s="527"/>
      <c r="TN93" s="528"/>
      <c r="TO93" s="529"/>
      <c r="TP93" s="530"/>
      <c r="TQ93" s="531"/>
      <c r="TR93" s="532"/>
      <c r="TS93" s="533"/>
      <c r="TT93" s="527"/>
      <c r="TU93" s="528"/>
      <c r="TV93" s="529"/>
      <c r="TW93" s="530"/>
      <c r="TX93" s="531"/>
      <c r="TY93" s="532"/>
      <c r="TZ93" s="533"/>
      <c r="UA93" s="527"/>
      <c r="UB93" s="528"/>
      <c r="UC93" s="529"/>
      <c r="UD93" s="530"/>
      <c r="UE93" s="531"/>
      <c r="UF93" s="532"/>
      <c r="UG93" s="533"/>
      <c r="UH93" s="527"/>
      <c r="UI93" s="528"/>
      <c r="UJ93" s="529"/>
      <c r="UK93" s="530"/>
      <c r="UL93" s="531"/>
      <c r="UM93" s="532"/>
      <c r="UN93" s="533"/>
      <c r="UO93" s="527"/>
      <c r="UP93" s="528"/>
      <c r="UQ93" s="529"/>
      <c r="UR93" s="530"/>
      <c r="US93" s="531"/>
      <c r="UT93" s="532"/>
      <c r="UU93" s="533"/>
      <c r="UV93" s="527"/>
      <c r="UW93" s="528"/>
      <c r="UX93" s="529"/>
      <c r="UY93" s="530"/>
      <c r="UZ93" s="531"/>
      <c r="VA93" s="532"/>
      <c r="VB93" s="533"/>
      <c r="VC93" s="527"/>
      <c r="VD93" s="528"/>
      <c r="VE93" s="529"/>
      <c r="VF93" s="530"/>
      <c r="VG93" s="531"/>
      <c r="VH93" s="532"/>
      <c r="VI93" s="533"/>
      <c r="VJ93" s="527"/>
      <c r="VK93" s="528"/>
      <c r="VL93" s="529"/>
      <c r="VM93" s="530"/>
      <c r="VN93" s="531"/>
      <c r="VO93" s="532"/>
      <c r="VP93" s="533"/>
      <c r="VQ93" s="527"/>
      <c r="VR93" s="528"/>
      <c r="VS93" s="529"/>
      <c r="VT93" s="530"/>
      <c r="VU93" s="531"/>
      <c r="VV93" s="532"/>
      <c r="VW93" s="533"/>
      <c r="VX93" s="527"/>
      <c r="VY93" s="528"/>
      <c r="VZ93" s="529"/>
      <c r="WA93" s="530"/>
      <c r="WB93" s="531"/>
      <c r="WC93" s="532"/>
      <c r="WD93" s="533"/>
      <c r="WE93" s="527"/>
      <c r="WF93" s="528"/>
      <c r="WG93" s="529"/>
      <c r="WH93" s="530"/>
      <c r="WI93" s="531"/>
      <c r="WJ93" s="532"/>
      <c r="WK93" s="533"/>
      <c r="WL93" s="527"/>
      <c r="WM93" s="528"/>
      <c r="WN93" s="529"/>
      <c r="WO93" s="530"/>
      <c r="WP93" s="531"/>
      <c r="WQ93" s="532"/>
      <c r="WR93" s="533"/>
      <c r="WS93" s="527"/>
      <c r="WT93" s="528"/>
      <c r="WU93" s="529"/>
      <c r="WV93" s="530"/>
      <c r="WW93" s="531"/>
      <c r="WX93" s="532"/>
      <c r="WY93" s="533"/>
      <c r="WZ93" s="527"/>
      <c r="XA93" s="528"/>
      <c r="XB93" s="529"/>
      <c r="XC93" s="530"/>
      <c r="XD93" s="531"/>
      <c r="XE93" s="532"/>
      <c r="XF93" s="533"/>
      <c r="XG93" s="527"/>
      <c r="XH93" s="528"/>
      <c r="XI93" s="529"/>
      <c r="XJ93" s="530"/>
      <c r="XK93" s="531"/>
      <c r="XL93" s="532"/>
      <c r="XM93" s="533"/>
      <c r="XN93" s="527"/>
      <c r="XO93" s="528"/>
      <c r="XP93" s="529"/>
      <c r="XQ93" s="530"/>
      <c r="XR93" s="531"/>
      <c r="XS93" s="532"/>
      <c r="XT93" s="533"/>
      <c r="XU93" s="527"/>
      <c r="XV93" s="528"/>
      <c r="XW93" s="529"/>
      <c r="XX93" s="530"/>
      <c r="XY93" s="531"/>
      <c r="XZ93" s="532"/>
      <c r="YA93" s="533"/>
      <c r="YB93" s="527"/>
      <c r="YC93" s="528"/>
      <c r="YD93" s="529"/>
      <c r="YE93" s="530"/>
      <c r="YF93" s="531"/>
      <c r="YG93" s="532"/>
      <c r="YH93" s="533"/>
      <c r="YI93" s="527"/>
      <c r="YJ93" s="528"/>
      <c r="YK93" s="529"/>
      <c r="YL93" s="530"/>
      <c r="YM93" s="531"/>
      <c r="YN93" s="532"/>
      <c r="YO93" s="533"/>
      <c r="YP93" s="527"/>
      <c r="YQ93" s="528"/>
      <c r="YR93" s="529"/>
      <c r="YS93" s="530"/>
      <c r="YT93" s="531"/>
      <c r="YU93" s="532"/>
      <c r="YV93" s="533"/>
      <c r="YW93" s="527"/>
      <c r="YX93" s="528"/>
      <c r="YY93" s="529"/>
      <c r="YZ93" s="530"/>
      <c r="ZA93" s="531"/>
      <c r="ZB93" s="532"/>
      <c r="ZC93" s="533"/>
      <c r="ZD93" s="527"/>
      <c r="ZE93" s="528"/>
      <c r="ZF93" s="529"/>
      <c r="ZG93" s="530"/>
      <c r="ZH93" s="531"/>
      <c r="ZI93" s="532"/>
      <c r="ZJ93" s="533"/>
      <c r="ZK93" s="527"/>
      <c r="ZL93" s="528"/>
      <c r="ZM93" s="529"/>
      <c r="ZN93" s="530"/>
      <c r="ZO93" s="531"/>
      <c r="ZP93" s="532"/>
      <c r="ZQ93" s="533"/>
      <c r="ZR93" s="527"/>
      <c r="ZS93" s="528"/>
      <c r="ZT93" s="529"/>
      <c r="ZU93" s="530"/>
      <c r="ZV93" s="531"/>
      <c r="ZW93" s="532"/>
      <c r="ZX93" s="533"/>
      <c r="ZY93" s="527"/>
      <c r="ZZ93" s="528"/>
      <c r="AAA93" s="529"/>
      <c r="AAB93" s="530"/>
      <c r="AAC93" s="531"/>
      <c r="AAD93" s="532"/>
      <c r="AAE93" s="533"/>
      <c r="AAF93" s="527"/>
      <c r="AAG93" s="528"/>
      <c r="AAH93" s="529"/>
      <c r="AAI93" s="530"/>
      <c r="AAJ93" s="531"/>
      <c r="AAK93" s="532"/>
      <c r="AAL93" s="533"/>
      <c r="AAM93" s="527"/>
      <c r="AAN93" s="528"/>
      <c r="AAO93" s="529"/>
      <c r="AAP93" s="530"/>
      <c r="AAQ93" s="531"/>
      <c r="AAR93" s="532"/>
      <c r="AAS93" s="533"/>
      <c r="AAT93" s="527"/>
      <c r="AAU93" s="528"/>
      <c r="AAV93" s="529"/>
      <c r="AAW93" s="530"/>
      <c r="AAX93" s="531"/>
      <c r="AAY93" s="532"/>
      <c r="AAZ93" s="533"/>
      <c r="ABA93" s="527"/>
      <c r="ABB93" s="528"/>
      <c r="ABC93" s="529"/>
      <c r="ABD93" s="530"/>
      <c r="ABE93" s="531"/>
      <c r="ABF93" s="532"/>
      <c r="ABG93" s="533"/>
      <c r="ABH93" s="527"/>
      <c r="ABI93" s="528"/>
      <c r="ABJ93" s="529"/>
      <c r="ABK93" s="530"/>
      <c r="ABL93" s="531"/>
      <c r="ABM93" s="532"/>
      <c r="ABN93" s="533"/>
      <c r="ABO93" s="527"/>
      <c r="ABP93" s="528"/>
      <c r="ABQ93" s="529"/>
      <c r="ABR93" s="530"/>
      <c r="ABS93" s="531"/>
      <c r="ABT93" s="532"/>
      <c r="ABU93" s="533"/>
      <c r="ABV93" s="527"/>
      <c r="ABW93" s="528"/>
      <c r="ABX93" s="529"/>
      <c r="ABY93" s="530"/>
      <c r="ABZ93" s="531"/>
      <c r="ACA93" s="532"/>
      <c r="ACB93" s="533"/>
      <c r="ACC93" s="527"/>
      <c r="ACD93" s="528"/>
      <c r="ACE93" s="529"/>
      <c r="ACF93" s="530"/>
      <c r="ACG93" s="531"/>
      <c r="ACH93" s="532"/>
      <c r="ACI93" s="533"/>
      <c r="ACJ93" s="527"/>
      <c r="ACK93" s="528"/>
      <c r="ACL93" s="529"/>
      <c r="ACM93" s="530"/>
      <c r="ACN93" s="531"/>
      <c r="ACO93" s="532"/>
      <c r="ACP93" s="533"/>
      <c r="ACQ93" s="527"/>
      <c r="ACR93" s="528"/>
      <c r="ACS93" s="529"/>
      <c r="ACT93" s="530"/>
      <c r="ACU93" s="531"/>
      <c r="ACV93" s="532"/>
      <c r="ACW93" s="533"/>
      <c r="ACX93" s="527"/>
      <c r="ACY93" s="528"/>
      <c r="ACZ93" s="529"/>
      <c r="ADA93" s="530"/>
      <c r="ADB93" s="531"/>
      <c r="ADC93" s="532"/>
      <c r="ADD93" s="533"/>
      <c r="ADE93" s="527"/>
      <c r="ADF93" s="528"/>
      <c r="ADG93" s="529"/>
      <c r="ADH93" s="530"/>
      <c r="ADI93" s="531"/>
      <c r="ADJ93" s="532"/>
      <c r="ADK93" s="533"/>
      <c r="ADL93" s="527"/>
      <c r="ADM93" s="528"/>
      <c r="ADN93" s="529"/>
      <c r="ADO93" s="530"/>
      <c r="ADP93" s="531"/>
      <c r="ADQ93" s="532"/>
      <c r="ADR93" s="533"/>
      <c r="ADS93" s="527"/>
      <c r="ADT93" s="528"/>
      <c r="ADU93" s="529"/>
      <c r="ADV93" s="530"/>
      <c r="ADW93" s="531"/>
      <c r="ADX93" s="532"/>
      <c r="ADY93" s="533"/>
      <c r="ADZ93" s="527"/>
      <c r="AEA93" s="528"/>
      <c r="AEB93" s="529"/>
      <c r="AEC93" s="530"/>
      <c r="AED93" s="531"/>
      <c r="AEE93" s="532"/>
      <c r="AEF93" s="533"/>
      <c r="AEG93" s="527"/>
      <c r="AEH93" s="528"/>
      <c r="AEI93" s="529"/>
      <c r="AEJ93" s="530"/>
      <c r="AEK93" s="531"/>
      <c r="AEL93" s="532"/>
      <c r="AEM93" s="533"/>
      <c r="AEN93" s="527"/>
      <c r="AEO93" s="528"/>
      <c r="AEP93" s="529"/>
      <c r="AEQ93" s="530"/>
      <c r="AER93" s="531"/>
      <c r="AES93" s="532"/>
      <c r="AET93" s="533"/>
      <c r="AEU93" s="527"/>
      <c r="AEV93" s="528"/>
      <c r="AEW93" s="529"/>
      <c r="AEX93" s="530"/>
      <c r="AEY93" s="531"/>
      <c r="AEZ93" s="532"/>
      <c r="AFA93" s="533"/>
      <c r="AFB93" s="527"/>
      <c r="AFC93" s="528"/>
      <c r="AFD93" s="529"/>
      <c r="AFE93" s="530"/>
      <c r="AFF93" s="531"/>
      <c r="AFG93" s="532"/>
      <c r="AFH93" s="533"/>
      <c r="AFI93" s="527"/>
      <c r="AFJ93" s="528"/>
      <c r="AFK93" s="529"/>
      <c r="AFL93" s="530"/>
      <c r="AFM93" s="531"/>
      <c r="AFN93" s="532"/>
      <c r="AFO93" s="533"/>
      <c r="AFP93" s="527"/>
      <c r="AFQ93" s="528"/>
      <c r="AFR93" s="529"/>
      <c r="AFS93" s="530"/>
      <c r="AFT93" s="531"/>
      <c r="AFU93" s="532"/>
      <c r="AFV93" s="533"/>
      <c r="AFW93" s="527"/>
      <c r="AFX93" s="528"/>
      <c r="AFY93" s="529"/>
      <c r="AFZ93" s="530"/>
      <c r="AGA93" s="531"/>
      <c r="AGB93" s="532"/>
      <c r="AGC93" s="533"/>
      <c r="AGD93" s="527"/>
      <c r="AGE93" s="528"/>
      <c r="AGF93" s="529"/>
      <c r="AGG93" s="530"/>
      <c r="AGH93" s="531"/>
      <c r="AGI93" s="532"/>
      <c r="AGJ93" s="533"/>
      <c r="AGK93" s="527"/>
      <c r="AGL93" s="528"/>
      <c r="AGM93" s="529"/>
      <c r="AGN93" s="530"/>
      <c r="AGO93" s="531"/>
      <c r="AGP93" s="532"/>
      <c r="AGQ93" s="533"/>
      <c r="AGR93" s="527"/>
      <c r="AGS93" s="528"/>
      <c r="AGT93" s="529"/>
      <c r="AGU93" s="530"/>
      <c r="AGV93" s="531"/>
      <c r="AGW93" s="532"/>
      <c r="AGX93" s="533"/>
      <c r="AGY93" s="527"/>
      <c r="AGZ93" s="528"/>
      <c r="AHA93" s="529"/>
      <c r="AHB93" s="530"/>
      <c r="AHC93" s="531"/>
      <c r="AHD93" s="532"/>
      <c r="AHE93" s="533"/>
      <c r="AHF93" s="527"/>
      <c r="AHG93" s="528"/>
      <c r="AHH93" s="529"/>
      <c r="AHI93" s="530"/>
      <c r="AHJ93" s="531"/>
      <c r="AHK93" s="532"/>
      <c r="AHL93" s="533"/>
      <c r="AHM93" s="527"/>
      <c r="AHN93" s="528"/>
      <c r="AHO93" s="529"/>
      <c r="AHP93" s="530"/>
      <c r="AHQ93" s="531"/>
      <c r="AHR93" s="532"/>
      <c r="AHS93" s="533"/>
      <c r="AHT93" s="527"/>
      <c r="AHU93" s="528"/>
      <c r="AHV93" s="529"/>
      <c r="AHW93" s="530"/>
      <c r="AHX93" s="531"/>
      <c r="AHY93" s="532"/>
      <c r="AHZ93" s="533"/>
      <c r="AIA93" s="527"/>
      <c r="AIB93" s="528"/>
      <c r="AIC93" s="529"/>
      <c r="AID93" s="530"/>
      <c r="AIE93" s="531"/>
      <c r="AIF93" s="532"/>
      <c r="AIG93" s="533"/>
      <c r="AIH93" s="527"/>
      <c r="AII93" s="528"/>
      <c r="AIJ93" s="529"/>
      <c r="AIK93" s="530"/>
      <c r="AIL93" s="531"/>
      <c r="AIM93" s="532"/>
      <c r="AIN93" s="533"/>
      <c r="AIO93" s="527"/>
      <c r="AIP93" s="528"/>
      <c r="AIQ93" s="529"/>
      <c r="AIR93" s="530"/>
      <c r="AIS93" s="531"/>
      <c r="AIT93" s="532"/>
      <c r="AIU93" s="533"/>
      <c r="AIV93" s="527"/>
      <c r="AIW93" s="528"/>
      <c r="AIX93" s="529"/>
      <c r="AIY93" s="530"/>
      <c r="AIZ93" s="531"/>
      <c r="AJA93" s="532"/>
      <c r="AJB93" s="533"/>
      <c r="AJC93" s="527"/>
      <c r="AJD93" s="528"/>
      <c r="AJE93" s="529"/>
      <c r="AJF93" s="530"/>
      <c r="AJG93" s="531"/>
      <c r="AJH93" s="532"/>
      <c r="AJI93" s="533"/>
      <c r="AJJ93" s="527"/>
      <c r="AJK93" s="528"/>
      <c r="AJL93" s="529"/>
      <c r="AJM93" s="530"/>
      <c r="AJN93" s="531"/>
      <c r="AJO93" s="532"/>
      <c r="AJP93" s="533"/>
      <c r="AJQ93" s="527"/>
      <c r="AJR93" s="528"/>
      <c r="AJS93" s="529"/>
      <c r="AJT93" s="530"/>
      <c r="AJU93" s="531"/>
      <c r="AJV93" s="532"/>
      <c r="AJW93" s="533"/>
      <c r="AJX93" s="527"/>
      <c r="AJY93" s="528"/>
      <c r="AJZ93" s="529"/>
      <c r="AKA93" s="530"/>
      <c r="AKB93" s="531"/>
      <c r="AKC93" s="532"/>
      <c r="AKD93" s="533"/>
      <c r="AKE93" s="527"/>
      <c r="AKF93" s="528"/>
      <c r="AKG93" s="529"/>
      <c r="AKH93" s="530"/>
      <c r="AKI93" s="531"/>
      <c r="AKJ93" s="532"/>
      <c r="AKK93" s="533"/>
      <c r="AKL93" s="527"/>
      <c r="AKM93" s="528"/>
      <c r="AKN93" s="529"/>
      <c r="AKO93" s="530"/>
      <c r="AKP93" s="531"/>
      <c r="AKQ93" s="532"/>
      <c r="AKR93" s="533"/>
      <c r="AKS93" s="527"/>
      <c r="AKT93" s="528"/>
      <c r="AKU93" s="529"/>
      <c r="AKV93" s="530"/>
      <c r="AKW93" s="531"/>
      <c r="AKX93" s="532"/>
      <c r="AKY93" s="533"/>
      <c r="AKZ93" s="527"/>
      <c r="ALA93" s="528"/>
      <c r="ALB93" s="529"/>
      <c r="ALC93" s="530"/>
      <c r="ALD93" s="531"/>
      <c r="ALE93" s="532"/>
      <c r="ALF93" s="533"/>
      <c r="ALG93" s="527"/>
      <c r="ALH93" s="528"/>
      <c r="ALI93" s="529"/>
      <c r="ALJ93" s="530"/>
      <c r="ALK93" s="531"/>
      <c r="ALL93" s="532"/>
      <c r="ALM93" s="533"/>
      <c r="ALN93" s="527"/>
      <c r="ALO93" s="528"/>
      <c r="ALP93" s="529"/>
      <c r="ALQ93" s="530"/>
      <c r="ALR93" s="531"/>
      <c r="ALS93" s="532"/>
      <c r="ALT93" s="533"/>
      <c r="ALU93" s="527"/>
      <c r="ALV93" s="528"/>
      <c r="ALW93" s="529"/>
      <c r="ALX93" s="530"/>
      <c r="ALY93" s="531"/>
      <c r="ALZ93" s="532"/>
      <c r="AMA93" s="533"/>
      <c r="AMB93" s="527"/>
      <c r="AMC93" s="528"/>
      <c r="AMD93" s="529"/>
      <c r="AME93" s="530"/>
      <c r="AMF93" s="531"/>
      <c r="AMG93" s="532"/>
      <c r="AMH93" s="533"/>
      <c r="AMI93" s="527"/>
      <c r="AMJ93" s="528"/>
      <c r="AMK93" s="529"/>
      <c r="AML93" s="530"/>
      <c r="AMM93" s="531"/>
      <c r="AMN93" s="532"/>
      <c r="AMO93" s="533"/>
      <c r="AMP93" s="527"/>
      <c r="AMQ93" s="528"/>
      <c r="AMR93" s="529"/>
      <c r="AMS93" s="530"/>
      <c r="AMT93" s="531"/>
      <c r="AMU93" s="532"/>
      <c r="AMV93" s="533"/>
      <c r="AMW93" s="527"/>
      <c r="AMX93" s="528"/>
      <c r="AMY93" s="529"/>
      <c r="AMZ93" s="530"/>
      <c r="ANA93" s="531"/>
      <c r="ANB93" s="532"/>
      <c r="ANC93" s="533"/>
      <c r="AND93" s="527"/>
      <c r="ANE93" s="528"/>
      <c r="ANF93" s="529"/>
      <c r="ANG93" s="530"/>
      <c r="ANH93" s="531"/>
      <c r="ANI93" s="532"/>
      <c r="ANJ93" s="533"/>
      <c r="ANK93" s="527"/>
      <c r="ANL93" s="528"/>
      <c r="ANM93" s="529"/>
      <c r="ANN93" s="530"/>
      <c r="ANO93" s="531"/>
      <c r="ANP93" s="532"/>
      <c r="ANQ93" s="533"/>
      <c r="ANR93" s="527"/>
      <c r="ANS93" s="528"/>
      <c r="ANT93" s="529"/>
      <c r="ANU93" s="530"/>
      <c r="ANV93" s="531"/>
      <c r="ANW93" s="532"/>
      <c r="ANX93" s="533"/>
      <c r="ANY93" s="527"/>
      <c r="ANZ93" s="528"/>
      <c r="AOA93" s="529"/>
      <c r="AOB93" s="530"/>
      <c r="AOC93" s="531"/>
      <c r="AOD93" s="532"/>
      <c r="AOE93" s="533"/>
      <c r="AOF93" s="527"/>
      <c r="AOG93" s="528"/>
      <c r="AOH93" s="529"/>
      <c r="AOI93" s="530"/>
      <c r="AOJ93" s="531"/>
      <c r="AOK93" s="532"/>
      <c r="AOL93" s="533"/>
      <c r="AOM93" s="527"/>
      <c r="AON93" s="528"/>
      <c r="AOO93" s="529"/>
      <c r="AOP93" s="530"/>
      <c r="AOQ93" s="531"/>
      <c r="AOR93" s="532"/>
      <c r="AOS93" s="533"/>
      <c r="AOT93" s="527"/>
      <c r="AOU93" s="528"/>
      <c r="AOV93" s="529"/>
      <c r="AOW93" s="530"/>
      <c r="AOX93" s="531"/>
      <c r="AOY93" s="532"/>
      <c r="AOZ93" s="533"/>
      <c r="APA93" s="527"/>
      <c r="APB93" s="528"/>
      <c r="APC93" s="529"/>
      <c r="APD93" s="530"/>
      <c r="APE93" s="531"/>
      <c r="APF93" s="532"/>
      <c r="APG93" s="533"/>
      <c r="APH93" s="527"/>
      <c r="API93" s="528"/>
      <c r="APJ93" s="529"/>
      <c r="APK93" s="530"/>
      <c r="APL93" s="531"/>
      <c r="APM93" s="532"/>
      <c r="APN93" s="533"/>
      <c r="APO93" s="527"/>
      <c r="APP93" s="528"/>
      <c r="APQ93" s="529"/>
      <c r="APR93" s="530"/>
      <c r="APS93" s="531"/>
      <c r="APT93" s="532"/>
      <c r="APU93" s="533"/>
      <c r="APV93" s="527"/>
      <c r="APW93" s="528"/>
      <c r="APX93" s="529"/>
      <c r="APY93" s="530"/>
      <c r="APZ93" s="531"/>
      <c r="AQA93" s="532"/>
      <c r="AQB93" s="533"/>
      <c r="AQC93" s="527"/>
      <c r="AQD93" s="528"/>
      <c r="AQE93" s="529"/>
      <c r="AQF93" s="530"/>
      <c r="AQG93" s="531"/>
      <c r="AQH93" s="532"/>
      <c r="AQI93" s="533"/>
      <c r="AQJ93" s="527"/>
      <c r="AQK93" s="528"/>
      <c r="AQL93" s="529"/>
      <c r="AQM93" s="530"/>
      <c r="AQN93" s="531"/>
      <c r="AQO93" s="532"/>
      <c r="AQP93" s="533"/>
      <c r="AQQ93" s="527"/>
      <c r="AQR93" s="528"/>
      <c r="AQS93" s="529"/>
      <c r="AQT93" s="530"/>
      <c r="AQU93" s="531"/>
      <c r="AQV93" s="532"/>
      <c r="AQW93" s="533"/>
      <c r="AQX93" s="527"/>
      <c r="AQY93" s="528"/>
      <c r="AQZ93" s="529"/>
      <c r="ARA93" s="530"/>
      <c r="ARB93" s="531"/>
      <c r="ARC93" s="532"/>
      <c r="ARD93" s="533"/>
      <c r="ARE93" s="527"/>
      <c r="ARF93" s="528"/>
      <c r="ARG93" s="529"/>
      <c r="ARH93" s="530"/>
      <c r="ARI93" s="531"/>
      <c r="ARJ93" s="532"/>
      <c r="ARK93" s="533"/>
      <c r="ARL93" s="527"/>
      <c r="ARM93" s="528"/>
      <c r="ARN93" s="529"/>
      <c r="ARO93" s="530"/>
      <c r="ARP93" s="531"/>
      <c r="ARQ93" s="532"/>
      <c r="ARR93" s="533"/>
      <c r="ARS93" s="527"/>
      <c r="ART93" s="528"/>
      <c r="ARU93" s="529"/>
      <c r="ARV93" s="530"/>
      <c r="ARW93" s="531"/>
      <c r="ARX93" s="532"/>
      <c r="ARY93" s="533"/>
      <c r="ARZ93" s="527"/>
      <c r="ASA93" s="528"/>
      <c r="ASB93" s="529"/>
      <c r="ASC93" s="530"/>
      <c r="ASD93" s="531"/>
      <c r="ASE93" s="532"/>
      <c r="ASF93" s="533"/>
      <c r="ASG93" s="527"/>
      <c r="ASH93" s="528"/>
      <c r="ASI93" s="529"/>
      <c r="ASJ93" s="530"/>
      <c r="ASK93" s="531"/>
      <c r="ASL93" s="532"/>
      <c r="ASM93" s="533"/>
      <c r="ASN93" s="527"/>
      <c r="ASO93" s="528"/>
      <c r="ASP93" s="529"/>
      <c r="ASQ93" s="530"/>
      <c r="ASR93" s="531"/>
      <c r="ASS93" s="532"/>
      <c r="AST93" s="533"/>
      <c r="ASU93" s="527"/>
      <c r="ASV93" s="528"/>
      <c r="ASW93" s="529"/>
      <c r="ASX93" s="530"/>
      <c r="ASY93" s="531"/>
      <c r="ASZ93" s="532"/>
      <c r="ATA93" s="533"/>
      <c r="ATB93" s="527"/>
      <c r="ATC93" s="528"/>
      <c r="ATD93" s="529"/>
      <c r="ATE93" s="530"/>
      <c r="ATF93" s="531"/>
      <c r="ATG93" s="532"/>
      <c r="ATH93" s="533"/>
      <c r="ATI93" s="527"/>
      <c r="ATJ93" s="528"/>
      <c r="ATK93" s="529"/>
      <c r="ATL93" s="530"/>
      <c r="ATM93" s="531"/>
      <c r="ATN93" s="532"/>
      <c r="ATO93" s="533"/>
      <c r="ATP93" s="527"/>
      <c r="ATQ93" s="528"/>
      <c r="ATR93" s="529"/>
      <c r="ATS93" s="530"/>
      <c r="ATT93" s="531"/>
      <c r="ATU93" s="532"/>
      <c r="ATV93" s="533"/>
      <c r="ATW93" s="527"/>
      <c r="ATX93" s="528"/>
      <c r="ATY93" s="529"/>
      <c r="ATZ93" s="530"/>
      <c r="AUA93" s="531"/>
      <c r="AUB93" s="532"/>
      <c r="AUC93" s="533"/>
      <c r="AUD93" s="527"/>
      <c r="AUE93" s="528"/>
      <c r="AUF93" s="529"/>
      <c r="AUG93" s="530"/>
      <c r="AUH93" s="531"/>
      <c r="AUI93" s="532"/>
      <c r="AUJ93" s="533"/>
      <c r="AUK93" s="527"/>
      <c r="AUL93" s="528"/>
      <c r="AUM93" s="529"/>
      <c r="AUN93" s="530"/>
      <c r="AUO93" s="531"/>
      <c r="AUP93" s="532"/>
      <c r="AUQ93" s="533"/>
      <c r="AUR93" s="527"/>
      <c r="AUS93" s="528"/>
      <c r="AUT93" s="529"/>
      <c r="AUU93" s="530"/>
      <c r="AUV93" s="531"/>
      <c r="AUW93" s="532"/>
      <c r="AUX93" s="533"/>
      <c r="AUY93" s="527"/>
      <c r="AUZ93" s="528"/>
      <c r="AVA93" s="529"/>
      <c r="AVB93" s="530"/>
      <c r="AVC93" s="531"/>
      <c r="AVD93" s="532"/>
      <c r="AVE93" s="533"/>
      <c r="AVF93" s="527"/>
      <c r="AVG93" s="528"/>
      <c r="AVH93" s="529"/>
      <c r="AVI93" s="530"/>
      <c r="AVJ93" s="531"/>
      <c r="AVK93" s="532"/>
      <c r="AVL93" s="533"/>
      <c r="AVM93" s="527"/>
      <c r="AVN93" s="528"/>
      <c r="AVO93" s="529"/>
      <c r="AVP93" s="530"/>
      <c r="AVQ93" s="531"/>
      <c r="AVR93" s="532"/>
      <c r="AVS93" s="533"/>
      <c r="AVT93" s="527"/>
      <c r="AVU93" s="528"/>
      <c r="AVV93" s="529"/>
      <c r="AVW93" s="530"/>
      <c r="AVX93" s="531"/>
      <c r="AVY93" s="532"/>
      <c r="AVZ93" s="533"/>
      <c r="AWA93" s="527"/>
      <c r="AWB93" s="528"/>
      <c r="AWC93" s="529"/>
      <c r="AWD93" s="530"/>
      <c r="AWE93" s="531"/>
      <c r="AWF93" s="532"/>
      <c r="AWG93" s="533"/>
      <c r="AWH93" s="527"/>
      <c r="AWI93" s="528"/>
      <c r="AWJ93" s="529"/>
      <c r="AWK93" s="530"/>
      <c r="AWL93" s="531"/>
      <c r="AWM93" s="532"/>
      <c r="AWN93" s="533"/>
      <c r="AWO93" s="527"/>
      <c r="AWP93" s="528"/>
      <c r="AWQ93" s="529"/>
      <c r="AWR93" s="530"/>
      <c r="AWS93" s="531"/>
      <c r="AWT93" s="532"/>
      <c r="AWU93" s="533"/>
      <c r="AWV93" s="527"/>
      <c r="AWW93" s="528"/>
      <c r="AWX93" s="529"/>
      <c r="AWY93" s="530"/>
      <c r="AWZ93" s="531"/>
      <c r="AXA93" s="532"/>
      <c r="AXB93" s="533"/>
      <c r="AXC93" s="527"/>
      <c r="AXD93" s="528"/>
      <c r="AXE93" s="529"/>
      <c r="AXF93" s="530"/>
      <c r="AXG93" s="531"/>
      <c r="AXH93" s="532"/>
      <c r="AXI93" s="533"/>
      <c r="AXJ93" s="527"/>
      <c r="AXK93" s="528"/>
      <c r="AXL93" s="529"/>
      <c r="AXM93" s="530"/>
      <c r="AXN93" s="531"/>
      <c r="AXO93" s="532"/>
      <c r="AXP93" s="533"/>
      <c r="AXQ93" s="527"/>
      <c r="AXR93" s="528"/>
      <c r="AXS93" s="529"/>
      <c r="AXT93" s="530"/>
      <c r="AXU93" s="531"/>
      <c r="AXV93" s="532"/>
      <c r="AXW93" s="533"/>
      <c r="AXX93" s="527"/>
      <c r="AXY93" s="528"/>
      <c r="AXZ93" s="529"/>
      <c r="AYA93" s="530"/>
      <c r="AYB93" s="531"/>
      <c r="AYC93" s="532"/>
      <c r="AYD93" s="533"/>
      <c r="AYE93" s="527"/>
      <c r="AYF93" s="528"/>
      <c r="AYG93" s="529"/>
      <c r="AYH93" s="530"/>
      <c r="AYI93" s="531"/>
      <c r="AYJ93" s="532"/>
      <c r="AYK93" s="533"/>
      <c r="AYL93" s="527"/>
      <c r="AYM93" s="528"/>
      <c r="AYN93" s="529"/>
      <c r="AYO93" s="530"/>
      <c r="AYP93" s="531"/>
      <c r="AYQ93" s="532"/>
      <c r="AYR93" s="533"/>
      <c r="AYS93" s="527"/>
      <c r="AYT93" s="528"/>
      <c r="AYU93" s="529"/>
      <c r="AYV93" s="530"/>
      <c r="AYW93" s="531"/>
      <c r="AYX93" s="532"/>
      <c r="AYY93" s="533"/>
      <c r="AYZ93" s="527"/>
      <c r="AZA93" s="528"/>
      <c r="AZB93" s="529"/>
      <c r="AZC93" s="530"/>
      <c r="AZD93" s="531"/>
      <c r="AZE93" s="532"/>
      <c r="AZF93" s="533"/>
      <c r="AZG93" s="527"/>
      <c r="AZH93" s="528"/>
      <c r="AZI93" s="529"/>
      <c r="AZJ93" s="530"/>
      <c r="AZK93" s="531"/>
      <c r="AZL93" s="532"/>
      <c r="AZM93" s="533"/>
      <c r="AZN93" s="527"/>
      <c r="AZO93" s="528"/>
      <c r="AZP93" s="529"/>
      <c r="AZQ93" s="530"/>
      <c r="AZR93" s="531"/>
      <c r="AZS93" s="532"/>
      <c r="AZT93" s="533"/>
      <c r="AZU93" s="527"/>
      <c r="AZV93" s="528"/>
      <c r="AZW93" s="529"/>
      <c r="AZX93" s="530"/>
      <c r="AZY93" s="531"/>
      <c r="AZZ93" s="532"/>
      <c r="BAA93" s="533"/>
      <c r="BAB93" s="527"/>
      <c r="BAC93" s="528"/>
      <c r="BAD93" s="529"/>
      <c r="BAE93" s="530"/>
      <c r="BAF93" s="531"/>
      <c r="BAG93" s="532"/>
      <c r="BAH93" s="533"/>
      <c r="BAI93" s="527"/>
      <c r="BAJ93" s="528"/>
      <c r="BAK93" s="529"/>
      <c r="BAL93" s="530"/>
      <c r="BAM93" s="531"/>
      <c r="BAN93" s="532"/>
      <c r="BAO93" s="533"/>
      <c r="BAP93" s="527"/>
      <c r="BAQ93" s="528"/>
      <c r="BAR93" s="529"/>
      <c r="BAS93" s="530"/>
      <c r="BAT93" s="531"/>
      <c r="BAU93" s="532"/>
      <c r="BAV93" s="533"/>
      <c r="BAW93" s="527"/>
      <c r="BAX93" s="528"/>
      <c r="BAY93" s="529"/>
      <c r="BAZ93" s="530"/>
      <c r="BBA93" s="531"/>
      <c r="BBB93" s="532"/>
      <c r="BBC93" s="533"/>
      <c r="BBD93" s="527"/>
      <c r="BBE93" s="528"/>
      <c r="BBF93" s="529"/>
      <c r="BBG93" s="530"/>
      <c r="BBH93" s="531"/>
      <c r="BBI93" s="532"/>
      <c r="BBJ93" s="533"/>
      <c r="BBK93" s="527"/>
      <c r="BBL93" s="528"/>
      <c r="BBM93" s="529"/>
      <c r="BBN93" s="530"/>
      <c r="BBO93" s="531"/>
      <c r="BBP93" s="532"/>
      <c r="BBQ93" s="533"/>
      <c r="BBR93" s="527"/>
      <c r="BBS93" s="528"/>
      <c r="BBT93" s="529"/>
      <c r="BBU93" s="530"/>
      <c r="BBV93" s="531"/>
      <c r="BBW93" s="532"/>
      <c r="BBX93" s="533"/>
      <c r="BBY93" s="527"/>
      <c r="BBZ93" s="528"/>
      <c r="BCA93" s="529"/>
      <c r="BCB93" s="530"/>
      <c r="BCC93" s="531"/>
      <c r="BCD93" s="532"/>
      <c r="BCE93" s="533"/>
      <c r="BCF93" s="527"/>
      <c r="BCG93" s="528"/>
      <c r="BCH93" s="529"/>
      <c r="BCI93" s="530"/>
      <c r="BCJ93" s="531"/>
      <c r="BCK93" s="532"/>
      <c r="BCL93" s="533"/>
      <c r="BCM93" s="527"/>
      <c r="BCN93" s="528"/>
      <c r="BCO93" s="529"/>
      <c r="BCP93" s="530"/>
      <c r="BCQ93" s="531"/>
      <c r="BCR93" s="532"/>
      <c r="BCS93" s="533"/>
      <c r="BCT93" s="527"/>
      <c r="BCU93" s="528"/>
      <c r="BCV93" s="529"/>
      <c r="BCW93" s="530"/>
      <c r="BCX93" s="531"/>
      <c r="BCY93" s="532"/>
      <c r="BCZ93" s="533"/>
      <c r="BDA93" s="527"/>
      <c r="BDB93" s="528"/>
      <c r="BDC93" s="529"/>
      <c r="BDD93" s="530"/>
      <c r="BDE93" s="531"/>
      <c r="BDF93" s="532"/>
      <c r="BDG93" s="533"/>
      <c r="BDH93" s="527"/>
      <c r="BDI93" s="528"/>
      <c r="BDJ93" s="529"/>
      <c r="BDK93" s="530"/>
      <c r="BDL93" s="531"/>
      <c r="BDM93" s="532"/>
      <c r="BDN93" s="533"/>
      <c r="BDO93" s="527"/>
      <c r="BDP93" s="528"/>
      <c r="BDQ93" s="529"/>
      <c r="BDR93" s="530"/>
      <c r="BDS93" s="531"/>
      <c r="BDT93" s="532"/>
      <c r="BDU93" s="533"/>
      <c r="BDV93" s="527"/>
      <c r="BDW93" s="528"/>
      <c r="BDX93" s="529"/>
      <c r="BDY93" s="530"/>
      <c r="BDZ93" s="531"/>
      <c r="BEA93" s="532"/>
      <c r="BEB93" s="533"/>
      <c r="BEC93" s="527"/>
      <c r="BED93" s="528"/>
      <c r="BEE93" s="529"/>
      <c r="BEF93" s="530"/>
      <c r="BEG93" s="531"/>
      <c r="BEH93" s="532"/>
      <c r="BEI93" s="533"/>
      <c r="BEJ93" s="527"/>
      <c r="BEK93" s="528"/>
      <c r="BEL93" s="529"/>
      <c r="BEM93" s="530"/>
      <c r="BEN93" s="531"/>
      <c r="BEO93" s="532"/>
      <c r="BEP93" s="533"/>
      <c r="BEQ93" s="527"/>
      <c r="BER93" s="528"/>
      <c r="BES93" s="529"/>
      <c r="BET93" s="530"/>
      <c r="BEU93" s="531"/>
      <c r="BEV93" s="532"/>
      <c r="BEW93" s="533"/>
      <c r="BEX93" s="527"/>
      <c r="BEY93" s="528"/>
      <c r="BEZ93" s="529"/>
      <c r="BFA93" s="530"/>
      <c r="BFB93" s="531"/>
      <c r="BFC93" s="532"/>
      <c r="BFD93" s="533"/>
      <c r="BFE93" s="527"/>
      <c r="BFF93" s="528"/>
      <c r="BFG93" s="529"/>
      <c r="BFH93" s="530"/>
      <c r="BFI93" s="531"/>
      <c r="BFJ93" s="532"/>
      <c r="BFK93" s="533"/>
      <c r="BFL93" s="527"/>
      <c r="BFM93" s="528"/>
      <c r="BFN93" s="529"/>
      <c r="BFO93" s="530"/>
      <c r="BFP93" s="531"/>
      <c r="BFQ93" s="532"/>
      <c r="BFR93" s="533"/>
      <c r="BFS93" s="527"/>
      <c r="BFT93" s="528"/>
      <c r="BFU93" s="529"/>
      <c r="BFV93" s="530"/>
      <c r="BFW93" s="531"/>
      <c r="BFX93" s="532"/>
      <c r="BFY93" s="533"/>
      <c r="BFZ93" s="527"/>
      <c r="BGA93" s="528"/>
      <c r="BGB93" s="529"/>
      <c r="BGC93" s="530"/>
      <c r="BGD93" s="531"/>
      <c r="BGE93" s="532"/>
      <c r="BGF93" s="533"/>
      <c r="BGG93" s="527"/>
      <c r="BGH93" s="528"/>
      <c r="BGI93" s="529"/>
      <c r="BGJ93" s="530"/>
      <c r="BGK93" s="531"/>
      <c r="BGL93" s="532"/>
      <c r="BGM93" s="533"/>
      <c r="BGN93" s="527"/>
      <c r="BGO93" s="528"/>
      <c r="BGP93" s="529"/>
      <c r="BGQ93" s="530"/>
      <c r="BGR93" s="531"/>
      <c r="BGS93" s="532"/>
      <c r="BGT93" s="533"/>
      <c r="BGU93" s="527"/>
      <c r="BGV93" s="528"/>
      <c r="BGW93" s="529"/>
      <c r="BGX93" s="530"/>
      <c r="BGY93" s="531"/>
      <c r="BGZ93" s="532"/>
      <c r="BHA93" s="533"/>
      <c r="BHB93" s="527"/>
      <c r="BHC93" s="528"/>
      <c r="BHD93" s="529"/>
      <c r="BHE93" s="530"/>
      <c r="BHF93" s="531"/>
      <c r="BHG93" s="532"/>
      <c r="BHH93" s="533"/>
      <c r="BHI93" s="527"/>
      <c r="BHJ93" s="528"/>
      <c r="BHK93" s="529"/>
      <c r="BHL93" s="530"/>
      <c r="BHM93" s="531"/>
      <c r="BHN93" s="532"/>
      <c r="BHO93" s="533"/>
      <c r="BHP93" s="527"/>
      <c r="BHQ93" s="528"/>
      <c r="BHR93" s="529"/>
      <c r="BHS93" s="530"/>
      <c r="BHT93" s="531"/>
      <c r="BHU93" s="532"/>
      <c r="BHV93" s="533"/>
      <c r="BHW93" s="527"/>
      <c r="BHX93" s="528"/>
      <c r="BHY93" s="529"/>
      <c r="BHZ93" s="530"/>
      <c r="BIA93" s="531"/>
      <c r="BIB93" s="532"/>
      <c r="BIC93" s="533"/>
      <c r="BID93" s="527"/>
      <c r="BIE93" s="528"/>
      <c r="BIF93" s="529"/>
      <c r="BIG93" s="530"/>
      <c r="BIH93" s="531"/>
      <c r="BII93" s="532"/>
      <c r="BIJ93" s="533"/>
      <c r="BIK93" s="527"/>
      <c r="BIL93" s="528"/>
      <c r="BIM93" s="529"/>
      <c r="BIN93" s="530"/>
      <c r="BIO93" s="531"/>
      <c r="BIP93" s="532"/>
      <c r="BIQ93" s="533"/>
      <c r="BIR93" s="527"/>
      <c r="BIS93" s="528"/>
      <c r="BIT93" s="529"/>
      <c r="BIU93" s="530"/>
      <c r="BIV93" s="531"/>
      <c r="BIW93" s="532"/>
      <c r="BIX93" s="533"/>
      <c r="BIY93" s="527"/>
      <c r="BIZ93" s="528"/>
      <c r="BJA93" s="529"/>
      <c r="BJB93" s="530"/>
      <c r="BJC93" s="531"/>
      <c r="BJD93" s="532"/>
      <c r="BJE93" s="533"/>
      <c r="BJF93" s="527"/>
      <c r="BJG93" s="528"/>
      <c r="BJH93" s="529"/>
      <c r="BJI93" s="530"/>
      <c r="BJJ93" s="531"/>
      <c r="BJK93" s="532"/>
      <c r="BJL93" s="533"/>
      <c r="BJM93" s="527"/>
      <c r="BJN93" s="528"/>
      <c r="BJO93" s="529"/>
      <c r="BJP93" s="530"/>
      <c r="BJQ93" s="531"/>
      <c r="BJR93" s="532"/>
      <c r="BJS93" s="533"/>
      <c r="BJT93" s="527"/>
      <c r="BJU93" s="528"/>
      <c r="BJV93" s="529"/>
      <c r="BJW93" s="530"/>
      <c r="BJX93" s="531"/>
      <c r="BJY93" s="532"/>
      <c r="BJZ93" s="533"/>
      <c r="BKA93" s="527"/>
      <c r="BKB93" s="528"/>
      <c r="BKC93" s="529"/>
      <c r="BKD93" s="530"/>
      <c r="BKE93" s="531"/>
      <c r="BKF93" s="532"/>
      <c r="BKG93" s="533"/>
      <c r="BKH93" s="527"/>
      <c r="BKI93" s="528"/>
      <c r="BKJ93" s="529"/>
      <c r="BKK93" s="530"/>
      <c r="BKL93" s="531"/>
      <c r="BKM93" s="532"/>
      <c r="BKN93" s="533"/>
      <c r="BKO93" s="527"/>
      <c r="BKP93" s="528"/>
      <c r="BKQ93" s="529"/>
      <c r="BKR93" s="530"/>
      <c r="BKS93" s="531"/>
      <c r="BKT93" s="532"/>
      <c r="BKU93" s="533"/>
      <c r="BKV93" s="527"/>
      <c r="BKW93" s="528"/>
      <c r="BKX93" s="529"/>
      <c r="BKY93" s="530"/>
      <c r="BKZ93" s="531"/>
      <c r="BLA93" s="532"/>
      <c r="BLB93" s="533"/>
      <c r="BLC93" s="527"/>
      <c r="BLD93" s="528"/>
      <c r="BLE93" s="529"/>
      <c r="BLF93" s="530"/>
      <c r="BLG93" s="531"/>
      <c r="BLH93" s="532"/>
      <c r="BLI93" s="533"/>
      <c r="BLJ93" s="527"/>
      <c r="BLK93" s="528"/>
      <c r="BLL93" s="529"/>
      <c r="BLM93" s="530"/>
      <c r="BLN93" s="531"/>
      <c r="BLO93" s="532"/>
      <c r="BLP93" s="533"/>
      <c r="BLQ93" s="527"/>
      <c r="BLR93" s="528"/>
      <c r="BLS93" s="529"/>
      <c r="BLT93" s="530"/>
      <c r="BLU93" s="531"/>
      <c r="BLV93" s="532"/>
      <c r="BLW93" s="533"/>
      <c r="BLX93" s="527"/>
      <c r="BLY93" s="528"/>
      <c r="BLZ93" s="529"/>
      <c r="BMA93" s="530"/>
      <c r="BMB93" s="531"/>
      <c r="BMC93" s="532"/>
      <c r="BMD93" s="533"/>
      <c r="BME93" s="527"/>
      <c r="BMF93" s="528"/>
      <c r="BMG93" s="529"/>
      <c r="BMH93" s="530"/>
      <c r="BMI93" s="531"/>
      <c r="BMJ93" s="532"/>
      <c r="BMK93" s="533"/>
      <c r="BML93" s="527"/>
      <c r="BMM93" s="528"/>
      <c r="BMN93" s="529"/>
      <c r="BMO93" s="530"/>
      <c r="BMP93" s="531"/>
      <c r="BMQ93" s="532"/>
      <c r="BMR93" s="533"/>
      <c r="BMS93" s="527"/>
      <c r="BMT93" s="528"/>
      <c r="BMU93" s="529"/>
      <c r="BMV93" s="530"/>
      <c r="BMW93" s="531"/>
      <c r="BMX93" s="532"/>
      <c r="BMY93" s="533"/>
      <c r="BMZ93" s="527"/>
      <c r="BNA93" s="528"/>
      <c r="BNB93" s="529"/>
      <c r="BNC93" s="530"/>
      <c r="BND93" s="531"/>
      <c r="BNE93" s="532"/>
      <c r="BNF93" s="533"/>
      <c r="BNG93" s="527"/>
      <c r="BNH93" s="528"/>
      <c r="BNI93" s="529"/>
      <c r="BNJ93" s="530"/>
      <c r="BNK93" s="531"/>
      <c r="BNL93" s="532"/>
      <c r="BNM93" s="533"/>
      <c r="BNN93" s="527"/>
      <c r="BNO93" s="528"/>
      <c r="BNP93" s="529"/>
      <c r="BNQ93" s="530"/>
      <c r="BNR93" s="531"/>
      <c r="BNS93" s="532"/>
      <c r="BNT93" s="533"/>
      <c r="BNU93" s="527"/>
      <c r="BNV93" s="528"/>
      <c r="BNW93" s="529"/>
      <c r="BNX93" s="530"/>
      <c r="BNY93" s="531"/>
      <c r="BNZ93" s="532"/>
      <c r="BOA93" s="533"/>
      <c r="BOB93" s="527"/>
      <c r="BOC93" s="528"/>
      <c r="BOD93" s="529"/>
      <c r="BOE93" s="530"/>
      <c r="BOF93" s="531"/>
      <c r="BOG93" s="532"/>
      <c r="BOH93" s="533"/>
      <c r="BOI93" s="527"/>
      <c r="BOJ93" s="528"/>
      <c r="BOK93" s="529"/>
      <c r="BOL93" s="530"/>
      <c r="BOM93" s="531"/>
      <c r="BON93" s="532"/>
      <c r="BOO93" s="533"/>
      <c r="BOP93" s="527"/>
      <c r="BOQ93" s="528"/>
      <c r="BOR93" s="529"/>
      <c r="BOS93" s="530"/>
      <c r="BOT93" s="531"/>
      <c r="BOU93" s="532"/>
      <c r="BOV93" s="533"/>
      <c r="BOW93" s="527"/>
      <c r="BOX93" s="528"/>
      <c r="BOY93" s="529"/>
      <c r="BOZ93" s="530"/>
      <c r="BPA93" s="531"/>
      <c r="BPB93" s="532"/>
      <c r="BPC93" s="533"/>
      <c r="BPD93" s="527"/>
      <c r="BPE93" s="528"/>
      <c r="BPF93" s="529"/>
      <c r="BPG93" s="530"/>
      <c r="BPH93" s="531"/>
      <c r="BPI93" s="532"/>
      <c r="BPJ93" s="533"/>
      <c r="BPK93" s="527"/>
      <c r="BPL93" s="528"/>
      <c r="BPM93" s="529"/>
      <c r="BPN93" s="530"/>
      <c r="BPO93" s="531"/>
      <c r="BPP93" s="532"/>
      <c r="BPQ93" s="533"/>
      <c r="BPR93" s="527"/>
      <c r="BPS93" s="528"/>
      <c r="BPT93" s="529"/>
      <c r="BPU93" s="530"/>
      <c r="BPV93" s="531"/>
      <c r="BPW93" s="532"/>
      <c r="BPX93" s="533"/>
      <c r="BPY93" s="527"/>
      <c r="BPZ93" s="528"/>
      <c r="BQA93" s="529"/>
      <c r="BQB93" s="530"/>
      <c r="BQC93" s="531"/>
      <c r="BQD93" s="532"/>
      <c r="BQE93" s="533"/>
      <c r="BQF93" s="527"/>
      <c r="BQG93" s="528"/>
      <c r="BQH93" s="529"/>
      <c r="BQI93" s="530"/>
      <c r="BQJ93" s="531"/>
      <c r="BQK93" s="532"/>
      <c r="BQL93" s="533"/>
      <c r="BQM93" s="527"/>
      <c r="BQN93" s="528"/>
      <c r="BQO93" s="529"/>
      <c r="BQP93" s="530"/>
      <c r="BQQ93" s="531"/>
      <c r="BQR93" s="532"/>
      <c r="BQS93" s="533"/>
      <c r="BQT93" s="527"/>
      <c r="BQU93" s="528"/>
      <c r="BQV93" s="529"/>
      <c r="BQW93" s="530"/>
      <c r="BQX93" s="531"/>
      <c r="BQY93" s="532"/>
      <c r="BQZ93" s="533"/>
      <c r="BRA93" s="527"/>
      <c r="BRB93" s="528"/>
      <c r="BRC93" s="529"/>
      <c r="BRD93" s="530"/>
      <c r="BRE93" s="531"/>
      <c r="BRF93" s="532"/>
      <c r="BRG93" s="533"/>
      <c r="BRH93" s="527"/>
      <c r="BRI93" s="528"/>
      <c r="BRJ93" s="529"/>
      <c r="BRK93" s="530"/>
      <c r="BRL93" s="531"/>
      <c r="BRM93" s="532"/>
      <c r="BRN93" s="533"/>
      <c r="BRO93" s="527"/>
      <c r="BRP93" s="528"/>
      <c r="BRQ93" s="529"/>
      <c r="BRR93" s="530"/>
      <c r="BRS93" s="531"/>
      <c r="BRT93" s="532"/>
      <c r="BRU93" s="533"/>
      <c r="BRV93" s="527"/>
      <c r="BRW93" s="528"/>
      <c r="BRX93" s="529"/>
      <c r="BRY93" s="530"/>
      <c r="BRZ93" s="531"/>
      <c r="BSA93" s="532"/>
      <c r="BSB93" s="533"/>
      <c r="BSC93" s="527"/>
      <c r="BSD93" s="528"/>
      <c r="BSE93" s="529"/>
      <c r="BSF93" s="530"/>
      <c r="BSG93" s="531"/>
      <c r="BSH93" s="532"/>
      <c r="BSI93" s="533"/>
      <c r="BSJ93" s="527"/>
      <c r="BSK93" s="528"/>
      <c r="BSL93" s="529"/>
      <c r="BSM93" s="530"/>
      <c r="BSN93" s="531"/>
      <c r="BSO93" s="532"/>
      <c r="BSP93" s="533"/>
      <c r="BSQ93" s="527"/>
      <c r="BSR93" s="528"/>
      <c r="BSS93" s="529"/>
      <c r="BST93" s="530"/>
      <c r="BSU93" s="531"/>
      <c r="BSV93" s="532"/>
      <c r="BSW93" s="533"/>
      <c r="BSX93" s="527"/>
      <c r="BSY93" s="528"/>
      <c r="BSZ93" s="529"/>
      <c r="BTA93" s="530"/>
      <c r="BTB93" s="531"/>
      <c r="BTC93" s="532"/>
      <c r="BTD93" s="533"/>
      <c r="BTE93" s="527"/>
      <c r="BTF93" s="528"/>
      <c r="BTG93" s="529"/>
      <c r="BTH93" s="530"/>
      <c r="BTI93" s="531"/>
      <c r="BTJ93" s="532"/>
      <c r="BTK93" s="533"/>
      <c r="BTL93" s="527"/>
      <c r="BTM93" s="528"/>
      <c r="BTN93" s="529"/>
      <c r="BTO93" s="530"/>
      <c r="BTP93" s="531"/>
      <c r="BTQ93" s="532"/>
      <c r="BTR93" s="533"/>
      <c r="BTS93" s="527"/>
      <c r="BTT93" s="528"/>
      <c r="BTU93" s="529"/>
      <c r="BTV93" s="530"/>
      <c r="BTW93" s="531"/>
      <c r="BTX93" s="532"/>
      <c r="BTY93" s="533"/>
      <c r="BTZ93" s="527"/>
      <c r="BUA93" s="528"/>
      <c r="BUB93" s="529"/>
      <c r="BUC93" s="530"/>
      <c r="BUD93" s="531"/>
      <c r="BUE93" s="532"/>
      <c r="BUF93" s="533"/>
      <c r="BUG93" s="527"/>
      <c r="BUH93" s="528"/>
      <c r="BUI93" s="529"/>
      <c r="BUJ93" s="530"/>
      <c r="BUK93" s="531"/>
      <c r="BUL93" s="532"/>
      <c r="BUM93" s="533"/>
      <c r="BUN93" s="527"/>
      <c r="BUO93" s="528"/>
      <c r="BUP93" s="529"/>
      <c r="BUQ93" s="530"/>
      <c r="BUR93" s="531"/>
      <c r="BUS93" s="532"/>
      <c r="BUT93" s="533"/>
      <c r="BUU93" s="527"/>
      <c r="BUV93" s="528"/>
      <c r="BUW93" s="529"/>
      <c r="BUX93" s="530"/>
      <c r="BUY93" s="531"/>
      <c r="BUZ93" s="532"/>
      <c r="BVA93" s="533"/>
      <c r="BVB93" s="527"/>
      <c r="BVC93" s="528"/>
      <c r="BVD93" s="529"/>
      <c r="BVE93" s="530"/>
      <c r="BVF93" s="531"/>
      <c r="BVG93" s="532"/>
      <c r="BVH93" s="533"/>
      <c r="BVI93" s="527"/>
      <c r="BVJ93" s="528"/>
      <c r="BVK93" s="529"/>
      <c r="BVL93" s="530"/>
      <c r="BVM93" s="531"/>
      <c r="BVN93" s="532"/>
      <c r="BVO93" s="533"/>
      <c r="BVP93" s="527"/>
      <c r="BVQ93" s="528"/>
      <c r="BVR93" s="529"/>
      <c r="BVS93" s="530"/>
      <c r="BVT93" s="531"/>
      <c r="BVU93" s="532"/>
      <c r="BVV93" s="533"/>
      <c r="BVW93" s="527"/>
      <c r="BVX93" s="528"/>
      <c r="BVY93" s="529"/>
      <c r="BVZ93" s="530"/>
      <c r="BWA93" s="531"/>
      <c r="BWB93" s="532"/>
      <c r="BWC93" s="533"/>
      <c r="BWD93" s="527"/>
      <c r="BWE93" s="528"/>
      <c r="BWF93" s="529"/>
      <c r="BWG93" s="530"/>
      <c r="BWH93" s="531"/>
      <c r="BWI93" s="532"/>
      <c r="BWJ93" s="533"/>
      <c r="BWK93" s="527"/>
      <c r="BWL93" s="528"/>
      <c r="BWM93" s="529"/>
      <c r="BWN93" s="530"/>
      <c r="BWO93" s="531"/>
      <c r="BWP93" s="532"/>
      <c r="BWQ93" s="533"/>
      <c r="BWR93" s="527"/>
      <c r="BWS93" s="528"/>
      <c r="BWT93" s="529"/>
      <c r="BWU93" s="530"/>
      <c r="BWV93" s="531"/>
      <c r="BWW93" s="532"/>
      <c r="BWX93" s="533"/>
      <c r="BWY93" s="527"/>
      <c r="BWZ93" s="528"/>
      <c r="BXA93" s="529"/>
      <c r="BXB93" s="530"/>
      <c r="BXC93" s="531"/>
      <c r="BXD93" s="532"/>
      <c r="BXE93" s="533"/>
      <c r="BXF93" s="527"/>
      <c r="BXG93" s="528"/>
      <c r="BXH93" s="529"/>
      <c r="BXI93" s="530"/>
      <c r="BXJ93" s="531"/>
      <c r="BXK93" s="532"/>
      <c r="BXL93" s="533"/>
      <c r="BXM93" s="527"/>
      <c r="BXN93" s="528"/>
      <c r="BXO93" s="529"/>
      <c r="BXP93" s="530"/>
      <c r="BXQ93" s="531"/>
      <c r="BXR93" s="532"/>
      <c r="BXS93" s="533"/>
      <c r="BXT93" s="527"/>
      <c r="BXU93" s="528"/>
      <c r="BXV93" s="529"/>
      <c r="BXW93" s="530"/>
      <c r="BXX93" s="531"/>
      <c r="BXY93" s="532"/>
      <c r="BXZ93" s="533"/>
      <c r="BYA93" s="527"/>
      <c r="BYB93" s="528"/>
      <c r="BYC93" s="529"/>
      <c r="BYD93" s="530"/>
      <c r="BYE93" s="531"/>
      <c r="BYF93" s="532"/>
      <c r="BYG93" s="533"/>
      <c r="BYH93" s="527"/>
      <c r="BYI93" s="528"/>
      <c r="BYJ93" s="529"/>
      <c r="BYK93" s="530"/>
      <c r="BYL93" s="531"/>
      <c r="BYM93" s="532"/>
      <c r="BYN93" s="533"/>
      <c r="BYO93" s="527"/>
      <c r="BYP93" s="528"/>
      <c r="BYQ93" s="529"/>
      <c r="BYR93" s="530"/>
      <c r="BYS93" s="531"/>
      <c r="BYT93" s="532"/>
      <c r="BYU93" s="533"/>
      <c r="BYV93" s="527"/>
      <c r="BYW93" s="528"/>
      <c r="BYX93" s="529"/>
      <c r="BYY93" s="530"/>
      <c r="BYZ93" s="531"/>
      <c r="BZA93" s="532"/>
      <c r="BZB93" s="533"/>
      <c r="BZC93" s="527"/>
      <c r="BZD93" s="528"/>
      <c r="BZE93" s="529"/>
      <c r="BZF93" s="530"/>
      <c r="BZG93" s="531"/>
      <c r="BZH93" s="532"/>
      <c r="BZI93" s="533"/>
      <c r="BZJ93" s="527"/>
      <c r="BZK93" s="528"/>
      <c r="BZL93" s="529"/>
      <c r="BZM93" s="530"/>
      <c r="BZN93" s="531"/>
      <c r="BZO93" s="532"/>
      <c r="BZP93" s="533"/>
      <c r="BZQ93" s="527"/>
      <c r="BZR93" s="528"/>
      <c r="BZS93" s="529"/>
      <c r="BZT93" s="530"/>
      <c r="BZU93" s="531"/>
      <c r="BZV93" s="532"/>
      <c r="BZW93" s="533"/>
      <c r="BZX93" s="527"/>
      <c r="BZY93" s="528"/>
      <c r="BZZ93" s="529"/>
      <c r="CAA93" s="530"/>
      <c r="CAB93" s="531"/>
      <c r="CAC93" s="532"/>
      <c r="CAD93" s="533"/>
      <c r="CAE93" s="527"/>
      <c r="CAF93" s="528"/>
      <c r="CAG93" s="529"/>
      <c r="CAH93" s="530"/>
      <c r="CAI93" s="531"/>
      <c r="CAJ93" s="532"/>
      <c r="CAK93" s="533"/>
      <c r="CAL93" s="527"/>
      <c r="CAM93" s="528"/>
      <c r="CAN93" s="529"/>
      <c r="CAO93" s="530"/>
      <c r="CAP93" s="531"/>
      <c r="CAQ93" s="532"/>
      <c r="CAR93" s="533"/>
      <c r="CAS93" s="527"/>
      <c r="CAT93" s="528"/>
      <c r="CAU93" s="529"/>
      <c r="CAV93" s="530"/>
      <c r="CAW93" s="531"/>
      <c r="CAX93" s="532"/>
      <c r="CAY93" s="533"/>
      <c r="CAZ93" s="527"/>
      <c r="CBA93" s="528"/>
      <c r="CBB93" s="529"/>
      <c r="CBC93" s="530"/>
      <c r="CBD93" s="531"/>
      <c r="CBE93" s="532"/>
      <c r="CBF93" s="533"/>
      <c r="CBG93" s="527"/>
      <c r="CBH93" s="528"/>
      <c r="CBI93" s="529"/>
      <c r="CBJ93" s="530"/>
      <c r="CBK93" s="531"/>
      <c r="CBL93" s="532"/>
      <c r="CBM93" s="533"/>
      <c r="CBN93" s="527"/>
      <c r="CBO93" s="528"/>
      <c r="CBP93" s="529"/>
      <c r="CBQ93" s="530"/>
      <c r="CBR93" s="531"/>
      <c r="CBS93" s="532"/>
      <c r="CBT93" s="533"/>
      <c r="CBU93" s="527"/>
      <c r="CBV93" s="528"/>
      <c r="CBW93" s="529"/>
      <c r="CBX93" s="530"/>
      <c r="CBY93" s="531"/>
      <c r="CBZ93" s="532"/>
      <c r="CCA93" s="533"/>
      <c r="CCB93" s="527"/>
      <c r="CCC93" s="528"/>
      <c r="CCD93" s="529"/>
      <c r="CCE93" s="530"/>
      <c r="CCF93" s="531"/>
      <c r="CCG93" s="532"/>
      <c r="CCH93" s="533"/>
      <c r="CCI93" s="527"/>
      <c r="CCJ93" s="528"/>
      <c r="CCK93" s="529"/>
      <c r="CCL93" s="530"/>
      <c r="CCM93" s="531"/>
      <c r="CCN93" s="532"/>
      <c r="CCO93" s="533"/>
      <c r="CCP93" s="527"/>
      <c r="CCQ93" s="528"/>
      <c r="CCR93" s="529"/>
      <c r="CCS93" s="530"/>
      <c r="CCT93" s="531"/>
      <c r="CCU93" s="532"/>
      <c r="CCV93" s="533"/>
      <c r="CCW93" s="527"/>
      <c r="CCX93" s="528"/>
      <c r="CCY93" s="529"/>
      <c r="CCZ93" s="530"/>
      <c r="CDA93" s="531"/>
      <c r="CDB93" s="532"/>
      <c r="CDC93" s="533"/>
      <c r="CDD93" s="527"/>
      <c r="CDE93" s="528"/>
      <c r="CDF93" s="529"/>
      <c r="CDG93" s="530"/>
      <c r="CDH93" s="531"/>
      <c r="CDI93" s="532"/>
      <c r="CDJ93" s="533"/>
      <c r="CDK93" s="527"/>
      <c r="CDL93" s="528"/>
      <c r="CDM93" s="529"/>
      <c r="CDN93" s="530"/>
      <c r="CDO93" s="531"/>
      <c r="CDP93" s="532"/>
      <c r="CDQ93" s="533"/>
      <c r="CDR93" s="527"/>
      <c r="CDS93" s="528"/>
      <c r="CDT93" s="529"/>
      <c r="CDU93" s="530"/>
      <c r="CDV93" s="531"/>
      <c r="CDW93" s="532"/>
      <c r="CDX93" s="533"/>
      <c r="CDY93" s="527"/>
      <c r="CDZ93" s="528"/>
      <c r="CEA93" s="529"/>
      <c r="CEB93" s="530"/>
      <c r="CEC93" s="531"/>
      <c r="CED93" s="532"/>
      <c r="CEE93" s="533"/>
      <c r="CEF93" s="527"/>
      <c r="CEG93" s="528"/>
      <c r="CEH93" s="529"/>
      <c r="CEI93" s="530"/>
      <c r="CEJ93" s="531"/>
      <c r="CEK93" s="532"/>
      <c r="CEL93" s="533"/>
      <c r="CEM93" s="527"/>
      <c r="CEN93" s="528"/>
      <c r="CEO93" s="529"/>
      <c r="CEP93" s="530"/>
      <c r="CEQ93" s="531"/>
      <c r="CER93" s="532"/>
      <c r="CES93" s="533"/>
      <c r="CET93" s="527"/>
      <c r="CEU93" s="528"/>
      <c r="CEV93" s="529"/>
      <c r="CEW93" s="530"/>
      <c r="CEX93" s="531"/>
      <c r="CEY93" s="532"/>
      <c r="CEZ93" s="533"/>
      <c r="CFA93" s="527"/>
      <c r="CFB93" s="528"/>
      <c r="CFC93" s="529"/>
      <c r="CFD93" s="530"/>
      <c r="CFE93" s="531"/>
      <c r="CFF93" s="532"/>
      <c r="CFG93" s="533"/>
      <c r="CFH93" s="527"/>
      <c r="CFI93" s="528"/>
      <c r="CFJ93" s="529"/>
      <c r="CFK93" s="530"/>
      <c r="CFL93" s="531"/>
      <c r="CFM93" s="532"/>
      <c r="CFN93" s="533"/>
      <c r="CFO93" s="527"/>
      <c r="CFP93" s="528"/>
      <c r="CFQ93" s="529"/>
      <c r="CFR93" s="530"/>
      <c r="CFS93" s="531"/>
      <c r="CFT93" s="532"/>
      <c r="CFU93" s="533"/>
      <c r="CFV93" s="527"/>
      <c r="CFW93" s="528"/>
      <c r="CFX93" s="529"/>
      <c r="CFY93" s="530"/>
      <c r="CFZ93" s="531"/>
      <c r="CGA93" s="532"/>
      <c r="CGB93" s="533"/>
      <c r="CGC93" s="527"/>
      <c r="CGD93" s="528"/>
      <c r="CGE93" s="529"/>
      <c r="CGF93" s="530"/>
      <c r="CGG93" s="531"/>
      <c r="CGH93" s="532"/>
      <c r="CGI93" s="533"/>
      <c r="CGJ93" s="527"/>
      <c r="CGK93" s="528"/>
      <c r="CGL93" s="529"/>
      <c r="CGM93" s="530"/>
      <c r="CGN93" s="531"/>
      <c r="CGO93" s="532"/>
      <c r="CGP93" s="533"/>
      <c r="CGQ93" s="527"/>
      <c r="CGR93" s="528"/>
      <c r="CGS93" s="529"/>
      <c r="CGT93" s="530"/>
      <c r="CGU93" s="531"/>
      <c r="CGV93" s="532"/>
      <c r="CGW93" s="533"/>
      <c r="CGX93" s="527"/>
      <c r="CGY93" s="528"/>
      <c r="CGZ93" s="529"/>
      <c r="CHA93" s="530"/>
      <c r="CHB93" s="531"/>
      <c r="CHC93" s="532"/>
      <c r="CHD93" s="533"/>
      <c r="CHE93" s="527"/>
      <c r="CHF93" s="528"/>
      <c r="CHG93" s="529"/>
      <c r="CHH93" s="530"/>
      <c r="CHI93" s="531"/>
      <c r="CHJ93" s="532"/>
      <c r="CHK93" s="533"/>
      <c r="CHL93" s="527"/>
      <c r="CHM93" s="528"/>
      <c r="CHN93" s="529"/>
      <c r="CHO93" s="530"/>
      <c r="CHP93" s="531"/>
      <c r="CHQ93" s="532"/>
      <c r="CHR93" s="533"/>
      <c r="CHS93" s="527"/>
      <c r="CHT93" s="528"/>
      <c r="CHU93" s="529"/>
      <c r="CHV93" s="530"/>
      <c r="CHW93" s="531"/>
      <c r="CHX93" s="532"/>
      <c r="CHY93" s="533"/>
      <c r="CHZ93" s="527"/>
      <c r="CIA93" s="528"/>
      <c r="CIB93" s="529"/>
      <c r="CIC93" s="530"/>
      <c r="CID93" s="531"/>
      <c r="CIE93" s="532"/>
      <c r="CIF93" s="533"/>
      <c r="CIG93" s="527"/>
      <c r="CIH93" s="528"/>
      <c r="CII93" s="529"/>
      <c r="CIJ93" s="530"/>
      <c r="CIK93" s="531"/>
      <c r="CIL93" s="532"/>
      <c r="CIM93" s="533"/>
      <c r="CIN93" s="527"/>
      <c r="CIO93" s="528"/>
      <c r="CIP93" s="529"/>
      <c r="CIQ93" s="530"/>
      <c r="CIR93" s="531"/>
      <c r="CIS93" s="532"/>
      <c r="CIT93" s="533"/>
      <c r="CIU93" s="527"/>
      <c r="CIV93" s="528"/>
      <c r="CIW93" s="529"/>
      <c r="CIX93" s="530"/>
      <c r="CIY93" s="531"/>
      <c r="CIZ93" s="532"/>
      <c r="CJA93" s="533"/>
      <c r="CJB93" s="527"/>
      <c r="CJC93" s="528"/>
      <c r="CJD93" s="529"/>
      <c r="CJE93" s="530"/>
      <c r="CJF93" s="531"/>
      <c r="CJG93" s="532"/>
      <c r="CJH93" s="533"/>
      <c r="CJI93" s="527"/>
      <c r="CJJ93" s="528"/>
      <c r="CJK93" s="529"/>
      <c r="CJL93" s="530"/>
      <c r="CJM93" s="531"/>
      <c r="CJN93" s="532"/>
      <c r="CJO93" s="533"/>
      <c r="CJP93" s="527"/>
      <c r="CJQ93" s="528"/>
      <c r="CJR93" s="529"/>
      <c r="CJS93" s="530"/>
      <c r="CJT93" s="531"/>
      <c r="CJU93" s="532"/>
      <c r="CJV93" s="533"/>
      <c r="CJW93" s="527"/>
      <c r="CJX93" s="528"/>
      <c r="CJY93" s="529"/>
      <c r="CJZ93" s="530"/>
      <c r="CKA93" s="531"/>
      <c r="CKB93" s="532"/>
      <c r="CKC93" s="533"/>
      <c r="CKD93" s="527"/>
      <c r="CKE93" s="528"/>
      <c r="CKF93" s="529"/>
      <c r="CKG93" s="530"/>
      <c r="CKH93" s="531"/>
      <c r="CKI93" s="532"/>
      <c r="CKJ93" s="533"/>
      <c r="CKK93" s="527"/>
      <c r="CKL93" s="528"/>
      <c r="CKM93" s="529"/>
      <c r="CKN93" s="530"/>
      <c r="CKO93" s="531"/>
      <c r="CKP93" s="532"/>
      <c r="CKQ93" s="533"/>
      <c r="CKR93" s="527"/>
      <c r="CKS93" s="528"/>
      <c r="CKT93" s="529"/>
      <c r="CKU93" s="530"/>
      <c r="CKV93" s="531"/>
      <c r="CKW93" s="532"/>
      <c r="CKX93" s="533"/>
      <c r="CKY93" s="527"/>
      <c r="CKZ93" s="528"/>
      <c r="CLA93" s="529"/>
      <c r="CLB93" s="530"/>
      <c r="CLC93" s="531"/>
      <c r="CLD93" s="532"/>
      <c r="CLE93" s="533"/>
      <c r="CLF93" s="527"/>
      <c r="CLG93" s="528"/>
      <c r="CLH93" s="529"/>
      <c r="CLI93" s="530"/>
      <c r="CLJ93" s="531"/>
      <c r="CLK93" s="532"/>
      <c r="CLL93" s="533"/>
      <c r="CLM93" s="527"/>
      <c r="CLN93" s="528"/>
      <c r="CLO93" s="529"/>
      <c r="CLP93" s="530"/>
      <c r="CLQ93" s="531"/>
      <c r="CLR93" s="532"/>
      <c r="CLS93" s="533"/>
      <c r="CLT93" s="527"/>
      <c r="CLU93" s="528"/>
      <c r="CLV93" s="529"/>
      <c r="CLW93" s="530"/>
      <c r="CLX93" s="531"/>
      <c r="CLY93" s="532"/>
      <c r="CLZ93" s="533"/>
      <c r="CMA93" s="527"/>
      <c r="CMB93" s="528"/>
      <c r="CMC93" s="529"/>
      <c r="CMD93" s="530"/>
      <c r="CME93" s="531"/>
      <c r="CMF93" s="532"/>
      <c r="CMG93" s="533"/>
      <c r="CMH93" s="527"/>
      <c r="CMI93" s="528"/>
      <c r="CMJ93" s="529"/>
      <c r="CMK93" s="530"/>
      <c r="CML93" s="531"/>
      <c r="CMM93" s="532"/>
      <c r="CMN93" s="533"/>
      <c r="CMO93" s="527"/>
      <c r="CMP93" s="528"/>
      <c r="CMQ93" s="529"/>
      <c r="CMR93" s="530"/>
      <c r="CMS93" s="531"/>
      <c r="CMT93" s="532"/>
      <c r="CMU93" s="533"/>
      <c r="CMV93" s="527"/>
      <c r="CMW93" s="528"/>
      <c r="CMX93" s="529"/>
      <c r="CMY93" s="530"/>
      <c r="CMZ93" s="531"/>
      <c r="CNA93" s="532"/>
      <c r="CNB93" s="533"/>
      <c r="CNC93" s="527"/>
      <c r="CND93" s="528"/>
      <c r="CNE93" s="529"/>
      <c r="CNF93" s="530"/>
      <c r="CNG93" s="531"/>
      <c r="CNH93" s="532"/>
      <c r="CNI93" s="533"/>
      <c r="CNJ93" s="527"/>
      <c r="CNK93" s="528"/>
      <c r="CNL93" s="529"/>
      <c r="CNM93" s="530"/>
      <c r="CNN93" s="531"/>
      <c r="CNO93" s="532"/>
      <c r="CNP93" s="533"/>
      <c r="CNQ93" s="527"/>
      <c r="CNR93" s="528"/>
      <c r="CNS93" s="529"/>
      <c r="CNT93" s="530"/>
      <c r="CNU93" s="531"/>
      <c r="CNV93" s="532"/>
      <c r="CNW93" s="533"/>
      <c r="CNX93" s="527"/>
      <c r="CNY93" s="528"/>
      <c r="CNZ93" s="529"/>
      <c r="COA93" s="530"/>
      <c r="COB93" s="531"/>
      <c r="COC93" s="532"/>
      <c r="COD93" s="533"/>
      <c r="COE93" s="527"/>
      <c r="COF93" s="528"/>
      <c r="COG93" s="529"/>
      <c r="COH93" s="530"/>
      <c r="COI93" s="531"/>
      <c r="COJ93" s="532"/>
      <c r="COK93" s="533"/>
      <c r="COL93" s="527"/>
      <c r="COM93" s="528"/>
      <c r="CON93" s="529"/>
      <c r="COO93" s="530"/>
      <c r="COP93" s="531"/>
      <c r="COQ93" s="532"/>
      <c r="COR93" s="533"/>
      <c r="COS93" s="527"/>
      <c r="COT93" s="528"/>
      <c r="COU93" s="529"/>
      <c r="COV93" s="530"/>
      <c r="COW93" s="531"/>
      <c r="COX93" s="532"/>
      <c r="COY93" s="533"/>
      <c r="COZ93" s="527"/>
      <c r="CPA93" s="528"/>
      <c r="CPB93" s="529"/>
      <c r="CPC93" s="530"/>
      <c r="CPD93" s="531"/>
      <c r="CPE93" s="532"/>
      <c r="CPF93" s="533"/>
      <c r="CPG93" s="527"/>
      <c r="CPH93" s="528"/>
      <c r="CPI93" s="529"/>
      <c r="CPJ93" s="530"/>
      <c r="CPK93" s="531"/>
      <c r="CPL93" s="532"/>
      <c r="CPM93" s="533"/>
      <c r="CPN93" s="527"/>
      <c r="CPO93" s="528"/>
      <c r="CPP93" s="529"/>
      <c r="CPQ93" s="530"/>
      <c r="CPR93" s="531"/>
      <c r="CPS93" s="532"/>
      <c r="CPT93" s="533"/>
      <c r="CPU93" s="527"/>
      <c r="CPV93" s="528"/>
      <c r="CPW93" s="529"/>
      <c r="CPX93" s="530"/>
      <c r="CPY93" s="531"/>
      <c r="CPZ93" s="532"/>
      <c r="CQA93" s="533"/>
      <c r="CQB93" s="527"/>
      <c r="CQC93" s="528"/>
      <c r="CQD93" s="529"/>
      <c r="CQE93" s="530"/>
      <c r="CQF93" s="531"/>
      <c r="CQG93" s="532"/>
      <c r="CQH93" s="533"/>
      <c r="CQI93" s="527"/>
      <c r="CQJ93" s="528"/>
      <c r="CQK93" s="529"/>
      <c r="CQL93" s="530"/>
      <c r="CQM93" s="531"/>
      <c r="CQN93" s="532"/>
      <c r="CQO93" s="533"/>
      <c r="CQP93" s="527"/>
      <c r="CQQ93" s="528"/>
      <c r="CQR93" s="529"/>
      <c r="CQS93" s="530"/>
      <c r="CQT93" s="531"/>
      <c r="CQU93" s="532"/>
      <c r="CQV93" s="533"/>
      <c r="CQW93" s="527"/>
      <c r="CQX93" s="528"/>
      <c r="CQY93" s="529"/>
      <c r="CQZ93" s="530"/>
      <c r="CRA93" s="531"/>
      <c r="CRB93" s="532"/>
      <c r="CRC93" s="533"/>
      <c r="CRD93" s="527"/>
      <c r="CRE93" s="528"/>
      <c r="CRF93" s="529"/>
      <c r="CRG93" s="530"/>
      <c r="CRH93" s="531"/>
      <c r="CRI93" s="532"/>
      <c r="CRJ93" s="533"/>
      <c r="CRK93" s="527"/>
      <c r="CRL93" s="528"/>
      <c r="CRM93" s="529"/>
      <c r="CRN93" s="530"/>
      <c r="CRO93" s="531"/>
      <c r="CRP93" s="532"/>
      <c r="CRQ93" s="533"/>
      <c r="CRR93" s="527"/>
      <c r="CRS93" s="528"/>
      <c r="CRT93" s="529"/>
      <c r="CRU93" s="530"/>
      <c r="CRV93" s="531"/>
      <c r="CRW93" s="532"/>
      <c r="CRX93" s="533"/>
      <c r="CRY93" s="527"/>
      <c r="CRZ93" s="528"/>
      <c r="CSA93" s="529"/>
      <c r="CSB93" s="530"/>
      <c r="CSC93" s="531"/>
      <c r="CSD93" s="532"/>
      <c r="CSE93" s="533"/>
      <c r="CSF93" s="527"/>
      <c r="CSG93" s="528"/>
      <c r="CSH93" s="529"/>
      <c r="CSI93" s="530"/>
      <c r="CSJ93" s="531"/>
      <c r="CSK93" s="532"/>
      <c r="CSL93" s="533"/>
      <c r="CSM93" s="527"/>
      <c r="CSN93" s="528"/>
      <c r="CSO93" s="529"/>
      <c r="CSP93" s="530"/>
      <c r="CSQ93" s="531"/>
      <c r="CSR93" s="532"/>
      <c r="CSS93" s="533"/>
      <c r="CST93" s="527"/>
      <c r="CSU93" s="528"/>
      <c r="CSV93" s="529"/>
      <c r="CSW93" s="530"/>
      <c r="CSX93" s="531"/>
      <c r="CSY93" s="532"/>
      <c r="CSZ93" s="533"/>
      <c r="CTA93" s="527"/>
      <c r="CTB93" s="528"/>
      <c r="CTC93" s="529"/>
      <c r="CTD93" s="530"/>
      <c r="CTE93" s="531"/>
      <c r="CTF93" s="532"/>
      <c r="CTG93" s="533"/>
      <c r="CTH93" s="527"/>
      <c r="CTI93" s="528"/>
      <c r="CTJ93" s="529"/>
      <c r="CTK93" s="530"/>
      <c r="CTL93" s="531"/>
      <c r="CTM93" s="532"/>
      <c r="CTN93" s="533"/>
      <c r="CTO93" s="527"/>
      <c r="CTP93" s="528"/>
      <c r="CTQ93" s="529"/>
      <c r="CTR93" s="530"/>
      <c r="CTS93" s="531"/>
      <c r="CTT93" s="532"/>
      <c r="CTU93" s="533"/>
      <c r="CTV93" s="527"/>
      <c r="CTW93" s="528"/>
      <c r="CTX93" s="529"/>
      <c r="CTY93" s="530"/>
      <c r="CTZ93" s="531"/>
      <c r="CUA93" s="532"/>
      <c r="CUB93" s="533"/>
      <c r="CUC93" s="527"/>
      <c r="CUD93" s="528"/>
      <c r="CUE93" s="529"/>
      <c r="CUF93" s="530"/>
      <c r="CUG93" s="531"/>
      <c r="CUH93" s="532"/>
      <c r="CUI93" s="533"/>
      <c r="CUJ93" s="527"/>
      <c r="CUK93" s="528"/>
      <c r="CUL93" s="529"/>
      <c r="CUM93" s="530"/>
      <c r="CUN93" s="531"/>
      <c r="CUO93" s="532"/>
      <c r="CUP93" s="533"/>
      <c r="CUQ93" s="527"/>
      <c r="CUR93" s="528"/>
      <c r="CUS93" s="529"/>
      <c r="CUT93" s="530"/>
      <c r="CUU93" s="531"/>
      <c r="CUV93" s="532"/>
      <c r="CUW93" s="533"/>
      <c r="CUX93" s="527"/>
      <c r="CUY93" s="528"/>
      <c r="CUZ93" s="529"/>
      <c r="CVA93" s="530"/>
      <c r="CVB93" s="531"/>
      <c r="CVC93" s="532"/>
      <c r="CVD93" s="533"/>
      <c r="CVE93" s="527"/>
      <c r="CVF93" s="528"/>
      <c r="CVG93" s="529"/>
      <c r="CVH93" s="530"/>
      <c r="CVI93" s="531"/>
      <c r="CVJ93" s="532"/>
      <c r="CVK93" s="533"/>
      <c r="CVL93" s="527"/>
      <c r="CVM93" s="528"/>
      <c r="CVN93" s="529"/>
      <c r="CVO93" s="530"/>
      <c r="CVP93" s="531"/>
      <c r="CVQ93" s="532"/>
      <c r="CVR93" s="533"/>
      <c r="CVS93" s="527"/>
      <c r="CVT93" s="528"/>
      <c r="CVU93" s="529"/>
      <c r="CVV93" s="530"/>
      <c r="CVW93" s="531"/>
      <c r="CVX93" s="532"/>
      <c r="CVY93" s="533"/>
      <c r="CVZ93" s="527"/>
      <c r="CWA93" s="528"/>
      <c r="CWB93" s="529"/>
      <c r="CWC93" s="530"/>
      <c r="CWD93" s="531"/>
      <c r="CWE93" s="532"/>
      <c r="CWF93" s="533"/>
      <c r="CWG93" s="527"/>
      <c r="CWH93" s="528"/>
      <c r="CWI93" s="529"/>
      <c r="CWJ93" s="530"/>
      <c r="CWK93" s="531"/>
      <c r="CWL93" s="532"/>
      <c r="CWM93" s="533"/>
      <c r="CWN93" s="527"/>
      <c r="CWO93" s="528"/>
      <c r="CWP93" s="529"/>
      <c r="CWQ93" s="530"/>
      <c r="CWR93" s="531"/>
      <c r="CWS93" s="532"/>
      <c r="CWT93" s="533"/>
      <c r="CWU93" s="527"/>
      <c r="CWV93" s="528"/>
      <c r="CWW93" s="529"/>
      <c r="CWX93" s="530"/>
      <c r="CWY93" s="531"/>
      <c r="CWZ93" s="532"/>
      <c r="CXA93" s="533"/>
      <c r="CXB93" s="527"/>
      <c r="CXC93" s="528"/>
      <c r="CXD93" s="529"/>
      <c r="CXE93" s="530"/>
      <c r="CXF93" s="531"/>
      <c r="CXG93" s="532"/>
      <c r="CXH93" s="533"/>
      <c r="CXI93" s="527"/>
      <c r="CXJ93" s="528"/>
      <c r="CXK93" s="529"/>
      <c r="CXL93" s="530"/>
      <c r="CXM93" s="531"/>
      <c r="CXN93" s="532"/>
      <c r="CXO93" s="533"/>
      <c r="CXP93" s="527"/>
      <c r="CXQ93" s="528"/>
      <c r="CXR93" s="529"/>
      <c r="CXS93" s="530"/>
      <c r="CXT93" s="531"/>
      <c r="CXU93" s="532"/>
      <c r="CXV93" s="533"/>
      <c r="CXW93" s="527"/>
      <c r="CXX93" s="528"/>
      <c r="CXY93" s="529"/>
      <c r="CXZ93" s="530"/>
      <c r="CYA93" s="531"/>
      <c r="CYB93" s="532"/>
      <c r="CYC93" s="533"/>
      <c r="CYD93" s="527"/>
      <c r="CYE93" s="528"/>
      <c r="CYF93" s="529"/>
      <c r="CYG93" s="530"/>
      <c r="CYH93" s="531"/>
      <c r="CYI93" s="532"/>
      <c r="CYJ93" s="533"/>
      <c r="CYK93" s="527"/>
      <c r="CYL93" s="528"/>
      <c r="CYM93" s="529"/>
      <c r="CYN93" s="530"/>
      <c r="CYO93" s="531"/>
      <c r="CYP93" s="532"/>
      <c r="CYQ93" s="533"/>
      <c r="CYR93" s="527"/>
      <c r="CYS93" s="528"/>
      <c r="CYT93" s="529"/>
      <c r="CYU93" s="530"/>
      <c r="CYV93" s="531"/>
      <c r="CYW93" s="532"/>
      <c r="CYX93" s="533"/>
      <c r="CYY93" s="527"/>
      <c r="CYZ93" s="528"/>
      <c r="CZA93" s="529"/>
      <c r="CZB93" s="530"/>
      <c r="CZC93" s="531"/>
      <c r="CZD93" s="532"/>
      <c r="CZE93" s="533"/>
      <c r="CZF93" s="527"/>
      <c r="CZG93" s="528"/>
      <c r="CZH93" s="529"/>
      <c r="CZI93" s="530"/>
      <c r="CZJ93" s="531"/>
      <c r="CZK93" s="532"/>
      <c r="CZL93" s="533"/>
      <c r="CZM93" s="527"/>
      <c r="CZN93" s="528"/>
      <c r="CZO93" s="529"/>
      <c r="CZP93" s="530"/>
      <c r="CZQ93" s="531"/>
      <c r="CZR93" s="532"/>
      <c r="CZS93" s="533"/>
      <c r="CZT93" s="527"/>
      <c r="CZU93" s="528"/>
      <c r="CZV93" s="529"/>
      <c r="CZW93" s="530"/>
      <c r="CZX93" s="531"/>
      <c r="CZY93" s="532"/>
      <c r="CZZ93" s="533"/>
      <c r="DAA93" s="527"/>
      <c r="DAB93" s="528"/>
      <c r="DAC93" s="529"/>
      <c r="DAD93" s="530"/>
      <c r="DAE93" s="531"/>
      <c r="DAF93" s="532"/>
      <c r="DAG93" s="533"/>
      <c r="DAH93" s="527"/>
      <c r="DAI93" s="528"/>
      <c r="DAJ93" s="529"/>
      <c r="DAK93" s="530"/>
      <c r="DAL93" s="531"/>
      <c r="DAM93" s="532"/>
      <c r="DAN93" s="533"/>
      <c r="DAO93" s="527"/>
      <c r="DAP93" s="528"/>
      <c r="DAQ93" s="529"/>
      <c r="DAR93" s="530"/>
      <c r="DAS93" s="531"/>
      <c r="DAT93" s="532"/>
      <c r="DAU93" s="533"/>
      <c r="DAV93" s="527"/>
      <c r="DAW93" s="528"/>
      <c r="DAX93" s="529"/>
      <c r="DAY93" s="530"/>
      <c r="DAZ93" s="531"/>
      <c r="DBA93" s="532"/>
      <c r="DBB93" s="533"/>
      <c r="DBC93" s="527"/>
      <c r="DBD93" s="528"/>
      <c r="DBE93" s="529"/>
      <c r="DBF93" s="530"/>
      <c r="DBG93" s="531"/>
      <c r="DBH93" s="532"/>
      <c r="DBI93" s="533"/>
      <c r="DBJ93" s="527"/>
      <c r="DBK93" s="528"/>
      <c r="DBL93" s="529"/>
      <c r="DBM93" s="530"/>
      <c r="DBN93" s="531"/>
      <c r="DBO93" s="532"/>
      <c r="DBP93" s="533"/>
      <c r="DBQ93" s="527"/>
      <c r="DBR93" s="528"/>
      <c r="DBS93" s="529"/>
      <c r="DBT93" s="530"/>
      <c r="DBU93" s="531"/>
      <c r="DBV93" s="532"/>
      <c r="DBW93" s="533"/>
      <c r="DBX93" s="527"/>
      <c r="DBY93" s="528"/>
      <c r="DBZ93" s="529"/>
      <c r="DCA93" s="530"/>
      <c r="DCB93" s="531"/>
      <c r="DCC93" s="532"/>
      <c r="DCD93" s="533"/>
      <c r="DCE93" s="527"/>
      <c r="DCF93" s="528"/>
      <c r="DCG93" s="529"/>
      <c r="DCH93" s="530"/>
      <c r="DCI93" s="531"/>
      <c r="DCJ93" s="532"/>
      <c r="DCK93" s="533"/>
      <c r="DCL93" s="527"/>
      <c r="DCM93" s="528"/>
      <c r="DCN93" s="529"/>
      <c r="DCO93" s="530"/>
      <c r="DCP93" s="531"/>
      <c r="DCQ93" s="532"/>
      <c r="DCR93" s="533"/>
      <c r="DCS93" s="527"/>
      <c r="DCT93" s="528"/>
      <c r="DCU93" s="529"/>
      <c r="DCV93" s="530"/>
      <c r="DCW93" s="531"/>
      <c r="DCX93" s="532"/>
      <c r="DCY93" s="533"/>
      <c r="DCZ93" s="527"/>
      <c r="DDA93" s="528"/>
      <c r="DDB93" s="529"/>
      <c r="DDC93" s="530"/>
      <c r="DDD93" s="531"/>
      <c r="DDE93" s="532"/>
      <c r="DDF93" s="533"/>
      <c r="DDG93" s="527"/>
      <c r="DDH93" s="528"/>
      <c r="DDI93" s="529"/>
      <c r="DDJ93" s="530"/>
      <c r="DDK93" s="531"/>
      <c r="DDL93" s="532"/>
      <c r="DDM93" s="533"/>
      <c r="DDN93" s="527"/>
      <c r="DDO93" s="528"/>
      <c r="DDP93" s="529"/>
      <c r="DDQ93" s="530"/>
      <c r="DDR93" s="531"/>
      <c r="DDS93" s="532"/>
      <c r="DDT93" s="533"/>
      <c r="DDU93" s="527"/>
      <c r="DDV93" s="528"/>
      <c r="DDW93" s="529"/>
      <c r="DDX93" s="530"/>
      <c r="DDY93" s="531"/>
      <c r="DDZ93" s="532"/>
      <c r="DEA93" s="533"/>
      <c r="DEB93" s="527"/>
      <c r="DEC93" s="528"/>
      <c r="DED93" s="529"/>
      <c r="DEE93" s="530"/>
      <c r="DEF93" s="531"/>
      <c r="DEG93" s="532"/>
      <c r="DEH93" s="533"/>
      <c r="DEI93" s="527"/>
      <c r="DEJ93" s="528"/>
      <c r="DEK93" s="529"/>
      <c r="DEL93" s="530"/>
      <c r="DEM93" s="531"/>
      <c r="DEN93" s="532"/>
      <c r="DEO93" s="533"/>
      <c r="DEP93" s="527"/>
      <c r="DEQ93" s="528"/>
      <c r="DER93" s="529"/>
      <c r="DES93" s="530"/>
      <c r="DET93" s="531"/>
      <c r="DEU93" s="532"/>
      <c r="DEV93" s="533"/>
      <c r="DEW93" s="527"/>
      <c r="DEX93" s="528"/>
      <c r="DEY93" s="529"/>
      <c r="DEZ93" s="530"/>
      <c r="DFA93" s="531"/>
      <c r="DFB93" s="532"/>
      <c r="DFC93" s="533"/>
      <c r="DFD93" s="527"/>
      <c r="DFE93" s="528"/>
      <c r="DFF93" s="529"/>
      <c r="DFG93" s="530"/>
      <c r="DFH93" s="531"/>
      <c r="DFI93" s="532"/>
      <c r="DFJ93" s="533"/>
      <c r="DFK93" s="527"/>
      <c r="DFL93" s="528"/>
      <c r="DFM93" s="529"/>
      <c r="DFN93" s="530"/>
      <c r="DFO93" s="531"/>
      <c r="DFP93" s="532"/>
      <c r="DFQ93" s="533"/>
      <c r="DFR93" s="527"/>
      <c r="DFS93" s="528"/>
      <c r="DFT93" s="529"/>
      <c r="DFU93" s="530"/>
      <c r="DFV93" s="531"/>
      <c r="DFW93" s="532"/>
      <c r="DFX93" s="533"/>
      <c r="DFY93" s="527"/>
      <c r="DFZ93" s="528"/>
      <c r="DGA93" s="529"/>
      <c r="DGB93" s="530"/>
      <c r="DGC93" s="531"/>
      <c r="DGD93" s="532"/>
      <c r="DGE93" s="533"/>
      <c r="DGF93" s="527"/>
      <c r="DGG93" s="528"/>
      <c r="DGH93" s="529"/>
      <c r="DGI93" s="530"/>
      <c r="DGJ93" s="531"/>
      <c r="DGK93" s="532"/>
      <c r="DGL93" s="533"/>
      <c r="DGM93" s="527"/>
      <c r="DGN93" s="528"/>
      <c r="DGO93" s="529"/>
      <c r="DGP93" s="530"/>
      <c r="DGQ93" s="531"/>
      <c r="DGR93" s="532"/>
      <c r="DGS93" s="533"/>
      <c r="DGT93" s="527"/>
      <c r="DGU93" s="528"/>
      <c r="DGV93" s="529"/>
      <c r="DGW93" s="530"/>
      <c r="DGX93" s="531"/>
      <c r="DGY93" s="532"/>
      <c r="DGZ93" s="533"/>
      <c r="DHA93" s="527"/>
      <c r="DHB93" s="528"/>
      <c r="DHC93" s="529"/>
      <c r="DHD93" s="530"/>
      <c r="DHE93" s="531"/>
      <c r="DHF93" s="532"/>
      <c r="DHG93" s="533"/>
      <c r="DHH93" s="527"/>
      <c r="DHI93" s="528"/>
      <c r="DHJ93" s="529"/>
      <c r="DHK93" s="530"/>
      <c r="DHL93" s="531"/>
      <c r="DHM93" s="532"/>
      <c r="DHN93" s="533"/>
      <c r="DHO93" s="527"/>
      <c r="DHP93" s="528"/>
      <c r="DHQ93" s="529"/>
      <c r="DHR93" s="530"/>
      <c r="DHS93" s="531"/>
      <c r="DHT93" s="532"/>
      <c r="DHU93" s="533"/>
      <c r="DHV93" s="527"/>
      <c r="DHW93" s="528"/>
      <c r="DHX93" s="529"/>
      <c r="DHY93" s="530"/>
      <c r="DHZ93" s="531"/>
      <c r="DIA93" s="532"/>
      <c r="DIB93" s="533"/>
      <c r="DIC93" s="527"/>
      <c r="DID93" s="528"/>
      <c r="DIE93" s="529"/>
      <c r="DIF93" s="530"/>
      <c r="DIG93" s="531"/>
      <c r="DIH93" s="532"/>
      <c r="DII93" s="533"/>
      <c r="DIJ93" s="527"/>
      <c r="DIK93" s="528"/>
      <c r="DIL93" s="529"/>
      <c r="DIM93" s="530"/>
      <c r="DIN93" s="531"/>
      <c r="DIO93" s="532"/>
      <c r="DIP93" s="533"/>
      <c r="DIQ93" s="527"/>
      <c r="DIR93" s="528"/>
      <c r="DIS93" s="529"/>
      <c r="DIT93" s="530"/>
      <c r="DIU93" s="531"/>
      <c r="DIV93" s="532"/>
      <c r="DIW93" s="533"/>
      <c r="DIX93" s="527"/>
      <c r="DIY93" s="528"/>
      <c r="DIZ93" s="529"/>
      <c r="DJA93" s="530"/>
      <c r="DJB93" s="531"/>
      <c r="DJC93" s="532"/>
      <c r="DJD93" s="533"/>
      <c r="DJE93" s="527"/>
      <c r="DJF93" s="528"/>
      <c r="DJG93" s="529"/>
      <c r="DJH93" s="530"/>
      <c r="DJI93" s="531"/>
      <c r="DJJ93" s="532"/>
      <c r="DJK93" s="533"/>
      <c r="DJL93" s="527"/>
      <c r="DJM93" s="528"/>
      <c r="DJN93" s="529"/>
      <c r="DJO93" s="530"/>
      <c r="DJP93" s="531"/>
      <c r="DJQ93" s="532"/>
      <c r="DJR93" s="533"/>
      <c r="DJS93" s="527"/>
      <c r="DJT93" s="528"/>
      <c r="DJU93" s="529"/>
      <c r="DJV93" s="530"/>
      <c r="DJW93" s="531"/>
      <c r="DJX93" s="532"/>
      <c r="DJY93" s="533"/>
      <c r="DJZ93" s="527"/>
      <c r="DKA93" s="528"/>
      <c r="DKB93" s="529"/>
      <c r="DKC93" s="530"/>
      <c r="DKD93" s="531"/>
      <c r="DKE93" s="532"/>
      <c r="DKF93" s="533"/>
      <c r="DKG93" s="527"/>
      <c r="DKH93" s="528"/>
      <c r="DKI93" s="529"/>
      <c r="DKJ93" s="530"/>
      <c r="DKK93" s="531"/>
      <c r="DKL93" s="532"/>
      <c r="DKM93" s="533"/>
      <c r="DKN93" s="527"/>
      <c r="DKO93" s="528"/>
      <c r="DKP93" s="529"/>
      <c r="DKQ93" s="530"/>
      <c r="DKR93" s="531"/>
      <c r="DKS93" s="532"/>
      <c r="DKT93" s="533"/>
      <c r="DKU93" s="527"/>
      <c r="DKV93" s="528"/>
      <c r="DKW93" s="529"/>
      <c r="DKX93" s="530"/>
      <c r="DKY93" s="531"/>
      <c r="DKZ93" s="532"/>
      <c r="DLA93" s="533"/>
      <c r="DLB93" s="527"/>
      <c r="DLC93" s="528"/>
      <c r="DLD93" s="529"/>
      <c r="DLE93" s="530"/>
      <c r="DLF93" s="531"/>
      <c r="DLG93" s="532"/>
      <c r="DLH93" s="533"/>
      <c r="DLI93" s="527"/>
      <c r="DLJ93" s="528"/>
      <c r="DLK93" s="529"/>
      <c r="DLL93" s="530"/>
      <c r="DLM93" s="531"/>
      <c r="DLN93" s="532"/>
      <c r="DLO93" s="533"/>
      <c r="DLP93" s="527"/>
      <c r="DLQ93" s="528"/>
      <c r="DLR93" s="529"/>
      <c r="DLS93" s="530"/>
      <c r="DLT93" s="531"/>
      <c r="DLU93" s="532"/>
      <c r="DLV93" s="533"/>
      <c r="DLW93" s="527"/>
      <c r="DLX93" s="528"/>
      <c r="DLY93" s="529"/>
      <c r="DLZ93" s="530"/>
      <c r="DMA93" s="531"/>
      <c r="DMB93" s="532"/>
      <c r="DMC93" s="533"/>
      <c r="DMD93" s="527"/>
      <c r="DME93" s="528"/>
      <c r="DMF93" s="529"/>
      <c r="DMG93" s="530"/>
      <c r="DMH93" s="531"/>
      <c r="DMI93" s="532"/>
      <c r="DMJ93" s="533"/>
      <c r="DMK93" s="527"/>
      <c r="DML93" s="528"/>
      <c r="DMM93" s="529"/>
      <c r="DMN93" s="530"/>
      <c r="DMO93" s="531"/>
      <c r="DMP93" s="532"/>
      <c r="DMQ93" s="533"/>
      <c r="DMR93" s="527"/>
      <c r="DMS93" s="528"/>
      <c r="DMT93" s="529"/>
      <c r="DMU93" s="530"/>
      <c r="DMV93" s="531"/>
      <c r="DMW93" s="532"/>
      <c r="DMX93" s="533"/>
      <c r="DMY93" s="527"/>
      <c r="DMZ93" s="528"/>
      <c r="DNA93" s="529"/>
      <c r="DNB93" s="530"/>
      <c r="DNC93" s="531"/>
      <c r="DND93" s="532"/>
      <c r="DNE93" s="533"/>
      <c r="DNF93" s="527"/>
      <c r="DNG93" s="528"/>
      <c r="DNH93" s="529"/>
      <c r="DNI93" s="530"/>
      <c r="DNJ93" s="531"/>
      <c r="DNK93" s="532"/>
      <c r="DNL93" s="533"/>
      <c r="DNM93" s="527"/>
      <c r="DNN93" s="528"/>
      <c r="DNO93" s="529"/>
      <c r="DNP93" s="530"/>
      <c r="DNQ93" s="531"/>
      <c r="DNR93" s="532"/>
      <c r="DNS93" s="533"/>
      <c r="DNT93" s="527"/>
      <c r="DNU93" s="528"/>
      <c r="DNV93" s="529"/>
      <c r="DNW93" s="530"/>
      <c r="DNX93" s="531"/>
      <c r="DNY93" s="532"/>
      <c r="DNZ93" s="533"/>
      <c r="DOA93" s="527"/>
      <c r="DOB93" s="528"/>
      <c r="DOC93" s="529"/>
      <c r="DOD93" s="530"/>
      <c r="DOE93" s="531"/>
      <c r="DOF93" s="532"/>
      <c r="DOG93" s="533"/>
      <c r="DOH93" s="527"/>
      <c r="DOI93" s="528"/>
      <c r="DOJ93" s="529"/>
      <c r="DOK93" s="530"/>
      <c r="DOL93" s="531"/>
      <c r="DOM93" s="532"/>
      <c r="DON93" s="533"/>
      <c r="DOO93" s="527"/>
      <c r="DOP93" s="528"/>
      <c r="DOQ93" s="529"/>
      <c r="DOR93" s="530"/>
      <c r="DOS93" s="531"/>
      <c r="DOT93" s="532"/>
      <c r="DOU93" s="533"/>
      <c r="DOV93" s="527"/>
      <c r="DOW93" s="528"/>
      <c r="DOX93" s="529"/>
      <c r="DOY93" s="530"/>
      <c r="DOZ93" s="531"/>
      <c r="DPA93" s="532"/>
      <c r="DPB93" s="533"/>
      <c r="DPC93" s="527"/>
      <c r="DPD93" s="528"/>
      <c r="DPE93" s="529"/>
      <c r="DPF93" s="530"/>
      <c r="DPG93" s="531"/>
      <c r="DPH93" s="532"/>
      <c r="DPI93" s="533"/>
      <c r="DPJ93" s="527"/>
      <c r="DPK93" s="528"/>
      <c r="DPL93" s="529"/>
      <c r="DPM93" s="530"/>
      <c r="DPN93" s="531"/>
      <c r="DPO93" s="532"/>
      <c r="DPP93" s="533"/>
      <c r="DPQ93" s="527"/>
      <c r="DPR93" s="528"/>
      <c r="DPS93" s="529"/>
      <c r="DPT93" s="530"/>
      <c r="DPU93" s="531"/>
      <c r="DPV93" s="532"/>
      <c r="DPW93" s="533"/>
      <c r="DPX93" s="527"/>
      <c r="DPY93" s="528"/>
      <c r="DPZ93" s="529"/>
      <c r="DQA93" s="530"/>
      <c r="DQB93" s="531"/>
      <c r="DQC93" s="532"/>
      <c r="DQD93" s="533"/>
      <c r="DQE93" s="527"/>
      <c r="DQF93" s="528"/>
      <c r="DQG93" s="529"/>
      <c r="DQH93" s="530"/>
      <c r="DQI93" s="531"/>
      <c r="DQJ93" s="532"/>
      <c r="DQK93" s="533"/>
      <c r="DQL93" s="527"/>
      <c r="DQM93" s="528"/>
      <c r="DQN93" s="529"/>
      <c r="DQO93" s="530"/>
      <c r="DQP93" s="531"/>
      <c r="DQQ93" s="532"/>
      <c r="DQR93" s="533"/>
      <c r="DQS93" s="527"/>
      <c r="DQT93" s="528"/>
      <c r="DQU93" s="529"/>
      <c r="DQV93" s="530"/>
      <c r="DQW93" s="531"/>
      <c r="DQX93" s="532"/>
      <c r="DQY93" s="533"/>
      <c r="DQZ93" s="527"/>
      <c r="DRA93" s="528"/>
      <c r="DRB93" s="529"/>
      <c r="DRC93" s="530"/>
      <c r="DRD93" s="531"/>
      <c r="DRE93" s="532"/>
      <c r="DRF93" s="533"/>
      <c r="DRG93" s="527"/>
      <c r="DRH93" s="528"/>
      <c r="DRI93" s="529"/>
      <c r="DRJ93" s="530"/>
      <c r="DRK93" s="531"/>
      <c r="DRL93" s="532"/>
      <c r="DRM93" s="533"/>
      <c r="DRN93" s="527"/>
      <c r="DRO93" s="528"/>
      <c r="DRP93" s="529"/>
      <c r="DRQ93" s="530"/>
      <c r="DRR93" s="531"/>
      <c r="DRS93" s="532"/>
      <c r="DRT93" s="533"/>
      <c r="DRU93" s="527"/>
      <c r="DRV93" s="528"/>
      <c r="DRW93" s="529"/>
      <c r="DRX93" s="530"/>
      <c r="DRY93" s="531"/>
      <c r="DRZ93" s="532"/>
      <c r="DSA93" s="533"/>
      <c r="DSB93" s="527"/>
      <c r="DSC93" s="528"/>
      <c r="DSD93" s="529"/>
      <c r="DSE93" s="530"/>
      <c r="DSF93" s="531"/>
      <c r="DSG93" s="532"/>
      <c r="DSH93" s="533"/>
      <c r="DSI93" s="527"/>
      <c r="DSJ93" s="528"/>
      <c r="DSK93" s="529"/>
      <c r="DSL93" s="530"/>
      <c r="DSM93" s="531"/>
      <c r="DSN93" s="532"/>
      <c r="DSO93" s="533"/>
      <c r="DSP93" s="527"/>
      <c r="DSQ93" s="528"/>
      <c r="DSR93" s="529"/>
      <c r="DSS93" s="530"/>
      <c r="DST93" s="531"/>
      <c r="DSU93" s="532"/>
      <c r="DSV93" s="533"/>
      <c r="DSW93" s="527"/>
      <c r="DSX93" s="528"/>
      <c r="DSY93" s="529"/>
      <c r="DSZ93" s="530"/>
      <c r="DTA93" s="531"/>
      <c r="DTB93" s="532"/>
      <c r="DTC93" s="533"/>
      <c r="DTD93" s="527"/>
      <c r="DTE93" s="528"/>
      <c r="DTF93" s="529"/>
      <c r="DTG93" s="530"/>
      <c r="DTH93" s="531"/>
      <c r="DTI93" s="532"/>
      <c r="DTJ93" s="533"/>
      <c r="DTK93" s="527"/>
      <c r="DTL93" s="528"/>
      <c r="DTM93" s="529"/>
      <c r="DTN93" s="530"/>
      <c r="DTO93" s="531"/>
      <c r="DTP93" s="532"/>
      <c r="DTQ93" s="533"/>
      <c r="DTR93" s="527"/>
      <c r="DTS93" s="528"/>
      <c r="DTT93" s="529"/>
      <c r="DTU93" s="530"/>
      <c r="DTV93" s="531"/>
      <c r="DTW93" s="532"/>
      <c r="DTX93" s="533"/>
      <c r="DTY93" s="527"/>
      <c r="DTZ93" s="528"/>
      <c r="DUA93" s="529"/>
      <c r="DUB93" s="530"/>
      <c r="DUC93" s="531"/>
      <c r="DUD93" s="532"/>
      <c r="DUE93" s="533"/>
      <c r="DUF93" s="527"/>
      <c r="DUG93" s="528"/>
      <c r="DUH93" s="529"/>
      <c r="DUI93" s="530"/>
      <c r="DUJ93" s="531"/>
      <c r="DUK93" s="532"/>
      <c r="DUL93" s="533"/>
      <c r="DUM93" s="527"/>
      <c r="DUN93" s="528"/>
      <c r="DUO93" s="529"/>
      <c r="DUP93" s="530"/>
      <c r="DUQ93" s="531"/>
      <c r="DUR93" s="532"/>
      <c r="DUS93" s="533"/>
      <c r="DUT93" s="527"/>
      <c r="DUU93" s="528"/>
      <c r="DUV93" s="529"/>
      <c r="DUW93" s="530"/>
      <c r="DUX93" s="531"/>
      <c r="DUY93" s="532"/>
      <c r="DUZ93" s="533"/>
      <c r="DVA93" s="527"/>
      <c r="DVB93" s="528"/>
      <c r="DVC93" s="529"/>
      <c r="DVD93" s="530"/>
      <c r="DVE93" s="531"/>
      <c r="DVF93" s="532"/>
      <c r="DVG93" s="533"/>
      <c r="DVH93" s="527"/>
      <c r="DVI93" s="528"/>
      <c r="DVJ93" s="529"/>
      <c r="DVK93" s="530"/>
      <c r="DVL93" s="531"/>
      <c r="DVM93" s="532"/>
      <c r="DVN93" s="533"/>
      <c r="DVO93" s="527"/>
      <c r="DVP93" s="528"/>
      <c r="DVQ93" s="529"/>
      <c r="DVR93" s="530"/>
      <c r="DVS93" s="531"/>
      <c r="DVT93" s="532"/>
      <c r="DVU93" s="533"/>
      <c r="DVV93" s="527"/>
      <c r="DVW93" s="528"/>
      <c r="DVX93" s="529"/>
      <c r="DVY93" s="530"/>
      <c r="DVZ93" s="531"/>
      <c r="DWA93" s="532"/>
      <c r="DWB93" s="533"/>
      <c r="DWC93" s="527"/>
      <c r="DWD93" s="528"/>
      <c r="DWE93" s="529"/>
      <c r="DWF93" s="530"/>
      <c r="DWG93" s="531"/>
      <c r="DWH93" s="532"/>
      <c r="DWI93" s="533"/>
      <c r="DWJ93" s="527"/>
      <c r="DWK93" s="528"/>
      <c r="DWL93" s="529"/>
      <c r="DWM93" s="530"/>
      <c r="DWN93" s="531"/>
      <c r="DWO93" s="532"/>
      <c r="DWP93" s="533"/>
      <c r="DWQ93" s="527"/>
      <c r="DWR93" s="528"/>
      <c r="DWS93" s="529"/>
      <c r="DWT93" s="530"/>
      <c r="DWU93" s="531"/>
      <c r="DWV93" s="532"/>
      <c r="DWW93" s="533"/>
      <c r="DWX93" s="527"/>
      <c r="DWY93" s="528"/>
      <c r="DWZ93" s="529"/>
      <c r="DXA93" s="530"/>
      <c r="DXB93" s="531"/>
      <c r="DXC93" s="532"/>
      <c r="DXD93" s="533"/>
      <c r="DXE93" s="527"/>
      <c r="DXF93" s="528"/>
      <c r="DXG93" s="529"/>
      <c r="DXH93" s="530"/>
      <c r="DXI93" s="531"/>
      <c r="DXJ93" s="532"/>
      <c r="DXK93" s="533"/>
      <c r="DXL93" s="527"/>
      <c r="DXM93" s="528"/>
      <c r="DXN93" s="529"/>
      <c r="DXO93" s="530"/>
      <c r="DXP93" s="531"/>
      <c r="DXQ93" s="532"/>
      <c r="DXR93" s="533"/>
      <c r="DXS93" s="527"/>
      <c r="DXT93" s="528"/>
      <c r="DXU93" s="529"/>
      <c r="DXV93" s="530"/>
      <c r="DXW93" s="531"/>
      <c r="DXX93" s="532"/>
      <c r="DXY93" s="533"/>
      <c r="DXZ93" s="527"/>
      <c r="DYA93" s="528"/>
      <c r="DYB93" s="529"/>
      <c r="DYC93" s="530"/>
      <c r="DYD93" s="531"/>
      <c r="DYE93" s="532"/>
      <c r="DYF93" s="533"/>
      <c r="DYG93" s="527"/>
      <c r="DYH93" s="528"/>
      <c r="DYI93" s="529"/>
      <c r="DYJ93" s="530"/>
      <c r="DYK93" s="531"/>
      <c r="DYL93" s="532"/>
      <c r="DYM93" s="533"/>
      <c r="DYN93" s="527"/>
      <c r="DYO93" s="528"/>
      <c r="DYP93" s="529"/>
      <c r="DYQ93" s="530"/>
      <c r="DYR93" s="531"/>
      <c r="DYS93" s="532"/>
      <c r="DYT93" s="533"/>
      <c r="DYU93" s="527"/>
      <c r="DYV93" s="528"/>
      <c r="DYW93" s="529"/>
      <c r="DYX93" s="530"/>
      <c r="DYY93" s="531"/>
      <c r="DYZ93" s="532"/>
      <c r="DZA93" s="533"/>
      <c r="DZB93" s="527"/>
      <c r="DZC93" s="528"/>
      <c r="DZD93" s="529"/>
      <c r="DZE93" s="530"/>
      <c r="DZF93" s="531"/>
      <c r="DZG93" s="532"/>
      <c r="DZH93" s="533"/>
      <c r="DZI93" s="527"/>
      <c r="DZJ93" s="528"/>
      <c r="DZK93" s="529"/>
      <c r="DZL93" s="530"/>
      <c r="DZM93" s="531"/>
      <c r="DZN93" s="532"/>
      <c r="DZO93" s="533"/>
      <c r="DZP93" s="527"/>
      <c r="DZQ93" s="528"/>
      <c r="DZR93" s="529"/>
      <c r="DZS93" s="530"/>
      <c r="DZT93" s="531"/>
      <c r="DZU93" s="532"/>
      <c r="DZV93" s="533"/>
      <c r="DZW93" s="527"/>
      <c r="DZX93" s="528"/>
      <c r="DZY93" s="529"/>
      <c r="DZZ93" s="530"/>
      <c r="EAA93" s="531"/>
      <c r="EAB93" s="532"/>
      <c r="EAC93" s="533"/>
      <c r="EAD93" s="527"/>
      <c r="EAE93" s="528"/>
      <c r="EAF93" s="529"/>
      <c r="EAG93" s="530"/>
      <c r="EAH93" s="531"/>
      <c r="EAI93" s="532"/>
      <c r="EAJ93" s="533"/>
      <c r="EAK93" s="527"/>
      <c r="EAL93" s="528"/>
      <c r="EAM93" s="529"/>
      <c r="EAN93" s="530"/>
      <c r="EAO93" s="531"/>
      <c r="EAP93" s="532"/>
      <c r="EAQ93" s="533"/>
      <c r="EAR93" s="527"/>
      <c r="EAS93" s="528"/>
      <c r="EAT93" s="529"/>
      <c r="EAU93" s="530"/>
      <c r="EAV93" s="531"/>
      <c r="EAW93" s="532"/>
      <c r="EAX93" s="533"/>
      <c r="EAY93" s="527"/>
      <c r="EAZ93" s="528"/>
      <c r="EBA93" s="529"/>
      <c r="EBB93" s="530"/>
      <c r="EBC93" s="531"/>
      <c r="EBD93" s="532"/>
      <c r="EBE93" s="533"/>
      <c r="EBF93" s="527"/>
      <c r="EBG93" s="528"/>
      <c r="EBH93" s="529"/>
      <c r="EBI93" s="530"/>
      <c r="EBJ93" s="531"/>
      <c r="EBK93" s="532"/>
      <c r="EBL93" s="533"/>
      <c r="EBM93" s="527"/>
      <c r="EBN93" s="528"/>
      <c r="EBO93" s="529"/>
      <c r="EBP93" s="530"/>
      <c r="EBQ93" s="531"/>
      <c r="EBR93" s="532"/>
      <c r="EBS93" s="533"/>
      <c r="EBT93" s="527"/>
      <c r="EBU93" s="528"/>
      <c r="EBV93" s="529"/>
      <c r="EBW93" s="530"/>
      <c r="EBX93" s="531"/>
      <c r="EBY93" s="532"/>
      <c r="EBZ93" s="533"/>
      <c r="ECA93" s="527"/>
      <c r="ECB93" s="528"/>
      <c r="ECC93" s="529"/>
      <c r="ECD93" s="530"/>
      <c r="ECE93" s="531"/>
      <c r="ECF93" s="532"/>
      <c r="ECG93" s="533"/>
      <c r="ECH93" s="527"/>
      <c r="ECI93" s="528"/>
      <c r="ECJ93" s="529"/>
      <c r="ECK93" s="530"/>
      <c r="ECL93" s="531"/>
      <c r="ECM93" s="532"/>
      <c r="ECN93" s="533"/>
      <c r="ECO93" s="527"/>
      <c r="ECP93" s="528"/>
      <c r="ECQ93" s="529"/>
      <c r="ECR93" s="530"/>
      <c r="ECS93" s="531"/>
      <c r="ECT93" s="532"/>
      <c r="ECU93" s="533"/>
      <c r="ECV93" s="527"/>
      <c r="ECW93" s="528"/>
      <c r="ECX93" s="529"/>
      <c r="ECY93" s="530"/>
      <c r="ECZ93" s="531"/>
      <c r="EDA93" s="532"/>
      <c r="EDB93" s="533"/>
      <c r="EDC93" s="527"/>
      <c r="EDD93" s="528"/>
      <c r="EDE93" s="529"/>
      <c r="EDF93" s="530"/>
      <c r="EDG93" s="531"/>
      <c r="EDH93" s="532"/>
      <c r="EDI93" s="533"/>
      <c r="EDJ93" s="527"/>
      <c r="EDK93" s="528"/>
      <c r="EDL93" s="529"/>
      <c r="EDM93" s="530"/>
      <c r="EDN93" s="531"/>
      <c r="EDO93" s="532"/>
      <c r="EDP93" s="533"/>
      <c r="EDQ93" s="527"/>
      <c r="EDR93" s="528"/>
      <c r="EDS93" s="529"/>
      <c r="EDT93" s="530"/>
      <c r="EDU93" s="531"/>
      <c r="EDV93" s="532"/>
      <c r="EDW93" s="533"/>
      <c r="EDX93" s="527"/>
      <c r="EDY93" s="528"/>
      <c r="EDZ93" s="529"/>
      <c r="EEA93" s="530"/>
      <c r="EEB93" s="531"/>
      <c r="EEC93" s="532"/>
      <c r="EED93" s="533"/>
      <c r="EEE93" s="527"/>
      <c r="EEF93" s="528"/>
      <c r="EEG93" s="529"/>
      <c r="EEH93" s="530"/>
      <c r="EEI93" s="531"/>
      <c r="EEJ93" s="532"/>
      <c r="EEK93" s="533"/>
      <c r="EEL93" s="527"/>
      <c r="EEM93" s="528"/>
      <c r="EEN93" s="529"/>
      <c r="EEO93" s="530"/>
      <c r="EEP93" s="531"/>
      <c r="EEQ93" s="532"/>
      <c r="EER93" s="533"/>
      <c r="EES93" s="527"/>
      <c r="EET93" s="528"/>
      <c r="EEU93" s="529"/>
      <c r="EEV93" s="530"/>
      <c r="EEW93" s="531"/>
      <c r="EEX93" s="532"/>
      <c r="EEY93" s="533"/>
      <c r="EEZ93" s="527"/>
      <c r="EFA93" s="528"/>
      <c r="EFB93" s="529"/>
      <c r="EFC93" s="530"/>
      <c r="EFD93" s="531"/>
      <c r="EFE93" s="532"/>
      <c r="EFF93" s="533"/>
      <c r="EFG93" s="527"/>
      <c r="EFH93" s="528"/>
      <c r="EFI93" s="529"/>
      <c r="EFJ93" s="530"/>
      <c r="EFK93" s="531"/>
      <c r="EFL93" s="532"/>
      <c r="EFM93" s="533"/>
      <c r="EFN93" s="527"/>
      <c r="EFO93" s="528"/>
      <c r="EFP93" s="529"/>
      <c r="EFQ93" s="530"/>
      <c r="EFR93" s="531"/>
      <c r="EFS93" s="532"/>
      <c r="EFT93" s="533"/>
      <c r="EFU93" s="527"/>
      <c r="EFV93" s="528"/>
      <c r="EFW93" s="529"/>
      <c r="EFX93" s="530"/>
      <c r="EFY93" s="531"/>
      <c r="EFZ93" s="532"/>
      <c r="EGA93" s="533"/>
      <c r="EGB93" s="527"/>
      <c r="EGC93" s="528"/>
      <c r="EGD93" s="529"/>
      <c r="EGE93" s="530"/>
      <c r="EGF93" s="531"/>
      <c r="EGG93" s="532"/>
      <c r="EGH93" s="533"/>
      <c r="EGI93" s="527"/>
      <c r="EGJ93" s="528"/>
      <c r="EGK93" s="529"/>
      <c r="EGL93" s="530"/>
      <c r="EGM93" s="531"/>
      <c r="EGN93" s="532"/>
      <c r="EGO93" s="533"/>
      <c r="EGP93" s="527"/>
      <c r="EGQ93" s="528"/>
      <c r="EGR93" s="529"/>
      <c r="EGS93" s="530"/>
      <c r="EGT93" s="531"/>
      <c r="EGU93" s="532"/>
      <c r="EGV93" s="533"/>
      <c r="EGW93" s="527"/>
      <c r="EGX93" s="528"/>
      <c r="EGY93" s="529"/>
      <c r="EGZ93" s="530"/>
      <c r="EHA93" s="531"/>
      <c r="EHB93" s="532"/>
      <c r="EHC93" s="533"/>
      <c r="EHD93" s="527"/>
      <c r="EHE93" s="528"/>
      <c r="EHF93" s="529"/>
      <c r="EHG93" s="530"/>
      <c r="EHH93" s="531"/>
      <c r="EHI93" s="532"/>
      <c r="EHJ93" s="533"/>
      <c r="EHK93" s="527"/>
      <c r="EHL93" s="528"/>
      <c r="EHM93" s="529"/>
      <c r="EHN93" s="530"/>
      <c r="EHO93" s="531"/>
      <c r="EHP93" s="532"/>
      <c r="EHQ93" s="533"/>
      <c r="EHR93" s="527"/>
      <c r="EHS93" s="528"/>
      <c r="EHT93" s="529"/>
      <c r="EHU93" s="530"/>
      <c r="EHV93" s="531"/>
      <c r="EHW93" s="532"/>
      <c r="EHX93" s="533"/>
      <c r="EHY93" s="527"/>
      <c r="EHZ93" s="528"/>
      <c r="EIA93" s="529"/>
      <c r="EIB93" s="530"/>
      <c r="EIC93" s="531"/>
      <c r="EID93" s="532"/>
      <c r="EIE93" s="533"/>
      <c r="EIF93" s="527"/>
      <c r="EIG93" s="528"/>
      <c r="EIH93" s="529"/>
      <c r="EII93" s="530"/>
      <c r="EIJ93" s="531"/>
      <c r="EIK93" s="532"/>
      <c r="EIL93" s="533"/>
      <c r="EIM93" s="527"/>
      <c r="EIN93" s="528"/>
      <c r="EIO93" s="529"/>
      <c r="EIP93" s="530"/>
      <c r="EIQ93" s="531"/>
      <c r="EIR93" s="532"/>
      <c r="EIS93" s="533"/>
      <c r="EIT93" s="527"/>
      <c r="EIU93" s="528"/>
      <c r="EIV93" s="529"/>
      <c r="EIW93" s="530"/>
      <c r="EIX93" s="531"/>
      <c r="EIY93" s="532"/>
      <c r="EIZ93" s="533"/>
      <c r="EJA93" s="527"/>
      <c r="EJB93" s="528"/>
      <c r="EJC93" s="529"/>
      <c r="EJD93" s="530"/>
      <c r="EJE93" s="531"/>
      <c r="EJF93" s="532"/>
      <c r="EJG93" s="533"/>
      <c r="EJH93" s="527"/>
      <c r="EJI93" s="528"/>
      <c r="EJJ93" s="529"/>
      <c r="EJK93" s="530"/>
      <c r="EJL93" s="531"/>
      <c r="EJM93" s="532"/>
      <c r="EJN93" s="533"/>
      <c r="EJO93" s="527"/>
      <c r="EJP93" s="528"/>
      <c r="EJQ93" s="529"/>
      <c r="EJR93" s="530"/>
      <c r="EJS93" s="531"/>
      <c r="EJT93" s="532"/>
      <c r="EJU93" s="533"/>
      <c r="EJV93" s="527"/>
      <c r="EJW93" s="528"/>
      <c r="EJX93" s="529"/>
      <c r="EJY93" s="530"/>
      <c r="EJZ93" s="531"/>
      <c r="EKA93" s="532"/>
      <c r="EKB93" s="533"/>
      <c r="EKC93" s="527"/>
      <c r="EKD93" s="528"/>
      <c r="EKE93" s="529"/>
      <c r="EKF93" s="530"/>
      <c r="EKG93" s="531"/>
      <c r="EKH93" s="532"/>
      <c r="EKI93" s="533"/>
      <c r="EKJ93" s="527"/>
      <c r="EKK93" s="528"/>
      <c r="EKL93" s="529"/>
      <c r="EKM93" s="530"/>
      <c r="EKN93" s="531"/>
      <c r="EKO93" s="532"/>
      <c r="EKP93" s="533"/>
      <c r="EKQ93" s="527"/>
      <c r="EKR93" s="528"/>
      <c r="EKS93" s="529"/>
      <c r="EKT93" s="530"/>
      <c r="EKU93" s="531"/>
      <c r="EKV93" s="532"/>
      <c r="EKW93" s="533"/>
      <c r="EKX93" s="527"/>
      <c r="EKY93" s="528"/>
      <c r="EKZ93" s="529"/>
      <c r="ELA93" s="530"/>
      <c r="ELB93" s="531"/>
      <c r="ELC93" s="532"/>
      <c r="ELD93" s="533"/>
      <c r="ELE93" s="527"/>
      <c r="ELF93" s="528"/>
      <c r="ELG93" s="529"/>
      <c r="ELH93" s="530"/>
      <c r="ELI93" s="531"/>
      <c r="ELJ93" s="532"/>
      <c r="ELK93" s="533"/>
      <c r="ELL93" s="527"/>
      <c r="ELM93" s="528"/>
      <c r="ELN93" s="529"/>
      <c r="ELO93" s="530"/>
      <c r="ELP93" s="531"/>
      <c r="ELQ93" s="532"/>
      <c r="ELR93" s="533"/>
      <c r="ELS93" s="527"/>
      <c r="ELT93" s="528"/>
      <c r="ELU93" s="529"/>
      <c r="ELV93" s="530"/>
      <c r="ELW93" s="531"/>
      <c r="ELX93" s="532"/>
      <c r="ELY93" s="533"/>
      <c r="ELZ93" s="527"/>
      <c r="EMA93" s="528"/>
      <c r="EMB93" s="529"/>
      <c r="EMC93" s="530"/>
      <c r="EMD93" s="531"/>
      <c r="EME93" s="532"/>
      <c r="EMF93" s="533"/>
      <c r="EMG93" s="527"/>
      <c r="EMH93" s="528"/>
      <c r="EMI93" s="529"/>
      <c r="EMJ93" s="530"/>
      <c r="EMK93" s="531"/>
      <c r="EML93" s="532"/>
      <c r="EMM93" s="533"/>
      <c r="EMN93" s="527"/>
      <c r="EMO93" s="528"/>
      <c r="EMP93" s="529"/>
      <c r="EMQ93" s="530"/>
      <c r="EMR93" s="531"/>
      <c r="EMS93" s="532"/>
      <c r="EMT93" s="533"/>
      <c r="EMU93" s="527"/>
      <c r="EMV93" s="528"/>
      <c r="EMW93" s="529"/>
      <c r="EMX93" s="530"/>
      <c r="EMY93" s="531"/>
      <c r="EMZ93" s="532"/>
      <c r="ENA93" s="533"/>
      <c r="ENB93" s="527"/>
      <c r="ENC93" s="528"/>
      <c r="END93" s="529"/>
      <c r="ENE93" s="530"/>
      <c r="ENF93" s="531"/>
      <c r="ENG93" s="532"/>
      <c r="ENH93" s="533"/>
      <c r="ENI93" s="527"/>
      <c r="ENJ93" s="528"/>
      <c r="ENK93" s="529"/>
      <c r="ENL93" s="530"/>
      <c r="ENM93" s="531"/>
      <c r="ENN93" s="532"/>
      <c r="ENO93" s="533"/>
      <c r="ENP93" s="527"/>
      <c r="ENQ93" s="528"/>
      <c r="ENR93" s="529"/>
      <c r="ENS93" s="530"/>
      <c r="ENT93" s="531"/>
      <c r="ENU93" s="532"/>
      <c r="ENV93" s="533"/>
      <c r="ENW93" s="527"/>
      <c r="ENX93" s="528"/>
      <c r="ENY93" s="529"/>
      <c r="ENZ93" s="530"/>
      <c r="EOA93" s="531"/>
      <c r="EOB93" s="532"/>
      <c r="EOC93" s="533"/>
      <c r="EOD93" s="527"/>
      <c r="EOE93" s="528"/>
      <c r="EOF93" s="529"/>
      <c r="EOG93" s="530"/>
      <c r="EOH93" s="531"/>
      <c r="EOI93" s="532"/>
      <c r="EOJ93" s="533"/>
      <c r="EOK93" s="527"/>
      <c r="EOL93" s="528"/>
      <c r="EOM93" s="529"/>
      <c r="EON93" s="530"/>
      <c r="EOO93" s="531"/>
      <c r="EOP93" s="532"/>
      <c r="EOQ93" s="533"/>
      <c r="EOR93" s="527"/>
      <c r="EOS93" s="528"/>
      <c r="EOT93" s="529"/>
      <c r="EOU93" s="530"/>
      <c r="EOV93" s="531"/>
      <c r="EOW93" s="532"/>
      <c r="EOX93" s="533"/>
      <c r="EOY93" s="527"/>
      <c r="EOZ93" s="528"/>
      <c r="EPA93" s="529"/>
      <c r="EPB93" s="530"/>
      <c r="EPC93" s="531"/>
      <c r="EPD93" s="532"/>
      <c r="EPE93" s="533"/>
      <c r="EPF93" s="527"/>
      <c r="EPG93" s="528"/>
      <c r="EPH93" s="529"/>
      <c r="EPI93" s="530"/>
      <c r="EPJ93" s="531"/>
      <c r="EPK93" s="532"/>
      <c r="EPL93" s="533"/>
      <c r="EPM93" s="527"/>
      <c r="EPN93" s="528"/>
      <c r="EPO93" s="529"/>
      <c r="EPP93" s="530"/>
      <c r="EPQ93" s="531"/>
      <c r="EPR93" s="532"/>
      <c r="EPS93" s="533"/>
      <c r="EPT93" s="527"/>
      <c r="EPU93" s="528"/>
      <c r="EPV93" s="529"/>
      <c r="EPW93" s="530"/>
      <c r="EPX93" s="531"/>
      <c r="EPY93" s="532"/>
      <c r="EPZ93" s="533"/>
      <c r="EQA93" s="527"/>
      <c r="EQB93" s="528"/>
      <c r="EQC93" s="529"/>
      <c r="EQD93" s="530"/>
      <c r="EQE93" s="531"/>
      <c r="EQF93" s="532"/>
      <c r="EQG93" s="533"/>
      <c r="EQH93" s="527"/>
      <c r="EQI93" s="528"/>
      <c r="EQJ93" s="529"/>
      <c r="EQK93" s="530"/>
      <c r="EQL93" s="531"/>
      <c r="EQM93" s="532"/>
      <c r="EQN93" s="533"/>
      <c r="EQO93" s="527"/>
      <c r="EQP93" s="528"/>
      <c r="EQQ93" s="529"/>
      <c r="EQR93" s="530"/>
      <c r="EQS93" s="531"/>
      <c r="EQT93" s="532"/>
      <c r="EQU93" s="533"/>
      <c r="EQV93" s="527"/>
      <c r="EQW93" s="528"/>
      <c r="EQX93" s="529"/>
      <c r="EQY93" s="530"/>
      <c r="EQZ93" s="531"/>
      <c r="ERA93" s="532"/>
      <c r="ERB93" s="533"/>
      <c r="ERC93" s="527"/>
      <c r="ERD93" s="528"/>
      <c r="ERE93" s="529"/>
      <c r="ERF93" s="530"/>
      <c r="ERG93" s="531"/>
      <c r="ERH93" s="532"/>
      <c r="ERI93" s="533"/>
      <c r="ERJ93" s="527"/>
      <c r="ERK93" s="528"/>
      <c r="ERL93" s="529"/>
      <c r="ERM93" s="530"/>
      <c r="ERN93" s="531"/>
      <c r="ERO93" s="532"/>
      <c r="ERP93" s="533"/>
      <c r="ERQ93" s="527"/>
      <c r="ERR93" s="528"/>
      <c r="ERS93" s="529"/>
      <c r="ERT93" s="530"/>
      <c r="ERU93" s="531"/>
      <c r="ERV93" s="532"/>
      <c r="ERW93" s="533"/>
      <c r="ERX93" s="527"/>
      <c r="ERY93" s="528"/>
      <c r="ERZ93" s="529"/>
      <c r="ESA93" s="530"/>
      <c r="ESB93" s="531"/>
      <c r="ESC93" s="532"/>
      <c r="ESD93" s="533"/>
      <c r="ESE93" s="527"/>
      <c r="ESF93" s="528"/>
      <c r="ESG93" s="529"/>
      <c r="ESH93" s="530"/>
      <c r="ESI93" s="531"/>
      <c r="ESJ93" s="532"/>
      <c r="ESK93" s="533"/>
      <c r="ESL93" s="527"/>
      <c r="ESM93" s="528"/>
      <c r="ESN93" s="529"/>
      <c r="ESO93" s="530"/>
      <c r="ESP93" s="531"/>
      <c r="ESQ93" s="532"/>
      <c r="ESR93" s="533"/>
      <c r="ESS93" s="527"/>
      <c r="EST93" s="528"/>
      <c r="ESU93" s="529"/>
      <c r="ESV93" s="530"/>
      <c r="ESW93" s="531"/>
      <c r="ESX93" s="532"/>
      <c r="ESY93" s="533"/>
      <c r="ESZ93" s="527"/>
      <c r="ETA93" s="528"/>
      <c r="ETB93" s="529"/>
      <c r="ETC93" s="530"/>
      <c r="ETD93" s="531"/>
      <c r="ETE93" s="532"/>
      <c r="ETF93" s="533"/>
      <c r="ETG93" s="527"/>
      <c r="ETH93" s="528"/>
      <c r="ETI93" s="529"/>
      <c r="ETJ93" s="530"/>
      <c r="ETK93" s="531"/>
      <c r="ETL93" s="532"/>
      <c r="ETM93" s="533"/>
      <c r="ETN93" s="527"/>
      <c r="ETO93" s="528"/>
      <c r="ETP93" s="529"/>
      <c r="ETQ93" s="530"/>
      <c r="ETR93" s="531"/>
      <c r="ETS93" s="532"/>
      <c r="ETT93" s="533"/>
      <c r="ETU93" s="527"/>
      <c r="ETV93" s="528"/>
      <c r="ETW93" s="529"/>
      <c r="ETX93" s="530"/>
      <c r="ETY93" s="531"/>
      <c r="ETZ93" s="532"/>
      <c r="EUA93" s="533"/>
      <c r="EUB93" s="527"/>
      <c r="EUC93" s="528"/>
      <c r="EUD93" s="529"/>
      <c r="EUE93" s="530"/>
      <c r="EUF93" s="531"/>
      <c r="EUG93" s="532"/>
      <c r="EUH93" s="533"/>
      <c r="EUI93" s="527"/>
      <c r="EUJ93" s="528"/>
      <c r="EUK93" s="529"/>
      <c r="EUL93" s="530"/>
      <c r="EUM93" s="531"/>
      <c r="EUN93" s="532"/>
      <c r="EUO93" s="533"/>
      <c r="EUP93" s="527"/>
      <c r="EUQ93" s="528"/>
      <c r="EUR93" s="529"/>
      <c r="EUS93" s="530"/>
      <c r="EUT93" s="531"/>
      <c r="EUU93" s="532"/>
      <c r="EUV93" s="533"/>
      <c r="EUW93" s="527"/>
      <c r="EUX93" s="528"/>
      <c r="EUY93" s="529"/>
      <c r="EUZ93" s="530"/>
      <c r="EVA93" s="531"/>
      <c r="EVB93" s="532"/>
      <c r="EVC93" s="533"/>
      <c r="EVD93" s="527"/>
      <c r="EVE93" s="528"/>
      <c r="EVF93" s="529"/>
      <c r="EVG93" s="530"/>
      <c r="EVH93" s="531"/>
      <c r="EVI93" s="532"/>
      <c r="EVJ93" s="533"/>
      <c r="EVK93" s="527"/>
      <c r="EVL93" s="528"/>
      <c r="EVM93" s="529"/>
      <c r="EVN93" s="530"/>
      <c r="EVO93" s="531"/>
      <c r="EVP93" s="532"/>
      <c r="EVQ93" s="533"/>
      <c r="EVR93" s="527"/>
      <c r="EVS93" s="528"/>
      <c r="EVT93" s="529"/>
      <c r="EVU93" s="530"/>
      <c r="EVV93" s="531"/>
      <c r="EVW93" s="532"/>
      <c r="EVX93" s="533"/>
      <c r="EVY93" s="527"/>
      <c r="EVZ93" s="528"/>
      <c r="EWA93" s="529"/>
      <c r="EWB93" s="530"/>
      <c r="EWC93" s="531"/>
      <c r="EWD93" s="532"/>
      <c r="EWE93" s="533"/>
      <c r="EWF93" s="527"/>
      <c r="EWG93" s="528"/>
      <c r="EWH93" s="529"/>
      <c r="EWI93" s="530"/>
      <c r="EWJ93" s="531"/>
      <c r="EWK93" s="532"/>
      <c r="EWL93" s="533"/>
      <c r="EWM93" s="527"/>
      <c r="EWN93" s="528"/>
      <c r="EWO93" s="529"/>
      <c r="EWP93" s="530"/>
      <c r="EWQ93" s="531"/>
      <c r="EWR93" s="532"/>
      <c r="EWS93" s="533"/>
      <c r="EWT93" s="527"/>
      <c r="EWU93" s="528"/>
      <c r="EWV93" s="529"/>
      <c r="EWW93" s="530"/>
      <c r="EWX93" s="531"/>
      <c r="EWY93" s="532"/>
      <c r="EWZ93" s="533"/>
      <c r="EXA93" s="527"/>
      <c r="EXB93" s="528"/>
      <c r="EXC93" s="529"/>
      <c r="EXD93" s="530"/>
      <c r="EXE93" s="531"/>
      <c r="EXF93" s="532"/>
      <c r="EXG93" s="533"/>
      <c r="EXH93" s="527"/>
      <c r="EXI93" s="528"/>
      <c r="EXJ93" s="529"/>
      <c r="EXK93" s="530"/>
      <c r="EXL93" s="531"/>
      <c r="EXM93" s="532"/>
      <c r="EXN93" s="533"/>
      <c r="EXO93" s="527"/>
      <c r="EXP93" s="528"/>
      <c r="EXQ93" s="529"/>
      <c r="EXR93" s="530"/>
      <c r="EXS93" s="531"/>
      <c r="EXT93" s="532"/>
      <c r="EXU93" s="533"/>
      <c r="EXV93" s="527"/>
      <c r="EXW93" s="528"/>
      <c r="EXX93" s="529"/>
      <c r="EXY93" s="530"/>
      <c r="EXZ93" s="531"/>
      <c r="EYA93" s="532"/>
      <c r="EYB93" s="533"/>
      <c r="EYC93" s="527"/>
      <c r="EYD93" s="528"/>
      <c r="EYE93" s="529"/>
      <c r="EYF93" s="530"/>
      <c r="EYG93" s="531"/>
      <c r="EYH93" s="532"/>
      <c r="EYI93" s="533"/>
      <c r="EYJ93" s="527"/>
      <c r="EYK93" s="528"/>
      <c r="EYL93" s="529"/>
      <c r="EYM93" s="530"/>
      <c r="EYN93" s="531"/>
      <c r="EYO93" s="532"/>
      <c r="EYP93" s="533"/>
      <c r="EYQ93" s="527"/>
      <c r="EYR93" s="528"/>
      <c r="EYS93" s="529"/>
      <c r="EYT93" s="530"/>
      <c r="EYU93" s="531"/>
      <c r="EYV93" s="532"/>
      <c r="EYW93" s="533"/>
      <c r="EYX93" s="527"/>
      <c r="EYY93" s="528"/>
      <c r="EYZ93" s="529"/>
      <c r="EZA93" s="530"/>
      <c r="EZB93" s="531"/>
      <c r="EZC93" s="532"/>
      <c r="EZD93" s="533"/>
      <c r="EZE93" s="527"/>
      <c r="EZF93" s="528"/>
      <c r="EZG93" s="529"/>
      <c r="EZH93" s="530"/>
      <c r="EZI93" s="531"/>
      <c r="EZJ93" s="532"/>
      <c r="EZK93" s="533"/>
      <c r="EZL93" s="527"/>
      <c r="EZM93" s="528"/>
      <c r="EZN93" s="529"/>
      <c r="EZO93" s="530"/>
      <c r="EZP93" s="531"/>
      <c r="EZQ93" s="532"/>
      <c r="EZR93" s="533"/>
      <c r="EZS93" s="527"/>
      <c r="EZT93" s="528"/>
      <c r="EZU93" s="529"/>
      <c r="EZV93" s="530"/>
      <c r="EZW93" s="531"/>
      <c r="EZX93" s="532"/>
      <c r="EZY93" s="533"/>
      <c r="EZZ93" s="527"/>
      <c r="FAA93" s="528"/>
      <c r="FAB93" s="529"/>
      <c r="FAC93" s="530"/>
      <c r="FAD93" s="531"/>
      <c r="FAE93" s="532"/>
      <c r="FAF93" s="533"/>
      <c r="FAG93" s="527"/>
      <c r="FAH93" s="528"/>
      <c r="FAI93" s="529"/>
      <c r="FAJ93" s="530"/>
      <c r="FAK93" s="531"/>
      <c r="FAL93" s="532"/>
      <c r="FAM93" s="533"/>
      <c r="FAN93" s="527"/>
      <c r="FAO93" s="528"/>
      <c r="FAP93" s="529"/>
      <c r="FAQ93" s="530"/>
      <c r="FAR93" s="531"/>
      <c r="FAS93" s="532"/>
      <c r="FAT93" s="533"/>
      <c r="FAU93" s="527"/>
      <c r="FAV93" s="528"/>
      <c r="FAW93" s="529"/>
      <c r="FAX93" s="530"/>
      <c r="FAY93" s="531"/>
      <c r="FAZ93" s="532"/>
      <c r="FBA93" s="533"/>
      <c r="FBB93" s="527"/>
      <c r="FBC93" s="528"/>
      <c r="FBD93" s="529"/>
      <c r="FBE93" s="530"/>
      <c r="FBF93" s="531"/>
      <c r="FBG93" s="532"/>
      <c r="FBH93" s="533"/>
      <c r="FBI93" s="527"/>
      <c r="FBJ93" s="528"/>
      <c r="FBK93" s="529"/>
      <c r="FBL93" s="530"/>
      <c r="FBM93" s="531"/>
      <c r="FBN93" s="532"/>
      <c r="FBO93" s="533"/>
      <c r="FBP93" s="527"/>
      <c r="FBQ93" s="528"/>
      <c r="FBR93" s="529"/>
      <c r="FBS93" s="530"/>
      <c r="FBT93" s="531"/>
      <c r="FBU93" s="532"/>
      <c r="FBV93" s="533"/>
      <c r="FBW93" s="527"/>
      <c r="FBX93" s="528"/>
      <c r="FBY93" s="529"/>
      <c r="FBZ93" s="530"/>
      <c r="FCA93" s="531"/>
      <c r="FCB93" s="532"/>
      <c r="FCC93" s="533"/>
      <c r="FCD93" s="527"/>
      <c r="FCE93" s="528"/>
      <c r="FCF93" s="529"/>
      <c r="FCG93" s="530"/>
      <c r="FCH93" s="531"/>
      <c r="FCI93" s="532"/>
      <c r="FCJ93" s="533"/>
      <c r="FCK93" s="527"/>
      <c r="FCL93" s="528"/>
      <c r="FCM93" s="529"/>
      <c r="FCN93" s="530"/>
      <c r="FCO93" s="531"/>
      <c r="FCP93" s="532"/>
      <c r="FCQ93" s="533"/>
      <c r="FCR93" s="527"/>
      <c r="FCS93" s="528"/>
      <c r="FCT93" s="529"/>
      <c r="FCU93" s="530"/>
      <c r="FCV93" s="531"/>
      <c r="FCW93" s="532"/>
      <c r="FCX93" s="533"/>
      <c r="FCY93" s="527"/>
      <c r="FCZ93" s="528"/>
      <c r="FDA93" s="529"/>
      <c r="FDB93" s="530"/>
      <c r="FDC93" s="531"/>
      <c r="FDD93" s="532"/>
      <c r="FDE93" s="533"/>
      <c r="FDF93" s="527"/>
      <c r="FDG93" s="528"/>
      <c r="FDH93" s="529"/>
      <c r="FDI93" s="530"/>
      <c r="FDJ93" s="531"/>
      <c r="FDK93" s="532"/>
      <c r="FDL93" s="533"/>
      <c r="FDM93" s="527"/>
      <c r="FDN93" s="528"/>
      <c r="FDO93" s="529"/>
      <c r="FDP93" s="530"/>
      <c r="FDQ93" s="531"/>
      <c r="FDR93" s="532"/>
      <c r="FDS93" s="533"/>
      <c r="FDT93" s="527"/>
      <c r="FDU93" s="528"/>
      <c r="FDV93" s="529"/>
      <c r="FDW93" s="530"/>
      <c r="FDX93" s="531"/>
      <c r="FDY93" s="532"/>
      <c r="FDZ93" s="533"/>
      <c r="FEA93" s="527"/>
      <c r="FEB93" s="528"/>
      <c r="FEC93" s="529"/>
      <c r="FED93" s="530"/>
      <c r="FEE93" s="531"/>
      <c r="FEF93" s="532"/>
      <c r="FEG93" s="533"/>
      <c r="FEH93" s="527"/>
      <c r="FEI93" s="528"/>
      <c r="FEJ93" s="529"/>
      <c r="FEK93" s="530"/>
      <c r="FEL93" s="531"/>
      <c r="FEM93" s="532"/>
      <c r="FEN93" s="533"/>
      <c r="FEO93" s="527"/>
      <c r="FEP93" s="528"/>
      <c r="FEQ93" s="529"/>
      <c r="FER93" s="530"/>
      <c r="FES93" s="531"/>
      <c r="FET93" s="532"/>
      <c r="FEU93" s="533"/>
      <c r="FEV93" s="527"/>
      <c r="FEW93" s="528"/>
      <c r="FEX93" s="529"/>
      <c r="FEY93" s="530"/>
      <c r="FEZ93" s="531"/>
      <c r="FFA93" s="532"/>
      <c r="FFB93" s="533"/>
      <c r="FFC93" s="527"/>
      <c r="FFD93" s="528"/>
      <c r="FFE93" s="529"/>
      <c r="FFF93" s="530"/>
      <c r="FFG93" s="531"/>
      <c r="FFH93" s="532"/>
      <c r="FFI93" s="533"/>
      <c r="FFJ93" s="527"/>
      <c r="FFK93" s="528"/>
      <c r="FFL93" s="529"/>
      <c r="FFM93" s="530"/>
      <c r="FFN93" s="531"/>
      <c r="FFO93" s="532"/>
      <c r="FFP93" s="533"/>
      <c r="FFQ93" s="527"/>
      <c r="FFR93" s="528"/>
      <c r="FFS93" s="529"/>
      <c r="FFT93" s="530"/>
      <c r="FFU93" s="531"/>
      <c r="FFV93" s="532"/>
      <c r="FFW93" s="533"/>
      <c r="FFX93" s="527"/>
      <c r="FFY93" s="528"/>
      <c r="FFZ93" s="529"/>
      <c r="FGA93" s="530"/>
      <c r="FGB93" s="531"/>
      <c r="FGC93" s="532"/>
      <c r="FGD93" s="533"/>
      <c r="FGE93" s="527"/>
      <c r="FGF93" s="528"/>
      <c r="FGG93" s="529"/>
      <c r="FGH93" s="530"/>
      <c r="FGI93" s="531"/>
      <c r="FGJ93" s="532"/>
      <c r="FGK93" s="533"/>
      <c r="FGL93" s="527"/>
      <c r="FGM93" s="528"/>
      <c r="FGN93" s="529"/>
      <c r="FGO93" s="530"/>
      <c r="FGP93" s="531"/>
      <c r="FGQ93" s="532"/>
      <c r="FGR93" s="533"/>
      <c r="FGS93" s="527"/>
      <c r="FGT93" s="528"/>
      <c r="FGU93" s="529"/>
      <c r="FGV93" s="530"/>
      <c r="FGW93" s="531"/>
      <c r="FGX93" s="532"/>
      <c r="FGY93" s="533"/>
      <c r="FGZ93" s="527"/>
      <c r="FHA93" s="528"/>
      <c r="FHB93" s="529"/>
      <c r="FHC93" s="530"/>
      <c r="FHD93" s="531"/>
      <c r="FHE93" s="532"/>
      <c r="FHF93" s="533"/>
      <c r="FHG93" s="527"/>
      <c r="FHH93" s="528"/>
      <c r="FHI93" s="529"/>
      <c r="FHJ93" s="530"/>
      <c r="FHK93" s="531"/>
      <c r="FHL93" s="532"/>
      <c r="FHM93" s="533"/>
      <c r="FHN93" s="527"/>
      <c r="FHO93" s="528"/>
      <c r="FHP93" s="529"/>
      <c r="FHQ93" s="530"/>
      <c r="FHR93" s="531"/>
      <c r="FHS93" s="532"/>
      <c r="FHT93" s="533"/>
      <c r="FHU93" s="527"/>
      <c r="FHV93" s="528"/>
      <c r="FHW93" s="529"/>
      <c r="FHX93" s="530"/>
      <c r="FHY93" s="531"/>
      <c r="FHZ93" s="532"/>
      <c r="FIA93" s="533"/>
      <c r="FIB93" s="527"/>
      <c r="FIC93" s="528"/>
      <c r="FID93" s="529"/>
      <c r="FIE93" s="530"/>
      <c r="FIF93" s="531"/>
      <c r="FIG93" s="532"/>
      <c r="FIH93" s="533"/>
      <c r="FII93" s="527"/>
      <c r="FIJ93" s="528"/>
      <c r="FIK93" s="529"/>
      <c r="FIL93" s="530"/>
      <c r="FIM93" s="531"/>
      <c r="FIN93" s="532"/>
      <c r="FIO93" s="533"/>
      <c r="FIP93" s="527"/>
      <c r="FIQ93" s="528"/>
      <c r="FIR93" s="529"/>
      <c r="FIS93" s="530"/>
      <c r="FIT93" s="531"/>
      <c r="FIU93" s="532"/>
      <c r="FIV93" s="533"/>
      <c r="FIW93" s="527"/>
      <c r="FIX93" s="528"/>
      <c r="FIY93" s="529"/>
      <c r="FIZ93" s="530"/>
      <c r="FJA93" s="531"/>
      <c r="FJB93" s="532"/>
      <c r="FJC93" s="533"/>
      <c r="FJD93" s="527"/>
      <c r="FJE93" s="528"/>
      <c r="FJF93" s="529"/>
      <c r="FJG93" s="530"/>
      <c r="FJH93" s="531"/>
      <c r="FJI93" s="532"/>
      <c r="FJJ93" s="533"/>
      <c r="FJK93" s="527"/>
      <c r="FJL93" s="528"/>
      <c r="FJM93" s="529"/>
      <c r="FJN93" s="530"/>
      <c r="FJO93" s="531"/>
      <c r="FJP93" s="532"/>
      <c r="FJQ93" s="533"/>
      <c r="FJR93" s="527"/>
      <c r="FJS93" s="528"/>
      <c r="FJT93" s="529"/>
      <c r="FJU93" s="530"/>
      <c r="FJV93" s="531"/>
      <c r="FJW93" s="532"/>
      <c r="FJX93" s="533"/>
      <c r="FJY93" s="527"/>
      <c r="FJZ93" s="528"/>
      <c r="FKA93" s="529"/>
      <c r="FKB93" s="530"/>
      <c r="FKC93" s="531"/>
      <c r="FKD93" s="532"/>
      <c r="FKE93" s="533"/>
      <c r="FKF93" s="527"/>
      <c r="FKG93" s="528"/>
      <c r="FKH93" s="529"/>
      <c r="FKI93" s="530"/>
      <c r="FKJ93" s="531"/>
      <c r="FKK93" s="532"/>
      <c r="FKL93" s="533"/>
      <c r="FKM93" s="527"/>
      <c r="FKN93" s="528"/>
      <c r="FKO93" s="529"/>
      <c r="FKP93" s="530"/>
      <c r="FKQ93" s="531"/>
      <c r="FKR93" s="532"/>
      <c r="FKS93" s="533"/>
      <c r="FKT93" s="527"/>
      <c r="FKU93" s="528"/>
      <c r="FKV93" s="529"/>
      <c r="FKW93" s="530"/>
      <c r="FKX93" s="531"/>
      <c r="FKY93" s="532"/>
      <c r="FKZ93" s="533"/>
      <c r="FLA93" s="527"/>
      <c r="FLB93" s="528"/>
      <c r="FLC93" s="529"/>
      <c r="FLD93" s="530"/>
      <c r="FLE93" s="531"/>
      <c r="FLF93" s="532"/>
      <c r="FLG93" s="533"/>
      <c r="FLH93" s="527"/>
      <c r="FLI93" s="528"/>
      <c r="FLJ93" s="529"/>
      <c r="FLK93" s="530"/>
      <c r="FLL93" s="531"/>
      <c r="FLM93" s="532"/>
      <c r="FLN93" s="533"/>
      <c r="FLO93" s="527"/>
      <c r="FLP93" s="528"/>
      <c r="FLQ93" s="529"/>
      <c r="FLR93" s="530"/>
      <c r="FLS93" s="531"/>
      <c r="FLT93" s="532"/>
      <c r="FLU93" s="533"/>
      <c r="FLV93" s="527"/>
      <c r="FLW93" s="528"/>
      <c r="FLX93" s="529"/>
      <c r="FLY93" s="530"/>
      <c r="FLZ93" s="531"/>
      <c r="FMA93" s="532"/>
      <c r="FMB93" s="533"/>
      <c r="FMC93" s="527"/>
      <c r="FMD93" s="528"/>
      <c r="FME93" s="529"/>
      <c r="FMF93" s="530"/>
      <c r="FMG93" s="531"/>
      <c r="FMH93" s="532"/>
      <c r="FMI93" s="533"/>
      <c r="FMJ93" s="527"/>
      <c r="FMK93" s="528"/>
      <c r="FML93" s="529"/>
      <c r="FMM93" s="530"/>
      <c r="FMN93" s="531"/>
      <c r="FMO93" s="532"/>
      <c r="FMP93" s="533"/>
      <c r="FMQ93" s="527"/>
      <c r="FMR93" s="528"/>
      <c r="FMS93" s="529"/>
      <c r="FMT93" s="530"/>
      <c r="FMU93" s="531"/>
      <c r="FMV93" s="532"/>
      <c r="FMW93" s="533"/>
      <c r="FMX93" s="527"/>
      <c r="FMY93" s="528"/>
      <c r="FMZ93" s="529"/>
      <c r="FNA93" s="530"/>
      <c r="FNB93" s="531"/>
      <c r="FNC93" s="532"/>
      <c r="FND93" s="533"/>
      <c r="FNE93" s="527"/>
      <c r="FNF93" s="528"/>
      <c r="FNG93" s="529"/>
      <c r="FNH93" s="530"/>
      <c r="FNI93" s="531"/>
      <c r="FNJ93" s="532"/>
      <c r="FNK93" s="533"/>
      <c r="FNL93" s="527"/>
      <c r="FNM93" s="528"/>
      <c r="FNN93" s="529"/>
      <c r="FNO93" s="530"/>
      <c r="FNP93" s="531"/>
      <c r="FNQ93" s="532"/>
      <c r="FNR93" s="533"/>
      <c r="FNS93" s="527"/>
      <c r="FNT93" s="528"/>
      <c r="FNU93" s="529"/>
      <c r="FNV93" s="530"/>
      <c r="FNW93" s="531"/>
      <c r="FNX93" s="532"/>
      <c r="FNY93" s="533"/>
      <c r="FNZ93" s="527"/>
      <c r="FOA93" s="528"/>
      <c r="FOB93" s="529"/>
      <c r="FOC93" s="530"/>
      <c r="FOD93" s="531"/>
      <c r="FOE93" s="532"/>
      <c r="FOF93" s="533"/>
      <c r="FOG93" s="527"/>
      <c r="FOH93" s="528"/>
      <c r="FOI93" s="529"/>
      <c r="FOJ93" s="530"/>
      <c r="FOK93" s="531"/>
      <c r="FOL93" s="532"/>
      <c r="FOM93" s="533"/>
      <c r="FON93" s="527"/>
      <c r="FOO93" s="528"/>
      <c r="FOP93" s="529"/>
      <c r="FOQ93" s="530"/>
      <c r="FOR93" s="531"/>
      <c r="FOS93" s="532"/>
      <c r="FOT93" s="533"/>
      <c r="FOU93" s="527"/>
      <c r="FOV93" s="528"/>
      <c r="FOW93" s="529"/>
      <c r="FOX93" s="530"/>
      <c r="FOY93" s="531"/>
      <c r="FOZ93" s="532"/>
      <c r="FPA93" s="533"/>
      <c r="FPB93" s="527"/>
      <c r="FPC93" s="528"/>
      <c r="FPD93" s="529"/>
      <c r="FPE93" s="530"/>
      <c r="FPF93" s="531"/>
      <c r="FPG93" s="532"/>
      <c r="FPH93" s="533"/>
      <c r="FPI93" s="527"/>
      <c r="FPJ93" s="528"/>
      <c r="FPK93" s="529"/>
      <c r="FPL93" s="530"/>
      <c r="FPM93" s="531"/>
      <c r="FPN93" s="532"/>
      <c r="FPO93" s="533"/>
      <c r="FPP93" s="527"/>
      <c r="FPQ93" s="528"/>
      <c r="FPR93" s="529"/>
      <c r="FPS93" s="530"/>
      <c r="FPT93" s="531"/>
      <c r="FPU93" s="532"/>
      <c r="FPV93" s="533"/>
      <c r="FPW93" s="527"/>
      <c r="FPX93" s="528"/>
      <c r="FPY93" s="529"/>
      <c r="FPZ93" s="530"/>
      <c r="FQA93" s="531"/>
      <c r="FQB93" s="532"/>
      <c r="FQC93" s="533"/>
      <c r="FQD93" s="527"/>
      <c r="FQE93" s="528"/>
      <c r="FQF93" s="529"/>
      <c r="FQG93" s="530"/>
      <c r="FQH93" s="531"/>
      <c r="FQI93" s="532"/>
      <c r="FQJ93" s="533"/>
      <c r="FQK93" s="527"/>
      <c r="FQL93" s="528"/>
      <c r="FQM93" s="529"/>
      <c r="FQN93" s="530"/>
      <c r="FQO93" s="531"/>
      <c r="FQP93" s="532"/>
      <c r="FQQ93" s="533"/>
      <c r="FQR93" s="527"/>
      <c r="FQS93" s="528"/>
      <c r="FQT93" s="529"/>
      <c r="FQU93" s="530"/>
      <c r="FQV93" s="531"/>
      <c r="FQW93" s="532"/>
      <c r="FQX93" s="533"/>
      <c r="FQY93" s="527"/>
      <c r="FQZ93" s="528"/>
      <c r="FRA93" s="529"/>
      <c r="FRB93" s="530"/>
      <c r="FRC93" s="531"/>
      <c r="FRD93" s="532"/>
      <c r="FRE93" s="533"/>
      <c r="FRF93" s="527"/>
      <c r="FRG93" s="528"/>
      <c r="FRH93" s="529"/>
      <c r="FRI93" s="530"/>
      <c r="FRJ93" s="531"/>
      <c r="FRK93" s="532"/>
      <c r="FRL93" s="533"/>
      <c r="FRM93" s="527"/>
      <c r="FRN93" s="528"/>
      <c r="FRO93" s="529"/>
      <c r="FRP93" s="530"/>
      <c r="FRQ93" s="531"/>
      <c r="FRR93" s="532"/>
      <c r="FRS93" s="533"/>
      <c r="FRT93" s="527"/>
      <c r="FRU93" s="528"/>
      <c r="FRV93" s="529"/>
      <c r="FRW93" s="530"/>
      <c r="FRX93" s="531"/>
      <c r="FRY93" s="532"/>
      <c r="FRZ93" s="533"/>
      <c r="FSA93" s="527"/>
      <c r="FSB93" s="528"/>
      <c r="FSC93" s="529"/>
      <c r="FSD93" s="530"/>
      <c r="FSE93" s="531"/>
      <c r="FSF93" s="532"/>
      <c r="FSG93" s="533"/>
      <c r="FSH93" s="527"/>
      <c r="FSI93" s="528"/>
      <c r="FSJ93" s="529"/>
      <c r="FSK93" s="530"/>
      <c r="FSL93" s="531"/>
      <c r="FSM93" s="532"/>
      <c r="FSN93" s="533"/>
      <c r="FSO93" s="527"/>
      <c r="FSP93" s="528"/>
      <c r="FSQ93" s="529"/>
      <c r="FSR93" s="530"/>
      <c r="FSS93" s="531"/>
      <c r="FST93" s="532"/>
      <c r="FSU93" s="533"/>
      <c r="FSV93" s="527"/>
      <c r="FSW93" s="528"/>
      <c r="FSX93" s="529"/>
      <c r="FSY93" s="530"/>
      <c r="FSZ93" s="531"/>
      <c r="FTA93" s="532"/>
      <c r="FTB93" s="533"/>
      <c r="FTC93" s="527"/>
      <c r="FTD93" s="528"/>
      <c r="FTE93" s="529"/>
      <c r="FTF93" s="530"/>
      <c r="FTG93" s="531"/>
      <c r="FTH93" s="532"/>
      <c r="FTI93" s="533"/>
      <c r="FTJ93" s="527"/>
      <c r="FTK93" s="528"/>
      <c r="FTL93" s="529"/>
      <c r="FTM93" s="530"/>
      <c r="FTN93" s="531"/>
      <c r="FTO93" s="532"/>
      <c r="FTP93" s="533"/>
      <c r="FTQ93" s="527"/>
      <c r="FTR93" s="528"/>
      <c r="FTS93" s="529"/>
      <c r="FTT93" s="530"/>
      <c r="FTU93" s="531"/>
      <c r="FTV93" s="532"/>
      <c r="FTW93" s="533"/>
      <c r="FTX93" s="527"/>
      <c r="FTY93" s="528"/>
      <c r="FTZ93" s="529"/>
      <c r="FUA93" s="530"/>
      <c r="FUB93" s="531"/>
      <c r="FUC93" s="532"/>
      <c r="FUD93" s="533"/>
      <c r="FUE93" s="527"/>
      <c r="FUF93" s="528"/>
      <c r="FUG93" s="529"/>
      <c r="FUH93" s="530"/>
      <c r="FUI93" s="531"/>
      <c r="FUJ93" s="532"/>
      <c r="FUK93" s="533"/>
      <c r="FUL93" s="527"/>
      <c r="FUM93" s="528"/>
      <c r="FUN93" s="529"/>
      <c r="FUO93" s="530"/>
      <c r="FUP93" s="531"/>
      <c r="FUQ93" s="532"/>
      <c r="FUR93" s="533"/>
      <c r="FUS93" s="527"/>
      <c r="FUT93" s="528"/>
      <c r="FUU93" s="529"/>
      <c r="FUV93" s="530"/>
      <c r="FUW93" s="531"/>
      <c r="FUX93" s="532"/>
      <c r="FUY93" s="533"/>
      <c r="FUZ93" s="527"/>
      <c r="FVA93" s="528"/>
      <c r="FVB93" s="529"/>
      <c r="FVC93" s="530"/>
      <c r="FVD93" s="531"/>
      <c r="FVE93" s="532"/>
      <c r="FVF93" s="533"/>
      <c r="FVG93" s="527"/>
      <c r="FVH93" s="528"/>
      <c r="FVI93" s="529"/>
      <c r="FVJ93" s="530"/>
      <c r="FVK93" s="531"/>
      <c r="FVL93" s="532"/>
      <c r="FVM93" s="533"/>
      <c r="FVN93" s="527"/>
      <c r="FVO93" s="528"/>
      <c r="FVP93" s="529"/>
      <c r="FVQ93" s="530"/>
      <c r="FVR93" s="531"/>
      <c r="FVS93" s="532"/>
      <c r="FVT93" s="533"/>
      <c r="FVU93" s="527"/>
      <c r="FVV93" s="528"/>
      <c r="FVW93" s="529"/>
      <c r="FVX93" s="530"/>
      <c r="FVY93" s="531"/>
      <c r="FVZ93" s="532"/>
      <c r="FWA93" s="533"/>
      <c r="FWB93" s="527"/>
      <c r="FWC93" s="528"/>
      <c r="FWD93" s="529"/>
      <c r="FWE93" s="530"/>
      <c r="FWF93" s="531"/>
      <c r="FWG93" s="532"/>
      <c r="FWH93" s="533"/>
      <c r="FWI93" s="527"/>
      <c r="FWJ93" s="528"/>
      <c r="FWK93" s="529"/>
      <c r="FWL93" s="530"/>
      <c r="FWM93" s="531"/>
      <c r="FWN93" s="532"/>
      <c r="FWO93" s="533"/>
      <c r="FWP93" s="527"/>
      <c r="FWQ93" s="528"/>
      <c r="FWR93" s="529"/>
      <c r="FWS93" s="530"/>
      <c r="FWT93" s="531"/>
      <c r="FWU93" s="532"/>
      <c r="FWV93" s="533"/>
      <c r="FWW93" s="527"/>
      <c r="FWX93" s="528"/>
      <c r="FWY93" s="529"/>
      <c r="FWZ93" s="530"/>
      <c r="FXA93" s="531"/>
      <c r="FXB93" s="532"/>
      <c r="FXC93" s="533"/>
      <c r="FXD93" s="527"/>
      <c r="FXE93" s="528"/>
      <c r="FXF93" s="529"/>
      <c r="FXG93" s="530"/>
      <c r="FXH93" s="531"/>
      <c r="FXI93" s="532"/>
      <c r="FXJ93" s="533"/>
      <c r="FXK93" s="527"/>
      <c r="FXL93" s="528"/>
      <c r="FXM93" s="529"/>
      <c r="FXN93" s="530"/>
      <c r="FXO93" s="531"/>
      <c r="FXP93" s="532"/>
      <c r="FXQ93" s="533"/>
      <c r="FXR93" s="527"/>
      <c r="FXS93" s="528"/>
      <c r="FXT93" s="529"/>
      <c r="FXU93" s="530"/>
      <c r="FXV93" s="531"/>
      <c r="FXW93" s="532"/>
      <c r="FXX93" s="533"/>
      <c r="FXY93" s="527"/>
      <c r="FXZ93" s="528"/>
      <c r="FYA93" s="529"/>
      <c r="FYB93" s="530"/>
      <c r="FYC93" s="531"/>
      <c r="FYD93" s="532"/>
      <c r="FYE93" s="533"/>
      <c r="FYF93" s="527"/>
      <c r="FYG93" s="528"/>
      <c r="FYH93" s="529"/>
      <c r="FYI93" s="530"/>
      <c r="FYJ93" s="531"/>
      <c r="FYK93" s="532"/>
      <c r="FYL93" s="533"/>
      <c r="FYM93" s="527"/>
      <c r="FYN93" s="528"/>
      <c r="FYO93" s="529"/>
      <c r="FYP93" s="530"/>
      <c r="FYQ93" s="531"/>
      <c r="FYR93" s="532"/>
      <c r="FYS93" s="533"/>
      <c r="FYT93" s="527"/>
      <c r="FYU93" s="528"/>
      <c r="FYV93" s="529"/>
      <c r="FYW93" s="530"/>
      <c r="FYX93" s="531"/>
      <c r="FYY93" s="532"/>
      <c r="FYZ93" s="533"/>
      <c r="FZA93" s="527"/>
      <c r="FZB93" s="528"/>
      <c r="FZC93" s="529"/>
      <c r="FZD93" s="530"/>
      <c r="FZE93" s="531"/>
      <c r="FZF93" s="532"/>
      <c r="FZG93" s="533"/>
      <c r="FZH93" s="527"/>
      <c r="FZI93" s="528"/>
      <c r="FZJ93" s="529"/>
      <c r="FZK93" s="530"/>
      <c r="FZL93" s="531"/>
      <c r="FZM93" s="532"/>
      <c r="FZN93" s="533"/>
      <c r="FZO93" s="527"/>
      <c r="FZP93" s="528"/>
      <c r="FZQ93" s="529"/>
      <c r="FZR93" s="530"/>
      <c r="FZS93" s="531"/>
      <c r="FZT93" s="532"/>
      <c r="FZU93" s="533"/>
      <c r="FZV93" s="527"/>
      <c r="FZW93" s="528"/>
      <c r="FZX93" s="529"/>
      <c r="FZY93" s="530"/>
      <c r="FZZ93" s="531"/>
      <c r="GAA93" s="532"/>
      <c r="GAB93" s="533"/>
      <c r="GAC93" s="527"/>
      <c r="GAD93" s="528"/>
      <c r="GAE93" s="529"/>
      <c r="GAF93" s="530"/>
      <c r="GAG93" s="531"/>
      <c r="GAH93" s="532"/>
      <c r="GAI93" s="533"/>
      <c r="GAJ93" s="527"/>
      <c r="GAK93" s="528"/>
      <c r="GAL93" s="529"/>
      <c r="GAM93" s="530"/>
      <c r="GAN93" s="531"/>
      <c r="GAO93" s="532"/>
      <c r="GAP93" s="533"/>
      <c r="GAQ93" s="527"/>
      <c r="GAR93" s="528"/>
      <c r="GAS93" s="529"/>
      <c r="GAT93" s="530"/>
      <c r="GAU93" s="531"/>
      <c r="GAV93" s="532"/>
      <c r="GAW93" s="533"/>
      <c r="GAX93" s="527"/>
      <c r="GAY93" s="528"/>
      <c r="GAZ93" s="529"/>
      <c r="GBA93" s="530"/>
      <c r="GBB93" s="531"/>
      <c r="GBC93" s="532"/>
      <c r="GBD93" s="533"/>
      <c r="GBE93" s="527"/>
      <c r="GBF93" s="528"/>
      <c r="GBG93" s="529"/>
      <c r="GBH93" s="530"/>
      <c r="GBI93" s="531"/>
      <c r="GBJ93" s="532"/>
      <c r="GBK93" s="533"/>
      <c r="GBL93" s="527"/>
      <c r="GBM93" s="528"/>
      <c r="GBN93" s="529"/>
      <c r="GBO93" s="530"/>
      <c r="GBP93" s="531"/>
      <c r="GBQ93" s="532"/>
      <c r="GBR93" s="533"/>
      <c r="GBS93" s="527"/>
      <c r="GBT93" s="528"/>
      <c r="GBU93" s="529"/>
      <c r="GBV93" s="530"/>
      <c r="GBW93" s="531"/>
      <c r="GBX93" s="532"/>
      <c r="GBY93" s="533"/>
      <c r="GBZ93" s="527"/>
      <c r="GCA93" s="528"/>
      <c r="GCB93" s="529"/>
      <c r="GCC93" s="530"/>
      <c r="GCD93" s="531"/>
      <c r="GCE93" s="532"/>
      <c r="GCF93" s="533"/>
      <c r="GCG93" s="527"/>
      <c r="GCH93" s="528"/>
      <c r="GCI93" s="529"/>
      <c r="GCJ93" s="530"/>
      <c r="GCK93" s="531"/>
      <c r="GCL93" s="532"/>
      <c r="GCM93" s="533"/>
      <c r="GCN93" s="527"/>
      <c r="GCO93" s="528"/>
      <c r="GCP93" s="529"/>
      <c r="GCQ93" s="530"/>
      <c r="GCR93" s="531"/>
      <c r="GCS93" s="532"/>
      <c r="GCT93" s="533"/>
      <c r="GCU93" s="527"/>
      <c r="GCV93" s="528"/>
      <c r="GCW93" s="529"/>
      <c r="GCX93" s="530"/>
      <c r="GCY93" s="531"/>
      <c r="GCZ93" s="532"/>
      <c r="GDA93" s="533"/>
      <c r="GDB93" s="527"/>
      <c r="GDC93" s="528"/>
      <c r="GDD93" s="529"/>
      <c r="GDE93" s="530"/>
      <c r="GDF93" s="531"/>
      <c r="GDG93" s="532"/>
      <c r="GDH93" s="533"/>
      <c r="GDI93" s="527"/>
      <c r="GDJ93" s="528"/>
      <c r="GDK93" s="529"/>
      <c r="GDL93" s="530"/>
      <c r="GDM93" s="531"/>
      <c r="GDN93" s="532"/>
      <c r="GDO93" s="533"/>
      <c r="GDP93" s="527"/>
      <c r="GDQ93" s="528"/>
      <c r="GDR93" s="529"/>
      <c r="GDS93" s="530"/>
      <c r="GDT93" s="531"/>
      <c r="GDU93" s="532"/>
      <c r="GDV93" s="533"/>
      <c r="GDW93" s="527"/>
      <c r="GDX93" s="528"/>
      <c r="GDY93" s="529"/>
      <c r="GDZ93" s="530"/>
      <c r="GEA93" s="531"/>
      <c r="GEB93" s="532"/>
      <c r="GEC93" s="533"/>
      <c r="GED93" s="527"/>
      <c r="GEE93" s="528"/>
      <c r="GEF93" s="529"/>
      <c r="GEG93" s="530"/>
      <c r="GEH93" s="531"/>
      <c r="GEI93" s="532"/>
      <c r="GEJ93" s="533"/>
      <c r="GEK93" s="527"/>
      <c r="GEL93" s="528"/>
      <c r="GEM93" s="529"/>
      <c r="GEN93" s="530"/>
      <c r="GEO93" s="531"/>
      <c r="GEP93" s="532"/>
      <c r="GEQ93" s="533"/>
      <c r="GER93" s="527"/>
      <c r="GES93" s="528"/>
      <c r="GET93" s="529"/>
      <c r="GEU93" s="530"/>
      <c r="GEV93" s="531"/>
      <c r="GEW93" s="532"/>
      <c r="GEX93" s="533"/>
      <c r="GEY93" s="527"/>
      <c r="GEZ93" s="528"/>
      <c r="GFA93" s="529"/>
      <c r="GFB93" s="530"/>
      <c r="GFC93" s="531"/>
      <c r="GFD93" s="532"/>
      <c r="GFE93" s="533"/>
      <c r="GFF93" s="527"/>
      <c r="GFG93" s="528"/>
      <c r="GFH93" s="529"/>
      <c r="GFI93" s="530"/>
      <c r="GFJ93" s="531"/>
      <c r="GFK93" s="532"/>
      <c r="GFL93" s="533"/>
      <c r="GFM93" s="527"/>
      <c r="GFN93" s="528"/>
      <c r="GFO93" s="529"/>
      <c r="GFP93" s="530"/>
      <c r="GFQ93" s="531"/>
      <c r="GFR93" s="532"/>
      <c r="GFS93" s="533"/>
      <c r="GFT93" s="527"/>
      <c r="GFU93" s="528"/>
      <c r="GFV93" s="529"/>
      <c r="GFW93" s="530"/>
      <c r="GFX93" s="531"/>
      <c r="GFY93" s="532"/>
      <c r="GFZ93" s="533"/>
      <c r="GGA93" s="527"/>
      <c r="GGB93" s="528"/>
      <c r="GGC93" s="529"/>
      <c r="GGD93" s="530"/>
      <c r="GGE93" s="531"/>
      <c r="GGF93" s="532"/>
      <c r="GGG93" s="533"/>
      <c r="GGH93" s="527"/>
      <c r="GGI93" s="528"/>
      <c r="GGJ93" s="529"/>
      <c r="GGK93" s="530"/>
      <c r="GGL93" s="531"/>
      <c r="GGM93" s="532"/>
      <c r="GGN93" s="533"/>
      <c r="GGO93" s="527"/>
      <c r="GGP93" s="528"/>
      <c r="GGQ93" s="529"/>
      <c r="GGR93" s="530"/>
      <c r="GGS93" s="531"/>
      <c r="GGT93" s="532"/>
      <c r="GGU93" s="533"/>
      <c r="GGV93" s="527"/>
      <c r="GGW93" s="528"/>
      <c r="GGX93" s="529"/>
      <c r="GGY93" s="530"/>
      <c r="GGZ93" s="531"/>
      <c r="GHA93" s="532"/>
      <c r="GHB93" s="533"/>
      <c r="GHC93" s="527"/>
      <c r="GHD93" s="528"/>
      <c r="GHE93" s="529"/>
      <c r="GHF93" s="530"/>
      <c r="GHG93" s="531"/>
      <c r="GHH93" s="532"/>
      <c r="GHI93" s="533"/>
      <c r="GHJ93" s="527"/>
      <c r="GHK93" s="528"/>
      <c r="GHL93" s="529"/>
      <c r="GHM93" s="530"/>
      <c r="GHN93" s="531"/>
      <c r="GHO93" s="532"/>
      <c r="GHP93" s="533"/>
      <c r="GHQ93" s="527"/>
      <c r="GHR93" s="528"/>
      <c r="GHS93" s="529"/>
      <c r="GHT93" s="530"/>
      <c r="GHU93" s="531"/>
      <c r="GHV93" s="532"/>
      <c r="GHW93" s="533"/>
      <c r="GHX93" s="527"/>
      <c r="GHY93" s="528"/>
      <c r="GHZ93" s="529"/>
      <c r="GIA93" s="530"/>
      <c r="GIB93" s="531"/>
      <c r="GIC93" s="532"/>
      <c r="GID93" s="533"/>
      <c r="GIE93" s="527"/>
      <c r="GIF93" s="528"/>
      <c r="GIG93" s="529"/>
      <c r="GIH93" s="530"/>
      <c r="GII93" s="531"/>
      <c r="GIJ93" s="532"/>
      <c r="GIK93" s="533"/>
      <c r="GIL93" s="527"/>
      <c r="GIM93" s="528"/>
      <c r="GIN93" s="529"/>
      <c r="GIO93" s="530"/>
      <c r="GIP93" s="531"/>
      <c r="GIQ93" s="532"/>
      <c r="GIR93" s="533"/>
      <c r="GIS93" s="527"/>
      <c r="GIT93" s="528"/>
      <c r="GIU93" s="529"/>
      <c r="GIV93" s="530"/>
      <c r="GIW93" s="531"/>
      <c r="GIX93" s="532"/>
      <c r="GIY93" s="533"/>
      <c r="GIZ93" s="527"/>
      <c r="GJA93" s="528"/>
      <c r="GJB93" s="529"/>
      <c r="GJC93" s="530"/>
      <c r="GJD93" s="531"/>
      <c r="GJE93" s="532"/>
      <c r="GJF93" s="533"/>
      <c r="GJG93" s="527"/>
      <c r="GJH93" s="528"/>
      <c r="GJI93" s="529"/>
      <c r="GJJ93" s="530"/>
      <c r="GJK93" s="531"/>
      <c r="GJL93" s="532"/>
      <c r="GJM93" s="533"/>
      <c r="GJN93" s="527"/>
      <c r="GJO93" s="528"/>
      <c r="GJP93" s="529"/>
      <c r="GJQ93" s="530"/>
      <c r="GJR93" s="531"/>
      <c r="GJS93" s="532"/>
      <c r="GJT93" s="533"/>
      <c r="GJU93" s="527"/>
      <c r="GJV93" s="528"/>
      <c r="GJW93" s="529"/>
      <c r="GJX93" s="530"/>
      <c r="GJY93" s="531"/>
      <c r="GJZ93" s="532"/>
      <c r="GKA93" s="533"/>
      <c r="GKB93" s="527"/>
      <c r="GKC93" s="528"/>
      <c r="GKD93" s="529"/>
      <c r="GKE93" s="530"/>
      <c r="GKF93" s="531"/>
      <c r="GKG93" s="532"/>
      <c r="GKH93" s="533"/>
      <c r="GKI93" s="527"/>
      <c r="GKJ93" s="528"/>
      <c r="GKK93" s="529"/>
      <c r="GKL93" s="530"/>
      <c r="GKM93" s="531"/>
      <c r="GKN93" s="532"/>
      <c r="GKO93" s="533"/>
      <c r="GKP93" s="527"/>
      <c r="GKQ93" s="528"/>
      <c r="GKR93" s="529"/>
      <c r="GKS93" s="530"/>
      <c r="GKT93" s="531"/>
      <c r="GKU93" s="532"/>
      <c r="GKV93" s="533"/>
      <c r="GKW93" s="527"/>
      <c r="GKX93" s="528"/>
      <c r="GKY93" s="529"/>
      <c r="GKZ93" s="530"/>
      <c r="GLA93" s="531"/>
      <c r="GLB93" s="532"/>
      <c r="GLC93" s="533"/>
      <c r="GLD93" s="527"/>
      <c r="GLE93" s="528"/>
      <c r="GLF93" s="529"/>
      <c r="GLG93" s="530"/>
      <c r="GLH93" s="531"/>
      <c r="GLI93" s="532"/>
      <c r="GLJ93" s="533"/>
      <c r="GLK93" s="527"/>
      <c r="GLL93" s="528"/>
      <c r="GLM93" s="529"/>
      <c r="GLN93" s="530"/>
      <c r="GLO93" s="531"/>
      <c r="GLP93" s="532"/>
      <c r="GLQ93" s="533"/>
      <c r="GLR93" s="527"/>
      <c r="GLS93" s="528"/>
      <c r="GLT93" s="529"/>
      <c r="GLU93" s="530"/>
      <c r="GLV93" s="531"/>
      <c r="GLW93" s="532"/>
      <c r="GLX93" s="533"/>
      <c r="GLY93" s="527"/>
      <c r="GLZ93" s="528"/>
      <c r="GMA93" s="529"/>
      <c r="GMB93" s="530"/>
      <c r="GMC93" s="531"/>
      <c r="GMD93" s="532"/>
      <c r="GME93" s="533"/>
      <c r="GMF93" s="527"/>
      <c r="GMG93" s="528"/>
      <c r="GMH93" s="529"/>
      <c r="GMI93" s="530"/>
      <c r="GMJ93" s="531"/>
      <c r="GMK93" s="532"/>
      <c r="GML93" s="533"/>
      <c r="GMM93" s="527"/>
      <c r="GMN93" s="528"/>
      <c r="GMO93" s="529"/>
      <c r="GMP93" s="530"/>
      <c r="GMQ93" s="531"/>
      <c r="GMR93" s="532"/>
      <c r="GMS93" s="533"/>
      <c r="GMT93" s="527"/>
      <c r="GMU93" s="528"/>
      <c r="GMV93" s="529"/>
      <c r="GMW93" s="530"/>
      <c r="GMX93" s="531"/>
      <c r="GMY93" s="532"/>
      <c r="GMZ93" s="533"/>
      <c r="GNA93" s="527"/>
      <c r="GNB93" s="528"/>
      <c r="GNC93" s="529"/>
      <c r="GND93" s="530"/>
      <c r="GNE93" s="531"/>
      <c r="GNF93" s="532"/>
      <c r="GNG93" s="533"/>
      <c r="GNH93" s="527"/>
      <c r="GNI93" s="528"/>
      <c r="GNJ93" s="529"/>
      <c r="GNK93" s="530"/>
      <c r="GNL93" s="531"/>
      <c r="GNM93" s="532"/>
      <c r="GNN93" s="533"/>
      <c r="GNO93" s="527"/>
      <c r="GNP93" s="528"/>
      <c r="GNQ93" s="529"/>
      <c r="GNR93" s="530"/>
      <c r="GNS93" s="531"/>
      <c r="GNT93" s="532"/>
      <c r="GNU93" s="533"/>
      <c r="GNV93" s="527"/>
      <c r="GNW93" s="528"/>
      <c r="GNX93" s="529"/>
      <c r="GNY93" s="530"/>
      <c r="GNZ93" s="531"/>
      <c r="GOA93" s="532"/>
      <c r="GOB93" s="533"/>
      <c r="GOC93" s="527"/>
      <c r="GOD93" s="528"/>
      <c r="GOE93" s="529"/>
      <c r="GOF93" s="530"/>
      <c r="GOG93" s="531"/>
      <c r="GOH93" s="532"/>
      <c r="GOI93" s="533"/>
      <c r="GOJ93" s="527"/>
      <c r="GOK93" s="528"/>
      <c r="GOL93" s="529"/>
      <c r="GOM93" s="530"/>
      <c r="GON93" s="531"/>
      <c r="GOO93" s="532"/>
      <c r="GOP93" s="533"/>
      <c r="GOQ93" s="527"/>
      <c r="GOR93" s="528"/>
      <c r="GOS93" s="529"/>
      <c r="GOT93" s="530"/>
      <c r="GOU93" s="531"/>
      <c r="GOV93" s="532"/>
      <c r="GOW93" s="533"/>
      <c r="GOX93" s="527"/>
      <c r="GOY93" s="528"/>
      <c r="GOZ93" s="529"/>
      <c r="GPA93" s="530"/>
      <c r="GPB93" s="531"/>
      <c r="GPC93" s="532"/>
      <c r="GPD93" s="533"/>
      <c r="GPE93" s="527"/>
      <c r="GPF93" s="528"/>
      <c r="GPG93" s="529"/>
      <c r="GPH93" s="530"/>
      <c r="GPI93" s="531"/>
      <c r="GPJ93" s="532"/>
      <c r="GPK93" s="533"/>
      <c r="GPL93" s="527"/>
      <c r="GPM93" s="528"/>
      <c r="GPN93" s="529"/>
      <c r="GPO93" s="530"/>
      <c r="GPP93" s="531"/>
      <c r="GPQ93" s="532"/>
      <c r="GPR93" s="533"/>
      <c r="GPS93" s="527"/>
      <c r="GPT93" s="528"/>
      <c r="GPU93" s="529"/>
      <c r="GPV93" s="530"/>
      <c r="GPW93" s="531"/>
      <c r="GPX93" s="532"/>
      <c r="GPY93" s="533"/>
      <c r="GPZ93" s="527"/>
      <c r="GQA93" s="528"/>
      <c r="GQB93" s="529"/>
      <c r="GQC93" s="530"/>
      <c r="GQD93" s="531"/>
      <c r="GQE93" s="532"/>
      <c r="GQF93" s="533"/>
      <c r="GQG93" s="527"/>
      <c r="GQH93" s="528"/>
      <c r="GQI93" s="529"/>
      <c r="GQJ93" s="530"/>
      <c r="GQK93" s="531"/>
      <c r="GQL93" s="532"/>
      <c r="GQM93" s="533"/>
      <c r="GQN93" s="527"/>
      <c r="GQO93" s="528"/>
      <c r="GQP93" s="529"/>
      <c r="GQQ93" s="530"/>
      <c r="GQR93" s="531"/>
      <c r="GQS93" s="532"/>
      <c r="GQT93" s="533"/>
      <c r="GQU93" s="527"/>
      <c r="GQV93" s="528"/>
      <c r="GQW93" s="529"/>
      <c r="GQX93" s="530"/>
      <c r="GQY93" s="531"/>
      <c r="GQZ93" s="532"/>
      <c r="GRA93" s="533"/>
      <c r="GRB93" s="527"/>
      <c r="GRC93" s="528"/>
      <c r="GRD93" s="529"/>
      <c r="GRE93" s="530"/>
      <c r="GRF93" s="531"/>
      <c r="GRG93" s="532"/>
      <c r="GRH93" s="533"/>
      <c r="GRI93" s="527"/>
      <c r="GRJ93" s="528"/>
      <c r="GRK93" s="529"/>
      <c r="GRL93" s="530"/>
      <c r="GRM93" s="531"/>
      <c r="GRN93" s="532"/>
      <c r="GRO93" s="533"/>
      <c r="GRP93" s="527"/>
      <c r="GRQ93" s="528"/>
      <c r="GRR93" s="529"/>
      <c r="GRS93" s="530"/>
      <c r="GRT93" s="531"/>
      <c r="GRU93" s="532"/>
      <c r="GRV93" s="533"/>
      <c r="GRW93" s="527"/>
      <c r="GRX93" s="528"/>
      <c r="GRY93" s="529"/>
      <c r="GRZ93" s="530"/>
      <c r="GSA93" s="531"/>
      <c r="GSB93" s="532"/>
      <c r="GSC93" s="533"/>
      <c r="GSD93" s="527"/>
      <c r="GSE93" s="528"/>
      <c r="GSF93" s="529"/>
      <c r="GSG93" s="530"/>
      <c r="GSH93" s="531"/>
      <c r="GSI93" s="532"/>
      <c r="GSJ93" s="533"/>
      <c r="GSK93" s="527"/>
      <c r="GSL93" s="528"/>
      <c r="GSM93" s="529"/>
      <c r="GSN93" s="530"/>
      <c r="GSO93" s="531"/>
      <c r="GSP93" s="532"/>
      <c r="GSQ93" s="533"/>
      <c r="GSR93" s="527"/>
      <c r="GSS93" s="528"/>
      <c r="GST93" s="529"/>
      <c r="GSU93" s="530"/>
      <c r="GSV93" s="531"/>
      <c r="GSW93" s="532"/>
      <c r="GSX93" s="533"/>
      <c r="GSY93" s="527"/>
      <c r="GSZ93" s="528"/>
      <c r="GTA93" s="529"/>
      <c r="GTB93" s="530"/>
      <c r="GTC93" s="531"/>
      <c r="GTD93" s="532"/>
      <c r="GTE93" s="533"/>
      <c r="GTF93" s="527"/>
      <c r="GTG93" s="528"/>
      <c r="GTH93" s="529"/>
      <c r="GTI93" s="530"/>
      <c r="GTJ93" s="531"/>
      <c r="GTK93" s="532"/>
      <c r="GTL93" s="533"/>
      <c r="GTM93" s="527"/>
      <c r="GTN93" s="528"/>
      <c r="GTO93" s="529"/>
      <c r="GTP93" s="530"/>
      <c r="GTQ93" s="531"/>
      <c r="GTR93" s="532"/>
      <c r="GTS93" s="533"/>
      <c r="GTT93" s="527"/>
      <c r="GTU93" s="528"/>
      <c r="GTV93" s="529"/>
      <c r="GTW93" s="530"/>
      <c r="GTX93" s="531"/>
      <c r="GTY93" s="532"/>
      <c r="GTZ93" s="533"/>
      <c r="GUA93" s="527"/>
      <c r="GUB93" s="528"/>
      <c r="GUC93" s="529"/>
      <c r="GUD93" s="530"/>
      <c r="GUE93" s="531"/>
      <c r="GUF93" s="532"/>
      <c r="GUG93" s="533"/>
      <c r="GUH93" s="527"/>
      <c r="GUI93" s="528"/>
      <c r="GUJ93" s="529"/>
      <c r="GUK93" s="530"/>
      <c r="GUL93" s="531"/>
      <c r="GUM93" s="532"/>
      <c r="GUN93" s="533"/>
      <c r="GUO93" s="527"/>
      <c r="GUP93" s="528"/>
      <c r="GUQ93" s="529"/>
      <c r="GUR93" s="530"/>
      <c r="GUS93" s="531"/>
      <c r="GUT93" s="532"/>
      <c r="GUU93" s="533"/>
      <c r="GUV93" s="527"/>
      <c r="GUW93" s="528"/>
      <c r="GUX93" s="529"/>
      <c r="GUY93" s="530"/>
      <c r="GUZ93" s="531"/>
      <c r="GVA93" s="532"/>
      <c r="GVB93" s="533"/>
      <c r="GVC93" s="527"/>
      <c r="GVD93" s="528"/>
      <c r="GVE93" s="529"/>
      <c r="GVF93" s="530"/>
      <c r="GVG93" s="531"/>
      <c r="GVH93" s="532"/>
      <c r="GVI93" s="533"/>
      <c r="GVJ93" s="527"/>
      <c r="GVK93" s="528"/>
      <c r="GVL93" s="529"/>
      <c r="GVM93" s="530"/>
      <c r="GVN93" s="531"/>
      <c r="GVO93" s="532"/>
      <c r="GVP93" s="533"/>
      <c r="GVQ93" s="527"/>
      <c r="GVR93" s="528"/>
      <c r="GVS93" s="529"/>
      <c r="GVT93" s="530"/>
      <c r="GVU93" s="531"/>
      <c r="GVV93" s="532"/>
      <c r="GVW93" s="533"/>
      <c r="GVX93" s="527"/>
      <c r="GVY93" s="528"/>
      <c r="GVZ93" s="529"/>
      <c r="GWA93" s="530"/>
      <c r="GWB93" s="531"/>
      <c r="GWC93" s="532"/>
      <c r="GWD93" s="533"/>
      <c r="GWE93" s="527"/>
      <c r="GWF93" s="528"/>
      <c r="GWG93" s="529"/>
      <c r="GWH93" s="530"/>
      <c r="GWI93" s="531"/>
      <c r="GWJ93" s="532"/>
      <c r="GWK93" s="533"/>
      <c r="GWL93" s="527"/>
      <c r="GWM93" s="528"/>
      <c r="GWN93" s="529"/>
      <c r="GWO93" s="530"/>
      <c r="GWP93" s="531"/>
      <c r="GWQ93" s="532"/>
      <c r="GWR93" s="533"/>
      <c r="GWS93" s="527"/>
      <c r="GWT93" s="528"/>
      <c r="GWU93" s="529"/>
      <c r="GWV93" s="530"/>
      <c r="GWW93" s="531"/>
      <c r="GWX93" s="532"/>
      <c r="GWY93" s="533"/>
      <c r="GWZ93" s="527"/>
      <c r="GXA93" s="528"/>
      <c r="GXB93" s="529"/>
      <c r="GXC93" s="530"/>
      <c r="GXD93" s="531"/>
      <c r="GXE93" s="532"/>
      <c r="GXF93" s="533"/>
      <c r="GXG93" s="527"/>
      <c r="GXH93" s="528"/>
      <c r="GXI93" s="529"/>
      <c r="GXJ93" s="530"/>
      <c r="GXK93" s="531"/>
      <c r="GXL93" s="532"/>
      <c r="GXM93" s="533"/>
      <c r="GXN93" s="527"/>
      <c r="GXO93" s="528"/>
      <c r="GXP93" s="529"/>
      <c r="GXQ93" s="530"/>
      <c r="GXR93" s="531"/>
      <c r="GXS93" s="532"/>
      <c r="GXT93" s="533"/>
      <c r="GXU93" s="527"/>
      <c r="GXV93" s="528"/>
      <c r="GXW93" s="529"/>
      <c r="GXX93" s="530"/>
      <c r="GXY93" s="531"/>
      <c r="GXZ93" s="532"/>
      <c r="GYA93" s="533"/>
      <c r="GYB93" s="527"/>
      <c r="GYC93" s="528"/>
      <c r="GYD93" s="529"/>
      <c r="GYE93" s="530"/>
      <c r="GYF93" s="531"/>
      <c r="GYG93" s="532"/>
      <c r="GYH93" s="533"/>
      <c r="GYI93" s="527"/>
      <c r="GYJ93" s="528"/>
      <c r="GYK93" s="529"/>
      <c r="GYL93" s="530"/>
      <c r="GYM93" s="531"/>
      <c r="GYN93" s="532"/>
      <c r="GYO93" s="533"/>
      <c r="GYP93" s="527"/>
      <c r="GYQ93" s="528"/>
      <c r="GYR93" s="529"/>
      <c r="GYS93" s="530"/>
      <c r="GYT93" s="531"/>
      <c r="GYU93" s="532"/>
      <c r="GYV93" s="533"/>
      <c r="GYW93" s="527"/>
      <c r="GYX93" s="528"/>
      <c r="GYY93" s="529"/>
      <c r="GYZ93" s="530"/>
      <c r="GZA93" s="531"/>
      <c r="GZB93" s="532"/>
      <c r="GZC93" s="533"/>
      <c r="GZD93" s="527"/>
      <c r="GZE93" s="528"/>
      <c r="GZF93" s="529"/>
      <c r="GZG93" s="530"/>
      <c r="GZH93" s="531"/>
      <c r="GZI93" s="532"/>
      <c r="GZJ93" s="533"/>
      <c r="GZK93" s="527"/>
      <c r="GZL93" s="528"/>
      <c r="GZM93" s="529"/>
      <c r="GZN93" s="530"/>
      <c r="GZO93" s="531"/>
      <c r="GZP93" s="532"/>
      <c r="GZQ93" s="533"/>
      <c r="GZR93" s="527"/>
      <c r="GZS93" s="528"/>
      <c r="GZT93" s="529"/>
      <c r="GZU93" s="530"/>
      <c r="GZV93" s="531"/>
      <c r="GZW93" s="532"/>
      <c r="GZX93" s="533"/>
      <c r="GZY93" s="527"/>
      <c r="GZZ93" s="528"/>
      <c r="HAA93" s="529"/>
      <c r="HAB93" s="530"/>
      <c r="HAC93" s="531"/>
      <c r="HAD93" s="532"/>
      <c r="HAE93" s="533"/>
      <c r="HAF93" s="527"/>
      <c r="HAG93" s="528"/>
      <c r="HAH93" s="529"/>
      <c r="HAI93" s="530"/>
      <c r="HAJ93" s="531"/>
      <c r="HAK93" s="532"/>
      <c r="HAL93" s="533"/>
      <c r="HAM93" s="527"/>
      <c r="HAN93" s="528"/>
      <c r="HAO93" s="529"/>
      <c r="HAP93" s="530"/>
      <c r="HAQ93" s="531"/>
      <c r="HAR93" s="532"/>
      <c r="HAS93" s="533"/>
      <c r="HAT93" s="527"/>
      <c r="HAU93" s="528"/>
      <c r="HAV93" s="529"/>
      <c r="HAW93" s="530"/>
      <c r="HAX93" s="531"/>
      <c r="HAY93" s="532"/>
      <c r="HAZ93" s="533"/>
      <c r="HBA93" s="527"/>
      <c r="HBB93" s="528"/>
      <c r="HBC93" s="529"/>
      <c r="HBD93" s="530"/>
      <c r="HBE93" s="531"/>
      <c r="HBF93" s="532"/>
      <c r="HBG93" s="533"/>
      <c r="HBH93" s="527"/>
      <c r="HBI93" s="528"/>
      <c r="HBJ93" s="529"/>
      <c r="HBK93" s="530"/>
      <c r="HBL93" s="531"/>
      <c r="HBM93" s="532"/>
      <c r="HBN93" s="533"/>
      <c r="HBO93" s="527"/>
      <c r="HBP93" s="528"/>
      <c r="HBQ93" s="529"/>
      <c r="HBR93" s="530"/>
      <c r="HBS93" s="531"/>
      <c r="HBT93" s="532"/>
      <c r="HBU93" s="533"/>
      <c r="HBV93" s="527"/>
      <c r="HBW93" s="528"/>
      <c r="HBX93" s="529"/>
      <c r="HBY93" s="530"/>
      <c r="HBZ93" s="531"/>
      <c r="HCA93" s="532"/>
      <c r="HCB93" s="533"/>
      <c r="HCC93" s="527"/>
      <c r="HCD93" s="528"/>
      <c r="HCE93" s="529"/>
      <c r="HCF93" s="530"/>
      <c r="HCG93" s="531"/>
      <c r="HCH93" s="532"/>
      <c r="HCI93" s="533"/>
      <c r="HCJ93" s="527"/>
      <c r="HCK93" s="528"/>
      <c r="HCL93" s="529"/>
      <c r="HCM93" s="530"/>
      <c r="HCN93" s="531"/>
      <c r="HCO93" s="532"/>
      <c r="HCP93" s="533"/>
      <c r="HCQ93" s="527"/>
      <c r="HCR93" s="528"/>
      <c r="HCS93" s="529"/>
      <c r="HCT93" s="530"/>
      <c r="HCU93" s="531"/>
      <c r="HCV93" s="532"/>
      <c r="HCW93" s="533"/>
      <c r="HCX93" s="527"/>
      <c r="HCY93" s="528"/>
      <c r="HCZ93" s="529"/>
      <c r="HDA93" s="530"/>
      <c r="HDB93" s="531"/>
      <c r="HDC93" s="532"/>
      <c r="HDD93" s="533"/>
      <c r="HDE93" s="527"/>
      <c r="HDF93" s="528"/>
      <c r="HDG93" s="529"/>
      <c r="HDH93" s="530"/>
      <c r="HDI93" s="531"/>
      <c r="HDJ93" s="532"/>
      <c r="HDK93" s="533"/>
      <c r="HDL93" s="527"/>
      <c r="HDM93" s="528"/>
      <c r="HDN93" s="529"/>
      <c r="HDO93" s="530"/>
      <c r="HDP93" s="531"/>
      <c r="HDQ93" s="532"/>
      <c r="HDR93" s="533"/>
      <c r="HDS93" s="527"/>
      <c r="HDT93" s="528"/>
      <c r="HDU93" s="529"/>
      <c r="HDV93" s="530"/>
      <c r="HDW93" s="531"/>
      <c r="HDX93" s="532"/>
      <c r="HDY93" s="533"/>
      <c r="HDZ93" s="527"/>
      <c r="HEA93" s="528"/>
      <c r="HEB93" s="529"/>
      <c r="HEC93" s="530"/>
      <c r="HED93" s="531"/>
      <c r="HEE93" s="532"/>
      <c r="HEF93" s="533"/>
      <c r="HEG93" s="527"/>
      <c r="HEH93" s="528"/>
      <c r="HEI93" s="529"/>
      <c r="HEJ93" s="530"/>
      <c r="HEK93" s="531"/>
      <c r="HEL93" s="532"/>
      <c r="HEM93" s="533"/>
      <c r="HEN93" s="527"/>
      <c r="HEO93" s="528"/>
      <c r="HEP93" s="529"/>
      <c r="HEQ93" s="530"/>
      <c r="HER93" s="531"/>
      <c r="HES93" s="532"/>
      <c r="HET93" s="533"/>
      <c r="HEU93" s="527"/>
      <c r="HEV93" s="528"/>
      <c r="HEW93" s="529"/>
      <c r="HEX93" s="530"/>
      <c r="HEY93" s="531"/>
      <c r="HEZ93" s="532"/>
      <c r="HFA93" s="533"/>
      <c r="HFB93" s="527"/>
      <c r="HFC93" s="528"/>
      <c r="HFD93" s="529"/>
      <c r="HFE93" s="530"/>
      <c r="HFF93" s="531"/>
      <c r="HFG93" s="532"/>
      <c r="HFH93" s="533"/>
      <c r="HFI93" s="527"/>
      <c r="HFJ93" s="528"/>
      <c r="HFK93" s="529"/>
      <c r="HFL93" s="530"/>
      <c r="HFM93" s="531"/>
      <c r="HFN93" s="532"/>
      <c r="HFO93" s="533"/>
      <c r="HFP93" s="527"/>
      <c r="HFQ93" s="528"/>
      <c r="HFR93" s="529"/>
      <c r="HFS93" s="530"/>
      <c r="HFT93" s="531"/>
      <c r="HFU93" s="532"/>
      <c r="HFV93" s="533"/>
      <c r="HFW93" s="527"/>
      <c r="HFX93" s="528"/>
      <c r="HFY93" s="529"/>
      <c r="HFZ93" s="530"/>
      <c r="HGA93" s="531"/>
      <c r="HGB93" s="532"/>
      <c r="HGC93" s="533"/>
      <c r="HGD93" s="527"/>
      <c r="HGE93" s="528"/>
      <c r="HGF93" s="529"/>
      <c r="HGG93" s="530"/>
      <c r="HGH93" s="531"/>
      <c r="HGI93" s="532"/>
      <c r="HGJ93" s="533"/>
      <c r="HGK93" s="527"/>
      <c r="HGL93" s="528"/>
      <c r="HGM93" s="529"/>
      <c r="HGN93" s="530"/>
      <c r="HGO93" s="531"/>
      <c r="HGP93" s="532"/>
      <c r="HGQ93" s="533"/>
      <c r="HGR93" s="527"/>
      <c r="HGS93" s="528"/>
      <c r="HGT93" s="529"/>
      <c r="HGU93" s="530"/>
      <c r="HGV93" s="531"/>
      <c r="HGW93" s="532"/>
      <c r="HGX93" s="533"/>
      <c r="HGY93" s="527"/>
      <c r="HGZ93" s="528"/>
      <c r="HHA93" s="529"/>
      <c r="HHB93" s="530"/>
      <c r="HHC93" s="531"/>
      <c r="HHD93" s="532"/>
      <c r="HHE93" s="533"/>
      <c r="HHF93" s="527"/>
      <c r="HHG93" s="528"/>
      <c r="HHH93" s="529"/>
      <c r="HHI93" s="530"/>
      <c r="HHJ93" s="531"/>
      <c r="HHK93" s="532"/>
      <c r="HHL93" s="533"/>
      <c r="HHM93" s="527"/>
      <c r="HHN93" s="528"/>
      <c r="HHO93" s="529"/>
      <c r="HHP93" s="530"/>
      <c r="HHQ93" s="531"/>
      <c r="HHR93" s="532"/>
      <c r="HHS93" s="533"/>
      <c r="HHT93" s="527"/>
      <c r="HHU93" s="528"/>
      <c r="HHV93" s="529"/>
      <c r="HHW93" s="530"/>
      <c r="HHX93" s="531"/>
      <c r="HHY93" s="532"/>
      <c r="HHZ93" s="533"/>
      <c r="HIA93" s="527"/>
      <c r="HIB93" s="528"/>
      <c r="HIC93" s="529"/>
      <c r="HID93" s="530"/>
      <c r="HIE93" s="531"/>
      <c r="HIF93" s="532"/>
      <c r="HIG93" s="533"/>
      <c r="HIH93" s="527"/>
      <c r="HII93" s="528"/>
      <c r="HIJ93" s="529"/>
      <c r="HIK93" s="530"/>
      <c r="HIL93" s="531"/>
      <c r="HIM93" s="532"/>
      <c r="HIN93" s="533"/>
      <c r="HIO93" s="527"/>
      <c r="HIP93" s="528"/>
      <c r="HIQ93" s="529"/>
      <c r="HIR93" s="530"/>
      <c r="HIS93" s="531"/>
      <c r="HIT93" s="532"/>
      <c r="HIU93" s="533"/>
      <c r="HIV93" s="527"/>
      <c r="HIW93" s="528"/>
      <c r="HIX93" s="529"/>
      <c r="HIY93" s="530"/>
      <c r="HIZ93" s="531"/>
      <c r="HJA93" s="532"/>
      <c r="HJB93" s="533"/>
      <c r="HJC93" s="527"/>
      <c r="HJD93" s="528"/>
      <c r="HJE93" s="529"/>
      <c r="HJF93" s="530"/>
      <c r="HJG93" s="531"/>
      <c r="HJH93" s="532"/>
      <c r="HJI93" s="533"/>
      <c r="HJJ93" s="527"/>
      <c r="HJK93" s="528"/>
      <c r="HJL93" s="529"/>
      <c r="HJM93" s="530"/>
      <c r="HJN93" s="531"/>
      <c r="HJO93" s="532"/>
      <c r="HJP93" s="533"/>
      <c r="HJQ93" s="527"/>
      <c r="HJR93" s="528"/>
      <c r="HJS93" s="529"/>
      <c r="HJT93" s="530"/>
      <c r="HJU93" s="531"/>
      <c r="HJV93" s="532"/>
      <c r="HJW93" s="533"/>
      <c r="HJX93" s="527"/>
      <c r="HJY93" s="528"/>
      <c r="HJZ93" s="529"/>
      <c r="HKA93" s="530"/>
      <c r="HKB93" s="531"/>
      <c r="HKC93" s="532"/>
      <c r="HKD93" s="533"/>
      <c r="HKE93" s="527"/>
      <c r="HKF93" s="528"/>
      <c r="HKG93" s="529"/>
      <c r="HKH93" s="530"/>
      <c r="HKI93" s="531"/>
      <c r="HKJ93" s="532"/>
      <c r="HKK93" s="533"/>
      <c r="HKL93" s="527"/>
      <c r="HKM93" s="528"/>
      <c r="HKN93" s="529"/>
      <c r="HKO93" s="530"/>
      <c r="HKP93" s="531"/>
      <c r="HKQ93" s="532"/>
      <c r="HKR93" s="533"/>
      <c r="HKS93" s="527"/>
      <c r="HKT93" s="528"/>
      <c r="HKU93" s="529"/>
      <c r="HKV93" s="530"/>
      <c r="HKW93" s="531"/>
      <c r="HKX93" s="532"/>
      <c r="HKY93" s="533"/>
      <c r="HKZ93" s="527"/>
      <c r="HLA93" s="528"/>
      <c r="HLB93" s="529"/>
      <c r="HLC93" s="530"/>
      <c r="HLD93" s="531"/>
      <c r="HLE93" s="532"/>
      <c r="HLF93" s="533"/>
      <c r="HLG93" s="527"/>
      <c r="HLH93" s="528"/>
      <c r="HLI93" s="529"/>
      <c r="HLJ93" s="530"/>
      <c r="HLK93" s="531"/>
      <c r="HLL93" s="532"/>
      <c r="HLM93" s="533"/>
      <c r="HLN93" s="527"/>
      <c r="HLO93" s="528"/>
      <c r="HLP93" s="529"/>
      <c r="HLQ93" s="530"/>
      <c r="HLR93" s="531"/>
      <c r="HLS93" s="532"/>
      <c r="HLT93" s="533"/>
      <c r="HLU93" s="527"/>
      <c r="HLV93" s="528"/>
      <c r="HLW93" s="529"/>
      <c r="HLX93" s="530"/>
      <c r="HLY93" s="531"/>
      <c r="HLZ93" s="532"/>
      <c r="HMA93" s="533"/>
      <c r="HMB93" s="527"/>
      <c r="HMC93" s="528"/>
      <c r="HMD93" s="529"/>
      <c r="HME93" s="530"/>
      <c r="HMF93" s="531"/>
      <c r="HMG93" s="532"/>
      <c r="HMH93" s="533"/>
      <c r="HMI93" s="527"/>
      <c r="HMJ93" s="528"/>
      <c r="HMK93" s="529"/>
      <c r="HML93" s="530"/>
      <c r="HMM93" s="531"/>
      <c r="HMN93" s="532"/>
      <c r="HMO93" s="533"/>
      <c r="HMP93" s="527"/>
      <c r="HMQ93" s="528"/>
      <c r="HMR93" s="529"/>
      <c r="HMS93" s="530"/>
      <c r="HMT93" s="531"/>
      <c r="HMU93" s="532"/>
      <c r="HMV93" s="533"/>
      <c r="HMW93" s="527"/>
      <c r="HMX93" s="528"/>
      <c r="HMY93" s="529"/>
      <c r="HMZ93" s="530"/>
      <c r="HNA93" s="531"/>
      <c r="HNB93" s="532"/>
      <c r="HNC93" s="533"/>
      <c r="HND93" s="527"/>
      <c r="HNE93" s="528"/>
      <c r="HNF93" s="529"/>
      <c r="HNG93" s="530"/>
      <c r="HNH93" s="531"/>
      <c r="HNI93" s="532"/>
      <c r="HNJ93" s="533"/>
      <c r="HNK93" s="527"/>
      <c r="HNL93" s="528"/>
      <c r="HNM93" s="529"/>
      <c r="HNN93" s="530"/>
      <c r="HNO93" s="531"/>
      <c r="HNP93" s="532"/>
      <c r="HNQ93" s="533"/>
      <c r="HNR93" s="527"/>
      <c r="HNS93" s="528"/>
      <c r="HNT93" s="529"/>
      <c r="HNU93" s="530"/>
      <c r="HNV93" s="531"/>
      <c r="HNW93" s="532"/>
      <c r="HNX93" s="533"/>
      <c r="HNY93" s="527"/>
      <c r="HNZ93" s="528"/>
      <c r="HOA93" s="529"/>
      <c r="HOB93" s="530"/>
      <c r="HOC93" s="531"/>
      <c r="HOD93" s="532"/>
      <c r="HOE93" s="533"/>
      <c r="HOF93" s="527"/>
      <c r="HOG93" s="528"/>
      <c r="HOH93" s="529"/>
      <c r="HOI93" s="530"/>
      <c r="HOJ93" s="531"/>
      <c r="HOK93" s="532"/>
      <c r="HOL93" s="533"/>
      <c r="HOM93" s="527"/>
      <c r="HON93" s="528"/>
      <c r="HOO93" s="529"/>
      <c r="HOP93" s="530"/>
      <c r="HOQ93" s="531"/>
      <c r="HOR93" s="532"/>
      <c r="HOS93" s="533"/>
      <c r="HOT93" s="527"/>
      <c r="HOU93" s="528"/>
      <c r="HOV93" s="529"/>
      <c r="HOW93" s="530"/>
      <c r="HOX93" s="531"/>
      <c r="HOY93" s="532"/>
      <c r="HOZ93" s="533"/>
      <c r="HPA93" s="527"/>
      <c r="HPB93" s="528"/>
      <c r="HPC93" s="529"/>
      <c r="HPD93" s="530"/>
      <c r="HPE93" s="531"/>
      <c r="HPF93" s="532"/>
      <c r="HPG93" s="533"/>
      <c r="HPH93" s="527"/>
      <c r="HPI93" s="528"/>
      <c r="HPJ93" s="529"/>
      <c r="HPK93" s="530"/>
      <c r="HPL93" s="531"/>
      <c r="HPM93" s="532"/>
      <c r="HPN93" s="533"/>
      <c r="HPO93" s="527"/>
      <c r="HPP93" s="528"/>
      <c r="HPQ93" s="529"/>
      <c r="HPR93" s="530"/>
      <c r="HPS93" s="531"/>
      <c r="HPT93" s="532"/>
      <c r="HPU93" s="533"/>
      <c r="HPV93" s="527"/>
      <c r="HPW93" s="528"/>
      <c r="HPX93" s="529"/>
      <c r="HPY93" s="530"/>
      <c r="HPZ93" s="531"/>
      <c r="HQA93" s="532"/>
      <c r="HQB93" s="533"/>
      <c r="HQC93" s="527"/>
      <c r="HQD93" s="528"/>
      <c r="HQE93" s="529"/>
      <c r="HQF93" s="530"/>
      <c r="HQG93" s="531"/>
      <c r="HQH93" s="532"/>
      <c r="HQI93" s="533"/>
      <c r="HQJ93" s="527"/>
      <c r="HQK93" s="528"/>
      <c r="HQL93" s="529"/>
      <c r="HQM93" s="530"/>
      <c r="HQN93" s="531"/>
      <c r="HQO93" s="532"/>
      <c r="HQP93" s="533"/>
      <c r="HQQ93" s="527"/>
      <c r="HQR93" s="528"/>
      <c r="HQS93" s="529"/>
      <c r="HQT93" s="530"/>
      <c r="HQU93" s="531"/>
      <c r="HQV93" s="532"/>
      <c r="HQW93" s="533"/>
      <c r="HQX93" s="527"/>
      <c r="HQY93" s="528"/>
      <c r="HQZ93" s="529"/>
      <c r="HRA93" s="530"/>
      <c r="HRB93" s="531"/>
      <c r="HRC93" s="532"/>
      <c r="HRD93" s="533"/>
      <c r="HRE93" s="527"/>
      <c r="HRF93" s="528"/>
      <c r="HRG93" s="529"/>
      <c r="HRH93" s="530"/>
      <c r="HRI93" s="531"/>
      <c r="HRJ93" s="532"/>
      <c r="HRK93" s="533"/>
      <c r="HRL93" s="527"/>
      <c r="HRM93" s="528"/>
      <c r="HRN93" s="529"/>
      <c r="HRO93" s="530"/>
      <c r="HRP93" s="531"/>
      <c r="HRQ93" s="532"/>
      <c r="HRR93" s="533"/>
      <c r="HRS93" s="527"/>
      <c r="HRT93" s="528"/>
      <c r="HRU93" s="529"/>
      <c r="HRV93" s="530"/>
      <c r="HRW93" s="531"/>
      <c r="HRX93" s="532"/>
      <c r="HRY93" s="533"/>
      <c r="HRZ93" s="527"/>
      <c r="HSA93" s="528"/>
      <c r="HSB93" s="529"/>
      <c r="HSC93" s="530"/>
      <c r="HSD93" s="531"/>
      <c r="HSE93" s="532"/>
      <c r="HSF93" s="533"/>
      <c r="HSG93" s="527"/>
      <c r="HSH93" s="528"/>
      <c r="HSI93" s="529"/>
      <c r="HSJ93" s="530"/>
      <c r="HSK93" s="531"/>
      <c r="HSL93" s="532"/>
      <c r="HSM93" s="533"/>
      <c r="HSN93" s="527"/>
      <c r="HSO93" s="528"/>
      <c r="HSP93" s="529"/>
      <c r="HSQ93" s="530"/>
      <c r="HSR93" s="531"/>
      <c r="HSS93" s="532"/>
      <c r="HST93" s="533"/>
      <c r="HSU93" s="527"/>
      <c r="HSV93" s="528"/>
      <c r="HSW93" s="529"/>
      <c r="HSX93" s="530"/>
      <c r="HSY93" s="531"/>
      <c r="HSZ93" s="532"/>
      <c r="HTA93" s="533"/>
      <c r="HTB93" s="527"/>
      <c r="HTC93" s="528"/>
      <c r="HTD93" s="529"/>
      <c r="HTE93" s="530"/>
      <c r="HTF93" s="531"/>
      <c r="HTG93" s="532"/>
      <c r="HTH93" s="533"/>
      <c r="HTI93" s="527"/>
      <c r="HTJ93" s="528"/>
      <c r="HTK93" s="529"/>
      <c r="HTL93" s="530"/>
      <c r="HTM93" s="531"/>
      <c r="HTN93" s="532"/>
      <c r="HTO93" s="533"/>
      <c r="HTP93" s="527"/>
      <c r="HTQ93" s="528"/>
      <c r="HTR93" s="529"/>
      <c r="HTS93" s="530"/>
      <c r="HTT93" s="531"/>
      <c r="HTU93" s="532"/>
      <c r="HTV93" s="533"/>
      <c r="HTW93" s="527"/>
      <c r="HTX93" s="528"/>
      <c r="HTY93" s="529"/>
      <c r="HTZ93" s="530"/>
      <c r="HUA93" s="531"/>
      <c r="HUB93" s="532"/>
      <c r="HUC93" s="533"/>
      <c r="HUD93" s="527"/>
      <c r="HUE93" s="528"/>
      <c r="HUF93" s="529"/>
      <c r="HUG93" s="530"/>
      <c r="HUH93" s="531"/>
      <c r="HUI93" s="532"/>
      <c r="HUJ93" s="533"/>
      <c r="HUK93" s="527"/>
      <c r="HUL93" s="528"/>
      <c r="HUM93" s="529"/>
      <c r="HUN93" s="530"/>
      <c r="HUO93" s="531"/>
      <c r="HUP93" s="532"/>
      <c r="HUQ93" s="533"/>
      <c r="HUR93" s="527"/>
      <c r="HUS93" s="528"/>
      <c r="HUT93" s="529"/>
      <c r="HUU93" s="530"/>
      <c r="HUV93" s="531"/>
      <c r="HUW93" s="532"/>
      <c r="HUX93" s="533"/>
      <c r="HUY93" s="527"/>
      <c r="HUZ93" s="528"/>
      <c r="HVA93" s="529"/>
      <c r="HVB93" s="530"/>
      <c r="HVC93" s="531"/>
      <c r="HVD93" s="532"/>
      <c r="HVE93" s="533"/>
      <c r="HVF93" s="527"/>
      <c r="HVG93" s="528"/>
      <c r="HVH93" s="529"/>
      <c r="HVI93" s="530"/>
      <c r="HVJ93" s="531"/>
      <c r="HVK93" s="532"/>
      <c r="HVL93" s="533"/>
      <c r="HVM93" s="527"/>
      <c r="HVN93" s="528"/>
      <c r="HVO93" s="529"/>
      <c r="HVP93" s="530"/>
      <c r="HVQ93" s="531"/>
      <c r="HVR93" s="532"/>
      <c r="HVS93" s="533"/>
      <c r="HVT93" s="527"/>
      <c r="HVU93" s="528"/>
      <c r="HVV93" s="529"/>
      <c r="HVW93" s="530"/>
      <c r="HVX93" s="531"/>
      <c r="HVY93" s="532"/>
      <c r="HVZ93" s="533"/>
      <c r="HWA93" s="527"/>
      <c r="HWB93" s="528"/>
      <c r="HWC93" s="529"/>
      <c r="HWD93" s="530"/>
      <c r="HWE93" s="531"/>
      <c r="HWF93" s="532"/>
      <c r="HWG93" s="533"/>
      <c r="HWH93" s="527"/>
      <c r="HWI93" s="528"/>
      <c r="HWJ93" s="529"/>
      <c r="HWK93" s="530"/>
      <c r="HWL93" s="531"/>
      <c r="HWM93" s="532"/>
      <c r="HWN93" s="533"/>
      <c r="HWO93" s="527"/>
      <c r="HWP93" s="528"/>
      <c r="HWQ93" s="529"/>
      <c r="HWR93" s="530"/>
      <c r="HWS93" s="531"/>
      <c r="HWT93" s="532"/>
      <c r="HWU93" s="533"/>
      <c r="HWV93" s="527"/>
      <c r="HWW93" s="528"/>
      <c r="HWX93" s="529"/>
      <c r="HWY93" s="530"/>
      <c r="HWZ93" s="531"/>
      <c r="HXA93" s="532"/>
      <c r="HXB93" s="533"/>
      <c r="HXC93" s="527"/>
      <c r="HXD93" s="528"/>
      <c r="HXE93" s="529"/>
      <c r="HXF93" s="530"/>
      <c r="HXG93" s="531"/>
      <c r="HXH93" s="532"/>
      <c r="HXI93" s="533"/>
      <c r="HXJ93" s="527"/>
      <c r="HXK93" s="528"/>
      <c r="HXL93" s="529"/>
      <c r="HXM93" s="530"/>
      <c r="HXN93" s="531"/>
      <c r="HXO93" s="532"/>
      <c r="HXP93" s="533"/>
      <c r="HXQ93" s="527"/>
      <c r="HXR93" s="528"/>
      <c r="HXS93" s="529"/>
      <c r="HXT93" s="530"/>
      <c r="HXU93" s="531"/>
      <c r="HXV93" s="532"/>
      <c r="HXW93" s="533"/>
      <c r="HXX93" s="527"/>
      <c r="HXY93" s="528"/>
      <c r="HXZ93" s="529"/>
      <c r="HYA93" s="530"/>
      <c r="HYB93" s="531"/>
      <c r="HYC93" s="532"/>
      <c r="HYD93" s="533"/>
      <c r="HYE93" s="527"/>
      <c r="HYF93" s="528"/>
      <c r="HYG93" s="529"/>
      <c r="HYH93" s="530"/>
      <c r="HYI93" s="531"/>
      <c r="HYJ93" s="532"/>
      <c r="HYK93" s="533"/>
      <c r="HYL93" s="527"/>
      <c r="HYM93" s="528"/>
      <c r="HYN93" s="529"/>
      <c r="HYO93" s="530"/>
      <c r="HYP93" s="531"/>
      <c r="HYQ93" s="532"/>
      <c r="HYR93" s="533"/>
      <c r="HYS93" s="527"/>
      <c r="HYT93" s="528"/>
      <c r="HYU93" s="529"/>
      <c r="HYV93" s="530"/>
      <c r="HYW93" s="531"/>
      <c r="HYX93" s="532"/>
      <c r="HYY93" s="533"/>
      <c r="HYZ93" s="527"/>
      <c r="HZA93" s="528"/>
      <c r="HZB93" s="529"/>
      <c r="HZC93" s="530"/>
      <c r="HZD93" s="531"/>
      <c r="HZE93" s="532"/>
      <c r="HZF93" s="533"/>
      <c r="HZG93" s="527"/>
      <c r="HZH93" s="528"/>
      <c r="HZI93" s="529"/>
      <c r="HZJ93" s="530"/>
      <c r="HZK93" s="531"/>
      <c r="HZL93" s="532"/>
      <c r="HZM93" s="533"/>
      <c r="HZN93" s="527"/>
      <c r="HZO93" s="528"/>
      <c r="HZP93" s="529"/>
      <c r="HZQ93" s="530"/>
      <c r="HZR93" s="531"/>
      <c r="HZS93" s="532"/>
      <c r="HZT93" s="533"/>
      <c r="HZU93" s="527"/>
      <c r="HZV93" s="528"/>
      <c r="HZW93" s="529"/>
      <c r="HZX93" s="530"/>
      <c r="HZY93" s="531"/>
      <c r="HZZ93" s="532"/>
      <c r="IAA93" s="533"/>
      <c r="IAB93" s="527"/>
      <c r="IAC93" s="528"/>
      <c r="IAD93" s="529"/>
      <c r="IAE93" s="530"/>
      <c r="IAF93" s="531"/>
      <c r="IAG93" s="532"/>
      <c r="IAH93" s="533"/>
      <c r="IAI93" s="527"/>
      <c r="IAJ93" s="528"/>
      <c r="IAK93" s="529"/>
      <c r="IAL93" s="530"/>
      <c r="IAM93" s="531"/>
      <c r="IAN93" s="532"/>
      <c r="IAO93" s="533"/>
      <c r="IAP93" s="527"/>
      <c r="IAQ93" s="528"/>
      <c r="IAR93" s="529"/>
      <c r="IAS93" s="530"/>
      <c r="IAT93" s="531"/>
      <c r="IAU93" s="532"/>
      <c r="IAV93" s="533"/>
      <c r="IAW93" s="527"/>
      <c r="IAX93" s="528"/>
      <c r="IAY93" s="529"/>
      <c r="IAZ93" s="530"/>
      <c r="IBA93" s="531"/>
      <c r="IBB93" s="532"/>
      <c r="IBC93" s="533"/>
      <c r="IBD93" s="527"/>
      <c r="IBE93" s="528"/>
      <c r="IBF93" s="529"/>
      <c r="IBG93" s="530"/>
      <c r="IBH93" s="531"/>
      <c r="IBI93" s="532"/>
      <c r="IBJ93" s="533"/>
      <c r="IBK93" s="527"/>
      <c r="IBL93" s="528"/>
      <c r="IBM93" s="529"/>
      <c r="IBN93" s="530"/>
      <c r="IBO93" s="531"/>
      <c r="IBP93" s="532"/>
      <c r="IBQ93" s="533"/>
      <c r="IBR93" s="527"/>
      <c r="IBS93" s="528"/>
      <c r="IBT93" s="529"/>
      <c r="IBU93" s="530"/>
      <c r="IBV93" s="531"/>
      <c r="IBW93" s="532"/>
      <c r="IBX93" s="533"/>
      <c r="IBY93" s="527"/>
      <c r="IBZ93" s="528"/>
      <c r="ICA93" s="529"/>
      <c r="ICB93" s="530"/>
      <c r="ICC93" s="531"/>
      <c r="ICD93" s="532"/>
      <c r="ICE93" s="533"/>
      <c r="ICF93" s="527"/>
      <c r="ICG93" s="528"/>
      <c r="ICH93" s="529"/>
      <c r="ICI93" s="530"/>
      <c r="ICJ93" s="531"/>
      <c r="ICK93" s="532"/>
      <c r="ICL93" s="533"/>
      <c r="ICM93" s="527"/>
      <c r="ICN93" s="528"/>
      <c r="ICO93" s="529"/>
      <c r="ICP93" s="530"/>
      <c r="ICQ93" s="531"/>
      <c r="ICR93" s="532"/>
      <c r="ICS93" s="533"/>
      <c r="ICT93" s="527"/>
      <c r="ICU93" s="528"/>
      <c r="ICV93" s="529"/>
      <c r="ICW93" s="530"/>
      <c r="ICX93" s="531"/>
      <c r="ICY93" s="532"/>
      <c r="ICZ93" s="533"/>
      <c r="IDA93" s="527"/>
      <c r="IDB93" s="528"/>
      <c r="IDC93" s="529"/>
      <c r="IDD93" s="530"/>
      <c r="IDE93" s="531"/>
      <c r="IDF93" s="532"/>
      <c r="IDG93" s="533"/>
      <c r="IDH93" s="527"/>
      <c r="IDI93" s="528"/>
      <c r="IDJ93" s="529"/>
      <c r="IDK93" s="530"/>
      <c r="IDL93" s="531"/>
      <c r="IDM93" s="532"/>
      <c r="IDN93" s="533"/>
      <c r="IDO93" s="527"/>
      <c r="IDP93" s="528"/>
      <c r="IDQ93" s="529"/>
      <c r="IDR93" s="530"/>
      <c r="IDS93" s="531"/>
      <c r="IDT93" s="532"/>
      <c r="IDU93" s="533"/>
      <c r="IDV93" s="527"/>
      <c r="IDW93" s="528"/>
      <c r="IDX93" s="529"/>
      <c r="IDY93" s="530"/>
      <c r="IDZ93" s="531"/>
      <c r="IEA93" s="532"/>
      <c r="IEB93" s="533"/>
      <c r="IEC93" s="527"/>
      <c r="IED93" s="528"/>
      <c r="IEE93" s="529"/>
      <c r="IEF93" s="530"/>
      <c r="IEG93" s="531"/>
      <c r="IEH93" s="532"/>
      <c r="IEI93" s="533"/>
      <c r="IEJ93" s="527"/>
      <c r="IEK93" s="528"/>
      <c r="IEL93" s="529"/>
      <c r="IEM93" s="530"/>
      <c r="IEN93" s="531"/>
      <c r="IEO93" s="532"/>
      <c r="IEP93" s="533"/>
      <c r="IEQ93" s="527"/>
      <c r="IER93" s="528"/>
      <c r="IES93" s="529"/>
      <c r="IET93" s="530"/>
      <c r="IEU93" s="531"/>
      <c r="IEV93" s="532"/>
      <c r="IEW93" s="533"/>
      <c r="IEX93" s="527"/>
      <c r="IEY93" s="528"/>
      <c r="IEZ93" s="529"/>
      <c r="IFA93" s="530"/>
      <c r="IFB93" s="531"/>
      <c r="IFC93" s="532"/>
      <c r="IFD93" s="533"/>
      <c r="IFE93" s="527"/>
      <c r="IFF93" s="528"/>
      <c r="IFG93" s="529"/>
      <c r="IFH93" s="530"/>
      <c r="IFI93" s="531"/>
      <c r="IFJ93" s="532"/>
      <c r="IFK93" s="533"/>
      <c r="IFL93" s="527"/>
      <c r="IFM93" s="528"/>
      <c r="IFN93" s="529"/>
      <c r="IFO93" s="530"/>
      <c r="IFP93" s="531"/>
      <c r="IFQ93" s="532"/>
      <c r="IFR93" s="533"/>
      <c r="IFS93" s="527"/>
      <c r="IFT93" s="528"/>
      <c r="IFU93" s="529"/>
      <c r="IFV93" s="530"/>
      <c r="IFW93" s="531"/>
      <c r="IFX93" s="532"/>
      <c r="IFY93" s="533"/>
      <c r="IFZ93" s="527"/>
      <c r="IGA93" s="528"/>
      <c r="IGB93" s="529"/>
      <c r="IGC93" s="530"/>
      <c r="IGD93" s="531"/>
      <c r="IGE93" s="532"/>
      <c r="IGF93" s="533"/>
      <c r="IGG93" s="527"/>
      <c r="IGH93" s="528"/>
      <c r="IGI93" s="529"/>
      <c r="IGJ93" s="530"/>
      <c r="IGK93" s="531"/>
      <c r="IGL93" s="532"/>
      <c r="IGM93" s="533"/>
      <c r="IGN93" s="527"/>
      <c r="IGO93" s="528"/>
      <c r="IGP93" s="529"/>
      <c r="IGQ93" s="530"/>
      <c r="IGR93" s="531"/>
      <c r="IGS93" s="532"/>
      <c r="IGT93" s="533"/>
      <c r="IGU93" s="527"/>
      <c r="IGV93" s="528"/>
      <c r="IGW93" s="529"/>
      <c r="IGX93" s="530"/>
      <c r="IGY93" s="531"/>
      <c r="IGZ93" s="532"/>
      <c r="IHA93" s="533"/>
      <c r="IHB93" s="527"/>
      <c r="IHC93" s="528"/>
      <c r="IHD93" s="529"/>
      <c r="IHE93" s="530"/>
      <c r="IHF93" s="531"/>
      <c r="IHG93" s="532"/>
      <c r="IHH93" s="533"/>
      <c r="IHI93" s="527"/>
      <c r="IHJ93" s="528"/>
      <c r="IHK93" s="529"/>
      <c r="IHL93" s="530"/>
      <c r="IHM93" s="531"/>
      <c r="IHN93" s="532"/>
      <c r="IHO93" s="533"/>
      <c r="IHP93" s="527"/>
      <c r="IHQ93" s="528"/>
      <c r="IHR93" s="529"/>
      <c r="IHS93" s="530"/>
      <c r="IHT93" s="531"/>
      <c r="IHU93" s="532"/>
      <c r="IHV93" s="533"/>
      <c r="IHW93" s="527"/>
      <c r="IHX93" s="528"/>
      <c r="IHY93" s="529"/>
      <c r="IHZ93" s="530"/>
      <c r="IIA93" s="531"/>
      <c r="IIB93" s="532"/>
      <c r="IIC93" s="533"/>
      <c r="IID93" s="527"/>
      <c r="IIE93" s="528"/>
      <c r="IIF93" s="529"/>
      <c r="IIG93" s="530"/>
      <c r="IIH93" s="531"/>
      <c r="III93" s="532"/>
      <c r="IIJ93" s="533"/>
      <c r="IIK93" s="527"/>
      <c r="IIL93" s="528"/>
      <c r="IIM93" s="529"/>
      <c r="IIN93" s="530"/>
      <c r="IIO93" s="531"/>
      <c r="IIP93" s="532"/>
      <c r="IIQ93" s="533"/>
      <c r="IIR93" s="527"/>
      <c r="IIS93" s="528"/>
      <c r="IIT93" s="529"/>
      <c r="IIU93" s="530"/>
      <c r="IIV93" s="531"/>
      <c r="IIW93" s="532"/>
      <c r="IIX93" s="533"/>
      <c r="IIY93" s="527"/>
      <c r="IIZ93" s="528"/>
      <c r="IJA93" s="529"/>
      <c r="IJB93" s="530"/>
      <c r="IJC93" s="531"/>
      <c r="IJD93" s="532"/>
      <c r="IJE93" s="533"/>
      <c r="IJF93" s="527"/>
      <c r="IJG93" s="528"/>
      <c r="IJH93" s="529"/>
      <c r="IJI93" s="530"/>
      <c r="IJJ93" s="531"/>
      <c r="IJK93" s="532"/>
      <c r="IJL93" s="533"/>
      <c r="IJM93" s="527"/>
      <c r="IJN93" s="528"/>
      <c r="IJO93" s="529"/>
      <c r="IJP93" s="530"/>
      <c r="IJQ93" s="531"/>
      <c r="IJR93" s="532"/>
      <c r="IJS93" s="533"/>
      <c r="IJT93" s="527"/>
      <c r="IJU93" s="528"/>
      <c r="IJV93" s="529"/>
      <c r="IJW93" s="530"/>
      <c r="IJX93" s="531"/>
      <c r="IJY93" s="532"/>
      <c r="IJZ93" s="533"/>
      <c r="IKA93" s="527"/>
      <c r="IKB93" s="528"/>
      <c r="IKC93" s="529"/>
      <c r="IKD93" s="530"/>
      <c r="IKE93" s="531"/>
      <c r="IKF93" s="532"/>
      <c r="IKG93" s="533"/>
      <c r="IKH93" s="527"/>
      <c r="IKI93" s="528"/>
      <c r="IKJ93" s="529"/>
      <c r="IKK93" s="530"/>
      <c r="IKL93" s="531"/>
      <c r="IKM93" s="532"/>
      <c r="IKN93" s="533"/>
      <c r="IKO93" s="527"/>
      <c r="IKP93" s="528"/>
      <c r="IKQ93" s="529"/>
      <c r="IKR93" s="530"/>
      <c r="IKS93" s="531"/>
      <c r="IKT93" s="532"/>
      <c r="IKU93" s="533"/>
      <c r="IKV93" s="527"/>
      <c r="IKW93" s="528"/>
      <c r="IKX93" s="529"/>
      <c r="IKY93" s="530"/>
      <c r="IKZ93" s="531"/>
      <c r="ILA93" s="532"/>
      <c r="ILB93" s="533"/>
      <c r="ILC93" s="527"/>
      <c r="ILD93" s="528"/>
      <c r="ILE93" s="529"/>
      <c r="ILF93" s="530"/>
      <c r="ILG93" s="531"/>
      <c r="ILH93" s="532"/>
      <c r="ILI93" s="533"/>
      <c r="ILJ93" s="527"/>
      <c r="ILK93" s="528"/>
      <c r="ILL93" s="529"/>
      <c r="ILM93" s="530"/>
      <c r="ILN93" s="531"/>
      <c r="ILO93" s="532"/>
      <c r="ILP93" s="533"/>
      <c r="ILQ93" s="527"/>
      <c r="ILR93" s="528"/>
      <c r="ILS93" s="529"/>
      <c r="ILT93" s="530"/>
      <c r="ILU93" s="531"/>
      <c r="ILV93" s="532"/>
      <c r="ILW93" s="533"/>
      <c r="ILX93" s="527"/>
      <c r="ILY93" s="528"/>
      <c r="ILZ93" s="529"/>
      <c r="IMA93" s="530"/>
      <c r="IMB93" s="531"/>
      <c r="IMC93" s="532"/>
      <c r="IMD93" s="533"/>
      <c r="IME93" s="527"/>
      <c r="IMF93" s="528"/>
      <c r="IMG93" s="529"/>
      <c r="IMH93" s="530"/>
      <c r="IMI93" s="531"/>
      <c r="IMJ93" s="532"/>
      <c r="IMK93" s="533"/>
      <c r="IML93" s="527"/>
      <c r="IMM93" s="528"/>
      <c r="IMN93" s="529"/>
      <c r="IMO93" s="530"/>
      <c r="IMP93" s="531"/>
      <c r="IMQ93" s="532"/>
      <c r="IMR93" s="533"/>
      <c r="IMS93" s="527"/>
      <c r="IMT93" s="528"/>
      <c r="IMU93" s="529"/>
      <c r="IMV93" s="530"/>
      <c r="IMW93" s="531"/>
      <c r="IMX93" s="532"/>
      <c r="IMY93" s="533"/>
      <c r="IMZ93" s="527"/>
      <c r="INA93" s="528"/>
      <c r="INB93" s="529"/>
      <c r="INC93" s="530"/>
      <c r="IND93" s="531"/>
      <c r="INE93" s="532"/>
      <c r="INF93" s="533"/>
      <c r="ING93" s="527"/>
      <c r="INH93" s="528"/>
      <c r="INI93" s="529"/>
      <c r="INJ93" s="530"/>
      <c r="INK93" s="531"/>
      <c r="INL93" s="532"/>
      <c r="INM93" s="533"/>
      <c r="INN93" s="527"/>
      <c r="INO93" s="528"/>
      <c r="INP93" s="529"/>
      <c r="INQ93" s="530"/>
      <c r="INR93" s="531"/>
      <c r="INS93" s="532"/>
      <c r="INT93" s="533"/>
      <c r="INU93" s="527"/>
      <c r="INV93" s="528"/>
      <c r="INW93" s="529"/>
      <c r="INX93" s="530"/>
      <c r="INY93" s="531"/>
      <c r="INZ93" s="532"/>
      <c r="IOA93" s="533"/>
      <c r="IOB93" s="527"/>
      <c r="IOC93" s="528"/>
      <c r="IOD93" s="529"/>
      <c r="IOE93" s="530"/>
      <c r="IOF93" s="531"/>
      <c r="IOG93" s="532"/>
      <c r="IOH93" s="533"/>
      <c r="IOI93" s="527"/>
      <c r="IOJ93" s="528"/>
      <c r="IOK93" s="529"/>
      <c r="IOL93" s="530"/>
      <c r="IOM93" s="531"/>
      <c r="ION93" s="532"/>
      <c r="IOO93" s="533"/>
      <c r="IOP93" s="527"/>
      <c r="IOQ93" s="528"/>
      <c r="IOR93" s="529"/>
      <c r="IOS93" s="530"/>
      <c r="IOT93" s="531"/>
      <c r="IOU93" s="532"/>
      <c r="IOV93" s="533"/>
      <c r="IOW93" s="527"/>
      <c r="IOX93" s="528"/>
      <c r="IOY93" s="529"/>
      <c r="IOZ93" s="530"/>
      <c r="IPA93" s="531"/>
      <c r="IPB93" s="532"/>
      <c r="IPC93" s="533"/>
      <c r="IPD93" s="527"/>
      <c r="IPE93" s="528"/>
      <c r="IPF93" s="529"/>
      <c r="IPG93" s="530"/>
      <c r="IPH93" s="531"/>
      <c r="IPI93" s="532"/>
      <c r="IPJ93" s="533"/>
      <c r="IPK93" s="527"/>
      <c r="IPL93" s="528"/>
      <c r="IPM93" s="529"/>
      <c r="IPN93" s="530"/>
      <c r="IPO93" s="531"/>
      <c r="IPP93" s="532"/>
      <c r="IPQ93" s="533"/>
      <c r="IPR93" s="527"/>
      <c r="IPS93" s="528"/>
      <c r="IPT93" s="529"/>
      <c r="IPU93" s="530"/>
      <c r="IPV93" s="531"/>
      <c r="IPW93" s="532"/>
      <c r="IPX93" s="533"/>
      <c r="IPY93" s="527"/>
      <c r="IPZ93" s="528"/>
      <c r="IQA93" s="529"/>
      <c r="IQB93" s="530"/>
      <c r="IQC93" s="531"/>
      <c r="IQD93" s="532"/>
      <c r="IQE93" s="533"/>
      <c r="IQF93" s="527"/>
      <c r="IQG93" s="528"/>
      <c r="IQH93" s="529"/>
      <c r="IQI93" s="530"/>
      <c r="IQJ93" s="531"/>
      <c r="IQK93" s="532"/>
      <c r="IQL93" s="533"/>
      <c r="IQM93" s="527"/>
      <c r="IQN93" s="528"/>
      <c r="IQO93" s="529"/>
      <c r="IQP93" s="530"/>
      <c r="IQQ93" s="531"/>
      <c r="IQR93" s="532"/>
      <c r="IQS93" s="533"/>
      <c r="IQT93" s="527"/>
      <c r="IQU93" s="528"/>
      <c r="IQV93" s="529"/>
      <c r="IQW93" s="530"/>
      <c r="IQX93" s="531"/>
      <c r="IQY93" s="532"/>
      <c r="IQZ93" s="533"/>
      <c r="IRA93" s="527"/>
      <c r="IRB93" s="528"/>
      <c r="IRC93" s="529"/>
      <c r="IRD93" s="530"/>
      <c r="IRE93" s="531"/>
      <c r="IRF93" s="532"/>
      <c r="IRG93" s="533"/>
      <c r="IRH93" s="527"/>
      <c r="IRI93" s="528"/>
      <c r="IRJ93" s="529"/>
      <c r="IRK93" s="530"/>
      <c r="IRL93" s="531"/>
      <c r="IRM93" s="532"/>
      <c r="IRN93" s="533"/>
      <c r="IRO93" s="527"/>
      <c r="IRP93" s="528"/>
      <c r="IRQ93" s="529"/>
      <c r="IRR93" s="530"/>
      <c r="IRS93" s="531"/>
      <c r="IRT93" s="532"/>
      <c r="IRU93" s="533"/>
      <c r="IRV93" s="527"/>
      <c r="IRW93" s="528"/>
      <c r="IRX93" s="529"/>
      <c r="IRY93" s="530"/>
      <c r="IRZ93" s="531"/>
      <c r="ISA93" s="532"/>
      <c r="ISB93" s="533"/>
      <c r="ISC93" s="527"/>
      <c r="ISD93" s="528"/>
      <c r="ISE93" s="529"/>
      <c r="ISF93" s="530"/>
      <c r="ISG93" s="531"/>
      <c r="ISH93" s="532"/>
      <c r="ISI93" s="533"/>
      <c r="ISJ93" s="527"/>
      <c r="ISK93" s="528"/>
      <c r="ISL93" s="529"/>
      <c r="ISM93" s="530"/>
      <c r="ISN93" s="531"/>
      <c r="ISO93" s="532"/>
      <c r="ISP93" s="533"/>
      <c r="ISQ93" s="527"/>
      <c r="ISR93" s="528"/>
      <c r="ISS93" s="529"/>
      <c r="IST93" s="530"/>
      <c r="ISU93" s="531"/>
      <c r="ISV93" s="532"/>
      <c r="ISW93" s="533"/>
      <c r="ISX93" s="527"/>
      <c r="ISY93" s="528"/>
      <c r="ISZ93" s="529"/>
      <c r="ITA93" s="530"/>
      <c r="ITB93" s="531"/>
      <c r="ITC93" s="532"/>
      <c r="ITD93" s="533"/>
      <c r="ITE93" s="527"/>
      <c r="ITF93" s="528"/>
      <c r="ITG93" s="529"/>
      <c r="ITH93" s="530"/>
      <c r="ITI93" s="531"/>
      <c r="ITJ93" s="532"/>
      <c r="ITK93" s="533"/>
      <c r="ITL93" s="527"/>
      <c r="ITM93" s="528"/>
      <c r="ITN93" s="529"/>
      <c r="ITO93" s="530"/>
      <c r="ITP93" s="531"/>
      <c r="ITQ93" s="532"/>
      <c r="ITR93" s="533"/>
      <c r="ITS93" s="527"/>
      <c r="ITT93" s="528"/>
      <c r="ITU93" s="529"/>
      <c r="ITV93" s="530"/>
      <c r="ITW93" s="531"/>
      <c r="ITX93" s="532"/>
      <c r="ITY93" s="533"/>
      <c r="ITZ93" s="527"/>
      <c r="IUA93" s="528"/>
      <c r="IUB93" s="529"/>
      <c r="IUC93" s="530"/>
      <c r="IUD93" s="531"/>
      <c r="IUE93" s="532"/>
      <c r="IUF93" s="533"/>
      <c r="IUG93" s="527"/>
      <c r="IUH93" s="528"/>
      <c r="IUI93" s="529"/>
      <c r="IUJ93" s="530"/>
      <c r="IUK93" s="531"/>
      <c r="IUL93" s="532"/>
      <c r="IUM93" s="533"/>
      <c r="IUN93" s="527"/>
      <c r="IUO93" s="528"/>
      <c r="IUP93" s="529"/>
      <c r="IUQ93" s="530"/>
      <c r="IUR93" s="531"/>
      <c r="IUS93" s="532"/>
      <c r="IUT93" s="533"/>
      <c r="IUU93" s="527"/>
      <c r="IUV93" s="528"/>
      <c r="IUW93" s="529"/>
      <c r="IUX93" s="530"/>
      <c r="IUY93" s="531"/>
      <c r="IUZ93" s="532"/>
      <c r="IVA93" s="533"/>
      <c r="IVB93" s="527"/>
      <c r="IVC93" s="528"/>
      <c r="IVD93" s="529"/>
      <c r="IVE93" s="530"/>
      <c r="IVF93" s="531"/>
      <c r="IVG93" s="532"/>
      <c r="IVH93" s="533"/>
      <c r="IVI93" s="527"/>
      <c r="IVJ93" s="528"/>
      <c r="IVK93" s="529"/>
      <c r="IVL93" s="530"/>
      <c r="IVM93" s="531"/>
      <c r="IVN93" s="532"/>
      <c r="IVO93" s="533"/>
      <c r="IVP93" s="527"/>
      <c r="IVQ93" s="528"/>
      <c r="IVR93" s="529"/>
      <c r="IVS93" s="530"/>
      <c r="IVT93" s="531"/>
      <c r="IVU93" s="532"/>
      <c r="IVV93" s="533"/>
      <c r="IVW93" s="527"/>
      <c r="IVX93" s="528"/>
      <c r="IVY93" s="529"/>
      <c r="IVZ93" s="530"/>
      <c r="IWA93" s="531"/>
      <c r="IWB93" s="532"/>
      <c r="IWC93" s="533"/>
      <c r="IWD93" s="527"/>
      <c r="IWE93" s="528"/>
      <c r="IWF93" s="529"/>
      <c r="IWG93" s="530"/>
      <c r="IWH93" s="531"/>
      <c r="IWI93" s="532"/>
      <c r="IWJ93" s="533"/>
      <c r="IWK93" s="527"/>
      <c r="IWL93" s="528"/>
      <c r="IWM93" s="529"/>
      <c r="IWN93" s="530"/>
      <c r="IWO93" s="531"/>
      <c r="IWP93" s="532"/>
      <c r="IWQ93" s="533"/>
      <c r="IWR93" s="527"/>
      <c r="IWS93" s="528"/>
      <c r="IWT93" s="529"/>
      <c r="IWU93" s="530"/>
      <c r="IWV93" s="531"/>
      <c r="IWW93" s="532"/>
      <c r="IWX93" s="533"/>
      <c r="IWY93" s="527"/>
      <c r="IWZ93" s="528"/>
      <c r="IXA93" s="529"/>
      <c r="IXB93" s="530"/>
      <c r="IXC93" s="531"/>
      <c r="IXD93" s="532"/>
      <c r="IXE93" s="533"/>
      <c r="IXF93" s="527"/>
      <c r="IXG93" s="528"/>
      <c r="IXH93" s="529"/>
      <c r="IXI93" s="530"/>
      <c r="IXJ93" s="531"/>
      <c r="IXK93" s="532"/>
      <c r="IXL93" s="533"/>
      <c r="IXM93" s="527"/>
      <c r="IXN93" s="528"/>
      <c r="IXO93" s="529"/>
      <c r="IXP93" s="530"/>
      <c r="IXQ93" s="531"/>
      <c r="IXR93" s="532"/>
      <c r="IXS93" s="533"/>
      <c r="IXT93" s="527"/>
      <c r="IXU93" s="528"/>
      <c r="IXV93" s="529"/>
      <c r="IXW93" s="530"/>
      <c r="IXX93" s="531"/>
      <c r="IXY93" s="532"/>
      <c r="IXZ93" s="533"/>
      <c r="IYA93" s="527"/>
      <c r="IYB93" s="528"/>
      <c r="IYC93" s="529"/>
      <c r="IYD93" s="530"/>
      <c r="IYE93" s="531"/>
      <c r="IYF93" s="532"/>
      <c r="IYG93" s="533"/>
      <c r="IYH93" s="527"/>
      <c r="IYI93" s="528"/>
      <c r="IYJ93" s="529"/>
      <c r="IYK93" s="530"/>
      <c r="IYL93" s="531"/>
      <c r="IYM93" s="532"/>
      <c r="IYN93" s="533"/>
      <c r="IYO93" s="527"/>
      <c r="IYP93" s="528"/>
      <c r="IYQ93" s="529"/>
      <c r="IYR93" s="530"/>
      <c r="IYS93" s="531"/>
      <c r="IYT93" s="532"/>
      <c r="IYU93" s="533"/>
      <c r="IYV93" s="527"/>
      <c r="IYW93" s="528"/>
      <c r="IYX93" s="529"/>
      <c r="IYY93" s="530"/>
      <c r="IYZ93" s="531"/>
      <c r="IZA93" s="532"/>
      <c r="IZB93" s="533"/>
      <c r="IZC93" s="527"/>
      <c r="IZD93" s="528"/>
      <c r="IZE93" s="529"/>
      <c r="IZF93" s="530"/>
      <c r="IZG93" s="531"/>
      <c r="IZH93" s="532"/>
      <c r="IZI93" s="533"/>
      <c r="IZJ93" s="527"/>
      <c r="IZK93" s="528"/>
      <c r="IZL93" s="529"/>
      <c r="IZM93" s="530"/>
      <c r="IZN93" s="531"/>
      <c r="IZO93" s="532"/>
      <c r="IZP93" s="533"/>
      <c r="IZQ93" s="527"/>
      <c r="IZR93" s="528"/>
      <c r="IZS93" s="529"/>
      <c r="IZT93" s="530"/>
      <c r="IZU93" s="531"/>
      <c r="IZV93" s="532"/>
      <c r="IZW93" s="533"/>
      <c r="IZX93" s="527"/>
      <c r="IZY93" s="528"/>
      <c r="IZZ93" s="529"/>
      <c r="JAA93" s="530"/>
      <c r="JAB93" s="531"/>
      <c r="JAC93" s="532"/>
      <c r="JAD93" s="533"/>
      <c r="JAE93" s="527"/>
      <c r="JAF93" s="528"/>
      <c r="JAG93" s="529"/>
      <c r="JAH93" s="530"/>
      <c r="JAI93" s="531"/>
      <c r="JAJ93" s="532"/>
      <c r="JAK93" s="533"/>
      <c r="JAL93" s="527"/>
      <c r="JAM93" s="528"/>
      <c r="JAN93" s="529"/>
      <c r="JAO93" s="530"/>
      <c r="JAP93" s="531"/>
      <c r="JAQ93" s="532"/>
      <c r="JAR93" s="533"/>
      <c r="JAS93" s="527"/>
      <c r="JAT93" s="528"/>
      <c r="JAU93" s="529"/>
      <c r="JAV93" s="530"/>
      <c r="JAW93" s="531"/>
      <c r="JAX93" s="532"/>
      <c r="JAY93" s="533"/>
      <c r="JAZ93" s="527"/>
      <c r="JBA93" s="528"/>
      <c r="JBB93" s="529"/>
      <c r="JBC93" s="530"/>
      <c r="JBD93" s="531"/>
      <c r="JBE93" s="532"/>
      <c r="JBF93" s="533"/>
      <c r="JBG93" s="527"/>
      <c r="JBH93" s="528"/>
      <c r="JBI93" s="529"/>
      <c r="JBJ93" s="530"/>
      <c r="JBK93" s="531"/>
      <c r="JBL93" s="532"/>
      <c r="JBM93" s="533"/>
      <c r="JBN93" s="527"/>
      <c r="JBO93" s="528"/>
      <c r="JBP93" s="529"/>
      <c r="JBQ93" s="530"/>
      <c r="JBR93" s="531"/>
      <c r="JBS93" s="532"/>
      <c r="JBT93" s="533"/>
      <c r="JBU93" s="527"/>
      <c r="JBV93" s="528"/>
      <c r="JBW93" s="529"/>
      <c r="JBX93" s="530"/>
      <c r="JBY93" s="531"/>
      <c r="JBZ93" s="532"/>
      <c r="JCA93" s="533"/>
      <c r="JCB93" s="527"/>
      <c r="JCC93" s="528"/>
      <c r="JCD93" s="529"/>
      <c r="JCE93" s="530"/>
      <c r="JCF93" s="531"/>
      <c r="JCG93" s="532"/>
      <c r="JCH93" s="533"/>
      <c r="JCI93" s="527"/>
      <c r="JCJ93" s="528"/>
      <c r="JCK93" s="529"/>
      <c r="JCL93" s="530"/>
      <c r="JCM93" s="531"/>
      <c r="JCN93" s="532"/>
      <c r="JCO93" s="533"/>
      <c r="JCP93" s="527"/>
      <c r="JCQ93" s="528"/>
      <c r="JCR93" s="529"/>
      <c r="JCS93" s="530"/>
      <c r="JCT93" s="531"/>
      <c r="JCU93" s="532"/>
      <c r="JCV93" s="533"/>
      <c r="JCW93" s="527"/>
      <c r="JCX93" s="528"/>
      <c r="JCY93" s="529"/>
      <c r="JCZ93" s="530"/>
      <c r="JDA93" s="531"/>
      <c r="JDB93" s="532"/>
      <c r="JDC93" s="533"/>
      <c r="JDD93" s="527"/>
      <c r="JDE93" s="528"/>
      <c r="JDF93" s="529"/>
      <c r="JDG93" s="530"/>
      <c r="JDH93" s="531"/>
      <c r="JDI93" s="532"/>
      <c r="JDJ93" s="533"/>
      <c r="JDK93" s="527"/>
      <c r="JDL93" s="528"/>
      <c r="JDM93" s="529"/>
      <c r="JDN93" s="530"/>
      <c r="JDO93" s="531"/>
      <c r="JDP93" s="532"/>
      <c r="JDQ93" s="533"/>
      <c r="JDR93" s="527"/>
      <c r="JDS93" s="528"/>
      <c r="JDT93" s="529"/>
      <c r="JDU93" s="530"/>
      <c r="JDV93" s="531"/>
      <c r="JDW93" s="532"/>
      <c r="JDX93" s="533"/>
      <c r="JDY93" s="527"/>
      <c r="JDZ93" s="528"/>
      <c r="JEA93" s="529"/>
      <c r="JEB93" s="530"/>
      <c r="JEC93" s="531"/>
      <c r="JED93" s="532"/>
      <c r="JEE93" s="533"/>
      <c r="JEF93" s="527"/>
      <c r="JEG93" s="528"/>
      <c r="JEH93" s="529"/>
      <c r="JEI93" s="530"/>
      <c r="JEJ93" s="531"/>
      <c r="JEK93" s="532"/>
      <c r="JEL93" s="533"/>
      <c r="JEM93" s="527"/>
      <c r="JEN93" s="528"/>
      <c r="JEO93" s="529"/>
      <c r="JEP93" s="530"/>
      <c r="JEQ93" s="531"/>
      <c r="JER93" s="532"/>
      <c r="JES93" s="533"/>
      <c r="JET93" s="527"/>
      <c r="JEU93" s="528"/>
      <c r="JEV93" s="529"/>
      <c r="JEW93" s="530"/>
      <c r="JEX93" s="531"/>
      <c r="JEY93" s="532"/>
      <c r="JEZ93" s="533"/>
      <c r="JFA93" s="527"/>
      <c r="JFB93" s="528"/>
      <c r="JFC93" s="529"/>
      <c r="JFD93" s="530"/>
      <c r="JFE93" s="531"/>
      <c r="JFF93" s="532"/>
      <c r="JFG93" s="533"/>
      <c r="JFH93" s="527"/>
      <c r="JFI93" s="528"/>
      <c r="JFJ93" s="529"/>
      <c r="JFK93" s="530"/>
      <c r="JFL93" s="531"/>
      <c r="JFM93" s="532"/>
      <c r="JFN93" s="533"/>
      <c r="JFO93" s="527"/>
      <c r="JFP93" s="528"/>
      <c r="JFQ93" s="529"/>
      <c r="JFR93" s="530"/>
      <c r="JFS93" s="531"/>
      <c r="JFT93" s="532"/>
      <c r="JFU93" s="533"/>
      <c r="JFV93" s="527"/>
      <c r="JFW93" s="528"/>
      <c r="JFX93" s="529"/>
      <c r="JFY93" s="530"/>
      <c r="JFZ93" s="531"/>
      <c r="JGA93" s="532"/>
      <c r="JGB93" s="533"/>
      <c r="JGC93" s="527"/>
      <c r="JGD93" s="528"/>
      <c r="JGE93" s="529"/>
      <c r="JGF93" s="530"/>
      <c r="JGG93" s="531"/>
      <c r="JGH93" s="532"/>
      <c r="JGI93" s="533"/>
      <c r="JGJ93" s="527"/>
      <c r="JGK93" s="528"/>
      <c r="JGL93" s="529"/>
      <c r="JGM93" s="530"/>
      <c r="JGN93" s="531"/>
      <c r="JGO93" s="532"/>
      <c r="JGP93" s="533"/>
      <c r="JGQ93" s="527"/>
      <c r="JGR93" s="528"/>
      <c r="JGS93" s="529"/>
      <c r="JGT93" s="530"/>
      <c r="JGU93" s="531"/>
      <c r="JGV93" s="532"/>
      <c r="JGW93" s="533"/>
      <c r="JGX93" s="527"/>
      <c r="JGY93" s="528"/>
      <c r="JGZ93" s="529"/>
      <c r="JHA93" s="530"/>
      <c r="JHB93" s="531"/>
      <c r="JHC93" s="532"/>
      <c r="JHD93" s="533"/>
      <c r="JHE93" s="527"/>
      <c r="JHF93" s="528"/>
      <c r="JHG93" s="529"/>
      <c r="JHH93" s="530"/>
      <c r="JHI93" s="531"/>
      <c r="JHJ93" s="532"/>
      <c r="JHK93" s="533"/>
      <c r="JHL93" s="527"/>
      <c r="JHM93" s="528"/>
      <c r="JHN93" s="529"/>
      <c r="JHO93" s="530"/>
      <c r="JHP93" s="531"/>
      <c r="JHQ93" s="532"/>
      <c r="JHR93" s="533"/>
      <c r="JHS93" s="527"/>
      <c r="JHT93" s="528"/>
      <c r="JHU93" s="529"/>
      <c r="JHV93" s="530"/>
      <c r="JHW93" s="531"/>
      <c r="JHX93" s="532"/>
      <c r="JHY93" s="533"/>
      <c r="JHZ93" s="527"/>
      <c r="JIA93" s="528"/>
      <c r="JIB93" s="529"/>
      <c r="JIC93" s="530"/>
      <c r="JID93" s="531"/>
      <c r="JIE93" s="532"/>
      <c r="JIF93" s="533"/>
      <c r="JIG93" s="527"/>
      <c r="JIH93" s="528"/>
      <c r="JII93" s="529"/>
      <c r="JIJ93" s="530"/>
      <c r="JIK93" s="531"/>
      <c r="JIL93" s="532"/>
      <c r="JIM93" s="533"/>
      <c r="JIN93" s="527"/>
      <c r="JIO93" s="528"/>
      <c r="JIP93" s="529"/>
      <c r="JIQ93" s="530"/>
      <c r="JIR93" s="531"/>
      <c r="JIS93" s="532"/>
      <c r="JIT93" s="533"/>
      <c r="JIU93" s="527"/>
      <c r="JIV93" s="528"/>
      <c r="JIW93" s="529"/>
      <c r="JIX93" s="530"/>
      <c r="JIY93" s="531"/>
      <c r="JIZ93" s="532"/>
      <c r="JJA93" s="533"/>
      <c r="JJB93" s="527"/>
      <c r="JJC93" s="528"/>
      <c r="JJD93" s="529"/>
      <c r="JJE93" s="530"/>
      <c r="JJF93" s="531"/>
      <c r="JJG93" s="532"/>
      <c r="JJH93" s="533"/>
      <c r="JJI93" s="527"/>
      <c r="JJJ93" s="528"/>
      <c r="JJK93" s="529"/>
      <c r="JJL93" s="530"/>
      <c r="JJM93" s="531"/>
      <c r="JJN93" s="532"/>
      <c r="JJO93" s="533"/>
      <c r="JJP93" s="527"/>
      <c r="JJQ93" s="528"/>
      <c r="JJR93" s="529"/>
      <c r="JJS93" s="530"/>
      <c r="JJT93" s="531"/>
      <c r="JJU93" s="532"/>
      <c r="JJV93" s="533"/>
      <c r="JJW93" s="527"/>
      <c r="JJX93" s="528"/>
      <c r="JJY93" s="529"/>
      <c r="JJZ93" s="530"/>
      <c r="JKA93" s="531"/>
      <c r="JKB93" s="532"/>
      <c r="JKC93" s="533"/>
      <c r="JKD93" s="527"/>
      <c r="JKE93" s="528"/>
      <c r="JKF93" s="529"/>
      <c r="JKG93" s="530"/>
      <c r="JKH93" s="531"/>
      <c r="JKI93" s="532"/>
      <c r="JKJ93" s="533"/>
      <c r="JKK93" s="527"/>
      <c r="JKL93" s="528"/>
      <c r="JKM93" s="529"/>
      <c r="JKN93" s="530"/>
      <c r="JKO93" s="531"/>
      <c r="JKP93" s="532"/>
      <c r="JKQ93" s="533"/>
      <c r="JKR93" s="527"/>
      <c r="JKS93" s="528"/>
      <c r="JKT93" s="529"/>
      <c r="JKU93" s="530"/>
      <c r="JKV93" s="531"/>
      <c r="JKW93" s="532"/>
      <c r="JKX93" s="533"/>
      <c r="JKY93" s="527"/>
      <c r="JKZ93" s="528"/>
      <c r="JLA93" s="529"/>
      <c r="JLB93" s="530"/>
      <c r="JLC93" s="531"/>
      <c r="JLD93" s="532"/>
      <c r="JLE93" s="533"/>
      <c r="JLF93" s="527"/>
      <c r="JLG93" s="528"/>
      <c r="JLH93" s="529"/>
      <c r="JLI93" s="530"/>
      <c r="JLJ93" s="531"/>
      <c r="JLK93" s="532"/>
      <c r="JLL93" s="533"/>
      <c r="JLM93" s="527"/>
      <c r="JLN93" s="528"/>
      <c r="JLO93" s="529"/>
      <c r="JLP93" s="530"/>
      <c r="JLQ93" s="531"/>
      <c r="JLR93" s="532"/>
      <c r="JLS93" s="533"/>
      <c r="JLT93" s="527"/>
      <c r="JLU93" s="528"/>
      <c r="JLV93" s="529"/>
      <c r="JLW93" s="530"/>
      <c r="JLX93" s="531"/>
      <c r="JLY93" s="532"/>
      <c r="JLZ93" s="533"/>
      <c r="JMA93" s="527"/>
      <c r="JMB93" s="528"/>
      <c r="JMC93" s="529"/>
      <c r="JMD93" s="530"/>
      <c r="JME93" s="531"/>
      <c r="JMF93" s="532"/>
      <c r="JMG93" s="533"/>
      <c r="JMH93" s="527"/>
      <c r="JMI93" s="528"/>
      <c r="JMJ93" s="529"/>
      <c r="JMK93" s="530"/>
      <c r="JML93" s="531"/>
      <c r="JMM93" s="532"/>
      <c r="JMN93" s="533"/>
      <c r="JMO93" s="527"/>
      <c r="JMP93" s="528"/>
      <c r="JMQ93" s="529"/>
      <c r="JMR93" s="530"/>
      <c r="JMS93" s="531"/>
      <c r="JMT93" s="532"/>
      <c r="JMU93" s="533"/>
      <c r="JMV93" s="527"/>
      <c r="JMW93" s="528"/>
      <c r="JMX93" s="529"/>
      <c r="JMY93" s="530"/>
      <c r="JMZ93" s="531"/>
      <c r="JNA93" s="532"/>
      <c r="JNB93" s="533"/>
      <c r="JNC93" s="527"/>
      <c r="JND93" s="528"/>
      <c r="JNE93" s="529"/>
      <c r="JNF93" s="530"/>
      <c r="JNG93" s="531"/>
      <c r="JNH93" s="532"/>
      <c r="JNI93" s="533"/>
      <c r="JNJ93" s="527"/>
      <c r="JNK93" s="528"/>
      <c r="JNL93" s="529"/>
      <c r="JNM93" s="530"/>
      <c r="JNN93" s="531"/>
      <c r="JNO93" s="532"/>
      <c r="JNP93" s="533"/>
      <c r="JNQ93" s="527"/>
      <c r="JNR93" s="528"/>
      <c r="JNS93" s="529"/>
      <c r="JNT93" s="530"/>
      <c r="JNU93" s="531"/>
      <c r="JNV93" s="532"/>
      <c r="JNW93" s="533"/>
      <c r="JNX93" s="527"/>
      <c r="JNY93" s="528"/>
      <c r="JNZ93" s="529"/>
      <c r="JOA93" s="530"/>
      <c r="JOB93" s="531"/>
      <c r="JOC93" s="532"/>
      <c r="JOD93" s="533"/>
      <c r="JOE93" s="527"/>
      <c r="JOF93" s="528"/>
      <c r="JOG93" s="529"/>
      <c r="JOH93" s="530"/>
      <c r="JOI93" s="531"/>
      <c r="JOJ93" s="532"/>
      <c r="JOK93" s="533"/>
      <c r="JOL93" s="527"/>
      <c r="JOM93" s="528"/>
      <c r="JON93" s="529"/>
      <c r="JOO93" s="530"/>
      <c r="JOP93" s="531"/>
      <c r="JOQ93" s="532"/>
      <c r="JOR93" s="533"/>
      <c r="JOS93" s="527"/>
      <c r="JOT93" s="528"/>
      <c r="JOU93" s="529"/>
      <c r="JOV93" s="530"/>
      <c r="JOW93" s="531"/>
      <c r="JOX93" s="532"/>
      <c r="JOY93" s="533"/>
      <c r="JOZ93" s="527"/>
      <c r="JPA93" s="528"/>
      <c r="JPB93" s="529"/>
      <c r="JPC93" s="530"/>
      <c r="JPD93" s="531"/>
      <c r="JPE93" s="532"/>
      <c r="JPF93" s="533"/>
      <c r="JPG93" s="527"/>
      <c r="JPH93" s="528"/>
      <c r="JPI93" s="529"/>
      <c r="JPJ93" s="530"/>
      <c r="JPK93" s="531"/>
      <c r="JPL93" s="532"/>
      <c r="JPM93" s="533"/>
      <c r="JPN93" s="527"/>
      <c r="JPO93" s="528"/>
      <c r="JPP93" s="529"/>
      <c r="JPQ93" s="530"/>
      <c r="JPR93" s="531"/>
      <c r="JPS93" s="532"/>
      <c r="JPT93" s="533"/>
      <c r="JPU93" s="527"/>
      <c r="JPV93" s="528"/>
      <c r="JPW93" s="529"/>
      <c r="JPX93" s="530"/>
      <c r="JPY93" s="531"/>
      <c r="JPZ93" s="532"/>
      <c r="JQA93" s="533"/>
      <c r="JQB93" s="527"/>
      <c r="JQC93" s="528"/>
      <c r="JQD93" s="529"/>
      <c r="JQE93" s="530"/>
      <c r="JQF93" s="531"/>
      <c r="JQG93" s="532"/>
      <c r="JQH93" s="533"/>
      <c r="JQI93" s="527"/>
      <c r="JQJ93" s="528"/>
      <c r="JQK93" s="529"/>
      <c r="JQL93" s="530"/>
      <c r="JQM93" s="531"/>
      <c r="JQN93" s="532"/>
      <c r="JQO93" s="533"/>
      <c r="JQP93" s="527"/>
      <c r="JQQ93" s="528"/>
      <c r="JQR93" s="529"/>
      <c r="JQS93" s="530"/>
      <c r="JQT93" s="531"/>
      <c r="JQU93" s="532"/>
      <c r="JQV93" s="533"/>
      <c r="JQW93" s="527"/>
      <c r="JQX93" s="528"/>
      <c r="JQY93" s="529"/>
      <c r="JQZ93" s="530"/>
      <c r="JRA93" s="531"/>
      <c r="JRB93" s="532"/>
      <c r="JRC93" s="533"/>
      <c r="JRD93" s="527"/>
      <c r="JRE93" s="528"/>
      <c r="JRF93" s="529"/>
      <c r="JRG93" s="530"/>
      <c r="JRH93" s="531"/>
      <c r="JRI93" s="532"/>
      <c r="JRJ93" s="533"/>
      <c r="JRK93" s="527"/>
      <c r="JRL93" s="528"/>
      <c r="JRM93" s="529"/>
      <c r="JRN93" s="530"/>
      <c r="JRO93" s="531"/>
      <c r="JRP93" s="532"/>
      <c r="JRQ93" s="533"/>
      <c r="JRR93" s="527"/>
      <c r="JRS93" s="528"/>
      <c r="JRT93" s="529"/>
      <c r="JRU93" s="530"/>
      <c r="JRV93" s="531"/>
      <c r="JRW93" s="532"/>
      <c r="JRX93" s="533"/>
      <c r="JRY93" s="527"/>
      <c r="JRZ93" s="528"/>
      <c r="JSA93" s="529"/>
      <c r="JSB93" s="530"/>
      <c r="JSC93" s="531"/>
      <c r="JSD93" s="532"/>
      <c r="JSE93" s="533"/>
      <c r="JSF93" s="527"/>
      <c r="JSG93" s="528"/>
      <c r="JSH93" s="529"/>
      <c r="JSI93" s="530"/>
      <c r="JSJ93" s="531"/>
      <c r="JSK93" s="532"/>
      <c r="JSL93" s="533"/>
      <c r="JSM93" s="527"/>
      <c r="JSN93" s="528"/>
      <c r="JSO93" s="529"/>
      <c r="JSP93" s="530"/>
      <c r="JSQ93" s="531"/>
      <c r="JSR93" s="532"/>
      <c r="JSS93" s="533"/>
      <c r="JST93" s="527"/>
      <c r="JSU93" s="528"/>
      <c r="JSV93" s="529"/>
      <c r="JSW93" s="530"/>
      <c r="JSX93" s="531"/>
      <c r="JSY93" s="532"/>
      <c r="JSZ93" s="533"/>
      <c r="JTA93" s="527"/>
      <c r="JTB93" s="528"/>
      <c r="JTC93" s="529"/>
      <c r="JTD93" s="530"/>
      <c r="JTE93" s="531"/>
      <c r="JTF93" s="532"/>
      <c r="JTG93" s="533"/>
      <c r="JTH93" s="527"/>
      <c r="JTI93" s="528"/>
      <c r="JTJ93" s="529"/>
      <c r="JTK93" s="530"/>
      <c r="JTL93" s="531"/>
      <c r="JTM93" s="532"/>
      <c r="JTN93" s="533"/>
      <c r="JTO93" s="527"/>
      <c r="JTP93" s="528"/>
      <c r="JTQ93" s="529"/>
      <c r="JTR93" s="530"/>
      <c r="JTS93" s="531"/>
      <c r="JTT93" s="532"/>
      <c r="JTU93" s="533"/>
      <c r="JTV93" s="527"/>
      <c r="JTW93" s="528"/>
      <c r="JTX93" s="529"/>
      <c r="JTY93" s="530"/>
      <c r="JTZ93" s="531"/>
      <c r="JUA93" s="532"/>
      <c r="JUB93" s="533"/>
      <c r="JUC93" s="527"/>
      <c r="JUD93" s="528"/>
      <c r="JUE93" s="529"/>
      <c r="JUF93" s="530"/>
      <c r="JUG93" s="531"/>
      <c r="JUH93" s="532"/>
      <c r="JUI93" s="533"/>
      <c r="JUJ93" s="527"/>
      <c r="JUK93" s="528"/>
      <c r="JUL93" s="529"/>
      <c r="JUM93" s="530"/>
      <c r="JUN93" s="531"/>
      <c r="JUO93" s="532"/>
      <c r="JUP93" s="533"/>
      <c r="JUQ93" s="527"/>
      <c r="JUR93" s="528"/>
      <c r="JUS93" s="529"/>
      <c r="JUT93" s="530"/>
      <c r="JUU93" s="531"/>
      <c r="JUV93" s="532"/>
      <c r="JUW93" s="533"/>
      <c r="JUX93" s="527"/>
      <c r="JUY93" s="528"/>
      <c r="JUZ93" s="529"/>
      <c r="JVA93" s="530"/>
      <c r="JVB93" s="531"/>
      <c r="JVC93" s="532"/>
      <c r="JVD93" s="533"/>
      <c r="JVE93" s="527"/>
      <c r="JVF93" s="528"/>
      <c r="JVG93" s="529"/>
      <c r="JVH93" s="530"/>
      <c r="JVI93" s="531"/>
      <c r="JVJ93" s="532"/>
      <c r="JVK93" s="533"/>
      <c r="JVL93" s="527"/>
      <c r="JVM93" s="528"/>
      <c r="JVN93" s="529"/>
      <c r="JVO93" s="530"/>
      <c r="JVP93" s="531"/>
      <c r="JVQ93" s="532"/>
      <c r="JVR93" s="533"/>
      <c r="JVS93" s="527"/>
      <c r="JVT93" s="528"/>
      <c r="JVU93" s="529"/>
      <c r="JVV93" s="530"/>
      <c r="JVW93" s="531"/>
      <c r="JVX93" s="532"/>
      <c r="JVY93" s="533"/>
      <c r="JVZ93" s="527"/>
      <c r="JWA93" s="528"/>
      <c r="JWB93" s="529"/>
      <c r="JWC93" s="530"/>
      <c r="JWD93" s="531"/>
      <c r="JWE93" s="532"/>
      <c r="JWF93" s="533"/>
      <c r="JWG93" s="527"/>
      <c r="JWH93" s="528"/>
      <c r="JWI93" s="529"/>
      <c r="JWJ93" s="530"/>
      <c r="JWK93" s="531"/>
      <c r="JWL93" s="532"/>
      <c r="JWM93" s="533"/>
      <c r="JWN93" s="527"/>
      <c r="JWO93" s="528"/>
      <c r="JWP93" s="529"/>
      <c r="JWQ93" s="530"/>
      <c r="JWR93" s="531"/>
      <c r="JWS93" s="532"/>
      <c r="JWT93" s="533"/>
      <c r="JWU93" s="527"/>
      <c r="JWV93" s="528"/>
      <c r="JWW93" s="529"/>
      <c r="JWX93" s="530"/>
      <c r="JWY93" s="531"/>
      <c r="JWZ93" s="532"/>
      <c r="JXA93" s="533"/>
      <c r="JXB93" s="527"/>
      <c r="JXC93" s="528"/>
      <c r="JXD93" s="529"/>
      <c r="JXE93" s="530"/>
      <c r="JXF93" s="531"/>
      <c r="JXG93" s="532"/>
      <c r="JXH93" s="533"/>
      <c r="JXI93" s="527"/>
      <c r="JXJ93" s="528"/>
      <c r="JXK93" s="529"/>
      <c r="JXL93" s="530"/>
      <c r="JXM93" s="531"/>
      <c r="JXN93" s="532"/>
      <c r="JXO93" s="533"/>
      <c r="JXP93" s="527"/>
      <c r="JXQ93" s="528"/>
      <c r="JXR93" s="529"/>
      <c r="JXS93" s="530"/>
      <c r="JXT93" s="531"/>
      <c r="JXU93" s="532"/>
      <c r="JXV93" s="533"/>
      <c r="JXW93" s="527"/>
      <c r="JXX93" s="528"/>
      <c r="JXY93" s="529"/>
      <c r="JXZ93" s="530"/>
      <c r="JYA93" s="531"/>
      <c r="JYB93" s="532"/>
      <c r="JYC93" s="533"/>
      <c r="JYD93" s="527"/>
      <c r="JYE93" s="528"/>
      <c r="JYF93" s="529"/>
      <c r="JYG93" s="530"/>
      <c r="JYH93" s="531"/>
      <c r="JYI93" s="532"/>
      <c r="JYJ93" s="533"/>
      <c r="JYK93" s="527"/>
      <c r="JYL93" s="528"/>
      <c r="JYM93" s="529"/>
      <c r="JYN93" s="530"/>
      <c r="JYO93" s="531"/>
      <c r="JYP93" s="532"/>
      <c r="JYQ93" s="533"/>
      <c r="JYR93" s="527"/>
      <c r="JYS93" s="528"/>
      <c r="JYT93" s="529"/>
      <c r="JYU93" s="530"/>
      <c r="JYV93" s="531"/>
      <c r="JYW93" s="532"/>
      <c r="JYX93" s="533"/>
      <c r="JYY93" s="527"/>
      <c r="JYZ93" s="528"/>
      <c r="JZA93" s="529"/>
      <c r="JZB93" s="530"/>
      <c r="JZC93" s="531"/>
      <c r="JZD93" s="532"/>
      <c r="JZE93" s="533"/>
      <c r="JZF93" s="527"/>
      <c r="JZG93" s="528"/>
      <c r="JZH93" s="529"/>
      <c r="JZI93" s="530"/>
      <c r="JZJ93" s="531"/>
      <c r="JZK93" s="532"/>
      <c r="JZL93" s="533"/>
      <c r="JZM93" s="527"/>
      <c r="JZN93" s="528"/>
      <c r="JZO93" s="529"/>
      <c r="JZP93" s="530"/>
      <c r="JZQ93" s="531"/>
      <c r="JZR93" s="532"/>
      <c r="JZS93" s="533"/>
      <c r="JZT93" s="527"/>
      <c r="JZU93" s="528"/>
      <c r="JZV93" s="529"/>
      <c r="JZW93" s="530"/>
      <c r="JZX93" s="531"/>
      <c r="JZY93" s="532"/>
      <c r="JZZ93" s="533"/>
      <c r="KAA93" s="527"/>
      <c r="KAB93" s="528"/>
      <c r="KAC93" s="529"/>
      <c r="KAD93" s="530"/>
      <c r="KAE93" s="531"/>
      <c r="KAF93" s="532"/>
      <c r="KAG93" s="533"/>
      <c r="KAH93" s="527"/>
      <c r="KAI93" s="528"/>
      <c r="KAJ93" s="529"/>
      <c r="KAK93" s="530"/>
      <c r="KAL93" s="531"/>
      <c r="KAM93" s="532"/>
      <c r="KAN93" s="533"/>
      <c r="KAO93" s="527"/>
      <c r="KAP93" s="528"/>
      <c r="KAQ93" s="529"/>
      <c r="KAR93" s="530"/>
      <c r="KAS93" s="531"/>
      <c r="KAT93" s="532"/>
      <c r="KAU93" s="533"/>
      <c r="KAV93" s="527"/>
      <c r="KAW93" s="528"/>
      <c r="KAX93" s="529"/>
      <c r="KAY93" s="530"/>
      <c r="KAZ93" s="531"/>
      <c r="KBA93" s="532"/>
      <c r="KBB93" s="533"/>
      <c r="KBC93" s="527"/>
      <c r="KBD93" s="528"/>
      <c r="KBE93" s="529"/>
      <c r="KBF93" s="530"/>
      <c r="KBG93" s="531"/>
      <c r="KBH93" s="532"/>
      <c r="KBI93" s="533"/>
      <c r="KBJ93" s="527"/>
      <c r="KBK93" s="528"/>
      <c r="KBL93" s="529"/>
      <c r="KBM93" s="530"/>
      <c r="KBN93" s="531"/>
      <c r="KBO93" s="532"/>
      <c r="KBP93" s="533"/>
      <c r="KBQ93" s="527"/>
      <c r="KBR93" s="528"/>
      <c r="KBS93" s="529"/>
      <c r="KBT93" s="530"/>
      <c r="KBU93" s="531"/>
      <c r="KBV93" s="532"/>
      <c r="KBW93" s="533"/>
      <c r="KBX93" s="527"/>
      <c r="KBY93" s="528"/>
      <c r="KBZ93" s="529"/>
      <c r="KCA93" s="530"/>
      <c r="KCB93" s="531"/>
      <c r="KCC93" s="532"/>
      <c r="KCD93" s="533"/>
      <c r="KCE93" s="527"/>
      <c r="KCF93" s="528"/>
      <c r="KCG93" s="529"/>
      <c r="KCH93" s="530"/>
      <c r="KCI93" s="531"/>
      <c r="KCJ93" s="532"/>
      <c r="KCK93" s="533"/>
      <c r="KCL93" s="527"/>
      <c r="KCM93" s="528"/>
      <c r="KCN93" s="529"/>
      <c r="KCO93" s="530"/>
      <c r="KCP93" s="531"/>
      <c r="KCQ93" s="532"/>
      <c r="KCR93" s="533"/>
      <c r="KCS93" s="527"/>
      <c r="KCT93" s="528"/>
      <c r="KCU93" s="529"/>
      <c r="KCV93" s="530"/>
      <c r="KCW93" s="531"/>
      <c r="KCX93" s="532"/>
      <c r="KCY93" s="533"/>
      <c r="KCZ93" s="527"/>
      <c r="KDA93" s="528"/>
      <c r="KDB93" s="529"/>
      <c r="KDC93" s="530"/>
      <c r="KDD93" s="531"/>
      <c r="KDE93" s="532"/>
      <c r="KDF93" s="533"/>
      <c r="KDG93" s="527"/>
      <c r="KDH93" s="528"/>
      <c r="KDI93" s="529"/>
      <c r="KDJ93" s="530"/>
      <c r="KDK93" s="531"/>
      <c r="KDL93" s="532"/>
      <c r="KDM93" s="533"/>
      <c r="KDN93" s="527"/>
      <c r="KDO93" s="528"/>
      <c r="KDP93" s="529"/>
      <c r="KDQ93" s="530"/>
      <c r="KDR93" s="531"/>
      <c r="KDS93" s="532"/>
      <c r="KDT93" s="533"/>
      <c r="KDU93" s="527"/>
      <c r="KDV93" s="528"/>
      <c r="KDW93" s="529"/>
      <c r="KDX93" s="530"/>
      <c r="KDY93" s="531"/>
      <c r="KDZ93" s="532"/>
      <c r="KEA93" s="533"/>
      <c r="KEB93" s="527"/>
      <c r="KEC93" s="528"/>
      <c r="KED93" s="529"/>
      <c r="KEE93" s="530"/>
      <c r="KEF93" s="531"/>
      <c r="KEG93" s="532"/>
      <c r="KEH93" s="533"/>
      <c r="KEI93" s="527"/>
      <c r="KEJ93" s="528"/>
      <c r="KEK93" s="529"/>
      <c r="KEL93" s="530"/>
      <c r="KEM93" s="531"/>
      <c r="KEN93" s="532"/>
      <c r="KEO93" s="533"/>
      <c r="KEP93" s="527"/>
      <c r="KEQ93" s="528"/>
      <c r="KER93" s="529"/>
      <c r="KES93" s="530"/>
      <c r="KET93" s="531"/>
      <c r="KEU93" s="532"/>
      <c r="KEV93" s="533"/>
      <c r="KEW93" s="527"/>
      <c r="KEX93" s="528"/>
      <c r="KEY93" s="529"/>
      <c r="KEZ93" s="530"/>
      <c r="KFA93" s="531"/>
      <c r="KFB93" s="532"/>
      <c r="KFC93" s="533"/>
      <c r="KFD93" s="527"/>
      <c r="KFE93" s="528"/>
      <c r="KFF93" s="529"/>
      <c r="KFG93" s="530"/>
      <c r="KFH93" s="531"/>
      <c r="KFI93" s="532"/>
      <c r="KFJ93" s="533"/>
      <c r="KFK93" s="527"/>
      <c r="KFL93" s="528"/>
      <c r="KFM93" s="529"/>
      <c r="KFN93" s="530"/>
      <c r="KFO93" s="531"/>
      <c r="KFP93" s="532"/>
      <c r="KFQ93" s="533"/>
      <c r="KFR93" s="527"/>
      <c r="KFS93" s="528"/>
      <c r="KFT93" s="529"/>
      <c r="KFU93" s="530"/>
      <c r="KFV93" s="531"/>
      <c r="KFW93" s="532"/>
      <c r="KFX93" s="533"/>
      <c r="KFY93" s="527"/>
      <c r="KFZ93" s="528"/>
      <c r="KGA93" s="529"/>
      <c r="KGB93" s="530"/>
      <c r="KGC93" s="531"/>
      <c r="KGD93" s="532"/>
      <c r="KGE93" s="533"/>
      <c r="KGF93" s="527"/>
      <c r="KGG93" s="528"/>
      <c r="KGH93" s="529"/>
      <c r="KGI93" s="530"/>
      <c r="KGJ93" s="531"/>
      <c r="KGK93" s="532"/>
      <c r="KGL93" s="533"/>
      <c r="KGM93" s="527"/>
      <c r="KGN93" s="528"/>
      <c r="KGO93" s="529"/>
      <c r="KGP93" s="530"/>
      <c r="KGQ93" s="531"/>
      <c r="KGR93" s="532"/>
      <c r="KGS93" s="533"/>
      <c r="KGT93" s="527"/>
      <c r="KGU93" s="528"/>
      <c r="KGV93" s="529"/>
      <c r="KGW93" s="530"/>
      <c r="KGX93" s="531"/>
      <c r="KGY93" s="532"/>
      <c r="KGZ93" s="533"/>
      <c r="KHA93" s="527"/>
      <c r="KHB93" s="528"/>
      <c r="KHC93" s="529"/>
      <c r="KHD93" s="530"/>
      <c r="KHE93" s="531"/>
      <c r="KHF93" s="532"/>
      <c r="KHG93" s="533"/>
      <c r="KHH93" s="527"/>
      <c r="KHI93" s="528"/>
      <c r="KHJ93" s="529"/>
      <c r="KHK93" s="530"/>
      <c r="KHL93" s="531"/>
      <c r="KHM93" s="532"/>
      <c r="KHN93" s="533"/>
      <c r="KHO93" s="527"/>
      <c r="KHP93" s="528"/>
      <c r="KHQ93" s="529"/>
      <c r="KHR93" s="530"/>
      <c r="KHS93" s="531"/>
      <c r="KHT93" s="532"/>
      <c r="KHU93" s="533"/>
      <c r="KHV93" s="527"/>
      <c r="KHW93" s="528"/>
      <c r="KHX93" s="529"/>
      <c r="KHY93" s="530"/>
      <c r="KHZ93" s="531"/>
      <c r="KIA93" s="532"/>
      <c r="KIB93" s="533"/>
      <c r="KIC93" s="527"/>
      <c r="KID93" s="528"/>
      <c r="KIE93" s="529"/>
      <c r="KIF93" s="530"/>
      <c r="KIG93" s="531"/>
      <c r="KIH93" s="532"/>
      <c r="KII93" s="533"/>
      <c r="KIJ93" s="527"/>
      <c r="KIK93" s="528"/>
      <c r="KIL93" s="529"/>
      <c r="KIM93" s="530"/>
      <c r="KIN93" s="531"/>
      <c r="KIO93" s="532"/>
      <c r="KIP93" s="533"/>
      <c r="KIQ93" s="527"/>
      <c r="KIR93" s="528"/>
      <c r="KIS93" s="529"/>
      <c r="KIT93" s="530"/>
      <c r="KIU93" s="531"/>
      <c r="KIV93" s="532"/>
      <c r="KIW93" s="533"/>
      <c r="KIX93" s="527"/>
      <c r="KIY93" s="528"/>
      <c r="KIZ93" s="529"/>
      <c r="KJA93" s="530"/>
      <c r="KJB93" s="531"/>
      <c r="KJC93" s="532"/>
      <c r="KJD93" s="533"/>
      <c r="KJE93" s="527"/>
      <c r="KJF93" s="528"/>
      <c r="KJG93" s="529"/>
      <c r="KJH93" s="530"/>
      <c r="KJI93" s="531"/>
      <c r="KJJ93" s="532"/>
      <c r="KJK93" s="533"/>
      <c r="KJL93" s="527"/>
      <c r="KJM93" s="528"/>
      <c r="KJN93" s="529"/>
      <c r="KJO93" s="530"/>
      <c r="KJP93" s="531"/>
      <c r="KJQ93" s="532"/>
      <c r="KJR93" s="533"/>
      <c r="KJS93" s="527"/>
      <c r="KJT93" s="528"/>
      <c r="KJU93" s="529"/>
      <c r="KJV93" s="530"/>
      <c r="KJW93" s="531"/>
      <c r="KJX93" s="532"/>
      <c r="KJY93" s="533"/>
      <c r="KJZ93" s="527"/>
      <c r="KKA93" s="528"/>
      <c r="KKB93" s="529"/>
      <c r="KKC93" s="530"/>
      <c r="KKD93" s="531"/>
      <c r="KKE93" s="532"/>
      <c r="KKF93" s="533"/>
      <c r="KKG93" s="527"/>
      <c r="KKH93" s="528"/>
      <c r="KKI93" s="529"/>
      <c r="KKJ93" s="530"/>
      <c r="KKK93" s="531"/>
      <c r="KKL93" s="532"/>
      <c r="KKM93" s="533"/>
      <c r="KKN93" s="527"/>
      <c r="KKO93" s="528"/>
      <c r="KKP93" s="529"/>
      <c r="KKQ93" s="530"/>
      <c r="KKR93" s="531"/>
      <c r="KKS93" s="532"/>
      <c r="KKT93" s="533"/>
      <c r="KKU93" s="527"/>
      <c r="KKV93" s="528"/>
      <c r="KKW93" s="529"/>
      <c r="KKX93" s="530"/>
      <c r="KKY93" s="531"/>
      <c r="KKZ93" s="532"/>
      <c r="KLA93" s="533"/>
      <c r="KLB93" s="527"/>
      <c r="KLC93" s="528"/>
      <c r="KLD93" s="529"/>
      <c r="KLE93" s="530"/>
      <c r="KLF93" s="531"/>
      <c r="KLG93" s="532"/>
      <c r="KLH93" s="533"/>
      <c r="KLI93" s="527"/>
      <c r="KLJ93" s="528"/>
      <c r="KLK93" s="529"/>
      <c r="KLL93" s="530"/>
      <c r="KLM93" s="531"/>
      <c r="KLN93" s="532"/>
      <c r="KLO93" s="533"/>
      <c r="KLP93" s="527"/>
      <c r="KLQ93" s="528"/>
      <c r="KLR93" s="529"/>
      <c r="KLS93" s="530"/>
      <c r="KLT93" s="531"/>
      <c r="KLU93" s="532"/>
      <c r="KLV93" s="533"/>
      <c r="KLW93" s="527"/>
      <c r="KLX93" s="528"/>
      <c r="KLY93" s="529"/>
      <c r="KLZ93" s="530"/>
      <c r="KMA93" s="531"/>
      <c r="KMB93" s="532"/>
      <c r="KMC93" s="533"/>
      <c r="KMD93" s="527"/>
      <c r="KME93" s="528"/>
      <c r="KMF93" s="529"/>
      <c r="KMG93" s="530"/>
      <c r="KMH93" s="531"/>
      <c r="KMI93" s="532"/>
      <c r="KMJ93" s="533"/>
      <c r="KMK93" s="527"/>
      <c r="KML93" s="528"/>
      <c r="KMM93" s="529"/>
      <c r="KMN93" s="530"/>
      <c r="KMO93" s="531"/>
      <c r="KMP93" s="532"/>
      <c r="KMQ93" s="533"/>
      <c r="KMR93" s="527"/>
      <c r="KMS93" s="528"/>
      <c r="KMT93" s="529"/>
      <c r="KMU93" s="530"/>
      <c r="KMV93" s="531"/>
      <c r="KMW93" s="532"/>
      <c r="KMX93" s="533"/>
      <c r="KMY93" s="527"/>
      <c r="KMZ93" s="528"/>
      <c r="KNA93" s="529"/>
      <c r="KNB93" s="530"/>
      <c r="KNC93" s="531"/>
      <c r="KND93" s="532"/>
      <c r="KNE93" s="533"/>
      <c r="KNF93" s="527"/>
      <c r="KNG93" s="528"/>
      <c r="KNH93" s="529"/>
      <c r="KNI93" s="530"/>
      <c r="KNJ93" s="531"/>
      <c r="KNK93" s="532"/>
      <c r="KNL93" s="533"/>
      <c r="KNM93" s="527"/>
      <c r="KNN93" s="528"/>
      <c r="KNO93" s="529"/>
      <c r="KNP93" s="530"/>
      <c r="KNQ93" s="531"/>
      <c r="KNR93" s="532"/>
      <c r="KNS93" s="533"/>
      <c r="KNT93" s="527"/>
      <c r="KNU93" s="528"/>
      <c r="KNV93" s="529"/>
      <c r="KNW93" s="530"/>
      <c r="KNX93" s="531"/>
      <c r="KNY93" s="532"/>
      <c r="KNZ93" s="533"/>
      <c r="KOA93" s="527"/>
      <c r="KOB93" s="528"/>
      <c r="KOC93" s="529"/>
      <c r="KOD93" s="530"/>
      <c r="KOE93" s="531"/>
      <c r="KOF93" s="532"/>
      <c r="KOG93" s="533"/>
      <c r="KOH93" s="527"/>
      <c r="KOI93" s="528"/>
      <c r="KOJ93" s="529"/>
      <c r="KOK93" s="530"/>
      <c r="KOL93" s="531"/>
      <c r="KOM93" s="532"/>
      <c r="KON93" s="533"/>
      <c r="KOO93" s="527"/>
      <c r="KOP93" s="528"/>
      <c r="KOQ93" s="529"/>
      <c r="KOR93" s="530"/>
      <c r="KOS93" s="531"/>
      <c r="KOT93" s="532"/>
      <c r="KOU93" s="533"/>
      <c r="KOV93" s="527"/>
      <c r="KOW93" s="528"/>
      <c r="KOX93" s="529"/>
      <c r="KOY93" s="530"/>
      <c r="KOZ93" s="531"/>
      <c r="KPA93" s="532"/>
      <c r="KPB93" s="533"/>
      <c r="KPC93" s="527"/>
      <c r="KPD93" s="528"/>
      <c r="KPE93" s="529"/>
      <c r="KPF93" s="530"/>
      <c r="KPG93" s="531"/>
      <c r="KPH93" s="532"/>
      <c r="KPI93" s="533"/>
      <c r="KPJ93" s="527"/>
      <c r="KPK93" s="528"/>
      <c r="KPL93" s="529"/>
      <c r="KPM93" s="530"/>
      <c r="KPN93" s="531"/>
      <c r="KPO93" s="532"/>
      <c r="KPP93" s="533"/>
      <c r="KPQ93" s="527"/>
      <c r="KPR93" s="528"/>
      <c r="KPS93" s="529"/>
      <c r="KPT93" s="530"/>
      <c r="KPU93" s="531"/>
      <c r="KPV93" s="532"/>
      <c r="KPW93" s="533"/>
      <c r="KPX93" s="527"/>
      <c r="KPY93" s="528"/>
      <c r="KPZ93" s="529"/>
      <c r="KQA93" s="530"/>
      <c r="KQB93" s="531"/>
      <c r="KQC93" s="532"/>
      <c r="KQD93" s="533"/>
      <c r="KQE93" s="527"/>
      <c r="KQF93" s="528"/>
      <c r="KQG93" s="529"/>
      <c r="KQH93" s="530"/>
      <c r="KQI93" s="531"/>
      <c r="KQJ93" s="532"/>
      <c r="KQK93" s="533"/>
      <c r="KQL93" s="527"/>
      <c r="KQM93" s="528"/>
      <c r="KQN93" s="529"/>
      <c r="KQO93" s="530"/>
      <c r="KQP93" s="531"/>
      <c r="KQQ93" s="532"/>
      <c r="KQR93" s="533"/>
      <c r="KQS93" s="527"/>
      <c r="KQT93" s="528"/>
      <c r="KQU93" s="529"/>
      <c r="KQV93" s="530"/>
      <c r="KQW93" s="531"/>
      <c r="KQX93" s="532"/>
      <c r="KQY93" s="533"/>
      <c r="KQZ93" s="527"/>
      <c r="KRA93" s="528"/>
      <c r="KRB93" s="529"/>
      <c r="KRC93" s="530"/>
      <c r="KRD93" s="531"/>
      <c r="KRE93" s="532"/>
      <c r="KRF93" s="533"/>
      <c r="KRG93" s="527"/>
      <c r="KRH93" s="528"/>
      <c r="KRI93" s="529"/>
      <c r="KRJ93" s="530"/>
      <c r="KRK93" s="531"/>
      <c r="KRL93" s="532"/>
      <c r="KRM93" s="533"/>
      <c r="KRN93" s="527"/>
      <c r="KRO93" s="528"/>
      <c r="KRP93" s="529"/>
      <c r="KRQ93" s="530"/>
      <c r="KRR93" s="531"/>
      <c r="KRS93" s="532"/>
      <c r="KRT93" s="533"/>
      <c r="KRU93" s="527"/>
      <c r="KRV93" s="528"/>
      <c r="KRW93" s="529"/>
      <c r="KRX93" s="530"/>
      <c r="KRY93" s="531"/>
      <c r="KRZ93" s="532"/>
      <c r="KSA93" s="533"/>
      <c r="KSB93" s="527"/>
      <c r="KSC93" s="528"/>
      <c r="KSD93" s="529"/>
      <c r="KSE93" s="530"/>
      <c r="KSF93" s="531"/>
      <c r="KSG93" s="532"/>
      <c r="KSH93" s="533"/>
      <c r="KSI93" s="527"/>
      <c r="KSJ93" s="528"/>
      <c r="KSK93" s="529"/>
      <c r="KSL93" s="530"/>
      <c r="KSM93" s="531"/>
      <c r="KSN93" s="532"/>
      <c r="KSO93" s="533"/>
      <c r="KSP93" s="527"/>
      <c r="KSQ93" s="528"/>
      <c r="KSR93" s="529"/>
      <c r="KSS93" s="530"/>
      <c r="KST93" s="531"/>
      <c r="KSU93" s="532"/>
      <c r="KSV93" s="533"/>
      <c r="KSW93" s="527"/>
      <c r="KSX93" s="528"/>
      <c r="KSY93" s="529"/>
      <c r="KSZ93" s="530"/>
      <c r="KTA93" s="531"/>
      <c r="KTB93" s="532"/>
      <c r="KTC93" s="533"/>
      <c r="KTD93" s="527"/>
      <c r="KTE93" s="528"/>
      <c r="KTF93" s="529"/>
      <c r="KTG93" s="530"/>
      <c r="KTH93" s="531"/>
      <c r="KTI93" s="532"/>
      <c r="KTJ93" s="533"/>
      <c r="KTK93" s="527"/>
      <c r="KTL93" s="528"/>
      <c r="KTM93" s="529"/>
      <c r="KTN93" s="530"/>
      <c r="KTO93" s="531"/>
      <c r="KTP93" s="532"/>
      <c r="KTQ93" s="533"/>
      <c r="KTR93" s="527"/>
      <c r="KTS93" s="528"/>
      <c r="KTT93" s="529"/>
      <c r="KTU93" s="530"/>
      <c r="KTV93" s="531"/>
      <c r="KTW93" s="532"/>
      <c r="KTX93" s="533"/>
      <c r="KTY93" s="527"/>
      <c r="KTZ93" s="528"/>
      <c r="KUA93" s="529"/>
      <c r="KUB93" s="530"/>
      <c r="KUC93" s="531"/>
      <c r="KUD93" s="532"/>
      <c r="KUE93" s="533"/>
      <c r="KUF93" s="527"/>
      <c r="KUG93" s="528"/>
      <c r="KUH93" s="529"/>
      <c r="KUI93" s="530"/>
      <c r="KUJ93" s="531"/>
      <c r="KUK93" s="532"/>
      <c r="KUL93" s="533"/>
      <c r="KUM93" s="527"/>
      <c r="KUN93" s="528"/>
      <c r="KUO93" s="529"/>
      <c r="KUP93" s="530"/>
      <c r="KUQ93" s="531"/>
      <c r="KUR93" s="532"/>
      <c r="KUS93" s="533"/>
      <c r="KUT93" s="527"/>
      <c r="KUU93" s="528"/>
      <c r="KUV93" s="529"/>
      <c r="KUW93" s="530"/>
      <c r="KUX93" s="531"/>
      <c r="KUY93" s="532"/>
      <c r="KUZ93" s="533"/>
      <c r="KVA93" s="527"/>
      <c r="KVB93" s="528"/>
      <c r="KVC93" s="529"/>
      <c r="KVD93" s="530"/>
      <c r="KVE93" s="531"/>
      <c r="KVF93" s="532"/>
      <c r="KVG93" s="533"/>
      <c r="KVH93" s="527"/>
      <c r="KVI93" s="528"/>
      <c r="KVJ93" s="529"/>
      <c r="KVK93" s="530"/>
      <c r="KVL93" s="531"/>
      <c r="KVM93" s="532"/>
      <c r="KVN93" s="533"/>
      <c r="KVO93" s="527"/>
      <c r="KVP93" s="528"/>
      <c r="KVQ93" s="529"/>
      <c r="KVR93" s="530"/>
      <c r="KVS93" s="531"/>
      <c r="KVT93" s="532"/>
      <c r="KVU93" s="533"/>
      <c r="KVV93" s="527"/>
      <c r="KVW93" s="528"/>
      <c r="KVX93" s="529"/>
      <c r="KVY93" s="530"/>
      <c r="KVZ93" s="531"/>
      <c r="KWA93" s="532"/>
      <c r="KWB93" s="533"/>
      <c r="KWC93" s="527"/>
      <c r="KWD93" s="528"/>
      <c r="KWE93" s="529"/>
      <c r="KWF93" s="530"/>
      <c r="KWG93" s="531"/>
      <c r="KWH93" s="532"/>
      <c r="KWI93" s="533"/>
      <c r="KWJ93" s="527"/>
      <c r="KWK93" s="528"/>
      <c r="KWL93" s="529"/>
      <c r="KWM93" s="530"/>
      <c r="KWN93" s="531"/>
      <c r="KWO93" s="532"/>
      <c r="KWP93" s="533"/>
      <c r="KWQ93" s="527"/>
      <c r="KWR93" s="528"/>
      <c r="KWS93" s="529"/>
      <c r="KWT93" s="530"/>
      <c r="KWU93" s="531"/>
      <c r="KWV93" s="532"/>
      <c r="KWW93" s="533"/>
      <c r="KWX93" s="527"/>
      <c r="KWY93" s="528"/>
      <c r="KWZ93" s="529"/>
      <c r="KXA93" s="530"/>
      <c r="KXB93" s="531"/>
      <c r="KXC93" s="532"/>
      <c r="KXD93" s="533"/>
      <c r="KXE93" s="527"/>
      <c r="KXF93" s="528"/>
      <c r="KXG93" s="529"/>
      <c r="KXH93" s="530"/>
      <c r="KXI93" s="531"/>
      <c r="KXJ93" s="532"/>
      <c r="KXK93" s="533"/>
      <c r="KXL93" s="527"/>
      <c r="KXM93" s="528"/>
      <c r="KXN93" s="529"/>
      <c r="KXO93" s="530"/>
      <c r="KXP93" s="531"/>
      <c r="KXQ93" s="532"/>
      <c r="KXR93" s="533"/>
      <c r="KXS93" s="527"/>
      <c r="KXT93" s="528"/>
      <c r="KXU93" s="529"/>
      <c r="KXV93" s="530"/>
      <c r="KXW93" s="531"/>
      <c r="KXX93" s="532"/>
      <c r="KXY93" s="533"/>
      <c r="KXZ93" s="527"/>
      <c r="KYA93" s="528"/>
      <c r="KYB93" s="529"/>
      <c r="KYC93" s="530"/>
      <c r="KYD93" s="531"/>
      <c r="KYE93" s="532"/>
      <c r="KYF93" s="533"/>
      <c r="KYG93" s="527"/>
      <c r="KYH93" s="528"/>
      <c r="KYI93" s="529"/>
      <c r="KYJ93" s="530"/>
      <c r="KYK93" s="531"/>
      <c r="KYL93" s="532"/>
      <c r="KYM93" s="533"/>
      <c r="KYN93" s="527"/>
      <c r="KYO93" s="528"/>
      <c r="KYP93" s="529"/>
      <c r="KYQ93" s="530"/>
      <c r="KYR93" s="531"/>
      <c r="KYS93" s="532"/>
      <c r="KYT93" s="533"/>
      <c r="KYU93" s="527"/>
      <c r="KYV93" s="528"/>
      <c r="KYW93" s="529"/>
      <c r="KYX93" s="530"/>
      <c r="KYY93" s="531"/>
      <c r="KYZ93" s="532"/>
      <c r="KZA93" s="533"/>
      <c r="KZB93" s="527"/>
      <c r="KZC93" s="528"/>
      <c r="KZD93" s="529"/>
      <c r="KZE93" s="530"/>
      <c r="KZF93" s="531"/>
      <c r="KZG93" s="532"/>
      <c r="KZH93" s="533"/>
      <c r="KZI93" s="527"/>
      <c r="KZJ93" s="528"/>
      <c r="KZK93" s="529"/>
      <c r="KZL93" s="530"/>
      <c r="KZM93" s="531"/>
      <c r="KZN93" s="532"/>
      <c r="KZO93" s="533"/>
      <c r="KZP93" s="527"/>
      <c r="KZQ93" s="528"/>
      <c r="KZR93" s="529"/>
      <c r="KZS93" s="530"/>
      <c r="KZT93" s="531"/>
      <c r="KZU93" s="532"/>
      <c r="KZV93" s="533"/>
      <c r="KZW93" s="527"/>
      <c r="KZX93" s="528"/>
      <c r="KZY93" s="529"/>
      <c r="KZZ93" s="530"/>
      <c r="LAA93" s="531"/>
      <c r="LAB93" s="532"/>
      <c r="LAC93" s="533"/>
      <c r="LAD93" s="527"/>
      <c r="LAE93" s="528"/>
      <c r="LAF93" s="529"/>
      <c r="LAG93" s="530"/>
      <c r="LAH93" s="531"/>
      <c r="LAI93" s="532"/>
      <c r="LAJ93" s="533"/>
      <c r="LAK93" s="527"/>
      <c r="LAL93" s="528"/>
      <c r="LAM93" s="529"/>
      <c r="LAN93" s="530"/>
      <c r="LAO93" s="531"/>
      <c r="LAP93" s="532"/>
      <c r="LAQ93" s="533"/>
      <c r="LAR93" s="527"/>
      <c r="LAS93" s="528"/>
      <c r="LAT93" s="529"/>
      <c r="LAU93" s="530"/>
      <c r="LAV93" s="531"/>
      <c r="LAW93" s="532"/>
      <c r="LAX93" s="533"/>
      <c r="LAY93" s="527"/>
      <c r="LAZ93" s="528"/>
      <c r="LBA93" s="529"/>
      <c r="LBB93" s="530"/>
      <c r="LBC93" s="531"/>
      <c r="LBD93" s="532"/>
      <c r="LBE93" s="533"/>
      <c r="LBF93" s="527"/>
      <c r="LBG93" s="528"/>
      <c r="LBH93" s="529"/>
      <c r="LBI93" s="530"/>
      <c r="LBJ93" s="531"/>
      <c r="LBK93" s="532"/>
      <c r="LBL93" s="533"/>
      <c r="LBM93" s="527"/>
      <c r="LBN93" s="528"/>
      <c r="LBO93" s="529"/>
      <c r="LBP93" s="530"/>
      <c r="LBQ93" s="531"/>
      <c r="LBR93" s="532"/>
      <c r="LBS93" s="533"/>
      <c r="LBT93" s="527"/>
      <c r="LBU93" s="528"/>
      <c r="LBV93" s="529"/>
      <c r="LBW93" s="530"/>
      <c r="LBX93" s="531"/>
      <c r="LBY93" s="532"/>
      <c r="LBZ93" s="533"/>
      <c r="LCA93" s="527"/>
      <c r="LCB93" s="528"/>
      <c r="LCC93" s="529"/>
      <c r="LCD93" s="530"/>
      <c r="LCE93" s="531"/>
      <c r="LCF93" s="532"/>
      <c r="LCG93" s="533"/>
      <c r="LCH93" s="527"/>
      <c r="LCI93" s="528"/>
      <c r="LCJ93" s="529"/>
      <c r="LCK93" s="530"/>
      <c r="LCL93" s="531"/>
      <c r="LCM93" s="532"/>
      <c r="LCN93" s="533"/>
      <c r="LCO93" s="527"/>
      <c r="LCP93" s="528"/>
      <c r="LCQ93" s="529"/>
      <c r="LCR93" s="530"/>
      <c r="LCS93" s="531"/>
      <c r="LCT93" s="532"/>
      <c r="LCU93" s="533"/>
      <c r="LCV93" s="527"/>
      <c r="LCW93" s="528"/>
      <c r="LCX93" s="529"/>
      <c r="LCY93" s="530"/>
      <c r="LCZ93" s="531"/>
      <c r="LDA93" s="532"/>
      <c r="LDB93" s="533"/>
      <c r="LDC93" s="527"/>
      <c r="LDD93" s="528"/>
      <c r="LDE93" s="529"/>
      <c r="LDF93" s="530"/>
      <c r="LDG93" s="531"/>
      <c r="LDH93" s="532"/>
      <c r="LDI93" s="533"/>
      <c r="LDJ93" s="527"/>
      <c r="LDK93" s="528"/>
      <c r="LDL93" s="529"/>
      <c r="LDM93" s="530"/>
      <c r="LDN93" s="531"/>
      <c r="LDO93" s="532"/>
      <c r="LDP93" s="533"/>
      <c r="LDQ93" s="527"/>
      <c r="LDR93" s="528"/>
      <c r="LDS93" s="529"/>
      <c r="LDT93" s="530"/>
      <c r="LDU93" s="531"/>
      <c r="LDV93" s="532"/>
      <c r="LDW93" s="533"/>
      <c r="LDX93" s="527"/>
      <c r="LDY93" s="528"/>
      <c r="LDZ93" s="529"/>
      <c r="LEA93" s="530"/>
      <c r="LEB93" s="531"/>
      <c r="LEC93" s="532"/>
      <c r="LED93" s="533"/>
      <c r="LEE93" s="527"/>
      <c r="LEF93" s="528"/>
      <c r="LEG93" s="529"/>
      <c r="LEH93" s="530"/>
      <c r="LEI93" s="531"/>
      <c r="LEJ93" s="532"/>
      <c r="LEK93" s="533"/>
      <c r="LEL93" s="527"/>
      <c r="LEM93" s="528"/>
      <c r="LEN93" s="529"/>
      <c r="LEO93" s="530"/>
      <c r="LEP93" s="531"/>
      <c r="LEQ93" s="532"/>
      <c r="LER93" s="533"/>
      <c r="LES93" s="527"/>
      <c r="LET93" s="528"/>
      <c r="LEU93" s="529"/>
      <c r="LEV93" s="530"/>
      <c r="LEW93" s="531"/>
      <c r="LEX93" s="532"/>
      <c r="LEY93" s="533"/>
      <c r="LEZ93" s="527"/>
      <c r="LFA93" s="528"/>
      <c r="LFB93" s="529"/>
      <c r="LFC93" s="530"/>
      <c r="LFD93" s="531"/>
      <c r="LFE93" s="532"/>
      <c r="LFF93" s="533"/>
      <c r="LFG93" s="527"/>
      <c r="LFH93" s="528"/>
      <c r="LFI93" s="529"/>
      <c r="LFJ93" s="530"/>
      <c r="LFK93" s="531"/>
      <c r="LFL93" s="532"/>
      <c r="LFM93" s="533"/>
      <c r="LFN93" s="527"/>
      <c r="LFO93" s="528"/>
      <c r="LFP93" s="529"/>
      <c r="LFQ93" s="530"/>
      <c r="LFR93" s="531"/>
      <c r="LFS93" s="532"/>
      <c r="LFT93" s="533"/>
      <c r="LFU93" s="527"/>
      <c r="LFV93" s="528"/>
      <c r="LFW93" s="529"/>
      <c r="LFX93" s="530"/>
      <c r="LFY93" s="531"/>
      <c r="LFZ93" s="532"/>
      <c r="LGA93" s="533"/>
      <c r="LGB93" s="527"/>
      <c r="LGC93" s="528"/>
      <c r="LGD93" s="529"/>
      <c r="LGE93" s="530"/>
      <c r="LGF93" s="531"/>
      <c r="LGG93" s="532"/>
      <c r="LGH93" s="533"/>
      <c r="LGI93" s="527"/>
      <c r="LGJ93" s="528"/>
      <c r="LGK93" s="529"/>
      <c r="LGL93" s="530"/>
      <c r="LGM93" s="531"/>
      <c r="LGN93" s="532"/>
      <c r="LGO93" s="533"/>
      <c r="LGP93" s="527"/>
      <c r="LGQ93" s="528"/>
      <c r="LGR93" s="529"/>
      <c r="LGS93" s="530"/>
      <c r="LGT93" s="531"/>
      <c r="LGU93" s="532"/>
      <c r="LGV93" s="533"/>
      <c r="LGW93" s="527"/>
      <c r="LGX93" s="528"/>
      <c r="LGY93" s="529"/>
      <c r="LGZ93" s="530"/>
      <c r="LHA93" s="531"/>
      <c r="LHB93" s="532"/>
      <c r="LHC93" s="533"/>
      <c r="LHD93" s="527"/>
      <c r="LHE93" s="528"/>
      <c r="LHF93" s="529"/>
      <c r="LHG93" s="530"/>
      <c r="LHH93" s="531"/>
      <c r="LHI93" s="532"/>
      <c r="LHJ93" s="533"/>
      <c r="LHK93" s="527"/>
      <c r="LHL93" s="528"/>
      <c r="LHM93" s="529"/>
      <c r="LHN93" s="530"/>
      <c r="LHO93" s="531"/>
      <c r="LHP93" s="532"/>
      <c r="LHQ93" s="533"/>
      <c r="LHR93" s="527"/>
      <c r="LHS93" s="528"/>
      <c r="LHT93" s="529"/>
      <c r="LHU93" s="530"/>
      <c r="LHV93" s="531"/>
      <c r="LHW93" s="532"/>
      <c r="LHX93" s="533"/>
      <c r="LHY93" s="527"/>
      <c r="LHZ93" s="528"/>
      <c r="LIA93" s="529"/>
      <c r="LIB93" s="530"/>
      <c r="LIC93" s="531"/>
      <c r="LID93" s="532"/>
      <c r="LIE93" s="533"/>
      <c r="LIF93" s="527"/>
      <c r="LIG93" s="528"/>
      <c r="LIH93" s="529"/>
      <c r="LII93" s="530"/>
      <c r="LIJ93" s="531"/>
      <c r="LIK93" s="532"/>
      <c r="LIL93" s="533"/>
      <c r="LIM93" s="527"/>
      <c r="LIN93" s="528"/>
      <c r="LIO93" s="529"/>
      <c r="LIP93" s="530"/>
      <c r="LIQ93" s="531"/>
      <c r="LIR93" s="532"/>
      <c r="LIS93" s="533"/>
      <c r="LIT93" s="527"/>
      <c r="LIU93" s="528"/>
      <c r="LIV93" s="529"/>
      <c r="LIW93" s="530"/>
      <c r="LIX93" s="531"/>
      <c r="LIY93" s="532"/>
      <c r="LIZ93" s="533"/>
      <c r="LJA93" s="527"/>
      <c r="LJB93" s="528"/>
      <c r="LJC93" s="529"/>
      <c r="LJD93" s="530"/>
      <c r="LJE93" s="531"/>
      <c r="LJF93" s="532"/>
      <c r="LJG93" s="533"/>
      <c r="LJH93" s="527"/>
      <c r="LJI93" s="528"/>
      <c r="LJJ93" s="529"/>
      <c r="LJK93" s="530"/>
      <c r="LJL93" s="531"/>
      <c r="LJM93" s="532"/>
      <c r="LJN93" s="533"/>
      <c r="LJO93" s="527"/>
      <c r="LJP93" s="528"/>
      <c r="LJQ93" s="529"/>
      <c r="LJR93" s="530"/>
      <c r="LJS93" s="531"/>
      <c r="LJT93" s="532"/>
      <c r="LJU93" s="533"/>
      <c r="LJV93" s="527"/>
      <c r="LJW93" s="528"/>
      <c r="LJX93" s="529"/>
      <c r="LJY93" s="530"/>
      <c r="LJZ93" s="531"/>
      <c r="LKA93" s="532"/>
      <c r="LKB93" s="533"/>
      <c r="LKC93" s="527"/>
      <c r="LKD93" s="528"/>
      <c r="LKE93" s="529"/>
      <c r="LKF93" s="530"/>
      <c r="LKG93" s="531"/>
      <c r="LKH93" s="532"/>
      <c r="LKI93" s="533"/>
      <c r="LKJ93" s="527"/>
      <c r="LKK93" s="528"/>
      <c r="LKL93" s="529"/>
      <c r="LKM93" s="530"/>
      <c r="LKN93" s="531"/>
      <c r="LKO93" s="532"/>
      <c r="LKP93" s="533"/>
      <c r="LKQ93" s="527"/>
      <c r="LKR93" s="528"/>
      <c r="LKS93" s="529"/>
      <c r="LKT93" s="530"/>
      <c r="LKU93" s="531"/>
      <c r="LKV93" s="532"/>
      <c r="LKW93" s="533"/>
      <c r="LKX93" s="527"/>
      <c r="LKY93" s="528"/>
      <c r="LKZ93" s="529"/>
      <c r="LLA93" s="530"/>
      <c r="LLB93" s="531"/>
      <c r="LLC93" s="532"/>
      <c r="LLD93" s="533"/>
      <c r="LLE93" s="527"/>
      <c r="LLF93" s="528"/>
      <c r="LLG93" s="529"/>
      <c r="LLH93" s="530"/>
      <c r="LLI93" s="531"/>
      <c r="LLJ93" s="532"/>
      <c r="LLK93" s="533"/>
      <c r="LLL93" s="527"/>
      <c r="LLM93" s="528"/>
      <c r="LLN93" s="529"/>
      <c r="LLO93" s="530"/>
      <c r="LLP93" s="531"/>
      <c r="LLQ93" s="532"/>
      <c r="LLR93" s="533"/>
      <c r="LLS93" s="527"/>
      <c r="LLT93" s="528"/>
      <c r="LLU93" s="529"/>
      <c r="LLV93" s="530"/>
      <c r="LLW93" s="531"/>
      <c r="LLX93" s="532"/>
      <c r="LLY93" s="533"/>
      <c r="LLZ93" s="527"/>
      <c r="LMA93" s="528"/>
      <c r="LMB93" s="529"/>
      <c r="LMC93" s="530"/>
      <c r="LMD93" s="531"/>
      <c r="LME93" s="532"/>
      <c r="LMF93" s="533"/>
      <c r="LMG93" s="527"/>
      <c r="LMH93" s="528"/>
      <c r="LMI93" s="529"/>
      <c r="LMJ93" s="530"/>
      <c r="LMK93" s="531"/>
      <c r="LML93" s="532"/>
      <c r="LMM93" s="533"/>
      <c r="LMN93" s="527"/>
      <c r="LMO93" s="528"/>
      <c r="LMP93" s="529"/>
      <c r="LMQ93" s="530"/>
      <c r="LMR93" s="531"/>
      <c r="LMS93" s="532"/>
      <c r="LMT93" s="533"/>
      <c r="LMU93" s="527"/>
      <c r="LMV93" s="528"/>
      <c r="LMW93" s="529"/>
      <c r="LMX93" s="530"/>
      <c r="LMY93" s="531"/>
      <c r="LMZ93" s="532"/>
      <c r="LNA93" s="533"/>
      <c r="LNB93" s="527"/>
      <c r="LNC93" s="528"/>
      <c r="LND93" s="529"/>
      <c r="LNE93" s="530"/>
      <c r="LNF93" s="531"/>
      <c r="LNG93" s="532"/>
      <c r="LNH93" s="533"/>
      <c r="LNI93" s="527"/>
      <c r="LNJ93" s="528"/>
      <c r="LNK93" s="529"/>
      <c r="LNL93" s="530"/>
      <c r="LNM93" s="531"/>
      <c r="LNN93" s="532"/>
      <c r="LNO93" s="533"/>
      <c r="LNP93" s="527"/>
      <c r="LNQ93" s="528"/>
      <c r="LNR93" s="529"/>
      <c r="LNS93" s="530"/>
      <c r="LNT93" s="531"/>
      <c r="LNU93" s="532"/>
      <c r="LNV93" s="533"/>
      <c r="LNW93" s="527"/>
      <c r="LNX93" s="528"/>
      <c r="LNY93" s="529"/>
      <c r="LNZ93" s="530"/>
      <c r="LOA93" s="531"/>
      <c r="LOB93" s="532"/>
      <c r="LOC93" s="533"/>
      <c r="LOD93" s="527"/>
      <c r="LOE93" s="528"/>
      <c r="LOF93" s="529"/>
      <c r="LOG93" s="530"/>
      <c r="LOH93" s="531"/>
      <c r="LOI93" s="532"/>
      <c r="LOJ93" s="533"/>
      <c r="LOK93" s="527"/>
      <c r="LOL93" s="528"/>
      <c r="LOM93" s="529"/>
      <c r="LON93" s="530"/>
      <c r="LOO93" s="531"/>
      <c r="LOP93" s="532"/>
      <c r="LOQ93" s="533"/>
      <c r="LOR93" s="527"/>
      <c r="LOS93" s="528"/>
      <c r="LOT93" s="529"/>
      <c r="LOU93" s="530"/>
      <c r="LOV93" s="531"/>
      <c r="LOW93" s="532"/>
      <c r="LOX93" s="533"/>
      <c r="LOY93" s="527"/>
      <c r="LOZ93" s="528"/>
      <c r="LPA93" s="529"/>
      <c r="LPB93" s="530"/>
      <c r="LPC93" s="531"/>
      <c r="LPD93" s="532"/>
      <c r="LPE93" s="533"/>
      <c r="LPF93" s="527"/>
      <c r="LPG93" s="528"/>
      <c r="LPH93" s="529"/>
      <c r="LPI93" s="530"/>
      <c r="LPJ93" s="531"/>
      <c r="LPK93" s="532"/>
      <c r="LPL93" s="533"/>
      <c r="LPM93" s="527"/>
      <c r="LPN93" s="528"/>
      <c r="LPO93" s="529"/>
      <c r="LPP93" s="530"/>
      <c r="LPQ93" s="531"/>
      <c r="LPR93" s="532"/>
      <c r="LPS93" s="533"/>
      <c r="LPT93" s="527"/>
      <c r="LPU93" s="528"/>
      <c r="LPV93" s="529"/>
      <c r="LPW93" s="530"/>
      <c r="LPX93" s="531"/>
      <c r="LPY93" s="532"/>
      <c r="LPZ93" s="533"/>
      <c r="LQA93" s="527"/>
      <c r="LQB93" s="528"/>
      <c r="LQC93" s="529"/>
      <c r="LQD93" s="530"/>
      <c r="LQE93" s="531"/>
      <c r="LQF93" s="532"/>
      <c r="LQG93" s="533"/>
      <c r="LQH93" s="527"/>
      <c r="LQI93" s="528"/>
      <c r="LQJ93" s="529"/>
      <c r="LQK93" s="530"/>
      <c r="LQL93" s="531"/>
      <c r="LQM93" s="532"/>
      <c r="LQN93" s="533"/>
      <c r="LQO93" s="527"/>
      <c r="LQP93" s="528"/>
      <c r="LQQ93" s="529"/>
      <c r="LQR93" s="530"/>
      <c r="LQS93" s="531"/>
      <c r="LQT93" s="532"/>
      <c r="LQU93" s="533"/>
      <c r="LQV93" s="527"/>
      <c r="LQW93" s="528"/>
      <c r="LQX93" s="529"/>
      <c r="LQY93" s="530"/>
      <c r="LQZ93" s="531"/>
      <c r="LRA93" s="532"/>
      <c r="LRB93" s="533"/>
      <c r="LRC93" s="527"/>
      <c r="LRD93" s="528"/>
      <c r="LRE93" s="529"/>
      <c r="LRF93" s="530"/>
      <c r="LRG93" s="531"/>
      <c r="LRH93" s="532"/>
      <c r="LRI93" s="533"/>
      <c r="LRJ93" s="527"/>
      <c r="LRK93" s="528"/>
      <c r="LRL93" s="529"/>
      <c r="LRM93" s="530"/>
      <c r="LRN93" s="531"/>
      <c r="LRO93" s="532"/>
      <c r="LRP93" s="533"/>
      <c r="LRQ93" s="527"/>
      <c r="LRR93" s="528"/>
      <c r="LRS93" s="529"/>
      <c r="LRT93" s="530"/>
      <c r="LRU93" s="531"/>
      <c r="LRV93" s="532"/>
      <c r="LRW93" s="533"/>
      <c r="LRX93" s="527"/>
      <c r="LRY93" s="528"/>
      <c r="LRZ93" s="529"/>
      <c r="LSA93" s="530"/>
      <c r="LSB93" s="531"/>
      <c r="LSC93" s="532"/>
      <c r="LSD93" s="533"/>
      <c r="LSE93" s="527"/>
      <c r="LSF93" s="528"/>
      <c r="LSG93" s="529"/>
      <c r="LSH93" s="530"/>
      <c r="LSI93" s="531"/>
      <c r="LSJ93" s="532"/>
      <c r="LSK93" s="533"/>
      <c r="LSL93" s="527"/>
      <c r="LSM93" s="528"/>
      <c r="LSN93" s="529"/>
      <c r="LSO93" s="530"/>
      <c r="LSP93" s="531"/>
      <c r="LSQ93" s="532"/>
      <c r="LSR93" s="533"/>
      <c r="LSS93" s="527"/>
      <c r="LST93" s="528"/>
      <c r="LSU93" s="529"/>
      <c r="LSV93" s="530"/>
      <c r="LSW93" s="531"/>
      <c r="LSX93" s="532"/>
      <c r="LSY93" s="533"/>
      <c r="LSZ93" s="527"/>
      <c r="LTA93" s="528"/>
      <c r="LTB93" s="529"/>
      <c r="LTC93" s="530"/>
      <c r="LTD93" s="531"/>
      <c r="LTE93" s="532"/>
      <c r="LTF93" s="533"/>
      <c r="LTG93" s="527"/>
      <c r="LTH93" s="528"/>
      <c r="LTI93" s="529"/>
      <c r="LTJ93" s="530"/>
      <c r="LTK93" s="531"/>
      <c r="LTL93" s="532"/>
      <c r="LTM93" s="533"/>
      <c r="LTN93" s="527"/>
      <c r="LTO93" s="528"/>
      <c r="LTP93" s="529"/>
      <c r="LTQ93" s="530"/>
      <c r="LTR93" s="531"/>
      <c r="LTS93" s="532"/>
      <c r="LTT93" s="533"/>
      <c r="LTU93" s="527"/>
      <c r="LTV93" s="528"/>
      <c r="LTW93" s="529"/>
      <c r="LTX93" s="530"/>
      <c r="LTY93" s="531"/>
      <c r="LTZ93" s="532"/>
      <c r="LUA93" s="533"/>
      <c r="LUB93" s="527"/>
      <c r="LUC93" s="528"/>
      <c r="LUD93" s="529"/>
      <c r="LUE93" s="530"/>
      <c r="LUF93" s="531"/>
      <c r="LUG93" s="532"/>
      <c r="LUH93" s="533"/>
      <c r="LUI93" s="527"/>
      <c r="LUJ93" s="528"/>
      <c r="LUK93" s="529"/>
      <c r="LUL93" s="530"/>
      <c r="LUM93" s="531"/>
      <c r="LUN93" s="532"/>
      <c r="LUO93" s="533"/>
      <c r="LUP93" s="527"/>
      <c r="LUQ93" s="528"/>
      <c r="LUR93" s="529"/>
      <c r="LUS93" s="530"/>
      <c r="LUT93" s="531"/>
      <c r="LUU93" s="532"/>
      <c r="LUV93" s="533"/>
      <c r="LUW93" s="527"/>
      <c r="LUX93" s="528"/>
      <c r="LUY93" s="529"/>
      <c r="LUZ93" s="530"/>
      <c r="LVA93" s="531"/>
      <c r="LVB93" s="532"/>
      <c r="LVC93" s="533"/>
      <c r="LVD93" s="527"/>
      <c r="LVE93" s="528"/>
      <c r="LVF93" s="529"/>
      <c r="LVG93" s="530"/>
      <c r="LVH93" s="531"/>
      <c r="LVI93" s="532"/>
      <c r="LVJ93" s="533"/>
      <c r="LVK93" s="527"/>
      <c r="LVL93" s="528"/>
      <c r="LVM93" s="529"/>
      <c r="LVN93" s="530"/>
      <c r="LVO93" s="531"/>
      <c r="LVP93" s="532"/>
      <c r="LVQ93" s="533"/>
      <c r="LVR93" s="527"/>
      <c r="LVS93" s="528"/>
      <c r="LVT93" s="529"/>
      <c r="LVU93" s="530"/>
      <c r="LVV93" s="531"/>
      <c r="LVW93" s="532"/>
      <c r="LVX93" s="533"/>
      <c r="LVY93" s="527"/>
      <c r="LVZ93" s="528"/>
      <c r="LWA93" s="529"/>
      <c r="LWB93" s="530"/>
      <c r="LWC93" s="531"/>
      <c r="LWD93" s="532"/>
      <c r="LWE93" s="533"/>
      <c r="LWF93" s="527"/>
      <c r="LWG93" s="528"/>
      <c r="LWH93" s="529"/>
      <c r="LWI93" s="530"/>
      <c r="LWJ93" s="531"/>
      <c r="LWK93" s="532"/>
      <c r="LWL93" s="533"/>
      <c r="LWM93" s="527"/>
      <c r="LWN93" s="528"/>
      <c r="LWO93" s="529"/>
      <c r="LWP93" s="530"/>
      <c r="LWQ93" s="531"/>
      <c r="LWR93" s="532"/>
      <c r="LWS93" s="533"/>
      <c r="LWT93" s="527"/>
      <c r="LWU93" s="528"/>
      <c r="LWV93" s="529"/>
      <c r="LWW93" s="530"/>
      <c r="LWX93" s="531"/>
      <c r="LWY93" s="532"/>
      <c r="LWZ93" s="533"/>
      <c r="LXA93" s="527"/>
      <c r="LXB93" s="528"/>
      <c r="LXC93" s="529"/>
      <c r="LXD93" s="530"/>
      <c r="LXE93" s="531"/>
      <c r="LXF93" s="532"/>
      <c r="LXG93" s="533"/>
      <c r="LXH93" s="527"/>
      <c r="LXI93" s="528"/>
      <c r="LXJ93" s="529"/>
      <c r="LXK93" s="530"/>
      <c r="LXL93" s="531"/>
      <c r="LXM93" s="532"/>
      <c r="LXN93" s="533"/>
      <c r="LXO93" s="527"/>
      <c r="LXP93" s="528"/>
      <c r="LXQ93" s="529"/>
      <c r="LXR93" s="530"/>
      <c r="LXS93" s="531"/>
      <c r="LXT93" s="532"/>
      <c r="LXU93" s="533"/>
      <c r="LXV93" s="527"/>
      <c r="LXW93" s="528"/>
      <c r="LXX93" s="529"/>
      <c r="LXY93" s="530"/>
      <c r="LXZ93" s="531"/>
      <c r="LYA93" s="532"/>
      <c r="LYB93" s="533"/>
      <c r="LYC93" s="527"/>
      <c r="LYD93" s="528"/>
      <c r="LYE93" s="529"/>
      <c r="LYF93" s="530"/>
      <c r="LYG93" s="531"/>
      <c r="LYH93" s="532"/>
      <c r="LYI93" s="533"/>
      <c r="LYJ93" s="527"/>
      <c r="LYK93" s="528"/>
      <c r="LYL93" s="529"/>
      <c r="LYM93" s="530"/>
      <c r="LYN93" s="531"/>
      <c r="LYO93" s="532"/>
      <c r="LYP93" s="533"/>
      <c r="LYQ93" s="527"/>
      <c r="LYR93" s="528"/>
      <c r="LYS93" s="529"/>
      <c r="LYT93" s="530"/>
      <c r="LYU93" s="531"/>
      <c r="LYV93" s="532"/>
      <c r="LYW93" s="533"/>
      <c r="LYX93" s="527"/>
      <c r="LYY93" s="528"/>
      <c r="LYZ93" s="529"/>
      <c r="LZA93" s="530"/>
      <c r="LZB93" s="531"/>
      <c r="LZC93" s="532"/>
      <c r="LZD93" s="533"/>
      <c r="LZE93" s="527"/>
      <c r="LZF93" s="528"/>
      <c r="LZG93" s="529"/>
      <c r="LZH93" s="530"/>
      <c r="LZI93" s="531"/>
      <c r="LZJ93" s="532"/>
      <c r="LZK93" s="533"/>
      <c r="LZL93" s="527"/>
      <c r="LZM93" s="528"/>
      <c r="LZN93" s="529"/>
      <c r="LZO93" s="530"/>
      <c r="LZP93" s="531"/>
      <c r="LZQ93" s="532"/>
      <c r="LZR93" s="533"/>
      <c r="LZS93" s="527"/>
      <c r="LZT93" s="528"/>
      <c r="LZU93" s="529"/>
      <c r="LZV93" s="530"/>
      <c r="LZW93" s="531"/>
      <c r="LZX93" s="532"/>
      <c r="LZY93" s="533"/>
      <c r="LZZ93" s="527"/>
      <c r="MAA93" s="528"/>
      <c r="MAB93" s="529"/>
      <c r="MAC93" s="530"/>
      <c r="MAD93" s="531"/>
      <c r="MAE93" s="532"/>
      <c r="MAF93" s="533"/>
      <c r="MAG93" s="527"/>
      <c r="MAH93" s="528"/>
      <c r="MAI93" s="529"/>
      <c r="MAJ93" s="530"/>
      <c r="MAK93" s="531"/>
      <c r="MAL93" s="532"/>
      <c r="MAM93" s="533"/>
      <c r="MAN93" s="527"/>
      <c r="MAO93" s="528"/>
      <c r="MAP93" s="529"/>
      <c r="MAQ93" s="530"/>
      <c r="MAR93" s="531"/>
      <c r="MAS93" s="532"/>
      <c r="MAT93" s="533"/>
      <c r="MAU93" s="527"/>
      <c r="MAV93" s="528"/>
      <c r="MAW93" s="529"/>
      <c r="MAX93" s="530"/>
      <c r="MAY93" s="531"/>
      <c r="MAZ93" s="532"/>
      <c r="MBA93" s="533"/>
      <c r="MBB93" s="527"/>
      <c r="MBC93" s="528"/>
      <c r="MBD93" s="529"/>
      <c r="MBE93" s="530"/>
      <c r="MBF93" s="531"/>
      <c r="MBG93" s="532"/>
      <c r="MBH93" s="533"/>
      <c r="MBI93" s="527"/>
      <c r="MBJ93" s="528"/>
      <c r="MBK93" s="529"/>
      <c r="MBL93" s="530"/>
      <c r="MBM93" s="531"/>
      <c r="MBN93" s="532"/>
      <c r="MBO93" s="533"/>
      <c r="MBP93" s="527"/>
      <c r="MBQ93" s="528"/>
      <c r="MBR93" s="529"/>
      <c r="MBS93" s="530"/>
      <c r="MBT93" s="531"/>
      <c r="MBU93" s="532"/>
      <c r="MBV93" s="533"/>
      <c r="MBW93" s="527"/>
      <c r="MBX93" s="528"/>
      <c r="MBY93" s="529"/>
      <c r="MBZ93" s="530"/>
      <c r="MCA93" s="531"/>
      <c r="MCB93" s="532"/>
      <c r="MCC93" s="533"/>
      <c r="MCD93" s="527"/>
      <c r="MCE93" s="528"/>
      <c r="MCF93" s="529"/>
      <c r="MCG93" s="530"/>
      <c r="MCH93" s="531"/>
      <c r="MCI93" s="532"/>
      <c r="MCJ93" s="533"/>
      <c r="MCK93" s="527"/>
      <c r="MCL93" s="528"/>
      <c r="MCM93" s="529"/>
      <c r="MCN93" s="530"/>
      <c r="MCO93" s="531"/>
      <c r="MCP93" s="532"/>
      <c r="MCQ93" s="533"/>
      <c r="MCR93" s="527"/>
      <c r="MCS93" s="528"/>
      <c r="MCT93" s="529"/>
      <c r="MCU93" s="530"/>
      <c r="MCV93" s="531"/>
      <c r="MCW93" s="532"/>
      <c r="MCX93" s="533"/>
      <c r="MCY93" s="527"/>
      <c r="MCZ93" s="528"/>
      <c r="MDA93" s="529"/>
      <c r="MDB93" s="530"/>
      <c r="MDC93" s="531"/>
      <c r="MDD93" s="532"/>
      <c r="MDE93" s="533"/>
      <c r="MDF93" s="527"/>
      <c r="MDG93" s="528"/>
      <c r="MDH93" s="529"/>
      <c r="MDI93" s="530"/>
      <c r="MDJ93" s="531"/>
      <c r="MDK93" s="532"/>
      <c r="MDL93" s="533"/>
      <c r="MDM93" s="527"/>
      <c r="MDN93" s="528"/>
      <c r="MDO93" s="529"/>
      <c r="MDP93" s="530"/>
      <c r="MDQ93" s="531"/>
      <c r="MDR93" s="532"/>
      <c r="MDS93" s="533"/>
      <c r="MDT93" s="527"/>
      <c r="MDU93" s="528"/>
      <c r="MDV93" s="529"/>
      <c r="MDW93" s="530"/>
      <c r="MDX93" s="531"/>
      <c r="MDY93" s="532"/>
      <c r="MDZ93" s="533"/>
      <c r="MEA93" s="527"/>
      <c r="MEB93" s="528"/>
      <c r="MEC93" s="529"/>
      <c r="MED93" s="530"/>
      <c r="MEE93" s="531"/>
      <c r="MEF93" s="532"/>
      <c r="MEG93" s="533"/>
      <c r="MEH93" s="527"/>
      <c r="MEI93" s="528"/>
      <c r="MEJ93" s="529"/>
      <c r="MEK93" s="530"/>
      <c r="MEL93" s="531"/>
      <c r="MEM93" s="532"/>
      <c r="MEN93" s="533"/>
      <c r="MEO93" s="527"/>
      <c r="MEP93" s="528"/>
      <c r="MEQ93" s="529"/>
      <c r="MER93" s="530"/>
      <c r="MES93" s="531"/>
      <c r="MET93" s="532"/>
      <c r="MEU93" s="533"/>
      <c r="MEV93" s="527"/>
      <c r="MEW93" s="528"/>
      <c r="MEX93" s="529"/>
      <c r="MEY93" s="530"/>
      <c r="MEZ93" s="531"/>
      <c r="MFA93" s="532"/>
      <c r="MFB93" s="533"/>
      <c r="MFC93" s="527"/>
      <c r="MFD93" s="528"/>
      <c r="MFE93" s="529"/>
      <c r="MFF93" s="530"/>
      <c r="MFG93" s="531"/>
      <c r="MFH93" s="532"/>
      <c r="MFI93" s="533"/>
      <c r="MFJ93" s="527"/>
      <c r="MFK93" s="528"/>
      <c r="MFL93" s="529"/>
      <c r="MFM93" s="530"/>
      <c r="MFN93" s="531"/>
      <c r="MFO93" s="532"/>
      <c r="MFP93" s="533"/>
      <c r="MFQ93" s="527"/>
      <c r="MFR93" s="528"/>
      <c r="MFS93" s="529"/>
      <c r="MFT93" s="530"/>
      <c r="MFU93" s="531"/>
      <c r="MFV93" s="532"/>
      <c r="MFW93" s="533"/>
      <c r="MFX93" s="527"/>
      <c r="MFY93" s="528"/>
      <c r="MFZ93" s="529"/>
      <c r="MGA93" s="530"/>
      <c r="MGB93" s="531"/>
      <c r="MGC93" s="532"/>
      <c r="MGD93" s="533"/>
      <c r="MGE93" s="527"/>
      <c r="MGF93" s="528"/>
      <c r="MGG93" s="529"/>
      <c r="MGH93" s="530"/>
      <c r="MGI93" s="531"/>
      <c r="MGJ93" s="532"/>
      <c r="MGK93" s="533"/>
      <c r="MGL93" s="527"/>
      <c r="MGM93" s="528"/>
      <c r="MGN93" s="529"/>
      <c r="MGO93" s="530"/>
      <c r="MGP93" s="531"/>
      <c r="MGQ93" s="532"/>
      <c r="MGR93" s="533"/>
      <c r="MGS93" s="527"/>
      <c r="MGT93" s="528"/>
      <c r="MGU93" s="529"/>
      <c r="MGV93" s="530"/>
      <c r="MGW93" s="531"/>
      <c r="MGX93" s="532"/>
      <c r="MGY93" s="533"/>
      <c r="MGZ93" s="527"/>
      <c r="MHA93" s="528"/>
      <c r="MHB93" s="529"/>
      <c r="MHC93" s="530"/>
      <c r="MHD93" s="531"/>
      <c r="MHE93" s="532"/>
      <c r="MHF93" s="533"/>
      <c r="MHG93" s="527"/>
      <c r="MHH93" s="528"/>
      <c r="MHI93" s="529"/>
      <c r="MHJ93" s="530"/>
      <c r="MHK93" s="531"/>
      <c r="MHL93" s="532"/>
      <c r="MHM93" s="533"/>
      <c r="MHN93" s="527"/>
      <c r="MHO93" s="528"/>
      <c r="MHP93" s="529"/>
      <c r="MHQ93" s="530"/>
      <c r="MHR93" s="531"/>
      <c r="MHS93" s="532"/>
      <c r="MHT93" s="533"/>
      <c r="MHU93" s="527"/>
      <c r="MHV93" s="528"/>
      <c r="MHW93" s="529"/>
      <c r="MHX93" s="530"/>
      <c r="MHY93" s="531"/>
      <c r="MHZ93" s="532"/>
      <c r="MIA93" s="533"/>
      <c r="MIB93" s="527"/>
      <c r="MIC93" s="528"/>
      <c r="MID93" s="529"/>
      <c r="MIE93" s="530"/>
      <c r="MIF93" s="531"/>
      <c r="MIG93" s="532"/>
      <c r="MIH93" s="533"/>
      <c r="MII93" s="527"/>
      <c r="MIJ93" s="528"/>
      <c r="MIK93" s="529"/>
      <c r="MIL93" s="530"/>
      <c r="MIM93" s="531"/>
      <c r="MIN93" s="532"/>
      <c r="MIO93" s="533"/>
      <c r="MIP93" s="527"/>
      <c r="MIQ93" s="528"/>
      <c r="MIR93" s="529"/>
      <c r="MIS93" s="530"/>
      <c r="MIT93" s="531"/>
      <c r="MIU93" s="532"/>
      <c r="MIV93" s="533"/>
      <c r="MIW93" s="527"/>
      <c r="MIX93" s="528"/>
      <c r="MIY93" s="529"/>
      <c r="MIZ93" s="530"/>
      <c r="MJA93" s="531"/>
      <c r="MJB93" s="532"/>
      <c r="MJC93" s="533"/>
      <c r="MJD93" s="527"/>
      <c r="MJE93" s="528"/>
      <c r="MJF93" s="529"/>
      <c r="MJG93" s="530"/>
      <c r="MJH93" s="531"/>
      <c r="MJI93" s="532"/>
      <c r="MJJ93" s="533"/>
      <c r="MJK93" s="527"/>
      <c r="MJL93" s="528"/>
      <c r="MJM93" s="529"/>
      <c r="MJN93" s="530"/>
      <c r="MJO93" s="531"/>
      <c r="MJP93" s="532"/>
      <c r="MJQ93" s="533"/>
      <c r="MJR93" s="527"/>
      <c r="MJS93" s="528"/>
      <c r="MJT93" s="529"/>
      <c r="MJU93" s="530"/>
      <c r="MJV93" s="531"/>
      <c r="MJW93" s="532"/>
      <c r="MJX93" s="533"/>
      <c r="MJY93" s="527"/>
      <c r="MJZ93" s="528"/>
      <c r="MKA93" s="529"/>
      <c r="MKB93" s="530"/>
      <c r="MKC93" s="531"/>
      <c r="MKD93" s="532"/>
      <c r="MKE93" s="533"/>
      <c r="MKF93" s="527"/>
      <c r="MKG93" s="528"/>
      <c r="MKH93" s="529"/>
      <c r="MKI93" s="530"/>
      <c r="MKJ93" s="531"/>
      <c r="MKK93" s="532"/>
      <c r="MKL93" s="533"/>
      <c r="MKM93" s="527"/>
      <c r="MKN93" s="528"/>
      <c r="MKO93" s="529"/>
      <c r="MKP93" s="530"/>
      <c r="MKQ93" s="531"/>
      <c r="MKR93" s="532"/>
      <c r="MKS93" s="533"/>
      <c r="MKT93" s="527"/>
      <c r="MKU93" s="528"/>
      <c r="MKV93" s="529"/>
      <c r="MKW93" s="530"/>
      <c r="MKX93" s="531"/>
      <c r="MKY93" s="532"/>
      <c r="MKZ93" s="533"/>
      <c r="MLA93" s="527"/>
      <c r="MLB93" s="528"/>
      <c r="MLC93" s="529"/>
      <c r="MLD93" s="530"/>
      <c r="MLE93" s="531"/>
      <c r="MLF93" s="532"/>
      <c r="MLG93" s="533"/>
      <c r="MLH93" s="527"/>
      <c r="MLI93" s="528"/>
      <c r="MLJ93" s="529"/>
      <c r="MLK93" s="530"/>
      <c r="MLL93" s="531"/>
      <c r="MLM93" s="532"/>
      <c r="MLN93" s="533"/>
      <c r="MLO93" s="527"/>
      <c r="MLP93" s="528"/>
      <c r="MLQ93" s="529"/>
      <c r="MLR93" s="530"/>
      <c r="MLS93" s="531"/>
      <c r="MLT93" s="532"/>
      <c r="MLU93" s="533"/>
      <c r="MLV93" s="527"/>
      <c r="MLW93" s="528"/>
      <c r="MLX93" s="529"/>
      <c r="MLY93" s="530"/>
      <c r="MLZ93" s="531"/>
      <c r="MMA93" s="532"/>
      <c r="MMB93" s="533"/>
      <c r="MMC93" s="527"/>
      <c r="MMD93" s="528"/>
      <c r="MME93" s="529"/>
      <c r="MMF93" s="530"/>
      <c r="MMG93" s="531"/>
      <c r="MMH93" s="532"/>
      <c r="MMI93" s="533"/>
      <c r="MMJ93" s="527"/>
      <c r="MMK93" s="528"/>
      <c r="MML93" s="529"/>
      <c r="MMM93" s="530"/>
      <c r="MMN93" s="531"/>
      <c r="MMO93" s="532"/>
      <c r="MMP93" s="533"/>
      <c r="MMQ93" s="527"/>
      <c r="MMR93" s="528"/>
      <c r="MMS93" s="529"/>
      <c r="MMT93" s="530"/>
      <c r="MMU93" s="531"/>
      <c r="MMV93" s="532"/>
      <c r="MMW93" s="533"/>
      <c r="MMX93" s="527"/>
      <c r="MMY93" s="528"/>
      <c r="MMZ93" s="529"/>
      <c r="MNA93" s="530"/>
      <c r="MNB93" s="531"/>
      <c r="MNC93" s="532"/>
      <c r="MND93" s="533"/>
      <c r="MNE93" s="527"/>
      <c r="MNF93" s="528"/>
      <c r="MNG93" s="529"/>
      <c r="MNH93" s="530"/>
      <c r="MNI93" s="531"/>
      <c r="MNJ93" s="532"/>
      <c r="MNK93" s="533"/>
      <c r="MNL93" s="527"/>
      <c r="MNM93" s="528"/>
      <c r="MNN93" s="529"/>
      <c r="MNO93" s="530"/>
      <c r="MNP93" s="531"/>
      <c r="MNQ93" s="532"/>
      <c r="MNR93" s="533"/>
      <c r="MNS93" s="527"/>
      <c r="MNT93" s="528"/>
      <c r="MNU93" s="529"/>
      <c r="MNV93" s="530"/>
      <c r="MNW93" s="531"/>
      <c r="MNX93" s="532"/>
      <c r="MNY93" s="533"/>
      <c r="MNZ93" s="527"/>
      <c r="MOA93" s="528"/>
      <c r="MOB93" s="529"/>
      <c r="MOC93" s="530"/>
      <c r="MOD93" s="531"/>
      <c r="MOE93" s="532"/>
      <c r="MOF93" s="533"/>
      <c r="MOG93" s="527"/>
      <c r="MOH93" s="528"/>
      <c r="MOI93" s="529"/>
      <c r="MOJ93" s="530"/>
      <c r="MOK93" s="531"/>
      <c r="MOL93" s="532"/>
      <c r="MOM93" s="533"/>
      <c r="MON93" s="527"/>
      <c r="MOO93" s="528"/>
      <c r="MOP93" s="529"/>
      <c r="MOQ93" s="530"/>
      <c r="MOR93" s="531"/>
      <c r="MOS93" s="532"/>
      <c r="MOT93" s="533"/>
      <c r="MOU93" s="527"/>
      <c r="MOV93" s="528"/>
      <c r="MOW93" s="529"/>
      <c r="MOX93" s="530"/>
      <c r="MOY93" s="531"/>
      <c r="MOZ93" s="532"/>
      <c r="MPA93" s="533"/>
      <c r="MPB93" s="527"/>
      <c r="MPC93" s="528"/>
      <c r="MPD93" s="529"/>
      <c r="MPE93" s="530"/>
      <c r="MPF93" s="531"/>
      <c r="MPG93" s="532"/>
      <c r="MPH93" s="533"/>
      <c r="MPI93" s="527"/>
      <c r="MPJ93" s="528"/>
      <c r="MPK93" s="529"/>
      <c r="MPL93" s="530"/>
      <c r="MPM93" s="531"/>
      <c r="MPN93" s="532"/>
      <c r="MPO93" s="533"/>
      <c r="MPP93" s="527"/>
      <c r="MPQ93" s="528"/>
      <c r="MPR93" s="529"/>
      <c r="MPS93" s="530"/>
      <c r="MPT93" s="531"/>
      <c r="MPU93" s="532"/>
      <c r="MPV93" s="533"/>
      <c r="MPW93" s="527"/>
      <c r="MPX93" s="528"/>
      <c r="MPY93" s="529"/>
      <c r="MPZ93" s="530"/>
      <c r="MQA93" s="531"/>
      <c r="MQB93" s="532"/>
      <c r="MQC93" s="533"/>
      <c r="MQD93" s="527"/>
      <c r="MQE93" s="528"/>
      <c r="MQF93" s="529"/>
      <c r="MQG93" s="530"/>
      <c r="MQH93" s="531"/>
      <c r="MQI93" s="532"/>
      <c r="MQJ93" s="533"/>
      <c r="MQK93" s="527"/>
      <c r="MQL93" s="528"/>
      <c r="MQM93" s="529"/>
      <c r="MQN93" s="530"/>
      <c r="MQO93" s="531"/>
      <c r="MQP93" s="532"/>
      <c r="MQQ93" s="533"/>
      <c r="MQR93" s="527"/>
      <c r="MQS93" s="528"/>
      <c r="MQT93" s="529"/>
      <c r="MQU93" s="530"/>
      <c r="MQV93" s="531"/>
      <c r="MQW93" s="532"/>
      <c r="MQX93" s="533"/>
      <c r="MQY93" s="527"/>
      <c r="MQZ93" s="528"/>
      <c r="MRA93" s="529"/>
      <c r="MRB93" s="530"/>
      <c r="MRC93" s="531"/>
      <c r="MRD93" s="532"/>
      <c r="MRE93" s="533"/>
      <c r="MRF93" s="527"/>
      <c r="MRG93" s="528"/>
      <c r="MRH93" s="529"/>
      <c r="MRI93" s="530"/>
      <c r="MRJ93" s="531"/>
      <c r="MRK93" s="532"/>
      <c r="MRL93" s="533"/>
      <c r="MRM93" s="527"/>
      <c r="MRN93" s="528"/>
      <c r="MRO93" s="529"/>
      <c r="MRP93" s="530"/>
      <c r="MRQ93" s="531"/>
      <c r="MRR93" s="532"/>
      <c r="MRS93" s="533"/>
      <c r="MRT93" s="527"/>
      <c r="MRU93" s="528"/>
      <c r="MRV93" s="529"/>
      <c r="MRW93" s="530"/>
      <c r="MRX93" s="531"/>
      <c r="MRY93" s="532"/>
      <c r="MRZ93" s="533"/>
      <c r="MSA93" s="527"/>
      <c r="MSB93" s="528"/>
      <c r="MSC93" s="529"/>
      <c r="MSD93" s="530"/>
      <c r="MSE93" s="531"/>
      <c r="MSF93" s="532"/>
      <c r="MSG93" s="533"/>
      <c r="MSH93" s="527"/>
      <c r="MSI93" s="528"/>
      <c r="MSJ93" s="529"/>
      <c r="MSK93" s="530"/>
      <c r="MSL93" s="531"/>
      <c r="MSM93" s="532"/>
      <c r="MSN93" s="533"/>
      <c r="MSO93" s="527"/>
      <c r="MSP93" s="528"/>
      <c r="MSQ93" s="529"/>
      <c r="MSR93" s="530"/>
      <c r="MSS93" s="531"/>
      <c r="MST93" s="532"/>
      <c r="MSU93" s="533"/>
      <c r="MSV93" s="527"/>
      <c r="MSW93" s="528"/>
      <c r="MSX93" s="529"/>
      <c r="MSY93" s="530"/>
      <c r="MSZ93" s="531"/>
      <c r="MTA93" s="532"/>
      <c r="MTB93" s="533"/>
      <c r="MTC93" s="527"/>
      <c r="MTD93" s="528"/>
      <c r="MTE93" s="529"/>
      <c r="MTF93" s="530"/>
      <c r="MTG93" s="531"/>
      <c r="MTH93" s="532"/>
      <c r="MTI93" s="533"/>
      <c r="MTJ93" s="527"/>
      <c r="MTK93" s="528"/>
      <c r="MTL93" s="529"/>
      <c r="MTM93" s="530"/>
      <c r="MTN93" s="531"/>
      <c r="MTO93" s="532"/>
      <c r="MTP93" s="533"/>
      <c r="MTQ93" s="527"/>
      <c r="MTR93" s="528"/>
      <c r="MTS93" s="529"/>
      <c r="MTT93" s="530"/>
      <c r="MTU93" s="531"/>
      <c r="MTV93" s="532"/>
      <c r="MTW93" s="533"/>
      <c r="MTX93" s="527"/>
      <c r="MTY93" s="528"/>
      <c r="MTZ93" s="529"/>
      <c r="MUA93" s="530"/>
      <c r="MUB93" s="531"/>
      <c r="MUC93" s="532"/>
      <c r="MUD93" s="533"/>
      <c r="MUE93" s="527"/>
      <c r="MUF93" s="528"/>
      <c r="MUG93" s="529"/>
      <c r="MUH93" s="530"/>
      <c r="MUI93" s="531"/>
      <c r="MUJ93" s="532"/>
      <c r="MUK93" s="533"/>
      <c r="MUL93" s="527"/>
      <c r="MUM93" s="528"/>
      <c r="MUN93" s="529"/>
      <c r="MUO93" s="530"/>
      <c r="MUP93" s="531"/>
      <c r="MUQ93" s="532"/>
      <c r="MUR93" s="533"/>
      <c r="MUS93" s="527"/>
      <c r="MUT93" s="528"/>
      <c r="MUU93" s="529"/>
      <c r="MUV93" s="530"/>
      <c r="MUW93" s="531"/>
      <c r="MUX93" s="532"/>
      <c r="MUY93" s="533"/>
      <c r="MUZ93" s="527"/>
      <c r="MVA93" s="528"/>
      <c r="MVB93" s="529"/>
      <c r="MVC93" s="530"/>
      <c r="MVD93" s="531"/>
      <c r="MVE93" s="532"/>
      <c r="MVF93" s="533"/>
      <c r="MVG93" s="527"/>
      <c r="MVH93" s="528"/>
      <c r="MVI93" s="529"/>
      <c r="MVJ93" s="530"/>
      <c r="MVK93" s="531"/>
      <c r="MVL93" s="532"/>
      <c r="MVM93" s="533"/>
      <c r="MVN93" s="527"/>
      <c r="MVO93" s="528"/>
      <c r="MVP93" s="529"/>
      <c r="MVQ93" s="530"/>
      <c r="MVR93" s="531"/>
      <c r="MVS93" s="532"/>
      <c r="MVT93" s="533"/>
      <c r="MVU93" s="527"/>
      <c r="MVV93" s="528"/>
      <c r="MVW93" s="529"/>
      <c r="MVX93" s="530"/>
      <c r="MVY93" s="531"/>
      <c r="MVZ93" s="532"/>
      <c r="MWA93" s="533"/>
      <c r="MWB93" s="527"/>
      <c r="MWC93" s="528"/>
      <c r="MWD93" s="529"/>
      <c r="MWE93" s="530"/>
      <c r="MWF93" s="531"/>
      <c r="MWG93" s="532"/>
      <c r="MWH93" s="533"/>
      <c r="MWI93" s="527"/>
      <c r="MWJ93" s="528"/>
      <c r="MWK93" s="529"/>
      <c r="MWL93" s="530"/>
      <c r="MWM93" s="531"/>
      <c r="MWN93" s="532"/>
      <c r="MWO93" s="533"/>
      <c r="MWP93" s="527"/>
      <c r="MWQ93" s="528"/>
      <c r="MWR93" s="529"/>
      <c r="MWS93" s="530"/>
      <c r="MWT93" s="531"/>
      <c r="MWU93" s="532"/>
      <c r="MWV93" s="533"/>
      <c r="MWW93" s="527"/>
      <c r="MWX93" s="528"/>
      <c r="MWY93" s="529"/>
      <c r="MWZ93" s="530"/>
      <c r="MXA93" s="531"/>
      <c r="MXB93" s="532"/>
      <c r="MXC93" s="533"/>
      <c r="MXD93" s="527"/>
      <c r="MXE93" s="528"/>
      <c r="MXF93" s="529"/>
      <c r="MXG93" s="530"/>
      <c r="MXH93" s="531"/>
      <c r="MXI93" s="532"/>
      <c r="MXJ93" s="533"/>
      <c r="MXK93" s="527"/>
      <c r="MXL93" s="528"/>
      <c r="MXM93" s="529"/>
      <c r="MXN93" s="530"/>
      <c r="MXO93" s="531"/>
      <c r="MXP93" s="532"/>
      <c r="MXQ93" s="533"/>
      <c r="MXR93" s="527"/>
      <c r="MXS93" s="528"/>
      <c r="MXT93" s="529"/>
      <c r="MXU93" s="530"/>
      <c r="MXV93" s="531"/>
      <c r="MXW93" s="532"/>
      <c r="MXX93" s="533"/>
      <c r="MXY93" s="527"/>
      <c r="MXZ93" s="528"/>
      <c r="MYA93" s="529"/>
      <c r="MYB93" s="530"/>
      <c r="MYC93" s="531"/>
      <c r="MYD93" s="532"/>
      <c r="MYE93" s="533"/>
      <c r="MYF93" s="527"/>
      <c r="MYG93" s="528"/>
      <c r="MYH93" s="529"/>
      <c r="MYI93" s="530"/>
      <c r="MYJ93" s="531"/>
      <c r="MYK93" s="532"/>
      <c r="MYL93" s="533"/>
      <c r="MYM93" s="527"/>
      <c r="MYN93" s="528"/>
      <c r="MYO93" s="529"/>
      <c r="MYP93" s="530"/>
      <c r="MYQ93" s="531"/>
      <c r="MYR93" s="532"/>
      <c r="MYS93" s="533"/>
      <c r="MYT93" s="527"/>
      <c r="MYU93" s="528"/>
      <c r="MYV93" s="529"/>
      <c r="MYW93" s="530"/>
      <c r="MYX93" s="531"/>
      <c r="MYY93" s="532"/>
      <c r="MYZ93" s="533"/>
      <c r="MZA93" s="527"/>
      <c r="MZB93" s="528"/>
      <c r="MZC93" s="529"/>
      <c r="MZD93" s="530"/>
      <c r="MZE93" s="531"/>
      <c r="MZF93" s="532"/>
      <c r="MZG93" s="533"/>
      <c r="MZH93" s="527"/>
      <c r="MZI93" s="528"/>
      <c r="MZJ93" s="529"/>
      <c r="MZK93" s="530"/>
      <c r="MZL93" s="531"/>
      <c r="MZM93" s="532"/>
      <c r="MZN93" s="533"/>
      <c r="MZO93" s="527"/>
      <c r="MZP93" s="528"/>
      <c r="MZQ93" s="529"/>
      <c r="MZR93" s="530"/>
      <c r="MZS93" s="531"/>
      <c r="MZT93" s="532"/>
      <c r="MZU93" s="533"/>
      <c r="MZV93" s="527"/>
      <c r="MZW93" s="528"/>
      <c r="MZX93" s="529"/>
      <c r="MZY93" s="530"/>
      <c r="MZZ93" s="531"/>
      <c r="NAA93" s="532"/>
      <c r="NAB93" s="533"/>
      <c r="NAC93" s="527"/>
      <c r="NAD93" s="528"/>
      <c r="NAE93" s="529"/>
      <c r="NAF93" s="530"/>
      <c r="NAG93" s="531"/>
      <c r="NAH93" s="532"/>
      <c r="NAI93" s="533"/>
      <c r="NAJ93" s="527"/>
      <c r="NAK93" s="528"/>
      <c r="NAL93" s="529"/>
      <c r="NAM93" s="530"/>
      <c r="NAN93" s="531"/>
      <c r="NAO93" s="532"/>
      <c r="NAP93" s="533"/>
      <c r="NAQ93" s="527"/>
      <c r="NAR93" s="528"/>
      <c r="NAS93" s="529"/>
      <c r="NAT93" s="530"/>
      <c r="NAU93" s="531"/>
      <c r="NAV93" s="532"/>
      <c r="NAW93" s="533"/>
      <c r="NAX93" s="527"/>
      <c r="NAY93" s="528"/>
      <c r="NAZ93" s="529"/>
      <c r="NBA93" s="530"/>
      <c r="NBB93" s="531"/>
      <c r="NBC93" s="532"/>
      <c r="NBD93" s="533"/>
      <c r="NBE93" s="527"/>
      <c r="NBF93" s="528"/>
      <c r="NBG93" s="529"/>
      <c r="NBH93" s="530"/>
      <c r="NBI93" s="531"/>
      <c r="NBJ93" s="532"/>
      <c r="NBK93" s="533"/>
      <c r="NBL93" s="527"/>
      <c r="NBM93" s="528"/>
      <c r="NBN93" s="529"/>
      <c r="NBO93" s="530"/>
      <c r="NBP93" s="531"/>
      <c r="NBQ93" s="532"/>
      <c r="NBR93" s="533"/>
      <c r="NBS93" s="527"/>
      <c r="NBT93" s="528"/>
      <c r="NBU93" s="529"/>
      <c r="NBV93" s="530"/>
      <c r="NBW93" s="531"/>
      <c r="NBX93" s="532"/>
      <c r="NBY93" s="533"/>
      <c r="NBZ93" s="527"/>
      <c r="NCA93" s="528"/>
      <c r="NCB93" s="529"/>
      <c r="NCC93" s="530"/>
      <c r="NCD93" s="531"/>
      <c r="NCE93" s="532"/>
      <c r="NCF93" s="533"/>
      <c r="NCG93" s="527"/>
      <c r="NCH93" s="528"/>
      <c r="NCI93" s="529"/>
      <c r="NCJ93" s="530"/>
      <c r="NCK93" s="531"/>
      <c r="NCL93" s="532"/>
      <c r="NCM93" s="533"/>
      <c r="NCN93" s="527"/>
      <c r="NCO93" s="528"/>
      <c r="NCP93" s="529"/>
      <c r="NCQ93" s="530"/>
      <c r="NCR93" s="531"/>
      <c r="NCS93" s="532"/>
      <c r="NCT93" s="533"/>
      <c r="NCU93" s="527"/>
      <c r="NCV93" s="528"/>
      <c r="NCW93" s="529"/>
      <c r="NCX93" s="530"/>
      <c r="NCY93" s="531"/>
      <c r="NCZ93" s="532"/>
      <c r="NDA93" s="533"/>
      <c r="NDB93" s="527"/>
      <c r="NDC93" s="528"/>
      <c r="NDD93" s="529"/>
      <c r="NDE93" s="530"/>
      <c r="NDF93" s="531"/>
      <c r="NDG93" s="532"/>
      <c r="NDH93" s="533"/>
      <c r="NDI93" s="527"/>
      <c r="NDJ93" s="528"/>
      <c r="NDK93" s="529"/>
      <c r="NDL93" s="530"/>
      <c r="NDM93" s="531"/>
      <c r="NDN93" s="532"/>
      <c r="NDO93" s="533"/>
      <c r="NDP93" s="527"/>
      <c r="NDQ93" s="528"/>
      <c r="NDR93" s="529"/>
      <c r="NDS93" s="530"/>
      <c r="NDT93" s="531"/>
      <c r="NDU93" s="532"/>
      <c r="NDV93" s="533"/>
      <c r="NDW93" s="527"/>
      <c r="NDX93" s="528"/>
      <c r="NDY93" s="529"/>
      <c r="NDZ93" s="530"/>
      <c r="NEA93" s="531"/>
      <c r="NEB93" s="532"/>
      <c r="NEC93" s="533"/>
      <c r="NED93" s="527"/>
      <c r="NEE93" s="528"/>
      <c r="NEF93" s="529"/>
      <c r="NEG93" s="530"/>
      <c r="NEH93" s="531"/>
      <c r="NEI93" s="532"/>
      <c r="NEJ93" s="533"/>
      <c r="NEK93" s="527"/>
      <c r="NEL93" s="528"/>
      <c r="NEM93" s="529"/>
      <c r="NEN93" s="530"/>
      <c r="NEO93" s="531"/>
      <c r="NEP93" s="532"/>
      <c r="NEQ93" s="533"/>
      <c r="NER93" s="527"/>
      <c r="NES93" s="528"/>
      <c r="NET93" s="529"/>
      <c r="NEU93" s="530"/>
      <c r="NEV93" s="531"/>
      <c r="NEW93" s="532"/>
      <c r="NEX93" s="533"/>
      <c r="NEY93" s="527"/>
      <c r="NEZ93" s="528"/>
      <c r="NFA93" s="529"/>
      <c r="NFB93" s="530"/>
      <c r="NFC93" s="531"/>
      <c r="NFD93" s="532"/>
      <c r="NFE93" s="533"/>
      <c r="NFF93" s="527"/>
      <c r="NFG93" s="528"/>
      <c r="NFH93" s="529"/>
      <c r="NFI93" s="530"/>
      <c r="NFJ93" s="531"/>
      <c r="NFK93" s="532"/>
      <c r="NFL93" s="533"/>
      <c r="NFM93" s="527"/>
      <c r="NFN93" s="528"/>
      <c r="NFO93" s="529"/>
      <c r="NFP93" s="530"/>
      <c r="NFQ93" s="531"/>
      <c r="NFR93" s="532"/>
      <c r="NFS93" s="533"/>
      <c r="NFT93" s="527"/>
      <c r="NFU93" s="528"/>
      <c r="NFV93" s="529"/>
      <c r="NFW93" s="530"/>
      <c r="NFX93" s="531"/>
      <c r="NFY93" s="532"/>
      <c r="NFZ93" s="533"/>
      <c r="NGA93" s="527"/>
      <c r="NGB93" s="528"/>
      <c r="NGC93" s="529"/>
      <c r="NGD93" s="530"/>
      <c r="NGE93" s="531"/>
      <c r="NGF93" s="532"/>
      <c r="NGG93" s="533"/>
      <c r="NGH93" s="527"/>
      <c r="NGI93" s="528"/>
      <c r="NGJ93" s="529"/>
      <c r="NGK93" s="530"/>
      <c r="NGL93" s="531"/>
      <c r="NGM93" s="532"/>
      <c r="NGN93" s="533"/>
      <c r="NGO93" s="527"/>
      <c r="NGP93" s="528"/>
      <c r="NGQ93" s="529"/>
      <c r="NGR93" s="530"/>
      <c r="NGS93" s="531"/>
      <c r="NGT93" s="532"/>
      <c r="NGU93" s="533"/>
      <c r="NGV93" s="527"/>
      <c r="NGW93" s="528"/>
      <c r="NGX93" s="529"/>
      <c r="NGY93" s="530"/>
      <c r="NGZ93" s="531"/>
      <c r="NHA93" s="532"/>
      <c r="NHB93" s="533"/>
      <c r="NHC93" s="527"/>
      <c r="NHD93" s="528"/>
      <c r="NHE93" s="529"/>
      <c r="NHF93" s="530"/>
      <c r="NHG93" s="531"/>
      <c r="NHH93" s="532"/>
      <c r="NHI93" s="533"/>
      <c r="NHJ93" s="527"/>
      <c r="NHK93" s="528"/>
      <c r="NHL93" s="529"/>
      <c r="NHM93" s="530"/>
      <c r="NHN93" s="531"/>
      <c r="NHO93" s="532"/>
      <c r="NHP93" s="533"/>
      <c r="NHQ93" s="527"/>
      <c r="NHR93" s="528"/>
      <c r="NHS93" s="529"/>
      <c r="NHT93" s="530"/>
      <c r="NHU93" s="531"/>
      <c r="NHV93" s="532"/>
      <c r="NHW93" s="533"/>
      <c r="NHX93" s="527"/>
      <c r="NHY93" s="528"/>
      <c r="NHZ93" s="529"/>
      <c r="NIA93" s="530"/>
      <c r="NIB93" s="531"/>
      <c r="NIC93" s="532"/>
      <c r="NID93" s="533"/>
      <c r="NIE93" s="527"/>
      <c r="NIF93" s="528"/>
      <c r="NIG93" s="529"/>
      <c r="NIH93" s="530"/>
      <c r="NII93" s="531"/>
      <c r="NIJ93" s="532"/>
      <c r="NIK93" s="533"/>
      <c r="NIL93" s="527"/>
      <c r="NIM93" s="528"/>
      <c r="NIN93" s="529"/>
      <c r="NIO93" s="530"/>
      <c r="NIP93" s="531"/>
      <c r="NIQ93" s="532"/>
      <c r="NIR93" s="533"/>
      <c r="NIS93" s="527"/>
      <c r="NIT93" s="528"/>
      <c r="NIU93" s="529"/>
      <c r="NIV93" s="530"/>
      <c r="NIW93" s="531"/>
      <c r="NIX93" s="532"/>
      <c r="NIY93" s="533"/>
      <c r="NIZ93" s="527"/>
      <c r="NJA93" s="528"/>
      <c r="NJB93" s="529"/>
      <c r="NJC93" s="530"/>
      <c r="NJD93" s="531"/>
      <c r="NJE93" s="532"/>
      <c r="NJF93" s="533"/>
      <c r="NJG93" s="527"/>
      <c r="NJH93" s="528"/>
      <c r="NJI93" s="529"/>
      <c r="NJJ93" s="530"/>
      <c r="NJK93" s="531"/>
      <c r="NJL93" s="532"/>
      <c r="NJM93" s="533"/>
      <c r="NJN93" s="527"/>
      <c r="NJO93" s="528"/>
      <c r="NJP93" s="529"/>
      <c r="NJQ93" s="530"/>
      <c r="NJR93" s="531"/>
      <c r="NJS93" s="532"/>
      <c r="NJT93" s="533"/>
      <c r="NJU93" s="527"/>
      <c r="NJV93" s="528"/>
      <c r="NJW93" s="529"/>
      <c r="NJX93" s="530"/>
      <c r="NJY93" s="531"/>
      <c r="NJZ93" s="532"/>
      <c r="NKA93" s="533"/>
      <c r="NKB93" s="527"/>
      <c r="NKC93" s="528"/>
      <c r="NKD93" s="529"/>
      <c r="NKE93" s="530"/>
      <c r="NKF93" s="531"/>
      <c r="NKG93" s="532"/>
      <c r="NKH93" s="533"/>
      <c r="NKI93" s="527"/>
      <c r="NKJ93" s="528"/>
      <c r="NKK93" s="529"/>
      <c r="NKL93" s="530"/>
      <c r="NKM93" s="531"/>
      <c r="NKN93" s="532"/>
      <c r="NKO93" s="533"/>
      <c r="NKP93" s="527"/>
      <c r="NKQ93" s="528"/>
      <c r="NKR93" s="529"/>
      <c r="NKS93" s="530"/>
      <c r="NKT93" s="531"/>
      <c r="NKU93" s="532"/>
      <c r="NKV93" s="533"/>
      <c r="NKW93" s="527"/>
      <c r="NKX93" s="528"/>
      <c r="NKY93" s="529"/>
      <c r="NKZ93" s="530"/>
      <c r="NLA93" s="531"/>
      <c r="NLB93" s="532"/>
      <c r="NLC93" s="533"/>
      <c r="NLD93" s="527"/>
      <c r="NLE93" s="528"/>
      <c r="NLF93" s="529"/>
      <c r="NLG93" s="530"/>
      <c r="NLH93" s="531"/>
      <c r="NLI93" s="532"/>
      <c r="NLJ93" s="533"/>
      <c r="NLK93" s="527"/>
      <c r="NLL93" s="528"/>
      <c r="NLM93" s="529"/>
      <c r="NLN93" s="530"/>
      <c r="NLO93" s="531"/>
      <c r="NLP93" s="532"/>
      <c r="NLQ93" s="533"/>
      <c r="NLR93" s="527"/>
      <c r="NLS93" s="528"/>
      <c r="NLT93" s="529"/>
      <c r="NLU93" s="530"/>
      <c r="NLV93" s="531"/>
      <c r="NLW93" s="532"/>
      <c r="NLX93" s="533"/>
      <c r="NLY93" s="527"/>
      <c r="NLZ93" s="528"/>
      <c r="NMA93" s="529"/>
      <c r="NMB93" s="530"/>
      <c r="NMC93" s="531"/>
      <c r="NMD93" s="532"/>
      <c r="NME93" s="533"/>
      <c r="NMF93" s="527"/>
      <c r="NMG93" s="528"/>
      <c r="NMH93" s="529"/>
      <c r="NMI93" s="530"/>
      <c r="NMJ93" s="531"/>
      <c r="NMK93" s="532"/>
      <c r="NML93" s="533"/>
      <c r="NMM93" s="527"/>
      <c r="NMN93" s="528"/>
      <c r="NMO93" s="529"/>
      <c r="NMP93" s="530"/>
      <c r="NMQ93" s="531"/>
      <c r="NMR93" s="532"/>
      <c r="NMS93" s="533"/>
      <c r="NMT93" s="527"/>
      <c r="NMU93" s="528"/>
      <c r="NMV93" s="529"/>
      <c r="NMW93" s="530"/>
      <c r="NMX93" s="531"/>
      <c r="NMY93" s="532"/>
      <c r="NMZ93" s="533"/>
      <c r="NNA93" s="527"/>
      <c r="NNB93" s="528"/>
      <c r="NNC93" s="529"/>
      <c r="NND93" s="530"/>
      <c r="NNE93" s="531"/>
      <c r="NNF93" s="532"/>
      <c r="NNG93" s="533"/>
      <c r="NNH93" s="527"/>
      <c r="NNI93" s="528"/>
      <c r="NNJ93" s="529"/>
      <c r="NNK93" s="530"/>
      <c r="NNL93" s="531"/>
      <c r="NNM93" s="532"/>
      <c r="NNN93" s="533"/>
      <c r="NNO93" s="527"/>
      <c r="NNP93" s="528"/>
      <c r="NNQ93" s="529"/>
      <c r="NNR93" s="530"/>
      <c r="NNS93" s="531"/>
      <c r="NNT93" s="532"/>
      <c r="NNU93" s="533"/>
      <c r="NNV93" s="527"/>
      <c r="NNW93" s="528"/>
      <c r="NNX93" s="529"/>
      <c r="NNY93" s="530"/>
      <c r="NNZ93" s="531"/>
      <c r="NOA93" s="532"/>
      <c r="NOB93" s="533"/>
      <c r="NOC93" s="527"/>
      <c r="NOD93" s="528"/>
      <c r="NOE93" s="529"/>
      <c r="NOF93" s="530"/>
      <c r="NOG93" s="531"/>
      <c r="NOH93" s="532"/>
      <c r="NOI93" s="533"/>
      <c r="NOJ93" s="527"/>
      <c r="NOK93" s="528"/>
      <c r="NOL93" s="529"/>
      <c r="NOM93" s="530"/>
      <c r="NON93" s="531"/>
      <c r="NOO93" s="532"/>
      <c r="NOP93" s="533"/>
      <c r="NOQ93" s="527"/>
      <c r="NOR93" s="528"/>
      <c r="NOS93" s="529"/>
      <c r="NOT93" s="530"/>
      <c r="NOU93" s="531"/>
      <c r="NOV93" s="532"/>
      <c r="NOW93" s="533"/>
      <c r="NOX93" s="527"/>
      <c r="NOY93" s="528"/>
      <c r="NOZ93" s="529"/>
      <c r="NPA93" s="530"/>
      <c r="NPB93" s="531"/>
      <c r="NPC93" s="532"/>
      <c r="NPD93" s="533"/>
      <c r="NPE93" s="527"/>
      <c r="NPF93" s="528"/>
      <c r="NPG93" s="529"/>
      <c r="NPH93" s="530"/>
      <c r="NPI93" s="531"/>
      <c r="NPJ93" s="532"/>
      <c r="NPK93" s="533"/>
      <c r="NPL93" s="527"/>
      <c r="NPM93" s="528"/>
      <c r="NPN93" s="529"/>
      <c r="NPO93" s="530"/>
      <c r="NPP93" s="531"/>
      <c r="NPQ93" s="532"/>
      <c r="NPR93" s="533"/>
      <c r="NPS93" s="527"/>
      <c r="NPT93" s="528"/>
      <c r="NPU93" s="529"/>
      <c r="NPV93" s="530"/>
      <c r="NPW93" s="531"/>
      <c r="NPX93" s="532"/>
      <c r="NPY93" s="533"/>
      <c r="NPZ93" s="527"/>
      <c r="NQA93" s="528"/>
      <c r="NQB93" s="529"/>
      <c r="NQC93" s="530"/>
      <c r="NQD93" s="531"/>
      <c r="NQE93" s="532"/>
      <c r="NQF93" s="533"/>
      <c r="NQG93" s="527"/>
      <c r="NQH93" s="528"/>
      <c r="NQI93" s="529"/>
      <c r="NQJ93" s="530"/>
      <c r="NQK93" s="531"/>
      <c r="NQL93" s="532"/>
      <c r="NQM93" s="533"/>
      <c r="NQN93" s="527"/>
      <c r="NQO93" s="528"/>
      <c r="NQP93" s="529"/>
      <c r="NQQ93" s="530"/>
      <c r="NQR93" s="531"/>
      <c r="NQS93" s="532"/>
      <c r="NQT93" s="533"/>
      <c r="NQU93" s="527"/>
      <c r="NQV93" s="528"/>
      <c r="NQW93" s="529"/>
      <c r="NQX93" s="530"/>
      <c r="NQY93" s="531"/>
      <c r="NQZ93" s="532"/>
      <c r="NRA93" s="533"/>
      <c r="NRB93" s="527"/>
      <c r="NRC93" s="528"/>
      <c r="NRD93" s="529"/>
      <c r="NRE93" s="530"/>
      <c r="NRF93" s="531"/>
      <c r="NRG93" s="532"/>
      <c r="NRH93" s="533"/>
      <c r="NRI93" s="527"/>
      <c r="NRJ93" s="528"/>
      <c r="NRK93" s="529"/>
      <c r="NRL93" s="530"/>
      <c r="NRM93" s="531"/>
      <c r="NRN93" s="532"/>
      <c r="NRO93" s="533"/>
      <c r="NRP93" s="527"/>
      <c r="NRQ93" s="528"/>
      <c r="NRR93" s="529"/>
      <c r="NRS93" s="530"/>
      <c r="NRT93" s="531"/>
      <c r="NRU93" s="532"/>
      <c r="NRV93" s="533"/>
      <c r="NRW93" s="527"/>
      <c r="NRX93" s="528"/>
      <c r="NRY93" s="529"/>
      <c r="NRZ93" s="530"/>
      <c r="NSA93" s="531"/>
      <c r="NSB93" s="532"/>
      <c r="NSC93" s="533"/>
      <c r="NSD93" s="527"/>
      <c r="NSE93" s="528"/>
      <c r="NSF93" s="529"/>
      <c r="NSG93" s="530"/>
      <c r="NSH93" s="531"/>
      <c r="NSI93" s="532"/>
      <c r="NSJ93" s="533"/>
      <c r="NSK93" s="527"/>
      <c r="NSL93" s="528"/>
      <c r="NSM93" s="529"/>
      <c r="NSN93" s="530"/>
      <c r="NSO93" s="531"/>
      <c r="NSP93" s="532"/>
      <c r="NSQ93" s="533"/>
      <c r="NSR93" s="527"/>
      <c r="NSS93" s="528"/>
      <c r="NST93" s="529"/>
      <c r="NSU93" s="530"/>
      <c r="NSV93" s="531"/>
      <c r="NSW93" s="532"/>
      <c r="NSX93" s="533"/>
      <c r="NSY93" s="527"/>
      <c r="NSZ93" s="528"/>
      <c r="NTA93" s="529"/>
      <c r="NTB93" s="530"/>
      <c r="NTC93" s="531"/>
      <c r="NTD93" s="532"/>
      <c r="NTE93" s="533"/>
      <c r="NTF93" s="527"/>
      <c r="NTG93" s="528"/>
      <c r="NTH93" s="529"/>
      <c r="NTI93" s="530"/>
      <c r="NTJ93" s="531"/>
      <c r="NTK93" s="532"/>
      <c r="NTL93" s="533"/>
      <c r="NTM93" s="527"/>
      <c r="NTN93" s="528"/>
      <c r="NTO93" s="529"/>
      <c r="NTP93" s="530"/>
      <c r="NTQ93" s="531"/>
      <c r="NTR93" s="532"/>
      <c r="NTS93" s="533"/>
      <c r="NTT93" s="527"/>
      <c r="NTU93" s="528"/>
      <c r="NTV93" s="529"/>
      <c r="NTW93" s="530"/>
      <c r="NTX93" s="531"/>
      <c r="NTY93" s="532"/>
      <c r="NTZ93" s="533"/>
      <c r="NUA93" s="527"/>
      <c r="NUB93" s="528"/>
      <c r="NUC93" s="529"/>
      <c r="NUD93" s="530"/>
      <c r="NUE93" s="531"/>
      <c r="NUF93" s="532"/>
      <c r="NUG93" s="533"/>
      <c r="NUH93" s="527"/>
      <c r="NUI93" s="528"/>
      <c r="NUJ93" s="529"/>
      <c r="NUK93" s="530"/>
      <c r="NUL93" s="531"/>
      <c r="NUM93" s="532"/>
      <c r="NUN93" s="533"/>
      <c r="NUO93" s="527"/>
      <c r="NUP93" s="528"/>
      <c r="NUQ93" s="529"/>
      <c r="NUR93" s="530"/>
      <c r="NUS93" s="531"/>
      <c r="NUT93" s="532"/>
      <c r="NUU93" s="533"/>
      <c r="NUV93" s="527"/>
      <c r="NUW93" s="528"/>
      <c r="NUX93" s="529"/>
      <c r="NUY93" s="530"/>
      <c r="NUZ93" s="531"/>
      <c r="NVA93" s="532"/>
      <c r="NVB93" s="533"/>
      <c r="NVC93" s="527"/>
      <c r="NVD93" s="528"/>
      <c r="NVE93" s="529"/>
      <c r="NVF93" s="530"/>
      <c r="NVG93" s="531"/>
      <c r="NVH93" s="532"/>
      <c r="NVI93" s="533"/>
      <c r="NVJ93" s="527"/>
      <c r="NVK93" s="528"/>
      <c r="NVL93" s="529"/>
      <c r="NVM93" s="530"/>
      <c r="NVN93" s="531"/>
      <c r="NVO93" s="532"/>
      <c r="NVP93" s="533"/>
      <c r="NVQ93" s="527"/>
      <c r="NVR93" s="528"/>
      <c r="NVS93" s="529"/>
      <c r="NVT93" s="530"/>
      <c r="NVU93" s="531"/>
      <c r="NVV93" s="532"/>
      <c r="NVW93" s="533"/>
      <c r="NVX93" s="527"/>
      <c r="NVY93" s="528"/>
      <c r="NVZ93" s="529"/>
      <c r="NWA93" s="530"/>
      <c r="NWB93" s="531"/>
      <c r="NWC93" s="532"/>
      <c r="NWD93" s="533"/>
      <c r="NWE93" s="527"/>
      <c r="NWF93" s="528"/>
      <c r="NWG93" s="529"/>
      <c r="NWH93" s="530"/>
      <c r="NWI93" s="531"/>
      <c r="NWJ93" s="532"/>
      <c r="NWK93" s="533"/>
      <c r="NWL93" s="527"/>
      <c r="NWM93" s="528"/>
      <c r="NWN93" s="529"/>
      <c r="NWO93" s="530"/>
      <c r="NWP93" s="531"/>
      <c r="NWQ93" s="532"/>
      <c r="NWR93" s="533"/>
      <c r="NWS93" s="527"/>
      <c r="NWT93" s="528"/>
      <c r="NWU93" s="529"/>
      <c r="NWV93" s="530"/>
      <c r="NWW93" s="531"/>
      <c r="NWX93" s="532"/>
      <c r="NWY93" s="533"/>
      <c r="NWZ93" s="527"/>
      <c r="NXA93" s="528"/>
      <c r="NXB93" s="529"/>
      <c r="NXC93" s="530"/>
      <c r="NXD93" s="531"/>
      <c r="NXE93" s="532"/>
      <c r="NXF93" s="533"/>
      <c r="NXG93" s="527"/>
      <c r="NXH93" s="528"/>
      <c r="NXI93" s="529"/>
      <c r="NXJ93" s="530"/>
      <c r="NXK93" s="531"/>
      <c r="NXL93" s="532"/>
      <c r="NXM93" s="533"/>
      <c r="NXN93" s="527"/>
      <c r="NXO93" s="528"/>
      <c r="NXP93" s="529"/>
      <c r="NXQ93" s="530"/>
      <c r="NXR93" s="531"/>
      <c r="NXS93" s="532"/>
      <c r="NXT93" s="533"/>
      <c r="NXU93" s="527"/>
      <c r="NXV93" s="528"/>
      <c r="NXW93" s="529"/>
      <c r="NXX93" s="530"/>
      <c r="NXY93" s="531"/>
      <c r="NXZ93" s="532"/>
      <c r="NYA93" s="533"/>
      <c r="NYB93" s="527"/>
      <c r="NYC93" s="528"/>
      <c r="NYD93" s="529"/>
      <c r="NYE93" s="530"/>
      <c r="NYF93" s="531"/>
      <c r="NYG93" s="532"/>
      <c r="NYH93" s="533"/>
      <c r="NYI93" s="527"/>
      <c r="NYJ93" s="528"/>
      <c r="NYK93" s="529"/>
      <c r="NYL93" s="530"/>
      <c r="NYM93" s="531"/>
      <c r="NYN93" s="532"/>
      <c r="NYO93" s="533"/>
      <c r="NYP93" s="527"/>
      <c r="NYQ93" s="528"/>
      <c r="NYR93" s="529"/>
      <c r="NYS93" s="530"/>
      <c r="NYT93" s="531"/>
      <c r="NYU93" s="532"/>
      <c r="NYV93" s="533"/>
      <c r="NYW93" s="527"/>
      <c r="NYX93" s="528"/>
      <c r="NYY93" s="529"/>
      <c r="NYZ93" s="530"/>
      <c r="NZA93" s="531"/>
      <c r="NZB93" s="532"/>
      <c r="NZC93" s="533"/>
      <c r="NZD93" s="527"/>
      <c r="NZE93" s="528"/>
      <c r="NZF93" s="529"/>
      <c r="NZG93" s="530"/>
      <c r="NZH93" s="531"/>
      <c r="NZI93" s="532"/>
      <c r="NZJ93" s="533"/>
      <c r="NZK93" s="527"/>
      <c r="NZL93" s="528"/>
      <c r="NZM93" s="529"/>
      <c r="NZN93" s="530"/>
      <c r="NZO93" s="531"/>
      <c r="NZP93" s="532"/>
      <c r="NZQ93" s="533"/>
      <c r="NZR93" s="527"/>
      <c r="NZS93" s="528"/>
      <c r="NZT93" s="529"/>
      <c r="NZU93" s="530"/>
      <c r="NZV93" s="531"/>
      <c r="NZW93" s="532"/>
      <c r="NZX93" s="533"/>
      <c r="NZY93" s="527"/>
      <c r="NZZ93" s="528"/>
      <c r="OAA93" s="529"/>
      <c r="OAB93" s="530"/>
      <c r="OAC93" s="531"/>
      <c r="OAD93" s="532"/>
      <c r="OAE93" s="533"/>
      <c r="OAF93" s="527"/>
      <c r="OAG93" s="528"/>
      <c r="OAH93" s="529"/>
      <c r="OAI93" s="530"/>
      <c r="OAJ93" s="531"/>
      <c r="OAK93" s="532"/>
      <c r="OAL93" s="533"/>
      <c r="OAM93" s="527"/>
      <c r="OAN93" s="528"/>
      <c r="OAO93" s="529"/>
      <c r="OAP93" s="530"/>
      <c r="OAQ93" s="531"/>
      <c r="OAR93" s="532"/>
      <c r="OAS93" s="533"/>
      <c r="OAT93" s="527"/>
      <c r="OAU93" s="528"/>
      <c r="OAV93" s="529"/>
      <c r="OAW93" s="530"/>
      <c r="OAX93" s="531"/>
      <c r="OAY93" s="532"/>
      <c r="OAZ93" s="533"/>
      <c r="OBA93" s="527"/>
      <c r="OBB93" s="528"/>
      <c r="OBC93" s="529"/>
      <c r="OBD93" s="530"/>
      <c r="OBE93" s="531"/>
      <c r="OBF93" s="532"/>
      <c r="OBG93" s="533"/>
      <c r="OBH93" s="527"/>
      <c r="OBI93" s="528"/>
      <c r="OBJ93" s="529"/>
      <c r="OBK93" s="530"/>
      <c r="OBL93" s="531"/>
      <c r="OBM93" s="532"/>
      <c r="OBN93" s="533"/>
      <c r="OBO93" s="527"/>
      <c r="OBP93" s="528"/>
      <c r="OBQ93" s="529"/>
      <c r="OBR93" s="530"/>
      <c r="OBS93" s="531"/>
      <c r="OBT93" s="532"/>
      <c r="OBU93" s="533"/>
      <c r="OBV93" s="527"/>
      <c r="OBW93" s="528"/>
      <c r="OBX93" s="529"/>
      <c r="OBY93" s="530"/>
      <c r="OBZ93" s="531"/>
      <c r="OCA93" s="532"/>
      <c r="OCB93" s="533"/>
      <c r="OCC93" s="527"/>
      <c r="OCD93" s="528"/>
      <c r="OCE93" s="529"/>
      <c r="OCF93" s="530"/>
      <c r="OCG93" s="531"/>
      <c r="OCH93" s="532"/>
      <c r="OCI93" s="533"/>
      <c r="OCJ93" s="527"/>
      <c r="OCK93" s="528"/>
      <c r="OCL93" s="529"/>
      <c r="OCM93" s="530"/>
      <c r="OCN93" s="531"/>
      <c r="OCO93" s="532"/>
      <c r="OCP93" s="533"/>
      <c r="OCQ93" s="527"/>
      <c r="OCR93" s="528"/>
      <c r="OCS93" s="529"/>
      <c r="OCT93" s="530"/>
      <c r="OCU93" s="531"/>
      <c r="OCV93" s="532"/>
      <c r="OCW93" s="533"/>
      <c r="OCX93" s="527"/>
      <c r="OCY93" s="528"/>
      <c r="OCZ93" s="529"/>
      <c r="ODA93" s="530"/>
      <c r="ODB93" s="531"/>
      <c r="ODC93" s="532"/>
      <c r="ODD93" s="533"/>
      <c r="ODE93" s="527"/>
      <c r="ODF93" s="528"/>
      <c r="ODG93" s="529"/>
      <c r="ODH93" s="530"/>
      <c r="ODI93" s="531"/>
      <c r="ODJ93" s="532"/>
      <c r="ODK93" s="533"/>
      <c r="ODL93" s="527"/>
      <c r="ODM93" s="528"/>
      <c r="ODN93" s="529"/>
      <c r="ODO93" s="530"/>
      <c r="ODP93" s="531"/>
      <c r="ODQ93" s="532"/>
      <c r="ODR93" s="533"/>
      <c r="ODS93" s="527"/>
      <c r="ODT93" s="528"/>
      <c r="ODU93" s="529"/>
      <c r="ODV93" s="530"/>
      <c r="ODW93" s="531"/>
      <c r="ODX93" s="532"/>
      <c r="ODY93" s="533"/>
      <c r="ODZ93" s="527"/>
      <c r="OEA93" s="528"/>
      <c r="OEB93" s="529"/>
      <c r="OEC93" s="530"/>
      <c r="OED93" s="531"/>
      <c r="OEE93" s="532"/>
      <c r="OEF93" s="533"/>
      <c r="OEG93" s="527"/>
      <c r="OEH93" s="528"/>
      <c r="OEI93" s="529"/>
      <c r="OEJ93" s="530"/>
      <c r="OEK93" s="531"/>
      <c r="OEL93" s="532"/>
      <c r="OEM93" s="533"/>
      <c r="OEN93" s="527"/>
      <c r="OEO93" s="528"/>
      <c r="OEP93" s="529"/>
      <c r="OEQ93" s="530"/>
      <c r="OER93" s="531"/>
      <c r="OES93" s="532"/>
      <c r="OET93" s="533"/>
      <c r="OEU93" s="527"/>
      <c r="OEV93" s="528"/>
      <c r="OEW93" s="529"/>
      <c r="OEX93" s="530"/>
      <c r="OEY93" s="531"/>
      <c r="OEZ93" s="532"/>
      <c r="OFA93" s="533"/>
      <c r="OFB93" s="527"/>
      <c r="OFC93" s="528"/>
      <c r="OFD93" s="529"/>
      <c r="OFE93" s="530"/>
      <c r="OFF93" s="531"/>
      <c r="OFG93" s="532"/>
      <c r="OFH93" s="533"/>
      <c r="OFI93" s="527"/>
      <c r="OFJ93" s="528"/>
      <c r="OFK93" s="529"/>
      <c r="OFL93" s="530"/>
      <c r="OFM93" s="531"/>
      <c r="OFN93" s="532"/>
      <c r="OFO93" s="533"/>
      <c r="OFP93" s="527"/>
      <c r="OFQ93" s="528"/>
      <c r="OFR93" s="529"/>
      <c r="OFS93" s="530"/>
      <c r="OFT93" s="531"/>
      <c r="OFU93" s="532"/>
      <c r="OFV93" s="533"/>
      <c r="OFW93" s="527"/>
      <c r="OFX93" s="528"/>
      <c r="OFY93" s="529"/>
      <c r="OFZ93" s="530"/>
      <c r="OGA93" s="531"/>
      <c r="OGB93" s="532"/>
      <c r="OGC93" s="533"/>
      <c r="OGD93" s="527"/>
      <c r="OGE93" s="528"/>
      <c r="OGF93" s="529"/>
      <c r="OGG93" s="530"/>
      <c r="OGH93" s="531"/>
      <c r="OGI93" s="532"/>
      <c r="OGJ93" s="533"/>
      <c r="OGK93" s="527"/>
      <c r="OGL93" s="528"/>
      <c r="OGM93" s="529"/>
      <c r="OGN93" s="530"/>
      <c r="OGO93" s="531"/>
      <c r="OGP93" s="532"/>
      <c r="OGQ93" s="533"/>
      <c r="OGR93" s="527"/>
      <c r="OGS93" s="528"/>
      <c r="OGT93" s="529"/>
      <c r="OGU93" s="530"/>
      <c r="OGV93" s="531"/>
      <c r="OGW93" s="532"/>
      <c r="OGX93" s="533"/>
      <c r="OGY93" s="527"/>
      <c r="OGZ93" s="528"/>
      <c r="OHA93" s="529"/>
      <c r="OHB93" s="530"/>
      <c r="OHC93" s="531"/>
      <c r="OHD93" s="532"/>
      <c r="OHE93" s="533"/>
      <c r="OHF93" s="527"/>
      <c r="OHG93" s="528"/>
      <c r="OHH93" s="529"/>
      <c r="OHI93" s="530"/>
      <c r="OHJ93" s="531"/>
      <c r="OHK93" s="532"/>
      <c r="OHL93" s="533"/>
      <c r="OHM93" s="527"/>
      <c r="OHN93" s="528"/>
      <c r="OHO93" s="529"/>
      <c r="OHP93" s="530"/>
      <c r="OHQ93" s="531"/>
      <c r="OHR93" s="532"/>
      <c r="OHS93" s="533"/>
      <c r="OHT93" s="527"/>
      <c r="OHU93" s="528"/>
      <c r="OHV93" s="529"/>
      <c r="OHW93" s="530"/>
      <c r="OHX93" s="531"/>
      <c r="OHY93" s="532"/>
      <c r="OHZ93" s="533"/>
      <c r="OIA93" s="527"/>
      <c r="OIB93" s="528"/>
      <c r="OIC93" s="529"/>
      <c r="OID93" s="530"/>
      <c r="OIE93" s="531"/>
      <c r="OIF93" s="532"/>
      <c r="OIG93" s="533"/>
      <c r="OIH93" s="527"/>
      <c r="OII93" s="528"/>
      <c r="OIJ93" s="529"/>
      <c r="OIK93" s="530"/>
      <c r="OIL93" s="531"/>
      <c r="OIM93" s="532"/>
      <c r="OIN93" s="533"/>
      <c r="OIO93" s="527"/>
      <c r="OIP93" s="528"/>
      <c r="OIQ93" s="529"/>
      <c r="OIR93" s="530"/>
      <c r="OIS93" s="531"/>
      <c r="OIT93" s="532"/>
      <c r="OIU93" s="533"/>
      <c r="OIV93" s="527"/>
      <c r="OIW93" s="528"/>
      <c r="OIX93" s="529"/>
      <c r="OIY93" s="530"/>
      <c r="OIZ93" s="531"/>
      <c r="OJA93" s="532"/>
      <c r="OJB93" s="533"/>
      <c r="OJC93" s="527"/>
      <c r="OJD93" s="528"/>
      <c r="OJE93" s="529"/>
      <c r="OJF93" s="530"/>
      <c r="OJG93" s="531"/>
      <c r="OJH93" s="532"/>
      <c r="OJI93" s="533"/>
      <c r="OJJ93" s="527"/>
      <c r="OJK93" s="528"/>
      <c r="OJL93" s="529"/>
      <c r="OJM93" s="530"/>
      <c r="OJN93" s="531"/>
      <c r="OJO93" s="532"/>
      <c r="OJP93" s="533"/>
      <c r="OJQ93" s="527"/>
      <c r="OJR93" s="528"/>
      <c r="OJS93" s="529"/>
      <c r="OJT93" s="530"/>
      <c r="OJU93" s="531"/>
      <c r="OJV93" s="532"/>
      <c r="OJW93" s="533"/>
      <c r="OJX93" s="527"/>
      <c r="OJY93" s="528"/>
      <c r="OJZ93" s="529"/>
      <c r="OKA93" s="530"/>
      <c r="OKB93" s="531"/>
      <c r="OKC93" s="532"/>
      <c r="OKD93" s="533"/>
      <c r="OKE93" s="527"/>
      <c r="OKF93" s="528"/>
      <c r="OKG93" s="529"/>
      <c r="OKH93" s="530"/>
      <c r="OKI93" s="531"/>
      <c r="OKJ93" s="532"/>
      <c r="OKK93" s="533"/>
      <c r="OKL93" s="527"/>
      <c r="OKM93" s="528"/>
      <c r="OKN93" s="529"/>
      <c r="OKO93" s="530"/>
      <c r="OKP93" s="531"/>
      <c r="OKQ93" s="532"/>
      <c r="OKR93" s="533"/>
      <c r="OKS93" s="527"/>
      <c r="OKT93" s="528"/>
      <c r="OKU93" s="529"/>
      <c r="OKV93" s="530"/>
      <c r="OKW93" s="531"/>
      <c r="OKX93" s="532"/>
      <c r="OKY93" s="533"/>
      <c r="OKZ93" s="527"/>
      <c r="OLA93" s="528"/>
      <c r="OLB93" s="529"/>
      <c r="OLC93" s="530"/>
      <c r="OLD93" s="531"/>
      <c r="OLE93" s="532"/>
      <c r="OLF93" s="533"/>
      <c r="OLG93" s="527"/>
      <c r="OLH93" s="528"/>
      <c r="OLI93" s="529"/>
      <c r="OLJ93" s="530"/>
      <c r="OLK93" s="531"/>
      <c r="OLL93" s="532"/>
      <c r="OLM93" s="533"/>
      <c r="OLN93" s="527"/>
      <c r="OLO93" s="528"/>
      <c r="OLP93" s="529"/>
      <c r="OLQ93" s="530"/>
      <c r="OLR93" s="531"/>
      <c r="OLS93" s="532"/>
      <c r="OLT93" s="533"/>
      <c r="OLU93" s="527"/>
      <c r="OLV93" s="528"/>
      <c r="OLW93" s="529"/>
      <c r="OLX93" s="530"/>
      <c r="OLY93" s="531"/>
      <c r="OLZ93" s="532"/>
      <c r="OMA93" s="533"/>
      <c r="OMB93" s="527"/>
      <c r="OMC93" s="528"/>
      <c r="OMD93" s="529"/>
      <c r="OME93" s="530"/>
      <c r="OMF93" s="531"/>
      <c r="OMG93" s="532"/>
      <c r="OMH93" s="533"/>
      <c r="OMI93" s="527"/>
      <c r="OMJ93" s="528"/>
      <c r="OMK93" s="529"/>
      <c r="OML93" s="530"/>
      <c r="OMM93" s="531"/>
      <c r="OMN93" s="532"/>
      <c r="OMO93" s="533"/>
      <c r="OMP93" s="527"/>
      <c r="OMQ93" s="528"/>
      <c r="OMR93" s="529"/>
      <c r="OMS93" s="530"/>
      <c r="OMT93" s="531"/>
      <c r="OMU93" s="532"/>
      <c r="OMV93" s="533"/>
      <c r="OMW93" s="527"/>
      <c r="OMX93" s="528"/>
      <c r="OMY93" s="529"/>
      <c r="OMZ93" s="530"/>
      <c r="ONA93" s="531"/>
      <c r="ONB93" s="532"/>
      <c r="ONC93" s="533"/>
      <c r="OND93" s="527"/>
      <c r="ONE93" s="528"/>
      <c r="ONF93" s="529"/>
      <c r="ONG93" s="530"/>
      <c r="ONH93" s="531"/>
      <c r="ONI93" s="532"/>
      <c r="ONJ93" s="533"/>
      <c r="ONK93" s="527"/>
      <c r="ONL93" s="528"/>
      <c r="ONM93" s="529"/>
      <c r="ONN93" s="530"/>
      <c r="ONO93" s="531"/>
      <c r="ONP93" s="532"/>
      <c r="ONQ93" s="533"/>
      <c r="ONR93" s="527"/>
      <c r="ONS93" s="528"/>
      <c r="ONT93" s="529"/>
      <c r="ONU93" s="530"/>
      <c r="ONV93" s="531"/>
      <c r="ONW93" s="532"/>
      <c r="ONX93" s="533"/>
      <c r="ONY93" s="527"/>
      <c r="ONZ93" s="528"/>
      <c r="OOA93" s="529"/>
      <c r="OOB93" s="530"/>
      <c r="OOC93" s="531"/>
      <c r="OOD93" s="532"/>
      <c r="OOE93" s="533"/>
      <c r="OOF93" s="527"/>
      <c r="OOG93" s="528"/>
      <c r="OOH93" s="529"/>
      <c r="OOI93" s="530"/>
      <c r="OOJ93" s="531"/>
      <c r="OOK93" s="532"/>
      <c r="OOL93" s="533"/>
      <c r="OOM93" s="527"/>
      <c r="OON93" s="528"/>
      <c r="OOO93" s="529"/>
      <c r="OOP93" s="530"/>
      <c r="OOQ93" s="531"/>
      <c r="OOR93" s="532"/>
      <c r="OOS93" s="533"/>
      <c r="OOT93" s="527"/>
      <c r="OOU93" s="528"/>
      <c r="OOV93" s="529"/>
      <c r="OOW93" s="530"/>
      <c r="OOX93" s="531"/>
      <c r="OOY93" s="532"/>
      <c r="OOZ93" s="533"/>
      <c r="OPA93" s="527"/>
      <c r="OPB93" s="528"/>
      <c r="OPC93" s="529"/>
      <c r="OPD93" s="530"/>
      <c r="OPE93" s="531"/>
      <c r="OPF93" s="532"/>
      <c r="OPG93" s="533"/>
      <c r="OPH93" s="527"/>
      <c r="OPI93" s="528"/>
      <c r="OPJ93" s="529"/>
      <c r="OPK93" s="530"/>
      <c r="OPL93" s="531"/>
      <c r="OPM93" s="532"/>
      <c r="OPN93" s="533"/>
      <c r="OPO93" s="527"/>
      <c r="OPP93" s="528"/>
      <c r="OPQ93" s="529"/>
      <c r="OPR93" s="530"/>
      <c r="OPS93" s="531"/>
      <c r="OPT93" s="532"/>
      <c r="OPU93" s="533"/>
      <c r="OPV93" s="527"/>
      <c r="OPW93" s="528"/>
      <c r="OPX93" s="529"/>
      <c r="OPY93" s="530"/>
      <c r="OPZ93" s="531"/>
      <c r="OQA93" s="532"/>
      <c r="OQB93" s="533"/>
      <c r="OQC93" s="527"/>
      <c r="OQD93" s="528"/>
      <c r="OQE93" s="529"/>
      <c r="OQF93" s="530"/>
      <c r="OQG93" s="531"/>
      <c r="OQH93" s="532"/>
      <c r="OQI93" s="533"/>
      <c r="OQJ93" s="527"/>
      <c r="OQK93" s="528"/>
      <c r="OQL93" s="529"/>
      <c r="OQM93" s="530"/>
      <c r="OQN93" s="531"/>
      <c r="OQO93" s="532"/>
      <c r="OQP93" s="533"/>
      <c r="OQQ93" s="527"/>
      <c r="OQR93" s="528"/>
      <c r="OQS93" s="529"/>
      <c r="OQT93" s="530"/>
      <c r="OQU93" s="531"/>
      <c r="OQV93" s="532"/>
      <c r="OQW93" s="533"/>
      <c r="OQX93" s="527"/>
      <c r="OQY93" s="528"/>
      <c r="OQZ93" s="529"/>
      <c r="ORA93" s="530"/>
      <c r="ORB93" s="531"/>
      <c r="ORC93" s="532"/>
      <c r="ORD93" s="533"/>
      <c r="ORE93" s="527"/>
      <c r="ORF93" s="528"/>
      <c r="ORG93" s="529"/>
      <c r="ORH93" s="530"/>
      <c r="ORI93" s="531"/>
      <c r="ORJ93" s="532"/>
      <c r="ORK93" s="533"/>
      <c r="ORL93" s="527"/>
      <c r="ORM93" s="528"/>
      <c r="ORN93" s="529"/>
      <c r="ORO93" s="530"/>
      <c r="ORP93" s="531"/>
      <c r="ORQ93" s="532"/>
      <c r="ORR93" s="533"/>
      <c r="ORS93" s="527"/>
      <c r="ORT93" s="528"/>
      <c r="ORU93" s="529"/>
      <c r="ORV93" s="530"/>
      <c r="ORW93" s="531"/>
      <c r="ORX93" s="532"/>
      <c r="ORY93" s="533"/>
      <c r="ORZ93" s="527"/>
      <c r="OSA93" s="528"/>
      <c r="OSB93" s="529"/>
      <c r="OSC93" s="530"/>
      <c r="OSD93" s="531"/>
      <c r="OSE93" s="532"/>
      <c r="OSF93" s="533"/>
      <c r="OSG93" s="527"/>
      <c r="OSH93" s="528"/>
      <c r="OSI93" s="529"/>
      <c r="OSJ93" s="530"/>
      <c r="OSK93" s="531"/>
      <c r="OSL93" s="532"/>
      <c r="OSM93" s="533"/>
      <c r="OSN93" s="527"/>
      <c r="OSO93" s="528"/>
      <c r="OSP93" s="529"/>
      <c r="OSQ93" s="530"/>
      <c r="OSR93" s="531"/>
      <c r="OSS93" s="532"/>
      <c r="OST93" s="533"/>
      <c r="OSU93" s="527"/>
      <c r="OSV93" s="528"/>
      <c r="OSW93" s="529"/>
      <c r="OSX93" s="530"/>
      <c r="OSY93" s="531"/>
      <c r="OSZ93" s="532"/>
      <c r="OTA93" s="533"/>
      <c r="OTB93" s="527"/>
      <c r="OTC93" s="528"/>
      <c r="OTD93" s="529"/>
      <c r="OTE93" s="530"/>
      <c r="OTF93" s="531"/>
      <c r="OTG93" s="532"/>
      <c r="OTH93" s="533"/>
      <c r="OTI93" s="527"/>
      <c r="OTJ93" s="528"/>
      <c r="OTK93" s="529"/>
      <c r="OTL93" s="530"/>
      <c r="OTM93" s="531"/>
      <c r="OTN93" s="532"/>
      <c r="OTO93" s="533"/>
      <c r="OTP93" s="527"/>
      <c r="OTQ93" s="528"/>
      <c r="OTR93" s="529"/>
      <c r="OTS93" s="530"/>
      <c r="OTT93" s="531"/>
      <c r="OTU93" s="532"/>
      <c r="OTV93" s="533"/>
      <c r="OTW93" s="527"/>
      <c r="OTX93" s="528"/>
      <c r="OTY93" s="529"/>
      <c r="OTZ93" s="530"/>
      <c r="OUA93" s="531"/>
      <c r="OUB93" s="532"/>
      <c r="OUC93" s="533"/>
      <c r="OUD93" s="527"/>
      <c r="OUE93" s="528"/>
      <c r="OUF93" s="529"/>
      <c r="OUG93" s="530"/>
      <c r="OUH93" s="531"/>
      <c r="OUI93" s="532"/>
      <c r="OUJ93" s="533"/>
      <c r="OUK93" s="527"/>
      <c r="OUL93" s="528"/>
      <c r="OUM93" s="529"/>
      <c r="OUN93" s="530"/>
      <c r="OUO93" s="531"/>
      <c r="OUP93" s="532"/>
      <c r="OUQ93" s="533"/>
      <c r="OUR93" s="527"/>
      <c r="OUS93" s="528"/>
      <c r="OUT93" s="529"/>
      <c r="OUU93" s="530"/>
      <c r="OUV93" s="531"/>
      <c r="OUW93" s="532"/>
      <c r="OUX93" s="533"/>
      <c r="OUY93" s="527"/>
      <c r="OUZ93" s="528"/>
      <c r="OVA93" s="529"/>
      <c r="OVB93" s="530"/>
      <c r="OVC93" s="531"/>
      <c r="OVD93" s="532"/>
      <c r="OVE93" s="533"/>
      <c r="OVF93" s="527"/>
      <c r="OVG93" s="528"/>
      <c r="OVH93" s="529"/>
      <c r="OVI93" s="530"/>
      <c r="OVJ93" s="531"/>
      <c r="OVK93" s="532"/>
      <c r="OVL93" s="533"/>
      <c r="OVM93" s="527"/>
      <c r="OVN93" s="528"/>
      <c r="OVO93" s="529"/>
      <c r="OVP93" s="530"/>
      <c r="OVQ93" s="531"/>
      <c r="OVR93" s="532"/>
      <c r="OVS93" s="533"/>
      <c r="OVT93" s="527"/>
      <c r="OVU93" s="528"/>
      <c r="OVV93" s="529"/>
      <c r="OVW93" s="530"/>
      <c r="OVX93" s="531"/>
      <c r="OVY93" s="532"/>
      <c r="OVZ93" s="533"/>
      <c r="OWA93" s="527"/>
      <c r="OWB93" s="528"/>
      <c r="OWC93" s="529"/>
      <c r="OWD93" s="530"/>
      <c r="OWE93" s="531"/>
      <c r="OWF93" s="532"/>
      <c r="OWG93" s="533"/>
      <c r="OWH93" s="527"/>
      <c r="OWI93" s="528"/>
      <c r="OWJ93" s="529"/>
      <c r="OWK93" s="530"/>
      <c r="OWL93" s="531"/>
      <c r="OWM93" s="532"/>
      <c r="OWN93" s="533"/>
      <c r="OWO93" s="527"/>
      <c r="OWP93" s="528"/>
      <c r="OWQ93" s="529"/>
      <c r="OWR93" s="530"/>
      <c r="OWS93" s="531"/>
      <c r="OWT93" s="532"/>
      <c r="OWU93" s="533"/>
      <c r="OWV93" s="527"/>
      <c r="OWW93" s="528"/>
      <c r="OWX93" s="529"/>
      <c r="OWY93" s="530"/>
      <c r="OWZ93" s="531"/>
      <c r="OXA93" s="532"/>
      <c r="OXB93" s="533"/>
      <c r="OXC93" s="527"/>
      <c r="OXD93" s="528"/>
      <c r="OXE93" s="529"/>
      <c r="OXF93" s="530"/>
      <c r="OXG93" s="531"/>
      <c r="OXH93" s="532"/>
      <c r="OXI93" s="533"/>
      <c r="OXJ93" s="527"/>
      <c r="OXK93" s="528"/>
      <c r="OXL93" s="529"/>
      <c r="OXM93" s="530"/>
      <c r="OXN93" s="531"/>
      <c r="OXO93" s="532"/>
      <c r="OXP93" s="533"/>
      <c r="OXQ93" s="527"/>
      <c r="OXR93" s="528"/>
      <c r="OXS93" s="529"/>
      <c r="OXT93" s="530"/>
      <c r="OXU93" s="531"/>
      <c r="OXV93" s="532"/>
      <c r="OXW93" s="533"/>
      <c r="OXX93" s="527"/>
      <c r="OXY93" s="528"/>
      <c r="OXZ93" s="529"/>
      <c r="OYA93" s="530"/>
      <c r="OYB93" s="531"/>
      <c r="OYC93" s="532"/>
      <c r="OYD93" s="533"/>
      <c r="OYE93" s="527"/>
      <c r="OYF93" s="528"/>
      <c r="OYG93" s="529"/>
      <c r="OYH93" s="530"/>
      <c r="OYI93" s="531"/>
      <c r="OYJ93" s="532"/>
      <c r="OYK93" s="533"/>
      <c r="OYL93" s="527"/>
      <c r="OYM93" s="528"/>
      <c r="OYN93" s="529"/>
      <c r="OYO93" s="530"/>
      <c r="OYP93" s="531"/>
      <c r="OYQ93" s="532"/>
      <c r="OYR93" s="533"/>
      <c r="OYS93" s="527"/>
      <c r="OYT93" s="528"/>
      <c r="OYU93" s="529"/>
      <c r="OYV93" s="530"/>
      <c r="OYW93" s="531"/>
      <c r="OYX93" s="532"/>
      <c r="OYY93" s="533"/>
      <c r="OYZ93" s="527"/>
      <c r="OZA93" s="528"/>
      <c r="OZB93" s="529"/>
      <c r="OZC93" s="530"/>
      <c r="OZD93" s="531"/>
      <c r="OZE93" s="532"/>
      <c r="OZF93" s="533"/>
      <c r="OZG93" s="527"/>
      <c r="OZH93" s="528"/>
      <c r="OZI93" s="529"/>
      <c r="OZJ93" s="530"/>
      <c r="OZK93" s="531"/>
      <c r="OZL93" s="532"/>
      <c r="OZM93" s="533"/>
      <c r="OZN93" s="527"/>
      <c r="OZO93" s="528"/>
      <c r="OZP93" s="529"/>
      <c r="OZQ93" s="530"/>
      <c r="OZR93" s="531"/>
      <c r="OZS93" s="532"/>
      <c r="OZT93" s="533"/>
      <c r="OZU93" s="527"/>
      <c r="OZV93" s="528"/>
      <c r="OZW93" s="529"/>
      <c r="OZX93" s="530"/>
      <c r="OZY93" s="531"/>
      <c r="OZZ93" s="532"/>
      <c r="PAA93" s="533"/>
      <c r="PAB93" s="527"/>
      <c r="PAC93" s="528"/>
      <c r="PAD93" s="529"/>
      <c r="PAE93" s="530"/>
      <c r="PAF93" s="531"/>
      <c r="PAG93" s="532"/>
      <c r="PAH93" s="533"/>
      <c r="PAI93" s="527"/>
      <c r="PAJ93" s="528"/>
      <c r="PAK93" s="529"/>
      <c r="PAL93" s="530"/>
      <c r="PAM93" s="531"/>
      <c r="PAN93" s="532"/>
      <c r="PAO93" s="533"/>
      <c r="PAP93" s="527"/>
      <c r="PAQ93" s="528"/>
      <c r="PAR93" s="529"/>
      <c r="PAS93" s="530"/>
      <c r="PAT93" s="531"/>
      <c r="PAU93" s="532"/>
      <c r="PAV93" s="533"/>
      <c r="PAW93" s="527"/>
      <c r="PAX93" s="528"/>
      <c r="PAY93" s="529"/>
      <c r="PAZ93" s="530"/>
      <c r="PBA93" s="531"/>
      <c r="PBB93" s="532"/>
      <c r="PBC93" s="533"/>
      <c r="PBD93" s="527"/>
      <c r="PBE93" s="528"/>
      <c r="PBF93" s="529"/>
      <c r="PBG93" s="530"/>
      <c r="PBH93" s="531"/>
      <c r="PBI93" s="532"/>
      <c r="PBJ93" s="533"/>
      <c r="PBK93" s="527"/>
      <c r="PBL93" s="528"/>
      <c r="PBM93" s="529"/>
      <c r="PBN93" s="530"/>
      <c r="PBO93" s="531"/>
      <c r="PBP93" s="532"/>
      <c r="PBQ93" s="533"/>
      <c r="PBR93" s="527"/>
      <c r="PBS93" s="528"/>
      <c r="PBT93" s="529"/>
      <c r="PBU93" s="530"/>
      <c r="PBV93" s="531"/>
      <c r="PBW93" s="532"/>
      <c r="PBX93" s="533"/>
      <c r="PBY93" s="527"/>
      <c r="PBZ93" s="528"/>
      <c r="PCA93" s="529"/>
      <c r="PCB93" s="530"/>
      <c r="PCC93" s="531"/>
      <c r="PCD93" s="532"/>
      <c r="PCE93" s="533"/>
      <c r="PCF93" s="527"/>
      <c r="PCG93" s="528"/>
      <c r="PCH93" s="529"/>
      <c r="PCI93" s="530"/>
      <c r="PCJ93" s="531"/>
      <c r="PCK93" s="532"/>
      <c r="PCL93" s="533"/>
      <c r="PCM93" s="527"/>
      <c r="PCN93" s="528"/>
      <c r="PCO93" s="529"/>
      <c r="PCP93" s="530"/>
      <c r="PCQ93" s="531"/>
      <c r="PCR93" s="532"/>
      <c r="PCS93" s="533"/>
      <c r="PCT93" s="527"/>
      <c r="PCU93" s="528"/>
      <c r="PCV93" s="529"/>
      <c r="PCW93" s="530"/>
      <c r="PCX93" s="531"/>
      <c r="PCY93" s="532"/>
      <c r="PCZ93" s="533"/>
      <c r="PDA93" s="527"/>
      <c r="PDB93" s="528"/>
      <c r="PDC93" s="529"/>
      <c r="PDD93" s="530"/>
      <c r="PDE93" s="531"/>
      <c r="PDF93" s="532"/>
      <c r="PDG93" s="533"/>
      <c r="PDH93" s="527"/>
      <c r="PDI93" s="528"/>
      <c r="PDJ93" s="529"/>
      <c r="PDK93" s="530"/>
      <c r="PDL93" s="531"/>
      <c r="PDM93" s="532"/>
      <c r="PDN93" s="533"/>
      <c r="PDO93" s="527"/>
      <c r="PDP93" s="528"/>
      <c r="PDQ93" s="529"/>
      <c r="PDR93" s="530"/>
      <c r="PDS93" s="531"/>
      <c r="PDT93" s="532"/>
      <c r="PDU93" s="533"/>
      <c r="PDV93" s="527"/>
      <c r="PDW93" s="528"/>
      <c r="PDX93" s="529"/>
      <c r="PDY93" s="530"/>
      <c r="PDZ93" s="531"/>
      <c r="PEA93" s="532"/>
      <c r="PEB93" s="533"/>
      <c r="PEC93" s="527"/>
      <c r="PED93" s="528"/>
      <c r="PEE93" s="529"/>
      <c r="PEF93" s="530"/>
      <c r="PEG93" s="531"/>
      <c r="PEH93" s="532"/>
      <c r="PEI93" s="533"/>
      <c r="PEJ93" s="527"/>
      <c r="PEK93" s="528"/>
      <c r="PEL93" s="529"/>
      <c r="PEM93" s="530"/>
      <c r="PEN93" s="531"/>
      <c r="PEO93" s="532"/>
      <c r="PEP93" s="533"/>
      <c r="PEQ93" s="527"/>
      <c r="PER93" s="528"/>
      <c r="PES93" s="529"/>
      <c r="PET93" s="530"/>
      <c r="PEU93" s="531"/>
      <c r="PEV93" s="532"/>
      <c r="PEW93" s="533"/>
      <c r="PEX93" s="527"/>
      <c r="PEY93" s="528"/>
      <c r="PEZ93" s="529"/>
      <c r="PFA93" s="530"/>
      <c r="PFB93" s="531"/>
      <c r="PFC93" s="532"/>
      <c r="PFD93" s="533"/>
      <c r="PFE93" s="527"/>
      <c r="PFF93" s="528"/>
      <c r="PFG93" s="529"/>
      <c r="PFH93" s="530"/>
      <c r="PFI93" s="531"/>
      <c r="PFJ93" s="532"/>
      <c r="PFK93" s="533"/>
      <c r="PFL93" s="527"/>
      <c r="PFM93" s="528"/>
      <c r="PFN93" s="529"/>
      <c r="PFO93" s="530"/>
      <c r="PFP93" s="531"/>
      <c r="PFQ93" s="532"/>
      <c r="PFR93" s="533"/>
      <c r="PFS93" s="527"/>
      <c r="PFT93" s="528"/>
      <c r="PFU93" s="529"/>
      <c r="PFV93" s="530"/>
      <c r="PFW93" s="531"/>
      <c r="PFX93" s="532"/>
      <c r="PFY93" s="533"/>
      <c r="PFZ93" s="527"/>
      <c r="PGA93" s="528"/>
      <c r="PGB93" s="529"/>
      <c r="PGC93" s="530"/>
      <c r="PGD93" s="531"/>
      <c r="PGE93" s="532"/>
      <c r="PGF93" s="533"/>
      <c r="PGG93" s="527"/>
      <c r="PGH93" s="528"/>
      <c r="PGI93" s="529"/>
      <c r="PGJ93" s="530"/>
      <c r="PGK93" s="531"/>
      <c r="PGL93" s="532"/>
      <c r="PGM93" s="533"/>
      <c r="PGN93" s="527"/>
      <c r="PGO93" s="528"/>
      <c r="PGP93" s="529"/>
      <c r="PGQ93" s="530"/>
      <c r="PGR93" s="531"/>
      <c r="PGS93" s="532"/>
      <c r="PGT93" s="533"/>
      <c r="PGU93" s="527"/>
      <c r="PGV93" s="528"/>
      <c r="PGW93" s="529"/>
      <c r="PGX93" s="530"/>
      <c r="PGY93" s="531"/>
      <c r="PGZ93" s="532"/>
      <c r="PHA93" s="533"/>
      <c r="PHB93" s="527"/>
      <c r="PHC93" s="528"/>
      <c r="PHD93" s="529"/>
      <c r="PHE93" s="530"/>
      <c r="PHF93" s="531"/>
      <c r="PHG93" s="532"/>
      <c r="PHH93" s="533"/>
      <c r="PHI93" s="527"/>
      <c r="PHJ93" s="528"/>
      <c r="PHK93" s="529"/>
      <c r="PHL93" s="530"/>
      <c r="PHM93" s="531"/>
      <c r="PHN93" s="532"/>
      <c r="PHO93" s="533"/>
      <c r="PHP93" s="527"/>
      <c r="PHQ93" s="528"/>
      <c r="PHR93" s="529"/>
      <c r="PHS93" s="530"/>
      <c r="PHT93" s="531"/>
      <c r="PHU93" s="532"/>
      <c r="PHV93" s="533"/>
      <c r="PHW93" s="527"/>
      <c r="PHX93" s="528"/>
      <c r="PHY93" s="529"/>
      <c r="PHZ93" s="530"/>
      <c r="PIA93" s="531"/>
      <c r="PIB93" s="532"/>
      <c r="PIC93" s="533"/>
      <c r="PID93" s="527"/>
      <c r="PIE93" s="528"/>
      <c r="PIF93" s="529"/>
      <c r="PIG93" s="530"/>
      <c r="PIH93" s="531"/>
      <c r="PII93" s="532"/>
      <c r="PIJ93" s="533"/>
      <c r="PIK93" s="527"/>
      <c r="PIL93" s="528"/>
      <c r="PIM93" s="529"/>
      <c r="PIN93" s="530"/>
      <c r="PIO93" s="531"/>
      <c r="PIP93" s="532"/>
      <c r="PIQ93" s="533"/>
      <c r="PIR93" s="527"/>
      <c r="PIS93" s="528"/>
      <c r="PIT93" s="529"/>
      <c r="PIU93" s="530"/>
      <c r="PIV93" s="531"/>
      <c r="PIW93" s="532"/>
      <c r="PIX93" s="533"/>
      <c r="PIY93" s="527"/>
      <c r="PIZ93" s="528"/>
      <c r="PJA93" s="529"/>
      <c r="PJB93" s="530"/>
      <c r="PJC93" s="531"/>
      <c r="PJD93" s="532"/>
      <c r="PJE93" s="533"/>
      <c r="PJF93" s="527"/>
      <c r="PJG93" s="528"/>
      <c r="PJH93" s="529"/>
      <c r="PJI93" s="530"/>
      <c r="PJJ93" s="531"/>
      <c r="PJK93" s="532"/>
      <c r="PJL93" s="533"/>
      <c r="PJM93" s="527"/>
      <c r="PJN93" s="528"/>
      <c r="PJO93" s="529"/>
      <c r="PJP93" s="530"/>
      <c r="PJQ93" s="531"/>
      <c r="PJR93" s="532"/>
      <c r="PJS93" s="533"/>
      <c r="PJT93" s="527"/>
      <c r="PJU93" s="528"/>
      <c r="PJV93" s="529"/>
      <c r="PJW93" s="530"/>
      <c r="PJX93" s="531"/>
      <c r="PJY93" s="532"/>
      <c r="PJZ93" s="533"/>
      <c r="PKA93" s="527"/>
      <c r="PKB93" s="528"/>
      <c r="PKC93" s="529"/>
      <c r="PKD93" s="530"/>
      <c r="PKE93" s="531"/>
      <c r="PKF93" s="532"/>
      <c r="PKG93" s="533"/>
      <c r="PKH93" s="527"/>
      <c r="PKI93" s="528"/>
      <c r="PKJ93" s="529"/>
      <c r="PKK93" s="530"/>
      <c r="PKL93" s="531"/>
      <c r="PKM93" s="532"/>
      <c r="PKN93" s="533"/>
      <c r="PKO93" s="527"/>
      <c r="PKP93" s="528"/>
      <c r="PKQ93" s="529"/>
      <c r="PKR93" s="530"/>
      <c r="PKS93" s="531"/>
      <c r="PKT93" s="532"/>
      <c r="PKU93" s="533"/>
      <c r="PKV93" s="527"/>
      <c r="PKW93" s="528"/>
      <c r="PKX93" s="529"/>
      <c r="PKY93" s="530"/>
      <c r="PKZ93" s="531"/>
      <c r="PLA93" s="532"/>
      <c r="PLB93" s="533"/>
      <c r="PLC93" s="527"/>
      <c r="PLD93" s="528"/>
      <c r="PLE93" s="529"/>
      <c r="PLF93" s="530"/>
      <c r="PLG93" s="531"/>
      <c r="PLH93" s="532"/>
      <c r="PLI93" s="533"/>
      <c r="PLJ93" s="527"/>
      <c r="PLK93" s="528"/>
      <c r="PLL93" s="529"/>
      <c r="PLM93" s="530"/>
      <c r="PLN93" s="531"/>
      <c r="PLO93" s="532"/>
      <c r="PLP93" s="533"/>
      <c r="PLQ93" s="527"/>
      <c r="PLR93" s="528"/>
      <c r="PLS93" s="529"/>
      <c r="PLT93" s="530"/>
      <c r="PLU93" s="531"/>
      <c r="PLV93" s="532"/>
      <c r="PLW93" s="533"/>
      <c r="PLX93" s="527"/>
      <c r="PLY93" s="528"/>
      <c r="PLZ93" s="529"/>
      <c r="PMA93" s="530"/>
      <c r="PMB93" s="531"/>
      <c r="PMC93" s="532"/>
      <c r="PMD93" s="533"/>
      <c r="PME93" s="527"/>
      <c r="PMF93" s="528"/>
      <c r="PMG93" s="529"/>
      <c r="PMH93" s="530"/>
      <c r="PMI93" s="531"/>
      <c r="PMJ93" s="532"/>
      <c r="PMK93" s="533"/>
      <c r="PML93" s="527"/>
      <c r="PMM93" s="528"/>
      <c r="PMN93" s="529"/>
      <c r="PMO93" s="530"/>
      <c r="PMP93" s="531"/>
      <c r="PMQ93" s="532"/>
      <c r="PMR93" s="533"/>
      <c r="PMS93" s="527"/>
      <c r="PMT93" s="528"/>
      <c r="PMU93" s="529"/>
      <c r="PMV93" s="530"/>
      <c r="PMW93" s="531"/>
      <c r="PMX93" s="532"/>
      <c r="PMY93" s="533"/>
      <c r="PMZ93" s="527"/>
      <c r="PNA93" s="528"/>
      <c r="PNB93" s="529"/>
      <c r="PNC93" s="530"/>
      <c r="PND93" s="531"/>
      <c r="PNE93" s="532"/>
      <c r="PNF93" s="533"/>
      <c r="PNG93" s="527"/>
      <c r="PNH93" s="528"/>
      <c r="PNI93" s="529"/>
      <c r="PNJ93" s="530"/>
      <c r="PNK93" s="531"/>
      <c r="PNL93" s="532"/>
      <c r="PNM93" s="533"/>
      <c r="PNN93" s="527"/>
      <c r="PNO93" s="528"/>
      <c r="PNP93" s="529"/>
      <c r="PNQ93" s="530"/>
      <c r="PNR93" s="531"/>
      <c r="PNS93" s="532"/>
      <c r="PNT93" s="533"/>
      <c r="PNU93" s="527"/>
      <c r="PNV93" s="528"/>
      <c r="PNW93" s="529"/>
      <c r="PNX93" s="530"/>
      <c r="PNY93" s="531"/>
      <c r="PNZ93" s="532"/>
      <c r="POA93" s="533"/>
      <c r="POB93" s="527"/>
      <c r="POC93" s="528"/>
      <c r="POD93" s="529"/>
      <c r="POE93" s="530"/>
      <c r="POF93" s="531"/>
      <c r="POG93" s="532"/>
      <c r="POH93" s="533"/>
      <c r="POI93" s="527"/>
      <c r="POJ93" s="528"/>
      <c r="POK93" s="529"/>
      <c r="POL93" s="530"/>
      <c r="POM93" s="531"/>
      <c r="PON93" s="532"/>
      <c r="POO93" s="533"/>
      <c r="POP93" s="527"/>
      <c r="POQ93" s="528"/>
      <c r="POR93" s="529"/>
      <c r="POS93" s="530"/>
      <c r="POT93" s="531"/>
      <c r="POU93" s="532"/>
      <c r="POV93" s="533"/>
      <c r="POW93" s="527"/>
      <c r="POX93" s="528"/>
      <c r="POY93" s="529"/>
      <c r="POZ93" s="530"/>
      <c r="PPA93" s="531"/>
      <c r="PPB93" s="532"/>
      <c r="PPC93" s="533"/>
      <c r="PPD93" s="527"/>
      <c r="PPE93" s="528"/>
      <c r="PPF93" s="529"/>
      <c r="PPG93" s="530"/>
      <c r="PPH93" s="531"/>
      <c r="PPI93" s="532"/>
      <c r="PPJ93" s="533"/>
      <c r="PPK93" s="527"/>
      <c r="PPL93" s="528"/>
      <c r="PPM93" s="529"/>
      <c r="PPN93" s="530"/>
      <c r="PPO93" s="531"/>
      <c r="PPP93" s="532"/>
      <c r="PPQ93" s="533"/>
      <c r="PPR93" s="527"/>
      <c r="PPS93" s="528"/>
      <c r="PPT93" s="529"/>
      <c r="PPU93" s="530"/>
      <c r="PPV93" s="531"/>
      <c r="PPW93" s="532"/>
      <c r="PPX93" s="533"/>
      <c r="PPY93" s="527"/>
      <c r="PPZ93" s="528"/>
      <c r="PQA93" s="529"/>
      <c r="PQB93" s="530"/>
      <c r="PQC93" s="531"/>
      <c r="PQD93" s="532"/>
      <c r="PQE93" s="533"/>
      <c r="PQF93" s="527"/>
      <c r="PQG93" s="528"/>
      <c r="PQH93" s="529"/>
      <c r="PQI93" s="530"/>
      <c r="PQJ93" s="531"/>
      <c r="PQK93" s="532"/>
      <c r="PQL93" s="533"/>
      <c r="PQM93" s="527"/>
      <c r="PQN93" s="528"/>
      <c r="PQO93" s="529"/>
      <c r="PQP93" s="530"/>
      <c r="PQQ93" s="531"/>
      <c r="PQR93" s="532"/>
      <c r="PQS93" s="533"/>
      <c r="PQT93" s="527"/>
      <c r="PQU93" s="528"/>
      <c r="PQV93" s="529"/>
      <c r="PQW93" s="530"/>
      <c r="PQX93" s="531"/>
      <c r="PQY93" s="532"/>
      <c r="PQZ93" s="533"/>
      <c r="PRA93" s="527"/>
      <c r="PRB93" s="528"/>
      <c r="PRC93" s="529"/>
      <c r="PRD93" s="530"/>
      <c r="PRE93" s="531"/>
      <c r="PRF93" s="532"/>
      <c r="PRG93" s="533"/>
      <c r="PRH93" s="527"/>
      <c r="PRI93" s="528"/>
      <c r="PRJ93" s="529"/>
      <c r="PRK93" s="530"/>
      <c r="PRL93" s="531"/>
      <c r="PRM93" s="532"/>
      <c r="PRN93" s="533"/>
      <c r="PRO93" s="527"/>
      <c r="PRP93" s="528"/>
      <c r="PRQ93" s="529"/>
      <c r="PRR93" s="530"/>
      <c r="PRS93" s="531"/>
      <c r="PRT93" s="532"/>
      <c r="PRU93" s="533"/>
      <c r="PRV93" s="527"/>
      <c r="PRW93" s="528"/>
      <c r="PRX93" s="529"/>
      <c r="PRY93" s="530"/>
      <c r="PRZ93" s="531"/>
      <c r="PSA93" s="532"/>
      <c r="PSB93" s="533"/>
      <c r="PSC93" s="527"/>
      <c r="PSD93" s="528"/>
      <c r="PSE93" s="529"/>
      <c r="PSF93" s="530"/>
      <c r="PSG93" s="531"/>
      <c r="PSH93" s="532"/>
      <c r="PSI93" s="533"/>
      <c r="PSJ93" s="527"/>
      <c r="PSK93" s="528"/>
      <c r="PSL93" s="529"/>
      <c r="PSM93" s="530"/>
      <c r="PSN93" s="531"/>
      <c r="PSO93" s="532"/>
      <c r="PSP93" s="533"/>
      <c r="PSQ93" s="527"/>
      <c r="PSR93" s="528"/>
      <c r="PSS93" s="529"/>
      <c r="PST93" s="530"/>
      <c r="PSU93" s="531"/>
      <c r="PSV93" s="532"/>
      <c r="PSW93" s="533"/>
      <c r="PSX93" s="527"/>
      <c r="PSY93" s="528"/>
      <c r="PSZ93" s="529"/>
      <c r="PTA93" s="530"/>
      <c r="PTB93" s="531"/>
      <c r="PTC93" s="532"/>
      <c r="PTD93" s="533"/>
      <c r="PTE93" s="527"/>
      <c r="PTF93" s="528"/>
      <c r="PTG93" s="529"/>
      <c r="PTH93" s="530"/>
      <c r="PTI93" s="531"/>
      <c r="PTJ93" s="532"/>
      <c r="PTK93" s="533"/>
      <c r="PTL93" s="527"/>
      <c r="PTM93" s="528"/>
      <c r="PTN93" s="529"/>
      <c r="PTO93" s="530"/>
      <c r="PTP93" s="531"/>
      <c r="PTQ93" s="532"/>
      <c r="PTR93" s="533"/>
      <c r="PTS93" s="527"/>
      <c r="PTT93" s="528"/>
      <c r="PTU93" s="529"/>
      <c r="PTV93" s="530"/>
      <c r="PTW93" s="531"/>
      <c r="PTX93" s="532"/>
      <c r="PTY93" s="533"/>
      <c r="PTZ93" s="527"/>
      <c r="PUA93" s="528"/>
      <c r="PUB93" s="529"/>
      <c r="PUC93" s="530"/>
      <c r="PUD93" s="531"/>
      <c r="PUE93" s="532"/>
      <c r="PUF93" s="533"/>
      <c r="PUG93" s="527"/>
      <c r="PUH93" s="528"/>
      <c r="PUI93" s="529"/>
      <c r="PUJ93" s="530"/>
      <c r="PUK93" s="531"/>
      <c r="PUL93" s="532"/>
      <c r="PUM93" s="533"/>
      <c r="PUN93" s="527"/>
      <c r="PUO93" s="528"/>
      <c r="PUP93" s="529"/>
      <c r="PUQ93" s="530"/>
      <c r="PUR93" s="531"/>
      <c r="PUS93" s="532"/>
      <c r="PUT93" s="533"/>
      <c r="PUU93" s="527"/>
      <c r="PUV93" s="528"/>
      <c r="PUW93" s="529"/>
      <c r="PUX93" s="530"/>
      <c r="PUY93" s="531"/>
      <c r="PUZ93" s="532"/>
      <c r="PVA93" s="533"/>
      <c r="PVB93" s="527"/>
      <c r="PVC93" s="528"/>
      <c r="PVD93" s="529"/>
      <c r="PVE93" s="530"/>
      <c r="PVF93" s="531"/>
      <c r="PVG93" s="532"/>
      <c r="PVH93" s="533"/>
      <c r="PVI93" s="527"/>
      <c r="PVJ93" s="528"/>
      <c r="PVK93" s="529"/>
      <c r="PVL93" s="530"/>
      <c r="PVM93" s="531"/>
      <c r="PVN93" s="532"/>
      <c r="PVO93" s="533"/>
      <c r="PVP93" s="527"/>
      <c r="PVQ93" s="528"/>
      <c r="PVR93" s="529"/>
      <c r="PVS93" s="530"/>
      <c r="PVT93" s="531"/>
      <c r="PVU93" s="532"/>
      <c r="PVV93" s="533"/>
      <c r="PVW93" s="527"/>
      <c r="PVX93" s="528"/>
      <c r="PVY93" s="529"/>
      <c r="PVZ93" s="530"/>
      <c r="PWA93" s="531"/>
      <c r="PWB93" s="532"/>
      <c r="PWC93" s="533"/>
      <c r="PWD93" s="527"/>
      <c r="PWE93" s="528"/>
      <c r="PWF93" s="529"/>
      <c r="PWG93" s="530"/>
      <c r="PWH93" s="531"/>
      <c r="PWI93" s="532"/>
      <c r="PWJ93" s="533"/>
      <c r="PWK93" s="527"/>
      <c r="PWL93" s="528"/>
      <c r="PWM93" s="529"/>
      <c r="PWN93" s="530"/>
      <c r="PWO93" s="531"/>
      <c r="PWP93" s="532"/>
      <c r="PWQ93" s="533"/>
      <c r="PWR93" s="527"/>
      <c r="PWS93" s="528"/>
      <c r="PWT93" s="529"/>
      <c r="PWU93" s="530"/>
      <c r="PWV93" s="531"/>
      <c r="PWW93" s="532"/>
      <c r="PWX93" s="533"/>
      <c r="PWY93" s="527"/>
      <c r="PWZ93" s="528"/>
      <c r="PXA93" s="529"/>
      <c r="PXB93" s="530"/>
      <c r="PXC93" s="531"/>
      <c r="PXD93" s="532"/>
      <c r="PXE93" s="533"/>
      <c r="PXF93" s="527"/>
      <c r="PXG93" s="528"/>
      <c r="PXH93" s="529"/>
      <c r="PXI93" s="530"/>
      <c r="PXJ93" s="531"/>
      <c r="PXK93" s="532"/>
      <c r="PXL93" s="533"/>
      <c r="PXM93" s="527"/>
      <c r="PXN93" s="528"/>
      <c r="PXO93" s="529"/>
      <c r="PXP93" s="530"/>
      <c r="PXQ93" s="531"/>
      <c r="PXR93" s="532"/>
      <c r="PXS93" s="533"/>
      <c r="PXT93" s="527"/>
      <c r="PXU93" s="528"/>
      <c r="PXV93" s="529"/>
      <c r="PXW93" s="530"/>
      <c r="PXX93" s="531"/>
      <c r="PXY93" s="532"/>
      <c r="PXZ93" s="533"/>
      <c r="PYA93" s="527"/>
      <c r="PYB93" s="528"/>
      <c r="PYC93" s="529"/>
      <c r="PYD93" s="530"/>
      <c r="PYE93" s="531"/>
      <c r="PYF93" s="532"/>
      <c r="PYG93" s="533"/>
      <c r="PYH93" s="527"/>
      <c r="PYI93" s="528"/>
      <c r="PYJ93" s="529"/>
      <c r="PYK93" s="530"/>
      <c r="PYL93" s="531"/>
      <c r="PYM93" s="532"/>
      <c r="PYN93" s="533"/>
      <c r="PYO93" s="527"/>
      <c r="PYP93" s="528"/>
      <c r="PYQ93" s="529"/>
      <c r="PYR93" s="530"/>
      <c r="PYS93" s="531"/>
      <c r="PYT93" s="532"/>
      <c r="PYU93" s="533"/>
      <c r="PYV93" s="527"/>
      <c r="PYW93" s="528"/>
      <c r="PYX93" s="529"/>
      <c r="PYY93" s="530"/>
      <c r="PYZ93" s="531"/>
      <c r="PZA93" s="532"/>
      <c r="PZB93" s="533"/>
      <c r="PZC93" s="527"/>
      <c r="PZD93" s="528"/>
      <c r="PZE93" s="529"/>
      <c r="PZF93" s="530"/>
      <c r="PZG93" s="531"/>
      <c r="PZH93" s="532"/>
      <c r="PZI93" s="533"/>
      <c r="PZJ93" s="527"/>
      <c r="PZK93" s="528"/>
      <c r="PZL93" s="529"/>
      <c r="PZM93" s="530"/>
      <c r="PZN93" s="531"/>
      <c r="PZO93" s="532"/>
      <c r="PZP93" s="533"/>
      <c r="PZQ93" s="527"/>
      <c r="PZR93" s="528"/>
      <c r="PZS93" s="529"/>
      <c r="PZT93" s="530"/>
      <c r="PZU93" s="531"/>
      <c r="PZV93" s="532"/>
      <c r="PZW93" s="533"/>
      <c r="PZX93" s="527"/>
      <c r="PZY93" s="528"/>
      <c r="PZZ93" s="529"/>
      <c r="QAA93" s="530"/>
      <c r="QAB93" s="531"/>
      <c r="QAC93" s="532"/>
      <c r="QAD93" s="533"/>
      <c r="QAE93" s="527"/>
      <c r="QAF93" s="528"/>
      <c r="QAG93" s="529"/>
      <c r="QAH93" s="530"/>
      <c r="QAI93" s="531"/>
      <c r="QAJ93" s="532"/>
      <c r="QAK93" s="533"/>
      <c r="QAL93" s="527"/>
      <c r="QAM93" s="528"/>
      <c r="QAN93" s="529"/>
      <c r="QAO93" s="530"/>
      <c r="QAP93" s="531"/>
      <c r="QAQ93" s="532"/>
      <c r="QAR93" s="533"/>
      <c r="QAS93" s="527"/>
      <c r="QAT93" s="528"/>
      <c r="QAU93" s="529"/>
      <c r="QAV93" s="530"/>
      <c r="QAW93" s="531"/>
      <c r="QAX93" s="532"/>
      <c r="QAY93" s="533"/>
      <c r="QAZ93" s="527"/>
      <c r="QBA93" s="528"/>
      <c r="QBB93" s="529"/>
      <c r="QBC93" s="530"/>
      <c r="QBD93" s="531"/>
      <c r="QBE93" s="532"/>
      <c r="QBF93" s="533"/>
      <c r="QBG93" s="527"/>
      <c r="QBH93" s="528"/>
      <c r="QBI93" s="529"/>
      <c r="QBJ93" s="530"/>
      <c r="QBK93" s="531"/>
      <c r="QBL93" s="532"/>
      <c r="QBM93" s="533"/>
      <c r="QBN93" s="527"/>
      <c r="QBO93" s="528"/>
      <c r="QBP93" s="529"/>
      <c r="QBQ93" s="530"/>
      <c r="QBR93" s="531"/>
      <c r="QBS93" s="532"/>
      <c r="QBT93" s="533"/>
      <c r="QBU93" s="527"/>
      <c r="QBV93" s="528"/>
      <c r="QBW93" s="529"/>
      <c r="QBX93" s="530"/>
      <c r="QBY93" s="531"/>
      <c r="QBZ93" s="532"/>
      <c r="QCA93" s="533"/>
      <c r="QCB93" s="527"/>
      <c r="QCC93" s="528"/>
      <c r="QCD93" s="529"/>
      <c r="QCE93" s="530"/>
      <c r="QCF93" s="531"/>
      <c r="QCG93" s="532"/>
      <c r="QCH93" s="533"/>
      <c r="QCI93" s="527"/>
      <c r="QCJ93" s="528"/>
      <c r="QCK93" s="529"/>
      <c r="QCL93" s="530"/>
      <c r="QCM93" s="531"/>
      <c r="QCN93" s="532"/>
      <c r="QCO93" s="533"/>
      <c r="QCP93" s="527"/>
      <c r="QCQ93" s="528"/>
      <c r="QCR93" s="529"/>
      <c r="QCS93" s="530"/>
      <c r="QCT93" s="531"/>
      <c r="QCU93" s="532"/>
      <c r="QCV93" s="533"/>
      <c r="QCW93" s="527"/>
      <c r="QCX93" s="528"/>
      <c r="QCY93" s="529"/>
      <c r="QCZ93" s="530"/>
      <c r="QDA93" s="531"/>
      <c r="QDB93" s="532"/>
      <c r="QDC93" s="533"/>
      <c r="QDD93" s="527"/>
      <c r="QDE93" s="528"/>
      <c r="QDF93" s="529"/>
      <c r="QDG93" s="530"/>
      <c r="QDH93" s="531"/>
      <c r="QDI93" s="532"/>
      <c r="QDJ93" s="533"/>
      <c r="QDK93" s="527"/>
      <c r="QDL93" s="528"/>
      <c r="QDM93" s="529"/>
      <c r="QDN93" s="530"/>
      <c r="QDO93" s="531"/>
      <c r="QDP93" s="532"/>
      <c r="QDQ93" s="533"/>
      <c r="QDR93" s="527"/>
      <c r="QDS93" s="528"/>
      <c r="QDT93" s="529"/>
      <c r="QDU93" s="530"/>
      <c r="QDV93" s="531"/>
      <c r="QDW93" s="532"/>
      <c r="QDX93" s="533"/>
      <c r="QDY93" s="527"/>
      <c r="QDZ93" s="528"/>
      <c r="QEA93" s="529"/>
      <c r="QEB93" s="530"/>
      <c r="QEC93" s="531"/>
      <c r="QED93" s="532"/>
      <c r="QEE93" s="533"/>
      <c r="QEF93" s="527"/>
      <c r="QEG93" s="528"/>
      <c r="QEH93" s="529"/>
      <c r="QEI93" s="530"/>
      <c r="QEJ93" s="531"/>
      <c r="QEK93" s="532"/>
      <c r="QEL93" s="533"/>
      <c r="QEM93" s="527"/>
      <c r="QEN93" s="528"/>
      <c r="QEO93" s="529"/>
      <c r="QEP93" s="530"/>
      <c r="QEQ93" s="531"/>
      <c r="QER93" s="532"/>
      <c r="QES93" s="533"/>
      <c r="QET93" s="527"/>
      <c r="QEU93" s="528"/>
      <c r="QEV93" s="529"/>
      <c r="QEW93" s="530"/>
      <c r="QEX93" s="531"/>
      <c r="QEY93" s="532"/>
      <c r="QEZ93" s="533"/>
      <c r="QFA93" s="527"/>
      <c r="QFB93" s="528"/>
      <c r="QFC93" s="529"/>
      <c r="QFD93" s="530"/>
      <c r="QFE93" s="531"/>
      <c r="QFF93" s="532"/>
      <c r="QFG93" s="533"/>
      <c r="QFH93" s="527"/>
      <c r="QFI93" s="528"/>
      <c r="QFJ93" s="529"/>
      <c r="QFK93" s="530"/>
      <c r="QFL93" s="531"/>
      <c r="QFM93" s="532"/>
      <c r="QFN93" s="533"/>
      <c r="QFO93" s="527"/>
      <c r="QFP93" s="528"/>
      <c r="QFQ93" s="529"/>
      <c r="QFR93" s="530"/>
      <c r="QFS93" s="531"/>
      <c r="QFT93" s="532"/>
      <c r="QFU93" s="533"/>
      <c r="QFV93" s="527"/>
      <c r="QFW93" s="528"/>
      <c r="QFX93" s="529"/>
      <c r="QFY93" s="530"/>
      <c r="QFZ93" s="531"/>
      <c r="QGA93" s="532"/>
      <c r="QGB93" s="533"/>
      <c r="QGC93" s="527"/>
      <c r="QGD93" s="528"/>
      <c r="QGE93" s="529"/>
      <c r="QGF93" s="530"/>
      <c r="QGG93" s="531"/>
      <c r="QGH93" s="532"/>
      <c r="QGI93" s="533"/>
      <c r="QGJ93" s="527"/>
      <c r="QGK93" s="528"/>
      <c r="QGL93" s="529"/>
      <c r="QGM93" s="530"/>
      <c r="QGN93" s="531"/>
      <c r="QGO93" s="532"/>
      <c r="QGP93" s="533"/>
      <c r="QGQ93" s="527"/>
      <c r="QGR93" s="528"/>
      <c r="QGS93" s="529"/>
      <c r="QGT93" s="530"/>
      <c r="QGU93" s="531"/>
      <c r="QGV93" s="532"/>
      <c r="QGW93" s="533"/>
      <c r="QGX93" s="527"/>
      <c r="QGY93" s="528"/>
      <c r="QGZ93" s="529"/>
      <c r="QHA93" s="530"/>
      <c r="QHB93" s="531"/>
      <c r="QHC93" s="532"/>
      <c r="QHD93" s="533"/>
      <c r="QHE93" s="527"/>
      <c r="QHF93" s="528"/>
      <c r="QHG93" s="529"/>
      <c r="QHH93" s="530"/>
      <c r="QHI93" s="531"/>
      <c r="QHJ93" s="532"/>
      <c r="QHK93" s="533"/>
      <c r="QHL93" s="527"/>
      <c r="QHM93" s="528"/>
      <c r="QHN93" s="529"/>
      <c r="QHO93" s="530"/>
      <c r="QHP93" s="531"/>
      <c r="QHQ93" s="532"/>
      <c r="QHR93" s="533"/>
      <c r="QHS93" s="527"/>
      <c r="QHT93" s="528"/>
      <c r="QHU93" s="529"/>
      <c r="QHV93" s="530"/>
      <c r="QHW93" s="531"/>
      <c r="QHX93" s="532"/>
      <c r="QHY93" s="533"/>
      <c r="QHZ93" s="527"/>
      <c r="QIA93" s="528"/>
      <c r="QIB93" s="529"/>
      <c r="QIC93" s="530"/>
      <c r="QID93" s="531"/>
      <c r="QIE93" s="532"/>
      <c r="QIF93" s="533"/>
      <c r="QIG93" s="527"/>
      <c r="QIH93" s="528"/>
      <c r="QII93" s="529"/>
      <c r="QIJ93" s="530"/>
      <c r="QIK93" s="531"/>
      <c r="QIL93" s="532"/>
      <c r="QIM93" s="533"/>
      <c r="QIN93" s="527"/>
      <c r="QIO93" s="528"/>
      <c r="QIP93" s="529"/>
      <c r="QIQ93" s="530"/>
      <c r="QIR93" s="531"/>
      <c r="QIS93" s="532"/>
      <c r="QIT93" s="533"/>
      <c r="QIU93" s="527"/>
      <c r="QIV93" s="528"/>
      <c r="QIW93" s="529"/>
      <c r="QIX93" s="530"/>
      <c r="QIY93" s="531"/>
      <c r="QIZ93" s="532"/>
      <c r="QJA93" s="533"/>
      <c r="QJB93" s="527"/>
      <c r="QJC93" s="528"/>
      <c r="QJD93" s="529"/>
      <c r="QJE93" s="530"/>
      <c r="QJF93" s="531"/>
      <c r="QJG93" s="532"/>
      <c r="QJH93" s="533"/>
      <c r="QJI93" s="527"/>
      <c r="QJJ93" s="528"/>
      <c r="QJK93" s="529"/>
      <c r="QJL93" s="530"/>
      <c r="QJM93" s="531"/>
      <c r="QJN93" s="532"/>
      <c r="QJO93" s="533"/>
      <c r="QJP93" s="527"/>
      <c r="QJQ93" s="528"/>
      <c r="QJR93" s="529"/>
      <c r="QJS93" s="530"/>
      <c r="QJT93" s="531"/>
      <c r="QJU93" s="532"/>
      <c r="QJV93" s="533"/>
      <c r="QJW93" s="527"/>
      <c r="QJX93" s="528"/>
      <c r="QJY93" s="529"/>
      <c r="QJZ93" s="530"/>
      <c r="QKA93" s="531"/>
      <c r="QKB93" s="532"/>
      <c r="QKC93" s="533"/>
      <c r="QKD93" s="527"/>
      <c r="QKE93" s="528"/>
      <c r="QKF93" s="529"/>
      <c r="QKG93" s="530"/>
      <c r="QKH93" s="531"/>
      <c r="QKI93" s="532"/>
      <c r="QKJ93" s="533"/>
      <c r="QKK93" s="527"/>
      <c r="QKL93" s="528"/>
      <c r="QKM93" s="529"/>
      <c r="QKN93" s="530"/>
      <c r="QKO93" s="531"/>
      <c r="QKP93" s="532"/>
      <c r="QKQ93" s="533"/>
      <c r="QKR93" s="527"/>
      <c r="QKS93" s="528"/>
      <c r="QKT93" s="529"/>
      <c r="QKU93" s="530"/>
      <c r="QKV93" s="531"/>
      <c r="QKW93" s="532"/>
      <c r="QKX93" s="533"/>
      <c r="QKY93" s="527"/>
      <c r="QKZ93" s="528"/>
      <c r="QLA93" s="529"/>
      <c r="QLB93" s="530"/>
      <c r="QLC93" s="531"/>
      <c r="QLD93" s="532"/>
      <c r="QLE93" s="533"/>
      <c r="QLF93" s="527"/>
      <c r="QLG93" s="528"/>
      <c r="QLH93" s="529"/>
      <c r="QLI93" s="530"/>
      <c r="QLJ93" s="531"/>
      <c r="QLK93" s="532"/>
      <c r="QLL93" s="533"/>
      <c r="QLM93" s="527"/>
      <c r="QLN93" s="528"/>
      <c r="QLO93" s="529"/>
      <c r="QLP93" s="530"/>
      <c r="QLQ93" s="531"/>
      <c r="QLR93" s="532"/>
      <c r="QLS93" s="533"/>
      <c r="QLT93" s="527"/>
      <c r="QLU93" s="528"/>
      <c r="QLV93" s="529"/>
      <c r="QLW93" s="530"/>
      <c r="QLX93" s="531"/>
      <c r="QLY93" s="532"/>
      <c r="QLZ93" s="533"/>
      <c r="QMA93" s="527"/>
      <c r="QMB93" s="528"/>
      <c r="QMC93" s="529"/>
      <c r="QMD93" s="530"/>
      <c r="QME93" s="531"/>
      <c r="QMF93" s="532"/>
      <c r="QMG93" s="533"/>
      <c r="QMH93" s="527"/>
      <c r="QMI93" s="528"/>
      <c r="QMJ93" s="529"/>
      <c r="QMK93" s="530"/>
      <c r="QML93" s="531"/>
      <c r="QMM93" s="532"/>
      <c r="QMN93" s="533"/>
      <c r="QMO93" s="527"/>
      <c r="QMP93" s="528"/>
      <c r="QMQ93" s="529"/>
      <c r="QMR93" s="530"/>
      <c r="QMS93" s="531"/>
      <c r="QMT93" s="532"/>
      <c r="QMU93" s="533"/>
      <c r="QMV93" s="527"/>
      <c r="QMW93" s="528"/>
      <c r="QMX93" s="529"/>
      <c r="QMY93" s="530"/>
      <c r="QMZ93" s="531"/>
      <c r="QNA93" s="532"/>
      <c r="QNB93" s="533"/>
      <c r="QNC93" s="527"/>
      <c r="QND93" s="528"/>
      <c r="QNE93" s="529"/>
      <c r="QNF93" s="530"/>
      <c r="QNG93" s="531"/>
      <c r="QNH93" s="532"/>
      <c r="QNI93" s="533"/>
      <c r="QNJ93" s="527"/>
      <c r="QNK93" s="528"/>
      <c r="QNL93" s="529"/>
      <c r="QNM93" s="530"/>
      <c r="QNN93" s="531"/>
      <c r="QNO93" s="532"/>
      <c r="QNP93" s="533"/>
      <c r="QNQ93" s="527"/>
      <c r="QNR93" s="528"/>
      <c r="QNS93" s="529"/>
      <c r="QNT93" s="530"/>
      <c r="QNU93" s="531"/>
      <c r="QNV93" s="532"/>
      <c r="QNW93" s="533"/>
      <c r="QNX93" s="527"/>
      <c r="QNY93" s="528"/>
      <c r="QNZ93" s="529"/>
      <c r="QOA93" s="530"/>
      <c r="QOB93" s="531"/>
      <c r="QOC93" s="532"/>
      <c r="QOD93" s="533"/>
      <c r="QOE93" s="527"/>
      <c r="QOF93" s="528"/>
      <c r="QOG93" s="529"/>
      <c r="QOH93" s="530"/>
      <c r="QOI93" s="531"/>
      <c r="QOJ93" s="532"/>
      <c r="QOK93" s="533"/>
      <c r="QOL93" s="527"/>
      <c r="QOM93" s="528"/>
      <c r="QON93" s="529"/>
      <c r="QOO93" s="530"/>
      <c r="QOP93" s="531"/>
      <c r="QOQ93" s="532"/>
      <c r="QOR93" s="533"/>
      <c r="QOS93" s="527"/>
      <c r="QOT93" s="528"/>
      <c r="QOU93" s="529"/>
      <c r="QOV93" s="530"/>
      <c r="QOW93" s="531"/>
      <c r="QOX93" s="532"/>
      <c r="QOY93" s="533"/>
      <c r="QOZ93" s="527"/>
      <c r="QPA93" s="528"/>
      <c r="QPB93" s="529"/>
      <c r="QPC93" s="530"/>
      <c r="QPD93" s="531"/>
      <c r="QPE93" s="532"/>
      <c r="QPF93" s="533"/>
      <c r="QPG93" s="527"/>
      <c r="QPH93" s="528"/>
      <c r="QPI93" s="529"/>
      <c r="QPJ93" s="530"/>
      <c r="QPK93" s="531"/>
      <c r="QPL93" s="532"/>
      <c r="QPM93" s="533"/>
      <c r="QPN93" s="527"/>
      <c r="QPO93" s="528"/>
      <c r="QPP93" s="529"/>
      <c r="QPQ93" s="530"/>
      <c r="QPR93" s="531"/>
      <c r="QPS93" s="532"/>
      <c r="QPT93" s="533"/>
      <c r="QPU93" s="527"/>
      <c r="QPV93" s="528"/>
      <c r="QPW93" s="529"/>
      <c r="QPX93" s="530"/>
      <c r="QPY93" s="531"/>
      <c r="QPZ93" s="532"/>
      <c r="QQA93" s="533"/>
      <c r="QQB93" s="527"/>
      <c r="QQC93" s="528"/>
      <c r="QQD93" s="529"/>
      <c r="QQE93" s="530"/>
      <c r="QQF93" s="531"/>
      <c r="QQG93" s="532"/>
      <c r="QQH93" s="533"/>
      <c r="QQI93" s="527"/>
      <c r="QQJ93" s="528"/>
      <c r="QQK93" s="529"/>
      <c r="QQL93" s="530"/>
      <c r="QQM93" s="531"/>
      <c r="QQN93" s="532"/>
      <c r="QQO93" s="533"/>
      <c r="QQP93" s="527"/>
      <c r="QQQ93" s="528"/>
      <c r="QQR93" s="529"/>
      <c r="QQS93" s="530"/>
      <c r="QQT93" s="531"/>
      <c r="QQU93" s="532"/>
      <c r="QQV93" s="533"/>
      <c r="QQW93" s="527"/>
      <c r="QQX93" s="528"/>
      <c r="QQY93" s="529"/>
      <c r="QQZ93" s="530"/>
      <c r="QRA93" s="531"/>
      <c r="QRB93" s="532"/>
      <c r="QRC93" s="533"/>
      <c r="QRD93" s="527"/>
      <c r="QRE93" s="528"/>
      <c r="QRF93" s="529"/>
      <c r="QRG93" s="530"/>
      <c r="QRH93" s="531"/>
      <c r="QRI93" s="532"/>
      <c r="QRJ93" s="533"/>
      <c r="QRK93" s="527"/>
      <c r="QRL93" s="528"/>
      <c r="QRM93" s="529"/>
      <c r="QRN93" s="530"/>
      <c r="QRO93" s="531"/>
      <c r="QRP93" s="532"/>
      <c r="QRQ93" s="533"/>
      <c r="QRR93" s="527"/>
      <c r="QRS93" s="528"/>
      <c r="QRT93" s="529"/>
      <c r="QRU93" s="530"/>
      <c r="QRV93" s="531"/>
      <c r="QRW93" s="532"/>
      <c r="QRX93" s="533"/>
      <c r="QRY93" s="527"/>
      <c r="QRZ93" s="528"/>
      <c r="QSA93" s="529"/>
      <c r="QSB93" s="530"/>
      <c r="QSC93" s="531"/>
      <c r="QSD93" s="532"/>
      <c r="QSE93" s="533"/>
      <c r="QSF93" s="527"/>
      <c r="QSG93" s="528"/>
      <c r="QSH93" s="529"/>
      <c r="QSI93" s="530"/>
      <c r="QSJ93" s="531"/>
      <c r="QSK93" s="532"/>
      <c r="QSL93" s="533"/>
      <c r="QSM93" s="527"/>
      <c r="QSN93" s="528"/>
      <c r="QSO93" s="529"/>
      <c r="QSP93" s="530"/>
      <c r="QSQ93" s="531"/>
      <c r="QSR93" s="532"/>
      <c r="QSS93" s="533"/>
      <c r="QST93" s="527"/>
      <c r="QSU93" s="528"/>
      <c r="QSV93" s="529"/>
      <c r="QSW93" s="530"/>
      <c r="QSX93" s="531"/>
      <c r="QSY93" s="532"/>
      <c r="QSZ93" s="533"/>
      <c r="QTA93" s="527"/>
      <c r="QTB93" s="528"/>
      <c r="QTC93" s="529"/>
      <c r="QTD93" s="530"/>
      <c r="QTE93" s="531"/>
      <c r="QTF93" s="532"/>
      <c r="QTG93" s="533"/>
      <c r="QTH93" s="527"/>
      <c r="QTI93" s="528"/>
      <c r="QTJ93" s="529"/>
      <c r="QTK93" s="530"/>
      <c r="QTL93" s="531"/>
      <c r="QTM93" s="532"/>
      <c r="QTN93" s="533"/>
      <c r="QTO93" s="527"/>
      <c r="QTP93" s="528"/>
      <c r="QTQ93" s="529"/>
      <c r="QTR93" s="530"/>
      <c r="QTS93" s="531"/>
      <c r="QTT93" s="532"/>
      <c r="QTU93" s="533"/>
      <c r="QTV93" s="527"/>
      <c r="QTW93" s="528"/>
      <c r="QTX93" s="529"/>
      <c r="QTY93" s="530"/>
      <c r="QTZ93" s="531"/>
      <c r="QUA93" s="532"/>
      <c r="QUB93" s="533"/>
      <c r="QUC93" s="527"/>
      <c r="QUD93" s="528"/>
      <c r="QUE93" s="529"/>
      <c r="QUF93" s="530"/>
      <c r="QUG93" s="531"/>
      <c r="QUH93" s="532"/>
      <c r="QUI93" s="533"/>
      <c r="QUJ93" s="527"/>
      <c r="QUK93" s="528"/>
      <c r="QUL93" s="529"/>
      <c r="QUM93" s="530"/>
      <c r="QUN93" s="531"/>
      <c r="QUO93" s="532"/>
      <c r="QUP93" s="533"/>
      <c r="QUQ93" s="527"/>
      <c r="QUR93" s="528"/>
      <c r="QUS93" s="529"/>
      <c r="QUT93" s="530"/>
      <c r="QUU93" s="531"/>
      <c r="QUV93" s="532"/>
      <c r="QUW93" s="533"/>
      <c r="QUX93" s="527"/>
      <c r="QUY93" s="528"/>
      <c r="QUZ93" s="529"/>
      <c r="QVA93" s="530"/>
      <c r="QVB93" s="531"/>
      <c r="QVC93" s="532"/>
      <c r="QVD93" s="533"/>
      <c r="QVE93" s="527"/>
      <c r="QVF93" s="528"/>
      <c r="QVG93" s="529"/>
      <c r="QVH93" s="530"/>
      <c r="QVI93" s="531"/>
      <c r="QVJ93" s="532"/>
      <c r="QVK93" s="533"/>
      <c r="QVL93" s="527"/>
      <c r="QVM93" s="528"/>
      <c r="QVN93" s="529"/>
      <c r="QVO93" s="530"/>
      <c r="QVP93" s="531"/>
      <c r="QVQ93" s="532"/>
      <c r="QVR93" s="533"/>
      <c r="QVS93" s="527"/>
      <c r="QVT93" s="528"/>
      <c r="QVU93" s="529"/>
      <c r="QVV93" s="530"/>
      <c r="QVW93" s="531"/>
      <c r="QVX93" s="532"/>
      <c r="QVY93" s="533"/>
      <c r="QVZ93" s="527"/>
      <c r="QWA93" s="528"/>
      <c r="QWB93" s="529"/>
      <c r="QWC93" s="530"/>
      <c r="QWD93" s="531"/>
      <c r="QWE93" s="532"/>
      <c r="QWF93" s="533"/>
      <c r="QWG93" s="527"/>
      <c r="QWH93" s="528"/>
      <c r="QWI93" s="529"/>
      <c r="QWJ93" s="530"/>
      <c r="QWK93" s="531"/>
      <c r="QWL93" s="532"/>
      <c r="QWM93" s="533"/>
      <c r="QWN93" s="527"/>
      <c r="QWO93" s="528"/>
      <c r="QWP93" s="529"/>
      <c r="QWQ93" s="530"/>
      <c r="QWR93" s="531"/>
      <c r="QWS93" s="532"/>
      <c r="QWT93" s="533"/>
      <c r="QWU93" s="527"/>
      <c r="QWV93" s="528"/>
      <c r="QWW93" s="529"/>
      <c r="QWX93" s="530"/>
      <c r="QWY93" s="531"/>
      <c r="QWZ93" s="532"/>
      <c r="QXA93" s="533"/>
      <c r="QXB93" s="527"/>
      <c r="QXC93" s="528"/>
      <c r="QXD93" s="529"/>
      <c r="QXE93" s="530"/>
      <c r="QXF93" s="531"/>
      <c r="QXG93" s="532"/>
      <c r="QXH93" s="533"/>
      <c r="QXI93" s="527"/>
      <c r="QXJ93" s="528"/>
      <c r="QXK93" s="529"/>
      <c r="QXL93" s="530"/>
      <c r="QXM93" s="531"/>
      <c r="QXN93" s="532"/>
      <c r="QXO93" s="533"/>
      <c r="QXP93" s="527"/>
      <c r="QXQ93" s="528"/>
      <c r="QXR93" s="529"/>
      <c r="QXS93" s="530"/>
      <c r="QXT93" s="531"/>
      <c r="QXU93" s="532"/>
      <c r="QXV93" s="533"/>
      <c r="QXW93" s="527"/>
      <c r="QXX93" s="528"/>
      <c r="QXY93" s="529"/>
      <c r="QXZ93" s="530"/>
      <c r="QYA93" s="531"/>
      <c r="QYB93" s="532"/>
      <c r="QYC93" s="533"/>
      <c r="QYD93" s="527"/>
      <c r="QYE93" s="528"/>
      <c r="QYF93" s="529"/>
      <c r="QYG93" s="530"/>
      <c r="QYH93" s="531"/>
      <c r="QYI93" s="532"/>
      <c r="QYJ93" s="533"/>
      <c r="QYK93" s="527"/>
      <c r="QYL93" s="528"/>
      <c r="QYM93" s="529"/>
      <c r="QYN93" s="530"/>
      <c r="QYO93" s="531"/>
      <c r="QYP93" s="532"/>
      <c r="QYQ93" s="533"/>
      <c r="QYR93" s="527"/>
      <c r="QYS93" s="528"/>
      <c r="QYT93" s="529"/>
      <c r="QYU93" s="530"/>
      <c r="QYV93" s="531"/>
      <c r="QYW93" s="532"/>
      <c r="QYX93" s="533"/>
      <c r="QYY93" s="527"/>
      <c r="QYZ93" s="528"/>
      <c r="QZA93" s="529"/>
      <c r="QZB93" s="530"/>
      <c r="QZC93" s="531"/>
      <c r="QZD93" s="532"/>
      <c r="QZE93" s="533"/>
      <c r="QZF93" s="527"/>
      <c r="QZG93" s="528"/>
      <c r="QZH93" s="529"/>
      <c r="QZI93" s="530"/>
      <c r="QZJ93" s="531"/>
      <c r="QZK93" s="532"/>
      <c r="QZL93" s="533"/>
      <c r="QZM93" s="527"/>
      <c r="QZN93" s="528"/>
      <c r="QZO93" s="529"/>
      <c r="QZP93" s="530"/>
      <c r="QZQ93" s="531"/>
      <c r="QZR93" s="532"/>
      <c r="QZS93" s="533"/>
      <c r="QZT93" s="527"/>
      <c r="QZU93" s="528"/>
      <c r="QZV93" s="529"/>
      <c r="QZW93" s="530"/>
      <c r="QZX93" s="531"/>
      <c r="QZY93" s="532"/>
      <c r="QZZ93" s="533"/>
      <c r="RAA93" s="527"/>
      <c r="RAB93" s="528"/>
      <c r="RAC93" s="529"/>
      <c r="RAD93" s="530"/>
      <c r="RAE93" s="531"/>
      <c r="RAF93" s="532"/>
      <c r="RAG93" s="533"/>
      <c r="RAH93" s="527"/>
      <c r="RAI93" s="528"/>
      <c r="RAJ93" s="529"/>
      <c r="RAK93" s="530"/>
      <c r="RAL93" s="531"/>
      <c r="RAM93" s="532"/>
      <c r="RAN93" s="533"/>
      <c r="RAO93" s="527"/>
      <c r="RAP93" s="528"/>
      <c r="RAQ93" s="529"/>
      <c r="RAR93" s="530"/>
      <c r="RAS93" s="531"/>
      <c r="RAT93" s="532"/>
      <c r="RAU93" s="533"/>
      <c r="RAV93" s="527"/>
      <c r="RAW93" s="528"/>
      <c r="RAX93" s="529"/>
      <c r="RAY93" s="530"/>
      <c r="RAZ93" s="531"/>
      <c r="RBA93" s="532"/>
      <c r="RBB93" s="533"/>
      <c r="RBC93" s="527"/>
      <c r="RBD93" s="528"/>
      <c r="RBE93" s="529"/>
      <c r="RBF93" s="530"/>
      <c r="RBG93" s="531"/>
      <c r="RBH93" s="532"/>
      <c r="RBI93" s="533"/>
      <c r="RBJ93" s="527"/>
      <c r="RBK93" s="528"/>
      <c r="RBL93" s="529"/>
      <c r="RBM93" s="530"/>
      <c r="RBN93" s="531"/>
      <c r="RBO93" s="532"/>
      <c r="RBP93" s="533"/>
      <c r="RBQ93" s="527"/>
      <c r="RBR93" s="528"/>
      <c r="RBS93" s="529"/>
      <c r="RBT93" s="530"/>
      <c r="RBU93" s="531"/>
      <c r="RBV93" s="532"/>
      <c r="RBW93" s="533"/>
      <c r="RBX93" s="527"/>
      <c r="RBY93" s="528"/>
      <c r="RBZ93" s="529"/>
      <c r="RCA93" s="530"/>
      <c r="RCB93" s="531"/>
      <c r="RCC93" s="532"/>
      <c r="RCD93" s="533"/>
      <c r="RCE93" s="527"/>
      <c r="RCF93" s="528"/>
      <c r="RCG93" s="529"/>
      <c r="RCH93" s="530"/>
      <c r="RCI93" s="531"/>
      <c r="RCJ93" s="532"/>
      <c r="RCK93" s="533"/>
      <c r="RCL93" s="527"/>
      <c r="RCM93" s="528"/>
      <c r="RCN93" s="529"/>
      <c r="RCO93" s="530"/>
      <c r="RCP93" s="531"/>
      <c r="RCQ93" s="532"/>
      <c r="RCR93" s="533"/>
      <c r="RCS93" s="527"/>
      <c r="RCT93" s="528"/>
      <c r="RCU93" s="529"/>
      <c r="RCV93" s="530"/>
      <c r="RCW93" s="531"/>
      <c r="RCX93" s="532"/>
      <c r="RCY93" s="533"/>
      <c r="RCZ93" s="527"/>
      <c r="RDA93" s="528"/>
      <c r="RDB93" s="529"/>
      <c r="RDC93" s="530"/>
      <c r="RDD93" s="531"/>
      <c r="RDE93" s="532"/>
      <c r="RDF93" s="533"/>
      <c r="RDG93" s="527"/>
      <c r="RDH93" s="528"/>
      <c r="RDI93" s="529"/>
      <c r="RDJ93" s="530"/>
      <c r="RDK93" s="531"/>
      <c r="RDL93" s="532"/>
      <c r="RDM93" s="533"/>
      <c r="RDN93" s="527"/>
      <c r="RDO93" s="528"/>
      <c r="RDP93" s="529"/>
      <c r="RDQ93" s="530"/>
      <c r="RDR93" s="531"/>
      <c r="RDS93" s="532"/>
      <c r="RDT93" s="533"/>
      <c r="RDU93" s="527"/>
      <c r="RDV93" s="528"/>
      <c r="RDW93" s="529"/>
      <c r="RDX93" s="530"/>
      <c r="RDY93" s="531"/>
      <c r="RDZ93" s="532"/>
      <c r="REA93" s="533"/>
      <c r="REB93" s="527"/>
      <c r="REC93" s="528"/>
      <c r="RED93" s="529"/>
      <c r="REE93" s="530"/>
      <c r="REF93" s="531"/>
      <c r="REG93" s="532"/>
      <c r="REH93" s="533"/>
      <c r="REI93" s="527"/>
      <c r="REJ93" s="528"/>
      <c r="REK93" s="529"/>
      <c r="REL93" s="530"/>
      <c r="REM93" s="531"/>
      <c r="REN93" s="532"/>
      <c r="REO93" s="533"/>
      <c r="REP93" s="527"/>
      <c r="REQ93" s="528"/>
      <c r="RER93" s="529"/>
      <c r="RES93" s="530"/>
      <c r="RET93" s="531"/>
      <c r="REU93" s="532"/>
      <c r="REV93" s="533"/>
      <c r="REW93" s="527"/>
      <c r="REX93" s="528"/>
      <c r="REY93" s="529"/>
      <c r="REZ93" s="530"/>
      <c r="RFA93" s="531"/>
      <c r="RFB93" s="532"/>
      <c r="RFC93" s="533"/>
      <c r="RFD93" s="527"/>
      <c r="RFE93" s="528"/>
      <c r="RFF93" s="529"/>
      <c r="RFG93" s="530"/>
      <c r="RFH93" s="531"/>
      <c r="RFI93" s="532"/>
      <c r="RFJ93" s="533"/>
      <c r="RFK93" s="527"/>
      <c r="RFL93" s="528"/>
      <c r="RFM93" s="529"/>
      <c r="RFN93" s="530"/>
      <c r="RFO93" s="531"/>
      <c r="RFP93" s="532"/>
      <c r="RFQ93" s="533"/>
      <c r="RFR93" s="527"/>
      <c r="RFS93" s="528"/>
      <c r="RFT93" s="529"/>
      <c r="RFU93" s="530"/>
      <c r="RFV93" s="531"/>
      <c r="RFW93" s="532"/>
      <c r="RFX93" s="533"/>
      <c r="RFY93" s="527"/>
      <c r="RFZ93" s="528"/>
      <c r="RGA93" s="529"/>
      <c r="RGB93" s="530"/>
      <c r="RGC93" s="531"/>
      <c r="RGD93" s="532"/>
      <c r="RGE93" s="533"/>
      <c r="RGF93" s="527"/>
      <c r="RGG93" s="528"/>
      <c r="RGH93" s="529"/>
      <c r="RGI93" s="530"/>
      <c r="RGJ93" s="531"/>
      <c r="RGK93" s="532"/>
      <c r="RGL93" s="533"/>
      <c r="RGM93" s="527"/>
      <c r="RGN93" s="528"/>
      <c r="RGO93" s="529"/>
      <c r="RGP93" s="530"/>
      <c r="RGQ93" s="531"/>
      <c r="RGR93" s="532"/>
      <c r="RGS93" s="533"/>
      <c r="RGT93" s="527"/>
      <c r="RGU93" s="528"/>
      <c r="RGV93" s="529"/>
      <c r="RGW93" s="530"/>
      <c r="RGX93" s="531"/>
      <c r="RGY93" s="532"/>
      <c r="RGZ93" s="533"/>
      <c r="RHA93" s="527"/>
      <c r="RHB93" s="528"/>
      <c r="RHC93" s="529"/>
      <c r="RHD93" s="530"/>
      <c r="RHE93" s="531"/>
      <c r="RHF93" s="532"/>
      <c r="RHG93" s="533"/>
      <c r="RHH93" s="527"/>
      <c r="RHI93" s="528"/>
      <c r="RHJ93" s="529"/>
      <c r="RHK93" s="530"/>
      <c r="RHL93" s="531"/>
      <c r="RHM93" s="532"/>
      <c r="RHN93" s="533"/>
      <c r="RHO93" s="527"/>
      <c r="RHP93" s="528"/>
      <c r="RHQ93" s="529"/>
      <c r="RHR93" s="530"/>
      <c r="RHS93" s="531"/>
      <c r="RHT93" s="532"/>
      <c r="RHU93" s="533"/>
      <c r="RHV93" s="527"/>
      <c r="RHW93" s="528"/>
      <c r="RHX93" s="529"/>
      <c r="RHY93" s="530"/>
      <c r="RHZ93" s="531"/>
      <c r="RIA93" s="532"/>
      <c r="RIB93" s="533"/>
      <c r="RIC93" s="527"/>
      <c r="RID93" s="528"/>
      <c r="RIE93" s="529"/>
      <c r="RIF93" s="530"/>
      <c r="RIG93" s="531"/>
      <c r="RIH93" s="532"/>
      <c r="RII93" s="533"/>
      <c r="RIJ93" s="527"/>
      <c r="RIK93" s="528"/>
      <c r="RIL93" s="529"/>
      <c r="RIM93" s="530"/>
      <c r="RIN93" s="531"/>
      <c r="RIO93" s="532"/>
      <c r="RIP93" s="533"/>
      <c r="RIQ93" s="527"/>
      <c r="RIR93" s="528"/>
      <c r="RIS93" s="529"/>
      <c r="RIT93" s="530"/>
      <c r="RIU93" s="531"/>
      <c r="RIV93" s="532"/>
      <c r="RIW93" s="533"/>
      <c r="RIX93" s="527"/>
      <c r="RIY93" s="528"/>
      <c r="RIZ93" s="529"/>
      <c r="RJA93" s="530"/>
      <c r="RJB93" s="531"/>
      <c r="RJC93" s="532"/>
      <c r="RJD93" s="533"/>
      <c r="RJE93" s="527"/>
      <c r="RJF93" s="528"/>
      <c r="RJG93" s="529"/>
      <c r="RJH93" s="530"/>
      <c r="RJI93" s="531"/>
      <c r="RJJ93" s="532"/>
      <c r="RJK93" s="533"/>
      <c r="RJL93" s="527"/>
      <c r="RJM93" s="528"/>
      <c r="RJN93" s="529"/>
      <c r="RJO93" s="530"/>
      <c r="RJP93" s="531"/>
      <c r="RJQ93" s="532"/>
      <c r="RJR93" s="533"/>
      <c r="RJS93" s="527"/>
      <c r="RJT93" s="528"/>
      <c r="RJU93" s="529"/>
      <c r="RJV93" s="530"/>
      <c r="RJW93" s="531"/>
      <c r="RJX93" s="532"/>
      <c r="RJY93" s="533"/>
      <c r="RJZ93" s="527"/>
      <c r="RKA93" s="528"/>
      <c r="RKB93" s="529"/>
      <c r="RKC93" s="530"/>
      <c r="RKD93" s="531"/>
      <c r="RKE93" s="532"/>
      <c r="RKF93" s="533"/>
      <c r="RKG93" s="527"/>
      <c r="RKH93" s="528"/>
      <c r="RKI93" s="529"/>
      <c r="RKJ93" s="530"/>
      <c r="RKK93" s="531"/>
      <c r="RKL93" s="532"/>
      <c r="RKM93" s="533"/>
      <c r="RKN93" s="527"/>
      <c r="RKO93" s="528"/>
      <c r="RKP93" s="529"/>
      <c r="RKQ93" s="530"/>
      <c r="RKR93" s="531"/>
      <c r="RKS93" s="532"/>
      <c r="RKT93" s="533"/>
      <c r="RKU93" s="527"/>
      <c r="RKV93" s="528"/>
      <c r="RKW93" s="529"/>
      <c r="RKX93" s="530"/>
      <c r="RKY93" s="531"/>
      <c r="RKZ93" s="532"/>
      <c r="RLA93" s="533"/>
      <c r="RLB93" s="527"/>
      <c r="RLC93" s="528"/>
      <c r="RLD93" s="529"/>
      <c r="RLE93" s="530"/>
      <c r="RLF93" s="531"/>
      <c r="RLG93" s="532"/>
      <c r="RLH93" s="533"/>
      <c r="RLI93" s="527"/>
      <c r="RLJ93" s="528"/>
      <c r="RLK93" s="529"/>
      <c r="RLL93" s="530"/>
      <c r="RLM93" s="531"/>
      <c r="RLN93" s="532"/>
      <c r="RLO93" s="533"/>
      <c r="RLP93" s="527"/>
      <c r="RLQ93" s="528"/>
      <c r="RLR93" s="529"/>
      <c r="RLS93" s="530"/>
      <c r="RLT93" s="531"/>
      <c r="RLU93" s="532"/>
      <c r="RLV93" s="533"/>
      <c r="RLW93" s="527"/>
      <c r="RLX93" s="528"/>
      <c r="RLY93" s="529"/>
      <c r="RLZ93" s="530"/>
      <c r="RMA93" s="531"/>
      <c r="RMB93" s="532"/>
      <c r="RMC93" s="533"/>
      <c r="RMD93" s="527"/>
      <c r="RME93" s="528"/>
      <c r="RMF93" s="529"/>
      <c r="RMG93" s="530"/>
      <c r="RMH93" s="531"/>
      <c r="RMI93" s="532"/>
      <c r="RMJ93" s="533"/>
      <c r="RMK93" s="527"/>
      <c r="RML93" s="528"/>
      <c r="RMM93" s="529"/>
      <c r="RMN93" s="530"/>
      <c r="RMO93" s="531"/>
      <c r="RMP93" s="532"/>
      <c r="RMQ93" s="533"/>
      <c r="RMR93" s="527"/>
      <c r="RMS93" s="528"/>
      <c r="RMT93" s="529"/>
      <c r="RMU93" s="530"/>
      <c r="RMV93" s="531"/>
      <c r="RMW93" s="532"/>
      <c r="RMX93" s="533"/>
      <c r="RMY93" s="527"/>
      <c r="RMZ93" s="528"/>
      <c r="RNA93" s="529"/>
      <c r="RNB93" s="530"/>
      <c r="RNC93" s="531"/>
      <c r="RND93" s="532"/>
      <c r="RNE93" s="533"/>
      <c r="RNF93" s="527"/>
      <c r="RNG93" s="528"/>
      <c r="RNH93" s="529"/>
      <c r="RNI93" s="530"/>
      <c r="RNJ93" s="531"/>
      <c r="RNK93" s="532"/>
      <c r="RNL93" s="533"/>
      <c r="RNM93" s="527"/>
      <c r="RNN93" s="528"/>
      <c r="RNO93" s="529"/>
      <c r="RNP93" s="530"/>
      <c r="RNQ93" s="531"/>
      <c r="RNR93" s="532"/>
      <c r="RNS93" s="533"/>
      <c r="RNT93" s="527"/>
      <c r="RNU93" s="528"/>
      <c r="RNV93" s="529"/>
      <c r="RNW93" s="530"/>
      <c r="RNX93" s="531"/>
      <c r="RNY93" s="532"/>
      <c r="RNZ93" s="533"/>
      <c r="ROA93" s="527"/>
      <c r="ROB93" s="528"/>
      <c r="ROC93" s="529"/>
      <c r="ROD93" s="530"/>
      <c r="ROE93" s="531"/>
      <c r="ROF93" s="532"/>
      <c r="ROG93" s="533"/>
      <c r="ROH93" s="527"/>
      <c r="ROI93" s="528"/>
      <c r="ROJ93" s="529"/>
      <c r="ROK93" s="530"/>
      <c r="ROL93" s="531"/>
      <c r="ROM93" s="532"/>
      <c r="RON93" s="533"/>
      <c r="ROO93" s="527"/>
      <c r="ROP93" s="528"/>
      <c r="ROQ93" s="529"/>
      <c r="ROR93" s="530"/>
      <c r="ROS93" s="531"/>
      <c r="ROT93" s="532"/>
      <c r="ROU93" s="533"/>
      <c r="ROV93" s="527"/>
      <c r="ROW93" s="528"/>
      <c r="ROX93" s="529"/>
      <c r="ROY93" s="530"/>
      <c r="ROZ93" s="531"/>
      <c r="RPA93" s="532"/>
      <c r="RPB93" s="533"/>
      <c r="RPC93" s="527"/>
      <c r="RPD93" s="528"/>
      <c r="RPE93" s="529"/>
      <c r="RPF93" s="530"/>
      <c r="RPG93" s="531"/>
      <c r="RPH93" s="532"/>
      <c r="RPI93" s="533"/>
      <c r="RPJ93" s="527"/>
      <c r="RPK93" s="528"/>
      <c r="RPL93" s="529"/>
      <c r="RPM93" s="530"/>
      <c r="RPN93" s="531"/>
      <c r="RPO93" s="532"/>
      <c r="RPP93" s="533"/>
      <c r="RPQ93" s="527"/>
      <c r="RPR93" s="528"/>
      <c r="RPS93" s="529"/>
      <c r="RPT93" s="530"/>
      <c r="RPU93" s="531"/>
      <c r="RPV93" s="532"/>
      <c r="RPW93" s="533"/>
      <c r="RPX93" s="527"/>
      <c r="RPY93" s="528"/>
      <c r="RPZ93" s="529"/>
      <c r="RQA93" s="530"/>
      <c r="RQB93" s="531"/>
      <c r="RQC93" s="532"/>
      <c r="RQD93" s="533"/>
      <c r="RQE93" s="527"/>
      <c r="RQF93" s="528"/>
      <c r="RQG93" s="529"/>
      <c r="RQH93" s="530"/>
      <c r="RQI93" s="531"/>
      <c r="RQJ93" s="532"/>
      <c r="RQK93" s="533"/>
      <c r="RQL93" s="527"/>
      <c r="RQM93" s="528"/>
      <c r="RQN93" s="529"/>
      <c r="RQO93" s="530"/>
      <c r="RQP93" s="531"/>
      <c r="RQQ93" s="532"/>
      <c r="RQR93" s="533"/>
      <c r="RQS93" s="527"/>
      <c r="RQT93" s="528"/>
      <c r="RQU93" s="529"/>
      <c r="RQV93" s="530"/>
      <c r="RQW93" s="531"/>
      <c r="RQX93" s="532"/>
      <c r="RQY93" s="533"/>
      <c r="RQZ93" s="527"/>
      <c r="RRA93" s="528"/>
      <c r="RRB93" s="529"/>
      <c r="RRC93" s="530"/>
      <c r="RRD93" s="531"/>
      <c r="RRE93" s="532"/>
      <c r="RRF93" s="533"/>
      <c r="RRG93" s="527"/>
      <c r="RRH93" s="528"/>
      <c r="RRI93" s="529"/>
      <c r="RRJ93" s="530"/>
      <c r="RRK93" s="531"/>
      <c r="RRL93" s="532"/>
      <c r="RRM93" s="533"/>
      <c r="RRN93" s="527"/>
      <c r="RRO93" s="528"/>
      <c r="RRP93" s="529"/>
      <c r="RRQ93" s="530"/>
      <c r="RRR93" s="531"/>
      <c r="RRS93" s="532"/>
      <c r="RRT93" s="533"/>
      <c r="RRU93" s="527"/>
      <c r="RRV93" s="528"/>
      <c r="RRW93" s="529"/>
      <c r="RRX93" s="530"/>
      <c r="RRY93" s="531"/>
      <c r="RRZ93" s="532"/>
      <c r="RSA93" s="533"/>
      <c r="RSB93" s="527"/>
      <c r="RSC93" s="528"/>
      <c r="RSD93" s="529"/>
      <c r="RSE93" s="530"/>
      <c r="RSF93" s="531"/>
      <c r="RSG93" s="532"/>
      <c r="RSH93" s="533"/>
      <c r="RSI93" s="527"/>
      <c r="RSJ93" s="528"/>
      <c r="RSK93" s="529"/>
      <c r="RSL93" s="530"/>
      <c r="RSM93" s="531"/>
      <c r="RSN93" s="532"/>
      <c r="RSO93" s="533"/>
      <c r="RSP93" s="527"/>
      <c r="RSQ93" s="528"/>
      <c r="RSR93" s="529"/>
      <c r="RSS93" s="530"/>
      <c r="RST93" s="531"/>
      <c r="RSU93" s="532"/>
      <c r="RSV93" s="533"/>
      <c r="RSW93" s="527"/>
      <c r="RSX93" s="528"/>
      <c r="RSY93" s="529"/>
      <c r="RSZ93" s="530"/>
      <c r="RTA93" s="531"/>
      <c r="RTB93" s="532"/>
      <c r="RTC93" s="533"/>
      <c r="RTD93" s="527"/>
      <c r="RTE93" s="528"/>
      <c r="RTF93" s="529"/>
      <c r="RTG93" s="530"/>
      <c r="RTH93" s="531"/>
      <c r="RTI93" s="532"/>
      <c r="RTJ93" s="533"/>
      <c r="RTK93" s="527"/>
      <c r="RTL93" s="528"/>
      <c r="RTM93" s="529"/>
      <c r="RTN93" s="530"/>
      <c r="RTO93" s="531"/>
      <c r="RTP93" s="532"/>
      <c r="RTQ93" s="533"/>
      <c r="RTR93" s="527"/>
      <c r="RTS93" s="528"/>
      <c r="RTT93" s="529"/>
      <c r="RTU93" s="530"/>
      <c r="RTV93" s="531"/>
      <c r="RTW93" s="532"/>
      <c r="RTX93" s="533"/>
      <c r="RTY93" s="527"/>
      <c r="RTZ93" s="528"/>
      <c r="RUA93" s="529"/>
      <c r="RUB93" s="530"/>
      <c r="RUC93" s="531"/>
      <c r="RUD93" s="532"/>
      <c r="RUE93" s="533"/>
      <c r="RUF93" s="527"/>
      <c r="RUG93" s="528"/>
      <c r="RUH93" s="529"/>
      <c r="RUI93" s="530"/>
      <c r="RUJ93" s="531"/>
      <c r="RUK93" s="532"/>
      <c r="RUL93" s="533"/>
      <c r="RUM93" s="527"/>
      <c r="RUN93" s="528"/>
      <c r="RUO93" s="529"/>
      <c r="RUP93" s="530"/>
      <c r="RUQ93" s="531"/>
      <c r="RUR93" s="532"/>
      <c r="RUS93" s="533"/>
      <c r="RUT93" s="527"/>
      <c r="RUU93" s="528"/>
      <c r="RUV93" s="529"/>
      <c r="RUW93" s="530"/>
      <c r="RUX93" s="531"/>
      <c r="RUY93" s="532"/>
      <c r="RUZ93" s="533"/>
      <c r="RVA93" s="527"/>
      <c r="RVB93" s="528"/>
      <c r="RVC93" s="529"/>
      <c r="RVD93" s="530"/>
      <c r="RVE93" s="531"/>
      <c r="RVF93" s="532"/>
      <c r="RVG93" s="533"/>
      <c r="RVH93" s="527"/>
      <c r="RVI93" s="528"/>
      <c r="RVJ93" s="529"/>
      <c r="RVK93" s="530"/>
      <c r="RVL93" s="531"/>
      <c r="RVM93" s="532"/>
      <c r="RVN93" s="533"/>
      <c r="RVO93" s="527"/>
      <c r="RVP93" s="528"/>
      <c r="RVQ93" s="529"/>
      <c r="RVR93" s="530"/>
      <c r="RVS93" s="531"/>
      <c r="RVT93" s="532"/>
      <c r="RVU93" s="533"/>
      <c r="RVV93" s="527"/>
      <c r="RVW93" s="528"/>
      <c r="RVX93" s="529"/>
      <c r="RVY93" s="530"/>
      <c r="RVZ93" s="531"/>
      <c r="RWA93" s="532"/>
      <c r="RWB93" s="533"/>
      <c r="RWC93" s="527"/>
      <c r="RWD93" s="528"/>
      <c r="RWE93" s="529"/>
      <c r="RWF93" s="530"/>
      <c r="RWG93" s="531"/>
      <c r="RWH93" s="532"/>
      <c r="RWI93" s="533"/>
      <c r="RWJ93" s="527"/>
      <c r="RWK93" s="528"/>
      <c r="RWL93" s="529"/>
      <c r="RWM93" s="530"/>
      <c r="RWN93" s="531"/>
      <c r="RWO93" s="532"/>
      <c r="RWP93" s="533"/>
      <c r="RWQ93" s="527"/>
      <c r="RWR93" s="528"/>
      <c r="RWS93" s="529"/>
      <c r="RWT93" s="530"/>
      <c r="RWU93" s="531"/>
      <c r="RWV93" s="532"/>
      <c r="RWW93" s="533"/>
      <c r="RWX93" s="527"/>
      <c r="RWY93" s="528"/>
      <c r="RWZ93" s="529"/>
      <c r="RXA93" s="530"/>
      <c r="RXB93" s="531"/>
      <c r="RXC93" s="532"/>
      <c r="RXD93" s="533"/>
      <c r="RXE93" s="527"/>
      <c r="RXF93" s="528"/>
      <c r="RXG93" s="529"/>
      <c r="RXH93" s="530"/>
      <c r="RXI93" s="531"/>
      <c r="RXJ93" s="532"/>
      <c r="RXK93" s="533"/>
      <c r="RXL93" s="527"/>
      <c r="RXM93" s="528"/>
      <c r="RXN93" s="529"/>
      <c r="RXO93" s="530"/>
      <c r="RXP93" s="531"/>
      <c r="RXQ93" s="532"/>
      <c r="RXR93" s="533"/>
      <c r="RXS93" s="527"/>
      <c r="RXT93" s="528"/>
      <c r="RXU93" s="529"/>
      <c r="RXV93" s="530"/>
      <c r="RXW93" s="531"/>
      <c r="RXX93" s="532"/>
      <c r="RXY93" s="533"/>
      <c r="RXZ93" s="527"/>
      <c r="RYA93" s="528"/>
      <c r="RYB93" s="529"/>
      <c r="RYC93" s="530"/>
      <c r="RYD93" s="531"/>
      <c r="RYE93" s="532"/>
      <c r="RYF93" s="533"/>
      <c r="RYG93" s="527"/>
      <c r="RYH93" s="528"/>
      <c r="RYI93" s="529"/>
      <c r="RYJ93" s="530"/>
      <c r="RYK93" s="531"/>
      <c r="RYL93" s="532"/>
      <c r="RYM93" s="533"/>
      <c r="RYN93" s="527"/>
      <c r="RYO93" s="528"/>
      <c r="RYP93" s="529"/>
      <c r="RYQ93" s="530"/>
      <c r="RYR93" s="531"/>
      <c r="RYS93" s="532"/>
      <c r="RYT93" s="533"/>
      <c r="RYU93" s="527"/>
      <c r="RYV93" s="528"/>
      <c r="RYW93" s="529"/>
      <c r="RYX93" s="530"/>
      <c r="RYY93" s="531"/>
      <c r="RYZ93" s="532"/>
      <c r="RZA93" s="533"/>
      <c r="RZB93" s="527"/>
      <c r="RZC93" s="528"/>
      <c r="RZD93" s="529"/>
      <c r="RZE93" s="530"/>
      <c r="RZF93" s="531"/>
      <c r="RZG93" s="532"/>
      <c r="RZH93" s="533"/>
      <c r="RZI93" s="527"/>
      <c r="RZJ93" s="528"/>
      <c r="RZK93" s="529"/>
      <c r="RZL93" s="530"/>
      <c r="RZM93" s="531"/>
      <c r="RZN93" s="532"/>
      <c r="RZO93" s="533"/>
      <c r="RZP93" s="527"/>
      <c r="RZQ93" s="528"/>
      <c r="RZR93" s="529"/>
      <c r="RZS93" s="530"/>
      <c r="RZT93" s="531"/>
      <c r="RZU93" s="532"/>
      <c r="RZV93" s="533"/>
      <c r="RZW93" s="527"/>
      <c r="RZX93" s="528"/>
      <c r="RZY93" s="529"/>
      <c r="RZZ93" s="530"/>
      <c r="SAA93" s="531"/>
      <c r="SAB93" s="532"/>
      <c r="SAC93" s="533"/>
      <c r="SAD93" s="527"/>
      <c r="SAE93" s="528"/>
      <c r="SAF93" s="529"/>
      <c r="SAG93" s="530"/>
      <c r="SAH93" s="531"/>
      <c r="SAI93" s="532"/>
      <c r="SAJ93" s="533"/>
      <c r="SAK93" s="527"/>
      <c r="SAL93" s="528"/>
      <c r="SAM93" s="529"/>
      <c r="SAN93" s="530"/>
      <c r="SAO93" s="531"/>
      <c r="SAP93" s="532"/>
      <c r="SAQ93" s="533"/>
      <c r="SAR93" s="527"/>
      <c r="SAS93" s="528"/>
      <c r="SAT93" s="529"/>
      <c r="SAU93" s="530"/>
      <c r="SAV93" s="531"/>
      <c r="SAW93" s="532"/>
      <c r="SAX93" s="533"/>
      <c r="SAY93" s="527"/>
      <c r="SAZ93" s="528"/>
      <c r="SBA93" s="529"/>
      <c r="SBB93" s="530"/>
      <c r="SBC93" s="531"/>
      <c r="SBD93" s="532"/>
      <c r="SBE93" s="533"/>
      <c r="SBF93" s="527"/>
      <c r="SBG93" s="528"/>
      <c r="SBH93" s="529"/>
      <c r="SBI93" s="530"/>
      <c r="SBJ93" s="531"/>
      <c r="SBK93" s="532"/>
      <c r="SBL93" s="533"/>
      <c r="SBM93" s="527"/>
      <c r="SBN93" s="528"/>
      <c r="SBO93" s="529"/>
      <c r="SBP93" s="530"/>
      <c r="SBQ93" s="531"/>
      <c r="SBR93" s="532"/>
      <c r="SBS93" s="533"/>
      <c r="SBT93" s="527"/>
      <c r="SBU93" s="528"/>
      <c r="SBV93" s="529"/>
      <c r="SBW93" s="530"/>
      <c r="SBX93" s="531"/>
      <c r="SBY93" s="532"/>
      <c r="SBZ93" s="533"/>
      <c r="SCA93" s="527"/>
      <c r="SCB93" s="528"/>
      <c r="SCC93" s="529"/>
      <c r="SCD93" s="530"/>
      <c r="SCE93" s="531"/>
      <c r="SCF93" s="532"/>
      <c r="SCG93" s="533"/>
      <c r="SCH93" s="527"/>
      <c r="SCI93" s="528"/>
      <c r="SCJ93" s="529"/>
      <c r="SCK93" s="530"/>
      <c r="SCL93" s="531"/>
      <c r="SCM93" s="532"/>
      <c r="SCN93" s="533"/>
      <c r="SCO93" s="527"/>
      <c r="SCP93" s="528"/>
      <c r="SCQ93" s="529"/>
      <c r="SCR93" s="530"/>
      <c r="SCS93" s="531"/>
      <c r="SCT93" s="532"/>
      <c r="SCU93" s="533"/>
      <c r="SCV93" s="527"/>
      <c r="SCW93" s="528"/>
      <c r="SCX93" s="529"/>
      <c r="SCY93" s="530"/>
      <c r="SCZ93" s="531"/>
      <c r="SDA93" s="532"/>
      <c r="SDB93" s="533"/>
      <c r="SDC93" s="527"/>
      <c r="SDD93" s="528"/>
      <c r="SDE93" s="529"/>
      <c r="SDF93" s="530"/>
      <c r="SDG93" s="531"/>
      <c r="SDH93" s="532"/>
      <c r="SDI93" s="533"/>
      <c r="SDJ93" s="527"/>
      <c r="SDK93" s="528"/>
      <c r="SDL93" s="529"/>
      <c r="SDM93" s="530"/>
      <c r="SDN93" s="531"/>
      <c r="SDO93" s="532"/>
      <c r="SDP93" s="533"/>
      <c r="SDQ93" s="527"/>
      <c r="SDR93" s="528"/>
      <c r="SDS93" s="529"/>
      <c r="SDT93" s="530"/>
      <c r="SDU93" s="531"/>
      <c r="SDV93" s="532"/>
      <c r="SDW93" s="533"/>
      <c r="SDX93" s="527"/>
      <c r="SDY93" s="528"/>
      <c r="SDZ93" s="529"/>
      <c r="SEA93" s="530"/>
      <c r="SEB93" s="531"/>
      <c r="SEC93" s="532"/>
      <c r="SED93" s="533"/>
      <c r="SEE93" s="527"/>
      <c r="SEF93" s="528"/>
      <c r="SEG93" s="529"/>
      <c r="SEH93" s="530"/>
      <c r="SEI93" s="531"/>
      <c r="SEJ93" s="532"/>
      <c r="SEK93" s="533"/>
      <c r="SEL93" s="527"/>
      <c r="SEM93" s="528"/>
      <c r="SEN93" s="529"/>
      <c r="SEO93" s="530"/>
      <c r="SEP93" s="531"/>
      <c r="SEQ93" s="532"/>
      <c r="SER93" s="533"/>
      <c r="SES93" s="527"/>
      <c r="SET93" s="528"/>
      <c r="SEU93" s="529"/>
      <c r="SEV93" s="530"/>
      <c r="SEW93" s="531"/>
      <c r="SEX93" s="532"/>
      <c r="SEY93" s="533"/>
      <c r="SEZ93" s="527"/>
      <c r="SFA93" s="528"/>
      <c r="SFB93" s="529"/>
      <c r="SFC93" s="530"/>
      <c r="SFD93" s="531"/>
      <c r="SFE93" s="532"/>
      <c r="SFF93" s="533"/>
      <c r="SFG93" s="527"/>
      <c r="SFH93" s="528"/>
      <c r="SFI93" s="529"/>
      <c r="SFJ93" s="530"/>
      <c r="SFK93" s="531"/>
      <c r="SFL93" s="532"/>
      <c r="SFM93" s="533"/>
      <c r="SFN93" s="527"/>
      <c r="SFO93" s="528"/>
      <c r="SFP93" s="529"/>
      <c r="SFQ93" s="530"/>
      <c r="SFR93" s="531"/>
      <c r="SFS93" s="532"/>
      <c r="SFT93" s="533"/>
      <c r="SFU93" s="527"/>
      <c r="SFV93" s="528"/>
      <c r="SFW93" s="529"/>
      <c r="SFX93" s="530"/>
      <c r="SFY93" s="531"/>
      <c r="SFZ93" s="532"/>
      <c r="SGA93" s="533"/>
      <c r="SGB93" s="527"/>
      <c r="SGC93" s="528"/>
      <c r="SGD93" s="529"/>
      <c r="SGE93" s="530"/>
      <c r="SGF93" s="531"/>
      <c r="SGG93" s="532"/>
      <c r="SGH93" s="533"/>
      <c r="SGI93" s="527"/>
      <c r="SGJ93" s="528"/>
      <c r="SGK93" s="529"/>
      <c r="SGL93" s="530"/>
      <c r="SGM93" s="531"/>
      <c r="SGN93" s="532"/>
      <c r="SGO93" s="533"/>
      <c r="SGP93" s="527"/>
      <c r="SGQ93" s="528"/>
      <c r="SGR93" s="529"/>
      <c r="SGS93" s="530"/>
      <c r="SGT93" s="531"/>
      <c r="SGU93" s="532"/>
      <c r="SGV93" s="533"/>
      <c r="SGW93" s="527"/>
      <c r="SGX93" s="528"/>
      <c r="SGY93" s="529"/>
      <c r="SGZ93" s="530"/>
      <c r="SHA93" s="531"/>
      <c r="SHB93" s="532"/>
      <c r="SHC93" s="533"/>
      <c r="SHD93" s="527"/>
      <c r="SHE93" s="528"/>
      <c r="SHF93" s="529"/>
      <c r="SHG93" s="530"/>
      <c r="SHH93" s="531"/>
      <c r="SHI93" s="532"/>
      <c r="SHJ93" s="533"/>
      <c r="SHK93" s="527"/>
      <c r="SHL93" s="528"/>
      <c r="SHM93" s="529"/>
      <c r="SHN93" s="530"/>
      <c r="SHO93" s="531"/>
      <c r="SHP93" s="532"/>
      <c r="SHQ93" s="533"/>
      <c r="SHR93" s="527"/>
      <c r="SHS93" s="528"/>
      <c r="SHT93" s="529"/>
      <c r="SHU93" s="530"/>
      <c r="SHV93" s="531"/>
      <c r="SHW93" s="532"/>
      <c r="SHX93" s="533"/>
      <c r="SHY93" s="527"/>
      <c r="SHZ93" s="528"/>
      <c r="SIA93" s="529"/>
      <c r="SIB93" s="530"/>
      <c r="SIC93" s="531"/>
      <c r="SID93" s="532"/>
      <c r="SIE93" s="533"/>
      <c r="SIF93" s="527"/>
      <c r="SIG93" s="528"/>
      <c r="SIH93" s="529"/>
      <c r="SII93" s="530"/>
      <c r="SIJ93" s="531"/>
      <c r="SIK93" s="532"/>
      <c r="SIL93" s="533"/>
      <c r="SIM93" s="527"/>
      <c r="SIN93" s="528"/>
      <c r="SIO93" s="529"/>
      <c r="SIP93" s="530"/>
      <c r="SIQ93" s="531"/>
      <c r="SIR93" s="532"/>
      <c r="SIS93" s="533"/>
      <c r="SIT93" s="527"/>
      <c r="SIU93" s="528"/>
      <c r="SIV93" s="529"/>
      <c r="SIW93" s="530"/>
      <c r="SIX93" s="531"/>
      <c r="SIY93" s="532"/>
      <c r="SIZ93" s="533"/>
      <c r="SJA93" s="527"/>
      <c r="SJB93" s="528"/>
      <c r="SJC93" s="529"/>
      <c r="SJD93" s="530"/>
      <c r="SJE93" s="531"/>
      <c r="SJF93" s="532"/>
      <c r="SJG93" s="533"/>
      <c r="SJH93" s="527"/>
      <c r="SJI93" s="528"/>
      <c r="SJJ93" s="529"/>
      <c r="SJK93" s="530"/>
      <c r="SJL93" s="531"/>
      <c r="SJM93" s="532"/>
      <c r="SJN93" s="533"/>
      <c r="SJO93" s="527"/>
      <c r="SJP93" s="528"/>
      <c r="SJQ93" s="529"/>
      <c r="SJR93" s="530"/>
      <c r="SJS93" s="531"/>
      <c r="SJT93" s="532"/>
      <c r="SJU93" s="533"/>
      <c r="SJV93" s="527"/>
      <c r="SJW93" s="528"/>
      <c r="SJX93" s="529"/>
      <c r="SJY93" s="530"/>
      <c r="SJZ93" s="531"/>
      <c r="SKA93" s="532"/>
      <c r="SKB93" s="533"/>
      <c r="SKC93" s="527"/>
      <c r="SKD93" s="528"/>
      <c r="SKE93" s="529"/>
      <c r="SKF93" s="530"/>
      <c r="SKG93" s="531"/>
      <c r="SKH93" s="532"/>
      <c r="SKI93" s="533"/>
      <c r="SKJ93" s="527"/>
      <c r="SKK93" s="528"/>
      <c r="SKL93" s="529"/>
      <c r="SKM93" s="530"/>
      <c r="SKN93" s="531"/>
      <c r="SKO93" s="532"/>
      <c r="SKP93" s="533"/>
      <c r="SKQ93" s="527"/>
      <c r="SKR93" s="528"/>
      <c r="SKS93" s="529"/>
      <c r="SKT93" s="530"/>
      <c r="SKU93" s="531"/>
      <c r="SKV93" s="532"/>
      <c r="SKW93" s="533"/>
      <c r="SKX93" s="527"/>
      <c r="SKY93" s="528"/>
      <c r="SKZ93" s="529"/>
      <c r="SLA93" s="530"/>
      <c r="SLB93" s="531"/>
      <c r="SLC93" s="532"/>
      <c r="SLD93" s="533"/>
      <c r="SLE93" s="527"/>
      <c r="SLF93" s="528"/>
      <c r="SLG93" s="529"/>
      <c r="SLH93" s="530"/>
      <c r="SLI93" s="531"/>
      <c r="SLJ93" s="532"/>
      <c r="SLK93" s="533"/>
      <c r="SLL93" s="527"/>
      <c r="SLM93" s="528"/>
      <c r="SLN93" s="529"/>
      <c r="SLO93" s="530"/>
      <c r="SLP93" s="531"/>
      <c r="SLQ93" s="532"/>
      <c r="SLR93" s="533"/>
      <c r="SLS93" s="527"/>
      <c r="SLT93" s="528"/>
      <c r="SLU93" s="529"/>
      <c r="SLV93" s="530"/>
      <c r="SLW93" s="531"/>
      <c r="SLX93" s="532"/>
      <c r="SLY93" s="533"/>
      <c r="SLZ93" s="527"/>
      <c r="SMA93" s="528"/>
      <c r="SMB93" s="529"/>
      <c r="SMC93" s="530"/>
      <c r="SMD93" s="531"/>
      <c r="SME93" s="532"/>
      <c r="SMF93" s="533"/>
      <c r="SMG93" s="527"/>
      <c r="SMH93" s="528"/>
      <c r="SMI93" s="529"/>
      <c r="SMJ93" s="530"/>
      <c r="SMK93" s="531"/>
      <c r="SML93" s="532"/>
      <c r="SMM93" s="533"/>
      <c r="SMN93" s="527"/>
      <c r="SMO93" s="528"/>
      <c r="SMP93" s="529"/>
      <c r="SMQ93" s="530"/>
      <c r="SMR93" s="531"/>
      <c r="SMS93" s="532"/>
      <c r="SMT93" s="533"/>
      <c r="SMU93" s="527"/>
      <c r="SMV93" s="528"/>
      <c r="SMW93" s="529"/>
      <c r="SMX93" s="530"/>
      <c r="SMY93" s="531"/>
      <c r="SMZ93" s="532"/>
      <c r="SNA93" s="533"/>
      <c r="SNB93" s="527"/>
      <c r="SNC93" s="528"/>
      <c r="SND93" s="529"/>
      <c r="SNE93" s="530"/>
      <c r="SNF93" s="531"/>
      <c r="SNG93" s="532"/>
      <c r="SNH93" s="533"/>
      <c r="SNI93" s="527"/>
      <c r="SNJ93" s="528"/>
      <c r="SNK93" s="529"/>
      <c r="SNL93" s="530"/>
      <c r="SNM93" s="531"/>
      <c r="SNN93" s="532"/>
      <c r="SNO93" s="533"/>
      <c r="SNP93" s="527"/>
      <c r="SNQ93" s="528"/>
      <c r="SNR93" s="529"/>
      <c r="SNS93" s="530"/>
      <c r="SNT93" s="531"/>
      <c r="SNU93" s="532"/>
      <c r="SNV93" s="533"/>
      <c r="SNW93" s="527"/>
      <c r="SNX93" s="528"/>
      <c r="SNY93" s="529"/>
      <c r="SNZ93" s="530"/>
      <c r="SOA93" s="531"/>
      <c r="SOB93" s="532"/>
      <c r="SOC93" s="533"/>
      <c r="SOD93" s="527"/>
      <c r="SOE93" s="528"/>
      <c r="SOF93" s="529"/>
      <c r="SOG93" s="530"/>
      <c r="SOH93" s="531"/>
      <c r="SOI93" s="532"/>
      <c r="SOJ93" s="533"/>
      <c r="SOK93" s="527"/>
      <c r="SOL93" s="528"/>
      <c r="SOM93" s="529"/>
      <c r="SON93" s="530"/>
      <c r="SOO93" s="531"/>
      <c r="SOP93" s="532"/>
      <c r="SOQ93" s="533"/>
      <c r="SOR93" s="527"/>
      <c r="SOS93" s="528"/>
      <c r="SOT93" s="529"/>
      <c r="SOU93" s="530"/>
      <c r="SOV93" s="531"/>
      <c r="SOW93" s="532"/>
      <c r="SOX93" s="533"/>
      <c r="SOY93" s="527"/>
      <c r="SOZ93" s="528"/>
      <c r="SPA93" s="529"/>
      <c r="SPB93" s="530"/>
      <c r="SPC93" s="531"/>
      <c r="SPD93" s="532"/>
      <c r="SPE93" s="533"/>
      <c r="SPF93" s="527"/>
      <c r="SPG93" s="528"/>
      <c r="SPH93" s="529"/>
      <c r="SPI93" s="530"/>
      <c r="SPJ93" s="531"/>
      <c r="SPK93" s="532"/>
      <c r="SPL93" s="533"/>
      <c r="SPM93" s="527"/>
      <c r="SPN93" s="528"/>
      <c r="SPO93" s="529"/>
      <c r="SPP93" s="530"/>
      <c r="SPQ93" s="531"/>
      <c r="SPR93" s="532"/>
      <c r="SPS93" s="533"/>
      <c r="SPT93" s="527"/>
      <c r="SPU93" s="528"/>
      <c r="SPV93" s="529"/>
      <c r="SPW93" s="530"/>
      <c r="SPX93" s="531"/>
      <c r="SPY93" s="532"/>
      <c r="SPZ93" s="533"/>
      <c r="SQA93" s="527"/>
      <c r="SQB93" s="528"/>
      <c r="SQC93" s="529"/>
      <c r="SQD93" s="530"/>
      <c r="SQE93" s="531"/>
      <c r="SQF93" s="532"/>
      <c r="SQG93" s="533"/>
      <c r="SQH93" s="527"/>
      <c r="SQI93" s="528"/>
      <c r="SQJ93" s="529"/>
      <c r="SQK93" s="530"/>
      <c r="SQL93" s="531"/>
      <c r="SQM93" s="532"/>
      <c r="SQN93" s="533"/>
      <c r="SQO93" s="527"/>
      <c r="SQP93" s="528"/>
      <c r="SQQ93" s="529"/>
      <c r="SQR93" s="530"/>
      <c r="SQS93" s="531"/>
      <c r="SQT93" s="532"/>
      <c r="SQU93" s="533"/>
      <c r="SQV93" s="527"/>
      <c r="SQW93" s="528"/>
      <c r="SQX93" s="529"/>
      <c r="SQY93" s="530"/>
      <c r="SQZ93" s="531"/>
      <c r="SRA93" s="532"/>
      <c r="SRB93" s="533"/>
      <c r="SRC93" s="527"/>
      <c r="SRD93" s="528"/>
      <c r="SRE93" s="529"/>
      <c r="SRF93" s="530"/>
      <c r="SRG93" s="531"/>
      <c r="SRH93" s="532"/>
      <c r="SRI93" s="533"/>
      <c r="SRJ93" s="527"/>
      <c r="SRK93" s="528"/>
      <c r="SRL93" s="529"/>
      <c r="SRM93" s="530"/>
      <c r="SRN93" s="531"/>
      <c r="SRO93" s="532"/>
      <c r="SRP93" s="533"/>
      <c r="SRQ93" s="527"/>
      <c r="SRR93" s="528"/>
      <c r="SRS93" s="529"/>
      <c r="SRT93" s="530"/>
      <c r="SRU93" s="531"/>
      <c r="SRV93" s="532"/>
      <c r="SRW93" s="533"/>
      <c r="SRX93" s="527"/>
      <c r="SRY93" s="528"/>
      <c r="SRZ93" s="529"/>
      <c r="SSA93" s="530"/>
      <c r="SSB93" s="531"/>
      <c r="SSC93" s="532"/>
      <c r="SSD93" s="533"/>
      <c r="SSE93" s="527"/>
      <c r="SSF93" s="528"/>
      <c r="SSG93" s="529"/>
      <c r="SSH93" s="530"/>
      <c r="SSI93" s="531"/>
      <c r="SSJ93" s="532"/>
      <c r="SSK93" s="533"/>
      <c r="SSL93" s="527"/>
      <c r="SSM93" s="528"/>
      <c r="SSN93" s="529"/>
      <c r="SSO93" s="530"/>
      <c r="SSP93" s="531"/>
      <c r="SSQ93" s="532"/>
      <c r="SSR93" s="533"/>
      <c r="SSS93" s="527"/>
      <c r="SST93" s="528"/>
      <c r="SSU93" s="529"/>
      <c r="SSV93" s="530"/>
      <c r="SSW93" s="531"/>
      <c r="SSX93" s="532"/>
      <c r="SSY93" s="533"/>
      <c r="SSZ93" s="527"/>
      <c r="STA93" s="528"/>
      <c r="STB93" s="529"/>
      <c r="STC93" s="530"/>
      <c r="STD93" s="531"/>
      <c r="STE93" s="532"/>
      <c r="STF93" s="533"/>
      <c r="STG93" s="527"/>
      <c r="STH93" s="528"/>
      <c r="STI93" s="529"/>
      <c r="STJ93" s="530"/>
      <c r="STK93" s="531"/>
      <c r="STL93" s="532"/>
      <c r="STM93" s="533"/>
      <c r="STN93" s="527"/>
      <c r="STO93" s="528"/>
      <c r="STP93" s="529"/>
      <c r="STQ93" s="530"/>
      <c r="STR93" s="531"/>
      <c r="STS93" s="532"/>
      <c r="STT93" s="533"/>
      <c r="STU93" s="527"/>
      <c r="STV93" s="528"/>
      <c r="STW93" s="529"/>
      <c r="STX93" s="530"/>
      <c r="STY93" s="531"/>
      <c r="STZ93" s="532"/>
      <c r="SUA93" s="533"/>
      <c r="SUB93" s="527"/>
      <c r="SUC93" s="528"/>
      <c r="SUD93" s="529"/>
      <c r="SUE93" s="530"/>
      <c r="SUF93" s="531"/>
      <c r="SUG93" s="532"/>
      <c r="SUH93" s="533"/>
      <c r="SUI93" s="527"/>
      <c r="SUJ93" s="528"/>
      <c r="SUK93" s="529"/>
      <c r="SUL93" s="530"/>
      <c r="SUM93" s="531"/>
      <c r="SUN93" s="532"/>
      <c r="SUO93" s="533"/>
      <c r="SUP93" s="527"/>
      <c r="SUQ93" s="528"/>
      <c r="SUR93" s="529"/>
      <c r="SUS93" s="530"/>
      <c r="SUT93" s="531"/>
      <c r="SUU93" s="532"/>
      <c r="SUV93" s="533"/>
      <c r="SUW93" s="527"/>
      <c r="SUX93" s="528"/>
      <c r="SUY93" s="529"/>
      <c r="SUZ93" s="530"/>
      <c r="SVA93" s="531"/>
      <c r="SVB93" s="532"/>
      <c r="SVC93" s="533"/>
      <c r="SVD93" s="527"/>
      <c r="SVE93" s="528"/>
      <c r="SVF93" s="529"/>
      <c r="SVG93" s="530"/>
      <c r="SVH93" s="531"/>
      <c r="SVI93" s="532"/>
      <c r="SVJ93" s="533"/>
      <c r="SVK93" s="527"/>
      <c r="SVL93" s="528"/>
      <c r="SVM93" s="529"/>
      <c r="SVN93" s="530"/>
      <c r="SVO93" s="531"/>
      <c r="SVP93" s="532"/>
      <c r="SVQ93" s="533"/>
      <c r="SVR93" s="527"/>
      <c r="SVS93" s="528"/>
      <c r="SVT93" s="529"/>
      <c r="SVU93" s="530"/>
      <c r="SVV93" s="531"/>
      <c r="SVW93" s="532"/>
      <c r="SVX93" s="533"/>
      <c r="SVY93" s="527"/>
      <c r="SVZ93" s="528"/>
      <c r="SWA93" s="529"/>
      <c r="SWB93" s="530"/>
      <c r="SWC93" s="531"/>
      <c r="SWD93" s="532"/>
      <c r="SWE93" s="533"/>
      <c r="SWF93" s="527"/>
      <c r="SWG93" s="528"/>
      <c r="SWH93" s="529"/>
      <c r="SWI93" s="530"/>
      <c r="SWJ93" s="531"/>
      <c r="SWK93" s="532"/>
      <c r="SWL93" s="533"/>
      <c r="SWM93" s="527"/>
      <c r="SWN93" s="528"/>
      <c r="SWO93" s="529"/>
      <c r="SWP93" s="530"/>
      <c r="SWQ93" s="531"/>
      <c r="SWR93" s="532"/>
      <c r="SWS93" s="533"/>
      <c r="SWT93" s="527"/>
      <c r="SWU93" s="528"/>
      <c r="SWV93" s="529"/>
      <c r="SWW93" s="530"/>
      <c r="SWX93" s="531"/>
      <c r="SWY93" s="532"/>
      <c r="SWZ93" s="533"/>
      <c r="SXA93" s="527"/>
      <c r="SXB93" s="528"/>
      <c r="SXC93" s="529"/>
      <c r="SXD93" s="530"/>
      <c r="SXE93" s="531"/>
      <c r="SXF93" s="532"/>
      <c r="SXG93" s="533"/>
      <c r="SXH93" s="527"/>
      <c r="SXI93" s="528"/>
      <c r="SXJ93" s="529"/>
      <c r="SXK93" s="530"/>
      <c r="SXL93" s="531"/>
      <c r="SXM93" s="532"/>
      <c r="SXN93" s="533"/>
      <c r="SXO93" s="527"/>
      <c r="SXP93" s="528"/>
      <c r="SXQ93" s="529"/>
      <c r="SXR93" s="530"/>
      <c r="SXS93" s="531"/>
      <c r="SXT93" s="532"/>
      <c r="SXU93" s="533"/>
      <c r="SXV93" s="527"/>
      <c r="SXW93" s="528"/>
      <c r="SXX93" s="529"/>
      <c r="SXY93" s="530"/>
      <c r="SXZ93" s="531"/>
      <c r="SYA93" s="532"/>
      <c r="SYB93" s="533"/>
      <c r="SYC93" s="527"/>
      <c r="SYD93" s="528"/>
      <c r="SYE93" s="529"/>
      <c r="SYF93" s="530"/>
      <c r="SYG93" s="531"/>
      <c r="SYH93" s="532"/>
      <c r="SYI93" s="533"/>
      <c r="SYJ93" s="527"/>
      <c r="SYK93" s="528"/>
      <c r="SYL93" s="529"/>
      <c r="SYM93" s="530"/>
      <c r="SYN93" s="531"/>
      <c r="SYO93" s="532"/>
      <c r="SYP93" s="533"/>
      <c r="SYQ93" s="527"/>
      <c r="SYR93" s="528"/>
      <c r="SYS93" s="529"/>
      <c r="SYT93" s="530"/>
      <c r="SYU93" s="531"/>
      <c r="SYV93" s="532"/>
      <c r="SYW93" s="533"/>
      <c r="SYX93" s="527"/>
      <c r="SYY93" s="528"/>
      <c r="SYZ93" s="529"/>
      <c r="SZA93" s="530"/>
      <c r="SZB93" s="531"/>
      <c r="SZC93" s="532"/>
      <c r="SZD93" s="533"/>
      <c r="SZE93" s="527"/>
      <c r="SZF93" s="528"/>
      <c r="SZG93" s="529"/>
      <c r="SZH93" s="530"/>
      <c r="SZI93" s="531"/>
      <c r="SZJ93" s="532"/>
      <c r="SZK93" s="533"/>
      <c r="SZL93" s="527"/>
      <c r="SZM93" s="528"/>
      <c r="SZN93" s="529"/>
      <c r="SZO93" s="530"/>
      <c r="SZP93" s="531"/>
      <c r="SZQ93" s="532"/>
      <c r="SZR93" s="533"/>
      <c r="SZS93" s="527"/>
      <c r="SZT93" s="528"/>
      <c r="SZU93" s="529"/>
      <c r="SZV93" s="530"/>
      <c r="SZW93" s="531"/>
      <c r="SZX93" s="532"/>
      <c r="SZY93" s="533"/>
      <c r="SZZ93" s="527"/>
      <c r="TAA93" s="528"/>
      <c r="TAB93" s="529"/>
      <c r="TAC93" s="530"/>
      <c r="TAD93" s="531"/>
      <c r="TAE93" s="532"/>
      <c r="TAF93" s="533"/>
      <c r="TAG93" s="527"/>
      <c r="TAH93" s="528"/>
      <c r="TAI93" s="529"/>
      <c r="TAJ93" s="530"/>
      <c r="TAK93" s="531"/>
      <c r="TAL93" s="532"/>
      <c r="TAM93" s="533"/>
      <c r="TAN93" s="527"/>
      <c r="TAO93" s="528"/>
      <c r="TAP93" s="529"/>
      <c r="TAQ93" s="530"/>
      <c r="TAR93" s="531"/>
      <c r="TAS93" s="532"/>
      <c r="TAT93" s="533"/>
      <c r="TAU93" s="527"/>
      <c r="TAV93" s="528"/>
      <c r="TAW93" s="529"/>
      <c r="TAX93" s="530"/>
      <c r="TAY93" s="531"/>
      <c r="TAZ93" s="532"/>
      <c r="TBA93" s="533"/>
      <c r="TBB93" s="527"/>
      <c r="TBC93" s="528"/>
      <c r="TBD93" s="529"/>
      <c r="TBE93" s="530"/>
      <c r="TBF93" s="531"/>
      <c r="TBG93" s="532"/>
      <c r="TBH93" s="533"/>
      <c r="TBI93" s="527"/>
      <c r="TBJ93" s="528"/>
      <c r="TBK93" s="529"/>
      <c r="TBL93" s="530"/>
      <c r="TBM93" s="531"/>
      <c r="TBN93" s="532"/>
      <c r="TBO93" s="533"/>
      <c r="TBP93" s="527"/>
      <c r="TBQ93" s="528"/>
      <c r="TBR93" s="529"/>
      <c r="TBS93" s="530"/>
      <c r="TBT93" s="531"/>
      <c r="TBU93" s="532"/>
      <c r="TBV93" s="533"/>
      <c r="TBW93" s="527"/>
      <c r="TBX93" s="528"/>
      <c r="TBY93" s="529"/>
      <c r="TBZ93" s="530"/>
      <c r="TCA93" s="531"/>
      <c r="TCB93" s="532"/>
      <c r="TCC93" s="533"/>
      <c r="TCD93" s="527"/>
      <c r="TCE93" s="528"/>
      <c r="TCF93" s="529"/>
      <c r="TCG93" s="530"/>
      <c r="TCH93" s="531"/>
      <c r="TCI93" s="532"/>
      <c r="TCJ93" s="533"/>
      <c r="TCK93" s="527"/>
      <c r="TCL93" s="528"/>
      <c r="TCM93" s="529"/>
      <c r="TCN93" s="530"/>
      <c r="TCO93" s="531"/>
      <c r="TCP93" s="532"/>
      <c r="TCQ93" s="533"/>
      <c r="TCR93" s="527"/>
      <c r="TCS93" s="528"/>
      <c r="TCT93" s="529"/>
      <c r="TCU93" s="530"/>
      <c r="TCV93" s="531"/>
      <c r="TCW93" s="532"/>
      <c r="TCX93" s="533"/>
      <c r="TCY93" s="527"/>
      <c r="TCZ93" s="528"/>
      <c r="TDA93" s="529"/>
      <c r="TDB93" s="530"/>
      <c r="TDC93" s="531"/>
      <c r="TDD93" s="532"/>
      <c r="TDE93" s="533"/>
      <c r="TDF93" s="527"/>
      <c r="TDG93" s="528"/>
      <c r="TDH93" s="529"/>
      <c r="TDI93" s="530"/>
      <c r="TDJ93" s="531"/>
      <c r="TDK93" s="532"/>
      <c r="TDL93" s="533"/>
      <c r="TDM93" s="527"/>
      <c r="TDN93" s="528"/>
      <c r="TDO93" s="529"/>
      <c r="TDP93" s="530"/>
      <c r="TDQ93" s="531"/>
      <c r="TDR93" s="532"/>
      <c r="TDS93" s="533"/>
      <c r="TDT93" s="527"/>
      <c r="TDU93" s="528"/>
      <c r="TDV93" s="529"/>
      <c r="TDW93" s="530"/>
      <c r="TDX93" s="531"/>
      <c r="TDY93" s="532"/>
      <c r="TDZ93" s="533"/>
      <c r="TEA93" s="527"/>
      <c r="TEB93" s="528"/>
      <c r="TEC93" s="529"/>
      <c r="TED93" s="530"/>
      <c r="TEE93" s="531"/>
      <c r="TEF93" s="532"/>
      <c r="TEG93" s="533"/>
      <c r="TEH93" s="527"/>
      <c r="TEI93" s="528"/>
      <c r="TEJ93" s="529"/>
      <c r="TEK93" s="530"/>
      <c r="TEL93" s="531"/>
      <c r="TEM93" s="532"/>
      <c r="TEN93" s="533"/>
      <c r="TEO93" s="527"/>
      <c r="TEP93" s="528"/>
      <c r="TEQ93" s="529"/>
      <c r="TER93" s="530"/>
      <c r="TES93" s="531"/>
      <c r="TET93" s="532"/>
      <c r="TEU93" s="533"/>
      <c r="TEV93" s="527"/>
      <c r="TEW93" s="528"/>
      <c r="TEX93" s="529"/>
      <c r="TEY93" s="530"/>
      <c r="TEZ93" s="531"/>
      <c r="TFA93" s="532"/>
      <c r="TFB93" s="533"/>
      <c r="TFC93" s="527"/>
      <c r="TFD93" s="528"/>
      <c r="TFE93" s="529"/>
      <c r="TFF93" s="530"/>
      <c r="TFG93" s="531"/>
      <c r="TFH93" s="532"/>
      <c r="TFI93" s="533"/>
      <c r="TFJ93" s="527"/>
      <c r="TFK93" s="528"/>
      <c r="TFL93" s="529"/>
      <c r="TFM93" s="530"/>
      <c r="TFN93" s="531"/>
      <c r="TFO93" s="532"/>
      <c r="TFP93" s="533"/>
      <c r="TFQ93" s="527"/>
      <c r="TFR93" s="528"/>
      <c r="TFS93" s="529"/>
      <c r="TFT93" s="530"/>
      <c r="TFU93" s="531"/>
      <c r="TFV93" s="532"/>
      <c r="TFW93" s="533"/>
      <c r="TFX93" s="527"/>
      <c r="TFY93" s="528"/>
      <c r="TFZ93" s="529"/>
      <c r="TGA93" s="530"/>
      <c r="TGB93" s="531"/>
      <c r="TGC93" s="532"/>
      <c r="TGD93" s="533"/>
      <c r="TGE93" s="527"/>
      <c r="TGF93" s="528"/>
      <c r="TGG93" s="529"/>
      <c r="TGH93" s="530"/>
      <c r="TGI93" s="531"/>
      <c r="TGJ93" s="532"/>
      <c r="TGK93" s="533"/>
      <c r="TGL93" s="527"/>
      <c r="TGM93" s="528"/>
      <c r="TGN93" s="529"/>
      <c r="TGO93" s="530"/>
      <c r="TGP93" s="531"/>
      <c r="TGQ93" s="532"/>
      <c r="TGR93" s="533"/>
      <c r="TGS93" s="527"/>
      <c r="TGT93" s="528"/>
      <c r="TGU93" s="529"/>
      <c r="TGV93" s="530"/>
      <c r="TGW93" s="531"/>
      <c r="TGX93" s="532"/>
      <c r="TGY93" s="533"/>
      <c r="TGZ93" s="527"/>
      <c r="THA93" s="528"/>
      <c r="THB93" s="529"/>
      <c r="THC93" s="530"/>
      <c r="THD93" s="531"/>
      <c r="THE93" s="532"/>
      <c r="THF93" s="533"/>
      <c r="THG93" s="527"/>
      <c r="THH93" s="528"/>
      <c r="THI93" s="529"/>
      <c r="THJ93" s="530"/>
      <c r="THK93" s="531"/>
      <c r="THL93" s="532"/>
      <c r="THM93" s="533"/>
      <c r="THN93" s="527"/>
      <c r="THO93" s="528"/>
      <c r="THP93" s="529"/>
      <c r="THQ93" s="530"/>
      <c r="THR93" s="531"/>
      <c r="THS93" s="532"/>
      <c r="THT93" s="533"/>
      <c r="THU93" s="527"/>
      <c r="THV93" s="528"/>
      <c r="THW93" s="529"/>
      <c r="THX93" s="530"/>
      <c r="THY93" s="531"/>
      <c r="THZ93" s="532"/>
      <c r="TIA93" s="533"/>
      <c r="TIB93" s="527"/>
      <c r="TIC93" s="528"/>
      <c r="TID93" s="529"/>
      <c r="TIE93" s="530"/>
      <c r="TIF93" s="531"/>
      <c r="TIG93" s="532"/>
      <c r="TIH93" s="533"/>
      <c r="TII93" s="527"/>
      <c r="TIJ93" s="528"/>
      <c r="TIK93" s="529"/>
      <c r="TIL93" s="530"/>
      <c r="TIM93" s="531"/>
      <c r="TIN93" s="532"/>
      <c r="TIO93" s="533"/>
      <c r="TIP93" s="527"/>
      <c r="TIQ93" s="528"/>
      <c r="TIR93" s="529"/>
      <c r="TIS93" s="530"/>
      <c r="TIT93" s="531"/>
      <c r="TIU93" s="532"/>
      <c r="TIV93" s="533"/>
      <c r="TIW93" s="527"/>
      <c r="TIX93" s="528"/>
      <c r="TIY93" s="529"/>
      <c r="TIZ93" s="530"/>
      <c r="TJA93" s="531"/>
      <c r="TJB93" s="532"/>
      <c r="TJC93" s="533"/>
      <c r="TJD93" s="527"/>
      <c r="TJE93" s="528"/>
      <c r="TJF93" s="529"/>
      <c r="TJG93" s="530"/>
      <c r="TJH93" s="531"/>
      <c r="TJI93" s="532"/>
      <c r="TJJ93" s="533"/>
      <c r="TJK93" s="527"/>
      <c r="TJL93" s="528"/>
      <c r="TJM93" s="529"/>
      <c r="TJN93" s="530"/>
      <c r="TJO93" s="531"/>
      <c r="TJP93" s="532"/>
      <c r="TJQ93" s="533"/>
      <c r="TJR93" s="527"/>
      <c r="TJS93" s="528"/>
      <c r="TJT93" s="529"/>
      <c r="TJU93" s="530"/>
      <c r="TJV93" s="531"/>
      <c r="TJW93" s="532"/>
      <c r="TJX93" s="533"/>
      <c r="TJY93" s="527"/>
      <c r="TJZ93" s="528"/>
      <c r="TKA93" s="529"/>
      <c r="TKB93" s="530"/>
      <c r="TKC93" s="531"/>
      <c r="TKD93" s="532"/>
      <c r="TKE93" s="533"/>
      <c r="TKF93" s="527"/>
      <c r="TKG93" s="528"/>
      <c r="TKH93" s="529"/>
      <c r="TKI93" s="530"/>
      <c r="TKJ93" s="531"/>
      <c r="TKK93" s="532"/>
      <c r="TKL93" s="533"/>
      <c r="TKM93" s="527"/>
      <c r="TKN93" s="528"/>
      <c r="TKO93" s="529"/>
      <c r="TKP93" s="530"/>
      <c r="TKQ93" s="531"/>
      <c r="TKR93" s="532"/>
      <c r="TKS93" s="533"/>
      <c r="TKT93" s="527"/>
      <c r="TKU93" s="528"/>
      <c r="TKV93" s="529"/>
      <c r="TKW93" s="530"/>
      <c r="TKX93" s="531"/>
      <c r="TKY93" s="532"/>
      <c r="TKZ93" s="533"/>
      <c r="TLA93" s="527"/>
      <c r="TLB93" s="528"/>
      <c r="TLC93" s="529"/>
      <c r="TLD93" s="530"/>
      <c r="TLE93" s="531"/>
      <c r="TLF93" s="532"/>
      <c r="TLG93" s="533"/>
      <c r="TLH93" s="527"/>
      <c r="TLI93" s="528"/>
      <c r="TLJ93" s="529"/>
      <c r="TLK93" s="530"/>
      <c r="TLL93" s="531"/>
      <c r="TLM93" s="532"/>
      <c r="TLN93" s="533"/>
      <c r="TLO93" s="527"/>
      <c r="TLP93" s="528"/>
      <c r="TLQ93" s="529"/>
      <c r="TLR93" s="530"/>
      <c r="TLS93" s="531"/>
      <c r="TLT93" s="532"/>
      <c r="TLU93" s="533"/>
      <c r="TLV93" s="527"/>
      <c r="TLW93" s="528"/>
      <c r="TLX93" s="529"/>
      <c r="TLY93" s="530"/>
      <c r="TLZ93" s="531"/>
      <c r="TMA93" s="532"/>
      <c r="TMB93" s="533"/>
      <c r="TMC93" s="527"/>
      <c r="TMD93" s="528"/>
      <c r="TME93" s="529"/>
      <c r="TMF93" s="530"/>
      <c r="TMG93" s="531"/>
      <c r="TMH93" s="532"/>
      <c r="TMI93" s="533"/>
      <c r="TMJ93" s="527"/>
      <c r="TMK93" s="528"/>
      <c r="TML93" s="529"/>
      <c r="TMM93" s="530"/>
      <c r="TMN93" s="531"/>
      <c r="TMO93" s="532"/>
      <c r="TMP93" s="533"/>
      <c r="TMQ93" s="527"/>
      <c r="TMR93" s="528"/>
      <c r="TMS93" s="529"/>
      <c r="TMT93" s="530"/>
      <c r="TMU93" s="531"/>
      <c r="TMV93" s="532"/>
      <c r="TMW93" s="533"/>
      <c r="TMX93" s="527"/>
      <c r="TMY93" s="528"/>
      <c r="TMZ93" s="529"/>
      <c r="TNA93" s="530"/>
      <c r="TNB93" s="531"/>
      <c r="TNC93" s="532"/>
      <c r="TND93" s="533"/>
      <c r="TNE93" s="527"/>
      <c r="TNF93" s="528"/>
      <c r="TNG93" s="529"/>
      <c r="TNH93" s="530"/>
      <c r="TNI93" s="531"/>
      <c r="TNJ93" s="532"/>
      <c r="TNK93" s="533"/>
      <c r="TNL93" s="527"/>
      <c r="TNM93" s="528"/>
      <c r="TNN93" s="529"/>
      <c r="TNO93" s="530"/>
      <c r="TNP93" s="531"/>
      <c r="TNQ93" s="532"/>
      <c r="TNR93" s="533"/>
      <c r="TNS93" s="527"/>
      <c r="TNT93" s="528"/>
      <c r="TNU93" s="529"/>
      <c r="TNV93" s="530"/>
      <c r="TNW93" s="531"/>
      <c r="TNX93" s="532"/>
      <c r="TNY93" s="533"/>
      <c r="TNZ93" s="527"/>
      <c r="TOA93" s="528"/>
      <c r="TOB93" s="529"/>
      <c r="TOC93" s="530"/>
      <c r="TOD93" s="531"/>
      <c r="TOE93" s="532"/>
      <c r="TOF93" s="533"/>
      <c r="TOG93" s="527"/>
      <c r="TOH93" s="528"/>
      <c r="TOI93" s="529"/>
      <c r="TOJ93" s="530"/>
      <c r="TOK93" s="531"/>
      <c r="TOL93" s="532"/>
      <c r="TOM93" s="533"/>
      <c r="TON93" s="527"/>
      <c r="TOO93" s="528"/>
      <c r="TOP93" s="529"/>
      <c r="TOQ93" s="530"/>
      <c r="TOR93" s="531"/>
      <c r="TOS93" s="532"/>
      <c r="TOT93" s="533"/>
      <c r="TOU93" s="527"/>
      <c r="TOV93" s="528"/>
      <c r="TOW93" s="529"/>
      <c r="TOX93" s="530"/>
      <c r="TOY93" s="531"/>
      <c r="TOZ93" s="532"/>
      <c r="TPA93" s="533"/>
      <c r="TPB93" s="527"/>
      <c r="TPC93" s="528"/>
      <c r="TPD93" s="529"/>
      <c r="TPE93" s="530"/>
      <c r="TPF93" s="531"/>
      <c r="TPG93" s="532"/>
      <c r="TPH93" s="533"/>
      <c r="TPI93" s="527"/>
      <c r="TPJ93" s="528"/>
      <c r="TPK93" s="529"/>
      <c r="TPL93" s="530"/>
      <c r="TPM93" s="531"/>
      <c r="TPN93" s="532"/>
      <c r="TPO93" s="533"/>
      <c r="TPP93" s="527"/>
      <c r="TPQ93" s="528"/>
      <c r="TPR93" s="529"/>
      <c r="TPS93" s="530"/>
      <c r="TPT93" s="531"/>
      <c r="TPU93" s="532"/>
      <c r="TPV93" s="533"/>
      <c r="TPW93" s="527"/>
      <c r="TPX93" s="528"/>
      <c r="TPY93" s="529"/>
      <c r="TPZ93" s="530"/>
      <c r="TQA93" s="531"/>
      <c r="TQB93" s="532"/>
      <c r="TQC93" s="533"/>
      <c r="TQD93" s="527"/>
      <c r="TQE93" s="528"/>
      <c r="TQF93" s="529"/>
      <c r="TQG93" s="530"/>
      <c r="TQH93" s="531"/>
      <c r="TQI93" s="532"/>
      <c r="TQJ93" s="533"/>
      <c r="TQK93" s="527"/>
      <c r="TQL93" s="528"/>
      <c r="TQM93" s="529"/>
      <c r="TQN93" s="530"/>
      <c r="TQO93" s="531"/>
      <c r="TQP93" s="532"/>
      <c r="TQQ93" s="533"/>
      <c r="TQR93" s="527"/>
      <c r="TQS93" s="528"/>
      <c r="TQT93" s="529"/>
      <c r="TQU93" s="530"/>
      <c r="TQV93" s="531"/>
      <c r="TQW93" s="532"/>
      <c r="TQX93" s="533"/>
      <c r="TQY93" s="527"/>
      <c r="TQZ93" s="528"/>
      <c r="TRA93" s="529"/>
      <c r="TRB93" s="530"/>
      <c r="TRC93" s="531"/>
      <c r="TRD93" s="532"/>
      <c r="TRE93" s="533"/>
      <c r="TRF93" s="527"/>
      <c r="TRG93" s="528"/>
      <c r="TRH93" s="529"/>
      <c r="TRI93" s="530"/>
      <c r="TRJ93" s="531"/>
      <c r="TRK93" s="532"/>
      <c r="TRL93" s="533"/>
      <c r="TRM93" s="527"/>
      <c r="TRN93" s="528"/>
      <c r="TRO93" s="529"/>
      <c r="TRP93" s="530"/>
      <c r="TRQ93" s="531"/>
      <c r="TRR93" s="532"/>
      <c r="TRS93" s="533"/>
      <c r="TRT93" s="527"/>
      <c r="TRU93" s="528"/>
      <c r="TRV93" s="529"/>
      <c r="TRW93" s="530"/>
      <c r="TRX93" s="531"/>
      <c r="TRY93" s="532"/>
      <c r="TRZ93" s="533"/>
      <c r="TSA93" s="527"/>
      <c r="TSB93" s="528"/>
      <c r="TSC93" s="529"/>
      <c r="TSD93" s="530"/>
      <c r="TSE93" s="531"/>
      <c r="TSF93" s="532"/>
      <c r="TSG93" s="533"/>
      <c r="TSH93" s="527"/>
      <c r="TSI93" s="528"/>
      <c r="TSJ93" s="529"/>
      <c r="TSK93" s="530"/>
      <c r="TSL93" s="531"/>
      <c r="TSM93" s="532"/>
      <c r="TSN93" s="533"/>
      <c r="TSO93" s="527"/>
      <c r="TSP93" s="528"/>
      <c r="TSQ93" s="529"/>
      <c r="TSR93" s="530"/>
      <c r="TSS93" s="531"/>
      <c r="TST93" s="532"/>
      <c r="TSU93" s="533"/>
      <c r="TSV93" s="527"/>
      <c r="TSW93" s="528"/>
      <c r="TSX93" s="529"/>
      <c r="TSY93" s="530"/>
      <c r="TSZ93" s="531"/>
      <c r="TTA93" s="532"/>
      <c r="TTB93" s="533"/>
      <c r="TTC93" s="527"/>
      <c r="TTD93" s="528"/>
      <c r="TTE93" s="529"/>
      <c r="TTF93" s="530"/>
      <c r="TTG93" s="531"/>
      <c r="TTH93" s="532"/>
      <c r="TTI93" s="533"/>
      <c r="TTJ93" s="527"/>
      <c r="TTK93" s="528"/>
      <c r="TTL93" s="529"/>
      <c r="TTM93" s="530"/>
      <c r="TTN93" s="531"/>
      <c r="TTO93" s="532"/>
      <c r="TTP93" s="533"/>
      <c r="TTQ93" s="527"/>
      <c r="TTR93" s="528"/>
      <c r="TTS93" s="529"/>
      <c r="TTT93" s="530"/>
      <c r="TTU93" s="531"/>
      <c r="TTV93" s="532"/>
      <c r="TTW93" s="533"/>
      <c r="TTX93" s="527"/>
      <c r="TTY93" s="528"/>
      <c r="TTZ93" s="529"/>
      <c r="TUA93" s="530"/>
      <c r="TUB93" s="531"/>
      <c r="TUC93" s="532"/>
      <c r="TUD93" s="533"/>
      <c r="TUE93" s="527"/>
      <c r="TUF93" s="528"/>
      <c r="TUG93" s="529"/>
      <c r="TUH93" s="530"/>
      <c r="TUI93" s="531"/>
      <c r="TUJ93" s="532"/>
      <c r="TUK93" s="533"/>
      <c r="TUL93" s="527"/>
      <c r="TUM93" s="528"/>
      <c r="TUN93" s="529"/>
      <c r="TUO93" s="530"/>
      <c r="TUP93" s="531"/>
      <c r="TUQ93" s="532"/>
      <c r="TUR93" s="533"/>
      <c r="TUS93" s="527"/>
      <c r="TUT93" s="528"/>
      <c r="TUU93" s="529"/>
      <c r="TUV93" s="530"/>
      <c r="TUW93" s="531"/>
      <c r="TUX93" s="532"/>
      <c r="TUY93" s="533"/>
      <c r="TUZ93" s="527"/>
      <c r="TVA93" s="528"/>
      <c r="TVB93" s="529"/>
      <c r="TVC93" s="530"/>
      <c r="TVD93" s="531"/>
      <c r="TVE93" s="532"/>
      <c r="TVF93" s="533"/>
      <c r="TVG93" s="527"/>
      <c r="TVH93" s="528"/>
      <c r="TVI93" s="529"/>
      <c r="TVJ93" s="530"/>
      <c r="TVK93" s="531"/>
      <c r="TVL93" s="532"/>
      <c r="TVM93" s="533"/>
      <c r="TVN93" s="527"/>
      <c r="TVO93" s="528"/>
      <c r="TVP93" s="529"/>
      <c r="TVQ93" s="530"/>
      <c r="TVR93" s="531"/>
      <c r="TVS93" s="532"/>
      <c r="TVT93" s="533"/>
      <c r="TVU93" s="527"/>
      <c r="TVV93" s="528"/>
      <c r="TVW93" s="529"/>
      <c r="TVX93" s="530"/>
      <c r="TVY93" s="531"/>
      <c r="TVZ93" s="532"/>
      <c r="TWA93" s="533"/>
      <c r="TWB93" s="527"/>
      <c r="TWC93" s="528"/>
      <c r="TWD93" s="529"/>
      <c r="TWE93" s="530"/>
      <c r="TWF93" s="531"/>
      <c r="TWG93" s="532"/>
      <c r="TWH93" s="533"/>
      <c r="TWI93" s="527"/>
      <c r="TWJ93" s="528"/>
      <c r="TWK93" s="529"/>
      <c r="TWL93" s="530"/>
      <c r="TWM93" s="531"/>
      <c r="TWN93" s="532"/>
      <c r="TWO93" s="533"/>
      <c r="TWP93" s="527"/>
      <c r="TWQ93" s="528"/>
      <c r="TWR93" s="529"/>
      <c r="TWS93" s="530"/>
      <c r="TWT93" s="531"/>
      <c r="TWU93" s="532"/>
      <c r="TWV93" s="533"/>
      <c r="TWW93" s="527"/>
      <c r="TWX93" s="528"/>
      <c r="TWY93" s="529"/>
      <c r="TWZ93" s="530"/>
      <c r="TXA93" s="531"/>
      <c r="TXB93" s="532"/>
      <c r="TXC93" s="533"/>
      <c r="TXD93" s="527"/>
      <c r="TXE93" s="528"/>
      <c r="TXF93" s="529"/>
      <c r="TXG93" s="530"/>
      <c r="TXH93" s="531"/>
      <c r="TXI93" s="532"/>
      <c r="TXJ93" s="533"/>
      <c r="TXK93" s="527"/>
      <c r="TXL93" s="528"/>
      <c r="TXM93" s="529"/>
      <c r="TXN93" s="530"/>
      <c r="TXO93" s="531"/>
      <c r="TXP93" s="532"/>
      <c r="TXQ93" s="533"/>
      <c r="TXR93" s="527"/>
      <c r="TXS93" s="528"/>
      <c r="TXT93" s="529"/>
      <c r="TXU93" s="530"/>
      <c r="TXV93" s="531"/>
      <c r="TXW93" s="532"/>
      <c r="TXX93" s="533"/>
      <c r="TXY93" s="527"/>
      <c r="TXZ93" s="528"/>
      <c r="TYA93" s="529"/>
      <c r="TYB93" s="530"/>
      <c r="TYC93" s="531"/>
      <c r="TYD93" s="532"/>
      <c r="TYE93" s="533"/>
      <c r="TYF93" s="527"/>
      <c r="TYG93" s="528"/>
      <c r="TYH93" s="529"/>
      <c r="TYI93" s="530"/>
      <c r="TYJ93" s="531"/>
      <c r="TYK93" s="532"/>
      <c r="TYL93" s="533"/>
      <c r="TYM93" s="527"/>
      <c r="TYN93" s="528"/>
      <c r="TYO93" s="529"/>
      <c r="TYP93" s="530"/>
      <c r="TYQ93" s="531"/>
      <c r="TYR93" s="532"/>
      <c r="TYS93" s="533"/>
      <c r="TYT93" s="527"/>
      <c r="TYU93" s="528"/>
      <c r="TYV93" s="529"/>
      <c r="TYW93" s="530"/>
      <c r="TYX93" s="531"/>
      <c r="TYY93" s="532"/>
      <c r="TYZ93" s="533"/>
      <c r="TZA93" s="527"/>
      <c r="TZB93" s="528"/>
      <c r="TZC93" s="529"/>
      <c r="TZD93" s="530"/>
      <c r="TZE93" s="531"/>
      <c r="TZF93" s="532"/>
      <c r="TZG93" s="533"/>
      <c r="TZH93" s="527"/>
      <c r="TZI93" s="528"/>
      <c r="TZJ93" s="529"/>
      <c r="TZK93" s="530"/>
      <c r="TZL93" s="531"/>
      <c r="TZM93" s="532"/>
      <c r="TZN93" s="533"/>
      <c r="TZO93" s="527"/>
      <c r="TZP93" s="528"/>
      <c r="TZQ93" s="529"/>
      <c r="TZR93" s="530"/>
      <c r="TZS93" s="531"/>
      <c r="TZT93" s="532"/>
      <c r="TZU93" s="533"/>
      <c r="TZV93" s="527"/>
      <c r="TZW93" s="528"/>
      <c r="TZX93" s="529"/>
      <c r="TZY93" s="530"/>
      <c r="TZZ93" s="531"/>
      <c r="UAA93" s="532"/>
      <c r="UAB93" s="533"/>
      <c r="UAC93" s="527"/>
      <c r="UAD93" s="528"/>
      <c r="UAE93" s="529"/>
      <c r="UAF93" s="530"/>
      <c r="UAG93" s="531"/>
      <c r="UAH93" s="532"/>
      <c r="UAI93" s="533"/>
      <c r="UAJ93" s="527"/>
      <c r="UAK93" s="528"/>
      <c r="UAL93" s="529"/>
      <c r="UAM93" s="530"/>
      <c r="UAN93" s="531"/>
      <c r="UAO93" s="532"/>
      <c r="UAP93" s="533"/>
      <c r="UAQ93" s="527"/>
      <c r="UAR93" s="528"/>
      <c r="UAS93" s="529"/>
      <c r="UAT93" s="530"/>
      <c r="UAU93" s="531"/>
      <c r="UAV93" s="532"/>
      <c r="UAW93" s="533"/>
      <c r="UAX93" s="527"/>
      <c r="UAY93" s="528"/>
      <c r="UAZ93" s="529"/>
      <c r="UBA93" s="530"/>
      <c r="UBB93" s="531"/>
      <c r="UBC93" s="532"/>
      <c r="UBD93" s="533"/>
      <c r="UBE93" s="527"/>
      <c r="UBF93" s="528"/>
      <c r="UBG93" s="529"/>
      <c r="UBH93" s="530"/>
      <c r="UBI93" s="531"/>
      <c r="UBJ93" s="532"/>
      <c r="UBK93" s="533"/>
      <c r="UBL93" s="527"/>
      <c r="UBM93" s="528"/>
      <c r="UBN93" s="529"/>
      <c r="UBO93" s="530"/>
      <c r="UBP93" s="531"/>
      <c r="UBQ93" s="532"/>
      <c r="UBR93" s="533"/>
      <c r="UBS93" s="527"/>
      <c r="UBT93" s="528"/>
      <c r="UBU93" s="529"/>
      <c r="UBV93" s="530"/>
      <c r="UBW93" s="531"/>
      <c r="UBX93" s="532"/>
      <c r="UBY93" s="533"/>
      <c r="UBZ93" s="527"/>
      <c r="UCA93" s="528"/>
      <c r="UCB93" s="529"/>
      <c r="UCC93" s="530"/>
      <c r="UCD93" s="531"/>
      <c r="UCE93" s="532"/>
      <c r="UCF93" s="533"/>
      <c r="UCG93" s="527"/>
      <c r="UCH93" s="528"/>
      <c r="UCI93" s="529"/>
      <c r="UCJ93" s="530"/>
      <c r="UCK93" s="531"/>
      <c r="UCL93" s="532"/>
      <c r="UCM93" s="533"/>
      <c r="UCN93" s="527"/>
      <c r="UCO93" s="528"/>
      <c r="UCP93" s="529"/>
      <c r="UCQ93" s="530"/>
      <c r="UCR93" s="531"/>
      <c r="UCS93" s="532"/>
      <c r="UCT93" s="533"/>
      <c r="UCU93" s="527"/>
      <c r="UCV93" s="528"/>
      <c r="UCW93" s="529"/>
      <c r="UCX93" s="530"/>
      <c r="UCY93" s="531"/>
      <c r="UCZ93" s="532"/>
      <c r="UDA93" s="533"/>
      <c r="UDB93" s="527"/>
      <c r="UDC93" s="528"/>
      <c r="UDD93" s="529"/>
      <c r="UDE93" s="530"/>
      <c r="UDF93" s="531"/>
      <c r="UDG93" s="532"/>
      <c r="UDH93" s="533"/>
      <c r="UDI93" s="527"/>
      <c r="UDJ93" s="528"/>
      <c r="UDK93" s="529"/>
      <c r="UDL93" s="530"/>
      <c r="UDM93" s="531"/>
      <c r="UDN93" s="532"/>
      <c r="UDO93" s="533"/>
      <c r="UDP93" s="527"/>
      <c r="UDQ93" s="528"/>
      <c r="UDR93" s="529"/>
      <c r="UDS93" s="530"/>
      <c r="UDT93" s="531"/>
      <c r="UDU93" s="532"/>
      <c r="UDV93" s="533"/>
      <c r="UDW93" s="527"/>
      <c r="UDX93" s="528"/>
      <c r="UDY93" s="529"/>
      <c r="UDZ93" s="530"/>
      <c r="UEA93" s="531"/>
      <c r="UEB93" s="532"/>
      <c r="UEC93" s="533"/>
      <c r="UED93" s="527"/>
      <c r="UEE93" s="528"/>
      <c r="UEF93" s="529"/>
      <c r="UEG93" s="530"/>
      <c r="UEH93" s="531"/>
      <c r="UEI93" s="532"/>
      <c r="UEJ93" s="533"/>
      <c r="UEK93" s="527"/>
      <c r="UEL93" s="528"/>
      <c r="UEM93" s="529"/>
      <c r="UEN93" s="530"/>
      <c r="UEO93" s="531"/>
      <c r="UEP93" s="532"/>
      <c r="UEQ93" s="533"/>
      <c r="UER93" s="527"/>
      <c r="UES93" s="528"/>
      <c r="UET93" s="529"/>
      <c r="UEU93" s="530"/>
      <c r="UEV93" s="531"/>
      <c r="UEW93" s="532"/>
      <c r="UEX93" s="533"/>
      <c r="UEY93" s="527"/>
      <c r="UEZ93" s="528"/>
      <c r="UFA93" s="529"/>
      <c r="UFB93" s="530"/>
      <c r="UFC93" s="531"/>
      <c r="UFD93" s="532"/>
      <c r="UFE93" s="533"/>
      <c r="UFF93" s="527"/>
      <c r="UFG93" s="528"/>
      <c r="UFH93" s="529"/>
      <c r="UFI93" s="530"/>
      <c r="UFJ93" s="531"/>
      <c r="UFK93" s="532"/>
      <c r="UFL93" s="533"/>
      <c r="UFM93" s="527"/>
      <c r="UFN93" s="528"/>
      <c r="UFO93" s="529"/>
      <c r="UFP93" s="530"/>
      <c r="UFQ93" s="531"/>
      <c r="UFR93" s="532"/>
      <c r="UFS93" s="533"/>
      <c r="UFT93" s="527"/>
      <c r="UFU93" s="528"/>
      <c r="UFV93" s="529"/>
      <c r="UFW93" s="530"/>
      <c r="UFX93" s="531"/>
      <c r="UFY93" s="532"/>
      <c r="UFZ93" s="533"/>
      <c r="UGA93" s="527"/>
      <c r="UGB93" s="528"/>
      <c r="UGC93" s="529"/>
      <c r="UGD93" s="530"/>
      <c r="UGE93" s="531"/>
      <c r="UGF93" s="532"/>
      <c r="UGG93" s="533"/>
      <c r="UGH93" s="527"/>
      <c r="UGI93" s="528"/>
      <c r="UGJ93" s="529"/>
      <c r="UGK93" s="530"/>
      <c r="UGL93" s="531"/>
      <c r="UGM93" s="532"/>
      <c r="UGN93" s="533"/>
      <c r="UGO93" s="527"/>
      <c r="UGP93" s="528"/>
      <c r="UGQ93" s="529"/>
      <c r="UGR93" s="530"/>
      <c r="UGS93" s="531"/>
      <c r="UGT93" s="532"/>
      <c r="UGU93" s="533"/>
      <c r="UGV93" s="527"/>
      <c r="UGW93" s="528"/>
      <c r="UGX93" s="529"/>
      <c r="UGY93" s="530"/>
      <c r="UGZ93" s="531"/>
      <c r="UHA93" s="532"/>
      <c r="UHB93" s="533"/>
      <c r="UHC93" s="527"/>
      <c r="UHD93" s="528"/>
      <c r="UHE93" s="529"/>
      <c r="UHF93" s="530"/>
      <c r="UHG93" s="531"/>
      <c r="UHH93" s="532"/>
      <c r="UHI93" s="533"/>
      <c r="UHJ93" s="527"/>
      <c r="UHK93" s="528"/>
      <c r="UHL93" s="529"/>
      <c r="UHM93" s="530"/>
      <c r="UHN93" s="531"/>
      <c r="UHO93" s="532"/>
      <c r="UHP93" s="533"/>
      <c r="UHQ93" s="527"/>
      <c r="UHR93" s="528"/>
      <c r="UHS93" s="529"/>
      <c r="UHT93" s="530"/>
      <c r="UHU93" s="531"/>
      <c r="UHV93" s="532"/>
      <c r="UHW93" s="533"/>
      <c r="UHX93" s="527"/>
      <c r="UHY93" s="528"/>
      <c r="UHZ93" s="529"/>
      <c r="UIA93" s="530"/>
      <c r="UIB93" s="531"/>
      <c r="UIC93" s="532"/>
      <c r="UID93" s="533"/>
      <c r="UIE93" s="527"/>
      <c r="UIF93" s="528"/>
      <c r="UIG93" s="529"/>
      <c r="UIH93" s="530"/>
      <c r="UII93" s="531"/>
      <c r="UIJ93" s="532"/>
      <c r="UIK93" s="533"/>
      <c r="UIL93" s="527"/>
      <c r="UIM93" s="528"/>
      <c r="UIN93" s="529"/>
      <c r="UIO93" s="530"/>
      <c r="UIP93" s="531"/>
      <c r="UIQ93" s="532"/>
      <c r="UIR93" s="533"/>
      <c r="UIS93" s="527"/>
      <c r="UIT93" s="528"/>
      <c r="UIU93" s="529"/>
      <c r="UIV93" s="530"/>
      <c r="UIW93" s="531"/>
      <c r="UIX93" s="532"/>
      <c r="UIY93" s="533"/>
      <c r="UIZ93" s="527"/>
      <c r="UJA93" s="528"/>
      <c r="UJB93" s="529"/>
      <c r="UJC93" s="530"/>
      <c r="UJD93" s="531"/>
      <c r="UJE93" s="532"/>
      <c r="UJF93" s="533"/>
      <c r="UJG93" s="527"/>
      <c r="UJH93" s="528"/>
      <c r="UJI93" s="529"/>
      <c r="UJJ93" s="530"/>
      <c r="UJK93" s="531"/>
      <c r="UJL93" s="532"/>
      <c r="UJM93" s="533"/>
      <c r="UJN93" s="527"/>
      <c r="UJO93" s="528"/>
      <c r="UJP93" s="529"/>
      <c r="UJQ93" s="530"/>
      <c r="UJR93" s="531"/>
      <c r="UJS93" s="532"/>
      <c r="UJT93" s="533"/>
      <c r="UJU93" s="527"/>
      <c r="UJV93" s="528"/>
      <c r="UJW93" s="529"/>
      <c r="UJX93" s="530"/>
      <c r="UJY93" s="531"/>
      <c r="UJZ93" s="532"/>
      <c r="UKA93" s="533"/>
      <c r="UKB93" s="527"/>
      <c r="UKC93" s="528"/>
      <c r="UKD93" s="529"/>
      <c r="UKE93" s="530"/>
      <c r="UKF93" s="531"/>
      <c r="UKG93" s="532"/>
      <c r="UKH93" s="533"/>
      <c r="UKI93" s="527"/>
      <c r="UKJ93" s="528"/>
      <c r="UKK93" s="529"/>
      <c r="UKL93" s="530"/>
      <c r="UKM93" s="531"/>
      <c r="UKN93" s="532"/>
      <c r="UKO93" s="533"/>
      <c r="UKP93" s="527"/>
      <c r="UKQ93" s="528"/>
      <c r="UKR93" s="529"/>
      <c r="UKS93" s="530"/>
      <c r="UKT93" s="531"/>
      <c r="UKU93" s="532"/>
      <c r="UKV93" s="533"/>
      <c r="UKW93" s="527"/>
      <c r="UKX93" s="528"/>
      <c r="UKY93" s="529"/>
      <c r="UKZ93" s="530"/>
      <c r="ULA93" s="531"/>
      <c r="ULB93" s="532"/>
      <c r="ULC93" s="533"/>
      <c r="ULD93" s="527"/>
      <c r="ULE93" s="528"/>
      <c r="ULF93" s="529"/>
      <c r="ULG93" s="530"/>
      <c r="ULH93" s="531"/>
      <c r="ULI93" s="532"/>
      <c r="ULJ93" s="533"/>
      <c r="ULK93" s="527"/>
      <c r="ULL93" s="528"/>
      <c r="ULM93" s="529"/>
      <c r="ULN93" s="530"/>
      <c r="ULO93" s="531"/>
      <c r="ULP93" s="532"/>
      <c r="ULQ93" s="533"/>
      <c r="ULR93" s="527"/>
      <c r="ULS93" s="528"/>
      <c r="ULT93" s="529"/>
      <c r="ULU93" s="530"/>
      <c r="ULV93" s="531"/>
      <c r="ULW93" s="532"/>
      <c r="ULX93" s="533"/>
      <c r="ULY93" s="527"/>
      <c r="ULZ93" s="528"/>
      <c r="UMA93" s="529"/>
      <c r="UMB93" s="530"/>
      <c r="UMC93" s="531"/>
      <c r="UMD93" s="532"/>
      <c r="UME93" s="533"/>
      <c r="UMF93" s="527"/>
      <c r="UMG93" s="528"/>
      <c r="UMH93" s="529"/>
      <c r="UMI93" s="530"/>
      <c r="UMJ93" s="531"/>
      <c r="UMK93" s="532"/>
      <c r="UML93" s="533"/>
      <c r="UMM93" s="527"/>
      <c r="UMN93" s="528"/>
      <c r="UMO93" s="529"/>
      <c r="UMP93" s="530"/>
      <c r="UMQ93" s="531"/>
      <c r="UMR93" s="532"/>
      <c r="UMS93" s="533"/>
      <c r="UMT93" s="527"/>
      <c r="UMU93" s="528"/>
      <c r="UMV93" s="529"/>
      <c r="UMW93" s="530"/>
      <c r="UMX93" s="531"/>
      <c r="UMY93" s="532"/>
      <c r="UMZ93" s="533"/>
      <c r="UNA93" s="527"/>
      <c r="UNB93" s="528"/>
      <c r="UNC93" s="529"/>
      <c r="UND93" s="530"/>
      <c r="UNE93" s="531"/>
      <c r="UNF93" s="532"/>
      <c r="UNG93" s="533"/>
      <c r="UNH93" s="527"/>
      <c r="UNI93" s="528"/>
      <c r="UNJ93" s="529"/>
      <c r="UNK93" s="530"/>
      <c r="UNL93" s="531"/>
      <c r="UNM93" s="532"/>
      <c r="UNN93" s="533"/>
      <c r="UNO93" s="527"/>
      <c r="UNP93" s="528"/>
      <c r="UNQ93" s="529"/>
      <c r="UNR93" s="530"/>
      <c r="UNS93" s="531"/>
      <c r="UNT93" s="532"/>
      <c r="UNU93" s="533"/>
      <c r="UNV93" s="527"/>
      <c r="UNW93" s="528"/>
      <c r="UNX93" s="529"/>
      <c r="UNY93" s="530"/>
      <c r="UNZ93" s="531"/>
      <c r="UOA93" s="532"/>
      <c r="UOB93" s="533"/>
      <c r="UOC93" s="527"/>
      <c r="UOD93" s="528"/>
      <c r="UOE93" s="529"/>
      <c r="UOF93" s="530"/>
      <c r="UOG93" s="531"/>
      <c r="UOH93" s="532"/>
      <c r="UOI93" s="533"/>
      <c r="UOJ93" s="527"/>
      <c r="UOK93" s="528"/>
      <c r="UOL93" s="529"/>
      <c r="UOM93" s="530"/>
      <c r="UON93" s="531"/>
      <c r="UOO93" s="532"/>
      <c r="UOP93" s="533"/>
      <c r="UOQ93" s="527"/>
      <c r="UOR93" s="528"/>
      <c r="UOS93" s="529"/>
      <c r="UOT93" s="530"/>
      <c r="UOU93" s="531"/>
      <c r="UOV93" s="532"/>
      <c r="UOW93" s="533"/>
      <c r="UOX93" s="527"/>
      <c r="UOY93" s="528"/>
      <c r="UOZ93" s="529"/>
      <c r="UPA93" s="530"/>
      <c r="UPB93" s="531"/>
      <c r="UPC93" s="532"/>
      <c r="UPD93" s="533"/>
      <c r="UPE93" s="527"/>
      <c r="UPF93" s="528"/>
      <c r="UPG93" s="529"/>
      <c r="UPH93" s="530"/>
      <c r="UPI93" s="531"/>
      <c r="UPJ93" s="532"/>
      <c r="UPK93" s="533"/>
      <c r="UPL93" s="527"/>
      <c r="UPM93" s="528"/>
      <c r="UPN93" s="529"/>
      <c r="UPO93" s="530"/>
      <c r="UPP93" s="531"/>
      <c r="UPQ93" s="532"/>
      <c r="UPR93" s="533"/>
      <c r="UPS93" s="527"/>
      <c r="UPT93" s="528"/>
      <c r="UPU93" s="529"/>
      <c r="UPV93" s="530"/>
      <c r="UPW93" s="531"/>
      <c r="UPX93" s="532"/>
      <c r="UPY93" s="533"/>
      <c r="UPZ93" s="527"/>
      <c r="UQA93" s="528"/>
      <c r="UQB93" s="529"/>
      <c r="UQC93" s="530"/>
      <c r="UQD93" s="531"/>
      <c r="UQE93" s="532"/>
      <c r="UQF93" s="533"/>
      <c r="UQG93" s="527"/>
      <c r="UQH93" s="528"/>
      <c r="UQI93" s="529"/>
      <c r="UQJ93" s="530"/>
      <c r="UQK93" s="531"/>
      <c r="UQL93" s="532"/>
      <c r="UQM93" s="533"/>
      <c r="UQN93" s="527"/>
      <c r="UQO93" s="528"/>
      <c r="UQP93" s="529"/>
      <c r="UQQ93" s="530"/>
      <c r="UQR93" s="531"/>
      <c r="UQS93" s="532"/>
      <c r="UQT93" s="533"/>
      <c r="UQU93" s="527"/>
      <c r="UQV93" s="528"/>
      <c r="UQW93" s="529"/>
      <c r="UQX93" s="530"/>
      <c r="UQY93" s="531"/>
      <c r="UQZ93" s="532"/>
      <c r="URA93" s="533"/>
      <c r="URB93" s="527"/>
      <c r="URC93" s="528"/>
      <c r="URD93" s="529"/>
      <c r="URE93" s="530"/>
      <c r="URF93" s="531"/>
      <c r="URG93" s="532"/>
      <c r="URH93" s="533"/>
      <c r="URI93" s="527"/>
      <c r="URJ93" s="528"/>
      <c r="URK93" s="529"/>
      <c r="URL93" s="530"/>
      <c r="URM93" s="531"/>
      <c r="URN93" s="532"/>
      <c r="URO93" s="533"/>
      <c r="URP93" s="527"/>
      <c r="URQ93" s="528"/>
      <c r="URR93" s="529"/>
      <c r="URS93" s="530"/>
      <c r="URT93" s="531"/>
      <c r="URU93" s="532"/>
      <c r="URV93" s="533"/>
      <c r="URW93" s="527"/>
      <c r="URX93" s="528"/>
      <c r="URY93" s="529"/>
      <c r="URZ93" s="530"/>
      <c r="USA93" s="531"/>
      <c r="USB93" s="532"/>
      <c r="USC93" s="533"/>
      <c r="USD93" s="527"/>
      <c r="USE93" s="528"/>
      <c r="USF93" s="529"/>
      <c r="USG93" s="530"/>
      <c r="USH93" s="531"/>
      <c r="USI93" s="532"/>
      <c r="USJ93" s="533"/>
      <c r="USK93" s="527"/>
      <c r="USL93" s="528"/>
      <c r="USM93" s="529"/>
      <c r="USN93" s="530"/>
      <c r="USO93" s="531"/>
      <c r="USP93" s="532"/>
      <c r="USQ93" s="533"/>
      <c r="USR93" s="527"/>
      <c r="USS93" s="528"/>
      <c r="UST93" s="529"/>
      <c r="USU93" s="530"/>
      <c r="USV93" s="531"/>
      <c r="USW93" s="532"/>
      <c r="USX93" s="533"/>
      <c r="USY93" s="527"/>
      <c r="USZ93" s="528"/>
      <c r="UTA93" s="529"/>
      <c r="UTB93" s="530"/>
      <c r="UTC93" s="531"/>
      <c r="UTD93" s="532"/>
      <c r="UTE93" s="533"/>
      <c r="UTF93" s="527"/>
      <c r="UTG93" s="528"/>
      <c r="UTH93" s="529"/>
      <c r="UTI93" s="530"/>
      <c r="UTJ93" s="531"/>
      <c r="UTK93" s="532"/>
      <c r="UTL93" s="533"/>
      <c r="UTM93" s="527"/>
      <c r="UTN93" s="528"/>
      <c r="UTO93" s="529"/>
      <c r="UTP93" s="530"/>
      <c r="UTQ93" s="531"/>
      <c r="UTR93" s="532"/>
      <c r="UTS93" s="533"/>
      <c r="UTT93" s="527"/>
      <c r="UTU93" s="528"/>
      <c r="UTV93" s="529"/>
      <c r="UTW93" s="530"/>
      <c r="UTX93" s="531"/>
      <c r="UTY93" s="532"/>
      <c r="UTZ93" s="533"/>
      <c r="UUA93" s="527"/>
      <c r="UUB93" s="528"/>
      <c r="UUC93" s="529"/>
      <c r="UUD93" s="530"/>
      <c r="UUE93" s="531"/>
      <c r="UUF93" s="532"/>
      <c r="UUG93" s="533"/>
      <c r="UUH93" s="527"/>
      <c r="UUI93" s="528"/>
      <c r="UUJ93" s="529"/>
      <c r="UUK93" s="530"/>
      <c r="UUL93" s="531"/>
      <c r="UUM93" s="532"/>
      <c r="UUN93" s="533"/>
      <c r="UUO93" s="527"/>
      <c r="UUP93" s="528"/>
      <c r="UUQ93" s="529"/>
      <c r="UUR93" s="530"/>
      <c r="UUS93" s="531"/>
      <c r="UUT93" s="532"/>
      <c r="UUU93" s="533"/>
      <c r="UUV93" s="527"/>
      <c r="UUW93" s="528"/>
      <c r="UUX93" s="529"/>
      <c r="UUY93" s="530"/>
      <c r="UUZ93" s="531"/>
      <c r="UVA93" s="532"/>
      <c r="UVB93" s="533"/>
      <c r="UVC93" s="527"/>
      <c r="UVD93" s="528"/>
      <c r="UVE93" s="529"/>
      <c r="UVF93" s="530"/>
      <c r="UVG93" s="531"/>
      <c r="UVH93" s="532"/>
      <c r="UVI93" s="533"/>
      <c r="UVJ93" s="527"/>
      <c r="UVK93" s="528"/>
      <c r="UVL93" s="529"/>
      <c r="UVM93" s="530"/>
      <c r="UVN93" s="531"/>
      <c r="UVO93" s="532"/>
      <c r="UVP93" s="533"/>
      <c r="UVQ93" s="527"/>
      <c r="UVR93" s="528"/>
      <c r="UVS93" s="529"/>
      <c r="UVT93" s="530"/>
      <c r="UVU93" s="531"/>
      <c r="UVV93" s="532"/>
      <c r="UVW93" s="533"/>
      <c r="UVX93" s="527"/>
      <c r="UVY93" s="528"/>
      <c r="UVZ93" s="529"/>
      <c r="UWA93" s="530"/>
      <c r="UWB93" s="531"/>
      <c r="UWC93" s="532"/>
      <c r="UWD93" s="533"/>
      <c r="UWE93" s="527"/>
      <c r="UWF93" s="528"/>
      <c r="UWG93" s="529"/>
      <c r="UWH93" s="530"/>
      <c r="UWI93" s="531"/>
      <c r="UWJ93" s="532"/>
      <c r="UWK93" s="533"/>
      <c r="UWL93" s="527"/>
      <c r="UWM93" s="528"/>
      <c r="UWN93" s="529"/>
      <c r="UWO93" s="530"/>
      <c r="UWP93" s="531"/>
      <c r="UWQ93" s="532"/>
      <c r="UWR93" s="533"/>
      <c r="UWS93" s="527"/>
      <c r="UWT93" s="528"/>
      <c r="UWU93" s="529"/>
      <c r="UWV93" s="530"/>
      <c r="UWW93" s="531"/>
      <c r="UWX93" s="532"/>
      <c r="UWY93" s="533"/>
      <c r="UWZ93" s="527"/>
      <c r="UXA93" s="528"/>
      <c r="UXB93" s="529"/>
      <c r="UXC93" s="530"/>
      <c r="UXD93" s="531"/>
      <c r="UXE93" s="532"/>
      <c r="UXF93" s="533"/>
      <c r="UXG93" s="527"/>
      <c r="UXH93" s="528"/>
      <c r="UXI93" s="529"/>
      <c r="UXJ93" s="530"/>
      <c r="UXK93" s="531"/>
      <c r="UXL93" s="532"/>
      <c r="UXM93" s="533"/>
      <c r="UXN93" s="527"/>
      <c r="UXO93" s="528"/>
      <c r="UXP93" s="529"/>
      <c r="UXQ93" s="530"/>
      <c r="UXR93" s="531"/>
      <c r="UXS93" s="532"/>
      <c r="UXT93" s="533"/>
      <c r="UXU93" s="527"/>
      <c r="UXV93" s="528"/>
      <c r="UXW93" s="529"/>
      <c r="UXX93" s="530"/>
      <c r="UXY93" s="531"/>
      <c r="UXZ93" s="532"/>
      <c r="UYA93" s="533"/>
      <c r="UYB93" s="527"/>
      <c r="UYC93" s="528"/>
      <c r="UYD93" s="529"/>
      <c r="UYE93" s="530"/>
      <c r="UYF93" s="531"/>
      <c r="UYG93" s="532"/>
      <c r="UYH93" s="533"/>
      <c r="UYI93" s="527"/>
      <c r="UYJ93" s="528"/>
      <c r="UYK93" s="529"/>
      <c r="UYL93" s="530"/>
      <c r="UYM93" s="531"/>
      <c r="UYN93" s="532"/>
      <c r="UYO93" s="533"/>
      <c r="UYP93" s="527"/>
      <c r="UYQ93" s="528"/>
      <c r="UYR93" s="529"/>
      <c r="UYS93" s="530"/>
      <c r="UYT93" s="531"/>
      <c r="UYU93" s="532"/>
      <c r="UYV93" s="533"/>
      <c r="UYW93" s="527"/>
      <c r="UYX93" s="528"/>
      <c r="UYY93" s="529"/>
      <c r="UYZ93" s="530"/>
      <c r="UZA93" s="531"/>
      <c r="UZB93" s="532"/>
      <c r="UZC93" s="533"/>
      <c r="UZD93" s="527"/>
      <c r="UZE93" s="528"/>
      <c r="UZF93" s="529"/>
      <c r="UZG93" s="530"/>
      <c r="UZH93" s="531"/>
      <c r="UZI93" s="532"/>
      <c r="UZJ93" s="533"/>
      <c r="UZK93" s="527"/>
      <c r="UZL93" s="528"/>
      <c r="UZM93" s="529"/>
      <c r="UZN93" s="530"/>
      <c r="UZO93" s="531"/>
      <c r="UZP93" s="532"/>
      <c r="UZQ93" s="533"/>
      <c r="UZR93" s="527"/>
      <c r="UZS93" s="528"/>
      <c r="UZT93" s="529"/>
      <c r="UZU93" s="530"/>
      <c r="UZV93" s="531"/>
      <c r="UZW93" s="532"/>
      <c r="UZX93" s="533"/>
      <c r="UZY93" s="527"/>
      <c r="UZZ93" s="528"/>
      <c r="VAA93" s="529"/>
      <c r="VAB93" s="530"/>
      <c r="VAC93" s="531"/>
      <c r="VAD93" s="532"/>
      <c r="VAE93" s="533"/>
      <c r="VAF93" s="527"/>
      <c r="VAG93" s="528"/>
      <c r="VAH93" s="529"/>
      <c r="VAI93" s="530"/>
      <c r="VAJ93" s="531"/>
      <c r="VAK93" s="532"/>
      <c r="VAL93" s="533"/>
      <c r="VAM93" s="527"/>
      <c r="VAN93" s="528"/>
      <c r="VAO93" s="529"/>
      <c r="VAP93" s="530"/>
      <c r="VAQ93" s="531"/>
      <c r="VAR93" s="532"/>
      <c r="VAS93" s="533"/>
      <c r="VAT93" s="527"/>
      <c r="VAU93" s="528"/>
      <c r="VAV93" s="529"/>
      <c r="VAW93" s="530"/>
      <c r="VAX93" s="531"/>
      <c r="VAY93" s="532"/>
      <c r="VAZ93" s="533"/>
      <c r="VBA93" s="527"/>
      <c r="VBB93" s="528"/>
      <c r="VBC93" s="529"/>
      <c r="VBD93" s="530"/>
      <c r="VBE93" s="531"/>
      <c r="VBF93" s="532"/>
      <c r="VBG93" s="533"/>
      <c r="VBH93" s="527"/>
      <c r="VBI93" s="528"/>
      <c r="VBJ93" s="529"/>
      <c r="VBK93" s="530"/>
      <c r="VBL93" s="531"/>
      <c r="VBM93" s="532"/>
      <c r="VBN93" s="533"/>
      <c r="VBO93" s="527"/>
      <c r="VBP93" s="528"/>
      <c r="VBQ93" s="529"/>
      <c r="VBR93" s="530"/>
      <c r="VBS93" s="531"/>
      <c r="VBT93" s="532"/>
      <c r="VBU93" s="533"/>
      <c r="VBV93" s="527"/>
      <c r="VBW93" s="528"/>
      <c r="VBX93" s="529"/>
      <c r="VBY93" s="530"/>
      <c r="VBZ93" s="531"/>
      <c r="VCA93" s="532"/>
      <c r="VCB93" s="533"/>
      <c r="VCC93" s="527"/>
      <c r="VCD93" s="528"/>
      <c r="VCE93" s="529"/>
      <c r="VCF93" s="530"/>
      <c r="VCG93" s="531"/>
      <c r="VCH93" s="532"/>
      <c r="VCI93" s="533"/>
      <c r="VCJ93" s="527"/>
      <c r="VCK93" s="528"/>
      <c r="VCL93" s="529"/>
      <c r="VCM93" s="530"/>
      <c r="VCN93" s="531"/>
      <c r="VCO93" s="532"/>
      <c r="VCP93" s="533"/>
      <c r="VCQ93" s="527"/>
      <c r="VCR93" s="528"/>
      <c r="VCS93" s="529"/>
      <c r="VCT93" s="530"/>
      <c r="VCU93" s="531"/>
      <c r="VCV93" s="532"/>
      <c r="VCW93" s="533"/>
      <c r="VCX93" s="527"/>
      <c r="VCY93" s="528"/>
      <c r="VCZ93" s="529"/>
      <c r="VDA93" s="530"/>
      <c r="VDB93" s="531"/>
      <c r="VDC93" s="532"/>
      <c r="VDD93" s="533"/>
      <c r="VDE93" s="527"/>
      <c r="VDF93" s="528"/>
      <c r="VDG93" s="529"/>
      <c r="VDH93" s="530"/>
      <c r="VDI93" s="531"/>
      <c r="VDJ93" s="532"/>
      <c r="VDK93" s="533"/>
      <c r="VDL93" s="527"/>
      <c r="VDM93" s="528"/>
      <c r="VDN93" s="529"/>
      <c r="VDO93" s="530"/>
      <c r="VDP93" s="531"/>
      <c r="VDQ93" s="532"/>
      <c r="VDR93" s="533"/>
      <c r="VDS93" s="527"/>
      <c r="VDT93" s="528"/>
      <c r="VDU93" s="529"/>
      <c r="VDV93" s="530"/>
      <c r="VDW93" s="531"/>
      <c r="VDX93" s="532"/>
      <c r="VDY93" s="533"/>
      <c r="VDZ93" s="527"/>
      <c r="VEA93" s="528"/>
      <c r="VEB93" s="529"/>
      <c r="VEC93" s="530"/>
      <c r="VED93" s="531"/>
      <c r="VEE93" s="532"/>
      <c r="VEF93" s="533"/>
      <c r="VEG93" s="527"/>
      <c r="VEH93" s="528"/>
      <c r="VEI93" s="529"/>
      <c r="VEJ93" s="530"/>
      <c r="VEK93" s="531"/>
      <c r="VEL93" s="532"/>
      <c r="VEM93" s="533"/>
      <c r="VEN93" s="527"/>
      <c r="VEO93" s="528"/>
      <c r="VEP93" s="529"/>
      <c r="VEQ93" s="530"/>
      <c r="VER93" s="531"/>
      <c r="VES93" s="532"/>
      <c r="VET93" s="533"/>
      <c r="VEU93" s="527"/>
      <c r="VEV93" s="528"/>
      <c r="VEW93" s="529"/>
      <c r="VEX93" s="530"/>
      <c r="VEY93" s="531"/>
      <c r="VEZ93" s="532"/>
      <c r="VFA93" s="533"/>
      <c r="VFB93" s="527"/>
      <c r="VFC93" s="528"/>
      <c r="VFD93" s="529"/>
      <c r="VFE93" s="530"/>
      <c r="VFF93" s="531"/>
      <c r="VFG93" s="532"/>
      <c r="VFH93" s="533"/>
      <c r="VFI93" s="527"/>
      <c r="VFJ93" s="528"/>
      <c r="VFK93" s="529"/>
      <c r="VFL93" s="530"/>
      <c r="VFM93" s="531"/>
      <c r="VFN93" s="532"/>
      <c r="VFO93" s="533"/>
      <c r="VFP93" s="527"/>
      <c r="VFQ93" s="528"/>
      <c r="VFR93" s="529"/>
      <c r="VFS93" s="530"/>
      <c r="VFT93" s="531"/>
      <c r="VFU93" s="532"/>
      <c r="VFV93" s="533"/>
      <c r="VFW93" s="527"/>
      <c r="VFX93" s="528"/>
      <c r="VFY93" s="529"/>
      <c r="VFZ93" s="530"/>
      <c r="VGA93" s="531"/>
      <c r="VGB93" s="532"/>
      <c r="VGC93" s="533"/>
      <c r="VGD93" s="527"/>
      <c r="VGE93" s="528"/>
      <c r="VGF93" s="529"/>
      <c r="VGG93" s="530"/>
      <c r="VGH93" s="531"/>
      <c r="VGI93" s="532"/>
      <c r="VGJ93" s="533"/>
      <c r="VGK93" s="527"/>
      <c r="VGL93" s="528"/>
      <c r="VGM93" s="529"/>
      <c r="VGN93" s="530"/>
      <c r="VGO93" s="531"/>
      <c r="VGP93" s="532"/>
      <c r="VGQ93" s="533"/>
      <c r="VGR93" s="527"/>
      <c r="VGS93" s="528"/>
      <c r="VGT93" s="529"/>
      <c r="VGU93" s="530"/>
      <c r="VGV93" s="531"/>
      <c r="VGW93" s="532"/>
      <c r="VGX93" s="533"/>
      <c r="VGY93" s="527"/>
      <c r="VGZ93" s="528"/>
      <c r="VHA93" s="529"/>
      <c r="VHB93" s="530"/>
      <c r="VHC93" s="531"/>
      <c r="VHD93" s="532"/>
      <c r="VHE93" s="533"/>
      <c r="VHF93" s="527"/>
      <c r="VHG93" s="528"/>
      <c r="VHH93" s="529"/>
      <c r="VHI93" s="530"/>
      <c r="VHJ93" s="531"/>
      <c r="VHK93" s="532"/>
      <c r="VHL93" s="533"/>
      <c r="VHM93" s="527"/>
      <c r="VHN93" s="528"/>
      <c r="VHO93" s="529"/>
      <c r="VHP93" s="530"/>
      <c r="VHQ93" s="531"/>
      <c r="VHR93" s="532"/>
      <c r="VHS93" s="533"/>
      <c r="VHT93" s="527"/>
      <c r="VHU93" s="528"/>
      <c r="VHV93" s="529"/>
      <c r="VHW93" s="530"/>
      <c r="VHX93" s="531"/>
      <c r="VHY93" s="532"/>
      <c r="VHZ93" s="533"/>
      <c r="VIA93" s="527"/>
      <c r="VIB93" s="528"/>
      <c r="VIC93" s="529"/>
      <c r="VID93" s="530"/>
      <c r="VIE93" s="531"/>
      <c r="VIF93" s="532"/>
      <c r="VIG93" s="533"/>
      <c r="VIH93" s="527"/>
      <c r="VII93" s="528"/>
      <c r="VIJ93" s="529"/>
      <c r="VIK93" s="530"/>
      <c r="VIL93" s="531"/>
      <c r="VIM93" s="532"/>
      <c r="VIN93" s="533"/>
      <c r="VIO93" s="527"/>
      <c r="VIP93" s="528"/>
      <c r="VIQ93" s="529"/>
      <c r="VIR93" s="530"/>
      <c r="VIS93" s="531"/>
      <c r="VIT93" s="532"/>
      <c r="VIU93" s="533"/>
      <c r="VIV93" s="527"/>
      <c r="VIW93" s="528"/>
      <c r="VIX93" s="529"/>
      <c r="VIY93" s="530"/>
      <c r="VIZ93" s="531"/>
      <c r="VJA93" s="532"/>
      <c r="VJB93" s="533"/>
      <c r="VJC93" s="527"/>
      <c r="VJD93" s="528"/>
      <c r="VJE93" s="529"/>
      <c r="VJF93" s="530"/>
      <c r="VJG93" s="531"/>
      <c r="VJH93" s="532"/>
      <c r="VJI93" s="533"/>
      <c r="VJJ93" s="527"/>
      <c r="VJK93" s="528"/>
      <c r="VJL93" s="529"/>
      <c r="VJM93" s="530"/>
      <c r="VJN93" s="531"/>
      <c r="VJO93" s="532"/>
      <c r="VJP93" s="533"/>
      <c r="VJQ93" s="527"/>
      <c r="VJR93" s="528"/>
      <c r="VJS93" s="529"/>
      <c r="VJT93" s="530"/>
      <c r="VJU93" s="531"/>
      <c r="VJV93" s="532"/>
      <c r="VJW93" s="533"/>
      <c r="VJX93" s="527"/>
      <c r="VJY93" s="528"/>
      <c r="VJZ93" s="529"/>
      <c r="VKA93" s="530"/>
      <c r="VKB93" s="531"/>
      <c r="VKC93" s="532"/>
      <c r="VKD93" s="533"/>
      <c r="VKE93" s="527"/>
      <c r="VKF93" s="528"/>
      <c r="VKG93" s="529"/>
      <c r="VKH93" s="530"/>
      <c r="VKI93" s="531"/>
      <c r="VKJ93" s="532"/>
      <c r="VKK93" s="533"/>
      <c r="VKL93" s="527"/>
      <c r="VKM93" s="528"/>
      <c r="VKN93" s="529"/>
      <c r="VKO93" s="530"/>
      <c r="VKP93" s="531"/>
      <c r="VKQ93" s="532"/>
      <c r="VKR93" s="533"/>
      <c r="VKS93" s="527"/>
      <c r="VKT93" s="528"/>
      <c r="VKU93" s="529"/>
      <c r="VKV93" s="530"/>
      <c r="VKW93" s="531"/>
      <c r="VKX93" s="532"/>
      <c r="VKY93" s="533"/>
      <c r="VKZ93" s="527"/>
      <c r="VLA93" s="528"/>
      <c r="VLB93" s="529"/>
      <c r="VLC93" s="530"/>
      <c r="VLD93" s="531"/>
      <c r="VLE93" s="532"/>
      <c r="VLF93" s="533"/>
      <c r="VLG93" s="527"/>
      <c r="VLH93" s="528"/>
      <c r="VLI93" s="529"/>
      <c r="VLJ93" s="530"/>
      <c r="VLK93" s="531"/>
      <c r="VLL93" s="532"/>
      <c r="VLM93" s="533"/>
      <c r="VLN93" s="527"/>
      <c r="VLO93" s="528"/>
      <c r="VLP93" s="529"/>
      <c r="VLQ93" s="530"/>
      <c r="VLR93" s="531"/>
      <c r="VLS93" s="532"/>
      <c r="VLT93" s="533"/>
      <c r="VLU93" s="527"/>
      <c r="VLV93" s="528"/>
      <c r="VLW93" s="529"/>
      <c r="VLX93" s="530"/>
      <c r="VLY93" s="531"/>
      <c r="VLZ93" s="532"/>
      <c r="VMA93" s="533"/>
      <c r="VMB93" s="527"/>
      <c r="VMC93" s="528"/>
      <c r="VMD93" s="529"/>
      <c r="VME93" s="530"/>
      <c r="VMF93" s="531"/>
      <c r="VMG93" s="532"/>
      <c r="VMH93" s="533"/>
      <c r="VMI93" s="527"/>
      <c r="VMJ93" s="528"/>
      <c r="VMK93" s="529"/>
      <c r="VML93" s="530"/>
      <c r="VMM93" s="531"/>
      <c r="VMN93" s="532"/>
      <c r="VMO93" s="533"/>
      <c r="VMP93" s="527"/>
      <c r="VMQ93" s="528"/>
      <c r="VMR93" s="529"/>
      <c r="VMS93" s="530"/>
      <c r="VMT93" s="531"/>
      <c r="VMU93" s="532"/>
      <c r="VMV93" s="533"/>
      <c r="VMW93" s="527"/>
      <c r="VMX93" s="528"/>
      <c r="VMY93" s="529"/>
      <c r="VMZ93" s="530"/>
      <c r="VNA93" s="531"/>
      <c r="VNB93" s="532"/>
      <c r="VNC93" s="533"/>
      <c r="VND93" s="527"/>
      <c r="VNE93" s="528"/>
      <c r="VNF93" s="529"/>
      <c r="VNG93" s="530"/>
      <c r="VNH93" s="531"/>
      <c r="VNI93" s="532"/>
      <c r="VNJ93" s="533"/>
      <c r="VNK93" s="527"/>
      <c r="VNL93" s="528"/>
      <c r="VNM93" s="529"/>
      <c r="VNN93" s="530"/>
      <c r="VNO93" s="531"/>
      <c r="VNP93" s="532"/>
      <c r="VNQ93" s="533"/>
      <c r="VNR93" s="527"/>
      <c r="VNS93" s="528"/>
      <c r="VNT93" s="529"/>
      <c r="VNU93" s="530"/>
      <c r="VNV93" s="531"/>
      <c r="VNW93" s="532"/>
      <c r="VNX93" s="533"/>
      <c r="VNY93" s="527"/>
      <c r="VNZ93" s="528"/>
      <c r="VOA93" s="529"/>
      <c r="VOB93" s="530"/>
      <c r="VOC93" s="531"/>
      <c r="VOD93" s="532"/>
      <c r="VOE93" s="533"/>
      <c r="VOF93" s="527"/>
      <c r="VOG93" s="528"/>
      <c r="VOH93" s="529"/>
      <c r="VOI93" s="530"/>
      <c r="VOJ93" s="531"/>
      <c r="VOK93" s="532"/>
      <c r="VOL93" s="533"/>
      <c r="VOM93" s="527"/>
      <c r="VON93" s="528"/>
      <c r="VOO93" s="529"/>
      <c r="VOP93" s="530"/>
      <c r="VOQ93" s="531"/>
      <c r="VOR93" s="532"/>
      <c r="VOS93" s="533"/>
      <c r="VOT93" s="527"/>
      <c r="VOU93" s="528"/>
      <c r="VOV93" s="529"/>
      <c r="VOW93" s="530"/>
      <c r="VOX93" s="531"/>
      <c r="VOY93" s="532"/>
      <c r="VOZ93" s="533"/>
      <c r="VPA93" s="527"/>
      <c r="VPB93" s="528"/>
      <c r="VPC93" s="529"/>
      <c r="VPD93" s="530"/>
      <c r="VPE93" s="531"/>
      <c r="VPF93" s="532"/>
      <c r="VPG93" s="533"/>
      <c r="VPH93" s="527"/>
      <c r="VPI93" s="528"/>
      <c r="VPJ93" s="529"/>
      <c r="VPK93" s="530"/>
      <c r="VPL93" s="531"/>
      <c r="VPM93" s="532"/>
      <c r="VPN93" s="533"/>
      <c r="VPO93" s="527"/>
      <c r="VPP93" s="528"/>
      <c r="VPQ93" s="529"/>
      <c r="VPR93" s="530"/>
      <c r="VPS93" s="531"/>
      <c r="VPT93" s="532"/>
      <c r="VPU93" s="533"/>
      <c r="VPV93" s="527"/>
      <c r="VPW93" s="528"/>
      <c r="VPX93" s="529"/>
      <c r="VPY93" s="530"/>
      <c r="VPZ93" s="531"/>
      <c r="VQA93" s="532"/>
      <c r="VQB93" s="533"/>
      <c r="VQC93" s="527"/>
      <c r="VQD93" s="528"/>
      <c r="VQE93" s="529"/>
      <c r="VQF93" s="530"/>
      <c r="VQG93" s="531"/>
      <c r="VQH93" s="532"/>
      <c r="VQI93" s="533"/>
      <c r="VQJ93" s="527"/>
      <c r="VQK93" s="528"/>
      <c r="VQL93" s="529"/>
      <c r="VQM93" s="530"/>
      <c r="VQN93" s="531"/>
      <c r="VQO93" s="532"/>
      <c r="VQP93" s="533"/>
      <c r="VQQ93" s="527"/>
      <c r="VQR93" s="528"/>
      <c r="VQS93" s="529"/>
      <c r="VQT93" s="530"/>
      <c r="VQU93" s="531"/>
      <c r="VQV93" s="532"/>
      <c r="VQW93" s="533"/>
      <c r="VQX93" s="527"/>
      <c r="VQY93" s="528"/>
      <c r="VQZ93" s="529"/>
      <c r="VRA93" s="530"/>
      <c r="VRB93" s="531"/>
      <c r="VRC93" s="532"/>
      <c r="VRD93" s="533"/>
      <c r="VRE93" s="527"/>
      <c r="VRF93" s="528"/>
      <c r="VRG93" s="529"/>
      <c r="VRH93" s="530"/>
      <c r="VRI93" s="531"/>
      <c r="VRJ93" s="532"/>
      <c r="VRK93" s="533"/>
      <c r="VRL93" s="527"/>
      <c r="VRM93" s="528"/>
      <c r="VRN93" s="529"/>
      <c r="VRO93" s="530"/>
      <c r="VRP93" s="531"/>
      <c r="VRQ93" s="532"/>
      <c r="VRR93" s="533"/>
      <c r="VRS93" s="527"/>
      <c r="VRT93" s="528"/>
      <c r="VRU93" s="529"/>
      <c r="VRV93" s="530"/>
      <c r="VRW93" s="531"/>
      <c r="VRX93" s="532"/>
      <c r="VRY93" s="533"/>
      <c r="VRZ93" s="527"/>
      <c r="VSA93" s="528"/>
      <c r="VSB93" s="529"/>
      <c r="VSC93" s="530"/>
      <c r="VSD93" s="531"/>
      <c r="VSE93" s="532"/>
      <c r="VSF93" s="533"/>
      <c r="VSG93" s="527"/>
      <c r="VSH93" s="528"/>
      <c r="VSI93" s="529"/>
      <c r="VSJ93" s="530"/>
      <c r="VSK93" s="531"/>
      <c r="VSL93" s="532"/>
      <c r="VSM93" s="533"/>
      <c r="VSN93" s="527"/>
      <c r="VSO93" s="528"/>
      <c r="VSP93" s="529"/>
      <c r="VSQ93" s="530"/>
      <c r="VSR93" s="531"/>
      <c r="VSS93" s="532"/>
      <c r="VST93" s="533"/>
      <c r="VSU93" s="527"/>
      <c r="VSV93" s="528"/>
      <c r="VSW93" s="529"/>
      <c r="VSX93" s="530"/>
      <c r="VSY93" s="531"/>
      <c r="VSZ93" s="532"/>
      <c r="VTA93" s="533"/>
      <c r="VTB93" s="527"/>
      <c r="VTC93" s="528"/>
      <c r="VTD93" s="529"/>
      <c r="VTE93" s="530"/>
      <c r="VTF93" s="531"/>
      <c r="VTG93" s="532"/>
      <c r="VTH93" s="533"/>
      <c r="VTI93" s="527"/>
      <c r="VTJ93" s="528"/>
      <c r="VTK93" s="529"/>
      <c r="VTL93" s="530"/>
      <c r="VTM93" s="531"/>
      <c r="VTN93" s="532"/>
      <c r="VTO93" s="533"/>
      <c r="VTP93" s="527"/>
      <c r="VTQ93" s="528"/>
      <c r="VTR93" s="529"/>
      <c r="VTS93" s="530"/>
      <c r="VTT93" s="531"/>
      <c r="VTU93" s="532"/>
      <c r="VTV93" s="533"/>
      <c r="VTW93" s="527"/>
      <c r="VTX93" s="528"/>
      <c r="VTY93" s="529"/>
      <c r="VTZ93" s="530"/>
      <c r="VUA93" s="531"/>
      <c r="VUB93" s="532"/>
      <c r="VUC93" s="533"/>
      <c r="VUD93" s="527"/>
      <c r="VUE93" s="528"/>
      <c r="VUF93" s="529"/>
      <c r="VUG93" s="530"/>
      <c r="VUH93" s="531"/>
      <c r="VUI93" s="532"/>
      <c r="VUJ93" s="533"/>
      <c r="VUK93" s="527"/>
      <c r="VUL93" s="528"/>
      <c r="VUM93" s="529"/>
      <c r="VUN93" s="530"/>
      <c r="VUO93" s="531"/>
      <c r="VUP93" s="532"/>
      <c r="VUQ93" s="533"/>
      <c r="VUR93" s="527"/>
      <c r="VUS93" s="528"/>
      <c r="VUT93" s="529"/>
      <c r="VUU93" s="530"/>
      <c r="VUV93" s="531"/>
      <c r="VUW93" s="532"/>
      <c r="VUX93" s="533"/>
      <c r="VUY93" s="527"/>
      <c r="VUZ93" s="528"/>
      <c r="VVA93" s="529"/>
      <c r="VVB93" s="530"/>
      <c r="VVC93" s="531"/>
      <c r="VVD93" s="532"/>
      <c r="VVE93" s="533"/>
      <c r="VVF93" s="527"/>
      <c r="VVG93" s="528"/>
      <c r="VVH93" s="529"/>
      <c r="VVI93" s="530"/>
      <c r="VVJ93" s="531"/>
      <c r="VVK93" s="532"/>
      <c r="VVL93" s="533"/>
      <c r="VVM93" s="527"/>
      <c r="VVN93" s="528"/>
      <c r="VVO93" s="529"/>
      <c r="VVP93" s="530"/>
      <c r="VVQ93" s="531"/>
      <c r="VVR93" s="532"/>
      <c r="VVS93" s="533"/>
      <c r="VVT93" s="527"/>
      <c r="VVU93" s="528"/>
      <c r="VVV93" s="529"/>
      <c r="VVW93" s="530"/>
      <c r="VVX93" s="531"/>
      <c r="VVY93" s="532"/>
      <c r="VVZ93" s="533"/>
      <c r="VWA93" s="527"/>
      <c r="VWB93" s="528"/>
      <c r="VWC93" s="529"/>
      <c r="VWD93" s="530"/>
      <c r="VWE93" s="531"/>
      <c r="VWF93" s="532"/>
      <c r="VWG93" s="533"/>
      <c r="VWH93" s="527"/>
      <c r="VWI93" s="528"/>
      <c r="VWJ93" s="529"/>
      <c r="VWK93" s="530"/>
      <c r="VWL93" s="531"/>
      <c r="VWM93" s="532"/>
      <c r="VWN93" s="533"/>
      <c r="VWO93" s="527"/>
      <c r="VWP93" s="528"/>
      <c r="VWQ93" s="529"/>
      <c r="VWR93" s="530"/>
      <c r="VWS93" s="531"/>
      <c r="VWT93" s="532"/>
      <c r="VWU93" s="533"/>
      <c r="VWV93" s="527"/>
      <c r="VWW93" s="528"/>
      <c r="VWX93" s="529"/>
      <c r="VWY93" s="530"/>
      <c r="VWZ93" s="531"/>
      <c r="VXA93" s="532"/>
      <c r="VXB93" s="533"/>
      <c r="VXC93" s="527"/>
      <c r="VXD93" s="528"/>
      <c r="VXE93" s="529"/>
      <c r="VXF93" s="530"/>
      <c r="VXG93" s="531"/>
      <c r="VXH93" s="532"/>
      <c r="VXI93" s="533"/>
      <c r="VXJ93" s="527"/>
      <c r="VXK93" s="528"/>
      <c r="VXL93" s="529"/>
      <c r="VXM93" s="530"/>
      <c r="VXN93" s="531"/>
      <c r="VXO93" s="532"/>
      <c r="VXP93" s="533"/>
      <c r="VXQ93" s="527"/>
      <c r="VXR93" s="528"/>
      <c r="VXS93" s="529"/>
      <c r="VXT93" s="530"/>
      <c r="VXU93" s="531"/>
      <c r="VXV93" s="532"/>
      <c r="VXW93" s="533"/>
      <c r="VXX93" s="527"/>
      <c r="VXY93" s="528"/>
      <c r="VXZ93" s="529"/>
      <c r="VYA93" s="530"/>
      <c r="VYB93" s="531"/>
      <c r="VYC93" s="532"/>
      <c r="VYD93" s="533"/>
      <c r="VYE93" s="527"/>
      <c r="VYF93" s="528"/>
      <c r="VYG93" s="529"/>
      <c r="VYH93" s="530"/>
      <c r="VYI93" s="531"/>
      <c r="VYJ93" s="532"/>
      <c r="VYK93" s="533"/>
      <c r="VYL93" s="527"/>
      <c r="VYM93" s="528"/>
      <c r="VYN93" s="529"/>
      <c r="VYO93" s="530"/>
      <c r="VYP93" s="531"/>
      <c r="VYQ93" s="532"/>
      <c r="VYR93" s="533"/>
      <c r="VYS93" s="527"/>
      <c r="VYT93" s="528"/>
      <c r="VYU93" s="529"/>
      <c r="VYV93" s="530"/>
      <c r="VYW93" s="531"/>
      <c r="VYX93" s="532"/>
      <c r="VYY93" s="533"/>
      <c r="VYZ93" s="527"/>
      <c r="VZA93" s="528"/>
      <c r="VZB93" s="529"/>
      <c r="VZC93" s="530"/>
      <c r="VZD93" s="531"/>
      <c r="VZE93" s="532"/>
      <c r="VZF93" s="533"/>
      <c r="VZG93" s="527"/>
      <c r="VZH93" s="528"/>
      <c r="VZI93" s="529"/>
      <c r="VZJ93" s="530"/>
      <c r="VZK93" s="531"/>
      <c r="VZL93" s="532"/>
      <c r="VZM93" s="533"/>
      <c r="VZN93" s="527"/>
      <c r="VZO93" s="528"/>
      <c r="VZP93" s="529"/>
      <c r="VZQ93" s="530"/>
      <c r="VZR93" s="531"/>
      <c r="VZS93" s="532"/>
      <c r="VZT93" s="533"/>
      <c r="VZU93" s="527"/>
      <c r="VZV93" s="528"/>
      <c r="VZW93" s="529"/>
      <c r="VZX93" s="530"/>
      <c r="VZY93" s="531"/>
      <c r="VZZ93" s="532"/>
      <c r="WAA93" s="533"/>
      <c r="WAB93" s="527"/>
      <c r="WAC93" s="528"/>
      <c r="WAD93" s="529"/>
      <c r="WAE93" s="530"/>
      <c r="WAF93" s="531"/>
      <c r="WAG93" s="532"/>
      <c r="WAH93" s="533"/>
      <c r="WAI93" s="527"/>
      <c r="WAJ93" s="528"/>
      <c r="WAK93" s="529"/>
      <c r="WAL93" s="530"/>
      <c r="WAM93" s="531"/>
      <c r="WAN93" s="532"/>
      <c r="WAO93" s="533"/>
      <c r="WAP93" s="527"/>
      <c r="WAQ93" s="528"/>
      <c r="WAR93" s="529"/>
      <c r="WAS93" s="530"/>
      <c r="WAT93" s="531"/>
      <c r="WAU93" s="532"/>
      <c r="WAV93" s="533"/>
      <c r="WAW93" s="527"/>
      <c r="WAX93" s="528"/>
      <c r="WAY93" s="529"/>
      <c r="WAZ93" s="530"/>
      <c r="WBA93" s="531"/>
      <c r="WBB93" s="532"/>
      <c r="WBC93" s="533"/>
      <c r="WBD93" s="527"/>
      <c r="WBE93" s="528"/>
      <c r="WBF93" s="529"/>
      <c r="WBG93" s="530"/>
      <c r="WBH93" s="531"/>
      <c r="WBI93" s="532"/>
      <c r="WBJ93" s="533"/>
      <c r="WBK93" s="527"/>
      <c r="WBL93" s="528"/>
      <c r="WBM93" s="529"/>
      <c r="WBN93" s="530"/>
      <c r="WBO93" s="531"/>
      <c r="WBP93" s="532"/>
      <c r="WBQ93" s="533"/>
      <c r="WBR93" s="527"/>
      <c r="WBS93" s="528"/>
      <c r="WBT93" s="529"/>
      <c r="WBU93" s="530"/>
      <c r="WBV93" s="531"/>
      <c r="WBW93" s="532"/>
      <c r="WBX93" s="533"/>
      <c r="WBY93" s="527"/>
      <c r="WBZ93" s="528"/>
      <c r="WCA93" s="529"/>
      <c r="WCB93" s="530"/>
      <c r="WCC93" s="531"/>
      <c r="WCD93" s="532"/>
      <c r="WCE93" s="533"/>
      <c r="WCF93" s="527"/>
      <c r="WCG93" s="528"/>
      <c r="WCH93" s="529"/>
      <c r="WCI93" s="530"/>
      <c r="WCJ93" s="531"/>
      <c r="WCK93" s="532"/>
      <c r="WCL93" s="533"/>
      <c r="WCM93" s="527"/>
      <c r="WCN93" s="528"/>
      <c r="WCO93" s="529"/>
      <c r="WCP93" s="530"/>
      <c r="WCQ93" s="531"/>
      <c r="WCR93" s="532"/>
      <c r="WCS93" s="533"/>
      <c r="WCT93" s="527"/>
      <c r="WCU93" s="528"/>
      <c r="WCV93" s="529"/>
      <c r="WCW93" s="530"/>
      <c r="WCX93" s="531"/>
      <c r="WCY93" s="532"/>
      <c r="WCZ93" s="533"/>
      <c r="WDA93" s="527"/>
      <c r="WDB93" s="528"/>
      <c r="WDC93" s="529"/>
      <c r="WDD93" s="530"/>
      <c r="WDE93" s="531"/>
      <c r="WDF93" s="532"/>
      <c r="WDG93" s="533"/>
      <c r="WDH93" s="527"/>
      <c r="WDI93" s="528"/>
      <c r="WDJ93" s="529"/>
      <c r="WDK93" s="530"/>
      <c r="WDL93" s="531"/>
      <c r="WDM93" s="532"/>
      <c r="WDN93" s="533"/>
      <c r="WDO93" s="527"/>
      <c r="WDP93" s="528"/>
      <c r="WDQ93" s="529"/>
      <c r="WDR93" s="530"/>
      <c r="WDS93" s="531"/>
      <c r="WDT93" s="532"/>
      <c r="WDU93" s="533"/>
      <c r="WDV93" s="527"/>
      <c r="WDW93" s="528"/>
      <c r="WDX93" s="529"/>
      <c r="WDY93" s="530"/>
      <c r="WDZ93" s="531"/>
      <c r="WEA93" s="532"/>
      <c r="WEB93" s="533"/>
      <c r="WEC93" s="527"/>
      <c r="WED93" s="528"/>
      <c r="WEE93" s="529"/>
      <c r="WEF93" s="530"/>
      <c r="WEG93" s="531"/>
      <c r="WEH93" s="532"/>
      <c r="WEI93" s="533"/>
      <c r="WEJ93" s="527"/>
      <c r="WEK93" s="528"/>
      <c r="WEL93" s="529"/>
      <c r="WEM93" s="530"/>
      <c r="WEN93" s="531"/>
      <c r="WEO93" s="532"/>
      <c r="WEP93" s="533"/>
      <c r="WEQ93" s="527"/>
      <c r="WER93" s="528"/>
      <c r="WES93" s="529"/>
      <c r="WET93" s="530"/>
      <c r="WEU93" s="531"/>
      <c r="WEV93" s="532"/>
      <c r="WEW93" s="533"/>
      <c r="WEX93" s="527"/>
      <c r="WEY93" s="528"/>
      <c r="WEZ93" s="529"/>
      <c r="WFA93" s="530"/>
      <c r="WFB93" s="531"/>
      <c r="WFC93" s="532"/>
      <c r="WFD93" s="533"/>
      <c r="WFE93" s="527"/>
      <c r="WFF93" s="528"/>
      <c r="WFG93" s="529"/>
      <c r="WFH93" s="530"/>
      <c r="WFI93" s="531"/>
      <c r="WFJ93" s="532"/>
      <c r="WFK93" s="533"/>
      <c r="WFL93" s="527"/>
      <c r="WFM93" s="528"/>
      <c r="WFN93" s="529"/>
      <c r="WFO93" s="530"/>
      <c r="WFP93" s="531"/>
      <c r="WFQ93" s="532"/>
      <c r="WFR93" s="533"/>
      <c r="WFS93" s="527"/>
      <c r="WFT93" s="528"/>
      <c r="WFU93" s="529"/>
      <c r="WFV93" s="530"/>
      <c r="WFW93" s="531"/>
      <c r="WFX93" s="532"/>
      <c r="WFY93" s="533"/>
      <c r="WFZ93" s="527"/>
      <c r="WGA93" s="528"/>
      <c r="WGB93" s="529"/>
      <c r="WGC93" s="530"/>
      <c r="WGD93" s="531"/>
      <c r="WGE93" s="532"/>
      <c r="WGF93" s="533"/>
      <c r="WGG93" s="527"/>
      <c r="WGH93" s="528"/>
      <c r="WGI93" s="529"/>
      <c r="WGJ93" s="530"/>
      <c r="WGK93" s="531"/>
      <c r="WGL93" s="532"/>
      <c r="WGM93" s="533"/>
      <c r="WGN93" s="527"/>
      <c r="WGO93" s="528"/>
      <c r="WGP93" s="529"/>
      <c r="WGQ93" s="530"/>
      <c r="WGR93" s="531"/>
      <c r="WGS93" s="532"/>
      <c r="WGT93" s="533"/>
      <c r="WGU93" s="527"/>
      <c r="WGV93" s="528"/>
      <c r="WGW93" s="529"/>
      <c r="WGX93" s="530"/>
      <c r="WGY93" s="531"/>
      <c r="WGZ93" s="532"/>
      <c r="WHA93" s="533"/>
      <c r="WHB93" s="527"/>
      <c r="WHC93" s="528"/>
      <c r="WHD93" s="529"/>
      <c r="WHE93" s="530"/>
      <c r="WHF93" s="531"/>
      <c r="WHG93" s="532"/>
      <c r="WHH93" s="533"/>
      <c r="WHI93" s="527"/>
      <c r="WHJ93" s="528"/>
      <c r="WHK93" s="529"/>
      <c r="WHL93" s="530"/>
      <c r="WHM93" s="531"/>
      <c r="WHN93" s="532"/>
      <c r="WHO93" s="533"/>
      <c r="WHP93" s="527"/>
      <c r="WHQ93" s="528"/>
      <c r="WHR93" s="529"/>
      <c r="WHS93" s="530"/>
      <c r="WHT93" s="531"/>
      <c r="WHU93" s="532"/>
      <c r="WHV93" s="533"/>
      <c r="WHW93" s="527"/>
      <c r="WHX93" s="528"/>
      <c r="WHY93" s="529"/>
      <c r="WHZ93" s="530"/>
      <c r="WIA93" s="531"/>
      <c r="WIB93" s="532"/>
      <c r="WIC93" s="533"/>
      <c r="WID93" s="527"/>
      <c r="WIE93" s="528"/>
      <c r="WIF93" s="529"/>
      <c r="WIG93" s="530"/>
      <c r="WIH93" s="531"/>
      <c r="WII93" s="532"/>
      <c r="WIJ93" s="533"/>
      <c r="WIK93" s="527"/>
      <c r="WIL93" s="528"/>
      <c r="WIM93" s="529"/>
      <c r="WIN93" s="530"/>
      <c r="WIO93" s="531"/>
      <c r="WIP93" s="532"/>
      <c r="WIQ93" s="533"/>
      <c r="WIR93" s="527"/>
      <c r="WIS93" s="528"/>
      <c r="WIT93" s="529"/>
      <c r="WIU93" s="530"/>
      <c r="WIV93" s="531"/>
      <c r="WIW93" s="532"/>
      <c r="WIX93" s="533"/>
      <c r="WIY93" s="527"/>
      <c r="WIZ93" s="528"/>
      <c r="WJA93" s="529"/>
      <c r="WJB93" s="530"/>
      <c r="WJC93" s="531"/>
      <c r="WJD93" s="532"/>
      <c r="WJE93" s="533"/>
      <c r="WJF93" s="527"/>
      <c r="WJG93" s="528"/>
      <c r="WJH93" s="529"/>
      <c r="WJI93" s="530"/>
      <c r="WJJ93" s="531"/>
      <c r="WJK93" s="532"/>
      <c r="WJL93" s="533"/>
      <c r="WJM93" s="527"/>
      <c r="WJN93" s="528"/>
      <c r="WJO93" s="529"/>
      <c r="WJP93" s="530"/>
      <c r="WJQ93" s="531"/>
      <c r="WJR93" s="532"/>
      <c r="WJS93" s="533"/>
      <c r="WJT93" s="527"/>
      <c r="WJU93" s="528"/>
      <c r="WJV93" s="529"/>
      <c r="WJW93" s="530"/>
      <c r="WJX93" s="531"/>
      <c r="WJY93" s="532"/>
      <c r="WJZ93" s="533"/>
      <c r="WKA93" s="527"/>
      <c r="WKB93" s="528"/>
      <c r="WKC93" s="529"/>
      <c r="WKD93" s="530"/>
      <c r="WKE93" s="531"/>
      <c r="WKF93" s="532"/>
      <c r="WKG93" s="533"/>
      <c r="WKH93" s="527"/>
      <c r="WKI93" s="528"/>
      <c r="WKJ93" s="529"/>
      <c r="WKK93" s="530"/>
      <c r="WKL93" s="531"/>
      <c r="WKM93" s="532"/>
      <c r="WKN93" s="533"/>
      <c r="WKO93" s="527"/>
      <c r="WKP93" s="528"/>
      <c r="WKQ93" s="529"/>
      <c r="WKR93" s="530"/>
      <c r="WKS93" s="531"/>
      <c r="WKT93" s="532"/>
      <c r="WKU93" s="533"/>
      <c r="WKV93" s="527"/>
      <c r="WKW93" s="528"/>
      <c r="WKX93" s="529"/>
      <c r="WKY93" s="530"/>
      <c r="WKZ93" s="531"/>
      <c r="WLA93" s="532"/>
      <c r="WLB93" s="533"/>
      <c r="WLC93" s="527"/>
      <c r="WLD93" s="528"/>
      <c r="WLE93" s="529"/>
      <c r="WLF93" s="530"/>
      <c r="WLG93" s="531"/>
      <c r="WLH93" s="532"/>
      <c r="WLI93" s="533"/>
      <c r="WLJ93" s="527"/>
      <c r="WLK93" s="528"/>
      <c r="WLL93" s="529"/>
      <c r="WLM93" s="530"/>
      <c r="WLN93" s="531"/>
      <c r="WLO93" s="532"/>
      <c r="WLP93" s="533"/>
      <c r="WLQ93" s="527"/>
      <c r="WLR93" s="528"/>
      <c r="WLS93" s="529"/>
      <c r="WLT93" s="530"/>
      <c r="WLU93" s="531"/>
      <c r="WLV93" s="532"/>
      <c r="WLW93" s="533"/>
      <c r="WLX93" s="527"/>
      <c r="WLY93" s="528"/>
      <c r="WLZ93" s="529"/>
      <c r="WMA93" s="530"/>
      <c r="WMB93" s="531"/>
      <c r="WMC93" s="532"/>
      <c r="WMD93" s="533"/>
      <c r="WME93" s="527"/>
      <c r="WMF93" s="528"/>
      <c r="WMG93" s="529"/>
      <c r="WMH93" s="530"/>
      <c r="WMI93" s="531"/>
      <c r="WMJ93" s="532"/>
      <c r="WMK93" s="533"/>
      <c r="WML93" s="527"/>
      <c r="WMM93" s="528"/>
      <c r="WMN93" s="529"/>
      <c r="WMO93" s="530"/>
      <c r="WMP93" s="531"/>
      <c r="WMQ93" s="532"/>
      <c r="WMR93" s="533"/>
      <c r="WMS93" s="527"/>
      <c r="WMT93" s="528"/>
      <c r="WMU93" s="529"/>
      <c r="WMV93" s="530"/>
      <c r="WMW93" s="531"/>
      <c r="WMX93" s="532"/>
      <c r="WMY93" s="533"/>
      <c r="WMZ93" s="527"/>
      <c r="WNA93" s="528"/>
      <c r="WNB93" s="529"/>
      <c r="WNC93" s="530"/>
      <c r="WND93" s="531"/>
      <c r="WNE93" s="532"/>
      <c r="WNF93" s="533"/>
      <c r="WNG93" s="527"/>
      <c r="WNH93" s="528"/>
      <c r="WNI93" s="529"/>
      <c r="WNJ93" s="530"/>
      <c r="WNK93" s="531"/>
      <c r="WNL93" s="532"/>
      <c r="WNM93" s="533"/>
      <c r="WNN93" s="527"/>
      <c r="WNO93" s="528"/>
      <c r="WNP93" s="529"/>
      <c r="WNQ93" s="530"/>
      <c r="WNR93" s="531"/>
      <c r="WNS93" s="532"/>
      <c r="WNT93" s="533"/>
      <c r="WNU93" s="527"/>
      <c r="WNV93" s="528"/>
      <c r="WNW93" s="529"/>
      <c r="WNX93" s="530"/>
      <c r="WNY93" s="531"/>
      <c r="WNZ93" s="532"/>
      <c r="WOA93" s="533"/>
      <c r="WOB93" s="527"/>
      <c r="WOC93" s="528"/>
      <c r="WOD93" s="529"/>
      <c r="WOE93" s="530"/>
      <c r="WOF93" s="531"/>
      <c r="WOG93" s="532"/>
      <c r="WOH93" s="533"/>
      <c r="WOI93" s="527"/>
      <c r="WOJ93" s="528"/>
      <c r="WOK93" s="529"/>
      <c r="WOL93" s="530"/>
      <c r="WOM93" s="531"/>
      <c r="WON93" s="532"/>
      <c r="WOO93" s="533"/>
      <c r="WOP93" s="527"/>
      <c r="WOQ93" s="528"/>
      <c r="WOR93" s="529"/>
      <c r="WOS93" s="530"/>
      <c r="WOT93" s="531"/>
      <c r="WOU93" s="532"/>
      <c r="WOV93" s="533"/>
      <c r="WOW93" s="527"/>
      <c r="WOX93" s="528"/>
      <c r="WOY93" s="529"/>
      <c r="WOZ93" s="530"/>
      <c r="WPA93" s="531"/>
      <c r="WPB93" s="532"/>
      <c r="WPC93" s="533"/>
      <c r="WPD93" s="527"/>
      <c r="WPE93" s="528"/>
      <c r="WPF93" s="529"/>
      <c r="WPG93" s="530"/>
      <c r="WPH93" s="531"/>
      <c r="WPI93" s="532"/>
      <c r="WPJ93" s="533"/>
      <c r="WPK93" s="527"/>
      <c r="WPL93" s="528"/>
      <c r="WPM93" s="529"/>
      <c r="WPN93" s="530"/>
      <c r="WPO93" s="531"/>
      <c r="WPP93" s="532"/>
      <c r="WPQ93" s="533"/>
      <c r="WPR93" s="527"/>
      <c r="WPS93" s="528"/>
      <c r="WPT93" s="529"/>
      <c r="WPU93" s="530"/>
      <c r="WPV93" s="531"/>
      <c r="WPW93" s="532"/>
      <c r="WPX93" s="533"/>
      <c r="WPY93" s="527"/>
      <c r="WPZ93" s="528"/>
      <c r="WQA93" s="529"/>
      <c r="WQB93" s="530"/>
      <c r="WQC93" s="531"/>
      <c r="WQD93" s="532"/>
      <c r="WQE93" s="533"/>
      <c r="WQF93" s="527"/>
      <c r="WQG93" s="528"/>
      <c r="WQH93" s="529"/>
      <c r="WQI93" s="530"/>
      <c r="WQJ93" s="531"/>
      <c r="WQK93" s="532"/>
      <c r="WQL93" s="533"/>
      <c r="WQM93" s="527"/>
      <c r="WQN93" s="528"/>
      <c r="WQO93" s="529"/>
      <c r="WQP93" s="530"/>
      <c r="WQQ93" s="531"/>
      <c r="WQR93" s="532"/>
      <c r="WQS93" s="533"/>
      <c r="WQT93" s="527"/>
      <c r="WQU93" s="528"/>
      <c r="WQV93" s="529"/>
      <c r="WQW93" s="530"/>
      <c r="WQX93" s="531"/>
      <c r="WQY93" s="532"/>
      <c r="WQZ93" s="533"/>
      <c r="WRA93" s="527"/>
      <c r="WRB93" s="528"/>
      <c r="WRC93" s="529"/>
      <c r="WRD93" s="530"/>
      <c r="WRE93" s="531"/>
      <c r="WRF93" s="532"/>
      <c r="WRG93" s="533"/>
      <c r="WRH93" s="527"/>
      <c r="WRI93" s="528"/>
      <c r="WRJ93" s="529"/>
      <c r="WRK93" s="530"/>
      <c r="WRL93" s="531"/>
      <c r="WRM93" s="532"/>
      <c r="WRN93" s="533"/>
      <c r="WRO93" s="527"/>
      <c r="WRP93" s="528"/>
      <c r="WRQ93" s="529"/>
      <c r="WRR93" s="530"/>
      <c r="WRS93" s="531"/>
      <c r="WRT93" s="532"/>
      <c r="WRU93" s="533"/>
      <c r="WRV93" s="527"/>
      <c r="WRW93" s="528"/>
      <c r="WRX93" s="529"/>
      <c r="WRY93" s="530"/>
      <c r="WRZ93" s="531"/>
      <c r="WSA93" s="532"/>
      <c r="WSB93" s="533"/>
      <c r="WSC93" s="527"/>
      <c r="WSD93" s="528"/>
      <c r="WSE93" s="529"/>
      <c r="WSF93" s="530"/>
      <c r="WSG93" s="531"/>
      <c r="WSH93" s="532"/>
      <c r="WSI93" s="533"/>
      <c r="WSJ93" s="527"/>
      <c r="WSK93" s="528"/>
      <c r="WSL93" s="529"/>
      <c r="WSM93" s="530"/>
      <c r="WSN93" s="531"/>
      <c r="WSO93" s="532"/>
      <c r="WSP93" s="533"/>
      <c r="WSQ93" s="527"/>
      <c r="WSR93" s="528"/>
      <c r="WSS93" s="529"/>
      <c r="WST93" s="530"/>
      <c r="WSU93" s="531"/>
      <c r="WSV93" s="532"/>
      <c r="WSW93" s="533"/>
      <c r="WSX93" s="527"/>
      <c r="WSY93" s="528"/>
      <c r="WSZ93" s="529"/>
      <c r="WTA93" s="530"/>
      <c r="WTB93" s="531"/>
      <c r="WTC93" s="532"/>
      <c r="WTD93" s="533"/>
      <c r="WTE93" s="527"/>
      <c r="WTF93" s="528"/>
      <c r="WTG93" s="529"/>
      <c r="WTH93" s="530"/>
      <c r="WTI93" s="531"/>
      <c r="WTJ93" s="532"/>
      <c r="WTK93" s="533"/>
      <c r="WTL93" s="527"/>
      <c r="WTM93" s="528"/>
      <c r="WTN93" s="529"/>
      <c r="WTO93" s="530"/>
      <c r="WTP93" s="531"/>
      <c r="WTQ93" s="532"/>
      <c r="WTR93" s="533"/>
      <c r="WTS93" s="527"/>
      <c r="WTT93" s="528"/>
      <c r="WTU93" s="529"/>
      <c r="WTV93" s="530"/>
      <c r="WTW93" s="531"/>
      <c r="WTX93" s="532"/>
      <c r="WTY93" s="533"/>
      <c r="WTZ93" s="527"/>
      <c r="WUA93" s="528"/>
      <c r="WUB93" s="529"/>
      <c r="WUC93" s="530"/>
      <c r="WUD93" s="531"/>
      <c r="WUE93" s="532"/>
      <c r="WUF93" s="533"/>
      <c r="WUG93" s="527"/>
      <c r="WUH93" s="528"/>
      <c r="WUI93" s="529"/>
      <c r="WUJ93" s="530"/>
      <c r="WUK93" s="531"/>
      <c r="WUL93" s="532"/>
      <c r="WUM93" s="533"/>
      <c r="WUN93" s="527"/>
      <c r="WUO93" s="528"/>
      <c r="WUP93" s="529"/>
      <c r="WUQ93" s="530"/>
      <c r="WUR93" s="531"/>
      <c r="WUS93" s="532"/>
      <c r="WUT93" s="533"/>
      <c r="WUU93" s="527"/>
      <c r="WUV93" s="528"/>
      <c r="WUW93" s="529"/>
      <c r="WUX93" s="530"/>
      <c r="WUY93" s="531"/>
      <c r="WUZ93" s="532"/>
      <c r="WVA93" s="533"/>
      <c r="WVB93" s="527"/>
      <c r="WVC93" s="528"/>
      <c r="WVD93" s="529"/>
      <c r="WVE93" s="530"/>
      <c r="WVF93" s="531"/>
      <c r="WVG93" s="532"/>
      <c r="WVH93" s="533"/>
      <c r="WVI93" s="527"/>
      <c r="WVJ93" s="528"/>
      <c r="WVK93" s="529"/>
      <c r="WVL93" s="530"/>
      <c r="WVM93" s="531"/>
      <c r="WVN93" s="532"/>
      <c r="WVO93" s="533"/>
      <c r="WVP93" s="527"/>
      <c r="WVQ93" s="528"/>
      <c r="WVR93" s="529"/>
      <c r="WVS93" s="530"/>
      <c r="WVT93" s="531"/>
      <c r="WVU93" s="532"/>
      <c r="WVV93" s="533"/>
      <c r="WVW93" s="527"/>
      <c r="WVX93" s="528"/>
      <c r="WVY93" s="529"/>
      <c r="WVZ93" s="530"/>
      <c r="WWA93" s="531"/>
      <c r="WWB93" s="532"/>
      <c r="WWC93" s="533"/>
      <c r="WWD93" s="527"/>
      <c r="WWE93" s="528"/>
      <c r="WWF93" s="529"/>
      <c r="WWG93" s="530"/>
      <c r="WWH93" s="531"/>
      <c r="WWI93" s="532"/>
      <c r="WWJ93" s="533"/>
      <c r="WWK93" s="527"/>
      <c r="WWL93" s="528"/>
      <c r="WWM93" s="529"/>
      <c r="WWN93" s="530"/>
      <c r="WWO93" s="531"/>
      <c r="WWP93" s="532"/>
      <c r="WWQ93" s="533"/>
      <c r="WWR93" s="527"/>
      <c r="WWS93" s="528"/>
      <c r="WWT93" s="529"/>
      <c r="WWU93" s="530"/>
      <c r="WWV93" s="531"/>
      <c r="WWW93" s="532"/>
      <c r="WWX93" s="533"/>
      <c r="WWY93" s="527"/>
      <c r="WWZ93" s="528"/>
      <c r="WXA93" s="529"/>
      <c r="WXB93" s="530"/>
      <c r="WXC93" s="531"/>
      <c r="WXD93" s="532"/>
      <c r="WXE93" s="533"/>
      <c r="WXF93" s="527"/>
      <c r="WXG93" s="528"/>
      <c r="WXH93" s="529"/>
      <c r="WXI93" s="530"/>
      <c r="WXJ93" s="531"/>
      <c r="WXK93" s="532"/>
      <c r="WXL93" s="533"/>
      <c r="WXM93" s="527"/>
      <c r="WXN93" s="528"/>
      <c r="WXO93" s="529"/>
      <c r="WXP93" s="530"/>
      <c r="WXQ93" s="531"/>
      <c r="WXR93" s="532"/>
      <c r="WXS93" s="533"/>
      <c r="WXT93" s="527"/>
      <c r="WXU93" s="528"/>
      <c r="WXV93" s="529"/>
      <c r="WXW93" s="530"/>
      <c r="WXX93" s="531"/>
      <c r="WXY93" s="532"/>
      <c r="WXZ93" s="533"/>
      <c r="WYA93" s="527"/>
      <c r="WYB93" s="528"/>
      <c r="WYC93" s="529"/>
      <c r="WYD93" s="530"/>
      <c r="WYE93" s="531"/>
      <c r="WYF93" s="532"/>
      <c r="WYG93" s="533"/>
      <c r="WYH93" s="527"/>
      <c r="WYI93" s="528"/>
      <c r="WYJ93" s="529"/>
      <c r="WYK93" s="530"/>
      <c r="WYL93" s="531"/>
      <c r="WYM93" s="532"/>
      <c r="WYN93" s="533"/>
      <c r="WYO93" s="527"/>
      <c r="WYP93" s="528"/>
      <c r="WYQ93" s="529"/>
      <c r="WYR93" s="530"/>
      <c r="WYS93" s="531"/>
      <c r="WYT93" s="532"/>
      <c r="WYU93" s="533"/>
      <c r="WYV93" s="527"/>
      <c r="WYW93" s="528"/>
      <c r="WYX93" s="529"/>
      <c r="WYY93" s="530"/>
      <c r="WYZ93" s="531"/>
      <c r="WZA93" s="532"/>
      <c r="WZB93" s="533"/>
      <c r="WZC93" s="527"/>
      <c r="WZD93" s="528"/>
      <c r="WZE93" s="529"/>
      <c r="WZF93" s="530"/>
      <c r="WZG93" s="531"/>
      <c r="WZH93" s="532"/>
      <c r="WZI93" s="533"/>
      <c r="WZJ93" s="527"/>
      <c r="WZK93" s="528"/>
      <c r="WZL93" s="529"/>
      <c r="WZM93" s="530"/>
      <c r="WZN93" s="531"/>
      <c r="WZO93" s="532"/>
      <c r="WZP93" s="533"/>
      <c r="WZQ93" s="527"/>
      <c r="WZR93" s="528"/>
      <c r="WZS93" s="529"/>
      <c r="WZT93" s="530"/>
      <c r="WZU93" s="531"/>
      <c r="WZV93" s="532"/>
      <c r="WZW93" s="533"/>
      <c r="WZX93" s="527"/>
      <c r="WZY93" s="528"/>
      <c r="WZZ93" s="529"/>
      <c r="XAA93" s="530"/>
      <c r="XAB93" s="531"/>
      <c r="XAC93" s="532"/>
      <c r="XAD93" s="533"/>
      <c r="XAE93" s="527"/>
      <c r="XAF93" s="528"/>
      <c r="XAG93" s="529"/>
      <c r="XAH93" s="530"/>
      <c r="XAI93" s="531"/>
      <c r="XAJ93" s="532"/>
      <c r="XAK93" s="533"/>
      <c r="XAL93" s="527"/>
      <c r="XAM93" s="528"/>
      <c r="XAN93" s="529"/>
      <c r="XAO93" s="530"/>
      <c r="XAP93" s="531"/>
      <c r="XAQ93" s="532"/>
      <c r="XAR93" s="533"/>
      <c r="XAS93" s="527"/>
      <c r="XAT93" s="528"/>
      <c r="XAU93" s="529"/>
      <c r="XAV93" s="530"/>
      <c r="XAW93" s="531"/>
      <c r="XAX93" s="532"/>
      <c r="XAY93" s="533"/>
      <c r="XAZ93" s="527"/>
      <c r="XBA93" s="528"/>
      <c r="XBB93" s="529"/>
      <c r="XBC93" s="530"/>
      <c r="XBD93" s="531"/>
      <c r="XBE93" s="532"/>
      <c r="XBF93" s="533"/>
      <c r="XBG93" s="527"/>
      <c r="XBH93" s="528"/>
      <c r="XBI93" s="529"/>
      <c r="XBJ93" s="530"/>
      <c r="XBK93" s="531"/>
      <c r="XBL93" s="532"/>
      <c r="XBM93" s="533"/>
      <c r="XBN93" s="527"/>
      <c r="XBO93" s="528"/>
      <c r="XBP93" s="529"/>
      <c r="XBQ93" s="530"/>
      <c r="XBR93" s="531"/>
      <c r="XBS93" s="532"/>
      <c r="XBT93" s="533"/>
      <c r="XBU93" s="527"/>
      <c r="XBV93" s="528"/>
      <c r="XBW93" s="529"/>
      <c r="XBX93" s="530"/>
      <c r="XBY93" s="531"/>
      <c r="XBZ93" s="532"/>
      <c r="XCA93" s="533"/>
      <c r="XCB93" s="527"/>
      <c r="XCC93" s="528"/>
      <c r="XCD93" s="529"/>
      <c r="XCE93" s="530"/>
      <c r="XCF93" s="531"/>
      <c r="XCG93" s="532"/>
      <c r="XCH93" s="533"/>
      <c r="XCI93" s="527"/>
      <c r="XCJ93" s="528"/>
      <c r="XCK93" s="529"/>
      <c r="XCL93" s="530"/>
      <c r="XCM93" s="531"/>
      <c r="XCN93" s="532"/>
      <c r="XCO93" s="533"/>
      <c r="XCP93" s="527"/>
      <c r="XCQ93" s="528"/>
      <c r="XCR93" s="529"/>
      <c r="XCS93" s="530"/>
      <c r="XCT93" s="531"/>
      <c r="XCU93" s="532"/>
      <c r="XCV93" s="533"/>
      <c r="XCW93" s="527"/>
      <c r="XCX93" s="528"/>
      <c r="XCY93" s="529"/>
      <c r="XCZ93" s="530"/>
      <c r="XDA93" s="531"/>
      <c r="XDB93" s="532"/>
      <c r="XDC93" s="533"/>
      <c r="XDD93" s="527"/>
      <c r="XDE93" s="528"/>
      <c r="XDF93" s="529"/>
      <c r="XDG93" s="530"/>
      <c r="XDH93" s="531"/>
      <c r="XDI93" s="532"/>
      <c r="XDJ93" s="533"/>
      <c r="XDK93" s="527"/>
      <c r="XDL93" s="528"/>
      <c r="XDM93" s="529"/>
      <c r="XDN93" s="530"/>
      <c r="XDO93" s="531"/>
      <c r="XDP93" s="532"/>
      <c r="XDQ93" s="533"/>
      <c r="XDR93" s="527"/>
      <c r="XDS93" s="528"/>
      <c r="XDT93" s="529"/>
      <c r="XDU93" s="530"/>
      <c r="XDV93" s="531"/>
      <c r="XDW93" s="532"/>
      <c r="XDX93" s="533"/>
      <c r="XDY93" s="527"/>
      <c r="XDZ93" s="528"/>
      <c r="XEA93" s="529"/>
      <c r="XEB93" s="530"/>
      <c r="XEC93" s="531"/>
      <c r="XED93" s="532"/>
      <c r="XEE93" s="533"/>
      <c r="XEF93" s="527"/>
      <c r="XEG93" s="528"/>
      <c r="XEH93" s="529"/>
      <c r="XEI93" s="530"/>
      <c r="XEJ93" s="531"/>
      <c r="XEK93" s="532"/>
      <c r="XEL93" s="533"/>
      <c r="XEM93" s="527"/>
      <c r="XEN93" s="528"/>
      <c r="XEO93" s="529"/>
      <c r="XEP93" s="530"/>
      <c r="XEQ93" s="531"/>
      <c r="XER93" s="532"/>
      <c r="XES93" s="533"/>
      <c r="XET93" s="527"/>
      <c r="XEU93" s="528"/>
      <c r="XEV93" s="529"/>
      <c r="XEW93" s="530"/>
      <c r="XEX93" s="531"/>
      <c r="XEY93" s="532"/>
      <c r="XEZ93" s="533"/>
      <c r="XFA93" s="527"/>
      <c r="XFB93" s="528"/>
      <c r="XFC93" s="529"/>
      <c r="XFD93" s="530"/>
    </row>
    <row r="94" spans="1:16384" s="10" customFormat="1" ht="78.75" x14ac:dyDescent="0.2">
      <c r="A94" s="688"/>
      <c r="B94" s="544" t="s">
        <v>1035</v>
      </c>
      <c r="C94" s="508">
        <f>2712000000-600000000-100000000-57000000</f>
        <v>1955000000</v>
      </c>
      <c r="D94" s="508"/>
      <c r="E94" s="505">
        <f t="shared" si="7"/>
        <v>1955000000</v>
      </c>
      <c r="F94" s="511"/>
      <c r="G94" s="502" t="s">
        <v>1017</v>
      </c>
      <c r="H94" s="527"/>
      <c r="I94" s="528"/>
      <c r="J94" s="529"/>
      <c r="K94" s="530"/>
      <c r="L94" s="531"/>
      <c r="M94" s="532"/>
      <c r="N94" s="533"/>
      <c r="O94" s="527"/>
      <c r="P94" s="528"/>
      <c r="Q94" s="529"/>
      <c r="R94" s="530"/>
      <c r="S94" s="531"/>
      <c r="T94" s="532"/>
      <c r="U94" s="533"/>
      <c r="V94" s="527"/>
      <c r="W94" s="528"/>
      <c r="X94" s="529"/>
      <c r="Y94" s="530"/>
      <c r="Z94" s="531"/>
      <c r="AA94" s="532"/>
      <c r="AB94" s="533"/>
      <c r="AC94" s="527"/>
      <c r="AD94" s="528"/>
      <c r="AE94" s="529"/>
      <c r="AF94" s="530"/>
      <c r="AG94" s="531"/>
      <c r="AH94" s="532"/>
      <c r="AI94" s="533"/>
      <c r="AJ94" s="527"/>
      <c r="AK94" s="528"/>
      <c r="AL94" s="529"/>
      <c r="AM94" s="530"/>
      <c r="AN94" s="531"/>
      <c r="AO94" s="532"/>
      <c r="AP94" s="533"/>
      <c r="AQ94" s="527"/>
      <c r="AR94" s="528"/>
      <c r="AS94" s="529"/>
      <c r="AT94" s="530"/>
      <c r="AU94" s="531"/>
      <c r="AV94" s="532"/>
      <c r="AW94" s="533"/>
      <c r="AX94" s="527"/>
      <c r="AY94" s="528"/>
      <c r="AZ94" s="529"/>
      <c r="BA94" s="530"/>
      <c r="BB94" s="531"/>
      <c r="BC94" s="532"/>
      <c r="BD94" s="533"/>
      <c r="BE94" s="527"/>
      <c r="BF94" s="528"/>
      <c r="BG94" s="529"/>
      <c r="BH94" s="530"/>
      <c r="BI94" s="531"/>
      <c r="BJ94" s="532"/>
      <c r="BK94" s="533"/>
      <c r="BL94" s="527"/>
      <c r="BM94" s="528"/>
      <c r="BN94" s="529"/>
      <c r="BO94" s="530"/>
      <c r="BP94" s="531"/>
      <c r="BQ94" s="532"/>
      <c r="BR94" s="533"/>
      <c r="BS94" s="527"/>
      <c r="BT94" s="528"/>
      <c r="BU94" s="529"/>
      <c r="BV94" s="530"/>
      <c r="BW94" s="531"/>
      <c r="BX94" s="532"/>
      <c r="BY94" s="533"/>
      <c r="BZ94" s="527"/>
      <c r="CA94" s="528"/>
      <c r="CB94" s="529"/>
      <c r="CC94" s="530"/>
      <c r="CD94" s="531"/>
      <c r="CE94" s="532"/>
      <c r="CF94" s="533"/>
      <c r="CG94" s="527"/>
      <c r="CH94" s="528"/>
      <c r="CI94" s="529"/>
      <c r="CJ94" s="530"/>
      <c r="CK94" s="531"/>
      <c r="CL94" s="532"/>
      <c r="CM94" s="533"/>
      <c r="CN94" s="527"/>
      <c r="CO94" s="528"/>
      <c r="CP94" s="529"/>
      <c r="CQ94" s="530"/>
      <c r="CR94" s="531"/>
      <c r="CS94" s="532"/>
      <c r="CT94" s="533"/>
      <c r="CU94" s="527"/>
      <c r="CV94" s="528"/>
      <c r="CW94" s="529"/>
      <c r="CX94" s="530"/>
      <c r="CY94" s="531"/>
      <c r="CZ94" s="532"/>
      <c r="DA94" s="533"/>
      <c r="DB94" s="527"/>
      <c r="DC94" s="528"/>
      <c r="DD94" s="529"/>
      <c r="DE94" s="530"/>
      <c r="DF94" s="531"/>
      <c r="DG94" s="532"/>
      <c r="DH94" s="533"/>
      <c r="DI94" s="527"/>
      <c r="DJ94" s="528"/>
      <c r="DK94" s="529"/>
      <c r="DL94" s="530"/>
      <c r="DM94" s="531"/>
      <c r="DN94" s="532"/>
      <c r="DO94" s="533"/>
      <c r="DP94" s="527"/>
      <c r="DQ94" s="528"/>
      <c r="DR94" s="529"/>
      <c r="DS94" s="530"/>
      <c r="DT94" s="531"/>
      <c r="DU94" s="532"/>
      <c r="DV94" s="533"/>
      <c r="DW94" s="527"/>
      <c r="DX94" s="528"/>
      <c r="DY94" s="529"/>
      <c r="DZ94" s="530"/>
      <c r="EA94" s="531"/>
      <c r="EB94" s="532"/>
      <c r="EC94" s="533"/>
      <c r="ED94" s="527"/>
      <c r="EE94" s="528"/>
      <c r="EF94" s="529"/>
      <c r="EG94" s="530"/>
      <c r="EH94" s="531"/>
      <c r="EI94" s="532"/>
      <c r="EJ94" s="533"/>
      <c r="EK94" s="527"/>
      <c r="EL94" s="528"/>
      <c r="EM94" s="529"/>
      <c r="EN94" s="530"/>
      <c r="EO94" s="531"/>
      <c r="EP94" s="532"/>
      <c r="EQ94" s="533"/>
      <c r="ER94" s="527"/>
      <c r="ES94" s="528"/>
      <c r="ET94" s="529"/>
      <c r="EU94" s="530"/>
      <c r="EV94" s="531"/>
      <c r="EW94" s="532"/>
      <c r="EX94" s="533"/>
      <c r="EY94" s="527"/>
      <c r="EZ94" s="528"/>
      <c r="FA94" s="529"/>
      <c r="FB94" s="530"/>
      <c r="FC94" s="531"/>
      <c r="FD94" s="532"/>
      <c r="FE94" s="533"/>
      <c r="FF94" s="527"/>
      <c r="FG94" s="528"/>
      <c r="FH94" s="529"/>
      <c r="FI94" s="530"/>
      <c r="FJ94" s="531"/>
      <c r="FK94" s="532"/>
      <c r="FL94" s="533"/>
      <c r="FM94" s="527"/>
      <c r="FN94" s="528"/>
      <c r="FO94" s="529"/>
      <c r="FP94" s="530"/>
      <c r="FQ94" s="531"/>
      <c r="FR94" s="532"/>
      <c r="FS94" s="533"/>
      <c r="FT94" s="527"/>
      <c r="FU94" s="528"/>
      <c r="FV94" s="529"/>
      <c r="FW94" s="530"/>
      <c r="FX94" s="531"/>
      <c r="FY94" s="532"/>
      <c r="FZ94" s="533"/>
      <c r="GA94" s="527"/>
      <c r="GB94" s="528"/>
      <c r="GC94" s="529"/>
      <c r="GD94" s="530"/>
      <c r="GE94" s="531"/>
      <c r="GF94" s="532"/>
      <c r="GG94" s="533"/>
      <c r="GH94" s="527"/>
      <c r="GI94" s="528"/>
      <c r="GJ94" s="529"/>
      <c r="GK94" s="530"/>
      <c r="GL94" s="531"/>
      <c r="GM94" s="532"/>
      <c r="GN94" s="533"/>
      <c r="GO94" s="527"/>
      <c r="GP94" s="528"/>
      <c r="GQ94" s="529"/>
      <c r="GR94" s="530"/>
      <c r="GS94" s="531"/>
      <c r="GT94" s="532"/>
      <c r="GU94" s="533"/>
      <c r="GV94" s="527"/>
      <c r="GW94" s="528"/>
      <c r="GX94" s="529"/>
      <c r="GY94" s="530"/>
      <c r="GZ94" s="531"/>
      <c r="HA94" s="532"/>
      <c r="HB94" s="533"/>
      <c r="HC94" s="527"/>
      <c r="HD94" s="528"/>
      <c r="HE94" s="529"/>
      <c r="HF94" s="530"/>
      <c r="HG94" s="531"/>
      <c r="HH94" s="532"/>
      <c r="HI94" s="533"/>
      <c r="HJ94" s="527"/>
      <c r="HK94" s="528"/>
      <c r="HL94" s="529"/>
      <c r="HM94" s="530"/>
      <c r="HN94" s="531"/>
      <c r="HO94" s="532"/>
      <c r="HP94" s="533"/>
      <c r="HQ94" s="527"/>
      <c r="HR94" s="528"/>
      <c r="HS94" s="529"/>
      <c r="HT94" s="530"/>
      <c r="HU94" s="531"/>
      <c r="HV94" s="532"/>
      <c r="HW94" s="533"/>
      <c r="HX94" s="527"/>
      <c r="HY94" s="528"/>
      <c r="HZ94" s="529"/>
      <c r="IA94" s="530"/>
      <c r="IB94" s="531"/>
      <c r="IC94" s="532"/>
      <c r="ID94" s="533"/>
      <c r="IE94" s="527"/>
      <c r="IF94" s="528"/>
      <c r="IG94" s="529"/>
      <c r="IH94" s="530"/>
      <c r="II94" s="531"/>
      <c r="IJ94" s="532"/>
      <c r="IK94" s="533"/>
      <c r="IL94" s="527"/>
      <c r="IM94" s="528"/>
      <c r="IN94" s="529"/>
      <c r="IO94" s="530"/>
      <c r="IP94" s="531"/>
      <c r="IQ94" s="532"/>
      <c r="IR94" s="533"/>
      <c r="IS94" s="527"/>
      <c r="IT94" s="528"/>
      <c r="IU94" s="529"/>
      <c r="IV94" s="530"/>
      <c r="IW94" s="531"/>
      <c r="IX94" s="532"/>
      <c r="IY94" s="533"/>
      <c r="IZ94" s="527"/>
      <c r="JA94" s="528"/>
      <c r="JB94" s="529"/>
      <c r="JC94" s="530"/>
      <c r="JD94" s="531"/>
      <c r="JE94" s="532"/>
      <c r="JF94" s="533"/>
      <c r="JG94" s="527"/>
      <c r="JH94" s="528"/>
      <c r="JI94" s="529"/>
      <c r="JJ94" s="530"/>
      <c r="JK94" s="531"/>
      <c r="JL94" s="532"/>
      <c r="JM94" s="533"/>
      <c r="JN94" s="527"/>
      <c r="JO94" s="528"/>
      <c r="JP94" s="529"/>
      <c r="JQ94" s="530"/>
      <c r="JR94" s="531"/>
      <c r="JS94" s="532"/>
      <c r="JT94" s="533"/>
      <c r="JU94" s="527"/>
      <c r="JV94" s="528"/>
      <c r="JW94" s="529"/>
      <c r="JX94" s="530"/>
      <c r="JY94" s="531"/>
      <c r="JZ94" s="532"/>
      <c r="KA94" s="533"/>
      <c r="KB94" s="527"/>
      <c r="KC94" s="528"/>
      <c r="KD94" s="529"/>
      <c r="KE94" s="530"/>
      <c r="KF94" s="531"/>
      <c r="KG94" s="532"/>
      <c r="KH94" s="533"/>
      <c r="KI94" s="527"/>
      <c r="KJ94" s="528"/>
      <c r="KK94" s="529"/>
      <c r="KL94" s="530"/>
      <c r="KM94" s="531"/>
      <c r="KN94" s="532"/>
      <c r="KO94" s="533"/>
      <c r="KP94" s="527"/>
      <c r="KQ94" s="528"/>
      <c r="KR94" s="529"/>
      <c r="KS94" s="530"/>
      <c r="KT94" s="531"/>
      <c r="KU94" s="532"/>
      <c r="KV94" s="533"/>
      <c r="KW94" s="527"/>
      <c r="KX94" s="528"/>
      <c r="KY94" s="529"/>
      <c r="KZ94" s="530"/>
      <c r="LA94" s="531"/>
      <c r="LB94" s="532"/>
      <c r="LC94" s="533"/>
      <c r="LD94" s="527"/>
      <c r="LE94" s="528"/>
      <c r="LF94" s="529"/>
      <c r="LG94" s="530"/>
      <c r="LH94" s="531"/>
      <c r="LI94" s="532"/>
      <c r="LJ94" s="533"/>
      <c r="LK94" s="527"/>
      <c r="LL94" s="528"/>
      <c r="LM94" s="529"/>
      <c r="LN94" s="530"/>
      <c r="LO94" s="531"/>
      <c r="LP94" s="532"/>
      <c r="LQ94" s="533"/>
      <c r="LR94" s="527"/>
      <c r="LS94" s="528"/>
      <c r="LT94" s="529"/>
      <c r="LU94" s="530"/>
      <c r="LV94" s="531"/>
      <c r="LW94" s="532"/>
      <c r="LX94" s="533"/>
      <c r="LY94" s="527"/>
      <c r="LZ94" s="528"/>
      <c r="MA94" s="529"/>
      <c r="MB94" s="530"/>
      <c r="MC94" s="531"/>
      <c r="MD94" s="532"/>
      <c r="ME94" s="533"/>
      <c r="MF94" s="527"/>
      <c r="MG94" s="528"/>
      <c r="MH94" s="529"/>
      <c r="MI94" s="530"/>
      <c r="MJ94" s="531"/>
      <c r="MK94" s="532"/>
      <c r="ML94" s="533"/>
      <c r="MM94" s="527"/>
      <c r="MN94" s="528"/>
      <c r="MO94" s="529"/>
      <c r="MP94" s="530"/>
      <c r="MQ94" s="531"/>
      <c r="MR94" s="532"/>
      <c r="MS94" s="533"/>
      <c r="MT94" s="527"/>
      <c r="MU94" s="528"/>
      <c r="MV94" s="529"/>
      <c r="MW94" s="530"/>
      <c r="MX94" s="531"/>
      <c r="MY94" s="532"/>
      <c r="MZ94" s="533"/>
      <c r="NA94" s="527"/>
      <c r="NB94" s="528"/>
      <c r="NC94" s="529"/>
      <c r="ND94" s="530"/>
      <c r="NE94" s="531"/>
      <c r="NF94" s="532"/>
      <c r="NG94" s="533"/>
      <c r="NH94" s="527"/>
      <c r="NI94" s="528"/>
      <c r="NJ94" s="529"/>
      <c r="NK94" s="530"/>
      <c r="NL94" s="531"/>
      <c r="NM94" s="532"/>
      <c r="NN94" s="533"/>
      <c r="NO94" s="527"/>
      <c r="NP94" s="528"/>
      <c r="NQ94" s="529"/>
      <c r="NR94" s="530"/>
      <c r="NS94" s="531"/>
      <c r="NT94" s="532"/>
      <c r="NU94" s="533"/>
      <c r="NV94" s="527"/>
      <c r="NW94" s="528"/>
      <c r="NX94" s="529"/>
      <c r="NY94" s="530"/>
      <c r="NZ94" s="531"/>
      <c r="OA94" s="532"/>
      <c r="OB94" s="533"/>
      <c r="OC94" s="527"/>
      <c r="OD94" s="528"/>
      <c r="OE94" s="529"/>
      <c r="OF94" s="530"/>
      <c r="OG94" s="531"/>
      <c r="OH94" s="532"/>
      <c r="OI94" s="533"/>
      <c r="OJ94" s="527"/>
      <c r="OK94" s="528"/>
      <c r="OL94" s="529"/>
      <c r="OM94" s="530"/>
      <c r="ON94" s="531"/>
      <c r="OO94" s="532"/>
      <c r="OP94" s="533"/>
      <c r="OQ94" s="527"/>
      <c r="OR94" s="528"/>
      <c r="OS94" s="529"/>
      <c r="OT94" s="530"/>
      <c r="OU94" s="531"/>
      <c r="OV94" s="532"/>
      <c r="OW94" s="533"/>
      <c r="OX94" s="527"/>
      <c r="OY94" s="528"/>
      <c r="OZ94" s="529"/>
      <c r="PA94" s="530"/>
      <c r="PB94" s="531"/>
      <c r="PC94" s="532"/>
      <c r="PD94" s="533"/>
      <c r="PE94" s="527"/>
      <c r="PF94" s="528"/>
      <c r="PG94" s="529"/>
      <c r="PH94" s="530"/>
      <c r="PI94" s="531"/>
      <c r="PJ94" s="532"/>
      <c r="PK94" s="533"/>
      <c r="PL94" s="527"/>
      <c r="PM94" s="528"/>
      <c r="PN94" s="529"/>
      <c r="PO94" s="530"/>
      <c r="PP94" s="531"/>
      <c r="PQ94" s="532"/>
      <c r="PR94" s="533"/>
      <c r="PS94" s="527"/>
      <c r="PT94" s="528"/>
      <c r="PU94" s="529"/>
      <c r="PV94" s="530"/>
      <c r="PW94" s="531"/>
      <c r="PX94" s="532"/>
      <c r="PY94" s="533"/>
      <c r="PZ94" s="527"/>
      <c r="QA94" s="528"/>
      <c r="QB94" s="529"/>
      <c r="QC94" s="530"/>
      <c r="QD94" s="531"/>
      <c r="QE94" s="532"/>
      <c r="QF94" s="533"/>
      <c r="QG94" s="527"/>
      <c r="QH94" s="528"/>
      <c r="QI94" s="529"/>
      <c r="QJ94" s="530"/>
      <c r="QK94" s="531"/>
      <c r="QL94" s="532"/>
      <c r="QM94" s="533"/>
      <c r="QN94" s="527"/>
      <c r="QO94" s="528"/>
      <c r="QP94" s="529"/>
      <c r="QQ94" s="530"/>
      <c r="QR94" s="531"/>
      <c r="QS94" s="532"/>
      <c r="QT94" s="533"/>
      <c r="QU94" s="527"/>
      <c r="QV94" s="528"/>
      <c r="QW94" s="529"/>
      <c r="QX94" s="530"/>
      <c r="QY94" s="531"/>
      <c r="QZ94" s="532"/>
      <c r="RA94" s="533"/>
      <c r="RB94" s="527"/>
      <c r="RC94" s="528"/>
      <c r="RD94" s="529"/>
      <c r="RE94" s="530"/>
      <c r="RF94" s="531"/>
      <c r="RG94" s="532"/>
      <c r="RH94" s="533"/>
      <c r="RI94" s="527"/>
      <c r="RJ94" s="528"/>
      <c r="RK94" s="529"/>
      <c r="RL94" s="530"/>
      <c r="RM94" s="531"/>
      <c r="RN94" s="532"/>
      <c r="RO94" s="533"/>
      <c r="RP94" s="527"/>
      <c r="RQ94" s="528"/>
      <c r="RR94" s="529"/>
      <c r="RS94" s="530"/>
      <c r="RT94" s="531"/>
      <c r="RU94" s="532"/>
      <c r="RV94" s="533"/>
      <c r="RW94" s="527"/>
      <c r="RX94" s="528"/>
      <c r="RY94" s="529"/>
      <c r="RZ94" s="530"/>
      <c r="SA94" s="531"/>
      <c r="SB94" s="532"/>
      <c r="SC94" s="533"/>
      <c r="SD94" s="527"/>
      <c r="SE94" s="528"/>
      <c r="SF94" s="529"/>
      <c r="SG94" s="530"/>
      <c r="SH94" s="531"/>
      <c r="SI94" s="532"/>
      <c r="SJ94" s="533"/>
      <c r="SK94" s="527"/>
      <c r="SL94" s="528"/>
      <c r="SM94" s="529"/>
      <c r="SN94" s="530"/>
      <c r="SO94" s="531"/>
      <c r="SP94" s="532"/>
      <c r="SQ94" s="533"/>
      <c r="SR94" s="527"/>
      <c r="SS94" s="528"/>
      <c r="ST94" s="529"/>
      <c r="SU94" s="530"/>
      <c r="SV94" s="531"/>
      <c r="SW94" s="532"/>
      <c r="SX94" s="533"/>
      <c r="SY94" s="527"/>
      <c r="SZ94" s="528"/>
      <c r="TA94" s="529"/>
      <c r="TB94" s="530"/>
      <c r="TC94" s="531"/>
      <c r="TD94" s="532"/>
      <c r="TE94" s="533"/>
      <c r="TF94" s="527"/>
      <c r="TG94" s="528"/>
      <c r="TH94" s="529"/>
      <c r="TI94" s="530"/>
      <c r="TJ94" s="531"/>
      <c r="TK94" s="532"/>
      <c r="TL94" s="533"/>
      <c r="TM94" s="527"/>
      <c r="TN94" s="528"/>
      <c r="TO94" s="529"/>
      <c r="TP94" s="530"/>
      <c r="TQ94" s="531"/>
      <c r="TR94" s="532"/>
      <c r="TS94" s="533"/>
      <c r="TT94" s="527"/>
      <c r="TU94" s="528"/>
      <c r="TV94" s="529"/>
      <c r="TW94" s="530"/>
      <c r="TX94" s="531"/>
      <c r="TY94" s="532"/>
      <c r="TZ94" s="533"/>
      <c r="UA94" s="527"/>
      <c r="UB94" s="528"/>
      <c r="UC94" s="529"/>
      <c r="UD94" s="530"/>
      <c r="UE94" s="531"/>
      <c r="UF94" s="532"/>
      <c r="UG94" s="533"/>
      <c r="UH94" s="527"/>
      <c r="UI94" s="528"/>
      <c r="UJ94" s="529"/>
      <c r="UK94" s="530"/>
      <c r="UL94" s="531"/>
      <c r="UM94" s="532"/>
      <c r="UN94" s="533"/>
      <c r="UO94" s="527"/>
      <c r="UP94" s="528"/>
      <c r="UQ94" s="529"/>
      <c r="UR94" s="530"/>
      <c r="US94" s="531"/>
      <c r="UT94" s="532"/>
      <c r="UU94" s="533"/>
      <c r="UV94" s="527"/>
      <c r="UW94" s="528"/>
      <c r="UX94" s="529"/>
      <c r="UY94" s="530"/>
      <c r="UZ94" s="531"/>
      <c r="VA94" s="532"/>
      <c r="VB94" s="533"/>
      <c r="VC94" s="527"/>
      <c r="VD94" s="528"/>
      <c r="VE94" s="529"/>
      <c r="VF94" s="530"/>
      <c r="VG94" s="531"/>
      <c r="VH94" s="532"/>
      <c r="VI94" s="533"/>
      <c r="VJ94" s="527"/>
      <c r="VK94" s="528"/>
      <c r="VL94" s="529"/>
      <c r="VM94" s="530"/>
      <c r="VN94" s="531"/>
      <c r="VO94" s="532"/>
      <c r="VP94" s="533"/>
      <c r="VQ94" s="527"/>
      <c r="VR94" s="528"/>
      <c r="VS94" s="529"/>
      <c r="VT94" s="530"/>
      <c r="VU94" s="531"/>
      <c r="VV94" s="532"/>
      <c r="VW94" s="533"/>
      <c r="VX94" s="527"/>
      <c r="VY94" s="528"/>
      <c r="VZ94" s="529"/>
      <c r="WA94" s="530"/>
      <c r="WB94" s="531"/>
      <c r="WC94" s="532"/>
      <c r="WD94" s="533"/>
      <c r="WE94" s="527"/>
      <c r="WF94" s="528"/>
      <c r="WG94" s="529"/>
      <c r="WH94" s="530"/>
      <c r="WI94" s="531"/>
      <c r="WJ94" s="532"/>
      <c r="WK94" s="533"/>
      <c r="WL94" s="527"/>
      <c r="WM94" s="528"/>
      <c r="WN94" s="529"/>
      <c r="WO94" s="530"/>
      <c r="WP94" s="531"/>
      <c r="WQ94" s="532"/>
      <c r="WR94" s="533"/>
      <c r="WS94" s="527"/>
      <c r="WT94" s="528"/>
      <c r="WU94" s="529"/>
      <c r="WV94" s="530"/>
      <c r="WW94" s="531"/>
      <c r="WX94" s="532"/>
      <c r="WY94" s="533"/>
      <c r="WZ94" s="527"/>
      <c r="XA94" s="528"/>
      <c r="XB94" s="529"/>
      <c r="XC94" s="530"/>
      <c r="XD94" s="531"/>
      <c r="XE94" s="532"/>
      <c r="XF94" s="533"/>
      <c r="XG94" s="527"/>
      <c r="XH94" s="528"/>
      <c r="XI94" s="529"/>
      <c r="XJ94" s="530"/>
      <c r="XK94" s="531"/>
      <c r="XL94" s="532"/>
      <c r="XM94" s="533"/>
      <c r="XN94" s="527"/>
      <c r="XO94" s="528"/>
      <c r="XP94" s="529"/>
      <c r="XQ94" s="530"/>
      <c r="XR94" s="531"/>
      <c r="XS94" s="532"/>
      <c r="XT94" s="533"/>
      <c r="XU94" s="527"/>
      <c r="XV94" s="528"/>
      <c r="XW94" s="529"/>
      <c r="XX94" s="530"/>
      <c r="XY94" s="531"/>
      <c r="XZ94" s="532"/>
      <c r="YA94" s="533"/>
      <c r="YB94" s="527"/>
      <c r="YC94" s="528"/>
      <c r="YD94" s="529"/>
      <c r="YE94" s="530"/>
      <c r="YF94" s="531"/>
      <c r="YG94" s="532"/>
      <c r="YH94" s="533"/>
      <c r="YI94" s="527"/>
      <c r="YJ94" s="528"/>
      <c r="YK94" s="529"/>
      <c r="YL94" s="530"/>
      <c r="YM94" s="531"/>
      <c r="YN94" s="532"/>
      <c r="YO94" s="533"/>
      <c r="YP94" s="527"/>
      <c r="YQ94" s="528"/>
      <c r="YR94" s="529"/>
      <c r="YS94" s="530"/>
      <c r="YT94" s="531"/>
      <c r="YU94" s="532"/>
      <c r="YV94" s="533"/>
      <c r="YW94" s="527"/>
      <c r="YX94" s="528"/>
      <c r="YY94" s="529"/>
      <c r="YZ94" s="530"/>
      <c r="ZA94" s="531"/>
      <c r="ZB94" s="532"/>
      <c r="ZC94" s="533"/>
      <c r="ZD94" s="527"/>
      <c r="ZE94" s="528"/>
      <c r="ZF94" s="529"/>
      <c r="ZG94" s="530"/>
      <c r="ZH94" s="531"/>
      <c r="ZI94" s="532"/>
      <c r="ZJ94" s="533"/>
      <c r="ZK94" s="527"/>
      <c r="ZL94" s="528"/>
      <c r="ZM94" s="529"/>
      <c r="ZN94" s="530"/>
      <c r="ZO94" s="531"/>
      <c r="ZP94" s="532"/>
      <c r="ZQ94" s="533"/>
      <c r="ZR94" s="527"/>
      <c r="ZS94" s="528"/>
      <c r="ZT94" s="529"/>
      <c r="ZU94" s="530"/>
      <c r="ZV94" s="531"/>
      <c r="ZW94" s="532"/>
      <c r="ZX94" s="533"/>
      <c r="ZY94" s="527"/>
      <c r="ZZ94" s="528"/>
      <c r="AAA94" s="529"/>
      <c r="AAB94" s="530"/>
      <c r="AAC94" s="531"/>
      <c r="AAD94" s="532"/>
      <c r="AAE94" s="533"/>
      <c r="AAF94" s="527"/>
      <c r="AAG94" s="528"/>
      <c r="AAH94" s="529"/>
      <c r="AAI94" s="530"/>
      <c r="AAJ94" s="531"/>
      <c r="AAK94" s="532"/>
      <c r="AAL94" s="533"/>
      <c r="AAM94" s="527"/>
      <c r="AAN94" s="528"/>
      <c r="AAO94" s="529"/>
      <c r="AAP94" s="530"/>
      <c r="AAQ94" s="531"/>
      <c r="AAR94" s="532"/>
      <c r="AAS94" s="533"/>
      <c r="AAT94" s="527"/>
      <c r="AAU94" s="528"/>
      <c r="AAV94" s="529"/>
      <c r="AAW94" s="530"/>
      <c r="AAX94" s="531"/>
      <c r="AAY94" s="532"/>
      <c r="AAZ94" s="533"/>
      <c r="ABA94" s="527"/>
      <c r="ABB94" s="528"/>
      <c r="ABC94" s="529"/>
      <c r="ABD94" s="530"/>
      <c r="ABE94" s="531"/>
      <c r="ABF94" s="532"/>
      <c r="ABG94" s="533"/>
      <c r="ABH94" s="527"/>
      <c r="ABI94" s="528"/>
      <c r="ABJ94" s="529"/>
      <c r="ABK94" s="530"/>
      <c r="ABL94" s="531"/>
      <c r="ABM94" s="532"/>
      <c r="ABN94" s="533"/>
      <c r="ABO94" s="527"/>
      <c r="ABP94" s="528"/>
      <c r="ABQ94" s="529"/>
      <c r="ABR94" s="530"/>
      <c r="ABS94" s="531"/>
      <c r="ABT94" s="532"/>
      <c r="ABU94" s="533"/>
      <c r="ABV94" s="527"/>
      <c r="ABW94" s="528"/>
      <c r="ABX94" s="529"/>
      <c r="ABY94" s="530"/>
      <c r="ABZ94" s="531"/>
      <c r="ACA94" s="532"/>
      <c r="ACB94" s="533"/>
      <c r="ACC94" s="527"/>
      <c r="ACD94" s="528"/>
      <c r="ACE94" s="529"/>
      <c r="ACF94" s="530"/>
      <c r="ACG94" s="531"/>
      <c r="ACH94" s="532"/>
      <c r="ACI94" s="533"/>
      <c r="ACJ94" s="527"/>
      <c r="ACK94" s="528"/>
      <c r="ACL94" s="529"/>
      <c r="ACM94" s="530"/>
      <c r="ACN94" s="531"/>
      <c r="ACO94" s="532"/>
      <c r="ACP94" s="533"/>
      <c r="ACQ94" s="527"/>
      <c r="ACR94" s="528"/>
      <c r="ACS94" s="529"/>
      <c r="ACT94" s="530"/>
      <c r="ACU94" s="531"/>
      <c r="ACV94" s="532"/>
      <c r="ACW94" s="533"/>
      <c r="ACX94" s="527"/>
      <c r="ACY94" s="528"/>
      <c r="ACZ94" s="529"/>
      <c r="ADA94" s="530"/>
      <c r="ADB94" s="531"/>
      <c r="ADC94" s="532"/>
      <c r="ADD94" s="533"/>
      <c r="ADE94" s="527"/>
      <c r="ADF94" s="528"/>
      <c r="ADG94" s="529"/>
      <c r="ADH94" s="530"/>
      <c r="ADI94" s="531"/>
      <c r="ADJ94" s="532"/>
      <c r="ADK94" s="533"/>
      <c r="ADL94" s="527"/>
      <c r="ADM94" s="528"/>
      <c r="ADN94" s="529"/>
      <c r="ADO94" s="530"/>
      <c r="ADP94" s="531"/>
      <c r="ADQ94" s="532"/>
      <c r="ADR94" s="533"/>
      <c r="ADS94" s="527"/>
      <c r="ADT94" s="528"/>
      <c r="ADU94" s="529"/>
      <c r="ADV94" s="530"/>
      <c r="ADW94" s="531"/>
      <c r="ADX94" s="532"/>
      <c r="ADY94" s="533"/>
      <c r="ADZ94" s="527"/>
      <c r="AEA94" s="528"/>
      <c r="AEB94" s="529"/>
      <c r="AEC94" s="530"/>
      <c r="AED94" s="531"/>
      <c r="AEE94" s="532"/>
      <c r="AEF94" s="533"/>
      <c r="AEG94" s="527"/>
      <c r="AEH94" s="528"/>
      <c r="AEI94" s="529"/>
      <c r="AEJ94" s="530"/>
      <c r="AEK94" s="531"/>
      <c r="AEL94" s="532"/>
      <c r="AEM94" s="533"/>
      <c r="AEN94" s="527"/>
      <c r="AEO94" s="528"/>
      <c r="AEP94" s="529"/>
      <c r="AEQ94" s="530"/>
      <c r="AER94" s="531"/>
      <c r="AES94" s="532"/>
      <c r="AET94" s="533"/>
      <c r="AEU94" s="527"/>
      <c r="AEV94" s="528"/>
      <c r="AEW94" s="529"/>
      <c r="AEX94" s="530"/>
      <c r="AEY94" s="531"/>
      <c r="AEZ94" s="532"/>
      <c r="AFA94" s="533"/>
      <c r="AFB94" s="527"/>
      <c r="AFC94" s="528"/>
      <c r="AFD94" s="529"/>
      <c r="AFE94" s="530"/>
      <c r="AFF94" s="531"/>
      <c r="AFG94" s="532"/>
      <c r="AFH94" s="533"/>
      <c r="AFI94" s="527"/>
      <c r="AFJ94" s="528"/>
      <c r="AFK94" s="529"/>
      <c r="AFL94" s="530"/>
      <c r="AFM94" s="531"/>
      <c r="AFN94" s="532"/>
      <c r="AFO94" s="533"/>
      <c r="AFP94" s="527"/>
      <c r="AFQ94" s="528"/>
      <c r="AFR94" s="529"/>
      <c r="AFS94" s="530"/>
      <c r="AFT94" s="531"/>
      <c r="AFU94" s="532"/>
      <c r="AFV94" s="533"/>
      <c r="AFW94" s="527"/>
      <c r="AFX94" s="528"/>
      <c r="AFY94" s="529"/>
      <c r="AFZ94" s="530"/>
      <c r="AGA94" s="531"/>
      <c r="AGB94" s="532"/>
      <c r="AGC94" s="533"/>
      <c r="AGD94" s="527"/>
      <c r="AGE94" s="528"/>
      <c r="AGF94" s="529"/>
      <c r="AGG94" s="530"/>
      <c r="AGH94" s="531"/>
      <c r="AGI94" s="532"/>
      <c r="AGJ94" s="533"/>
      <c r="AGK94" s="527"/>
      <c r="AGL94" s="528"/>
      <c r="AGM94" s="529"/>
      <c r="AGN94" s="530"/>
      <c r="AGO94" s="531"/>
      <c r="AGP94" s="532"/>
      <c r="AGQ94" s="533"/>
      <c r="AGR94" s="527"/>
      <c r="AGS94" s="528"/>
      <c r="AGT94" s="529"/>
      <c r="AGU94" s="530"/>
      <c r="AGV94" s="531"/>
      <c r="AGW94" s="532"/>
      <c r="AGX94" s="533"/>
      <c r="AGY94" s="527"/>
      <c r="AGZ94" s="528"/>
      <c r="AHA94" s="529"/>
      <c r="AHB94" s="530"/>
      <c r="AHC94" s="531"/>
      <c r="AHD94" s="532"/>
      <c r="AHE94" s="533"/>
      <c r="AHF94" s="527"/>
      <c r="AHG94" s="528"/>
      <c r="AHH94" s="529"/>
      <c r="AHI94" s="530"/>
      <c r="AHJ94" s="531"/>
      <c r="AHK94" s="532"/>
      <c r="AHL94" s="533"/>
      <c r="AHM94" s="527"/>
      <c r="AHN94" s="528"/>
      <c r="AHO94" s="529"/>
      <c r="AHP94" s="530"/>
      <c r="AHQ94" s="531"/>
      <c r="AHR94" s="532"/>
      <c r="AHS94" s="533"/>
      <c r="AHT94" s="527"/>
      <c r="AHU94" s="528"/>
      <c r="AHV94" s="529"/>
      <c r="AHW94" s="530"/>
      <c r="AHX94" s="531"/>
      <c r="AHY94" s="532"/>
      <c r="AHZ94" s="533"/>
      <c r="AIA94" s="527"/>
      <c r="AIB94" s="528"/>
      <c r="AIC94" s="529"/>
      <c r="AID94" s="530"/>
      <c r="AIE94" s="531"/>
      <c r="AIF94" s="532"/>
      <c r="AIG94" s="533"/>
      <c r="AIH94" s="527"/>
      <c r="AII94" s="528"/>
      <c r="AIJ94" s="529"/>
      <c r="AIK94" s="530"/>
      <c r="AIL94" s="531"/>
      <c r="AIM94" s="532"/>
      <c r="AIN94" s="533"/>
      <c r="AIO94" s="527"/>
      <c r="AIP94" s="528"/>
      <c r="AIQ94" s="529"/>
      <c r="AIR94" s="530"/>
      <c r="AIS94" s="531"/>
      <c r="AIT94" s="532"/>
      <c r="AIU94" s="533"/>
      <c r="AIV94" s="527"/>
      <c r="AIW94" s="528"/>
      <c r="AIX94" s="529"/>
      <c r="AIY94" s="530"/>
      <c r="AIZ94" s="531"/>
      <c r="AJA94" s="532"/>
      <c r="AJB94" s="533"/>
      <c r="AJC94" s="527"/>
      <c r="AJD94" s="528"/>
      <c r="AJE94" s="529"/>
      <c r="AJF94" s="530"/>
      <c r="AJG94" s="531"/>
      <c r="AJH94" s="532"/>
      <c r="AJI94" s="533"/>
      <c r="AJJ94" s="527"/>
      <c r="AJK94" s="528"/>
      <c r="AJL94" s="529"/>
      <c r="AJM94" s="530"/>
      <c r="AJN94" s="531"/>
      <c r="AJO94" s="532"/>
      <c r="AJP94" s="533"/>
      <c r="AJQ94" s="527"/>
      <c r="AJR94" s="528"/>
      <c r="AJS94" s="529"/>
      <c r="AJT94" s="530"/>
      <c r="AJU94" s="531"/>
      <c r="AJV94" s="532"/>
      <c r="AJW94" s="533"/>
      <c r="AJX94" s="527"/>
      <c r="AJY94" s="528"/>
      <c r="AJZ94" s="529"/>
      <c r="AKA94" s="530"/>
      <c r="AKB94" s="531"/>
      <c r="AKC94" s="532"/>
      <c r="AKD94" s="533"/>
      <c r="AKE94" s="527"/>
      <c r="AKF94" s="528"/>
      <c r="AKG94" s="529"/>
      <c r="AKH94" s="530"/>
      <c r="AKI94" s="531"/>
      <c r="AKJ94" s="532"/>
      <c r="AKK94" s="533"/>
      <c r="AKL94" s="527"/>
      <c r="AKM94" s="528"/>
      <c r="AKN94" s="529"/>
      <c r="AKO94" s="530"/>
      <c r="AKP94" s="531"/>
      <c r="AKQ94" s="532"/>
      <c r="AKR94" s="533"/>
      <c r="AKS94" s="527"/>
      <c r="AKT94" s="528"/>
      <c r="AKU94" s="529"/>
      <c r="AKV94" s="530"/>
      <c r="AKW94" s="531"/>
      <c r="AKX94" s="532"/>
      <c r="AKY94" s="533"/>
      <c r="AKZ94" s="527"/>
      <c r="ALA94" s="528"/>
      <c r="ALB94" s="529"/>
      <c r="ALC94" s="530"/>
      <c r="ALD94" s="531"/>
      <c r="ALE94" s="532"/>
      <c r="ALF94" s="533"/>
      <c r="ALG94" s="527"/>
      <c r="ALH94" s="528"/>
      <c r="ALI94" s="529"/>
      <c r="ALJ94" s="530"/>
      <c r="ALK94" s="531"/>
      <c r="ALL94" s="532"/>
      <c r="ALM94" s="533"/>
      <c r="ALN94" s="527"/>
      <c r="ALO94" s="528"/>
      <c r="ALP94" s="529"/>
      <c r="ALQ94" s="530"/>
      <c r="ALR94" s="531"/>
      <c r="ALS94" s="532"/>
      <c r="ALT94" s="533"/>
      <c r="ALU94" s="527"/>
      <c r="ALV94" s="528"/>
      <c r="ALW94" s="529"/>
      <c r="ALX94" s="530"/>
      <c r="ALY94" s="531"/>
      <c r="ALZ94" s="532"/>
      <c r="AMA94" s="533"/>
      <c r="AMB94" s="527"/>
      <c r="AMC94" s="528"/>
      <c r="AMD94" s="529"/>
      <c r="AME94" s="530"/>
      <c r="AMF94" s="531"/>
      <c r="AMG94" s="532"/>
      <c r="AMH94" s="533"/>
      <c r="AMI94" s="527"/>
      <c r="AMJ94" s="528"/>
      <c r="AMK94" s="529"/>
      <c r="AML94" s="530"/>
      <c r="AMM94" s="531"/>
      <c r="AMN94" s="532"/>
      <c r="AMO94" s="533"/>
      <c r="AMP94" s="527"/>
      <c r="AMQ94" s="528"/>
      <c r="AMR94" s="529"/>
      <c r="AMS94" s="530"/>
      <c r="AMT94" s="531"/>
      <c r="AMU94" s="532"/>
      <c r="AMV94" s="533"/>
      <c r="AMW94" s="527"/>
      <c r="AMX94" s="528"/>
      <c r="AMY94" s="529"/>
      <c r="AMZ94" s="530"/>
      <c r="ANA94" s="531"/>
      <c r="ANB94" s="532"/>
      <c r="ANC94" s="533"/>
      <c r="AND94" s="527"/>
      <c r="ANE94" s="528"/>
      <c r="ANF94" s="529"/>
      <c r="ANG94" s="530"/>
      <c r="ANH94" s="531"/>
      <c r="ANI94" s="532"/>
      <c r="ANJ94" s="533"/>
      <c r="ANK94" s="527"/>
      <c r="ANL94" s="528"/>
      <c r="ANM94" s="529"/>
      <c r="ANN94" s="530"/>
      <c r="ANO94" s="531"/>
      <c r="ANP94" s="532"/>
      <c r="ANQ94" s="533"/>
      <c r="ANR94" s="527"/>
      <c r="ANS94" s="528"/>
      <c r="ANT94" s="529"/>
      <c r="ANU94" s="530"/>
      <c r="ANV94" s="531"/>
      <c r="ANW94" s="532"/>
      <c r="ANX94" s="533"/>
      <c r="ANY94" s="527"/>
      <c r="ANZ94" s="528"/>
      <c r="AOA94" s="529"/>
      <c r="AOB94" s="530"/>
      <c r="AOC94" s="531"/>
      <c r="AOD94" s="532"/>
      <c r="AOE94" s="533"/>
      <c r="AOF94" s="527"/>
      <c r="AOG94" s="528"/>
      <c r="AOH94" s="529"/>
      <c r="AOI94" s="530"/>
      <c r="AOJ94" s="531"/>
      <c r="AOK94" s="532"/>
      <c r="AOL94" s="533"/>
      <c r="AOM94" s="527"/>
      <c r="AON94" s="528"/>
      <c r="AOO94" s="529"/>
      <c r="AOP94" s="530"/>
      <c r="AOQ94" s="531"/>
      <c r="AOR94" s="532"/>
      <c r="AOS94" s="533"/>
      <c r="AOT94" s="527"/>
      <c r="AOU94" s="528"/>
      <c r="AOV94" s="529"/>
      <c r="AOW94" s="530"/>
      <c r="AOX94" s="531"/>
      <c r="AOY94" s="532"/>
      <c r="AOZ94" s="533"/>
      <c r="APA94" s="527"/>
      <c r="APB94" s="528"/>
      <c r="APC94" s="529"/>
      <c r="APD94" s="530"/>
      <c r="APE94" s="531"/>
      <c r="APF94" s="532"/>
      <c r="APG94" s="533"/>
      <c r="APH94" s="527"/>
      <c r="API94" s="528"/>
      <c r="APJ94" s="529"/>
      <c r="APK94" s="530"/>
      <c r="APL94" s="531"/>
      <c r="APM94" s="532"/>
      <c r="APN94" s="533"/>
      <c r="APO94" s="527"/>
      <c r="APP94" s="528"/>
      <c r="APQ94" s="529"/>
      <c r="APR94" s="530"/>
      <c r="APS94" s="531"/>
      <c r="APT94" s="532"/>
      <c r="APU94" s="533"/>
      <c r="APV94" s="527"/>
      <c r="APW94" s="528"/>
      <c r="APX94" s="529"/>
      <c r="APY94" s="530"/>
      <c r="APZ94" s="531"/>
      <c r="AQA94" s="532"/>
      <c r="AQB94" s="533"/>
      <c r="AQC94" s="527"/>
      <c r="AQD94" s="528"/>
      <c r="AQE94" s="529"/>
      <c r="AQF94" s="530"/>
      <c r="AQG94" s="531"/>
      <c r="AQH94" s="532"/>
      <c r="AQI94" s="533"/>
      <c r="AQJ94" s="527"/>
      <c r="AQK94" s="528"/>
      <c r="AQL94" s="529"/>
      <c r="AQM94" s="530"/>
      <c r="AQN94" s="531"/>
      <c r="AQO94" s="532"/>
      <c r="AQP94" s="533"/>
      <c r="AQQ94" s="527"/>
      <c r="AQR94" s="528"/>
      <c r="AQS94" s="529"/>
      <c r="AQT94" s="530"/>
      <c r="AQU94" s="531"/>
      <c r="AQV94" s="532"/>
      <c r="AQW94" s="533"/>
      <c r="AQX94" s="527"/>
      <c r="AQY94" s="528"/>
      <c r="AQZ94" s="529"/>
      <c r="ARA94" s="530"/>
      <c r="ARB94" s="531"/>
      <c r="ARC94" s="532"/>
      <c r="ARD94" s="533"/>
      <c r="ARE94" s="527"/>
      <c r="ARF94" s="528"/>
      <c r="ARG94" s="529"/>
      <c r="ARH94" s="530"/>
      <c r="ARI94" s="531"/>
      <c r="ARJ94" s="532"/>
      <c r="ARK94" s="533"/>
      <c r="ARL94" s="527"/>
      <c r="ARM94" s="528"/>
      <c r="ARN94" s="529"/>
      <c r="ARO94" s="530"/>
      <c r="ARP94" s="531"/>
      <c r="ARQ94" s="532"/>
      <c r="ARR94" s="533"/>
      <c r="ARS94" s="527"/>
      <c r="ART94" s="528"/>
      <c r="ARU94" s="529"/>
      <c r="ARV94" s="530"/>
      <c r="ARW94" s="531"/>
      <c r="ARX94" s="532"/>
      <c r="ARY94" s="533"/>
      <c r="ARZ94" s="527"/>
      <c r="ASA94" s="528"/>
      <c r="ASB94" s="529"/>
      <c r="ASC94" s="530"/>
      <c r="ASD94" s="531"/>
      <c r="ASE94" s="532"/>
      <c r="ASF94" s="533"/>
      <c r="ASG94" s="527"/>
      <c r="ASH94" s="528"/>
      <c r="ASI94" s="529"/>
      <c r="ASJ94" s="530"/>
      <c r="ASK94" s="531"/>
      <c r="ASL94" s="532"/>
      <c r="ASM94" s="533"/>
      <c r="ASN94" s="527"/>
      <c r="ASO94" s="528"/>
      <c r="ASP94" s="529"/>
      <c r="ASQ94" s="530"/>
      <c r="ASR94" s="531"/>
      <c r="ASS94" s="532"/>
      <c r="AST94" s="533"/>
      <c r="ASU94" s="527"/>
      <c r="ASV94" s="528"/>
      <c r="ASW94" s="529"/>
      <c r="ASX94" s="530"/>
      <c r="ASY94" s="531"/>
      <c r="ASZ94" s="532"/>
      <c r="ATA94" s="533"/>
      <c r="ATB94" s="527"/>
      <c r="ATC94" s="528"/>
      <c r="ATD94" s="529"/>
      <c r="ATE94" s="530"/>
      <c r="ATF94" s="531"/>
      <c r="ATG94" s="532"/>
      <c r="ATH94" s="533"/>
      <c r="ATI94" s="527"/>
      <c r="ATJ94" s="528"/>
      <c r="ATK94" s="529"/>
      <c r="ATL94" s="530"/>
      <c r="ATM94" s="531"/>
      <c r="ATN94" s="532"/>
      <c r="ATO94" s="533"/>
      <c r="ATP94" s="527"/>
      <c r="ATQ94" s="528"/>
      <c r="ATR94" s="529"/>
      <c r="ATS94" s="530"/>
      <c r="ATT94" s="531"/>
      <c r="ATU94" s="532"/>
      <c r="ATV94" s="533"/>
      <c r="ATW94" s="527"/>
      <c r="ATX94" s="528"/>
      <c r="ATY94" s="529"/>
      <c r="ATZ94" s="530"/>
      <c r="AUA94" s="531"/>
      <c r="AUB94" s="532"/>
      <c r="AUC94" s="533"/>
      <c r="AUD94" s="527"/>
      <c r="AUE94" s="528"/>
      <c r="AUF94" s="529"/>
      <c r="AUG94" s="530"/>
      <c r="AUH94" s="531"/>
      <c r="AUI94" s="532"/>
      <c r="AUJ94" s="533"/>
      <c r="AUK94" s="527"/>
      <c r="AUL94" s="528"/>
      <c r="AUM94" s="529"/>
      <c r="AUN94" s="530"/>
      <c r="AUO94" s="531"/>
      <c r="AUP94" s="532"/>
      <c r="AUQ94" s="533"/>
      <c r="AUR94" s="527"/>
      <c r="AUS94" s="528"/>
      <c r="AUT94" s="529"/>
      <c r="AUU94" s="530"/>
      <c r="AUV94" s="531"/>
      <c r="AUW94" s="532"/>
      <c r="AUX94" s="533"/>
      <c r="AUY94" s="527"/>
      <c r="AUZ94" s="528"/>
      <c r="AVA94" s="529"/>
      <c r="AVB94" s="530"/>
      <c r="AVC94" s="531"/>
      <c r="AVD94" s="532"/>
      <c r="AVE94" s="533"/>
      <c r="AVF94" s="527"/>
      <c r="AVG94" s="528"/>
      <c r="AVH94" s="529"/>
      <c r="AVI94" s="530"/>
      <c r="AVJ94" s="531"/>
      <c r="AVK94" s="532"/>
      <c r="AVL94" s="533"/>
      <c r="AVM94" s="527"/>
      <c r="AVN94" s="528"/>
      <c r="AVO94" s="529"/>
      <c r="AVP94" s="530"/>
      <c r="AVQ94" s="531"/>
      <c r="AVR94" s="532"/>
      <c r="AVS94" s="533"/>
      <c r="AVT94" s="527"/>
      <c r="AVU94" s="528"/>
      <c r="AVV94" s="529"/>
      <c r="AVW94" s="530"/>
      <c r="AVX94" s="531"/>
      <c r="AVY94" s="532"/>
      <c r="AVZ94" s="533"/>
      <c r="AWA94" s="527"/>
      <c r="AWB94" s="528"/>
      <c r="AWC94" s="529"/>
      <c r="AWD94" s="530"/>
      <c r="AWE94" s="531"/>
      <c r="AWF94" s="532"/>
      <c r="AWG94" s="533"/>
      <c r="AWH94" s="527"/>
      <c r="AWI94" s="528"/>
      <c r="AWJ94" s="529"/>
      <c r="AWK94" s="530"/>
      <c r="AWL94" s="531"/>
      <c r="AWM94" s="532"/>
      <c r="AWN94" s="533"/>
      <c r="AWO94" s="527"/>
      <c r="AWP94" s="528"/>
      <c r="AWQ94" s="529"/>
      <c r="AWR94" s="530"/>
      <c r="AWS94" s="531"/>
      <c r="AWT94" s="532"/>
      <c r="AWU94" s="533"/>
      <c r="AWV94" s="527"/>
      <c r="AWW94" s="528"/>
      <c r="AWX94" s="529"/>
      <c r="AWY94" s="530"/>
      <c r="AWZ94" s="531"/>
      <c r="AXA94" s="532"/>
      <c r="AXB94" s="533"/>
      <c r="AXC94" s="527"/>
      <c r="AXD94" s="528"/>
      <c r="AXE94" s="529"/>
      <c r="AXF94" s="530"/>
      <c r="AXG94" s="531"/>
      <c r="AXH94" s="532"/>
      <c r="AXI94" s="533"/>
      <c r="AXJ94" s="527"/>
      <c r="AXK94" s="528"/>
      <c r="AXL94" s="529"/>
      <c r="AXM94" s="530"/>
      <c r="AXN94" s="531"/>
      <c r="AXO94" s="532"/>
      <c r="AXP94" s="533"/>
      <c r="AXQ94" s="527"/>
      <c r="AXR94" s="528"/>
      <c r="AXS94" s="529"/>
      <c r="AXT94" s="530"/>
      <c r="AXU94" s="531"/>
      <c r="AXV94" s="532"/>
      <c r="AXW94" s="533"/>
      <c r="AXX94" s="527"/>
      <c r="AXY94" s="528"/>
      <c r="AXZ94" s="529"/>
      <c r="AYA94" s="530"/>
      <c r="AYB94" s="531"/>
      <c r="AYC94" s="532"/>
      <c r="AYD94" s="533"/>
      <c r="AYE94" s="527"/>
      <c r="AYF94" s="528"/>
      <c r="AYG94" s="529"/>
      <c r="AYH94" s="530"/>
      <c r="AYI94" s="531"/>
      <c r="AYJ94" s="532"/>
      <c r="AYK94" s="533"/>
      <c r="AYL94" s="527"/>
      <c r="AYM94" s="528"/>
      <c r="AYN94" s="529"/>
      <c r="AYO94" s="530"/>
      <c r="AYP94" s="531"/>
      <c r="AYQ94" s="532"/>
      <c r="AYR94" s="533"/>
      <c r="AYS94" s="527"/>
      <c r="AYT94" s="528"/>
      <c r="AYU94" s="529"/>
      <c r="AYV94" s="530"/>
      <c r="AYW94" s="531"/>
      <c r="AYX94" s="532"/>
      <c r="AYY94" s="533"/>
      <c r="AYZ94" s="527"/>
      <c r="AZA94" s="528"/>
      <c r="AZB94" s="529"/>
      <c r="AZC94" s="530"/>
      <c r="AZD94" s="531"/>
      <c r="AZE94" s="532"/>
      <c r="AZF94" s="533"/>
      <c r="AZG94" s="527"/>
      <c r="AZH94" s="528"/>
      <c r="AZI94" s="529"/>
      <c r="AZJ94" s="530"/>
      <c r="AZK94" s="531"/>
      <c r="AZL94" s="532"/>
      <c r="AZM94" s="533"/>
      <c r="AZN94" s="527"/>
      <c r="AZO94" s="528"/>
      <c r="AZP94" s="529"/>
      <c r="AZQ94" s="530"/>
      <c r="AZR94" s="531"/>
      <c r="AZS94" s="532"/>
      <c r="AZT94" s="533"/>
      <c r="AZU94" s="527"/>
      <c r="AZV94" s="528"/>
      <c r="AZW94" s="529"/>
      <c r="AZX94" s="530"/>
      <c r="AZY94" s="531"/>
      <c r="AZZ94" s="532"/>
      <c r="BAA94" s="533"/>
      <c r="BAB94" s="527"/>
      <c r="BAC94" s="528"/>
      <c r="BAD94" s="529"/>
      <c r="BAE94" s="530"/>
      <c r="BAF94" s="531"/>
      <c r="BAG94" s="532"/>
      <c r="BAH94" s="533"/>
      <c r="BAI94" s="527"/>
      <c r="BAJ94" s="528"/>
      <c r="BAK94" s="529"/>
      <c r="BAL94" s="530"/>
      <c r="BAM94" s="531"/>
      <c r="BAN94" s="532"/>
      <c r="BAO94" s="533"/>
      <c r="BAP94" s="527"/>
      <c r="BAQ94" s="528"/>
      <c r="BAR94" s="529"/>
      <c r="BAS94" s="530"/>
      <c r="BAT94" s="531"/>
      <c r="BAU94" s="532"/>
      <c r="BAV94" s="533"/>
      <c r="BAW94" s="527"/>
      <c r="BAX94" s="528"/>
      <c r="BAY94" s="529"/>
      <c r="BAZ94" s="530"/>
      <c r="BBA94" s="531"/>
      <c r="BBB94" s="532"/>
      <c r="BBC94" s="533"/>
      <c r="BBD94" s="527"/>
      <c r="BBE94" s="528"/>
      <c r="BBF94" s="529"/>
      <c r="BBG94" s="530"/>
      <c r="BBH94" s="531"/>
      <c r="BBI94" s="532"/>
      <c r="BBJ94" s="533"/>
      <c r="BBK94" s="527"/>
      <c r="BBL94" s="528"/>
      <c r="BBM94" s="529"/>
      <c r="BBN94" s="530"/>
      <c r="BBO94" s="531"/>
      <c r="BBP94" s="532"/>
      <c r="BBQ94" s="533"/>
      <c r="BBR94" s="527"/>
      <c r="BBS94" s="528"/>
      <c r="BBT94" s="529"/>
      <c r="BBU94" s="530"/>
      <c r="BBV94" s="531"/>
      <c r="BBW94" s="532"/>
      <c r="BBX94" s="533"/>
      <c r="BBY94" s="527"/>
      <c r="BBZ94" s="528"/>
      <c r="BCA94" s="529"/>
      <c r="BCB94" s="530"/>
      <c r="BCC94" s="531"/>
      <c r="BCD94" s="532"/>
      <c r="BCE94" s="533"/>
      <c r="BCF94" s="527"/>
      <c r="BCG94" s="528"/>
      <c r="BCH94" s="529"/>
      <c r="BCI94" s="530"/>
      <c r="BCJ94" s="531"/>
      <c r="BCK94" s="532"/>
      <c r="BCL94" s="533"/>
      <c r="BCM94" s="527"/>
      <c r="BCN94" s="528"/>
      <c r="BCO94" s="529"/>
      <c r="BCP94" s="530"/>
      <c r="BCQ94" s="531"/>
      <c r="BCR94" s="532"/>
      <c r="BCS94" s="533"/>
      <c r="BCT94" s="527"/>
      <c r="BCU94" s="528"/>
      <c r="BCV94" s="529"/>
      <c r="BCW94" s="530"/>
      <c r="BCX94" s="531"/>
      <c r="BCY94" s="532"/>
      <c r="BCZ94" s="533"/>
      <c r="BDA94" s="527"/>
      <c r="BDB94" s="528"/>
      <c r="BDC94" s="529"/>
      <c r="BDD94" s="530"/>
      <c r="BDE94" s="531"/>
      <c r="BDF94" s="532"/>
      <c r="BDG94" s="533"/>
      <c r="BDH94" s="527"/>
      <c r="BDI94" s="528"/>
      <c r="BDJ94" s="529"/>
      <c r="BDK94" s="530"/>
      <c r="BDL94" s="531"/>
      <c r="BDM94" s="532"/>
      <c r="BDN94" s="533"/>
      <c r="BDO94" s="527"/>
      <c r="BDP94" s="528"/>
      <c r="BDQ94" s="529"/>
      <c r="BDR94" s="530"/>
      <c r="BDS94" s="531"/>
      <c r="BDT94" s="532"/>
      <c r="BDU94" s="533"/>
      <c r="BDV94" s="527"/>
      <c r="BDW94" s="528"/>
      <c r="BDX94" s="529"/>
      <c r="BDY94" s="530"/>
      <c r="BDZ94" s="531"/>
      <c r="BEA94" s="532"/>
      <c r="BEB94" s="533"/>
      <c r="BEC94" s="527"/>
      <c r="BED94" s="528"/>
      <c r="BEE94" s="529"/>
      <c r="BEF94" s="530"/>
      <c r="BEG94" s="531"/>
      <c r="BEH94" s="532"/>
      <c r="BEI94" s="533"/>
      <c r="BEJ94" s="527"/>
      <c r="BEK94" s="528"/>
      <c r="BEL94" s="529"/>
      <c r="BEM94" s="530"/>
      <c r="BEN94" s="531"/>
      <c r="BEO94" s="532"/>
      <c r="BEP94" s="533"/>
      <c r="BEQ94" s="527"/>
      <c r="BER94" s="528"/>
      <c r="BES94" s="529"/>
      <c r="BET94" s="530"/>
      <c r="BEU94" s="531"/>
      <c r="BEV94" s="532"/>
      <c r="BEW94" s="533"/>
      <c r="BEX94" s="527"/>
      <c r="BEY94" s="528"/>
      <c r="BEZ94" s="529"/>
      <c r="BFA94" s="530"/>
      <c r="BFB94" s="531"/>
      <c r="BFC94" s="532"/>
      <c r="BFD94" s="533"/>
      <c r="BFE94" s="527"/>
      <c r="BFF94" s="528"/>
      <c r="BFG94" s="529"/>
      <c r="BFH94" s="530"/>
      <c r="BFI94" s="531"/>
      <c r="BFJ94" s="532"/>
      <c r="BFK94" s="533"/>
      <c r="BFL94" s="527"/>
      <c r="BFM94" s="528"/>
      <c r="BFN94" s="529"/>
      <c r="BFO94" s="530"/>
      <c r="BFP94" s="531"/>
      <c r="BFQ94" s="532"/>
      <c r="BFR94" s="533"/>
      <c r="BFS94" s="527"/>
      <c r="BFT94" s="528"/>
      <c r="BFU94" s="529"/>
      <c r="BFV94" s="530"/>
      <c r="BFW94" s="531"/>
      <c r="BFX94" s="532"/>
      <c r="BFY94" s="533"/>
      <c r="BFZ94" s="527"/>
      <c r="BGA94" s="528"/>
      <c r="BGB94" s="529"/>
      <c r="BGC94" s="530"/>
      <c r="BGD94" s="531"/>
      <c r="BGE94" s="532"/>
      <c r="BGF94" s="533"/>
      <c r="BGG94" s="527"/>
      <c r="BGH94" s="528"/>
      <c r="BGI94" s="529"/>
      <c r="BGJ94" s="530"/>
      <c r="BGK94" s="531"/>
      <c r="BGL94" s="532"/>
      <c r="BGM94" s="533"/>
      <c r="BGN94" s="527"/>
      <c r="BGO94" s="528"/>
      <c r="BGP94" s="529"/>
      <c r="BGQ94" s="530"/>
      <c r="BGR94" s="531"/>
      <c r="BGS94" s="532"/>
      <c r="BGT94" s="533"/>
      <c r="BGU94" s="527"/>
      <c r="BGV94" s="528"/>
      <c r="BGW94" s="529"/>
      <c r="BGX94" s="530"/>
      <c r="BGY94" s="531"/>
      <c r="BGZ94" s="532"/>
      <c r="BHA94" s="533"/>
      <c r="BHB94" s="527"/>
      <c r="BHC94" s="528"/>
      <c r="BHD94" s="529"/>
      <c r="BHE94" s="530"/>
      <c r="BHF94" s="531"/>
      <c r="BHG94" s="532"/>
      <c r="BHH94" s="533"/>
      <c r="BHI94" s="527"/>
      <c r="BHJ94" s="528"/>
      <c r="BHK94" s="529"/>
      <c r="BHL94" s="530"/>
      <c r="BHM94" s="531"/>
      <c r="BHN94" s="532"/>
      <c r="BHO94" s="533"/>
      <c r="BHP94" s="527"/>
      <c r="BHQ94" s="528"/>
      <c r="BHR94" s="529"/>
      <c r="BHS94" s="530"/>
      <c r="BHT94" s="531"/>
      <c r="BHU94" s="532"/>
      <c r="BHV94" s="533"/>
      <c r="BHW94" s="527"/>
      <c r="BHX94" s="528"/>
      <c r="BHY94" s="529"/>
      <c r="BHZ94" s="530"/>
      <c r="BIA94" s="531"/>
      <c r="BIB94" s="532"/>
      <c r="BIC94" s="533"/>
      <c r="BID94" s="527"/>
      <c r="BIE94" s="528"/>
      <c r="BIF94" s="529"/>
      <c r="BIG94" s="530"/>
      <c r="BIH94" s="531"/>
      <c r="BII94" s="532"/>
      <c r="BIJ94" s="533"/>
      <c r="BIK94" s="527"/>
      <c r="BIL94" s="528"/>
      <c r="BIM94" s="529"/>
      <c r="BIN94" s="530"/>
      <c r="BIO94" s="531"/>
      <c r="BIP94" s="532"/>
      <c r="BIQ94" s="533"/>
      <c r="BIR94" s="527"/>
      <c r="BIS94" s="528"/>
      <c r="BIT94" s="529"/>
      <c r="BIU94" s="530"/>
      <c r="BIV94" s="531"/>
      <c r="BIW94" s="532"/>
      <c r="BIX94" s="533"/>
      <c r="BIY94" s="527"/>
      <c r="BIZ94" s="528"/>
      <c r="BJA94" s="529"/>
      <c r="BJB94" s="530"/>
      <c r="BJC94" s="531"/>
      <c r="BJD94" s="532"/>
      <c r="BJE94" s="533"/>
      <c r="BJF94" s="527"/>
      <c r="BJG94" s="528"/>
      <c r="BJH94" s="529"/>
      <c r="BJI94" s="530"/>
      <c r="BJJ94" s="531"/>
      <c r="BJK94" s="532"/>
      <c r="BJL94" s="533"/>
      <c r="BJM94" s="527"/>
      <c r="BJN94" s="528"/>
      <c r="BJO94" s="529"/>
      <c r="BJP94" s="530"/>
      <c r="BJQ94" s="531"/>
      <c r="BJR94" s="532"/>
      <c r="BJS94" s="533"/>
      <c r="BJT94" s="527"/>
      <c r="BJU94" s="528"/>
      <c r="BJV94" s="529"/>
      <c r="BJW94" s="530"/>
      <c r="BJX94" s="531"/>
      <c r="BJY94" s="532"/>
      <c r="BJZ94" s="533"/>
      <c r="BKA94" s="527"/>
      <c r="BKB94" s="528"/>
      <c r="BKC94" s="529"/>
      <c r="BKD94" s="530"/>
      <c r="BKE94" s="531"/>
      <c r="BKF94" s="532"/>
      <c r="BKG94" s="533"/>
      <c r="BKH94" s="527"/>
      <c r="BKI94" s="528"/>
      <c r="BKJ94" s="529"/>
      <c r="BKK94" s="530"/>
      <c r="BKL94" s="531"/>
      <c r="BKM94" s="532"/>
      <c r="BKN94" s="533"/>
      <c r="BKO94" s="527"/>
      <c r="BKP94" s="528"/>
      <c r="BKQ94" s="529"/>
      <c r="BKR94" s="530"/>
      <c r="BKS94" s="531"/>
      <c r="BKT94" s="532"/>
      <c r="BKU94" s="533"/>
      <c r="BKV94" s="527"/>
      <c r="BKW94" s="528"/>
      <c r="BKX94" s="529"/>
      <c r="BKY94" s="530"/>
      <c r="BKZ94" s="531"/>
      <c r="BLA94" s="532"/>
      <c r="BLB94" s="533"/>
      <c r="BLC94" s="527"/>
      <c r="BLD94" s="528"/>
      <c r="BLE94" s="529"/>
      <c r="BLF94" s="530"/>
      <c r="BLG94" s="531"/>
      <c r="BLH94" s="532"/>
      <c r="BLI94" s="533"/>
      <c r="BLJ94" s="527"/>
      <c r="BLK94" s="528"/>
      <c r="BLL94" s="529"/>
      <c r="BLM94" s="530"/>
      <c r="BLN94" s="531"/>
      <c r="BLO94" s="532"/>
      <c r="BLP94" s="533"/>
      <c r="BLQ94" s="527"/>
      <c r="BLR94" s="528"/>
      <c r="BLS94" s="529"/>
      <c r="BLT94" s="530"/>
      <c r="BLU94" s="531"/>
      <c r="BLV94" s="532"/>
      <c r="BLW94" s="533"/>
      <c r="BLX94" s="527"/>
      <c r="BLY94" s="528"/>
      <c r="BLZ94" s="529"/>
      <c r="BMA94" s="530"/>
      <c r="BMB94" s="531"/>
      <c r="BMC94" s="532"/>
      <c r="BMD94" s="533"/>
      <c r="BME94" s="527"/>
      <c r="BMF94" s="528"/>
      <c r="BMG94" s="529"/>
      <c r="BMH94" s="530"/>
      <c r="BMI94" s="531"/>
      <c r="BMJ94" s="532"/>
      <c r="BMK94" s="533"/>
      <c r="BML94" s="527"/>
      <c r="BMM94" s="528"/>
      <c r="BMN94" s="529"/>
      <c r="BMO94" s="530"/>
      <c r="BMP94" s="531"/>
      <c r="BMQ94" s="532"/>
      <c r="BMR94" s="533"/>
      <c r="BMS94" s="527"/>
      <c r="BMT94" s="528"/>
      <c r="BMU94" s="529"/>
      <c r="BMV94" s="530"/>
      <c r="BMW94" s="531"/>
      <c r="BMX94" s="532"/>
      <c r="BMY94" s="533"/>
      <c r="BMZ94" s="527"/>
      <c r="BNA94" s="528"/>
      <c r="BNB94" s="529"/>
      <c r="BNC94" s="530"/>
      <c r="BND94" s="531"/>
      <c r="BNE94" s="532"/>
      <c r="BNF94" s="533"/>
      <c r="BNG94" s="527"/>
      <c r="BNH94" s="528"/>
      <c r="BNI94" s="529"/>
      <c r="BNJ94" s="530"/>
      <c r="BNK94" s="531"/>
      <c r="BNL94" s="532"/>
      <c r="BNM94" s="533"/>
      <c r="BNN94" s="527"/>
      <c r="BNO94" s="528"/>
      <c r="BNP94" s="529"/>
      <c r="BNQ94" s="530"/>
      <c r="BNR94" s="531"/>
      <c r="BNS94" s="532"/>
      <c r="BNT94" s="533"/>
      <c r="BNU94" s="527"/>
      <c r="BNV94" s="528"/>
      <c r="BNW94" s="529"/>
      <c r="BNX94" s="530"/>
      <c r="BNY94" s="531"/>
      <c r="BNZ94" s="532"/>
      <c r="BOA94" s="533"/>
      <c r="BOB94" s="527"/>
      <c r="BOC94" s="528"/>
      <c r="BOD94" s="529"/>
      <c r="BOE94" s="530"/>
      <c r="BOF94" s="531"/>
      <c r="BOG94" s="532"/>
      <c r="BOH94" s="533"/>
      <c r="BOI94" s="527"/>
      <c r="BOJ94" s="528"/>
      <c r="BOK94" s="529"/>
      <c r="BOL94" s="530"/>
      <c r="BOM94" s="531"/>
      <c r="BON94" s="532"/>
      <c r="BOO94" s="533"/>
      <c r="BOP94" s="527"/>
      <c r="BOQ94" s="528"/>
      <c r="BOR94" s="529"/>
      <c r="BOS94" s="530"/>
      <c r="BOT94" s="531"/>
      <c r="BOU94" s="532"/>
      <c r="BOV94" s="533"/>
      <c r="BOW94" s="527"/>
      <c r="BOX94" s="528"/>
      <c r="BOY94" s="529"/>
      <c r="BOZ94" s="530"/>
      <c r="BPA94" s="531"/>
      <c r="BPB94" s="532"/>
      <c r="BPC94" s="533"/>
      <c r="BPD94" s="527"/>
      <c r="BPE94" s="528"/>
      <c r="BPF94" s="529"/>
      <c r="BPG94" s="530"/>
      <c r="BPH94" s="531"/>
      <c r="BPI94" s="532"/>
      <c r="BPJ94" s="533"/>
      <c r="BPK94" s="527"/>
      <c r="BPL94" s="528"/>
      <c r="BPM94" s="529"/>
      <c r="BPN94" s="530"/>
      <c r="BPO94" s="531"/>
      <c r="BPP94" s="532"/>
      <c r="BPQ94" s="533"/>
      <c r="BPR94" s="527"/>
      <c r="BPS94" s="528"/>
      <c r="BPT94" s="529"/>
      <c r="BPU94" s="530"/>
      <c r="BPV94" s="531"/>
      <c r="BPW94" s="532"/>
      <c r="BPX94" s="533"/>
      <c r="BPY94" s="527"/>
      <c r="BPZ94" s="528"/>
      <c r="BQA94" s="529"/>
      <c r="BQB94" s="530"/>
      <c r="BQC94" s="531"/>
      <c r="BQD94" s="532"/>
      <c r="BQE94" s="533"/>
      <c r="BQF94" s="527"/>
      <c r="BQG94" s="528"/>
      <c r="BQH94" s="529"/>
      <c r="BQI94" s="530"/>
      <c r="BQJ94" s="531"/>
      <c r="BQK94" s="532"/>
      <c r="BQL94" s="533"/>
      <c r="BQM94" s="527"/>
      <c r="BQN94" s="528"/>
      <c r="BQO94" s="529"/>
      <c r="BQP94" s="530"/>
      <c r="BQQ94" s="531"/>
      <c r="BQR94" s="532"/>
      <c r="BQS94" s="533"/>
      <c r="BQT94" s="527"/>
      <c r="BQU94" s="528"/>
      <c r="BQV94" s="529"/>
      <c r="BQW94" s="530"/>
      <c r="BQX94" s="531"/>
      <c r="BQY94" s="532"/>
      <c r="BQZ94" s="533"/>
      <c r="BRA94" s="527"/>
      <c r="BRB94" s="528"/>
      <c r="BRC94" s="529"/>
      <c r="BRD94" s="530"/>
      <c r="BRE94" s="531"/>
      <c r="BRF94" s="532"/>
      <c r="BRG94" s="533"/>
      <c r="BRH94" s="527"/>
      <c r="BRI94" s="528"/>
      <c r="BRJ94" s="529"/>
      <c r="BRK94" s="530"/>
      <c r="BRL94" s="531"/>
      <c r="BRM94" s="532"/>
      <c r="BRN94" s="533"/>
      <c r="BRO94" s="527"/>
      <c r="BRP94" s="528"/>
      <c r="BRQ94" s="529"/>
      <c r="BRR94" s="530"/>
      <c r="BRS94" s="531"/>
      <c r="BRT94" s="532"/>
      <c r="BRU94" s="533"/>
      <c r="BRV94" s="527"/>
      <c r="BRW94" s="528"/>
      <c r="BRX94" s="529"/>
      <c r="BRY94" s="530"/>
      <c r="BRZ94" s="531"/>
      <c r="BSA94" s="532"/>
      <c r="BSB94" s="533"/>
      <c r="BSC94" s="527"/>
      <c r="BSD94" s="528"/>
      <c r="BSE94" s="529"/>
      <c r="BSF94" s="530"/>
      <c r="BSG94" s="531"/>
      <c r="BSH94" s="532"/>
      <c r="BSI94" s="533"/>
      <c r="BSJ94" s="527"/>
      <c r="BSK94" s="528"/>
      <c r="BSL94" s="529"/>
      <c r="BSM94" s="530"/>
      <c r="BSN94" s="531"/>
      <c r="BSO94" s="532"/>
      <c r="BSP94" s="533"/>
      <c r="BSQ94" s="527"/>
      <c r="BSR94" s="528"/>
      <c r="BSS94" s="529"/>
      <c r="BST94" s="530"/>
      <c r="BSU94" s="531"/>
      <c r="BSV94" s="532"/>
      <c r="BSW94" s="533"/>
      <c r="BSX94" s="527"/>
      <c r="BSY94" s="528"/>
      <c r="BSZ94" s="529"/>
      <c r="BTA94" s="530"/>
      <c r="BTB94" s="531"/>
      <c r="BTC94" s="532"/>
      <c r="BTD94" s="533"/>
      <c r="BTE94" s="527"/>
      <c r="BTF94" s="528"/>
      <c r="BTG94" s="529"/>
      <c r="BTH94" s="530"/>
      <c r="BTI94" s="531"/>
      <c r="BTJ94" s="532"/>
      <c r="BTK94" s="533"/>
      <c r="BTL94" s="527"/>
      <c r="BTM94" s="528"/>
      <c r="BTN94" s="529"/>
      <c r="BTO94" s="530"/>
      <c r="BTP94" s="531"/>
      <c r="BTQ94" s="532"/>
      <c r="BTR94" s="533"/>
      <c r="BTS94" s="527"/>
      <c r="BTT94" s="528"/>
      <c r="BTU94" s="529"/>
      <c r="BTV94" s="530"/>
      <c r="BTW94" s="531"/>
      <c r="BTX94" s="532"/>
      <c r="BTY94" s="533"/>
      <c r="BTZ94" s="527"/>
      <c r="BUA94" s="528"/>
      <c r="BUB94" s="529"/>
      <c r="BUC94" s="530"/>
      <c r="BUD94" s="531"/>
      <c r="BUE94" s="532"/>
      <c r="BUF94" s="533"/>
      <c r="BUG94" s="527"/>
      <c r="BUH94" s="528"/>
      <c r="BUI94" s="529"/>
      <c r="BUJ94" s="530"/>
      <c r="BUK94" s="531"/>
      <c r="BUL94" s="532"/>
      <c r="BUM94" s="533"/>
      <c r="BUN94" s="527"/>
      <c r="BUO94" s="528"/>
      <c r="BUP94" s="529"/>
      <c r="BUQ94" s="530"/>
      <c r="BUR94" s="531"/>
      <c r="BUS94" s="532"/>
      <c r="BUT94" s="533"/>
      <c r="BUU94" s="527"/>
      <c r="BUV94" s="528"/>
      <c r="BUW94" s="529"/>
      <c r="BUX94" s="530"/>
      <c r="BUY94" s="531"/>
      <c r="BUZ94" s="532"/>
      <c r="BVA94" s="533"/>
      <c r="BVB94" s="527"/>
      <c r="BVC94" s="528"/>
      <c r="BVD94" s="529"/>
      <c r="BVE94" s="530"/>
      <c r="BVF94" s="531"/>
      <c r="BVG94" s="532"/>
      <c r="BVH94" s="533"/>
      <c r="BVI94" s="527"/>
      <c r="BVJ94" s="528"/>
      <c r="BVK94" s="529"/>
      <c r="BVL94" s="530"/>
      <c r="BVM94" s="531"/>
      <c r="BVN94" s="532"/>
      <c r="BVO94" s="533"/>
      <c r="BVP94" s="527"/>
      <c r="BVQ94" s="528"/>
      <c r="BVR94" s="529"/>
      <c r="BVS94" s="530"/>
      <c r="BVT94" s="531"/>
      <c r="BVU94" s="532"/>
      <c r="BVV94" s="533"/>
      <c r="BVW94" s="527"/>
      <c r="BVX94" s="528"/>
      <c r="BVY94" s="529"/>
      <c r="BVZ94" s="530"/>
      <c r="BWA94" s="531"/>
      <c r="BWB94" s="532"/>
      <c r="BWC94" s="533"/>
      <c r="BWD94" s="527"/>
      <c r="BWE94" s="528"/>
      <c r="BWF94" s="529"/>
      <c r="BWG94" s="530"/>
      <c r="BWH94" s="531"/>
      <c r="BWI94" s="532"/>
      <c r="BWJ94" s="533"/>
      <c r="BWK94" s="527"/>
      <c r="BWL94" s="528"/>
      <c r="BWM94" s="529"/>
      <c r="BWN94" s="530"/>
      <c r="BWO94" s="531"/>
      <c r="BWP94" s="532"/>
      <c r="BWQ94" s="533"/>
      <c r="BWR94" s="527"/>
      <c r="BWS94" s="528"/>
      <c r="BWT94" s="529"/>
      <c r="BWU94" s="530"/>
      <c r="BWV94" s="531"/>
      <c r="BWW94" s="532"/>
      <c r="BWX94" s="533"/>
      <c r="BWY94" s="527"/>
      <c r="BWZ94" s="528"/>
      <c r="BXA94" s="529"/>
      <c r="BXB94" s="530"/>
      <c r="BXC94" s="531"/>
      <c r="BXD94" s="532"/>
      <c r="BXE94" s="533"/>
      <c r="BXF94" s="527"/>
      <c r="BXG94" s="528"/>
      <c r="BXH94" s="529"/>
      <c r="BXI94" s="530"/>
      <c r="BXJ94" s="531"/>
      <c r="BXK94" s="532"/>
      <c r="BXL94" s="533"/>
      <c r="BXM94" s="527"/>
      <c r="BXN94" s="528"/>
      <c r="BXO94" s="529"/>
      <c r="BXP94" s="530"/>
      <c r="BXQ94" s="531"/>
      <c r="BXR94" s="532"/>
      <c r="BXS94" s="533"/>
      <c r="BXT94" s="527"/>
      <c r="BXU94" s="528"/>
      <c r="BXV94" s="529"/>
      <c r="BXW94" s="530"/>
      <c r="BXX94" s="531"/>
      <c r="BXY94" s="532"/>
      <c r="BXZ94" s="533"/>
      <c r="BYA94" s="527"/>
      <c r="BYB94" s="528"/>
      <c r="BYC94" s="529"/>
      <c r="BYD94" s="530"/>
      <c r="BYE94" s="531"/>
      <c r="BYF94" s="532"/>
      <c r="BYG94" s="533"/>
      <c r="BYH94" s="527"/>
      <c r="BYI94" s="528"/>
      <c r="BYJ94" s="529"/>
      <c r="BYK94" s="530"/>
      <c r="BYL94" s="531"/>
      <c r="BYM94" s="532"/>
      <c r="BYN94" s="533"/>
      <c r="BYO94" s="527"/>
      <c r="BYP94" s="528"/>
      <c r="BYQ94" s="529"/>
      <c r="BYR94" s="530"/>
      <c r="BYS94" s="531"/>
      <c r="BYT94" s="532"/>
      <c r="BYU94" s="533"/>
      <c r="BYV94" s="527"/>
      <c r="BYW94" s="528"/>
      <c r="BYX94" s="529"/>
      <c r="BYY94" s="530"/>
      <c r="BYZ94" s="531"/>
      <c r="BZA94" s="532"/>
      <c r="BZB94" s="533"/>
      <c r="BZC94" s="527"/>
      <c r="BZD94" s="528"/>
      <c r="BZE94" s="529"/>
      <c r="BZF94" s="530"/>
      <c r="BZG94" s="531"/>
      <c r="BZH94" s="532"/>
      <c r="BZI94" s="533"/>
      <c r="BZJ94" s="527"/>
      <c r="BZK94" s="528"/>
      <c r="BZL94" s="529"/>
      <c r="BZM94" s="530"/>
      <c r="BZN94" s="531"/>
      <c r="BZO94" s="532"/>
      <c r="BZP94" s="533"/>
      <c r="BZQ94" s="527"/>
      <c r="BZR94" s="528"/>
      <c r="BZS94" s="529"/>
      <c r="BZT94" s="530"/>
      <c r="BZU94" s="531"/>
      <c r="BZV94" s="532"/>
      <c r="BZW94" s="533"/>
      <c r="BZX94" s="527"/>
      <c r="BZY94" s="528"/>
      <c r="BZZ94" s="529"/>
      <c r="CAA94" s="530"/>
      <c r="CAB94" s="531"/>
      <c r="CAC94" s="532"/>
      <c r="CAD94" s="533"/>
      <c r="CAE94" s="527"/>
      <c r="CAF94" s="528"/>
      <c r="CAG94" s="529"/>
      <c r="CAH94" s="530"/>
      <c r="CAI94" s="531"/>
      <c r="CAJ94" s="532"/>
      <c r="CAK94" s="533"/>
      <c r="CAL94" s="527"/>
      <c r="CAM94" s="528"/>
      <c r="CAN94" s="529"/>
      <c r="CAO94" s="530"/>
      <c r="CAP94" s="531"/>
      <c r="CAQ94" s="532"/>
      <c r="CAR94" s="533"/>
      <c r="CAS94" s="527"/>
      <c r="CAT94" s="528"/>
      <c r="CAU94" s="529"/>
      <c r="CAV94" s="530"/>
      <c r="CAW94" s="531"/>
      <c r="CAX94" s="532"/>
      <c r="CAY94" s="533"/>
      <c r="CAZ94" s="527"/>
      <c r="CBA94" s="528"/>
      <c r="CBB94" s="529"/>
      <c r="CBC94" s="530"/>
      <c r="CBD94" s="531"/>
      <c r="CBE94" s="532"/>
      <c r="CBF94" s="533"/>
      <c r="CBG94" s="527"/>
      <c r="CBH94" s="528"/>
      <c r="CBI94" s="529"/>
      <c r="CBJ94" s="530"/>
      <c r="CBK94" s="531"/>
      <c r="CBL94" s="532"/>
      <c r="CBM94" s="533"/>
      <c r="CBN94" s="527"/>
      <c r="CBO94" s="528"/>
      <c r="CBP94" s="529"/>
      <c r="CBQ94" s="530"/>
      <c r="CBR94" s="531"/>
      <c r="CBS94" s="532"/>
      <c r="CBT94" s="533"/>
      <c r="CBU94" s="527"/>
      <c r="CBV94" s="528"/>
      <c r="CBW94" s="529"/>
      <c r="CBX94" s="530"/>
      <c r="CBY94" s="531"/>
      <c r="CBZ94" s="532"/>
      <c r="CCA94" s="533"/>
      <c r="CCB94" s="527"/>
      <c r="CCC94" s="528"/>
      <c r="CCD94" s="529"/>
      <c r="CCE94" s="530"/>
      <c r="CCF94" s="531"/>
      <c r="CCG94" s="532"/>
      <c r="CCH94" s="533"/>
      <c r="CCI94" s="527"/>
      <c r="CCJ94" s="528"/>
      <c r="CCK94" s="529"/>
      <c r="CCL94" s="530"/>
      <c r="CCM94" s="531"/>
      <c r="CCN94" s="532"/>
      <c r="CCO94" s="533"/>
      <c r="CCP94" s="527"/>
      <c r="CCQ94" s="528"/>
      <c r="CCR94" s="529"/>
      <c r="CCS94" s="530"/>
      <c r="CCT94" s="531"/>
      <c r="CCU94" s="532"/>
      <c r="CCV94" s="533"/>
      <c r="CCW94" s="527"/>
      <c r="CCX94" s="528"/>
      <c r="CCY94" s="529"/>
      <c r="CCZ94" s="530"/>
      <c r="CDA94" s="531"/>
      <c r="CDB94" s="532"/>
      <c r="CDC94" s="533"/>
      <c r="CDD94" s="527"/>
      <c r="CDE94" s="528"/>
      <c r="CDF94" s="529"/>
      <c r="CDG94" s="530"/>
      <c r="CDH94" s="531"/>
      <c r="CDI94" s="532"/>
      <c r="CDJ94" s="533"/>
      <c r="CDK94" s="527"/>
      <c r="CDL94" s="528"/>
      <c r="CDM94" s="529"/>
      <c r="CDN94" s="530"/>
      <c r="CDO94" s="531"/>
      <c r="CDP94" s="532"/>
      <c r="CDQ94" s="533"/>
      <c r="CDR94" s="527"/>
      <c r="CDS94" s="528"/>
      <c r="CDT94" s="529"/>
      <c r="CDU94" s="530"/>
      <c r="CDV94" s="531"/>
      <c r="CDW94" s="532"/>
      <c r="CDX94" s="533"/>
      <c r="CDY94" s="527"/>
      <c r="CDZ94" s="528"/>
      <c r="CEA94" s="529"/>
      <c r="CEB94" s="530"/>
      <c r="CEC94" s="531"/>
      <c r="CED94" s="532"/>
      <c r="CEE94" s="533"/>
      <c r="CEF94" s="527"/>
      <c r="CEG94" s="528"/>
      <c r="CEH94" s="529"/>
      <c r="CEI94" s="530"/>
      <c r="CEJ94" s="531"/>
      <c r="CEK94" s="532"/>
      <c r="CEL94" s="533"/>
      <c r="CEM94" s="527"/>
      <c r="CEN94" s="528"/>
      <c r="CEO94" s="529"/>
      <c r="CEP94" s="530"/>
      <c r="CEQ94" s="531"/>
      <c r="CER94" s="532"/>
      <c r="CES94" s="533"/>
      <c r="CET94" s="527"/>
      <c r="CEU94" s="528"/>
      <c r="CEV94" s="529"/>
      <c r="CEW94" s="530"/>
      <c r="CEX94" s="531"/>
      <c r="CEY94" s="532"/>
      <c r="CEZ94" s="533"/>
      <c r="CFA94" s="527"/>
      <c r="CFB94" s="528"/>
      <c r="CFC94" s="529"/>
      <c r="CFD94" s="530"/>
      <c r="CFE94" s="531"/>
      <c r="CFF94" s="532"/>
      <c r="CFG94" s="533"/>
      <c r="CFH94" s="527"/>
      <c r="CFI94" s="528"/>
      <c r="CFJ94" s="529"/>
      <c r="CFK94" s="530"/>
      <c r="CFL94" s="531"/>
      <c r="CFM94" s="532"/>
      <c r="CFN94" s="533"/>
      <c r="CFO94" s="527"/>
      <c r="CFP94" s="528"/>
      <c r="CFQ94" s="529"/>
      <c r="CFR94" s="530"/>
      <c r="CFS94" s="531"/>
      <c r="CFT94" s="532"/>
      <c r="CFU94" s="533"/>
      <c r="CFV94" s="527"/>
      <c r="CFW94" s="528"/>
      <c r="CFX94" s="529"/>
      <c r="CFY94" s="530"/>
      <c r="CFZ94" s="531"/>
      <c r="CGA94" s="532"/>
      <c r="CGB94" s="533"/>
      <c r="CGC94" s="527"/>
      <c r="CGD94" s="528"/>
      <c r="CGE94" s="529"/>
      <c r="CGF94" s="530"/>
      <c r="CGG94" s="531"/>
      <c r="CGH94" s="532"/>
      <c r="CGI94" s="533"/>
      <c r="CGJ94" s="527"/>
      <c r="CGK94" s="528"/>
      <c r="CGL94" s="529"/>
      <c r="CGM94" s="530"/>
      <c r="CGN94" s="531"/>
      <c r="CGO94" s="532"/>
      <c r="CGP94" s="533"/>
      <c r="CGQ94" s="527"/>
      <c r="CGR94" s="528"/>
      <c r="CGS94" s="529"/>
      <c r="CGT94" s="530"/>
      <c r="CGU94" s="531"/>
      <c r="CGV94" s="532"/>
      <c r="CGW94" s="533"/>
      <c r="CGX94" s="527"/>
      <c r="CGY94" s="528"/>
      <c r="CGZ94" s="529"/>
      <c r="CHA94" s="530"/>
      <c r="CHB94" s="531"/>
      <c r="CHC94" s="532"/>
      <c r="CHD94" s="533"/>
      <c r="CHE94" s="527"/>
      <c r="CHF94" s="528"/>
      <c r="CHG94" s="529"/>
      <c r="CHH94" s="530"/>
      <c r="CHI94" s="531"/>
      <c r="CHJ94" s="532"/>
      <c r="CHK94" s="533"/>
      <c r="CHL94" s="527"/>
      <c r="CHM94" s="528"/>
      <c r="CHN94" s="529"/>
      <c r="CHO94" s="530"/>
      <c r="CHP94" s="531"/>
      <c r="CHQ94" s="532"/>
      <c r="CHR94" s="533"/>
      <c r="CHS94" s="527"/>
      <c r="CHT94" s="528"/>
      <c r="CHU94" s="529"/>
      <c r="CHV94" s="530"/>
      <c r="CHW94" s="531"/>
      <c r="CHX94" s="532"/>
      <c r="CHY94" s="533"/>
      <c r="CHZ94" s="527"/>
      <c r="CIA94" s="528"/>
      <c r="CIB94" s="529"/>
      <c r="CIC94" s="530"/>
      <c r="CID94" s="531"/>
      <c r="CIE94" s="532"/>
      <c r="CIF94" s="533"/>
      <c r="CIG94" s="527"/>
      <c r="CIH94" s="528"/>
      <c r="CII94" s="529"/>
      <c r="CIJ94" s="530"/>
      <c r="CIK94" s="531"/>
      <c r="CIL94" s="532"/>
      <c r="CIM94" s="533"/>
      <c r="CIN94" s="527"/>
      <c r="CIO94" s="528"/>
      <c r="CIP94" s="529"/>
      <c r="CIQ94" s="530"/>
      <c r="CIR94" s="531"/>
      <c r="CIS94" s="532"/>
      <c r="CIT94" s="533"/>
      <c r="CIU94" s="527"/>
      <c r="CIV94" s="528"/>
      <c r="CIW94" s="529"/>
      <c r="CIX94" s="530"/>
      <c r="CIY94" s="531"/>
      <c r="CIZ94" s="532"/>
      <c r="CJA94" s="533"/>
      <c r="CJB94" s="527"/>
      <c r="CJC94" s="528"/>
      <c r="CJD94" s="529"/>
      <c r="CJE94" s="530"/>
      <c r="CJF94" s="531"/>
      <c r="CJG94" s="532"/>
      <c r="CJH94" s="533"/>
      <c r="CJI94" s="527"/>
      <c r="CJJ94" s="528"/>
      <c r="CJK94" s="529"/>
      <c r="CJL94" s="530"/>
      <c r="CJM94" s="531"/>
      <c r="CJN94" s="532"/>
      <c r="CJO94" s="533"/>
      <c r="CJP94" s="527"/>
      <c r="CJQ94" s="528"/>
      <c r="CJR94" s="529"/>
      <c r="CJS94" s="530"/>
      <c r="CJT94" s="531"/>
      <c r="CJU94" s="532"/>
      <c r="CJV94" s="533"/>
      <c r="CJW94" s="527"/>
      <c r="CJX94" s="528"/>
      <c r="CJY94" s="529"/>
      <c r="CJZ94" s="530"/>
      <c r="CKA94" s="531"/>
      <c r="CKB94" s="532"/>
      <c r="CKC94" s="533"/>
      <c r="CKD94" s="527"/>
      <c r="CKE94" s="528"/>
      <c r="CKF94" s="529"/>
      <c r="CKG94" s="530"/>
      <c r="CKH94" s="531"/>
      <c r="CKI94" s="532"/>
      <c r="CKJ94" s="533"/>
      <c r="CKK94" s="527"/>
      <c r="CKL94" s="528"/>
      <c r="CKM94" s="529"/>
      <c r="CKN94" s="530"/>
      <c r="CKO94" s="531"/>
      <c r="CKP94" s="532"/>
      <c r="CKQ94" s="533"/>
      <c r="CKR94" s="527"/>
      <c r="CKS94" s="528"/>
      <c r="CKT94" s="529"/>
      <c r="CKU94" s="530"/>
      <c r="CKV94" s="531"/>
      <c r="CKW94" s="532"/>
      <c r="CKX94" s="533"/>
      <c r="CKY94" s="527"/>
      <c r="CKZ94" s="528"/>
      <c r="CLA94" s="529"/>
      <c r="CLB94" s="530"/>
      <c r="CLC94" s="531"/>
      <c r="CLD94" s="532"/>
      <c r="CLE94" s="533"/>
      <c r="CLF94" s="527"/>
      <c r="CLG94" s="528"/>
      <c r="CLH94" s="529"/>
      <c r="CLI94" s="530"/>
      <c r="CLJ94" s="531"/>
      <c r="CLK94" s="532"/>
      <c r="CLL94" s="533"/>
      <c r="CLM94" s="527"/>
      <c r="CLN94" s="528"/>
      <c r="CLO94" s="529"/>
      <c r="CLP94" s="530"/>
      <c r="CLQ94" s="531"/>
      <c r="CLR94" s="532"/>
      <c r="CLS94" s="533"/>
      <c r="CLT94" s="527"/>
      <c r="CLU94" s="528"/>
      <c r="CLV94" s="529"/>
      <c r="CLW94" s="530"/>
      <c r="CLX94" s="531"/>
      <c r="CLY94" s="532"/>
      <c r="CLZ94" s="533"/>
      <c r="CMA94" s="527"/>
      <c r="CMB94" s="528"/>
      <c r="CMC94" s="529"/>
      <c r="CMD94" s="530"/>
      <c r="CME94" s="531"/>
      <c r="CMF94" s="532"/>
      <c r="CMG94" s="533"/>
      <c r="CMH94" s="527"/>
      <c r="CMI94" s="528"/>
      <c r="CMJ94" s="529"/>
      <c r="CMK94" s="530"/>
      <c r="CML94" s="531"/>
      <c r="CMM94" s="532"/>
      <c r="CMN94" s="533"/>
      <c r="CMO94" s="527"/>
      <c r="CMP94" s="528"/>
      <c r="CMQ94" s="529"/>
      <c r="CMR94" s="530"/>
      <c r="CMS94" s="531"/>
      <c r="CMT94" s="532"/>
      <c r="CMU94" s="533"/>
      <c r="CMV94" s="527"/>
      <c r="CMW94" s="528"/>
      <c r="CMX94" s="529"/>
      <c r="CMY94" s="530"/>
      <c r="CMZ94" s="531"/>
      <c r="CNA94" s="532"/>
      <c r="CNB94" s="533"/>
      <c r="CNC94" s="527"/>
      <c r="CND94" s="528"/>
      <c r="CNE94" s="529"/>
      <c r="CNF94" s="530"/>
      <c r="CNG94" s="531"/>
      <c r="CNH94" s="532"/>
      <c r="CNI94" s="533"/>
      <c r="CNJ94" s="527"/>
      <c r="CNK94" s="528"/>
      <c r="CNL94" s="529"/>
      <c r="CNM94" s="530"/>
      <c r="CNN94" s="531"/>
      <c r="CNO94" s="532"/>
      <c r="CNP94" s="533"/>
      <c r="CNQ94" s="527"/>
      <c r="CNR94" s="528"/>
      <c r="CNS94" s="529"/>
      <c r="CNT94" s="530"/>
      <c r="CNU94" s="531"/>
      <c r="CNV94" s="532"/>
      <c r="CNW94" s="533"/>
      <c r="CNX94" s="527"/>
      <c r="CNY94" s="528"/>
      <c r="CNZ94" s="529"/>
      <c r="COA94" s="530"/>
      <c r="COB94" s="531"/>
      <c r="COC94" s="532"/>
      <c r="COD94" s="533"/>
      <c r="COE94" s="527"/>
      <c r="COF94" s="528"/>
      <c r="COG94" s="529"/>
      <c r="COH94" s="530"/>
      <c r="COI94" s="531"/>
      <c r="COJ94" s="532"/>
      <c r="COK94" s="533"/>
      <c r="COL94" s="527"/>
      <c r="COM94" s="528"/>
      <c r="CON94" s="529"/>
      <c r="COO94" s="530"/>
      <c r="COP94" s="531"/>
      <c r="COQ94" s="532"/>
      <c r="COR94" s="533"/>
      <c r="COS94" s="527"/>
      <c r="COT94" s="528"/>
      <c r="COU94" s="529"/>
      <c r="COV94" s="530"/>
      <c r="COW94" s="531"/>
      <c r="COX94" s="532"/>
      <c r="COY94" s="533"/>
      <c r="COZ94" s="527"/>
      <c r="CPA94" s="528"/>
      <c r="CPB94" s="529"/>
      <c r="CPC94" s="530"/>
      <c r="CPD94" s="531"/>
      <c r="CPE94" s="532"/>
      <c r="CPF94" s="533"/>
      <c r="CPG94" s="527"/>
      <c r="CPH94" s="528"/>
      <c r="CPI94" s="529"/>
      <c r="CPJ94" s="530"/>
      <c r="CPK94" s="531"/>
      <c r="CPL94" s="532"/>
      <c r="CPM94" s="533"/>
      <c r="CPN94" s="527"/>
      <c r="CPO94" s="528"/>
      <c r="CPP94" s="529"/>
      <c r="CPQ94" s="530"/>
      <c r="CPR94" s="531"/>
      <c r="CPS94" s="532"/>
      <c r="CPT94" s="533"/>
      <c r="CPU94" s="527"/>
      <c r="CPV94" s="528"/>
      <c r="CPW94" s="529"/>
      <c r="CPX94" s="530"/>
      <c r="CPY94" s="531"/>
      <c r="CPZ94" s="532"/>
      <c r="CQA94" s="533"/>
      <c r="CQB94" s="527"/>
      <c r="CQC94" s="528"/>
      <c r="CQD94" s="529"/>
      <c r="CQE94" s="530"/>
      <c r="CQF94" s="531"/>
      <c r="CQG94" s="532"/>
      <c r="CQH94" s="533"/>
      <c r="CQI94" s="527"/>
      <c r="CQJ94" s="528"/>
      <c r="CQK94" s="529"/>
      <c r="CQL94" s="530"/>
      <c r="CQM94" s="531"/>
      <c r="CQN94" s="532"/>
      <c r="CQO94" s="533"/>
      <c r="CQP94" s="527"/>
      <c r="CQQ94" s="528"/>
      <c r="CQR94" s="529"/>
      <c r="CQS94" s="530"/>
      <c r="CQT94" s="531"/>
      <c r="CQU94" s="532"/>
      <c r="CQV94" s="533"/>
      <c r="CQW94" s="527"/>
      <c r="CQX94" s="528"/>
      <c r="CQY94" s="529"/>
      <c r="CQZ94" s="530"/>
      <c r="CRA94" s="531"/>
      <c r="CRB94" s="532"/>
      <c r="CRC94" s="533"/>
      <c r="CRD94" s="527"/>
      <c r="CRE94" s="528"/>
      <c r="CRF94" s="529"/>
      <c r="CRG94" s="530"/>
      <c r="CRH94" s="531"/>
      <c r="CRI94" s="532"/>
      <c r="CRJ94" s="533"/>
      <c r="CRK94" s="527"/>
      <c r="CRL94" s="528"/>
      <c r="CRM94" s="529"/>
      <c r="CRN94" s="530"/>
      <c r="CRO94" s="531"/>
      <c r="CRP94" s="532"/>
      <c r="CRQ94" s="533"/>
      <c r="CRR94" s="527"/>
      <c r="CRS94" s="528"/>
      <c r="CRT94" s="529"/>
      <c r="CRU94" s="530"/>
      <c r="CRV94" s="531"/>
      <c r="CRW94" s="532"/>
      <c r="CRX94" s="533"/>
      <c r="CRY94" s="527"/>
      <c r="CRZ94" s="528"/>
      <c r="CSA94" s="529"/>
      <c r="CSB94" s="530"/>
      <c r="CSC94" s="531"/>
      <c r="CSD94" s="532"/>
      <c r="CSE94" s="533"/>
      <c r="CSF94" s="527"/>
      <c r="CSG94" s="528"/>
      <c r="CSH94" s="529"/>
      <c r="CSI94" s="530"/>
      <c r="CSJ94" s="531"/>
      <c r="CSK94" s="532"/>
      <c r="CSL94" s="533"/>
      <c r="CSM94" s="527"/>
      <c r="CSN94" s="528"/>
      <c r="CSO94" s="529"/>
      <c r="CSP94" s="530"/>
      <c r="CSQ94" s="531"/>
      <c r="CSR94" s="532"/>
      <c r="CSS94" s="533"/>
      <c r="CST94" s="527"/>
      <c r="CSU94" s="528"/>
      <c r="CSV94" s="529"/>
      <c r="CSW94" s="530"/>
      <c r="CSX94" s="531"/>
      <c r="CSY94" s="532"/>
      <c r="CSZ94" s="533"/>
      <c r="CTA94" s="527"/>
      <c r="CTB94" s="528"/>
      <c r="CTC94" s="529"/>
      <c r="CTD94" s="530"/>
      <c r="CTE94" s="531"/>
      <c r="CTF94" s="532"/>
      <c r="CTG94" s="533"/>
      <c r="CTH94" s="527"/>
      <c r="CTI94" s="528"/>
      <c r="CTJ94" s="529"/>
      <c r="CTK94" s="530"/>
      <c r="CTL94" s="531"/>
      <c r="CTM94" s="532"/>
      <c r="CTN94" s="533"/>
      <c r="CTO94" s="527"/>
      <c r="CTP94" s="528"/>
      <c r="CTQ94" s="529"/>
      <c r="CTR94" s="530"/>
      <c r="CTS94" s="531"/>
      <c r="CTT94" s="532"/>
      <c r="CTU94" s="533"/>
      <c r="CTV94" s="527"/>
      <c r="CTW94" s="528"/>
      <c r="CTX94" s="529"/>
      <c r="CTY94" s="530"/>
      <c r="CTZ94" s="531"/>
      <c r="CUA94" s="532"/>
      <c r="CUB94" s="533"/>
      <c r="CUC94" s="527"/>
      <c r="CUD94" s="528"/>
      <c r="CUE94" s="529"/>
      <c r="CUF94" s="530"/>
      <c r="CUG94" s="531"/>
      <c r="CUH94" s="532"/>
      <c r="CUI94" s="533"/>
      <c r="CUJ94" s="527"/>
      <c r="CUK94" s="528"/>
      <c r="CUL94" s="529"/>
      <c r="CUM94" s="530"/>
      <c r="CUN94" s="531"/>
      <c r="CUO94" s="532"/>
      <c r="CUP94" s="533"/>
      <c r="CUQ94" s="527"/>
      <c r="CUR94" s="528"/>
      <c r="CUS94" s="529"/>
      <c r="CUT94" s="530"/>
      <c r="CUU94" s="531"/>
      <c r="CUV94" s="532"/>
      <c r="CUW94" s="533"/>
      <c r="CUX94" s="527"/>
      <c r="CUY94" s="528"/>
      <c r="CUZ94" s="529"/>
      <c r="CVA94" s="530"/>
      <c r="CVB94" s="531"/>
      <c r="CVC94" s="532"/>
      <c r="CVD94" s="533"/>
      <c r="CVE94" s="527"/>
      <c r="CVF94" s="528"/>
      <c r="CVG94" s="529"/>
      <c r="CVH94" s="530"/>
      <c r="CVI94" s="531"/>
      <c r="CVJ94" s="532"/>
      <c r="CVK94" s="533"/>
      <c r="CVL94" s="527"/>
      <c r="CVM94" s="528"/>
      <c r="CVN94" s="529"/>
      <c r="CVO94" s="530"/>
      <c r="CVP94" s="531"/>
      <c r="CVQ94" s="532"/>
      <c r="CVR94" s="533"/>
      <c r="CVS94" s="527"/>
      <c r="CVT94" s="528"/>
      <c r="CVU94" s="529"/>
      <c r="CVV94" s="530"/>
      <c r="CVW94" s="531"/>
      <c r="CVX94" s="532"/>
      <c r="CVY94" s="533"/>
      <c r="CVZ94" s="527"/>
      <c r="CWA94" s="528"/>
      <c r="CWB94" s="529"/>
      <c r="CWC94" s="530"/>
      <c r="CWD94" s="531"/>
      <c r="CWE94" s="532"/>
      <c r="CWF94" s="533"/>
      <c r="CWG94" s="527"/>
      <c r="CWH94" s="528"/>
      <c r="CWI94" s="529"/>
      <c r="CWJ94" s="530"/>
      <c r="CWK94" s="531"/>
      <c r="CWL94" s="532"/>
      <c r="CWM94" s="533"/>
      <c r="CWN94" s="527"/>
      <c r="CWO94" s="528"/>
      <c r="CWP94" s="529"/>
      <c r="CWQ94" s="530"/>
      <c r="CWR94" s="531"/>
      <c r="CWS94" s="532"/>
      <c r="CWT94" s="533"/>
      <c r="CWU94" s="527"/>
      <c r="CWV94" s="528"/>
      <c r="CWW94" s="529"/>
      <c r="CWX94" s="530"/>
      <c r="CWY94" s="531"/>
      <c r="CWZ94" s="532"/>
      <c r="CXA94" s="533"/>
      <c r="CXB94" s="527"/>
      <c r="CXC94" s="528"/>
      <c r="CXD94" s="529"/>
      <c r="CXE94" s="530"/>
      <c r="CXF94" s="531"/>
      <c r="CXG94" s="532"/>
      <c r="CXH94" s="533"/>
      <c r="CXI94" s="527"/>
      <c r="CXJ94" s="528"/>
      <c r="CXK94" s="529"/>
      <c r="CXL94" s="530"/>
      <c r="CXM94" s="531"/>
      <c r="CXN94" s="532"/>
      <c r="CXO94" s="533"/>
      <c r="CXP94" s="527"/>
      <c r="CXQ94" s="528"/>
      <c r="CXR94" s="529"/>
      <c r="CXS94" s="530"/>
      <c r="CXT94" s="531"/>
      <c r="CXU94" s="532"/>
      <c r="CXV94" s="533"/>
      <c r="CXW94" s="527"/>
      <c r="CXX94" s="528"/>
      <c r="CXY94" s="529"/>
      <c r="CXZ94" s="530"/>
      <c r="CYA94" s="531"/>
      <c r="CYB94" s="532"/>
      <c r="CYC94" s="533"/>
      <c r="CYD94" s="527"/>
      <c r="CYE94" s="528"/>
      <c r="CYF94" s="529"/>
      <c r="CYG94" s="530"/>
      <c r="CYH94" s="531"/>
      <c r="CYI94" s="532"/>
      <c r="CYJ94" s="533"/>
      <c r="CYK94" s="527"/>
      <c r="CYL94" s="528"/>
      <c r="CYM94" s="529"/>
      <c r="CYN94" s="530"/>
      <c r="CYO94" s="531"/>
      <c r="CYP94" s="532"/>
      <c r="CYQ94" s="533"/>
      <c r="CYR94" s="527"/>
      <c r="CYS94" s="528"/>
      <c r="CYT94" s="529"/>
      <c r="CYU94" s="530"/>
      <c r="CYV94" s="531"/>
      <c r="CYW94" s="532"/>
      <c r="CYX94" s="533"/>
      <c r="CYY94" s="527"/>
      <c r="CYZ94" s="528"/>
      <c r="CZA94" s="529"/>
      <c r="CZB94" s="530"/>
      <c r="CZC94" s="531"/>
      <c r="CZD94" s="532"/>
      <c r="CZE94" s="533"/>
      <c r="CZF94" s="527"/>
      <c r="CZG94" s="528"/>
      <c r="CZH94" s="529"/>
      <c r="CZI94" s="530"/>
      <c r="CZJ94" s="531"/>
      <c r="CZK94" s="532"/>
      <c r="CZL94" s="533"/>
      <c r="CZM94" s="527"/>
      <c r="CZN94" s="528"/>
      <c r="CZO94" s="529"/>
      <c r="CZP94" s="530"/>
      <c r="CZQ94" s="531"/>
      <c r="CZR94" s="532"/>
      <c r="CZS94" s="533"/>
      <c r="CZT94" s="527"/>
      <c r="CZU94" s="528"/>
      <c r="CZV94" s="529"/>
      <c r="CZW94" s="530"/>
      <c r="CZX94" s="531"/>
      <c r="CZY94" s="532"/>
      <c r="CZZ94" s="533"/>
      <c r="DAA94" s="527"/>
      <c r="DAB94" s="528"/>
      <c r="DAC94" s="529"/>
      <c r="DAD94" s="530"/>
      <c r="DAE94" s="531"/>
      <c r="DAF94" s="532"/>
      <c r="DAG94" s="533"/>
      <c r="DAH94" s="527"/>
      <c r="DAI94" s="528"/>
      <c r="DAJ94" s="529"/>
      <c r="DAK94" s="530"/>
      <c r="DAL94" s="531"/>
      <c r="DAM94" s="532"/>
      <c r="DAN94" s="533"/>
      <c r="DAO94" s="527"/>
      <c r="DAP94" s="528"/>
      <c r="DAQ94" s="529"/>
      <c r="DAR94" s="530"/>
      <c r="DAS94" s="531"/>
      <c r="DAT94" s="532"/>
      <c r="DAU94" s="533"/>
      <c r="DAV94" s="527"/>
      <c r="DAW94" s="528"/>
      <c r="DAX94" s="529"/>
      <c r="DAY94" s="530"/>
      <c r="DAZ94" s="531"/>
      <c r="DBA94" s="532"/>
      <c r="DBB94" s="533"/>
      <c r="DBC94" s="527"/>
      <c r="DBD94" s="528"/>
      <c r="DBE94" s="529"/>
      <c r="DBF94" s="530"/>
      <c r="DBG94" s="531"/>
      <c r="DBH94" s="532"/>
      <c r="DBI94" s="533"/>
      <c r="DBJ94" s="527"/>
      <c r="DBK94" s="528"/>
      <c r="DBL94" s="529"/>
      <c r="DBM94" s="530"/>
      <c r="DBN94" s="531"/>
      <c r="DBO94" s="532"/>
      <c r="DBP94" s="533"/>
      <c r="DBQ94" s="527"/>
      <c r="DBR94" s="528"/>
      <c r="DBS94" s="529"/>
      <c r="DBT94" s="530"/>
      <c r="DBU94" s="531"/>
      <c r="DBV94" s="532"/>
      <c r="DBW94" s="533"/>
      <c r="DBX94" s="527"/>
      <c r="DBY94" s="528"/>
      <c r="DBZ94" s="529"/>
      <c r="DCA94" s="530"/>
      <c r="DCB94" s="531"/>
      <c r="DCC94" s="532"/>
      <c r="DCD94" s="533"/>
      <c r="DCE94" s="527"/>
      <c r="DCF94" s="528"/>
      <c r="DCG94" s="529"/>
      <c r="DCH94" s="530"/>
      <c r="DCI94" s="531"/>
      <c r="DCJ94" s="532"/>
      <c r="DCK94" s="533"/>
      <c r="DCL94" s="527"/>
      <c r="DCM94" s="528"/>
      <c r="DCN94" s="529"/>
      <c r="DCO94" s="530"/>
      <c r="DCP94" s="531"/>
      <c r="DCQ94" s="532"/>
      <c r="DCR94" s="533"/>
      <c r="DCS94" s="527"/>
      <c r="DCT94" s="528"/>
      <c r="DCU94" s="529"/>
      <c r="DCV94" s="530"/>
      <c r="DCW94" s="531"/>
      <c r="DCX94" s="532"/>
      <c r="DCY94" s="533"/>
      <c r="DCZ94" s="527"/>
      <c r="DDA94" s="528"/>
      <c r="DDB94" s="529"/>
      <c r="DDC94" s="530"/>
      <c r="DDD94" s="531"/>
      <c r="DDE94" s="532"/>
      <c r="DDF94" s="533"/>
      <c r="DDG94" s="527"/>
      <c r="DDH94" s="528"/>
      <c r="DDI94" s="529"/>
      <c r="DDJ94" s="530"/>
      <c r="DDK94" s="531"/>
      <c r="DDL94" s="532"/>
      <c r="DDM94" s="533"/>
      <c r="DDN94" s="527"/>
      <c r="DDO94" s="528"/>
      <c r="DDP94" s="529"/>
      <c r="DDQ94" s="530"/>
      <c r="DDR94" s="531"/>
      <c r="DDS94" s="532"/>
      <c r="DDT94" s="533"/>
      <c r="DDU94" s="527"/>
      <c r="DDV94" s="528"/>
      <c r="DDW94" s="529"/>
      <c r="DDX94" s="530"/>
      <c r="DDY94" s="531"/>
      <c r="DDZ94" s="532"/>
      <c r="DEA94" s="533"/>
      <c r="DEB94" s="527"/>
      <c r="DEC94" s="528"/>
      <c r="DED94" s="529"/>
      <c r="DEE94" s="530"/>
      <c r="DEF94" s="531"/>
      <c r="DEG94" s="532"/>
      <c r="DEH94" s="533"/>
      <c r="DEI94" s="527"/>
      <c r="DEJ94" s="528"/>
      <c r="DEK94" s="529"/>
      <c r="DEL94" s="530"/>
      <c r="DEM94" s="531"/>
      <c r="DEN94" s="532"/>
      <c r="DEO94" s="533"/>
      <c r="DEP94" s="527"/>
      <c r="DEQ94" s="528"/>
      <c r="DER94" s="529"/>
      <c r="DES94" s="530"/>
      <c r="DET94" s="531"/>
      <c r="DEU94" s="532"/>
      <c r="DEV94" s="533"/>
      <c r="DEW94" s="527"/>
      <c r="DEX94" s="528"/>
      <c r="DEY94" s="529"/>
      <c r="DEZ94" s="530"/>
      <c r="DFA94" s="531"/>
      <c r="DFB94" s="532"/>
      <c r="DFC94" s="533"/>
      <c r="DFD94" s="527"/>
      <c r="DFE94" s="528"/>
      <c r="DFF94" s="529"/>
      <c r="DFG94" s="530"/>
      <c r="DFH94" s="531"/>
      <c r="DFI94" s="532"/>
      <c r="DFJ94" s="533"/>
      <c r="DFK94" s="527"/>
      <c r="DFL94" s="528"/>
      <c r="DFM94" s="529"/>
      <c r="DFN94" s="530"/>
      <c r="DFO94" s="531"/>
      <c r="DFP94" s="532"/>
      <c r="DFQ94" s="533"/>
      <c r="DFR94" s="527"/>
      <c r="DFS94" s="528"/>
      <c r="DFT94" s="529"/>
      <c r="DFU94" s="530"/>
      <c r="DFV94" s="531"/>
      <c r="DFW94" s="532"/>
      <c r="DFX94" s="533"/>
      <c r="DFY94" s="527"/>
      <c r="DFZ94" s="528"/>
      <c r="DGA94" s="529"/>
      <c r="DGB94" s="530"/>
      <c r="DGC94" s="531"/>
      <c r="DGD94" s="532"/>
      <c r="DGE94" s="533"/>
      <c r="DGF94" s="527"/>
      <c r="DGG94" s="528"/>
      <c r="DGH94" s="529"/>
      <c r="DGI94" s="530"/>
      <c r="DGJ94" s="531"/>
      <c r="DGK94" s="532"/>
      <c r="DGL94" s="533"/>
      <c r="DGM94" s="527"/>
      <c r="DGN94" s="528"/>
      <c r="DGO94" s="529"/>
      <c r="DGP94" s="530"/>
      <c r="DGQ94" s="531"/>
      <c r="DGR94" s="532"/>
      <c r="DGS94" s="533"/>
      <c r="DGT94" s="527"/>
      <c r="DGU94" s="528"/>
      <c r="DGV94" s="529"/>
      <c r="DGW94" s="530"/>
      <c r="DGX94" s="531"/>
      <c r="DGY94" s="532"/>
      <c r="DGZ94" s="533"/>
      <c r="DHA94" s="527"/>
      <c r="DHB94" s="528"/>
      <c r="DHC94" s="529"/>
      <c r="DHD94" s="530"/>
      <c r="DHE94" s="531"/>
      <c r="DHF94" s="532"/>
      <c r="DHG94" s="533"/>
      <c r="DHH94" s="527"/>
      <c r="DHI94" s="528"/>
      <c r="DHJ94" s="529"/>
      <c r="DHK94" s="530"/>
      <c r="DHL94" s="531"/>
      <c r="DHM94" s="532"/>
      <c r="DHN94" s="533"/>
      <c r="DHO94" s="527"/>
      <c r="DHP94" s="528"/>
      <c r="DHQ94" s="529"/>
      <c r="DHR94" s="530"/>
      <c r="DHS94" s="531"/>
      <c r="DHT94" s="532"/>
      <c r="DHU94" s="533"/>
      <c r="DHV94" s="527"/>
      <c r="DHW94" s="528"/>
      <c r="DHX94" s="529"/>
      <c r="DHY94" s="530"/>
      <c r="DHZ94" s="531"/>
      <c r="DIA94" s="532"/>
      <c r="DIB94" s="533"/>
      <c r="DIC94" s="527"/>
      <c r="DID94" s="528"/>
      <c r="DIE94" s="529"/>
      <c r="DIF94" s="530"/>
      <c r="DIG94" s="531"/>
      <c r="DIH94" s="532"/>
      <c r="DII94" s="533"/>
      <c r="DIJ94" s="527"/>
      <c r="DIK94" s="528"/>
      <c r="DIL94" s="529"/>
      <c r="DIM94" s="530"/>
      <c r="DIN94" s="531"/>
      <c r="DIO94" s="532"/>
      <c r="DIP94" s="533"/>
      <c r="DIQ94" s="527"/>
      <c r="DIR94" s="528"/>
      <c r="DIS94" s="529"/>
      <c r="DIT94" s="530"/>
      <c r="DIU94" s="531"/>
      <c r="DIV94" s="532"/>
      <c r="DIW94" s="533"/>
      <c r="DIX94" s="527"/>
      <c r="DIY94" s="528"/>
      <c r="DIZ94" s="529"/>
      <c r="DJA94" s="530"/>
      <c r="DJB94" s="531"/>
      <c r="DJC94" s="532"/>
      <c r="DJD94" s="533"/>
      <c r="DJE94" s="527"/>
      <c r="DJF94" s="528"/>
      <c r="DJG94" s="529"/>
      <c r="DJH94" s="530"/>
      <c r="DJI94" s="531"/>
      <c r="DJJ94" s="532"/>
      <c r="DJK94" s="533"/>
      <c r="DJL94" s="527"/>
      <c r="DJM94" s="528"/>
      <c r="DJN94" s="529"/>
      <c r="DJO94" s="530"/>
      <c r="DJP94" s="531"/>
      <c r="DJQ94" s="532"/>
      <c r="DJR94" s="533"/>
      <c r="DJS94" s="527"/>
      <c r="DJT94" s="528"/>
      <c r="DJU94" s="529"/>
      <c r="DJV94" s="530"/>
      <c r="DJW94" s="531"/>
      <c r="DJX94" s="532"/>
      <c r="DJY94" s="533"/>
      <c r="DJZ94" s="527"/>
      <c r="DKA94" s="528"/>
      <c r="DKB94" s="529"/>
      <c r="DKC94" s="530"/>
      <c r="DKD94" s="531"/>
      <c r="DKE94" s="532"/>
      <c r="DKF94" s="533"/>
      <c r="DKG94" s="527"/>
      <c r="DKH94" s="528"/>
      <c r="DKI94" s="529"/>
      <c r="DKJ94" s="530"/>
      <c r="DKK94" s="531"/>
      <c r="DKL94" s="532"/>
      <c r="DKM94" s="533"/>
      <c r="DKN94" s="527"/>
      <c r="DKO94" s="528"/>
      <c r="DKP94" s="529"/>
      <c r="DKQ94" s="530"/>
      <c r="DKR94" s="531"/>
      <c r="DKS94" s="532"/>
      <c r="DKT94" s="533"/>
      <c r="DKU94" s="527"/>
      <c r="DKV94" s="528"/>
      <c r="DKW94" s="529"/>
      <c r="DKX94" s="530"/>
      <c r="DKY94" s="531"/>
      <c r="DKZ94" s="532"/>
      <c r="DLA94" s="533"/>
      <c r="DLB94" s="527"/>
      <c r="DLC94" s="528"/>
      <c r="DLD94" s="529"/>
      <c r="DLE94" s="530"/>
      <c r="DLF94" s="531"/>
      <c r="DLG94" s="532"/>
      <c r="DLH94" s="533"/>
      <c r="DLI94" s="527"/>
      <c r="DLJ94" s="528"/>
      <c r="DLK94" s="529"/>
      <c r="DLL94" s="530"/>
      <c r="DLM94" s="531"/>
      <c r="DLN94" s="532"/>
      <c r="DLO94" s="533"/>
      <c r="DLP94" s="527"/>
      <c r="DLQ94" s="528"/>
      <c r="DLR94" s="529"/>
      <c r="DLS94" s="530"/>
      <c r="DLT94" s="531"/>
      <c r="DLU94" s="532"/>
      <c r="DLV94" s="533"/>
      <c r="DLW94" s="527"/>
      <c r="DLX94" s="528"/>
      <c r="DLY94" s="529"/>
      <c r="DLZ94" s="530"/>
      <c r="DMA94" s="531"/>
      <c r="DMB94" s="532"/>
      <c r="DMC94" s="533"/>
      <c r="DMD94" s="527"/>
      <c r="DME94" s="528"/>
      <c r="DMF94" s="529"/>
      <c r="DMG94" s="530"/>
      <c r="DMH94" s="531"/>
      <c r="DMI94" s="532"/>
      <c r="DMJ94" s="533"/>
      <c r="DMK94" s="527"/>
      <c r="DML94" s="528"/>
      <c r="DMM94" s="529"/>
      <c r="DMN94" s="530"/>
      <c r="DMO94" s="531"/>
      <c r="DMP94" s="532"/>
      <c r="DMQ94" s="533"/>
      <c r="DMR94" s="527"/>
      <c r="DMS94" s="528"/>
      <c r="DMT94" s="529"/>
      <c r="DMU94" s="530"/>
      <c r="DMV94" s="531"/>
      <c r="DMW94" s="532"/>
      <c r="DMX94" s="533"/>
      <c r="DMY94" s="527"/>
      <c r="DMZ94" s="528"/>
      <c r="DNA94" s="529"/>
      <c r="DNB94" s="530"/>
      <c r="DNC94" s="531"/>
      <c r="DND94" s="532"/>
      <c r="DNE94" s="533"/>
      <c r="DNF94" s="527"/>
      <c r="DNG94" s="528"/>
      <c r="DNH94" s="529"/>
      <c r="DNI94" s="530"/>
      <c r="DNJ94" s="531"/>
      <c r="DNK94" s="532"/>
      <c r="DNL94" s="533"/>
      <c r="DNM94" s="527"/>
      <c r="DNN94" s="528"/>
      <c r="DNO94" s="529"/>
      <c r="DNP94" s="530"/>
      <c r="DNQ94" s="531"/>
      <c r="DNR94" s="532"/>
      <c r="DNS94" s="533"/>
      <c r="DNT94" s="527"/>
      <c r="DNU94" s="528"/>
      <c r="DNV94" s="529"/>
      <c r="DNW94" s="530"/>
      <c r="DNX94" s="531"/>
      <c r="DNY94" s="532"/>
      <c r="DNZ94" s="533"/>
      <c r="DOA94" s="527"/>
      <c r="DOB94" s="528"/>
      <c r="DOC94" s="529"/>
      <c r="DOD94" s="530"/>
      <c r="DOE94" s="531"/>
      <c r="DOF94" s="532"/>
      <c r="DOG94" s="533"/>
      <c r="DOH94" s="527"/>
      <c r="DOI94" s="528"/>
      <c r="DOJ94" s="529"/>
      <c r="DOK94" s="530"/>
      <c r="DOL94" s="531"/>
      <c r="DOM94" s="532"/>
      <c r="DON94" s="533"/>
      <c r="DOO94" s="527"/>
      <c r="DOP94" s="528"/>
      <c r="DOQ94" s="529"/>
      <c r="DOR94" s="530"/>
      <c r="DOS94" s="531"/>
      <c r="DOT94" s="532"/>
      <c r="DOU94" s="533"/>
      <c r="DOV94" s="527"/>
      <c r="DOW94" s="528"/>
      <c r="DOX94" s="529"/>
      <c r="DOY94" s="530"/>
      <c r="DOZ94" s="531"/>
      <c r="DPA94" s="532"/>
      <c r="DPB94" s="533"/>
      <c r="DPC94" s="527"/>
      <c r="DPD94" s="528"/>
      <c r="DPE94" s="529"/>
      <c r="DPF94" s="530"/>
      <c r="DPG94" s="531"/>
      <c r="DPH94" s="532"/>
      <c r="DPI94" s="533"/>
      <c r="DPJ94" s="527"/>
      <c r="DPK94" s="528"/>
      <c r="DPL94" s="529"/>
      <c r="DPM94" s="530"/>
      <c r="DPN94" s="531"/>
      <c r="DPO94" s="532"/>
      <c r="DPP94" s="533"/>
      <c r="DPQ94" s="527"/>
      <c r="DPR94" s="528"/>
      <c r="DPS94" s="529"/>
      <c r="DPT94" s="530"/>
      <c r="DPU94" s="531"/>
      <c r="DPV94" s="532"/>
      <c r="DPW94" s="533"/>
      <c r="DPX94" s="527"/>
      <c r="DPY94" s="528"/>
      <c r="DPZ94" s="529"/>
      <c r="DQA94" s="530"/>
      <c r="DQB94" s="531"/>
      <c r="DQC94" s="532"/>
      <c r="DQD94" s="533"/>
      <c r="DQE94" s="527"/>
      <c r="DQF94" s="528"/>
      <c r="DQG94" s="529"/>
      <c r="DQH94" s="530"/>
      <c r="DQI94" s="531"/>
      <c r="DQJ94" s="532"/>
      <c r="DQK94" s="533"/>
      <c r="DQL94" s="527"/>
      <c r="DQM94" s="528"/>
      <c r="DQN94" s="529"/>
      <c r="DQO94" s="530"/>
      <c r="DQP94" s="531"/>
      <c r="DQQ94" s="532"/>
      <c r="DQR94" s="533"/>
      <c r="DQS94" s="527"/>
      <c r="DQT94" s="528"/>
      <c r="DQU94" s="529"/>
      <c r="DQV94" s="530"/>
      <c r="DQW94" s="531"/>
      <c r="DQX94" s="532"/>
      <c r="DQY94" s="533"/>
      <c r="DQZ94" s="527"/>
      <c r="DRA94" s="528"/>
      <c r="DRB94" s="529"/>
      <c r="DRC94" s="530"/>
      <c r="DRD94" s="531"/>
      <c r="DRE94" s="532"/>
      <c r="DRF94" s="533"/>
      <c r="DRG94" s="527"/>
      <c r="DRH94" s="528"/>
      <c r="DRI94" s="529"/>
      <c r="DRJ94" s="530"/>
      <c r="DRK94" s="531"/>
      <c r="DRL94" s="532"/>
      <c r="DRM94" s="533"/>
      <c r="DRN94" s="527"/>
      <c r="DRO94" s="528"/>
      <c r="DRP94" s="529"/>
      <c r="DRQ94" s="530"/>
      <c r="DRR94" s="531"/>
      <c r="DRS94" s="532"/>
      <c r="DRT94" s="533"/>
      <c r="DRU94" s="527"/>
      <c r="DRV94" s="528"/>
      <c r="DRW94" s="529"/>
      <c r="DRX94" s="530"/>
      <c r="DRY94" s="531"/>
      <c r="DRZ94" s="532"/>
      <c r="DSA94" s="533"/>
      <c r="DSB94" s="527"/>
      <c r="DSC94" s="528"/>
      <c r="DSD94" s="529"/>
      <c r="DSE94" s="530"/>
      <c r="DSF94" s="531"/>
      <c r="DSG94" s="532"/>
      <c r="DSH94" s="533"/>
      <c r="DSI94" s="527"/>
      <c r="DSJ94" s="528"/>
      <c r="DSK94" s="529"/>
      <c r="DSL94" s="530"/>
      <c r="DSM94" s="531"/>
      <c r="DSN94" s="532"/>
      <c r="DSO94" s="533"/>
      <c r="DSP94" s="527"/>
      <c r="DSQ94" s="528"/>
      <c r="DSR94" s="529"/>
      <c r="DSS94" s="530"/>
      <c r="DST94" s="531"/>
      <c r="DSU94" s="532"/>
      <c r="DSV94" s="533"/>
      <c r="DSW94" s="527"/>
      <c r="DSX94" s="528"/>
      <c r="DSY94" s="529"/>
      <c r="DSZ94" s="530"/>
      <c r="DTA94" s="531"/>
      <c r="DTB94" s="532"/>
      <c r="DTC94" s="533"/>
      <c r="DTD94" s="527"/>
      <c r="DTE94" s="528"/>
      <c r="DTF94" s="529"/>
      <c r="DTG94" s="530"/>
      <c r="DTH94" s="531"/>
      <c r="DTI94" s="532"/>
      <c r="DTJ94" s="533"/>
      <c r="DTK94" s="527"/>
      <c r="DTL94" s="528"/>
      <c r="DTM94" s="529"/>
      <c r="DTN94" s="530"/>
      <c r="DTO94" s="531"/>
      <c r="DTP94" s="532"/>
      <c r="DTQ94" s="533"/>
      <c r="DTR94" s="527"/>
      <c r="DTS94" s="528"/>
      <c r="DTT94" s="529"/>
      <c r="DTU94" s="530"/>
      <c r="DTV94" s="531"/>
      <c r="DTW94" s="532"/>
      <c r="DTX94" s="533"/>
      <c r="DTY94" s="527"/>
      <c r="DTZ94" s="528"/>
      <c r="DUA94" s="529"/>
      <c r="DUB94" s="530"/>
      <c r="DUC94" s="531"/>
      <c r="DUD94" s="532"/>
      <c r="DUE94" s="533"/>
      <c r="DUF94" s="527"/>
      <c r="DUG94" s="528"/>
      <c r="DUH94" s="529"/>
      <c r="DUI94" s="530"/>
      <c r="DUJ94" s="531"/>
      <c r="DUK94" s="532"/>
      <c r="DUL94" s="533"/>
      <c r="DUM94" s="527"/>
      <c r="DUN94" s="528"/>
      <c r="DUO94" s="529"/>
      <c r="DUP94" s="530"/>
      <c r="DUQ94" s="531"/>
      <c r="DUR94" s="532"/>
      <c r="DUS94" s="533"/>
      <c r="DUT94" s="527"/>
      <c r="DUU94" s="528"/>
      <c r="DUV94" s="529"/>
      <c r="DUW94" s="530"/>
      <c r="DUX94" s="531"/>
      <c r="DUY94" s="532"/>
      <c r="DUZ94" s="533"/>
      <c r="DVA94" s="527"/>
      <c r="DVB94" s="528"/>
      <c r="DVC94" s="529"/>
      <c r="DVD94" s="530"/>
      <c r="DVE94" s="531"/>
      <c r="DVF94" s="532"/>
      <c r="DVG94" s="533"/>
      <c r="DVH94" s="527"/>
      <c r="DVI94" s="528"/>
      <c r="DVJ94" s="529"/>
      <c r="DVK94" s="530"/>
      <c r="DVL94" s="531"/>
      <c r="DVM94" s="532"/>
      <c r="DVN94" s="533"/>
      <c r="DVO94" s="527"/>
      <c r="DVP94" s="528"/>
      <c r="DVQ94" s="529"/>
      <c r="DVR94" s="530"/>
      <c r="DVS94" s="531"/>
      <c r="DVT94" s="532"/>
      <c r="DVU94" s="533"/>
      <c r="DVV94" s="527"/>
      <c r="DVW94" s="528"/>
      <c r="DVX94" s="529"/>
      <c r="DVY94" s="530"/>
      <c r="DVZ94" s="531"/>
      <c r="DWA94" s="532"/>
      <c r="DWB94" s="533"/>
      <c r="DWC94" s="527"/>
      <c r="DWD94" s="528"/>
      <c r="DWE94" s="529"/>
      <c r="DWF94" s="530"/>
      <c r="DWG94" s="531"/>
      <c r="DWH94" s="532"/>
      <c r="DWI94" s="533"/>
      <c r="DWJ94" s="527"/>
      <c r="DWK94" s="528"/>
      <c r="DWL94" s="529"/>
      <c r="DWM94" s="530"/>
      <c r="DWN94" s="531"/>
      <c r="DWO94" s="532"/>
      <c r="DWP94" s="533"/>
      <c r="DWQ94" s="527"/>
      <c r="DWR94" s="528"/>
      <c r="DWS94" s="529"/>
      <c r="DWT94" s="530"/>
      <c r="DWU94" s="531"/>
      <c r="DWV94" s="532"/>
      <c r="DWW94" s="533"/>
      <c r="DWX94" s="527"/>
      <c r="DWY94" s="528"/>
      <c r="DWZ94" s="529"/>
      <c r="DXA94" s="530"/>
      <c r="DXB94" s="531"/>
      <c r="DXC94" s="532"/>
      <c r="DXD94" s="533"/>
      <c r="DXE94" s="527"/>
      <c r="DXF94" s="528"/>
      <c r="DXG94" s="529"/>
      <c r="DXH94" s="530"/>
      <c r="DXI94" s="531"/>
      <c r="DXJ94" s="532"/>
      <c r="DXK94" s="533"/>
      <c r="DXL94" s="527"/>
      <c r="DXM94" s="528"/>
      <c r="DXN94" s="529"/>
      <c r="DXO94" s="530"/>
      <c r="DXP94" s="531"/>
      <c r="DXQ94" s="532"/>
      <c r="DXR94" s="533"/>
      <c r="DXS94" s="527"/>
      <c r="DXT94" s="528"/>
      <c r="DXU94" s="529"/>
      <c r="DXV94" s="530"/>
      <c r="DXW94" s="531"/>
      <c r="DXX94" s="532"/>
      <c r="DXY94" s="533"/>
      <c r="DXZ94" s="527"/>
      <c r="DYA94" s="528"/>
      <c r="DYB94" s="529"/>
      <c r="DYC94" s="530"/>
      <c r="DYD94" s="531"/>
      <c r="DYE94" s="532"/>
      <c r="DYF94" s="533"/>
      <c r="DYG94" s="527"/>
      <c r="DYH94" s="528"/>
      <c r="DYI94" s="529"/>
      <c r="DYJ94" s="530"/>
      <c r="DYK94" s="531"/>
      <c r="DYL94" s="532"/>
      <c r="DYM94" s="533"/>
      <c r="DYN94" s="527"/>
      <c r="DYO94" s="528"/>
      <c r="DYP94" s="529"/>
      <c r="DYQ94" s="530"/>
      <c r="DYR94" s="531"/>
      <c r="DYS94" s="532"/>
      <c r="DYT94" s="533"/>
      <c r="DYU94" s="527"/>
      <c r="DYV94" s="528"/>
      <c r="DYW94" s="529"/>
      <c r="DYX94" s="530"/>
      <c r="DYY94" s="531"/>
      <c r="DYZ94" s="532"/>
      <c r="DZA94" s="533"/>
      <c r="DZB94" s="527"/>
      <c r="DZC94" s="528"/>
      <c r="DZD94" s="529"/>
      <c r="DZE94" s="530"/>
      <c r="DZF94" s="531"/>
      <c r="DZG94" s="532"/>
      <c r="DZH94" s="533"/>
      <c r="DZI94" s="527"/>
      <c r="DZJ94" s="528"/>
      <c r="DZK94" s="529"/>
      <c r="DZL94" s="530"/>
      <c r="DZM94" s="531"/>
      <c r="DZN94" s="532"/>
      <c r="DZO94" s="533"/>
      <c r="DZP94" s="527"/>
      <c r="DZQ94" s="528"/>
      <c r="DZR94" s="529"/>
      <c r="DZS94" s="530"/>
      <c r="DZT94" s="531"/>
      <c r="DZU94" s="532"/>
      <c r="DZV94" s="533"/>
      <c r="DZW94" s="527"/>
      <c r="DZX94" s="528"/>
      <c r="DZY94" s="529"/>
      <c r="DZZ94" s="530"/>
      <c r="EAA94" s="531"/>
      <c r="EAB94" s="532"/>
      <c r="EAC94" s="533"/>
      <c r="EAD94" s="527"/>
      <c r="EAE94" s="528"/>
      <c r="EAF94" s="529"/>
      <c r="EAG94" s="530"/>
      <c r="EAH94" s="531"/>
      <c r="EAI94" s="532"/>
      <c r="EAJ94" s="533"/>
      <c r="EAK94" s="527"/>
      <c r="EAL94" s="528"/>
      <c r="EAM94" s="529"/>
      <c r="EAN94" s="530"/>
      <c r="EAO94" s="531"/>
      <c r="EAP94" s="532"/>
      <c r="EAQ94" s="533"/>
      <c r="EAR94" s="527"/>
      <c r="EAS94" s="528"/>
      <c r="EAT94" s="529"/>
      <c r="EAU94" s="530"/>
      <c r="EAV94" s="531"/>
      <c r="EAW94" s="532"/>
      <c r="EAX94" s="533"/>
      <c r="EAY94" s="527"/>
      <c r="EAZ94" s="528"/>
      <c r="EBA94" s="529"/>
      <c r="EBB94" s="530"/>
      <c r="EBC94" s="531"/>
      <c r="EBD94" s="532"/>
      <c r="EBE94" s="533"/>
      <c r="EBF94" s="527"/>
      <c r="EBG94" s="528"/>
      <c r="EBH94" s="529"/>
      <c r="EBI94" s="530"/>
      <c r="EBJ94" s="531"/>
      <c r="EBK94" s="532"/>
      <c r="EBL94" s="533"/>
      <c r="EBM94" s="527"/>
      <c r="EBN94" s="528"/>
      <c r="EBO94" s="529"/>
      <c r="EBP94" s="530"/>
      <c r="EBQ94" s="531"/>
      <c r="EBR94" s="532"/>
      <c r="EBS94" s="533"/>
      <c r="EBT94" s="527"/>
      <c r="EBU94" s="528"/>
      <c r="EBV94" s="529"/>
      <c r="EBW94" s="530"/>
      <c r="EBX94" s="531"/>
      <c r="EBY94" s="532"/>
      <c r="EBZ94" s="533"/>
      <c r="ECA94" s="527"/>
      <c r="ECB94" s="528"/>
      <c r="ECC94" s="529"/>
      <c r="ECD94" s="530"/>
      <c r="ECE94" s="531"/>
      <c r="ECF94" s="532"/>
      <c r="ECG94" s="533"/>
      <c r="ECH94" s="527"/>
      <c r="ECI94" s="528"/>
      <c r="ECJ94" s="529"/>
      <c r="ECK94" s="530"/>
      <c r="ECL94" s="531"/>
      <c r="ECM94" s="532"/>
      <c r="ECN94" s="533"/>
      <c r="ECO94" s="527"/>
      <c r="ECP94" s="528"/>
      <c r="ECQ94" s="529"/>
      <c r="ECR94" s="530"/>
      <c r="ECS94" s="531"/>
      <c r="ECT94" s="532"/>
      <c r="ECU94" s="533"/>
      <c r="ECV94" s="527"/>
      <c r="ECW94" s="528"/>
      <c r="ECX94" s="529"/>
      <c r="ECY94" s="530"/>
      <c r="ECZ94" s="531"/>
      <c r="EDA94" s="532"/>
      <c r="EDB94" s="533"/>
      <c r="EDC94" s="527"/>
      <c r="EDD94" s="528"/>
      <c r="EDE94" s="529"/>
      <c r="EDF94" s="530"/>
      <c r="EDG94" s="531"/>
      <c r="EDH94" s="532"/>
      <c r="EDI94" s="533"/>
      <c r="EDJ94" s="527"/>
      <c r="EDK94" s="528"/>
      <c r="EDL94" s="529"/>
      <c r="EDM94" s="530"/>
      <c r="EDN94" s="531"/>
      <c r="EDO94" s="532"/>
      <c r="EDP94" s="533"/>
      <c r="EDQ94" s="527"/>
      <c r="EDR94" s="528"/>
      <c r="EDS94" s="529"/>
      <c r="EDT94" s="530"/>
      <c r="EDU94" s="531"/>
      <c r="EDV94" s="532"/>
      <c r="EDW94" s="533"/>
      <c r="EDX94" s="527"/>
      <c r="EDY94" s="528"/>
      <c r="EDZ94" s="529"/>
      <c r="EEA94" s="530"/>
      <c r="EEB94" s="531"/>
      <c r="EEC94" s="532"/>
      <c r="EED94" s="533"/>
      <c r="EEE94" s="527"/>
      <c r="EEF94" s="528"/>
      <c r="EEG94" s="529"/>
      <c r="EEH94" s="530"/>
      <c r="EEI94" s="531"/>
      <c r="EEJ94" s="532"/>
      <c r="EEK94" s="533"/>
      <c r="EEL94" s="527"/>
      <c r="EEM94" s="528"/>
      <c r="EEN94" s="529"/>
      <c r="EEO94" s="530"/>
      <c r="EEP94" s="531"/>
      <c r="EEQ94" s="532"/>
      <c r="EER94" s="533"/>
      <c r="EES94" s="527"/>
      <c r="EET94" s="528"/>
      <c r="EEU94" s="529"/>
      <c r="EEV94" s="530"/>
      <c r="EEW94" s="531"/>
      <c r="EEX94" s="532"/>
      <c r="EEY94" s="533"/>
      <c r="EEZ94" s="527"/>
      <c r="EFA94" s="528"/>
      <c r="EFB94" s="529"/>
      <c r="EFC94" s="530"/>
      <c r="EFD94" s="531"/>
      <c r="EFE94" s="532"/>
      <c r="EFF94" s="533"/>
      <c r="EFG94" s="527"/>
      <c r="EFH94" s="528"/>
      <c r="EFI94" s="529"/>
      <c r="EFJ94" s="530"/>
      <c r="EFK94" s="531"/>
      <c r="EFL94" s="532"/>
      <c r="EFM94" s="533"/>
      <c r="EFN94" s="527"/>
      <c r="EFO94" s="528"/>
      <c r="EFP94" s="529"/>
      <c r="EFQ94" s="530"/>
      <c r="EFR94" s="531"/>
      <c r="EFS94" s="532"/>
      <c r="EFT94" s="533"/>
      <c r="EFU94" s="527"/>
      <c r="EFV94" s="528"/>
      <c r="EFW94" s="529"/>
      <c r="EFX94" s="530"/>
      <c r="EFY94" s="531"/>
      <c r="EFZ94" s="532"/>
      <c r="EGA94" s="533"/>
      <c r="EGB94" s="527"/>
      <c r="EGC94" s="528"/>
      <c r="EGD94" s="529"/>
      <c r="EGE94" s="530"/>
      <c r="EGF94" s="531"/>
      <c r="EGG94" s="532"/>
      <c r="EGH94" s="533"/>
      <c r="EGI94" s="527"/>
      <c r="EGJ94" s="528"/>
      <c r="EGK94" s="529"/>
      <c r="EGL94" s="530"/>
      <c r="EGM94" s="531"/>
      <c r="EGN94" s="532"/>
      <c r="EGO94" s="533"/>
      <c r="EGP94" s="527"/>
      <c r="EGQ94" s="528"/>
      <c r="EGR94" s="529"/>
      <c r="EGS94" s="530"/>
      <c r="EGT94" s="531"/>
      <c r="EGU94" s="532"/>
      <c r="EGV94" s="533"/>
      <c r="EGW94" s="527"/>
      <c r="EGX94" s="528"/>
      <c r="EGY94" s="529"/>
      <c r="EGZ94" s="530"/>
      <c r="EHA94" s="531"/>
      <c r="EHB94" s="532"/>
      <c r="EHC94" s="533"/>
      <c r="EHD94" s="527"/>
      <c r="EHE94" s="528"/>
      <c r="EHF94" s="529"/>
      <c r="EHG94" s="530"/>
      <c r="EHH94" s="531"/>
      <c r="EHI94" s="532"/>
      <c r="EHJ94" s="533"/>
      <c r="EHK94" s="527"/>
      <c r="EHL94" s="528"/>
      <c r="EHM94" s="529"/>
      <c r="EHN94" s="530"/>
      <c r="EHO94" s="531"/>
      <c r="EHP94" s="532"/>
      <c r="EHQ94" s="533"/>
      <c r="EHR94" s="527"/>
      <c r="EHS94" s="528"/>
      <c r="EHT94" s="529"/>
      <c r="EHU94" s="530"/>
      <c r="EHV94" s="531"/>
      <c r="EHW94" s="532"/>
      <c r="EHX94" s="533"/>
      <c r="EHY94" s="527"/>
      <c r="EHZ94" s="528"/>
      <c r="EIA94" s="529"/>
      <c r="EIB94" s="530"/>
      <c r="EIC94" s="531"/>
      <c r="EID94" s="532"/>
      <c r="EIE94" s="533"/>
      <c r="EIF94" s="527"/>
      <c r="EIG94" s="528"/>
      <c r="EIH94" s="529"/>
      <c r="EII94" s="530"/>
      <c r="EIJ94" s="531"/>
      <c r="EIK94" s="532"/>
      <c r="EIL94" s="533"/>
      <c r="EIM94" s="527"/>
      <c r="EIN94" s="528"/>
      <c r="EIO94" s="529"/>
      <c r="EIP94" s="530"/>
      <c r="EIQ94" s="531"/>
      <c r="EIR94" s="532"/>
      <c r="EIS94" s="533"/>
      <c r="EIT94" s="527"/>
      <c r="EIU94" s="528"/>
      <c r="EIV94" s="529"/>
      <c r="EIW94" s="530"/>
      <c r="EIX94" s="531"/>
      <c r="EIY94" s="532"/>
      <c r="EIZ94" s="533"/>
      <c r="EJA94" s="527"/>
      <c r="EJB94" s="528"/>
      <c r="EJC94" s="529"/>
      <c r="EJD94" s="530"/>
      <c r="EJE94" s="531"/>
      <c r="EJF94" s="532"/>
      <c r="EJG94" s="533"/>
      <c r="EJH94" s="527"/>
      <c r="EJI94" s="528"/>
      <c r="EJJ94" s="529"/>
      <c r="EJK94" s="530"/>
      <c r="EJL94" s="531"/>
      <c r="EJM94" s="532"/>
      <c r="EJN94" s="533"/>
      <c r="EJO94" s="527"/>
      <c r="EJP94" s="528"/>
      <c r="EJQ94" s="529"/>
      <c r="EJR94" s="530"/>
      <c r="EJS94" s="531"/>
      <c r="EJT94" s="532"/>
      <c r="EJU94" s="533"/>
      <c r="EJV94" s="527"/>
      <c r="EJW94" s="528"/>
      <c r="EJX94" s="529"/>
      <c r="EJY94" s="530"/>
      <c r="EJZ94" s="531"/>
      <c r="EKA94" s="532"/>
      <c r="EKB94" s="533"/>
      <c r="EKC94" s="527"/>
      <c r="EKD94" s="528"/>
      <c r="EKE94" s="529"/>
      <c r="EKF94" s="530"/>
      <c r="EKG94" s="531"/>
      <c r="EKH94" s="532"/>
      <c r="EKI94" s="533"/>
      <c r="EKJ94" s="527"/>
      <c r="EKK94" s="528"/>
      <c r="EKL94" s="529"/>
      <c r="EKM94" s="530"/>
      <c r="EKN94" s="531"/>
      <c r="EKO94" s="532"/>
      <c r="EKP94" s="533"/>
      <c r="EKQ94" s="527"/>
      <c r="EKR94" s="528"/>
      <c r="EKS94" s="529"/>
      <c r="EKT94" s="530"/>
      <c r="EKU94" s="531"/>
      <c r="EKV94" s="532"/>
      <c r="EKW94" s="533"/>
      <c r="EKX94" s="527"/>
      <c r="EKY94" s="528"/>
      <c r="EKZ94" s="529"/>
      <c r="ELA94" s="530"/>
      <c r="ELB94" s="531"/>
      <c r="ELC94" s="532"/>
      <c r="ELD94" s="533"/>
      <c r="ELE94" s="527"/>
      <c r="ELF94" s="528"/>
      <c r="ELG94" s="529"/>
      <c r="ELH94" s="530"/>
      <c r="ELI94" s="531"/>
      <c r="ELJ94" s="532"/>
      <c r="ELK94" s="533"/>
      <c r="ELL94" s="527"/>
      <c r="ELM94" s="528"/>
      <c r="ELN94" s="529"/>
      <c r="ELO94" s="530"/>
      <c r="ELP94" s="531"/>
      <c r="ELQ94" s="532"/>
      <c r="ELR94" s="533"/>
      <c r="ELS94" s="527"/>
      <c r="ELT94" s="528"/>
      <c r="ELU94" s="529"/>
      <c r="ELV94" s="530"/>
      <c r="ELW94" s="531"/>
      <c r="ELX94" s="532"/>
      <c r="ELY94" s="533"/>
      <c r="ELZ94" s="527"/>
      <c r="EMA94" s="528"/>
      <c r="EMB94" s="529"/>
      <c r="EMC94" s="530"/>
      <c r="EMD94" s="531"/>
      <c r="EME94" s="532"/>
      <c r="EMF94" s="533"/>
      <c r="EMG94" s="527"/>
      <c r="EMH94" s="528"/>
      <c r="EMI94" s="529"/>
      <c r="EMJ94" s="530"/>
      <c r="EMK94" s="531"/>
      <c r="EML94" s="532"/>
      <c r="EMM94" s="533"/>
      <c r="EMN94" s="527"/>
      <c r="EMO94" s="528"/>
      <c r="EMP94" s="529"/>
      <c r="EMQ94" s="530"/>
      <c r="EMR94" s="531"/>
      <c r="EMS94" s="532"/>
      <c r="EMT94" s="533"/>
      <c r="EMU94" s="527"/>
      <c r="EMV94" s="528"/>
      <c r="EMW94" s="529"/>
      <c r="EMX94" s="530"/>
      <c r="EMY94" s="531"/>
      <c r="EMZ94" s="532"/>
      <c r="ENA94" s="533"/>
      <c r="ENB94" s="527"/>
      <c r="ENC94" s="528"/>
      <c r="END94" s="529"/>
      <c r="ENE94" s="530"/>
      <c r="ENF94" s="531"/>
      <c r="ENG94" s="532"/>
      <c r="ENH94" s="533"/>
      <c r="ENI94" s="527"/>
      <c r="ENJ94" s="528"/>
      <c r="ENK94" s="529"/>
      <c r="ENL94" s="530"/>
      <c r="ENM94" s="531"/>
      <c r="ENN94" s="532"/>
      <c r="ENO94" s="533"/>
      <c r="ENP94" s="527"/>
      <c r="ENQ94" s="528"/>
      <c r="ENR94" s="529"/>
      <c r="ENS94" s="530"/>
      <c r="ENT94" s="531"/>
      <c r="ENU94" s="532"/>
      <c r="ENV94" s="533"/>
      <c r="ENW94" s="527"/>
      <c r="ENX94" s="528"/>
      <c r="ENY94" s="529"/>
      <c r="ENZ94" s="530"/>
      <c r="EOA94" s="531"/>
      <c r="EOB94" s="532"/>
      <c r="EOC94" s="533"/>
      <c r="EOD94" s="527"/>
      <c r="EOE94" s="528"/>
      <c r="EOF94" s="529"/>
      <c r="EOG94" s="530"/>
      <c r="EOH94" s="531"/>
      <c r="EOI94" s="532"/>
      <c r="EOJ94" s="533"/>
      <c r="EOK94" s="527"/>
      <c r="EOL94" s="528"/>
      <c r="EOM94" s="529"/>
      <c r="EON94" s="530"/>
      <c r="EOO94" s="531"/>
      <c r="EOP94" s="532"/>
      <c r="EOQ94" s="533"/>
      <c r="EOR94" s="527"/>
      <c r="EOS94" s="528"/>
      <c r="EOT94" s="529"/>
      <c r="EOU94" s="530"/>
      <c r="EOV94" s="531"/>
      <c r="EOW94" s="532"/>
      <c r="EOX94" s="533"/>
      <c r="EOY94" s="527"/>
      <c r="EOZ94" s="528"/>
      <c r="EPA94" s="529"/>
      <c r="EPB94" s="530"/>
      <c r="EPC94" s="531"/>
      <c r="EPD94" s="532"/>
      <c r="EPE94" s="533"/>
      <c r="EPF94" s="527"/>
      <c r="EPG94" s="528"/>
      <c r="EPH94" s="529"/>
      <c r="EPI94" s="530"/>
      <c r="EPJ94" s="531"/>
      <c r="EPK94" s="532"/>
      <c r="EPL94" s="533"/>
      <c r="EPM94" s="527"/>
      <c r="EPN94" s="528"/>
      <c r="EPO94" s="529"/>
      <c r="EPP94" s="530"/>
      <c r="EPQ94" s="531"/>
      <c r="EPR94" s="532"/>
      <c r="EPS94" s="533"/>
      <c r="EPT94" s="527"/>
      <c r="EPU94" s="528"/>
      <c r="EPV94" s="529"/>
      <c r="EPW94" s="530"/>
      <c r="EPX94" s="531"/>
      <c r="EPY94" s="532"/>
      <c r="EPZ94" s="533"/>
      <c r="EQA94" s="527"/>
      <c r="EQB94" s="528"/>
      <c r="EQC94" s="529"/>
      <c r="EQD94" s="530"/>
      <c r="EQE94" s="531"/>
      <c r="EQF94" s="532"/>
      <c r="EQG94" s="533"/>
      <c r="EQH94" s="527"/>
      <c r="EQI94" s="528"/>
      <c r="EQJ94" s="529"/>
      <c r="EQK94" s="530"/>
      <c r="EQL94" s="531"/>
      <c r="EQM94" s="532"/>
      <c r="EQN94" s="533"/>
      <c r="EQO94" s="527"/>
      <c r="EQP94" s="528"/>
      <c r="EQQ94" s="529"/>
      <c r="EQR94" s="530"/>
      <c r="EQS94" s="531"/>
      <c r="EQT94" s="532"/>
      <c r="EQU94" s="533"/>
      <c r="EQV94" s="527"/>
      <c r="EQW94" s="528"/>
      <c r="EQX94" s="529"/>
      <c r="EQY94" s="530"/>
      <c r="EQZ94" s="531"/>
      <c r="ERA94" s="532"/>
      <c r="ERB94" s="533"/>
      <c r="ERC94" s="527"/>
      <c r="ERD94" s="528"/>
      <c r="ERE94" s="529"/>
      <c r="ERF94" s="530"/>
      <c r="ERG94" s="531"/>
      <c r="ERH94" s="532"/>
      <c r="ERI94" s="533"/>
      <c r="ERJ94" s="527"/>
      <c r="ERK94" s="528"/>
      <c r="ERL94" s="529"/>
      <c r="ERM94" s="530"/>
      <c r="ERN94" s="531"/>
      <c r="ERO94" s="532"/>
      <c r="ERP94" s="533"/>
      <c r="ERQ94" s="527"/>
      <c r="ERR94" s="528"/>
      <c r="ERS94" s="529"/>
      <c r="ERT94" s="530"/>
      <c r="ERU94" s="531"/>
      <c r="ERV94" s="532"/>
      <c r="ERW94" s="533"/>
      <c r="ERX94" s="527"/>
      <c r="ERY94" s="528"/>
      <c r="ERZ94" s="529"/>
      <c r="ESA94" s="530"/>
      <c r="ESB94" s="531"/>
      <c r="ESC94" s="532"/>
      <c r="ESD94" s="533"/>
      <c r="ESE94" s="527"/>
      <c r="ESF94" s="528"/>
      <c r="ESG94" s="529"/>
      <c r="ESH94" s="530"/>
      <c r="ESI94" s="531"/>
      <c r="ESJ94" s="532"/>
      <c r="ESK94" s="533"/>
      <c r="ESL94" s="527"/>
      <c r="ESM94" s="528"/>
      <c r="ESN94" s="529"/>
      <c r="ESO94" s="530"/>
      <c r="ESP94" s="531"/>
      <c r="ESQ94" s="532"/>
      <c r="ESR94" s="533"/>
      <c r="ESS94" s="527"/>
      <c r="EST94" s="528"/>
      <c r="ESU94" s="529"/>
      <c r="ESV94" s="530"/>
      <c r="ESW94" s="531"/>
      <c r="ESX94" s="532"/>
      <c r="ESY94" s="533"/>
      <c r="ESZ94" s="527"/>
      <c r="ETA94" s="528"/>
      <c r="ETB94" s="529"/>
      <c r="ETC94" s="530"/>
      <c r="ETD94" s="531"/>
      <c r="ETE94" s="532"/>
      <c r="ETF94" s="533"/>
      <c r="ETG94" s="527"/>
      <c r="ETH94" s="528"/>
      <c r="ETI94" s="529"/>
      <c r="ETJ94" s="530"/>
      <c r="ETK94" s="531"/>
      <c r="ETL94" s="532"/>
      <c r="ETM94" s="533"/>
      <c r="ETN94" s="527"/>
      <c r="ETO94" s="528"/>
      <c r="ETP94" s="529"/>
      <c r="ETQ94" s="530"/>
      <c r="ETR94" s="531"/>
      <c r="ETS94" s="532"/>
      <c r="ETT94" s="533"/>
      <c r="ETU94" s="527"/>
      <c r="ETV94" s="528"/>
      <c r="ETW94" s="529"/>
      <c r="ETX94" s="530"/>
      <c r="ETY94" s="531"/>
      <c r="ETZ94" s="532"/>
      <c r="EUA94" s="533"/>
      <c r="EUB94" s="527"/>
      <c r="EUC94" s="528"/>
      <c r="EUD94" s="529"/>
      <c r="EUE94" s="530"/>
      <c r="EUF94" s="531"/>
      <c r="EUG94" s="532"/>
      <c r="EUH94" s="533"/>
      <c r="EUI94" s="527"/>
      <c r="EUJ94" s="528"/>
      <c r="EUK94" s="529"/>
      <c r="EUL94" s="530"/>
      <c r="EUM94" s="531"/>
      <c r="EUN94" s="532"/>
      <c r="EUO94" s="533"/>
      <c r="EUP94" s="527"/>
      <c r="EUQ94" s="528"/>
      <c r="EUR94" s="529"/>
      <c r="EUS94" s="530"/>
      <c r="EUT94" s="531"/>
      <c r="EUU94" s="532"/>
      <c r="EUV94" s="533"/>
      <c r="EUW94" s="527"/>
      <c r="EUX94" s="528"/>
      <c r="EUY94" s="529"/>
      <c r="EUZ94" s="530"/>
      <c r="EVA94" s="531"/>
      <c r="EVB94" s="532"/>
      <c r="EVC94" s="533"/>
      <c r="EVD94" s="527"/>
      <c r="EVE94" s="528"/>
      <c r="EVF94" s="529"/>
      <c r="EVG94" s="530"/>
      <c r="EVH94" s="531"/>
      <c r="EVI94" s="532"/>
      <c r="EVJ94" s="533"/>
      <c r="EVK94" s="527"/>
      <c r="EVL94" s="528"/>
      <c r="EVM94" s="529"/>
      <c r="EVN94" s="530"/>
      <c r="EVO94" s="531"/>
      <c r="EVP94" s="532"/>
      <c r="EVQ94" s="533"/>
      <c r="EVR94" s="527"/>
      <c r="EVS94" s="528"/>
      <c r="EVT94" s="529"/>
      <c r="EVU94" s="530"/>
      <c r="EVV94" s="531"/>
      <c r="EVW94" s="532"/>
      <c r="EVX94" s="533"/>
      <c r="EVY94" s="527"/>
      <c r="EVZ94" s="528"/>
      <c r="EWA94" s="529"/>
      <c r="EWB94" s="530"/>
      <c r="EWC94" s="531"/>
      <c r="EWD94" s="532"/>
      <c r="EWE94" s="533"/>
      <c r="EWF94" s="527"/>
      <c r="EWG94" s="528"/>
      <c r="EWH94" s="529"/>
      <c r="EWI94" s="530"/>
      <c r="EWJ94" s="531"/>
      <c r="EWK94" s="532"/>
      <c r="EWL94" s="533"/>
      <c r="EWM94" s="527"/>
      <c r="EWN94" s="528"/>
      <c r="EWO94" s="529"/>
      <c r="EWP94" s="530"/>
      <c r="EWQ94" s="531"/>
      <c r="EWR94" s="532"/>
      <c r="EWS94" s="533"/>
      <c r="EWT94" s="527"/>
      <c r="EWU94" s="528"/>
      <c r="EWV94" s="529"/>
      <c r="EWW94" s="530"/>
      <c r="EWX94" s="531"/>
      <c r="EWY94" s="532"/>
      <c r="EWZ94" s="533"/>
      <c r="EXA94" s="527"/>
      <c r="EXB94" s="528"/>
      <c r="EXC94" s="529"/>
      <c r="EXD94" s="530"/>
      <c r="EXE94" s="531"/>
      <c r="EXF94" s="532"/>
      <c r="EXG94" s="533"/>
      <c r="EXH94" s="527"/>
      <c r="EXI94" s="528"/>
      <c r="EXJ94" s="529"/>
      <c r="EXK94" s="530"/>
      <c r="EXL94" s="531"/>
      <c r="EXM94" s="532"/>
      <c r="EXN94" s="533"/>
      <c r="EXO94" s="527"/>
      <c r="EXP94" s="528"/>
      <c r="EXQ94" s="529"/>
      <c r="EXR94" s="530"/>
      <c r="EXS94" s="531"/>
      <c r="EXT94" s="532"/>
      <c r="EXU94" s="533"/>
      <c r="EXV94" s="527"/>
      <c r="EXW94" s="528"/>
      <c r="EXX94" s="529"/>
      <c r="EXY94" s="530"/>
      <c r="EXZ94" s="531"/>
      <c r="EYA94" s="532"/>
      <c r="EYB94" s="533"/>
      <c r="EYC94" s="527"/>
      <c r="EYD94" s="528"/>
      <c r="EYE94" s="529"/>
      <c r="EYF94" s="530"/>
      <c r="EYG94" s="531"/>
      <c r="EYH94" s="532"/>
      <c r="EYI94" s="533"/>
      <c r="EYJ94" s="527"/>
      <c r="EYK94" s="528"/>
      <c r="EYL94" s="529"/>
      <c r="EYM94" s="530"/>
      <c r="EYN94" s="531"/>
      <c r="EYO94" s="532"/>
      <c r="EYP94" s="533"/>
      <c r="EYQ94" s="527"/>
      <c r="EYR94" s="528"/>
      <c r="EYS94" s="529"/>
      <c r="EYT94" s="530"/>
      <c r="EYU94" s="531"/>
      <c r="EYV94" s="532"/>
      <c r="EYW94" s="533"/>
      <c r="EYX94" s="527"/>
      <c r="EYY94" s="528"/>
      <c r="EYZ94" s="529"/>
      <c r="EZA94" s="530"/>
      <c r="EZB94" s="531"/>
      <c r="EZC94" s="532"/>
      <c r="EZD94" s="533"/>
      <c r="EZE94" s="527"/>
      <c r="EZF94" s="528"/>
      <c r="EZG94" s="529"/>
      <c r="EZH94" s="530"/>
      <c r="EZI94" s="531"/>
      <c r="EZJ94" s="532"/>
      <c r="EZK94" s="533"/>
      <c r="EZL94" s="527"/>
      <c r="EZM94" s="528"/>
      <c r="EZN94" s="529"/>
      <c r="EZO94" s="530"/>
      <c r="EZP94" s="531"/>
      <c r="EZQ94" s="532"/>
      <c r="EZR94" s="533"/>
      <c r="EZS94" s="527"/>
      <c r="EZT94" s="528"/>
      <c r="EZU94" s="529"/>
      <c r="EZV94" s="530"/>
      <c r="EZW94" s="531"/>
      <c r="EZX94" s="532"/>
      <c r="EZY94" s="533"/>
      <c r="EZZ94" s="527"/>
      <c r="FAA94" s="528"/>
      <c r="FAB94" s="529"/>
      <c r="FAC94" s="530"/>
      <c r="FAD94" s="531"/>
      <c r="FAE94" s="532"/>
      <c r="FAF94" s="533"/>
      <c r="FAG94" s="527"/>
      <c r="FAH94" s="528"/>
      <c r="FAI94" s="529"/>
      <c r="FAJ94" s="530"/>
      <c r="FAK94" s="531"/>
      <c r="FAL94" s="532"/>
      <c r="FAM94" s="533"/>
      <c r="FAN94" s="527"/>
      <c r="FAO94" s="528"/>
      <c r="FAP94" s="529"/>
      <c r="FAQ94" s="530"/>
      <c r="FAR94" s="531"/>
      <c r="FAS94" s="532"/>
      <c r="FAT94" s="533"/>
      <c r="FAU94" s="527"/>
      <c r="FAV94" s="528"/>
      <c r="FAW94" s="529"/>
      <c r="FAX94" s="530"/>
      <c r="FAY94" s="531"/>
      <c r="FAZ94" s="532"/>
      <c r="FBA94" s="533"/>
      <c r="FBB94" s="527"/>
      <c r="FBC94" s="528"/>
      <c r="FBD94" s="529"/>
      <c r="FBE94" s="530"/>
      <c r="FBF94" s="531"/>
      <c r="FBG94" s="532"/>
      <c r="FBH94" s="533"/>
      <c r="FBI94" s="527"/>
      <c r="FBJ94" s="528"/>
      <c r="FBK94" s="529"/>
      <c r="FBL94" s="530"/>
      <c r="FBM94" s="531"/>
      <c r="FBN94" s="532"/>
      <c r="FBO94" s="533"/>
      <c r="FBP94" s="527"/>
      <c r="FBQ94" s="528"/>
      <c r="FBR94" s="529"/>
      <c r="FBS94" s="530"/>
      <c r="FBT94" s="531"/>
      <c r="FBU94" s="532"/>
      <c r="FBV94" s="533"/>
      <c r="FBW94" s="527"/>
      <c r="FBX94" s="528"/>
      <c r="FBY94" s="529"/>
      <c r="FBZ94" s="530"/>
      <c r="FCA94" s="531"/>
      <c r="FCB94" s="532"/>
      <c r="FCC94" s="533"/>
      <c r="FCD94" s="527"/>
      <c r="FCE94" s="528"/>
      <c r="FCF94" s="529"/>
      <c r="FCG94" s="530"/>
      <c r="FCH94" s="531"/>
      <c r="FCI94" s="532"/>
      <c r="FCJ94" s="533"/>
      <c r="FCK94" s="527"/>
      <c r="FCL94" s="528"/>
      <c r="FCM94" s="529"/>
      <c r="FCN94" s="530"/>
      <c r="FCO94" s="531"/>
      <c r="FCP94" s="532"/>
      <c r="FCQ94" s="533"/>
      <c r="FCR94" s="527"/>
      <c r="FCS94" s="528"/>
      <c r="FCT94" s="529"/>
      <c r="FCU94" s="530"/>
      <c r="FCV94" s="531"/>
      <c r="FCW94" s="532"/>
      <c r="FCX94" s="533"/>
      <c r="FCY94" s="527"/>
      <c r="FCZ94" s="528"/>
      <c r="FDA94" s="529"/>
      <c r="FDB94" s="530"/>
      <c r="FDC94" s="531"/>
      <c r="FDD94" s="532"/>
      <c r="FDE94" s="533"/>
      <c r="FDF94" s="527"/>
      <c r="FDG94" s="528"/>
      <c r="FDH94" s="529"/>
      <c r="FDI94" s="530"/>
      <c r="FDJ94" s="531"/>
      <c r="FDK94" s="532"/>
      <c r="FDL94" s="533"/>
      <c r="FDM94" s="527"/>
      <c r="FDN94" s="528"/>
      <c r="FDO94" s="529"/>
      <c r="FDP94" s="530"/>
      <c r="FDQ94" s="531"/>
      <c r="FDR94" s="532"/>
      <c r="FDS94" s="533"/>
      <c r="FDT94" s="527"/>
      <c r="FDU94" s="528"/>
      <c r="FDV94" s="529"/>
      <c r="FDW94" s="530"/>
      <c r="FDX94" s="531"/>
      <c r="FDY94" s="532"/>
      <c r="FDZ94" s="533"/>
      <c r="FEA94" s="527"/>
      <c r="FEB94" s="528"/>
      <c r="FEC94" s="529"/>
      <c r="FED94" s="530"/>
      <c r="FEE94" s="531"/>
      <c r="FEF94" s="532"/>
      <c r="FEG94" s="533"/>
      <c r="FEH94" s="527"/>
      <c r="FEI94" s="528"/>
      <c r="FEJ94" s="529"/>
      <c r="FEK94" s="530"/>
      <c r="FEL94" s="531"/>
      <c r="FEM94" s="532"/>
      <c r="FEN94" s="533"/>
      <c r="FEO94" s="527"/>
      <c r="FEP94" s="528"/>
      <c r="FEQ94" s="529"/>
      <c r="FER94" s="530"/>
      <c r="FES94" s="531"/>
      <c r="FET94" s="532"/>
      <c r="FEU94" s="533"/>
      <c r="FEV94" s="527"/>
      <c r="FEW94" s="528"/>
      <c r="FEX94" s="529"/>
      <c r="FEY94" s="530"/>
      <c r="FEZ94" s="531"/>
      <c r="FFA94" s="532"/>
      <c r="FFB94" s="533"/>
      <c r="FFC94" s="527"/>
      <c r="FFD94" s="528"/>
      <c r="FFE94" s="529"/>
      <c r="FFF94" s="530"/>
      <c r="FFG94" s="531"/>
      <c r="FFH94" s="532"/>
      <c r="FFI94" s="533"/>
      <c r="FFJ94" s="527"/>
      <c r="FFK94" s="528"/>
      <c r="FFL94" s="529"/>
      <c r="FFM94" s="530"/>
      <c r="FFN94" s="531"/>
      <c r="FFO94" s="532"/>
      <c r="FFP94" s="533"/>
      <c r="FFQ94" s="527"/>
      <c r="FFR94" s="528"/>
      <c r="FFS94" s="529"/>
      <c r="FFT94" s="530"/>
      <c r="FFU94" s="531"/>
      <c r="FFV94" s="532"/>
      <c r="FFW94" s="533"/>
      <c r="FFX94" s="527"/>
      <c r="FFY94" s="528"/>
      <c r="FFZ94" s="529"/>
      <c r="FGA94" s="530"/>
      <c r="FGB94" s="531"/>
      <c r="FGC94" s="532"/>
      <c r="FGD94" s="533"/>
      <c r="FGE94" s="527"/>
      <c r="FGF94" s="528"/>
      <c r="FGG94" s="529"/>
      <c r="FGH94" s="530"/>
      <c r="FGI94" s="531"/>
      <c r="FGJ94" s="532"/>
      <c r="FGK94" s="533"/>
      <c r="FGL94" s="527"/>
      <c r="FGM94" s="528"/>
      <c r="FGN94" s="529"/>
      <c r="FGO94" s="530"/>
      <c r="FGP94" s="531"/>
      <c r="FGQ94" s="532"/>
      <c r="FGR94" s="533"/>
      <c r="FGS94" s="527"/>
      <c r="FGT94" s="528"/>
      <c r="FGU94" s="529"/>
      <c r="FGV94" s="530"/>
      <c r="FGW94" s="531"/>
      <c r="FGX94" s="532"/>
      <c r="FGY94" s="533"/>
      <c r="FGZ94" s="527"/>
      <c r="FHA94" s="528"/>
      <c r="FHB94" s="529"/>
      <c r="FHC94" s="530"/>
      <c r="FHD94" s="531"/>
      <c r="FHE94" s="532"/>
      <c r="FHF94" s="533"/>
      <c r="FHG94" s="527"/>
      <c r="FHH94" s="528"/>
      <c r="FHI94" s="529"/>
      <c r="FHJ94" s="530"/>
      <c r="FHK94" s="531"/>
      <c r="FHL94" s="532"/>
      <c r="FHM94" s="533"/>
      <c r="FHN94" s="527"/>
      <c r="FHO94" s="528"/>
      <c r="FHP94" s="529"/>
      <c r="FHQ94" s="530"/>
      <c r="FHR94" s="531"/>
      <c r="FHS94" s="532"/>
      <c r="FHT94" s="533"/>
      <c r="FHU94" s="527"/>
      <c r="FHV94" s="528"/>
      <c r="FHW94" s="529"/>
      <c r="FHX94" s="530"/>
      <c r="FHY94" s="531"/>
      <c r="FHZ94" s="532"/>
      <c r="FIA94" s="533"/>
      <c r="FIB94" s="527"/>
      <c r="FIC94" s="528"/>
      <c r="FID94" s="529"/>
      <c r="FIE94" s="530"/>
      <c r="FIF94" s="531"/>
      <c r="FIG94" s="532"/>
      <c r="FIH94" s="533"/>
      <c r="FII94" s="527"/>
      <c r="FIJ94" s="528"/>
      <c r="FIK94" s="529"/>
      <c r="FIL94" s="530"/>
      <c r="FIM94" s="531"/>
      <c r="FIN94" s="532"/>
      <c r="FIO94" s="533"/>
      <c r="FIP94" s="527"/>
      <c r="FIQ94" s="528"/>
      <c r="FIR94" s="529"/>
      <c r="FIS94" s="530"/>
      <c r="FIT94" s="531"/>
      <c r="FIU94" s="532"/>
      <c r="FIV94" s="533"/>
      <c r="FIW94" s="527"/>
      <c r="FIX94" s="528"/>
      <c r="FIY94" s="529"/>
      <c r="FIZ94" s="530"/>
      <c r="FJA94" s="531"/>
      <c r="FJB94" s="532"/>
      <c r="FJC94" s="533"/>
      <c r="FJD94" s="527"/>
      <c r="FJE94" s="528"/>
      <c r="FJF94" s="529"/>
      <c r="FJG94" s="530"/>
      <c r="FJH94" s="531"/>
      <c r="FJI94" s="532"/>
      <c r="FJJ94" s="533"/>
      <c r="FJK94" s="527"/>
      <c r="FJL94" s="528"/>
      <c r="FJM94" s="529"/>
      <c r="FJN94" s="530"/>
      <c r="FJO94" s="531"/>
      <c r="FJP94" s="532"/>
      <c r="FJQ94" s="533"/>
      <c r="FJR94" s="527"/>
      <c r="FJS94" s="528"/>
      <c r="FJT94" s="529"/>
      <c r="FJU94" s="530"/>
      <c r="FJV94" s="531"/>
      <c r="FJW94" s="532"/>
      <c r="FJX94" s="533"/>
      <c r="FJY94" s="527"/>
      <c r="FJZ94" s="528"/>
      <c r="FKA94" s="529"/>
      <c r="FKB94" s="530"/>
      <c r="FKC94" s="531"/>
      <c r="FKD94" s="532"/>
      <c r="FKE94" s="533"/>
      <c r="FKF94" s="527"/>
      <c r="FKG94" s="528"/>
      <c r="FKH94" s="529"/>
      <c r="FKI94" s="530"/>
      <c r="FKJ94" s="531"/>
      <c r="FKK94" s="532"/>
      <c r="FKL94" s="533"/>
      <c r="FKM94" s="527"/>
      <c r="FKN94" s="528"/>
      <c r="FKO94" s="529"/>
      <c r="FKP94" s="530"/>
      <c r="FKQ94" s="531"/>
      <c r="FKR94" s="532"/>
      <c r="FKS94" s="533"/>
      <c r="FKT94" s="527"/>
      <c r="FKU94" s="528"/>
      <c r="FKV94" s="529"/>
      <c r="FKW94" s="530"/>
      <c r="FKX94" s="531"/>
      <c r="FKY94" s="532"/>
      <c r="FKZ94" s="533"/>
      <c r="FLA94" s="527"/>
      <c r="FLB94" s="528"/>
      <c r="FLC94" s="529"/>
      <c r="FLD94" s="530"/>
      <c r="FLE94" s="531"/>
      <c r="FLF94" s="532"/>
      <c r="FLG94" s="533"/>
      <c r="FLH94" s="527"/>
      <c r="FLI94" s="528"/>
      <c r="FLJ94" s="529"/>
      <c r="FLK94" s="530"/>
      <c r="FLL94" s="531"/>
      <c r="FLM94" s="532"/>
      <c r="FLN94" s="533"/>
      <c r="FLO94" s="527"/>
      <c r="FLP94" s="528"/>
      <c r="FLQ94" s="529"/>
      <c r="FLR94" s="530"/>
      <c r="FLS94" s="531"/>
      <c r="FLT94" s="532"/>
      <c r="FLU94" s="533"/>
      <c r="FLV94" s="527"/>
      <c r="FLW94" s="528"/>
      <c r="FLX94" s="529"/>
      <c r="FLY94" s="530"/>
      <c r="FLZ94" s="531"/>
      <c r="FMA94" s="532"/>
      <c r="FMB94" s="533"/>
      <c r="FMC94" s="527"/>
      <c r="FMD94" s="528"/>
      <c r="FME94" s="529"/>
      <c r="FMF94" s="530"/>
      <c r="FMG94" s="531"/>
      <c r="FMH94" s="532"/>
      <c r="FMI94" s="533"/>
      <c r="FMJ94" s="527"/>
      <c r="FMK94" s="528"/>
      <c r="FML94" s="529"/>
      <c r="FMM94" s="530"/>
      <c r="FMN94" s="531"/>
      <c r="FMO94" s="532"/>
      <c r="FMP94" s="533"/>
      <c r="FMQ94" s="527"/>
      <c r="FMR94" s="528"/>
      <c r="FMS94" s="529"/>
      <c r="FMT94" s="530"/>
      <c r="FMU94" s="531"/>
      <c r="FMV94" s="532"/>
      <c r="FMW94" s="533"/>
      <c r="FMX94" s="527"/>
      <c r="FMY94" s="528"/>
      <c r="FMZ94" s="529"/>
      <c r="FNA94" s="530"/>
      <c r="FNB94" s="531"/>
      <c r="FNC94" s="532"/>
      <c r="FND94" s="533"/>
      <c r="FNE94" s="527"/>
      <c r="FNF94" s="528"/>
      <c r="FNG94" s="529"/>
      <c r="FNH94" s="530"/>
      <c r="FNI94" s="531"/>
      <c r="FNJ94" s="532"/>
      <c r="FNK94" s="533"/>
      <c r="FNL94" s="527"/>
      <c r="FNM94" s="528"/>
      <c r="FNN94" s="529"/>
      <c r="FNO94" s="530"/>
      <c r="FNP94" s="531"/>
      <c r="FNQ94" s="532"/>
      <c r="FNR94" s="533"/>
      <c r="FNS94" s="527"/>
      <c r="FNT94" s="528"/>
      <c r="FNU94" s="529"/>
      <c r="FNV94" s="530"/>
      <c r="FNW94" s="531"/>
      <c r="FNX94" s="532"/>
      <c r="FNY94" s="533"/>
      <c r="FNZ94" s="527"/>
      <c r="FOA94" s="528"/>
      <c r="FOB94" s="529"/>
      <c r="FOC94" s="530"/>
      <c r="FOD94" s="531"/>
      <c r="FOE94" s="532"/>
      <c r="FOF94" s="533"/>
      <c r="FOG94" s="527"/>
      <c r="FOH94" s="528"/>
      <c r="FOI94" s="529"/>
      <c r="FOJ94" s="530"/>
      <c r="FOK94" s="531"/>
      <c r="FOL94" s="532"/>
      <c r="FOM94" s="533"/>
      <c r="FON94" s="527"/>
      <c r="FOO94" s="528"/>
      <c r="FOP94" s="529"/>
      <c r="FOQ94" s="530"/>
      <c r="FOR94" s="531"/>
      <c r="FOS94" s="532"/>
      <c r="FOT94" s="533"/>
      <c r="FOU94" s="527"/>
      <c r="FOV94" s="528"/>
      <c r="FOW94" s="529"/>
      <c r="FOX94" s="530"/>
      <c r="FOY94" s="531"/>
      <c r="FOZ94" s="532"/>
      <c r="FPA94" s="533"/>
      <c r="FPB94" s="527"/>
      <c r="FPC94" s="528"/>
      <c r="FPD94" s="529"/>
      <c r="FPE94" s="530"/>
      <c r="FPF94" s="531"/>
      <c r="FPG94" s="532"/>
      <c r="FPH94" s="533"/>
      <c r="FPI94" s="527"/>
      <c r="FPJ94" s="528"/>
      <c r="FPK94" s="529"/>
      <c r="FPL94" s="530"/>
      <c r="FPM94" s="531"/>
      <c r="FPN94" s="532"/>
      <c r="FPO94" s="533"/>
      <c r="FPP94" s="527"/>
      <c r="FPQ94" s="528"/>
      <c r="FPR94" s="529"/>
      <c r="FPS94" s="530"/>
      <c r="FPT94" s="531"/>
      <c r="FPU94" s="532"/>
      <c r="FPV94" s="533"/>
      <c r="FPW94" s="527"/>
      <c r="FPX94" s="528"/>
      <c r="FPY94" s="529"/>
      <c r="FPZ94" s="530"/>
      <c r="FQA94" s="531"/>
      <c r="FQB94" s="532"/>
      <c r="FQC94" s="533"/>
      <c r="FQD94" s="527"/>
      <c r="FQE94" s="528"/>
      <c r="FQF94" s="529"/>
      <c r="FQG94" s="530"/>
      <c r="FQH94" s="531"/>
      <c r="FQI94" s="532"/>
      <c r="FQJ94" s="533"/>
      <c r="FQK94" s="527"/>
      <c r="FQL94" s="528"/>
      <c r="FQM94" s="529"/>
      <c r="FQN94" s="530"/>
      <c r="FQO94" s="531"/>
      <c r="FQP94" s="532"/>
      <c r="FQQ94" s="533"/>
      <c r="FQR94" s="527"/>
      <c r="FQS94" s="528"/>
      <c r="FQT94" s="529"/>
      <c r="FQU94" s="530"/>
      <c r="FQV94" s="531"/>
      <c r="FQW94" s="532"/>
      <c r="FQX94" s="533"/>
      <c r="FQY94" s="527"/>
      <c r="FQZ94" s="528"/>
      <c r="FRA94" s="529"/>
      <c r="FRB94" s="530"/>
      <c r="FRC94" s="531"/>
      <c r="FRD94" s="532"/>
      <c r="FRE94" s="533"/>
      <c r="FRF94" s="527"/>
      <c r="FRG94" s="528"/>
      <c r="FRH94" s="529"/>
      <c r="FRI94" s="530"/>
      <c r="FRJ94" s="531"/>
      <c r="FRK94" s="532"/>
      <c r="FRL94" s="533"/>
      <c r="FRM94" s="527"/>
      <c r="FRN94" s="528"/>
      <c r="FRO94" s="529"/>
      <c r="FRP94" s="530"/>
      <c r="FRQ94" s="531"/>
      <c r="FRR94" s="532"/>
      <c r="FRS94" s="533"/>
      <c r="FRT94" s="527"/>
      <c r="FRU94" s="528"/>
      <c r="FRV94" s="529"/>
      <c r="FRW94" s="530"/>
      <c r="FRX94" s="531"/>
      <c r="FRY94" s="532"/>
      <c r="FRZ94" s="533"/>
      <c r="FSA94" s="527"/>
      <c r="FSB94" s="528"/>
      <c r="FSC94" s="529"/>
      <c r="FSD94" s="530"/>
      <c r="FSE94" s="531"/>
      <c r="FSF94" s="532"/>
      <c r="FSG94" s="533"/>
      <c r="FSH94" s="527"/>
      <c r="FSI94" s="528"/>
      <c r="FSJ94" s="529"/>
      <c r="FSK94" s="530"/>
      <c r="FSL94" s="531"/>
      <c r="FSM94" s="532"/>
      <c r="FSN94" s="533"/>
      <c r="FSO94" s="527"/>
      <c r="FSP94" s="528"/>
      <c r="FSQ94" s="529"/>
      <c r="FSR94" s="530"/>
      <c r="FSS94" s="531"/>
      <c r="FST94" s="532"/>
      <c r="FSU94" s="533"/>
      <c r="FSV94" s="527"/>
      <c r="FSW94" s="528"/>
      <c r="FSX94" s="529"/>
      <c r="FSY94" s="530"/>
      <c r="FSZ94" s="531"/>
      <c r="FTA94" s="532"/>
      <c r="FTB94" s="533"/>
      <c r="FTC94" s="527"/>
      <c r="FTD94" s="528"/>
      <c r="FTE94" s="529"/>
      <c r="FTF94" s="530"/>
      <c r="FTG94" s="531"/>
      <c r="FTH94" s="532"/>
      <c r="FTI94" s="533"/>
      <c r="FTJ94" s="527"/>
      <c r="FTK94" s="528"/>
      <c r="FTL94" s="529"/>
      <c r="FTM94" s="530"/>
      <c r="FTN94" s="531"/>
      <c r="FTO94" s="532"/>
      <c r="FTP94" s="533"/>
      <c r="FTQ94" s="527"/>
      <c r="FTR94" s="528"/>
      <c r="FTS94" s="529"/>
      <c r="FTT94" s="530"/>
      <c r="FTU94" s="531"/>
      <c r="FTV94" s="532"/>
      <c r="FTW94" s="533"/>
      <c r="FTX94" s="527"/>
      <c r="FTY94" s="528"/>
      <c r="FTZ94" s="529"/>
      <c r="FUA94" s="530"/>
      <c r="FUB94" s="531"/>
      <c r="FUC94" s="532"/>
      <c r="FUD94" s="533"/>
      <c r="FUE94" s="527"/>
      <c r="FUF94" s="528"/>
      <c r="FUG94" s="529"/>
      <c r="FUH94" s="530"/>
      <c r="FUI94" s="531"/>
      <c r="FUJ94" s="532"/>
      <c r="FUK94" s="533"/>
      <c r="FUL94" s="527"/>
      <c r="FUM94" s="528"/>
      <c r="FUN94" s="529"/>
      <c r="FUO94" s="530"/>
      <c r="FUP94" s="531"/>
      <c r="FUQ94" s="532"/>
      <c r="FUR94" s="533"/>
      <c r="FUS94" s="527"/>
      <c r="FUT94" s="528"/>
      <c r="FUU94" s="529"/>
      <c r="FUV94" s="530"/>
      <c r="FUW94" s="531"/>
      <c r="FUX94" s="532"/>
      <c r="FUY94" s="533"/>
      <c r="FUZ94" s="527"/>
      <c r="FVA94" s="528"/>
      <c r="FVB94" s="529"/>
      <c r="FVC94" s="530"/>
      <c r="FVD94" s="531"/>
      <c r="FVE94" s="532"/>
      <c r="FVF94" s="533"/>
      <c r="FVG94" s="527"/>
      <c r="FVH94" s="528"/>
      <c r="FVI94" s="529"/>
      <c r="FVJ94" s="530"/>
      <c r="FVK94" s="531"/>
      <c r="FVL94" s="532"/>
      <c r="FVM94" s="533"/>
      <c r="FVN94" s="527"/>
      <c r="FVO94" s="528"/>
      <c r="FVP94" s="529"/>
      <c r="FVQ94" s="530"/>
      <c r="FVR94" s="531"/>
      <c r="FVS94" s="532"/>
      <c r="FVT94" s="533"/>
      <c r="FVU94" s="527"/>
      <c r="FVV94" s="528"/>
      <c r="FVW94" s="529"/>
      <c r="FVX94" s="530"/>
      <c r="FVY94" s="531"/>
      <c r="FVZ94" s="532"/>
      <c r="FWA94" s="533"/>
      <c r="FWB94" s="527"/>
      <c r="FWC94" s="528"/>
      <c r="FWD94" s="529"/>
      <c r="FWE94" s="530"/>
      <c r="FWF94" s="531"/>
      <c r="FWG94" s="532"/>
      <c r="FWH94" s="533"/>
      <c r="FWI94" s="527"/>
      <c r="FWJ94" s="528"/>
      <c r="FWK94" s="529"/>
      <c r="FWL94" s="530"/>
      <c r="FWM94" s="531"/>
      <c r="FWN94" s="532"/>
      <c r="FWO94" s="533"/>
      <c r="FWP94" s="527"/>
      <c r="FWQ94" s="528"/>
      <c r="FWR94" s="529"/>
      <c r="FWS94" s="530"/>
      <c r="FWT94" s="531"/>
      <c r="FWU94" s="532"/>
      <c r="FWV94" s="533"/>
      <c r="FWW94" s="527"/>
      <c r="FWX94" s="528"/>
      <c r="FWY94" s="529"/>
      <c r="FWZ94" s="530"/>
      <c r="FXA94" s="531"/>
      <c r="FXB94" s="532"/>
      <c r="FXC94" s="533"/>
      <c r="FXD94" s="527"/>
      <c r="FXE94" s="528"/>
      <c r="FXF94" s="529"/>
      <c r="FXG94" s="530"/>
      <c r="FXH94" s="531"/>
      <c r="FXI94" s="532"/>
      <c r="FXJ94" s="533"/>
      <c r="FXK94" s="527"/>
      <c r="FXL94" s="528"/>
      <c r="FXM94" s="529"/>
      <c r="FXN94" s="530"/>
      <c r="FXO94" s="531"/>
      <c r="FXP94" s="532"/>
      <c r="FXQ94" s="533"/>
      <c r="FXR94" s="527"/>
      <c r="FXS94" s="528"/>
      <c r="FXT94" s="529"/>
      <c r="FXU94" s="530"/>
      <c r="FXV94" s="531"/>
      <c r="FXW94" s="532"/>
      <c r="FXX94" s="533"/>
      <c r="FXY94" s="527"/>
      <c r="FXZ94" s="528"/>
      <c r="FYA94" s="529"/>
      <c r="FYB94" s="530"/>
      <c r="FYC94" s="531"/>
      <c r="FYD94" s="532"/>
      <c r="FYE94" s="533"/>
      <c r="FYF94" s="527"/>
      <c r="FYG94" s="528"/>
      <c r="FYH94" s="529"/>
      <c r="FYI94" s="530"/>
      <c r="FYJ94" s="531"/>
      <c r="FYK94" s="532"/>
      <c r="FYL94" s="533"/>
      <c r="FYM94" s="527"/>
      <c r="FYN94" s="528"/>
      <c r="FYO94" s="529"/>
      <c r="FYP94" s="530"/>
      <c r="FYQ94" s="531"/>
      <c r="FYR94" s="532"/>
      <c r="FYS94" s="533"/>
      <c r="FYT94" s="527"/>
      <c r="FYU94" s="528"/>
      <c r="FYV94" s="529"/>
      <c r="FYW94" s="530"/>
      <c r="FYX94" s="531"/>
      <c r="FYY94" s="532"/>
      <c r="FYZ94" s="533"/>
      <c r="FZA94" s="527"/>
      <c r="FZB94" s="528"/>
      <c r="FZC94" s="529"/>
      <c r="FZD94" s="530"/>
      <c r="FZE94" s="531"/>
      <c r="FZF94" s="532"/>
      <c r="FZG94" s="533"/>
      <c r="FZH94" s="527"/>
      <c r="FZI94" s="528"/>
      <c r="FZJ94" s="529"/>
      <c r="FZK94" s="530"/>
      <c r="FZL94" s="531"/>
      <c r="FZM94" s="532"/>
      <c r="FZN94" s="533"/>
      <c r="FZO94" s="527"/>
      <c r="FZP94" s="528"/>
      <c r="FZQ94" s="529"/>
      <c r="FZR94" s="530"/>
      <c r="FZS94" s="531"/>
      <c r="FZT94" s="532"/>
      <c r="FZU94" s="533"/>
      <c r="FZV94" s="527"/>
      <c r="FZW94" s="528"/>
      <c r="FZX94" s="529"/>
      <c r="FZY94" s="530"/>
      <c r="FZZ94" s="531"/>
      <c r="GAA94" s="532"/>
      <c r="GAB94" s="533"/>
      <c r="GAC94" s="527"/>
      <c r="GAD94" s="528"/>
      <c r="GAE94" s="529"/>
      <c r="GAF94" s="530"/>
      <c r="GAG94" s="531"/>
      <c r="GAH94" s="532"/>
      <c r="GAI94" s="533"/>
      <c r="GAJ94" s="527"/>
      <c r="GAK94" s="528"/>
      <c r="GAL94" s="529"/>
      <c r="GAM94" s="530"/>
      <c r="GAN94" s="531"/>
      <c r="GAO94" s="532"/>
      <c r="GAP94" s="533"/>
      <c r="GAQ94" s="527"/>
      <c r="GAR94" s="528"/>
      <c r="GAS94" s="529"/>
      <c r="GAT94" s="530"/>
      <c r="GAU94" s="531"/>
      <c r="GAV94" s="532"/>
      <c r="GAW94" s="533"/>
      <c r="GAX94" s="527"/>
      <c r="GAY94" s="528"/>
      <c r="GAZ94" s="529"/>
      <c r="GBA94" s="530"/>
      <c r="GBB94" s="531"/>
      <c r="GBC94" s="532"/>
      <c r="GBD94" s="533"/>
      <c r="GBE94" s="527"/>
      <c r="GBF94" s="528"/>
      <c r="GBG94" s="529"/>
      <c r="GBH94" s="530"/>
      <c r="GBI94" s="531"/>
      <c r="GBJ94" s="532"/>
      <c r="GBK94" s="533"/>
      <c r="GBL94" s="527"/>
      <c r="GBM94" s="528"/>
      <c r="GBN94" s="529"/>
      <c r="GBO94" s="530"/>
      <c r="GBP94" s="531"/>
      <c r="GBQ94" s="532"/>
      <c r="GBR94" s="533"/>
      <c r="GBS94" s="527"/>
      <c r="GBT94" s="528"/>
      <c r="GBU94" s="529"/>
      <c r="GBV94" s="530"/>
      <c r="GBW94" s="531"/>
      <c r="GBX94" s="532"/>
      <c r="GBY94" s="533"/>
      <c r="GBZ94" s="527"/>
      <c r="GCA94" s="528"/>
      <c r="GCB94" s="529"/>
      <c r="GCC94" s="530"/>
      <c r="GCD94" s="531"/>
      <c r="GCE94" s="532"/>
      <c r="GCF94" s="533"/>
      <c r="GCG94" s="527"/>
      <c r="GCH94" s="528"/>
      <c r="GCI94" s="529"/>
      <c r="GCJ94" s="530"/>
      <c r="GCK94" s="531"/>
      <c r="GCL94" s="532"/>
      <c r="GCM94" s="533"/>
      <c r="GCN94" s="527"/>
      <c r="GCO94" s="528"/>
      <c r="GCP94" s="529"/>
      <c r="GCQ94" s="530"/>
      <c r="GCR94" s="531"/>
      <c r="GCS94" s="532"/>
      <c r="GCT94" s="533"/>
      <c r="GCU94" s="527"/>
      <c r="GCV94" s="528"/>
      <c r="GCW94" s="529"/>
      <c r="GCX94" s="530"/>
      <c r="GCY94" s="531"/>
      <c r="GCZ94" s="532"/>
      <c r="GDA94" s="533"/>
      <c r="GDB94" s="527"/>
      <c r="GDC94" s="528"/>
      <c r="GDD94" s="529"/>
      <c r="GDE94" s="530"/>
      <c r="GDF94" s="531"/>
      <c r="GDG94" s="532"/>
      <c r="GDH94" s="533"/>
      <c r="GDI94" s="527"/>
      <c r="GDJ94" s="528"/>
      <c r="GDK94" s="529"/>
      <c r="GDL94" s="530"/>
      <c r="GDM94" s="531"/>
      <c r="GDN94" s="532"/>
      <c r="GDO94" s="533"/>
      <c r="GDP94" s="527"/>
      <c r="GDQ94" s="528"/>
      <c r="GDR94" s="529"/>
      <c r="GDS94" s="530"/>
      <c r="GDT94" s="531"/>
      <c r="GDU94" s="532"/>
      <c r="GDV94" s="533"/>
      <c r="GDW94" s="527"/>
      <c r="GDX94" s="528"/>
      <c r="GDY94" s="529"/>
      <c r="GDZ94" s="530"/>
      <c r="GEA94" s="531"/>
      <c r="GEB94" s="532"/>
      <c r="GEC94" s="533"/>
      <c r="GED94" s="527"/>
      <c r="GEE94" s="528"/>
      <c r="GEF94" s="529"/>
      <c r="GEG94" s="530"/>
      <c r="GEH94" s="531"/>
      <c r="GEI94" s="532"/>
      <c r="GEJ94" s="533"/>
      <c r="GEK94" s="527"/>
      <c r="GEL94" s="528"/>
      <c r="GEM94" s="529"/>
      <c r="GEN94" s="530"/>
      <c r="GEO94" s="531"/>
      <c r="GEP94" s="532"/>
      <c r="GEQ94" s="533"/>
      <c r="GER94" s="527"/>
      <c r="GES94" s="528"/>
      <c r="GET94" s="529"/>
      <c r="GEU94" s="530"/>
      <c r="GEV94" s="531"/>
      <c r="GEW94" s="532"/>
      <c r="GEX94" s="533"/>
      <c r="GEY94" s="527"/>
      <c r="GEZ94" s="528"/>
      <c r="GFA94" s="529"/>
      <c r="GFB94" s="530"/>
      <c r="GFC94" s="531"/>
      <c r="GFD94" s="532"/>
      <c r="GFE94" s="533"/>
      <c r="GFF94" s="527"/>
      <c r="GFG94" s="528"/>
      <c r="GFH94" s="529"/>
      <c r="GFI94" s="530"/>
      <c r="GFJ94" s="531"/>
      <c r="GFK94" s="532"/>
      <c r="GFL94" s="533"/>
      <c r="GFM94" s="527"/>
      <c r="GFN94" s="528"/>
      <c r="GFO94" s="529"/>
      <c r="GFP94" s="530"/>
      <c r="GFQ94" s="531"/>
      <c r="GFR94" s="532"/>
      <c r="GFS94" s="533"/>
      <c r="GFT94" s="527"/>
      <c r="GFU94" s="528"/>
      <c r="GFV94" s="529"/>
      <c r="GFW94" s="530"/>
      <c r="GFX94" s="531"/>
      <c r="GFY94" s="532"/>
      <c r="GFZ94" s="533"/>
      <c r="GGA94" s="527"/>
      <c r="GGB94" s="528"/>
      <c r="GGC94" s="529"/>
      <c r="GGD94" s="530"/>
      <c r="GGE94" s="531"/>
      <c r="GGF94" s="532"/>
      <c r="GGG94" s="533"/>
      <c r="GGH94" s="527"/>
      <c r="GGI94" s="528"/>
      <c r="GGJ94" s="529"/>
      <c r="GGK94" s="530"/>
      <c r="GGL94" s="531"/>
      <c r="GGM94" s="532"/>
      <c r="GGN94" s="533"/>
      <c r="GGO94" s="527"/>
      <c r="GGP94" s="528"/>
      <c r="GGQ94" s="529"/>
      <c r="GGR94" s="530"/>
      <c r="GGS94" s="531"/>
      <c r="GGT94" s="532"/>
      <c r="GGU94" s="533"/>
      <c r="GGV94" s="527"/>
      <c r="GGW94" s="528"/>
      <c r="GGX94" s="529"/>
      <c r="GGY94" s="530"/>
      <c r="GGZ94" s="531"/>
      <c r="GHA94" s="532"/>
      <c r="GHB94" s="533"/>
      <c r="GHC94" s="527"/>
      <c r="GHD94" s="528"/>
      <c r="GHE94" s="529"/>
      <c r="GHF94" s="530"/>
      <c r="GHG94" s="531"/>
      <c r="GHH94" s="532"/>
      <c r="GHI94" s="533"/>
      <c r="GHJ94" s="527"/>
      <c r="GHK94" s="528"/>
      <c r="GHL94" s="529"/>
      <c r="GHM94" s="530"/>
      <c r="GHN94" s="531"/>
      <c r="GHO94" s="532"/>
      <c r="GHP94" s="533"/>
      <c r="GHQ94" s="527"/>
      <c r="GHR94" s="528"/>
      <c r="GHS94" s="529"/>
      <c r="GHT94" s="530"/>
      <c r="GHU94" s="531"/>
      <c r="GHV94" s="532"/>
      <c r="GHW94" s="533"/>
      <c r="GHX94" s="527"/>
      <c r="GHY94" s="528"/>
      <c r="GHZ94" s="529"/>
      <c r="GIA94" s="530"/>
      <c r="GIB94" s="531"/>
      <c r="GIC94" s="532"/>
      <c r="GID94" s="533"/>
      <c r="GIE94" s="527"/>
      <c r="GIF94" s="528"/>
      <c r="GIG94" s="529"/>
      <c r="GIH94" s="530"/>
      <c r="GII94" s="531"/>
      <c r="GIJ94" s="532"/>
      <c r="GIK94" s="533"/>
      <c r="GIL94" s="527"/>
      <c r="GIM94" s="528"/>
      <c r="GIN94" s="529"/>
      <c r="GIO94" s="530"/>
      <c r="GIP94" s="531"/>
      <c r="GIQ94" s="532"/>
      <c r="GIR94" s="533"/>
      <c r="GIS94" s="527"/>
      <c r="GIT94" s="528"/>
      <c r="GIU94" s="529"/>
      <c r="GIV94" s="530"/>
      <c r="GIW94" s="531"/>
      <c r="GIX94" s="532"/>
      <c r="GIY94" s="533"/>
      <c r="GIZ94" s="527"/>
      <c r="GJA94" s="528"/>
      <c r="GJB94" s="529"/>
      <c r="GJC94" s="530"/>
      <c r="GJD94" s="531"/>
      <c r="GJE94" s="532"/>
      <c r="GJF94" s="533"/>
      <c r="GJG94" s="527"/>
      <c r="GJH94" s="528"/>
      <c r="GJI94" s="529"/>
      <c r="GJJ94" s="530"/>
      <c r="GJK94" s="531"/>
      <c r="GJL94" s="532"/>
      <c r="GJM94" s="533"/>
      <c r="GJN94" s="527"/>
      <c r="GJO94" s="528"/>
      <c r="GJP94" s="529"/>
      <c r="GJQ94" s="530"/>
      <c r="GJR94" s="531"/>
      <c r="GJS94" s="532"/>
      <c r="GJT94" s="533"/>
      <c r="GJU94" s="527"/>
      <c r="GJV94" s="528"/>
      <c r="GJW94" s="529"/>
      <c r="GJX94" s="530"/>
      <c r="GJY94" s="531"/>
      <c r="GJZ94" s="532"/>
      <c r="GKA94" s="533"/>
      <c r="GKB94" s="527"/>
      <c r="GKC94" s="528"/>
      <c r="GKD94" s="529"/>
      <c r="GKE94" s="530"/>
      <c r="GKF94" s="531"/>
      <c r="GKG94" s="532"/>
      <c r="GKH94" s="533"/>
      <c r="GKI94" s="527"/>
      <c r="GKJ94" s="528"/>
      <c r="GKK94" s="529"/>
      <c r="GKL94" s="530"/>
      <c r="GKM94" s="531"/>
      <c r="GKN94" s="532"/>
      <c r="GKO94" s="533"/>
      <c r="GKP94" s="527"/>
      <c r="GKQ94" s="528"/>
      <c r="GKR94" s="529"/>
      <c r="GKS94" s="530"/>
      <c r="GKT94" s="531"/>
      <c r="GKU94" s="532"/>
      <c r="GKV94" s="533"/>
      <c r="GKW94" s="527"/>
      <c r="GKX94" s="528"/>
      <c r="GKY94" s="529"/>
      <c r="GKZ94" s="530"/>
      <c r="GLA94" s="531"/>
      <c r="GLB94" s="532"/>
      <c r="GLC94" s="533"/>
      <c r="GLD94" s="527"/>
      <c r="GLE94" s="528"/>
      <c r="GLF94" s="529"/>
      <c r="GLG94" s="530"/>
      <c r="GLH94" s="531"/>
      <c r="GLI94" s="532"/>
      <c r="GLJ94" s="533"/>
      <c r="GLK94" s="527"/>
      <c r="GLL94" s="528"/>
      <c r="GLM94" s="529"/>
      <c r="GLN94" s="530"/>
      <c r="GLO94" s="531"/>
      <c r="GLP94" s="532"/>
      <c r="GLQ94" s="533"/>
      <c r="GLR94" s="527"/>
      <c r="GLS94" s="528"/>
      <c r="GLT94" s="529"/>
      <c r="GLU94" s="530"/>
      <c r="GLV94" s="531"/>
      <c r="GLW94" s="532"/>
      <c r="GLX94" s="533"/>
      <c r="GLY94" s="527"/>
      <c r="GLZ94" s="528"/>
      <c r="GMA94" s="529"/>
      <c r="GMB94" s="530"/>
      <c r="GMC94" s="531"/>
      <c r="GMD94" s="532"/>
      <c r="GME94" s="533"/>
      <c r="GMF94" s="527"/>
      <c r="GMG94" s="528"/>
      <c r="GMH94" s="529"/>
      <c r="GMI94" s="530"/>
      <c r="GMJ94" s="531"/>
      <c r="GMK94" s="532"/>
      <c r="GML94" s="533"/>
      <c r="GMM94" s="527"/>
      <c r="GMN94" s="528"/>
      <c r="GMO94" s="529"/>
      <c r="GMP94" s="530"/>
      <c r="GMQ94" s="531"/>
      <c r="GMR94" s="532"/>
      <c r="GMS94" s="533"/>
      <c r="GMT94" s="527"/>
      <c r="GMU94" s="528"/>
      <c r="GMV94" s="529"/>
      <c r="GMW94" s="530"/>
      <c r="GMX94" s="531"/>
      <c r="GMY94" s="532"/>
      <c r="GMZ94" s="533"/>
      <c r="GNA94" s="527"/>
      <c r="GNB94" s="528"/>
      <c r="GNC94" s="529"/>
      <c r="GND94" s="530"/>
      <c r="GNE94" s="531"/>
      <c r="GNF94" s="532"/>
      <c r="GNG94" s="533"/>
      <c r="GNH94" s="527"/>
      <c r="GNI94" s="528"/>
      <c r="GNJ94" s="529"/>
      <c r="GNK94" s="530"/>
      <c r="GNL94" s="531"/>
      <c r="GNM94" s="532"/>
      <c r="GNN94" s="533"/>
      <c r="GNO94" s="527"/>
      <c r="GNP94" s="528"/>
      <c r="GNQ94" s="529"/>
      <c r="GNR94" s="530"/>
      <c r="GNS94" s="531"/>
      <c r="GNT94" s="532"/>
      <c r="GNU94" s="533"/>
      <c r="GNV94" s="527"/>
      <c r="GNW94" s="528"/>
      <c r="GNX94" s="529"/>
      <c r="GNY94" s="530"/>
      <c r="GNZ94" s="531"/>
      <c r="GOA94" s="532"/>
      <c r="GOB94" s="533"/>
      <c r="GOC94" s="527"/>
      <c r="GOD94" s="528"/>
      <c r="GOE94" s="529"/>
      <c r="GOF94" s="530"/>
      <c r="GOG94" s="531"/>
      <c r="GOH94" s="532"/>
      <c r="GOI94" s="533"/>
      <c r="GOJ94" s="527"/>
      <c r="GOK94" s="528"/>
      <c r="GOL94" s="529"/>
      <c r="GOM94" s="530"/>
      <c r="GON94" s="531"/>
      <c r="GOO94" s="532"/>
      <c r="GOP94" s="533"/>
      <c r="GOQ94" s="527"/>
      <c r="GOR94" s="528"/>
      <c r="GOS94" s="529"/>
      <c r="GOT94" s="530"/>
      <c r="GOU94" s="531"/>
      <c r="GOV94" s="532"/>
      <c r="GOW94" s="533"/>
      <c r="GOX94" s="527"/>
      <c r="GOY94" s="528"/>
      <c r="GOZ94" s="529"/>
      <c r="GPA94" s="530"/>
      <c r="GPB94" s="531"/>
      <c r="GPC94" s="532"/>
      <c r="GPD94" s="533"/>
      <c r="GPE94" s="527"/>
      <c r="GPF94" s="528"/>
      <c r="GPG94" s="529"/>
      <c r="GPH94" s="530"/>
      <c r="GPI94" s="531"/>
      <c r="GPJ94" s="532"/>
      <c r="GPK94" s="533"/>
      <c r="GPL94" s="527"/>
      <c r="GPM94" s="528"/>
      <c r="GPN94" s="529"/>
      <c r="GPO94" s="530"/>
      <c r="GPP94" s="531"/>
      <c r="GPQ94" s="532"/>
      <c r="GPR94" s="533"/>
      <c r="GPS94" s="527"/>
      <c r="GPT94" s="528"/>
      <c r="GPU94" s="529"/>
      <c r="GPV94" s="530"/>
      <c r="GPW94" s="531"/>
      <c r="GPX94" s="532"/>
      <c r="GPY94" s="533"/>
      <c r="GPZ94" s="527"/>
      <c r="GQA94" s="528"/>
      <c r="GQB94" s="529"/>
      <c r="GQC94" s="530"/>
      <c r="GQD94" s="531"/>
      <c r="GQE94" s="532"/>
      <c r="GQF94" s="533"/>
      <c r="GQG94" s="527"/>
      <c r="GQH94" s="528"/>
      <c r="GQI94" s="529"/>
      <c r="GQJ94" s="530"/>
      <c r="GQK94" s="531"/>
      <c r="GQL94" s="532"/>
      <c r="GQM94" s="533"/>
      <c r="GQN94" s="527"/>
      <c r="GQO94" s="528"/>
      <c r="GQP94" s="529"/>
      <c r="GQQ94" s="530"/>
      <c r="GQR94" s="531"/>
      <c r="GQS94" s="532"/>
      <c r="GQT94" s="533"/>
      <c r="GQU94" s="527"/>
      <c r="GQV94" s="528"/>
      <c r="GQW94" s="529"/>
      <c r="GQX94" s="530"/>
      <c r="GQY94" s="531"/>
      <c r="GQZ94" s="532"/>
      <c r="GRA94" s="533"/>
      <c r="GRB94" s="527"/>
      <c r="GRC94" s="528"/>
      <c r="GRD94" s="529"/>
      <c r="GRE94" s="530"/>
      <c r="GRF94" s="531"/>
      <c r="GRG94" s="532"/>
      <c r="GRH94" s="533"/>
      <c r="GRI94" s="527"/>
      <c r="GRJ94" s="528"/>
      <c r="GRK94" s="529"/>
      <c r="GRL94" s="530"/>
      <c r="GRM94" s="531"/>
      <c r="GRN94" s="532"/>
      <c r="GRO94" s="533"/>
      <c r="GRP94" s="527"/>
      <c r="GRQ94" s="528"/>
      <c r="GRR94" s="529"/>
      <c r="GRS94" s="530"/>
      <c r="GRT94" s="531"/>
      <c r="GRU94" s="532"/>
      <c r="GRV94" s="533"/>
      <c r="GRW94" s="527"/>
      <c r="GRX94" s="528"/>
      <c r="GRY94" s="529"/>
      <c r="GRZ94" s="530"/>
      <c r="GSA94" s="531"/>
      <c r="GSB94" s="532"/>
      <c r="GSC94" s="533"/>
      <c r="GSD94" s="527"/>
      <c r="GSE94" s="528"/>
      <c r="GSF94" s="529"/>
      <c r="GSG94" s="530"/>
      <c r="GSH94" s="531"/>
      <c r="GSI94" s="532"/>
      <c r="GSJ94" s="533"/>
      <c r="GSK94" s="527"/>
      <c r="GSL94" s="528"/>
      <c r="GSM94" s="529"/>
      <c r="GSN94" s="530"/>
      <c r="GSO94" s="531"/>
      <c r="GSP94" s="532"/>
      <c r="GSQ94" s="533"/>
      <c r="GSR94" s="527"/>
      <c r="GSS94" s="528"/>
      <c r="GST94" s="529"/>
      <c r="GSU94" s="530"/>
      <c r="GSV94" s="531"/>
      <c r="GSW94" s="532"/>
      <c r="GSX94" s="533"/>
      <c r="GSY94" s="527"/>
      <c r="GSZ94" s="528"/>
      <c r="GTA94" s="529"/>
      <c r="GTB94" s="530"/>
      <c r="GTC94" s="531"/>
      <c r="GTD94" s="532"/>
      <c r="GTE94" s="533"/>
      <c r="GTF94" s="527"/>
      <c r="GTG94" s="528"/>
      <c r="GTH94" s="529"/>
      <c r="GTI94" s="530"/>
      <c r="GTJ94" s="531"/>
      <c r="GTK94" s="532"/>
      <c r="GTL94" s="533"/>
      <c r="GTM94" s="527"/>
      <c r="GTN94" s="528"/>
      <c r="GTO94" s="529"/>
      <c r="GTP94" s="530"/>
      <c r="GTQ94" s="531"/>
      <c r="GTR94" s="532"/>
      <c r="GTS94" s="533"/>
      <c r="GTT94" s="527"/>
      <c r="GTU94" s="528"/>
      <c r="GTV94" s="529"/>
      <c r="GTW94" s="530"/>
      <c r="GTX94" s="531"/>
      <c r="GTY94" s="532"/>
      <c r="GTZ94" s="533"/>
      <c r="GUA94" s="527"/>
      <c r="GUB94" s="528"/>
      <c r="GUC94" s="529"/>
      <c r="GUD94" s="530"/>
      <c r="GUE94" s="531"/>
      <c r="GUF94" s="532"/>
      <c r="GUG94" s="533"/>
      <c r="GUH94" s="527"/>
      <c r="GUI94" s="528"/>
      <c r="GUJ94" s="529"/>
      <c r="GUK94" s="530"/>
      <c r="GUL94" s="531"/>
      <c r="GUM94" s="532"/>
      <c r="GUN94" s="533"/>
      <c r="GUO94" s="527"/>
      <c r="GUP94" s="528"/>
      <c r="GUQ94" s="529"/>
      <c r="GUR94" s="530"/>
      <c r="GUS94" s="531"/>
      <c r="GUT94" s="532"/>
      <c r="GUU94" s="533"/>
      <c r="GUV94" s="527"/>
      <c r="GUW94" s="528"/>
      <c r="GUX94" s="529"/>
      <c r="GUY94" s="530"/>
      <c r="GUZ94" s="531"/>
      <c r="GVA94" s="532"/>
      <c r="GVB94" s="533"/>
      <c r="GVC94" s="527"/>
      <c r="GVD94" s="528"/>
      <c r="GVE94" s="529"/>
      <c r="GVF94" s="530"/>
      <c r="GVG94" s="531"/>
      <c r="GVH94" s="532"/>
      <c r="GVI94" s="533"/>
      <c r="GVJ94" s="527"/>
      <c r="GVK94" s="528"/>
      <c r="GVL94" s="529"/>
      <c r="GVM94" s="530"/>
      <c r="GVN94" s="531"/>
      <c r="GVO94" s="532"/>
      <c r="GVP94" s="533"/>
      <c r="GVQ94" s="527"/>
      <c r="GVR94" s="528"/>
      <c r="GVS94" s="529"/>
      <c r="GVT94" s="530"/>
      <c r="GVU94" s="531"/>
      <c r="GVV94" s="532"/>
      <c r="GVW94" s="533"/>
      <c r="GVX94" s="527"/>
      <c r="GVY94" s="528"/>
      <c r="GVZ94" s="529"/>
      <c r="GWA94" s="530"/>
      <c r="GWB94" s="531"/>
      <c r="GWC94" s="532"/>
      <c r="GWD94" s="533"/>
      <c r="GWE94" s="527"/>
      <c r="GWF94" s="528"/>
      <c r="GWG94" s="529"/>
      <c r="GWH94" s="530"/>
      <c r="GWI94" s="531"/>
      <c r="GWJ94" s="532"/>
      <c r="GWK94" s="533"/>
      <c r="GWL94" s="527"/>
      <c r="GWM94" s="528"/>
      <c r="GWN94" s="529"/>
      <c r="GWO94" s="530"/>
      <c r="GWP94" s="531"/>
      <c r="GWQ94" s="532"/>
      <c r="GWR94" s="533"/>
      <c r="GWS94" s="527"/>
      <c r="GWT94" s="528"/>
      <c r="GWU94" s="529"/>
      <c r="GWV94" s="530"/>
      <c r="GWW94" s="531"/>
      <c r="GWX94" s="532"/>
      <c r="GWY94" s="533"/>
      <c r="GWZ94" s="527"/>
      <c r="GXA94" s="528"/>
      <c r="GXB94" s="529"/>
      <c r="GXC94" s="530"/>
      <c r="GXD94" s="531"/>
      <c r="GXE94" s="532"/>
      <c r="GXF94" s="533"/>
      <c r="GXG94" s="527"/>
      <c r="GXH94" s="528"/>
      <c r="GXI94" s="529"/>
      <c r="GXJ94" s="530"/>
      <c r="GXK94" s="531"/>
      <c r="GXL94" s="532"/>
      <c r="GXM94" s="533"/>
      <c r="GXN94" s="527"/>
      <c r="GXO94" s="528"/>
      <c r="GXP94" s="529"/>
      <c r="GXQ94" s="530"/>
      <c r="GXR94" s="531"/>
      <c r="GXS94" s="532"/>
      <c r="GXT94" s="533"/>
      <c r="GXU94" s="527"/>
      <c r="GXV94" s="528"/>
      <c r="GXW94" s="529"/>
      <c r="GXX94" s="530"/>
      <c r="GXY94" s="531"/>
      <c r="GXZ94" s="532"/>
      <c r="GYA94" s="533"/>
      <c r="GYB94" s="527"/>
      <c r="GYC94" s="528"/>
      <c r="GYD94" s="529"/>
      <c r="GYE94" s="530"/>
      <c r="GYF94" s="531"/>
      <c r="GYG94" s="532"/>
      <c r="GYH94" s="533"/>
      <c r="GYI94" s="527"/>
      <c r="GYJ94" s="528"/>
      <c r="GYK94" s="529"/>
      <c r="GYL94" s="530"/>
      <c r="GYM94" s="531"/>
      <c r="GYN94" s="532"/>
      <c r="GYO94" s="533"/>
      <c r="GYP94" s="527"/>
      <c r="GYQ94" s="528"/>
      <c r="GYR94" s="529"/>
      <c r="GYS94" s="530"/>
      <c r="GYT94" s="531"/>
      <c r="GYU94" s="532"/>
      <c r="GYV94" s="533"/>
      <c r="GYW94" s="527"/>
      <c r="GYX94" s="528"/>
      <c r="GYY94" s="529"/>
      <c r="GYZ94" s="530"/>
      <c r="GZA94" s="531"/>
      <c r="GZB94" s="532"/>
      <c r="GZC94" s="533"/>
      <c r="GZD94" s="527"/>
      <c r="GZE94" s="528"/>
      <c r="GZF94" s="529"/>
      <c r="GZG94" s="530"/>
      <c r="GZH94" s="531"/>
      <c r="GZI94" s="532"/>
      <c r="GZJ94" s="533"/>
      <c r="GZK94" s="527"/>
      <c r="GZL94" s="528"/>
      <c r="GZM94" s="529"/>
      <c r="GZN94" s="530"/>
      <c r="GZO94" s="531"/>
      <c r="GZP94" s="532"/>
      <c r="GZQ94" s="533"/>
      <c r="GZR94" s="527"/>
      <c r="GZS94" s="528"/>
      <c r="GZT94" s="529"/>
      <c r="GZU94" s="530"/>
      <c r="GZV94" s="531"/>
      <c r="GZW94" s="532"/>
      <c r="GZX94" s="533"/>
      <c r="GZY94" s="527"/>
      <c r="GZZ94" s="528"/>
      <c r="HAA94" s="529"/>
      <c r="HAB94" s="530"/>
      <c r="HAC94" s="531"/>
      <c r="HAD94" s="532"/>
      <c r="HAE94" s="533"/>
      <c r="HAF94" s="527"/>
      <c r="HAG94" s="528"/>
      <c r="HAH94" s="529"/>
      <c r="HAI94" s="530"/>
      <c r="HAJ94" s="531"/>
      <c r="HAK94" s="532"/>
      <c r="HAL94" s="533"/>
      <c r="HAM94" s="527"/>
      <c r="HAN94" s="528"/>
      <c r="HAO94" s="529"/>
      <c r="HAP94" s="530"/>
      <c r="HAQ94" s="531"/>
      <c r="HAR94" s="532"/>
      <c r="HAS94" s="533"/>
      <c r="HAT94" s="527"/>
      <c r="HAU94" s="528"/>
      <c r="HAV94" s="529"/>
      <c r="HAW94" s="530"/>
      <c r="HAX94" s="531"/>
      <c r="HAY94" s="532"/>
      <c r="HAZ94" s="533"/>
      <c r="HBA94" s="527"/>
      <c r="HBB94" s="528"/>
      <c r="HBC94" s="529"/>
      <c r="HBD94" s="530"/>
      <c r="HBE94" s="531"/>
      <c r="HBF94" s="532"/>
      <c r="HBG94" s="533"/>
      <c r="HBH94" s="527"/>
      <c r="HBI94" s="528"/>
      <c r="HBJ94" s="529"/>
      <c r="HBK94" s="530"/>
      <c r="HBL94" s="531"/>
      <c r="HBM94" s="532"/>
      <c r="HBN94" s="533"/>
      <c r="HBO94" s="527"/>
      <c r="HBP94" s="528"/>
      <c r="HBQ94" s="529"/>
      <c r="HBR94" s="530"/>
      <c r="HBS94" s="531"/>
      <c r="HBT94" s="532"/>
      <c r="HBU94" s="533"/>
      <c r="HBV94" s="527"/>
      <c r="HBW94" s="528"/>
      <c r="HBX94" s="529"/>
      <c r="HBY94" s="530"/>
      <c r="HBZ94" s="531"/>
      <c r="HCA94" s="532"/>
      <c r="HCB94" s="533"/>
      <c r="HCC94" s="527"/>
      <c r="HCD94" s="528"/>
      <c r="HCE94" s="529"/>
      <c r="HCF94" s="530"/>
      <c r="HCG94" s="531"/>
      <c r="HCH94" s="532"/>
      <c r="HCI94" s="533"/>
      <c r="HCJ94" s="527"/>
      <c r="HCK94" s="528"/>
      <c r="HCL94" s="529"/>
      <c r="HCM94" s="530"/>
      <c r="HCN94" s="531"/>
      <c r="HCO94" s="532"/>
      <c r="HCP94" s="533"/>
      <c r="HCQ94" s="527"/>
      <c r="HCR94" s="528"/>
      <c r="HCS94" s="529"/>
      <c r="HCT94" s="530"/>
      <c r="HCU94" s="531"/>
      <c r="HCV94" s="532"/>
      <c r="HCW94" s="533"/>
      <c r="HCX94" s="527"/>
      <c r="HCY94" s="528"/>
      <c r="HCZ94" s="529"/>
      <c r="HDA94" s="530"/>
      <c r="HDB94" s="531"/>
      <c r="HDC94" s="532"/>
      <c r="HDD94" s="533"/>
      <c r="HDE94" s="527"/>
      <c r="HDF94" s="528"/>
      <c r="HDG94" s="529"/>
      <c r="HDH94" s="530"/>
      <c r="HDI94" s="531"/>
      <c r="HDJ94" s="532"/>
      <c r="HDK94" s="533"/>
      <c r="HDL94" s="527"/>
      <c r="HDM94" s="528"/>
      <c r="HDN94" s="529"/>
      <c r="HDO94" s="530"/>
      <c r="HDP94" s="531"/>
      <c r="HDQ94" s="532"/>
      <c r="HDR94" s="533"/>
      <c r="HDS94" s="527"/>
      <c r="HDT94" s="528"/>
      <c r="HDU94" s="529"/>
      <c r="HDV94" s="530"/>
      <c r="HDW94" s="531"/>
      <c r="HDX94" s="532"/>
      <c r="HDY94" s="533"/>
      <c r="HDZ94" s="527"/>
      <c r="HEA94" s="528"/>
      <c r="HEB94" s="529"/>
      <c r="HEC94" s="530"/>
      <c r="HED94" s="531"/>
      <c r="HEE94" s="532"/>
      <c r="HEF94" s="533"/>
      <c r="HEG94" s="527"/>
      <c r="HEH94" s="528"/>
      <c r="HEI94" s="529"/>
      <c r="HEJ94" s="530"/>
      <c r="HEK94" s="531"/>
      <c r="HEL94" s="532"/>
      <c r="HEM94" s="533"/>
      <c r="HEN94" s="527"/>
      <c r="HEO94" s="528"/>
      <c r="HEP94" s="529"/>
      <c r="HEQ94" s="530"/>
      <c r="HER94" s="531"/>
      <c r="HES94" s="532"/>
      <c r="HET94" s="533"/>
      <c r="HEU94" s="527"/>
      <c r="HEV94" s="528"/>
      <c r="HEW94" s="529"/>
      <c r="HEX94" s="530"/>
      <c r="HEY94" s="531"/>
      <c r="HEZ94" s="532"/>
      <c r="HFA94" s="533"/>
      <c r="HFB94" s="527"/>
      <c r="HFC94" s="528"/>
      <c r="HFD94" s="529"/>
      <c r="HFE94" s="530"/>
      <c r="HFF94" s="531"/>
      <c r="HFG94" s="532"/>
      <c r="HFH94" s="533"/>
      <c r="HFI94" s="527"/>
      <c r="HFJ94" s="528"/>
      <c r="HFK94" s="529"/>
      <c r="HFL94" s="530"/>
      <c r="HFM94" s="531"/>
      <c r="HFN94" s="532"/>
      <c r="HFO94" s="533"/>
      <c r="HFP94" s="527"/>
      <c r="HFQ94" s="528"/>
      <c r="HFR94" s="529"/>
      <c r="HFS94" s="530"/>
      <c r="HFT94" s="531"/>
      <c r="HFU94" s="532"/>
      <c r="HFV94" s="533"/>
      <c r="HFW94" s="527"/>
      <c r="HFX94" s="528"/>
      <c r="HFY94" s="529"/>
      <c r="HFZ94" s="530"/>
      <c r="HGA94" s="531"/>
      <c r="HGB94" s="532"/>
      <c r="HGC94" s="533"/>
      <c r="HGD94" s="527"/>
      <c r="HGE94" s="528"/>
      <c r="HGF94" s="529"/>
      <c r="HGG94" s="530"/>
      <c r="HGH94" s="531"/>
      <c r="HGI94" s="532"/>
      <c r="HGJ94" s="533"/>
      <c r="HGK94" s="527"/>
      <c r="HGL94" s="528"/>
      <c r="HGM94" s="529"/>
      <c r="HGN94" s="530"/>
      <c r="HGO94" s="531"/>
      <c r="HGP94" s="532"/>
      <c r="HGQ94" s="533"/>
      <c r="HGR94" s="527"/>
      <c r="HGS94" s="528"/>
      <c r="HGT94" s="529"/>
      <c r="HGU94" s="530"/>
      <c r="HGV94" s="531"/>
      <c r="HGW94" s="532"/>
      <c r="HGX94" s="533"/>
      <c r="HGY94" s="527"/>
      <c r="HGZ94" s="528"/>
      <c r="HHA94" s="529"/>
      <c r="HHB94" s="530"/>
      <c r="HHC94" s="531"/>
      <c r="HHD94" s="532"/>
      <c r="HHE94" s="533"/>
      <c r="HHF94" s="527"/>
      <c r="HHG94" s="528"/>
      <c r="HHH94" s="529"/>
      <c r="HHI94" s="530"/>
      <c r="HHJ94" s="531"/>
      <c r="HHK94" s="532"/>
      <c r="HHL94" s="533"/>
      <c r="HHM94" s="527"/>
      <c r="HHN94" s="528"/>
      <c r="HHO94" s="529"/>
      <c r="HHP94" s="530"/>
      <c r="HHQ94" s="531"/>
      <c r="HHR94" s="532"/>
      <c r="HHS94" s="533"/>
      <c r="HHT94" s="527"/>
      <c r="HHU94" s="528"/>
      <c r="HHV94" s="529"/>
      <c r="HHW94" s="530"/>
      <c r="HHX94" s="531"/>
      <c r="HHY94" s="532"/>
      <c r="HHZ94" s="533"/>
      <c r="HIA94" s="527"/>
      <c r="HIB94" s="528"/>
      <c r="HIC94" s="529"/>
      <c r="HID94" s="530"/>
      <c r="HIE94" s="531"/>
      <c r="HIF94" s="532"/>
      <c r="HIG94" s="533"/>
      <c r="HIH94" s="527"/>
      <c r="HII94" s="528"/>
      <c r="HIJ94" s="529"/>
      <c r="HIK94" s="530"/>
      <c r="HIL94" s="531"/>
      <c r="HIM94" s="532"/>
      <c r="HIN94" s="533"/>
      <c r="HIO94" s="527"/>
      <c r="HIP94" s="528"/>
      <c r="HIQ94" s="529"/>
      <c r="HIR94" s="530"/>
      <c r="HIS94" s="531"/>
      <c r="HIT94" s="532"/>
      <c r="HIU94" s="533"/>
      <c r="HIV94" s="527"/>
      <c r="HIW94" s="528"/>
      <c r="HIX94" s="529"/>
      <c r="HIY94" s="530"/>
      <c r="HIZ94" s="531"/>
      <c r="HJA94" s="532"/>
      <c r="HJB94" s="533"/>
      <c r="HJC94" s="527"/>
      <c r="HJD94" s="528"/>
      <c r="HJE94" s="529"/>
      <c r="HJF94" s="530"/>
      <c r="HJG94" s="531"/>
      <c r="HJH94" s="532"/>
      <c r="HJI94" s="533"/>
      <c r="HJJ94" s="527"/>
      <c r="HJK94" s="528"/>
      <c r="HJL94" s="529"/>
      <c r="HJM94" s="530"/>
      <c r="HJN94" s="531"/>
      <c r="HJO94" s="532"/>
      <c r="HJP94" s="533"/>
      <c r="HJQ94" s="527"/>
      <c r="HJR94" s="528"/>
      <c r="HJS94" s="529"/>
      <c r="HJT94" s="530"/>
      <c r="HJU94" s="531"/>
      <c r="HJV94" s="532"/>
      <c r="HJW94" s="533"/>
      <c r="HJX94" s="527"/>
      <c r="HJY94" s="528"/>
      <c r="HJZ94" s="529"/>
      <c r="HKA94" s="530"/>
      <c r="HKB94" s="531"/>
      <c r="HKC94" s="532"/>
      <c r="HKD94" s="533"/>
      <c r="HKE94" s="527"/>
      <c r="HKF94" s="528"/>
      <c r="HKG94" s="529"/>
      <c r="HKH94" s="530"/>
      <c r="HKI94" s="531"/>
      <c r="HKJ94" s="532"/>
      <c r="HKK94" s="533"/>
      <c r="HKL94" s="527"/>
      <c r="HKM94" s="528"/>
      <c r="HKN94" s="529"/>
      <c r="HKO94" s="530"/>
      <c r="HKP94" s="531"/>
      <c r="HKQ94" s="532"/>
      <c r="HKR94" s="533"/>
      <c r="HKS94" s="527"/>
      <c r="HKT94" s="528"/>
      <c r="HKU94" s="529"/>
      <c r="HKV94" s="530"/>
      <c r="HKW94" s="531"/>
      <c r="HKX94" s="532"/>
      <c r="HKY94" s="533"/>
      <c r="HKZ94" s="527"/>
      <c r="HLA94" s="528"/>
      <c r="HLB94" s="529"/>
      <c r="HLC94" s="530"/>
      <c r="HLD94" s="531"/>
      <c r="HLE94" s="532"/>
      <c r="HLF94" s="533"/>
      <c r="HLG94" s="527"/>
      <c r="HLH94" s="528"/>
      <c r="HLI94" s="529"/>
      <c r="HLJ94" s="530"/>
      <c r="HLK94" s="531"/>
      <c r="HLL94" s="532"/>
      <c r="HLM94" s="533"/>
      <c r="HLN94" s="527"/>
      <c r="HLO94" s="528"/>
      <c r="HLP94" s="529"/>
      <c r="HLQ94" s="530"/>
      <c r="HLR94" s="531"/>
      <c r="HLS94" s="532"/>
      <c r="HLT94" s="533"/>
      <c r="HLU94" s="527"/>
      <c r="HLV94" s="528"/>
      <c r="HLW94" s="529"/>
      <c r="HLX94" s="530"/>
      <c r="HLY94" s="531"/>
      <c r="HLZ94" s="532"/>
      <c r="HMA94" s="533"/>
      <c r="HMB94" s="527"/>
      <c r="HMC94" s="528"/>
      <c r="HMD94" s="529"/>
      <c r="HME94" s="530"/>
      <c r="HMF94" s="531"/>
      <c r="HMG94" s="532"/>
      <c r="HMH94" s="533"/>
      <c r="HMI94" s="527"/>
      <c r="HMJ94" s="528"/>
      <c r="HMK94" s="529"/>
      <c r="HML94" s="530"/>
      <c r="HMM94" s="531"/>
      <c r="HMN94" s="532"/>
      <c r="HMO94" s="533"/>
      <c r="HMP94" s="527"/>
      <c r="HMQ94" s="528"/>
      <c r="HMR94" s="529"/>
      <c r="HMS94" s="530"/>
      <c r="HMT94" s="531"/>
      <c r="HMU94" s="532"/>
      <c r="HMV94" s="533"/>
      <c r="HMW94" s="527"/>
      <c r="HMX94" s="528"/>
      <c r="HMY94" s="529"/>
      <c r="HMZ94" s="530"/>
      <c r="HNA94" s="531"/>
      <c r="HNB94" s="532"/>
      <c r="HNC94" s="533"/>
      <c r="HND94" s="527"/>
      <c r="HNE94" s="528"/>
      <c r="HNF94" s="529"/>
      <c r="HNG94" s="530"/>
      <c r="HNH94" s="531"/>
      <c r="HNI94" s="532"/>
      <c r="HNJ94" s="533"/>
      <c r="HNK94" s="527"/>
      <c r="HNL94" s="528"/>
      <c r="HNM94" s="529"/>
      <c r="HNN94" s="530"/>
      <c r="HNO94" s="531"/>
      <c r="HNP94" s="532"/>
      <c r="HNQ94" s="533"/>
      <c r="HNR94" s="527"/>
      <c r="HNS94" s="528"/>
      <c r="HNT94" s="529"/>
      <c r="HNU94" s="530"/>
      <c r="HNV94" s="531"/>
      <c r="HNW94" s="532"/>
      <c r="HNX94" s="533"/>
      <c r="HNY94" s="527"/>
      <c r="HNZ94" s="528"/>
      <c r="HOA94" s="529"/>
      <c r="HOB94" s="530"/>
      <c r="HOC94" s="531"/>
      <c r="HOD94" s="532"/>
      <c r="HOE94" s="533"/>
      <c r="HOF94" s="527"/>
      <c r="HOG94" s="528"/>
      <c r="HOH94" s="529"/>
      <c r="HOI94" s="530"/>
      <c r="HOJ94" s="531"/>
      <c r="HOK94" s="532"/>
      <c r="HOL94" s="533"/>
      <c r="HOM94" s="527"/>
      <c r="HON94" s="528"/>
      <c r="HOO94" s="529"/>
      <c r="HOP94" s="530"/>
      <c r="HOQ94" s="531"/>
      <c r="HOR94" s="532"/>
      <c r="HOS94" s="533"/>
      <c r="HOT94" s="527"/>
      <c r="HOU94" s="528"/>
      <c r="HOV94" s="529"/>
      <c r="HOW94" s="530"/>
      <c r="HOX94" s="531"/>
      <c r="HOY94" s="532"/>
      <c r="HOZ94" s="533"/>
      <c r="HPA94" s="527"/>
      <c r="HPB94" s="528"/>
      <c r="HPC94" s="529"/>
      <c r="HPD94" s="530"/>
      <c r="HPE94" s="531"/>
      <c r="HPF94" s="532"/>
      <c r="HPG94" s="533"/>
      <c r="HPH94" s="527"/>
      <c r="HPI94" s="528"/>
      <c r="HPJ94" s="529"/>
      <c r="HPK94" s="530"/>
      <c r="HPL94" s="531"/>
      <c r="HPM94" s="532"/>
      <c r="HPN94" s="533"/>
      <c r="HPO94" s="527"/>
      <c r="HPP94" s="528"/>
      <c r="HPQ94" s="529"/>
      <c r="HPR94" s="530"/>
      <c r="HPS94" s="531"/>
      <c r="HPT94" s="532"/>
      <c r="HPU94" s="533"/>
      <c r="HPV94" s="527"/>
      <c r="HPW94" s="528"/>
      <c r="HPX94" s="529"/>
      <c r="HPY94" s="530"/>
      <c r="HPZ94" s="531"/>
      <c r="HQA94" s="532"/>
      <c r="HQB94" s="533"/>
      <c r="HQC94" s="527"/>
      <c r="HQD94" s="528"/>
      <c r="HQE94" s="529"/>
      <c r="HQF94" s="530"/>
      <c r="HQG94" s="531"/>
      <c r="HQH94" s="532"/>
      <c r="HQI94" s="533"/>
      <c r="HQJ94" s="527"/>
      <c r="HQK94" s="528"/>
      <c r="HQL94" s="529"/>
      <c r="HQM94" s="530"/>
      <c r="HQN94" s="531"/>
      <c r="HQO94" s="532"/>
      <c r="HQP94" s="533"/>
      <c r="HQQ94" s="527"/>
      <c r="HQR94" s="528"/>
      <c r="HQS94" s="529"/>
      <c r="HQT94" s="530"/>
      <c r="HQU94" s="531"/>
      <c r="HQV94" s="532"/>
      <c r="HQW94" s="533"/>
      <c r="HQX94" s="527"/>
      <c r="HQY94" s="528"/>
      <c r="HQZ94" s="529"/>
      <c r="HRA94" s="530"/>
      <c r="HRB94" s="531"/>
      <c r="HRC94" s="532"/>
      <c r="HRD94" s="533"/>
      <c r="HRE94" s="527"/>
      <c r="HRF94" s="528"/>
      <c r="HRG94" s="529"/>
      <c r="HRH94" s="530"/>
      <c r="HRI94" s="531"/>
      <c r="HRJ94" s="532"/>
      <c r="HRK94" s="533"/>
      <c r="HRL94" s="527"/>
      <c r="HRM94" s="528"/>
      <c r="HRN94" s="529"/>
      <c r="HRO94" s="530"/>
      <c r="HRP94" s="531"/>
      <c r="HRQ94" s="532"/>
      <c r="HRR94" s="533"/>
      <c r="HRS94" s="527"/>
      <c r="HRT94" s="528"/>
      <c r="HRU94" s="529"/>
      <c r="HRV94" s="530"/>
      <c r="HRW94" s="531"/>
      <c r="HRX94" s="532"/>
      <c r="HRY94" s="533"/>
      <c r="HRZ94" s="527"/>
      <c r="HSA94" s="528"/>
      <c r="HSB94" s="529"/>
      <c r="HSC94" s="530"/>
      <c r="HSD94" s="531"/>
      <c r="HSE94" s="532"/>
      <c r="HSF94" s="533"/>
      <c r="HSG94" s="527"/>
      <c r="HSH94" s="528"/>
      <c r="HSI94" s="529"/>
      <c r="HSJ94" s="530"/>
      <c r="HSK94" s="531"/>
      <c r="HSL94" s="532"/>
      <c r="HSM94" s="533"/>
      <c r="HSN94" s="527"/>
      <c r="HSO94" s="528"/>
      <c r="HSP94" s="529"/>
      <c r="HSQ94" s="530"/>
      <c r="HSR94" s="531"/>
      <c r="HSS94" s="532"/>
      <c r="HST94" s="533"/>
      <c r="HSU94" s="527"/>
      <c r="HSV94" s="528"/>
      <c r="HSW94" s="529"/>
      <c r="HSX94" s="530"/>
      <c r="HSY94" s="531"/>
      <c r="HSZ94" s="532"/>
      <c r="HTA94" s="533"/>
      <c r="HTB94" s="527"/>
      <c r="HTC94" s="528"/>
      <c r="HTD94" s="529"/>
      <c r="HTE94" s="530"/>
      <c r="HTF94" s="531"/>
      <c r="HTG94" s="532"/>
      <c r="HTH94" s="533"/>
      <c r="HTI94" s="527"/>
      <c r="HTJ94" s="528"/>
      <c r="HTK94" s="529"/>
      <c r="HTL94" s="530"/>
      <c r="HTM94" s="531"/>
      <c r="HTN94" s="532"/>
      <c r="HTO94" s="533"/>
      <c r="HTP94" s="527"/>
      <c r="HTQ94" s="528"/>
      <c r="HTR94" s="529"/>
      <c r="HTS94" s="530"/>
      <c r="HTT94" s="531"/>
      <c r="HTU94" s="532"/>
      <c r="HTV94" s="533"/>
      <c r="HTW94" s="527"/>
      <c r="HTX94" s="528"/>
      <c r="HTY94" s="529"/>
      <c r="HTZ94" s="530"/>
      <c r="HUA94" s="531"/>
      <c r="HUB94" s="532"/>
      <c r="HUC94" s="533"/>
      <c r="HUD94" s="527"/>
      <c r="HUE94" s="528"/>
      <c r="HUF94" s="529"/>
      <c r="HUG94" s="530"/>
      <c r="HUH94" s="531"/>
      <c r="HUI94" s="532"/>
      <c r="HUJ94" s="533"/>
      <c r="HUK94" s="527"/>
      <c r="HUL94" s="528"/>
      <c r="HUM94" s="529"/>
      <c r="HUN94" s="530"/>
      <c r="HUO94" s="531"/>
      <c r="HUP94" s="532"/>
      <c r="HUQ94" s="533"/>
      <c r="HUR94" s="527"/>
      <c r="HUS94" s="528"/>
      <c r="HUT94" s="529"/>
      <c r="HUU94" s="530"/>
      <c r="HUV94" s="531"/>
      <c r="HUW94" s="532"/>
      <c r="HUX94" s="533"/>
      <c r="HUY94" s="527"/>
      <c r="HUZ94" s="528"/>
      <c r="HVA94" s="529"/>
      <c r="HVB94" s="530"/>
      <c r="HVC94" s="531"/>
      <c r="HVD94" s="532"/>
      <c r="HVE94" s="533"/>
      <c r="HVF94" s="527"/>
      <c r="HVG94" s="528"/>
      <c r="HVH94" s="529"/>
      <c r="HVI94" s="530"/>
      <c r="HVJ94" s="531"/>
      <c r="HVK94" s="532"/>
      <c r="HVL94" s="533"/>
      <c r="HVM94" s="527"/>
      <c r="HVN94" s="528"/>
      <c r="HVO94" s="529"/>
      <c r="HVP94" s="530"/>
      <c r="HVQ94" s="531"/>
      <c r="HVR94" s="532"/>
      <c r="HVS94" s="533"/>
      <c r="HVT94" s="527"/>
      <c r="HVU94" s="528"/>
      <c r="HVV94" s="529"/>
      <c r="HVW94" s="530"/>
      <c r="HVX94" s="531"/>
      <c r="HVY94" s="532"/>
      <c r="HVZ94" s="533"/>
      <c r="HWA94" s="527"/>
      <c r="HWB94" s="528"/>
      <c r="HWC94" s="529"/>
      <c r="HWD94" s="530"/>
      <c r="HWE94" s="531"/>
      <c r="HWF94" s="532"/>
      <c r="HWG94" s="533"/>
      <c r="HWH94" s="527"/>
      <c r="HWI94" s="528"/>
      <c r="HWJ94" s="529"/>
      <c r="HWK94" s="530"/>
      <c r="HWL94" s="531"/>
      <c r="HWM94" s="532"/>
      <c r="HWN94" s="533"/>
      <c r="HWO94" s="527"/>
      <c r="HWP94" s="528"/>
      <c r="HWQ94" s="529"/>
      <c r="HWR94" s="530"/>
      <c r="HWS94" s="531"/>
      <c r="HWT94" s="532"/>
      <c r="HWU94" s="533"/>
      <c r="HWV94" s="527"/>
      <c r="HWW94" s="528"/>
      <c r="HWX94" s="529"/>
      <c r="HWY94" s="530"/>
      <c r="HWZ94" s="531"/>
      <c r="HXA94" s="532"/>
      <c r="HXB94" s="533"/>
      <c r="HXC94" s="527"/>
      <c r="HXD94" s="528"/>
      <c r="HXE94" s="529"/>
      <c r="HXF94" s="530"/>
      <c r="HXG94" s="531"/>
      <c r="HXH94" s="532"/>
      <c r="HXI94" s="533"/>
      <c r="HXJ94" s="527"/>
      <c r="HXK94" s="528"/>
      <c r="HXL94" s="529"/>
      <c r="HXM94" s="530"/>
      <c r="HXN94" s="531"/>
      <c r="HXO94" s="532"/>
      <c r="HXP94" s="533"/>
      <c r="HXQ94" s="527"/>
      <c r="HXR94" s="528"/>
      <c r="HXS94" s="529"/>
      <c r="HXT94" s="530"/>
      <c r="HXU94" s="531"/>
      <c r="HXV94" s="532"/>
      <c r="HXW94" s="533"/>
      <c r="HXX94" s="527"/>
      <c r="HXY94" s="528"/>
      <c r="HXZ94" s="529"/>
      <c r="HYA94" s="530"/>
      <c r="HYB94" s="531"/>
      <c r="HYC94" s="532"/>
      <c r="HYD94" s="533"/>
      <c r="HYE94" s="527"/>
      <c r="HYF94" s="528"/>
      <c r="HYG94" s="529"/>
      <c r="HYH94" s="530"/>
      <c r="HYI94" s="531"/>
      <c r="HYJ94" s="532"/>
      <c r="HYK94" s="533"/>
      <c r="HYL94" s="527"/>
      <c r="HYM94" s="528"/>
      <c r="HYN94" s="529"/>
      <c r="HYO94" s="530"/>
      <c r="HYP94" s="531"/>
      <c r="HYQ94" s="532"/>
      <c r="HYR94" s="533"/>
      <c r="HYS94" s="527"/>
      <c r="HYT94" s="528"/>
      <c r="HYU94" s="529"/>
      <c r="HYV94" s="530"/>
      <c r="HYW94" s="531"/>
      <c r="HYX94" s="532"/>
      <c r="HYY94" s="533"/>
      <c r="HYZ94" s="527"/>
      <c r="HZA94" s="528"/>
      <c r="HZB94" s="529"/>
      <c r="HZC94" s="530"/>
      <c r="HZD94" s="531"/>
      <c r="HZE94" s="532"/>
      <c r="HZF94" s="533"/>
      <c r="HZG94" s="527"/>
      <c r="HZH94" s="528"/>
      <c r="HZI94" s="529"/>
      <c r="HZJ94" s="530"/>
      <c r="HZK94" s="531"/>
      <c r="HZL94" s="532"/>
      <c r="HZM94" s="533"/>
      <c r="HZN94" s="527"/>
      <c r="HZO94" s="528"/>
      <c r="HZP94" s="529"/>
      <c r="HZQ94" s="530"/>
      <c r="HZR94" s="531"/>
      <c r="HZS94" s="532"/>
      <c r="HZT94" s="533"/>
      <c r="HZU94" s="527"/>
      <c r="HZV94" s="528"/>
      <c r="HZW94" s="529"/>
      <c r="HZX94" s="530"/>
      <c r="HZY94" s="531"/>
      <c r="HZZ94" s="532"/>
      <c r="IAA94" s="533"/>
      <c r="IAB94" s="527"/>
      <c r="IAC94" s="528"/>
      <c r="IAD94" s="529"/>
      <c r="IAE94" s="530"/>
      <c r="IAF94" s="531"/>
      <c r="IAG94" s="532"/>
      <c r="IAH94" s="533"/>
      <c r="IAI94" s="527"/>
      <c r="IAJ94" s="528"/>
      <c r="IAK94" s="529"/>
      <c r="IAL94" s="530"/>
      <c r="IAM94" s="531"/>
      <c r="IAN94" s="532"/>
      <c r="IAO94" s="533"/>
      <c r="IAP94" s="527"/>
      <c r="IAQ94" s="528"/>
      <c r="IAR94" s="529"/>
      <c r="IAS94" s="530"/>
      <c r="IAT94" s="531"/>
      <c r="IAU94" s="532"/>
      <c r="IAV94" s="533"/>
      <c r="IAW94" s="527"/>
      <c r="IAX94" s="528"/>
      <c r="IAY94" s="529"/>
      <c r="IAZ94" s="530"/>
      <c r="IBA94" s="531"/>
      <c r="IBB94" s="532"/>
      <c r="IBC94" s="533"/>
      <c r="IBD94" s="527"/>
      <c r="IBE94" s="528"/>
      <c r="IBF94" s="529"/>
      <c r="IBG94" s="530"/>
      <c r="IBH94" s="531"/>
      <c r="IBI94" s="532"/>
      <c r="IBJ94" s="533"/>
      <c r="IBK94" s="527"/>
      <c r="IBL94" s="528"/>
      <c r="IBM94" s="529"/>
      <c r="IBN94" s="530"/>
      <c r="IBO94" s="531"/>
      <c r="IBP94" s="532"/>
      <c r="IBQ94" s="533"/>
      <c r="IBR94" s="527"/>
      <c r="IBS94" s="528"/>
      <c r="IBT94" s="529"/>
      <c r="IBU94" s="530"/>
      <c r="IBV94" s="531"/>
      <c r="IBW94" s="532"/>
      <c r="IBX94" s="533"/>
      <c r="IBY94" s="527"/>
      <c r="IBZ94" s="528"/>
      <c r="ICA94" s="529"/>
      <c r="ICB94" s="530"/>
      <c r="ICC94" s="531"/>
      <c r="ICD94" s="532"/>
      <c r="ICE94" s="533"/>
      <c r="ICF94" s="527"/>
      <c r="ICG94" s="528"/>
      <c r="ICH94" s="529"/>
      <c r="ICI94" s="530"/>
      <c r="ICJ94" s="531"/>
      <c r="ICK94" s="532"/>
      <c r="ICL94" s="533"/>
      <c r="ICM94" s="527"/>
      <c r="ICN94" s="528"/>
      <c r="ICO94" s="529"/>
      <c r="ICP94" s="530"/>
      <c r="ICQ94" s="531"/>
      <c r="ICR94" s="532"/>
      <c r="ICS94" s="533"/>
      <c r="ICT94" s="527"/>
      <c r="ICU94" s="528"/>
      <c r="ICV94" s="529"/>
      <c r="ICW94" s="530"/>
      <c r="ICX94" s="531"/>
      <c r="ICY94" s="532"/>
      <c r="ICZ94" s="533"/>
      <c r="IDA94" s="527"/>
      <c r="IDB94" s="528"/>
      <c r="IDC94" s="529"/>
      <c r="IDD94" s="530"/>
      <c r="IDE94" s="531"/>
      <c r="IDF94" s="532"/>
      <c r="IDG94" s="533"/>
      <c r="IDH94" s="527"/>
      <c r="IDI94" s="528"/>
      <c r="IDJ94" s="529"/>
      <c r="IDK94" s="530"/>
      <c r="IDL94" s="531"/>
      <c r="IDM94" s="532"/>
      <c r="IDN94" s="533"/>
      <c r="IDO94" s="527"/>
      <c r="IDP94" s="528"/>
      <c r="IDQ94" s="529"/>
      <c r="IDR94" s="530"/>
      <c r="IDS94" s="531"/>
      <c r="IDT94" s="532"/>
      <c r="IDU94" s="533"/>
      <c r="IDV94" s="527"/>
      <c r="IDW94" s="528"/>
      <c r="IDX94" s="529"/>
      <c r="IDY94" s="530"/>
      <c r="IDZ94" s="531"/>
      <c r="IEA94" s="532"/>
      <c r="IEB94" s="533"/>
      <c r="IEC94" s="527"/>
      <c r="IED94" s="528"/>
      <c r="IEE94" s="529"/>
      <c r="IEF94" s="530"/>
      <c r="IEG94" s="531"/>
      <c r="IEH94" s="532"/>
      <c r="IEI94" s="533"/>
      <c r="IEJ94" s="527"/>
      <c r="IEK94" s="528"/>
      <c r="IEL94" s="529"/>
      <c r="IEM94" s="530"/>
      <c r="IEN94" s="531"/>
      <c r="IEO94" s="532"/>
      <c r="IEP94" s="533"/>
      <c r="IEQ94" s="527"/>
      <c r="IER94" s="528"/>
      <c r="IES94" s="529"/>
      <c r="IET94" s="530"/>
      <c r="IEU94" s="531"/>
      <c r="IEV94" s="532"/>
      <c r="IEW94" s="533"/>
      <c r="IEX94" s="527"/>
      <c r="IEY94" s="528"/>
      <c r="IEZ94" s="529"/>
      <c r="IFA94" s="530"/>
      <c r="IFB94" s="531"/>
      <c r="IFC94" s="532"/>
      <c r="IFD94" s="533"/>
      <c r="IFE94" s="527"/>
      <c r="IFF94" s="528"/>
      <c r="IFG94" s="529"/>
      <c r="IFH94" s="530"/>
      <c r="IFI94" s="531"/>
      <c r="IFJ94" s="532"/>
      <c r="IFK94" s="533"/>
      <c r="IFL94" s="527"/>
      <c r="IFM94" s="528"/>
      <c r="IFN94" s="529"/>
      <c r="IFO94" s="530"/>
      <c r="IFP94" s="531"/>
      <c r="IFQ94" s="532"/>
      <c r="IFR94" s="533"/>
      <c r="IFS94" s="527"/>
      <c r="IFT94" s="528"/>
      <c r="IFU94" s="529"/>
      <c r="IFV94" s="530"/>
      <c r="IFW94" s="531"/>
      <c r="IFX94" s="532"/>
      <c r="IFY94" s="533"/>
      <c r="IFZ94" s="527"/>
      <c r="IGA94" s="528"/>
      <c r="IGB94" s="529"/>
      <c r="IGC94" s="530"/>
      <c r="IGD94" s="531"/>
      <c r="IGE94" s="532"/>
      <c r="IGF94" s="533"/>
      <c r="IGG94" s="527"/>
      <c r="IGH94" s="528"/>
      <c r="IGI94" s="529"/>
      <c r="IGJ94" s="530"/>
      <c r="IGK94" s="531"/>
      <c r="IGL94" s="532"/>
      <c r="IGM94" s="533"/>
      <c r="IGN94" s="527"/>
      <c r="IGO94" s="528"/>
      <c r="IGP94" s="529"/>
      <c r="IGQ94" s="530"/>
      <c r="IGR94" s="531"/>
      <c r="IGS94" s="532"/>
      <c r="IGT94" s="533"/>
      <c r="IGU94" s="527"/>
      <c r="IGV94" s="528"/>
      <c r="IGW94" s="529"/>
      <c r="IGX94" s="530"/>
      <c r="IGY94" s="531"/>
      <c r="IGZ94" s="532"/>
      <c r="IHA94" s="533"/>
      <c r="IHB94" s="527"/>
      <c r="IHC94" s="528"/>
      <c r="IHD94" s="529"/>
      <c r="IHE94" s="530"/>
      <c r="IHF94" s="531"/>
      <c r="IHG94" s="532"/>
      <c r="IHH94" s="533"/>
      <c r="IHI94" s="527"/>
      <c r="IHJ94" s="528"/>
      <c r="IHK94" s="529"/>
      <c r="IHL94" s="530"/>
      <c r="IHM94" s="531"/>
      <c r="IHN94" s="532"/>
      <c r="IHO94" s="533"/>
      <c r="IHP94" s="527"/>
      <c r="IHQ94" s="528"/>
      <c r="IHR94" s="529"/>
      <c r="IHS94" s="530"/>
      <c r="IHT94" s="531"/>
      <c r="IHU94" s="532"/>
      <c r="IHV94" s="533"/>
      <c r="IHW94" s="527"/>
      <c r="IHX94" s="528"/>
      <c r="IHY94" s="529"/>
      <c r="IHZ94" s="530"/>
      <c r="IIA94" s="531"/>
      <c r="IIB94" s="532"/>
      <c r="IIC94" s="533"/>
      <c r="IID94" s="527"/>
      <c r="IIE94" s="528"/>
      <c r="IIF94" s="529"/>
      <c r="IIG94" s="530"/>
      <c r="IIH94" s="531"/>
      <c r="III94" s="532"/>
      <c r="IIJ94" s="533"/>
      <c r="IIK94" s="527"/>
      <c r="IIL94" s="528"/>
      <c r="IIM94" s="529"/>
      <c r="IIN94" s="530"/>
      <c r="IIO94" s="531"/>
      <c r="IIP94" s="532"/>
      <c r="IIQ94" s="533"/>
      <c r="IIR94" s="527"/>
      <c r="IIS94" s="528"/>
      <c r="IIT94" s="529"/>
      <c r="IIU94" s="530"/>
      <c r="IIV94" s="531"/>
      <c r="IIW94" s="532"/>
      <c r="IIX94" s="533"/>
      <c r="IIY94" s="527"/>
      <c r="IIZ94" s="528"/>
      <c r="IJA94" s="529"/>
      <c r="IJB94" s="530"/>
      <c r="IJC94" s="531"/>
      <c r="IJD94" s="532"/>
      <c r="IJE94" s="533"/>
      <c r="IJF94" s="527"/>
      <c r="IJG94" s="528"/>
      <c r="IJH94" s="529"/>
      <c r="IJI94" s="530"/>
      <c r="IJJ94" s="531"/>
      <c r="IJK94" s="532"/>
      <c r="IJL94" s="533"/>
      <c r="IJM94" s="527"/>
      <c r="IJN94" s="528"/>
      <c r="IJO94" s="529"/>
      <c r="IJP94" s="530"/>
      <c r="IJQ94" s="531"/>
      <c r="IJR94" s="532"/>
      <c r="IJS94" s="533"/>
      <c r="IJT94" s="527"/>
      <c r="IJU94" s="528"/>
      <c r="IJV94" s="529"/>
      <c r="IJW94" s="530"/>
      <c r="IJX94" s="531"/>
      <c r="IJY94" s="532"/>
      <c r="IJZ94" s="533"/>
      <c r="IKA94" s="527"/>
      <c r="IKB94" s="528"/>
      <c r="IKC94" s="529"/>
      <c r="IKD94" s="530"/>
      <c r="IKE94" s="531"/>
      <c r="IKF94" s="532"/>
      <c r="IKG94" s="533"/>
      <c r="IKH94" s="527"/>
      <c r="IKI94" s="528"/>
      <c r="IKJ94" s="529"/>
      <c r="IKK94" s="530"/>
      <c r="IKL94" s="531"/>
      <c r="IKM94" s="532"/>
      <c r="IKN94" s="533"/>
      <c r="IKO94" s="527"/>
      <c r="IKP94" s="528"/>
      <c r="IKQ94" s="529"/>
      <c r="IKR94" s="530"/>
      <c r="IKS94" s="531"/>
      <c r="IKT94" s="532"/>
      <c r="IKU94" s="533"/>
      <c r="IKV94" s="527"/>
      <c r="IKW94" s="528"/>
      <c r="IKX94" s="529"/>
      <c r="IKY94" s="530"/>
      <c r="IKZ94" s="531"/>
      <c r="ILA94" s="532"/>
      <c r="ILB94" s="533"/>
      <c r="ILC94" s="527"/>
      <c r="ILD94" s="528"/>
      <c r="ILE94" s="529"/>
      <c r="ILF94" s="530"/>
      <c r="ILG94" s="531"/>
      <c r="ILH94" s="532"/>
      <c r="ILI94" s="533"/>
      <c r="ILJ94" s="527"/>
      <c r="ILK94" s="528"/>
      <c r="ILL94" s="529"/>
      <c r="ILM94" s="530"/>
      <c r="ILN94" s="531"/>
      <c r="ILO94" s="532"/>
      <c r="ILP94" s="533"/>
      <c r="ILQ94" s="527"/>
      <c r="ILR94" s="528"/>
      <c r="ILS94" s="529"/>
      <c r="ILT94" s="530"/>
      <c r="ILU94" s="531"/>
      <c r="ILV94" s="532"/>
      <c r="ILW94" s="533"/>
      <c r="ILX94" s="527"/>
      <c r="ILY94" s="528"/>
      <c r="ILZ94" s="529"/>
      <c r="IMA94" s="530"/>
      <c r="IMB94" s="531"/>
      <c r="IMC94" s="532"/>
      <c r="IMD94" s="533"/>
      <c r="IME94" s="527"/>
      <c r="IMF94" s="528"/>
      <c r="IMG94" s="529"/>
      <c r="IMH94" s="530"/>
      <c r="IMI94" s="531"/>
      <c r="IMJ94" s="532"/>
      <c r="IMK94" s="533"/>
      <c r="IML94" s="527"/>
      <c r="IMM94" s="528"/>
      <c r="IMN94" s="529"/>
      <c r="IMO94" s="530"/>
      <c r="IMP94" s="531"/>
      <c r="IMQ94" s="532"/>
      <c r="IMR94" s="533"/>
      <c r="IMS94" s="527"/>
      <c r="IMT94" s="528"/>
      <c r="IMU94" s="529"/>
      <c r="IMV94" s="530"/>
      <c r="IMW94" s="531"/>
      <c r="IMX94" s="532"/>
      <c r="IMY94" s="533"/>
      <c r="IMZ94" s="527"/>
      <c r="INA94" s="528"/>
      <c r="INB94" s="529"/>
      <c r="INC94" s="530"/>
      <c r="IND94" s="531"/>
      <c r="INE94" s="532"/>
      <c r="INF94" s="533"/>
      <c r="ING94" s="527"/>
      <c r="INH94" s="528"/>
      <c r="INI94" s="529"/>
      <c r="INJ94" s="530"/>
      <c r="INK94" s="531"/>
      <c r="INL94" s="532"/>
      <c r="INM94" s="533"/>
      <c r="INN94" s="527"/>
      <c r="INO94" s="528"/>
      <c r="INP94" s="529"/>
      <c r="INQ94" s="530"/>
      <c r="INR94" s="531"/>
      <c r="INS94" s="532"/>
      <c r="INT94" s="533"/>
      <c r="INU94" s="527"/>
      <c r="INV94" s="528"/>
      <c r="INW94" s="529"/>
      <c r="INX94" s="530"/>
      <c r="INY94" s="531"/>
      <c r="INZ94" s="532"/>
      <c r="IOA94" s="533"/>
      <c r="IOB94" s="527"/>
      <c r="IOC94" s="528"/>
      <c r="IOD94" s="529"/>
      <c r="IOE94" s="530"/>
      <c r="IOF94" s="531"/>
      <c r="IOG94" s="532"/>
      <c r="IOH94" s="533"/>
      <c r="IOI94" s="527"/>
      <c r="IOJ94" s="528"/>
      <c r="IOK94" s="529"/>
      <c r="IOL94" s="530"/>
      <c r="IOM94" s="531"/>
      <c r="ION94" s="532"/>
      <c r="IOO94" s="533"/>
      <c r="IOP94" s="527"/>
      <c r="IOQ94" s="528"/>
      <c r="IOR94" s="529"/>
      <c r="IOS94" s="530"/>
      <c r="IOT94" s="531"/>
      <c r="IOU94" s="532"/>
      <c r="IOV94" s="533"/>
      <c r="IOW94" s="527"/>
      <c r="IOX94" s="528"/>
      <c r="IOY94" s="529"/>
      <c r="IOZ94" s="530"/>
      <c r="IPA94" s="531"/>
      <c r="IPB94" s="532"/>
      <c r="IPC94" s="533"/>
      <c r="IPD94" s="527"/>
      <c r="IPE94" s="528"/>
      <c r="IPF94" s="529"/>
      <c r="IPG94" s="530"/>
      <c r="IPH94" s="531"/>
      <c r="IPI94" s="532"/>
      <c r="IPJ94" s="533"/>
      <c r="IPK94" s="527"/>
      <c r="IPL94" s="528"/>
      <c r="IPM94" s="529"/>
      <c r="IPN94" s="530"/>
      <c r="IPO94" s="531"/>
      <c r="IPP94" s="532"/>
      <c r="IPQ94" s="533"/>
      <c r="IPR94" s="527"/>
      <c r="IPS94" s="528"/>
      <c r="IPT94" s="529"/>
      <c r="IPU94" s="530"/>
      <c r="IPV94" s="531"/>
      <c r="IPW94" s="532"/>
      <c r="IPX94" s="533"/>
      <c r="IPY94" s="527"/>
      <c r="IPZ94" s="528"/>
      <c r="IQA94" s="529"/>
      <c r="IQB94" s="530"/>
      <c r="IQC94" s="531"/>
      <c r="IQD94" s="532"/>
      <c r="IQE94" s="533"/>
      <c r="IQF94" s="527"/>
      <c r="IQG94" s="528"/>
      <c r="IQH94" s="529"/>
      <c r="IQI94" s="530"/>
      <c r="IQJ94" s="531"/>
      <c r="IQK94" s="532"/>
      <c r="IQL94" s="533"/>
      <c r="IQM94" s="527"/>
      <c r="IQN94" s="528"/>
      <c r="IQO94" s="529"/>
      <c r="IQP94" s="530"/>
      <c r="IQQ94" s="531"/>
      <c r="IQR94" s="532"/>
      <c r="IQS94" s="533"/>
      <c r="IQT94" s="527"/>
      <c r="IQU94" s="528"/>
      <c r="IQV94" s="529"/>
      <c r="IQW94" s="530"/>
      <c r="IQX94" s="531"/>
      <c r="IQY94" s="532"/>
      <c r="IQZ94" s="533"/>
      <c r="IRA94" s="527"/>
      <c r="IRB94" s="528"/>
      <c r="IRC94" s="529"/>
      <c r="IRD94" s="530"/>
      <c r="IRE94" s="531"/>
      <c r="IRF94" s="532"/>
      <c r="IRG94" s="533"/>
      <c r="IRH94" s="527"/>
      <c r="IRI94" s="528"/>
      <c r="IRJ94" s="529"/>
      <c r="IRK94" s="530"/>
      <c r="IRL94" s="531"/>
      <c r="IRM94" s="532"/>
      <c r="IRN94" s="533"/>
      <c r="IRO94" s="527"/>
      <c r="IRP94" s="528"/>
      <c r="IRQ94" s="529"/>
      <c r="IRR94" s="530"/>
      <c r="IRS94" s="531"/>
      <c r="IRT94" s="532"/>
      <c r="IRU94" s="533"/>
      <c r="IRV94" s="527"/>
      <c r="IRW94" s="528"/>
      <c r="IRX94" s="529"/>
      <c r="IRY94" s="530"/>
      <c r="IRZ94" s="531"/>
      <c r="ISA94" s="532"/>
      <c r="ISB94" s="533"/>
      <c r="ISC94" s="527"/>
      <c r="ISD94" s="528"/>
      <c r="ISE94" s="529"/>
      <c r="ISF94" s="530"/>
      <c r="ISG94" s="531"/>
      <c r="ISH94" s="532"/>
      <c r="ISI94" s="533"/>
      <c r="ISJ94" s="527"/>
      <c r="ISK94" s="528"/>
      <c r="ISL94" s="529"/>
      <c r="ISM94" s="530"/>
      <c r="ISN94" s="531"/>
      <c r="ISO94" s="532"/>
      <c r="ISP94" s="533"/>
      <c r="ISQ94" s="527"/>
      <c r="ISR94" s="528"/>
      <c r="ISS94" s="529"/>
      <c r="IST94" s="530"/>
      <c r="ISU94" s="531"/>
      <c r="ISV94" s="532"/>
      <c r="ISW94" s="533"/>
      <c r="ISX94" s="527"/>
      <c r="ISY94" s="528"/>
      <c r="ISZ94" s="529"/>
      <c r="ITA94" s="530"/>
      <c r="ITB94" s="531"/>
      <c r="ITC94" s="532"/>
      <c r="ITD94" s="533"/>
      <c r="ITE94" s="527"/>
      <c r="ITF94" s="528"/>
      <c r="ITG94" s="529"/>
      <c r="ITH94" s="530"/>
      <c r="ITI94" s="531"/>
      <c r="ITJ94" s="532"/>
      <c r="ITK94" s="533"/>
      <c r="ITL94" s="527"/>
      <c r="ITM94" s="528"/>
      <c r="ITN94" s="529"/>
      <c r="ITO94" s="530"/>
      <c r="ITP94" s="531"/>
      <c r="ITQ94" s="532"/>
      <c r="ITR94" s="533"/>
      <c r="ITS94" s="527"/>
      <c r="ITT94" s="528"/>
      <c r="ITU94" s="529"/>
      <c r="ITV94" s="530"/>
      <c r="ITW94" s="531"/>
      <c r="ITX94" s="532"/>
      <c r="ITY94" s="533"/>
      <c r="ITZ94" s="527"/>
      <c r="IUA94" s="528"/>
      <c r="IUB94" s="529"/>
      <c r="IUC94" s="530"/>
      <c r="IUD94" s="531"/>
      <c r="IUE94" s="532"/>
      <c r="IUF94" s="533"/>
      <c r="IUG94" s="527"/>
      <c r="IUH94" s="528"/>
      <c r="IUI94" s="529"/>
      <c r="IUJ94" s="530"/>
      <c r="IUK94" s="531"/>
      <c r="IUL94" s="532"/>
      <c r="IUM94" s="533"/>
      <c r="IUN94" s="527"/>
      <c r="IUO94" s="528"/>
      <c r="IUP94" s="529"/>
      <c r="IUQ94" s="530"/>
      <c r="IUR94" s="531"/>
      <c r="IUS94" s="532"/>
      <c r="IUT94" s="533"/>
      <c r="IUU94" s="527"/>
      <c r="IUV94" s="528"/>
      <c r="IUW94" s="529"/>
      <c r="IUX94" s="530"/>
      <c r="IUY94" s="531"/>
      <c r="IUZ94" s="532"/>
      <c r="IVA94" s="533"/>
      <c r="IVB94" s="527"/>
      <c r="IVC94" s="528"/>
      <c r="IVD94" s="529"/>
      <c r="IVE94" s="530"/>
      <c r="IVF94" s="531"/>
      <c r="IVG94" s="532"/>
      <c r="IVH94" s="533"/>
      <c r="IVI94" s="527"/>
      <c r="IVJ94" s="528"/>
      <c r="IVK94" s="529"/>
      <c r="IVL94" s="530"/>
      <c r="IVM94" s="531"/>
      <c r="IVN94" s="532"/>
      <c r="IVO94" s="533"/>
      <c r="IVP94" s="527"/>
      <c r="IVQ94" s="528"/>
      <c r="IVR94" s="529"/>
      <c r="IVS94" s="530"/>
      <c r="IVT94" s="531"/>
      <c r="IVU94" s="532"/>
      <c r="IVV94" s="533"/>
      <c r="IVW94" s="527"/>
      <c r="IVX94" s="528"/>
      <c r="IVY94" s="529"/>
      <c r="IVZ94" s="530"/>
      <c r="IWA94" s="531"/>
      <c r="IWB94" s="532"/>
      <c r="IWC94" s="533"/>
      <c r="IWD94" s="527"/>
      <c r="IWE94" s="528"/>
      <c r="IWF94" s="529"/>
      <c r="IWG94" s="530"/>
      <c r="IWH94" s="531"/>
      <c r="IWI94" s="532"/>
      <c r="IWJ94" s="533"/>
      <c r="IWK94" s="527"/>
      <c r="IWL94" s="528"/>
      <c r="IWM94" s="529"/>
      <c r="IWN94" s="530"/>
      <c r="IWO94" s="531"/>
      <c r="IWP94" s="532"/>
      <c r="IWQ94" s="533"/>
      <c r="IWR94" s="527"/>
      <c r="IWS94" s="528"/>
      <c r="IWT94" s="529"/>
      <c r="IWU94" s="530"/>
      <c r="IWV94" s="531"/>
      <c r="IWW94" s="532"/>
      <c r="IWX94" s="533"/>
      <c r="IWY94" s="527"/>
      <c r="IWZ94" s="528"/>
      <c r="IXA94" s="529"/>
      <c r="IXB94" s="530"/>
      <c r="IXC94" s="531"/>
      <c r="IXD94" s="532"/>
      <c r="IXE94" s="533"/>
      <c r="IXF94" s="527"/>
      <c r="IXG94" s="528"/>
      <c r="IXH94" s="529"/>
      <c r="IXI94" s="530"/>
      <c r="IXJ94" s="531"/>
      <c r="IXK94" s="532"/>
      <c r="IXL94" s="533"/>
      <c r="IXM94" s="527"/>
      <c r="IXN94" s="528"/>
      <c r="IXO94" s="529"/>
      <c r="IXP94" s="530"/>
      <c r="IXQ94" s="531"/>
      <c r="IXR94" s="532"/>
      <c r="IXS94" s="533"/>
      <c r="IXT94" s="527"/>
      <c r="IXU94" s="528"/>
      <c r="IXV94" s="529"/>
      <c r="IXW94" s="530"/>
      <c r="IXX94" s="531"/>
      <c r="IXY94" s="532"/>
      <c r="IXZ94" s="533"/>
      <c r="IYA94" s="527"/>
      <c r="IYB94" s="528"/>
      <c r="IYC94" s="529"/>
      <c r="IYD94" s="530"/>
      <c r="IYE94" s="531"/>
      <c r="IYF94" s="532"/>
      <c r="IYG94" s="533"/>
      <c r="IYH94" s="527"/>
      <c r="IYI94" s="528"/>
      <c r="IYJ94" s="529"/>
      <c r="IYK94" s="530"/>
      <c r="IYL94" s="531"/>
      <c r="IYM94" s="532"/>
      <c r="IYN94" s="533"/>
      <c r="IYO94" s="527"/>
      <c r="IYP94" s="528"/>
      <c r="IYQ94" s="529"/>
      <c r="IYR94" s="530"/>
      <c r="IYS94" s="531"/>
      <c r="IYT94" s="532"/>
      <c r="IYU94" s="533"/>
      <c r="IYV94" s="527"/>
      <c r="IYW94" s="528"/>
      <c r="IYX94" s="529"/>
      <c r="IYY94" s="530"/>
      <c r="IYZ94" s="531"/>
      <c r="IZA94" s="532"/>
      <c r="IZB94" s="533"/>
      <c r="IZC94" s="527"/>
      <c r="IZD94" s="528"/>
      <c r="IZE94" s="529"/>
      <c r="IZF94" s="530"/>
      <c r="IZG94" s="531"/>
      <c r="IZH94" s="532"/>
      <c r="IZI94" s="533"/>
      <c r="IZJ94" s="527"/>
      <c r="IZK94" s="528"/>
      <c r="IZL94" s="529"/>
      <c r="IZM94" s="530"/>
      <c r="IZN94" s="531"/>
      <c r="IZO94" s="532"/>
      <c r="IZP94" s="533"/>
      <c r="IZQ94" s="527"/>
      <c r="IZR94" s="528"/>
      <c r="IZS94" s="529"/>
      <c r="IZT94" s="530"/>
      <c r="IZU94" s="531"/>
      <c r="IZV94" s="532"/>
      <c r="IZW94" s="533"/>
      <c r="IZX94" s="527"/>
      <c r="IZY94" s="528"/>
      <c r="IZZ94" s="529"/>
      <c r="JAA94" s="530"/>
      <c r="JAB94" s="531"/>
      <c r="JAC94" s="532"/>
      <c r="JAD94" s="533"/>
      <c r="JAE94" s="527"/>
      <c r="JAF94" s="528"/>
      <c r="JAG94" s="529"/>
      <c r="JAH94" s="530"/>
      <c r="JAI94" s="531"/>
      <c r="JAJ94" s="532"/>
      <c r="JAK94" s="533"/>
      <c r="JAL94" s="527"/>
      <c r="JAM94" s="528"/>
      <c r="JAN94" s="529"/>
      <c r="JAO94" s="530"/>
      <c r="JAP94" s="531"/>
      <c r="JAQ94" s="532"/>
      <c r="JAR94" s="533"/>
      <c r="JAS94" s="527"/>
      <c r="JAT94" s="528"/>
      <c r="JAU94" s="529"/>
      <c r="JAV94" s="530"/>
      <c r="JAW94" s="531"/>
      <c r="JAX94" s="532"/>
      <c r="JAY94" s="533"/>
      <c r="JAZ94" s="527"/>
      <c r="JBA94" s="528"/>
      <c r="JBB94" s="529"/>
      <c r="JBC94" s="530"/>
      <c r="JBD94" s="531"/>
      <c r="JBE94" s="532"/>
      <c r="JBF94" s="533"/>
      <c r="JBG94" s="527"/>
      <c r="JBH94" s="528"/>
      <c r="JBI94" s="529"/>
      <c r="JBJ94" s="530"/>
      <c r="JBK94" s="531"/>
      <c r="JBL94" s="532"/>
      <c r="JBM94" s="533"/>
      <c r="JBN94" s="527"/>
      <c r="JBO94" s="528"/>
      <c r="JBP94" s="529"/>
      <c r="JBQ94" s="530"/>
      <c r="JBR94" s="531"/>
      <c r="JBS94" s="532"/>
      <c r="JBT94" s="533"/>
      <c r="JBU94" s="527"/>
      <c r="JBV94" s="528"/>
      <c r="JBW94" s="529"/>
      <c r="JBX94" s="530"/>
      <c r="JBY94" s="531"/>
      <c r="JBZ94" s="532"/>
      <c r="JCA94" s="533"/>
      <c r="JCB94" s="527"/>
      <c r="JCC94" s="528"/>
      <c r="JCD94" s="529"/>
      <c r="JCE94" s="530"/>
      <c r="JCF94" s="531"/>
      <c r="JCG94" s="532"/>
      <c r="JCH94" s="533"/>
      <c r="JCI94" s="527"/>
      <c r="JCJ94" s="528"/>
      <c r="JCK94" s="529"/>
      <c r="JCL94" s="530"/>
      <c r="JCM94" s="531"/>
      <c r="JCN94" s="532"/>
      <c r="JCO94" s="533"/>
      <c r="JCP94" s="527"/>
      <c r="JCQ94" s="528"/>
      <c r="JCR94" s="529"/>
      <c r="JCS94" s="530"/>
      <c r="JCT94" s="531"/>
      <c r="JCU94" s="532"/>
      <c r="JCV94" s="533"/>
      <c r="JCW94" s="527"/>
      <c r="JCX94" s="528"/>
      <c r="JCY94" s="529"/>
      <c r="JCZ94" s="530"/>
      <c r="JDA94" s="531"/>
      <c r="JDB94" s="532"/>
      <c r="JDC94" s="533"/>
      <c r="JDD94" s="527"/>
      <c r="JDE94" s="528"/>
      <c r="JDF94" s="529"/>
      <c r="JDG94" s="530"/>
      <c r="JDH94" s="531"/>
      <c r="JDI94" s="532"/>
      <c r="JDJ94" s="533"/>
      <c r="JDK94" s="527"/>
      <c r="JDL94" s="528"/>
      <c r="JDM94" s="529"/>
      <c r="JDN94" s="530"/>
      <c r="JDO94" s="531"/>
      <c r="JDP94" s="532"/>
      <c r="JDQ94" s="533"/>
      <c r="JDR94" s="527"/>
      <c r="JDS94" s="528"/>
      <c r="JDT94" s="529"/>
      <c r="JDU94" s="530"/>
      <c r="JDV94" s="531"/>
      <c r="JDW94" s="532"/>
      <c r="JDX94" s="533"/>
      <c r="JDY94" s="527"/>
      <c r="JDZ94" s="528"/>
      <c r="JEA94" s="529"/>
      <c r="JEB94" s="530"/>
      <c r="JEC94" s="531"/>
      <c r="JED94" s="532"/>
      <c r="JEE94" s="533"/>
      <c r="JEF94" s="527"/>
      <c r="JEG94" s="528"/>
      <c r="JEH94" s="529"/>
      <c r="JEI94" s="530"/>
      <c r="JEJ94" s="531"/>
      <c r="JEK94" s="532"/>
      <c r="JEL94" s="533"/>
      <c r="JEM94" s="527"/>
      <c r="JEN94" s="528"/>
      <c r="JEO94" s="529"/>
      <c r="JEP94" s="530"/>
      <c r="JEQ94" s="531"/>
      <c r="JER94" s="532"/>
      <c r="JES94" s="533"/>
      <c r="JET94" s="527"/>
      <c r="JEU94" s="528"/>
      <c r="JEV94" s="529"/>
      <c r="JEW94" s="530"/>
      <c r="JEX94" s="531"/>
      <c r="JEY94" s="532"/>
      <c r="JEZ94" s="533"/>
      <c r="JFA94" s="527"/>
      <c r="JFB94" s="528"/>
      <c r="JFC94" s="529"/>
      <c r="JFD94" s="530"/>
      <c r="JFE94" s="531"/>
      <c r="JFF94" s="532"/>
      <c r="JFG94" s="533"/>
      <c r="JFH94" s="527"/>
      <c r="JFI94" s="528"/>
      <c r="JFJ94" s="529"/>
      <c r="JFK94" s="530"/>
      <c r="JFL94" s="531"/>
      <c r="JFM94" s="532"/>
      <c r="JFN94" s="533"/>
      <c r="JFO94" s="527"/>
      <c r="JFP94" s="528"/>
      <c r="JFQ94" s="529"/>
      <c r="JFR94" s="530"/>
      <c r="JFS94" s="531"/>
      <c r="JFT94" s="532"/>
      <c r="JFU94" s="533"/>
      <c r="JFV94" s="527"/>
      <c r="JFW94" s="528"/>
      <c r="JFX94" s="529"/>
      <c r="JFY94" s="530"/>
      <c r="JFZ94" s="531"/>
      <c r="JGA94" s="532"/>
      <c r="JGB94" s="533"/>
      <c r="JGC94" s="527"/>
      <c r="JGD94" s="528"/>
      <c r="JGE94" s="529"/>
      <c r="JGF94" s="530"/>
      <c r="JGG94" s="531"/>
      <c r="JGH94" s="532"/>
      <c r="JGI94" s="533"/>
      <c r="JGJ94" s="527"/>
      <c r="JGK94" s="528"/>
      <c r="JGL94" s="529"/>
      <c r="JGM94" s="530"/>
      <c r="JGN94" s="531"/>
      <c r="JGO94" s="532"/>
      <c r="JGP94" s="533"/>
      <c r="JGQ94" s="527"/>
      <c r="JGR94" s="528"/>
      <c r="JGS94" s="529"/>
      <c r="JGT94" s="530"/>
      <c r="JGU94" s="531"/>
      <c r="JGV94" s="532"/>
      <c r="JGW94" s="533"/>
      <c r="JGX94" s="527"/>
      <c r="JGY94" s="528"/>
      <c r="JGZ94" s="529"/>
      <c r="JHA94" s="530"/>
      <c r="JHB94" s="531"/>
      <c r="JHC94" s="532"/>
      <c r="JHD94" s="533"/>
      <c r="JHE94" s="527"/>
      <c r="JHF94" s="528"/>
      <c r="JHG94" s="529"/>
      <c r="JHH94" s="530"/>
      <c r="JHI94" s="531"/>
      <c r="JHJ94" s="532"/>
      <c r="JHK94" s="533"/>
      <c r="JHL94" s="527"/>
      <c r="JHM94" s="528"/>
      <c r="JHN94" s="529"/>
      <c r="JHO94" s="530"/>
      <c r="JHP94" s="531"/>
      <c r="JHQ94" s="532"/>
      <c r="JHR94" s="533"/>
      <c r="JHS94" s="527"/>
      <c r="JHT94" s="528"/>
      <c r="JHU94" s="529"/>
      <c r="JHV94" s="530"/>
      <c r="JHW94" s="531"/>
      <c r="JHX94" s="532"/>
      <c r="JHY94" s="533"/>
      <c r="JHZ94" s="527"/>
      <c r="JIA94" s="528"/>
      <c r="JIB94" s="529"/>
      <c r="JIC94" s="530"/>
      <c r="JID94" s="531"/>
      <c r="JIE94" s="532"/>
      <c r="JIF94" s="533"/>
      <c r="JIG94" s="527"/>
      <c r="JIH94" s="528"/>
      <c r="JII94" s="529"/>
      <c r="JIJ94" s="530"/>
      <c r="JIK94" s="531"/>
      <c r="JIL94" s="532"/>
      <c r="JIM94" s="533"/>
      <c r="JIN94" s="527"/>
      <c r="JIO94" s="528"/>
      <c r="JIP94" s="529"/>
      <c r="JIQ94" s="530"/>
      <c r="JIR94" s="531"/>
      <c r="JIS94" s="532"/>
      <c r="JIT94" s="533"/>
      <c r="JIU94" s="527"/>
      <c r="JIV94" s="528"/>
      <c r="JIW94" s="529"/>
      <c r="JIX94" s="530"/>
      <c r="JIY94" s="531"/>
      <c r="JIZ94" s="532"/>
      <c r="JJA94" s="533"/>
      <c r="JJB94" s="527"/>
      <c r="JJC94" s="528"/>
      <c r="JJD94" s="529"/>
      <c r="JJE94" s="530"/>
      <c r="JJF94" s="531"/>
      <c r="JJG94" s="532"/>
      <c r="JJH94" s="533"/>
      <c r="JJI94" s="527"/>
      <c r="JJJ94" s="528"/>
      <c r="JJK94" s="529"/>
      <c r="JJL94" s="530"/>
      <c r="JJM94" s="531"/>
      <c r="JJN94" s="532"/>
      <c r="JJO94" s="533"/>
      <c r="JJP94" s="527"/>
      <c r="JJQ94" s="528"/>
      <c r="JJR94" s="529"/>
      <c r="JJS94" s="530"/>
      <c r="JJT94" s="531"/>
      <c r="JJU94" s="532"/>
      <c r="JJV94" s="533"/>
      <c r="JJW94" s="527"/>
      <c r="JJX94" s="528"/>
      <c r="JJY94" s="529"/>
      <c r="JJZ94" s="530"/>
      <c r="JKA94" s="531"/>
      <c r="JKB94" s="532"/>
      <c r="JKC94" s="533"/>
      <c r="JKD94" s="527"/>
      <c r="JKE94" s="528"/>
      <c r="JKF94" s="529"/>
      <c r="JKG94" s="530"/>
      <c r="JKH94" s="531"/>
      <c r="JKI94" s="532"/>
      <c r="JKJ94" s="533"/>
      <c r="JKK94" s="527"/>
      <c r="JKL94" s="528"/>
      <c r="JKM94" s="529"/>
      <c r="JKN94" s="530"/>
      <c r="JKO94" s="531"/>
      <c r="JKP94" s="532"/>
      <c r="JKQ94" s="533"/>
      <c r="JKR94" s="527"/>
      <c r="JKS94" s="528"/>
      <c r="JKT94" s="529"/>
      <c r="JKU94" s="530"/>
      <c r="JKV94" s="531"/>
      <c r="JKW94" s="532"/>
      <c r="JKX94" s="533"/>
      <c r="JKY94" s="527"/>
      <c r="JKZ94" s="528"/>
      <c r="JLA94" s="529"/>
      <c r="JLB94" s="530"/>
      <c r="JLC94" s="531"/>
      <c r="JLD94" s="532"/>
      <c r="JLE94" s="533"/>
      <c r="JLF94" s="527"/>
      <c r="JLG94" s="528"/>
      <c r="JLH94" s="529"/>
      <c r="JLI94" s="530"/>
      <c r="JLJ94" s="531"/>
      <c r="JLK94" s="532"/>
      <c r="JLL94" s="533"/>
      <c r="JLM94" s="527"/>
      <c r="JLN94" s="528"/>
      <c r="JLO94" s="529"/>
      <c r="JLP94" s="530"/>
      <c r="JLQ94" s="531"/>
      <c r="JLR94" s="532"/>
      <c r="JLS94" s="533"/>
      <c r="JLT94" s="527"/>
      <c r="JLU94" s="528"/>
      <c r="JLV94" s="529"/>
      <c r="JLW94" s="530"/>
      <c r="JLX94" s="531"/>
      <c r="JLY94" s="532"/>
      <c r="JLZ94" s="533"/>
      <c r="JMA94" s="527"/>
      <c r="JMB94" s="528"/>
      <c r="JMC94" s="529"/>
      <c r="JMD94" s="530"/>
      <c r="JME94" s="531"/>
      <c r="JMF94" s="532"/>
      <c r="JMG94" s="533"/>
      <c r="JMH94" s="527"/>
      <c r="JMI94" s="528"/>
      <c r="JMJ94" s="529"/>
      <c r="JMK94" s="530"/>
      <c r="JML94" s="531"/>
      <c r="JMM94" s="532"/>
      <c r="JMN94" s="533"/>
      <c r="JMO94" s="527"/>
      <c r="JMP94" s="528"/>
      <c r="JMQ94" s="529"/>
      <c r="JMR94" s="530"/>
      <c r="JMS94" s="531"/>
      <c r="JMT94" s="532"/>
      <c r="JMU94" s="533"/>
      <c r="JMV94" s="527"/>
      <c r="JMW94" s="528"/>
      <c r="JMX94" s="529"/>
      <c r="JMY94" s="530"/>
      <c r="JMZ94" s="531"/>
      <c r="JNA94" s="532"/>
      <c r="JNB94" s="533"/>
      <c r="JNC94" s="527"/>
      <c r="JND94" s="528"/>
      <c r="JNE94" s="529"/>
      <c r="JNF94" s="530"/>
      <c r="JNG94" s="531"/>
      <c r="JNH94" s="532"/>
      <c r="JNI94" s="533"/>
      <c r="JNJ94" s="527"/>
      <c r="JNK94" s="528"/>
      <c r="JNL94" s="529"/>
      <c r="JNM94" s="530"/>
      <c r="JNN94" s="531"/>
      <c r="JNO94" s="532"/>
      <c r="JNP94" s="533"/>
      <c r="JNQ94" s="527"/>
      <c r="JNR94" s="528"/>
      <c r="JNS94" s="529"/>
      <c r="JNT94" s="530"/>
      <c r="JNU94" s="531"/>
      <c r="JNV94" s="532"/>
      <c r="JNW94" s="533"/>
      <c r="JNX94" s="527"/>
      <c r="JNY94" s="528"/>
      <c r="JNZ94" s="529"/>
      <c r="JOA94" s="530"/>
      <c r="JOB94" s="531"/>
      <c r="JOC94" s="532"/>
      <c r="JOD94" s="533"/>
      <c r="JOE94" s="527"/>
      <c r="JOF94" s="528"/>
      <c r="JOG94" s="529"/>
      <c r="JOH94" s="530"/>
      <c r="JOI94" s="531"/>
      <c r="JOJ94" s="532"/>
      <c r="JOK94" s="533"/>
      <c r="JOL94" s="527"/>
      <c r="JOM94" s="528"/>
      <c r="JON94" s="529"/>
      <c r="JOO94" s="530"/>
      <c r="JOP94" s="531"/>
      <c r="JOQ94" s="532"/>
      <c r="JOR94" s="533"/>
      <c r="JOS94" s="527"/>
      <c r="JOT94" s="528"/>
      <c r="JOU94" s="529"/>
      <c r="JOV94" s="530"/>
      <c r="JOW94" s="531"/>
      <c r="JOX94" s="532"/>
      <c r="JOY94" s="533"/>
      <c r="JOZ94" s="527"/>
      <c r="JPA94" s="528"/>
      <c r="JPB94" s="529"/>
      <c r="JPC94" s="530"/>
      <c r="JPD94" s="531"/>
      <c r="JPE94" s="532"/>
      <c r="JPF94" s="533"/>
      <c r="JPG94" s="527"/>
      <c r="JPH94" s="528"/>
      <c r="JPI94" s="529"/>
      <c r="JPJ94" s="530"/>
      <c r="JPK94" s="531"/>
      <c r="JPL94" s="532"/>
      <c r="JPM94" s="533"/>
      <c r="JPN94" s="527"/>
      <c r="JPO94" s="528"/>
      <c r="JPP94" s="529"/>
      <c r="JPQ94" s="530"/>
      <c r="JPR94" s="531"/>
      <c r="JPS94" s="532"/>
      <c r="JPT94" s="533"/>
      <c r="JPU94" s="527"/>
      <c r="JPV94" s="528"/>
      <c r="JPW94" s="529"/>
      <c r="JPX94" s="530"/>
      <c r="JPY94" s="531"/>
      <c r="JPZ94" s="532"/>
      <c r="JQA94" s="533"/>
      <c r="JQB94" s="527"/>
      <c r="JQC94" s="528"/>
      <c r="JQD94" s="529"/>
      <c r="JQE94" s="530"/>
      <c r="JQF94" s="531"/>
      <c r="JQG94" s="532"/>
      <c r="JQH94" s="533"/>
      <c r="JQI94" s="527"/>
      <c r="JQJ94" s="528"/>
      <c r="JQK94" s="529"/>
      <c r="JQL94" s="530"/>
      <c r="JQM94" s="531"/>
      <c r="JQN94" s="532"/>
      <c r="JQO94" s="533"/>
      <c r="JQP94" s="527"/>
      <c r="JQQ94" s="528"/>
      <c r="JQR94" s="529"/>
      <c r="JQS94" s="530"/>
      <c r="JQT94" s="531"/>
      <c r="JQU94" s="532"/>
      <c r="JQV94" s="533"/>
      <c r="JQW94" s="527"/>
      <c r="JQX94" s="528"/>
      <c r="JQY94" s="529"/>
      <c r="JQZ94" s="530"/>
      <c r="JRA94" s="531"/>
      <c r="JRB94" s="532"/>
      <c r="JRC94" s="533"/>
      <c r="JRD94" s="527"/>
      <c r="JRE94" s="528"/>
      <c r="JRF94" s="529"/>
      <c r="JRG94" s="530"/>
      <c r="JRH94" s="531"/>
      <c r="JRI94" s="532"/>
      <c r="JRJ94" s="533"/>
      <c r="JRK94" s="527"/>
      <c r="JRL94" s="528"/>
      <c r="JRM94" s="529"/>
      <c r="JRN94" s="530"/>
      <c r="JRO94" s="531"/>
      <c r="JRP94" s="532"/>
      <c r="JRQ94" s="533"/>
      <c r="JRR94" s="527"/>
      <c r="JRS94" s="528"/>
      <c r="JRT94" s="529"/>
      <c r="JRU94" s="530"/>
      <c r="JRV94" s="531"/>
      <c r="JRW94" s="532"/>
      <c r="JRX94" s="533"/>
      <c r="JRY94" s="527"/>
      <c r="JRZ94" s="528"/>
      <c r="JSA94" s="529"/>
      <c r="JSB94" s="530"/>
      <c r="JSC94" s="531"/>
      <c r="JSD94" s="532"/>
      <c r="JSE94" s="533"/>
      <c r="JSF94" s="527"/>
      <c r="JSG94" s="528"/>
      <c r="JSH94" s="529"/>
      <c r="JSI94" s="530"/>
      <c r="JSJ94" s="531"/>
      <c r="JSK94" s="532"/>
      <c r="JSL94" s="533"/>
      <c r="JSM94" s="527"/>
      <c r="JSN94" s="528"/>
      <c r="JSO94" s="529"/>
      <c r="JSP94" s="530"/>
      <c r="JSQ94" s="531"/>
      <c r="JSR94" s="532"/>
      <c r="JSS94" s="533"/>
      <c r="JST94" s="527"/>
      <c r="JSU94" s="528"/>
      <c r="JSV94" s="529"/>
      <c r="JSW94" s="530"/>
      <c r="JSX94" s="531"/>
      <c r="JSY94" s="532"/>
      <c r="JSZ94" s="533"/>
      <c r="JTA94" s="527"/>
      <c r="JTB94" s="528"/>
      <c r="JTC94" s="529"/>
      <c r="JTD94" s="530"/>
      <c r="JTE94" s="531"/>
      <c r="JTF94" s="532"/>
      <c r="JTG94" s="533"/>
      <c r="JTH94" s="527"/>
      <c r="JTI94" s="528"/>
      <c r="JTJ94" s="529"/>
      <c r="JTK94" s="530"/>
      <c r="JTL94" s="531"/>
      <c r="JTM94" s="532"/>
      <c r="JTN94" s="533"/>
      <c r="JTO94" s="527"/>
      <c r="JTP94" s="528"/>
      <c r="JTQ94" s="529"/>
      <c r="JTR94" s="530"/>
      <c r="JTS94" s="531"/>
      <c r="JTT94" s="532"/>
      <c r="JTU94" s="533"/>
      <c r="JTV94" s="527"/>
      <c r="JTW94" s="528"/>
      <c r="JTX94" s="529"/>
      <c r="JTY94" s="530"/>
      <c r="JTZ94" s="531"/>
      <c r="JUA94" s="532"/>
      <c r="JUB94" s="533"/>
      <c r="JUC94" s="527"/>
      <c r="JUD94" s="528"/>
      <c r="JUE94" s="529"/>
      <c r="JUF94" s="530"/>
      <c r="JUG94" s="531"/>
      <c r="JUH94" s="532"/>
      <c r="JUI94" s="533"/>
      <c r="JUJ94" s="527"/>
      <c r="JUK94" s="528"/>
      <c r="JUL94" s="529"/>
      <c r="JUM94" s="530"/>
      <c r="JUN94" s="531"/>
      <c r="JUO94" s="532"/>
      <c r="JUP94" s="533"/>
      <c r="JUQ94" s="527"/>
      <c r="JUR94" s="528"/>
      <c r="JUS94" s="529"/>
      <c r="JUT94" s="530"/>
      <c r="JUU94" s="531"/>
      <c r="JUV94" s="532"/>
      <c r="JUW94" s="533"/>
      <c r="JUX94" s="527"/>
      <c r="JUY94" s="528"/>
      <c r="JUZ94" s="529"/>
      <c r="JVA94" s="530"/>
      <c r="JVB94" s="531"/>
      <c r="JVC94" s="532"/>
      <c r="JVD94" s="533"/>
      <c r="JVE94" s="527"/>
      <c r="JVF94" s="528"/>
      <c r="JVG94" s="529"/>
      <c r="JVH94" s="530"/>
      <c r="JVI94" s="531"/>
      <c r="JVJ94" s="532"/>
      <c r="JVK94" s="533"/>
      <c r="JVL94" s="527"/>
      <c r="JVM94" s="528"/>
      <c r="JVN94" s="529"/>
      <c r="JVO94" s="530"/>
      <c r="JVP94" s="531"/>
      <c r="JVQ94" s="532"/>
      <c r="JVR94" s="533"/>
      <c r="JVS94" s="527"/>
      <c r="JVT94" s="528"/>
      <c r="JVU94" s="529"/>
      <c r="JVV94" s="530"/>
      <c r="JVW94" s="531"/>
      <c r="JVX94" s="532"/>
      <c r="JVY94" s="533"/>
      <c r="JVZ94" s="527"/>
      <c r="JWA94" s="528"/>
      <c r="JWB94" s="529"/>
      <c r="JWC94" s="530"/>
      <c r="JWD94" s="531"/>
      <c r="JWE94" s="532"/>
      <c r="JWF94" s="533"/>
      <c r="JWG94" s="527"/>
      <c r="JWH94" s="528"/>
      <c r="JWI94" s="529"/>
      <c r="JWJ94" s="530"/>
      <c r="JWK94" s="531"/>
      <c r="JWL94" s="532"/>
      <c r="JWM94" s="533"/>
      <c r="JWN94" s="527"/>
      <c r="JWO94" s="528"/>
      <c r="JWP94" s="529"/>
      <c r="JWQ94" s="530"/>
      <c r="JWR94" s="531"/>
      <c r="JWS94" s="532"/>
      <c r="JWT94" s="533"/>
      <c r="JWU94" s="527"/>
      <c r="JWV94" s="528"/>
      <c r="JWW94" s="529"/>
      <c r="JWX94" s="530"/>
      <c r="JWY94" s="531"/>
      <c r="JWZ94" s="532"/>
      <c r="JXA94" s="533"/>
      <c r="JXB94" s="527"/>
      <c r="JXC94" s="528"/>
      <c r="JXD94" s="529"/>
      <c r="JXE94" s="530"/>
      <c r="JXF94" s="531"/>
      <c r="JXG94" s="532"/>
      <c r="JXH94" s="533"/>
      <c r="JXI94" s="527"/>
      <c r="JXJ94" s="528"/>
      <c r="JXK94" s="529"/>
      <c r="JXL94" s="530"/>
      <c r="JXM94" s="531"/>
      <c r="JXN94" s="532"/>
      <c r="JXO94" s="533"/>
      <c r="JXP94" s="527"/>
      <c r="JXQ94" s="528"/>
      <c r="JXR94" s="529"/>
      <c r="JXS94" s="530"/>
      <c r="JXT94" s="531"/>
      <c r="JXU94" s="532"/>
      <c r="JXV94" s="533"/>
      <c r="JXW94" s="527"/>
      <c r="JXX94" s="528"/>
      <c r="JXY94" s="529"/>
      <c r="JXZ94" s="530"/>
      <c r="JYA94" s="531"/>
      <c r="JYB94" s="532"/>
      <c r="JYC94" s="533"/>
      <c r="JYD94" s="527"/>
      <c r="JYE94" s="528"/>
      <c r="JYF94" s="529"/>
      <c r="JYG94" s="530"/>
      <c r="JYH94" s="531"/>
      <c r="JYI94" s="532"/>
      <c r="JYJ94" s="533"/>
      <c r="JYK94" s="527"/>
      <c r="JYL94" s="528"/>
      <c r="JYM94" s="529"/>
      <c r="JYN94" s="530"/>
      <c r="JYO94" s="531"/>
      <c r="JYP94" s="532"/>
      <c r="JYQ94" s="533"/>
      <c r="JYR94" s="527"/>
      <c r="JYS94" s="528"/>
      <c r="JYT94" s="529"/>
      <c r="JYU94" s="530"/>
      <c r="JYV94" s="531"/>
      <c r="JYW94" s="532"/>
      <c r="JYX94" s="533"/>
      <c r="JYY94" s="527"/>
      <c r="JYZ94" s="528"/>
      <c r="JZA94" s="529"/>
      <c r="JZB94" s="530"/>
      <c r="JZC94" s="531"/>
      <c r="JZD94" s="532"/>
      <c r="JZE94" s="533"/>
      <c r="JZF94" s="527"/>
      <c r="JZG94" s="528"/>
      <c r="JZH94" s="529"/>
      <c r="JZI94" s="530"/>
      <c r="JZJ94" s="531"/>
      <c r="JZK94" s="532"/>
      <c r="JZL94" s="533"/>
      <c r="JZM94" s="527"/>
      <c r="JZN94" s="528"/>
      <c r="JZO94" s="529"/>
      <c r="JZP94" s="530"/>
      <c r="JZQ94" s="531"/>
      <c r="JZR94" s="532"/>
      <c r="JZS94" s="533"/>
      <c r="JZT94" s="527"/>
      <c r="JZU94" s="528"/>
      <c r="JZV94" s="529"/>
      <c r="JZW94" s="530"/>
      <c r="JZX94" s="531"/>
      <c r="JZY94" s="532"/>
      <c r="JZZ94" s="533"/>
      <c r="KAA94" s="527"/>
      <c r="KAB94" s="528"/>
      <c r="KAC94" s="529"/>
      <c r="KAD94" s="530"/>
      <c r="KAE94" s="531"/>
      <c r="KAF94" s="532"/>
      <c r="KAG94" s="533"/>
      <c r="KAH94" s="527"/>
      <c r="KAI94" s="528"/>
      <c r="KAJ94" s="529"/>
      <c r="KAK94" s="530"/>
      <c r="KAL94" s="531"/>
      <c r="KAM94" s="532"/>
      <c r="KAN94" s="533"/>
      <c r="KAO94" s="527"/>
      <c r="KAP94" s="528"/>
      <c r="KAQ94" s="529"/>
      <c r="KAR94" s="530"/>
      <c r="KAS94" s="531"/>
      <c r="KAT94" s="532"/>
      <c r="KAU94" s="533"/>
      <c r="KAV94" s="527"/>
      <c r="KAW94" s="528"/>
      <c r="KAX94" s="529"/>
      <c r="KAY94" s="530"/>
      <c r="KAZ94" s="531"/>
      <c r="KBA94" s="532"/>
      <c r="KBB94" s="533"/>
      <c r="KBC94" s="527"/>
      <c r="KBD94" s="528"/>
      <c r="KBE94" s="529"/>
      <c r="KBF94" s="530"/>
      <c r="KBG94" s="531"/>
      <c r="KBH94" s="532"/>
      <c r="KBI94" s="533"/>
      <c r="KBJ94" s="527"/>
      <c r="KBK94" s="528"/>
      <c r="KBL94" s="529"/>
      <c r="KBM94" s="530"/>
      <c r="KBN94" s="531"/>
      <c r="KBO94" s="532"/>
      <c r="KBP94" s="533"/>
      <c r="KBQ94" s="527"/>
      <c r="KBR94" s="528"/>
      <c r="KBS94" s="529"/>
      <c r="KBT94" s="530"/>
      <c r="KBU94" s="531"/>
      <c r="KBV94" s="532"/>
      <c r="KBW94" s="533"/>
      <c r="KBX94" s="527"/>
      <c r="KBY94" s="528"/>
      <c r="KBZ94" s="529"/>
      <c r="KCA94" s="530"/>
      <c r="KCB94" s="531"/>
      <c r="KCC94" s="532"/>
      <c r="KCD94" s="533"/>
      <c r="KCE94" s="527"/>
      <c r="KCF94" s="528"/>
      <c r="KCG94" s="529"/>
      <c r="KCH94" s="530"/>
      <c r="KCI94" s="531"/>
      <c r="KCJ94" s="532"/>
      <c r="KCK94" s="533"/>
      <c r="KCL94" s="527"/>
      <c r="KCM94" s="528"/>
      <c r="KCN94" s="529"/>
      <c r="KCO94" s="530"/>
      <c r="KCP94" s="531"/>
      <c r="KCQ94" s="532"/>
      <c r="KCR94" s="533"/>
      <c r="KCS94" s="527"/>
      <c r="KCT94" s="528"/>
      <c r="KCU94" s="529"/>
      <c r="KCV94" s="530"/>
      <c r="KCW94" s="531"/>
      <c r="KCX94" s="532"/>
      <c r="KCY94" s="533"/>
      <c r="KCZ94" s="527"/>
      <c r="KDA94" s="528"/>
      <c r="KDB94" s="529"/>
      <c r="KDC94" s="530"/>
      <c r="KDD94" s="531"/>
      <c r="KDE94" s="532"/>
      <c r="KDF94" s="533"/>
      <c r="KDG94" s="527"/>
      <c r="KDH94" s="528"/>
      <c r="KDI94" s="529"/>
      <c r="KDJ94" s="530"/>
      <c r="KDK94" s="531"/>
      <c r="KDL94" s="532"/>
      <c r="KDM94" s="533"/>
      <c r="KDN94" s="527"/>
      <c r="KDO94" s="528"/>
      <c r="KDP94" s="529"/>
      <c r="KDQ94" s="530"/>
      <c r="KDR94" s="531"/>
      <c r="KDS94" s="532"/>
      <c r="KDT94" s="533"/>
      <c r="KDU94" s="527"/>
      <c r="KDV94" s="528"/>
      <c r="KDW94" s="529"/>
      <c r="KDX94" s="530"/>
      <c r="KDY94" s="531"/>
      <c r="KDZ94" s="532"/>
      <c r="KEA94" s="533"/>
      <c r="KEB94" s="527"/>
      <c r="KEC94" s="528"/>
      <c r="KED94" s="529"/>
      <c r="KEE94" s="530"/>
      <c r="KEF94" s="531"/>
      <c r="KEG94" s="532"/>
      <c r="KEH94" s="533"/>
      <c r="KEI94" s="527"/>
      <c r="KEJ94" s="528"/>
      <c r="KEK94" s="529"/>
      <c r="KEL94" s="530"/>
      <c r="KEM94" s="531"/>
      <c r="KEN94" s="532"/>
      <c r="KEO94" s="533"/>
      <c r="KEP94" s="527"/>
      <c r="KEQ94" s="528"/>
      <c r="KER94" s="529"/>
      <c r="KES94" s="530"/>
      <c r="KET94" s="531"/>
      <c r="KEU94" s="532"/>
      <c r="KEV94" s="533"/>
      <c r="KEW94" s="527"/>
      <c r="KEX94" s="528"/>
      <c r="KEY94" s="529"/>
      <c r="KEZ94" s="530"/>
      <c r="KFA94" s="531"/>
      <c r="KFB94" s="532"/>
      <c r="KFC94" s="533"/>
      <c r="KFD94" s="527"/>
      <c r="KFE94" s="528"/>
      <c r="KFF94" s="529"/>
      <c r="KFG94" s="530"/>
      <c r="KFH94" s="531"/>
      <c r="KFI94" s="532"/>
      <c r="KFJ94" s="533"/>
      <c r="KFK94" s="527"/>
      <c r="KFL94" s="528"/>
      <c r="KFM94" s="529"/>
      <c r="KFN94" s="530"/>
      <c r="KFO94" s="531"/>
      <c r="KFP94" s="532"/>
      <c r="KFQ94" s="533"/>
      <c r="KFR94" s="527"/>
      <c r="KFS94" s="528"/>
      <c r="KFT94" s="529"/>
      <c r="KFU94" s="530"/>
      <c r="KFV94" s="531"/>
      <c r="KFW94" s="532"/>
      <c r="KFX94" s="533"/>
      <c r="KFY94" s="527"/>
      <c r="KFZ94" s="528"/>
      <c r="KGA94" s="529"/>
      <c r="KGB94" s="530"/>
      <c r="KGC94" s="531"/>
      <c r="KGD94" s="532"/>
      <c r="KGE94" s="533"/>
      <c r="KGF94" s="527"/>
      <c r="KGG94" s="528"/>
      <c r="KGH94" s="529"/>
      <c r="KGI94" s="530"/>
      <c r="KGJ94" s="531"/>
      <c r="KGK94" s="532"/>
      <c r="KGL94" s="533"/>
      <c r="KGM94" s="527"/>
      <c r="KGN94" s="528"/>
      <c r="KGO94" s="529"/>
      <c r="KGP94" s="530"/>
      <c r="KGQ94" s="531"/>
      <c r="KGR94" s="532"/>
      <c r="KGS94" s="533"/>
      <c r="KGT94" s="527"/>
      <c r="KGU94" s="528"/>
      <c r="KGV94" s="529"/>
      <c r="KGW94" s="530"/>
      <c r="KGX94" s="531"/>
      <c r="KGY94" s="532"/>
      <c r="KGZ94" s="533"/>
      <c r="KHA94" s="527"/>
      <c r="KHB94" s="528"/>
      <c r="KHC94" s="529"/>
      <c r="KHD94" s="530"/>
      <c r="KHE94" s="531"/>
      <c r="KHF94" s="532"/>
      <c r="KHG94" s="533"/>
      <c r="KHH94" s="527"/>
      <c r="KHI94" s="528"/>
      <c r="KHJ94" s="529"/>
      <c r="KHK94" s="530"/>
      <c r="KHL94" s="531"/>
      <c r="KHM94" s="532"/>
      <c r="KHN94" s="533"/>
      <c r="KHO94" s="527"/>
      <c r="KHP94" s="528"/>
      <c r="KHQ94" s="529"/>
      <c r="KHR94" s="530"/>
      <c r="KHS94" s="531"/>
      <c r="KHT94" s="532"/>
      <c r="KHU94" s="533"/>
      <c r="KHV94" s="527"/>
      <c r="KHW94" s="528"/>
      <c r="KHX94" s="529"/>
      <c r="KHY94" s="530"/>
      <c r="KHZ94" s="531"/>
      <c r="KIA94" s="532"/>
      <c r="KIB94" s="533"/>
      <c r="KIC94" s="527"/>
      <c r="KID94" s="528"/>
      <c r="KIE94" s="529"/>
      <c r="KIF94" s="530"/>
      <c r="KIG94" s="531"/>
      <c r="KIH94" s="532"/>
      <c r="KII94" s="533"/>
      <c r="KIJ94" s="527"/>
      <c r="KIK94" s="528"/>
      <c r="KIL94" s="529"/>
      <c r="KIM94" s="530"/>
      <c r="KIN94" s="531"/>
      <c r="KIO94" s="532"/>
      <c r="KIP94" s="533"/>
      <c r="KIQ94" s="527"/>
      <c r="KIR94" s="528"/>
      <c r="KIS94" s="529"/>
      <c r="KIT94" s="530"/>
      <c r="KIU94" s="531"/>
      <c r="KIV94" s="532"/>
      <c r="KIW94" s="533"/>
      <c r="KIX94" s="527"/>
      <c r="KIY94" s="528"/>
      <c r="KIZ94" s="529"/>
      <c r="KJA94" s="530"/>
      <c r="KJB94" s="531"/>
      <c r="KJC94" s="532"/>
      <c r="KJD94" s="533"/>
      <c r="KJE94" s="527"/>
      <c r="KJF94" s="528"/>
      <c r="KJG94" s="529"/>
      <c r="KJH94" s="530"/>
      <c r="KJI94" s="531"/>
      <c r="KJJ94" s="532"/>
      <c r="KJK94" s="533"/>
      <c r="KJL94" s="527"/>
      <c r="KJM94" s="528"/>
      <c r="KJN94" s="529"/>
      <c r="KJO94" s="530"/>
      <c r="KJP94" s="531"/>
      <c r="KJQ94" s="532"/>
      <c r="KJR94" s="533"/>
      <c r="KJS94" s="527"/>
      <c r="KJT94" s="528"/>
      <c r="KJU94" s="529"/>
      <c r="KJV94" s="530"/>
      <c r="KJW94" s="531"/>
      <c r="KJX94" s="532"/>
      <c r="KJY94" s="533"/>
      <c r="KJZ94" s="527"/>
      <c r="KKA94" s="528"/>
      <c r="KKB94" s="529"/>
      <c r="KKC94" s="530"/>
      <c r="KKD94" s="531"/>
      <c r="KKE94" s="532"/>
      <c r="KKF94" s="533"/>
      <c r="KKG94" s="527"/>
      <c r="KKH94" s="528"/>
      <c r="KKI94" s="529"/>
      <c r="KKJ94" s="530"/>
      <c r="KKK94" s="531"/>
      <c r="KKL94" s="532"/>
      <c r="KKM94" s="533"/>
      <c r="KKN94" s="527"/>
      <c r="KKO94" s="528"/>
      <c r="KKP94" s="529"/>
      <c r="KKQ94" s="530"/>
      <c r="KKR94" s="531"/>
      <c r="KKS94" s="532"/>
      <c r="KKT94" s="533"/>
      <c r="KKU94" s="527"/>
      <c r="KKV94" s="528"/>
      <c r="KKW94" s="529"/>
      <c r="KKX94" s="530"/>
      <c r="KKY94" s="531"/>
      <c r="KKZ94" s="532"/>
      <c r="KLA94" s="533"/>
      <c r="KLB94" s="527"/>
      <c r="KLC94" s="528"/>
      <c r="KLD94" s="529"/>
      <c r="KLE94" s="530"/>
      <c r="KLF94" s="531"/>
      <c r="KLG94" s="532"/>
      <c r="KLH94" s="533"/>
      <c r="KLI94" s="527"/>
      <c r="KLJ94" s="528"/>
      <c r="KLK94" s="529"/>
      <c r="KLL94" s="530"/>
      <c r="KLM94" s="531"/>
      <c r="KLN94" s="532"/>
      <c r="KLO94" s="533"/>
      <c r="KLP94" s="527"/>
      <c r="KLQ94" s="528"/>
      <c r="KLR94" s="529"/>
      <c r="KLS94" s="530"/>
      <c r="KLT94" s="531"/>
      <c r="KLU94" s="532"/>
      <c r="KLV94" s="533"/>
      <c r="KLW94" s="527"/>
      <c r="KLX94" s="528"/>
      <c r="KLY94" s="529"/>
      <c r="KLZ94" s="530"/>
      <c r="KMA94" s="531"/>
      <c r="KMB94" s="532"/>
      <c r="KMC94" s="533"/>
      <c r="KMD94" s="527"/>
      <c r="KME94" s="528"/>
      <c r="KMF94" s="529"/>
      <c r="KMG94" s="530"/>
      <c r="KMH94" s="531"/>
      <c r="KMI94" s="532"/>
      <c r="KMJ94" s="533"/>
      <c r="KMK94" s="527"/>
      <c r="KML94" s="528"/>
      <c r="KMM94" s="529"/>
      <c r="KMN94" s="530"/>
      <c r="KMO94" s="531"/>
      <c r="KMP94" s="532"/>
      <c r="KMQ94" s="533"/>
      <c r="KMR94" s="527"/>
      <c r="KMS94" s="528"/>
      <c r="KMT94" s="529"/>
      <c r="KMU94" s="530"/>
      <c r="KMV94" s="531"/>
      <c r="KMW94" s="532"/>
      <c r="KMX94" s="533"/>
      <c r="KMY94" s="527"/>
      <c r="KMZ94" s="528"/>
      <c r="KNA94" s="529"/>
      <c r="KNB94" s="530"/>
      <c r="KNC94" s="531"/>
      <c r="KND94" s="532"/>
      <c r="KNE94" s="533"/>
      <c r="KNF94" s="527"/>
      <c r="KNG94" s="528"/>
      <c r="KNH94" s="529"/>
      <c r="KNI94" s="530"/>
      <c r="KNJ94" s="531"/>
      <c r="KNK94" s="532"/>
      <c r="KNL94" s="533"/>
      <c r="KNM94" s="527"/>
      <c r="KNN94" s="528"/>
      <c r="KNO94" s="529"/>
      <c r="KNP94" s="530"/>
      <c r="KNQ94" s="531"/>
      <c r="KNR94" s="532"/>
      <c r="KNS94" s="533"/>
      <c r="KNT94" s="527"/>
      <c r="KNU94" s="528"/>
      <c r="KNV94" s="529"/>
      <c r="KNW94" s="530"/>
      <c r="KNX94" s="531"/>
      <c r="KNY94" s="532"/>
      <c r="KNZ94" s="533"/>
      <c r="KOA94" s="527"/>
      <c r="KOB94" s="528"/>
      <c r="KOC94" s="529"/>
      <c r="KOD94" s="530"/>
      <c r="KOE94" s="531"/>
      <c r="KOF94" s="532"/>
      <c r="KOG94" s="533"/>
      <c r="KOH94" s="527"/>
      <c r="KOI94" s="528"/>
      <c r="KOJ94" s="529"/>
      <c r="KOK94" s="530"/>
      <c r="KOL94" s="531"/>
      <c r="KOM94" s="532"/>
      <c r="KON94" s="533"/>
      <c r="KOO94" s="527"/>
      <c r="KOP94" s="528"/>
      <c r="KOQ94" s="529"/>
      <c r="KOR94" s="530"/>
      <c r="KOS94" s="531"/>
      <c r="KOT94" s="532"/>
      <c r="KOU94" s="533"/>
      <c r="KOV94" s="527"/>
      <c r="KOW94" s="528"/>
      <c r="KOX94" s="529"/>
      <c r="KOY94" s="530"/>
      <c r="KOZ94" s="531"/>
      <c r="KPA94" s="532"/>
      <c r="KPB94" s="533"/>
      <c r="KPC94" s="527"/>
      <c r="KPD94" s="528"/>
      <c r="KPE94" s="529"/>
      <c r="KPF94" s="530"/>
      <c r="KPG94" s="531"/>
      <c r="KPH94" s="532"/>
      <c r="KPI94" s="533"/>
      <c r="KPJ94" s="527"/>
      <c r="KPK94" s="528"/>
      <c r="KPL94" s="529"/>
      <c r="KPM94" s="530"/>
      <c r="KPN94" s="531"/>
      <c r="KPO94" s="532"/>
      <c r="KPP94" s="533"/>
      <c r="KPQ94" s="527"/>
      <c r="KPR94" s="528"/>
      <c r="KPS94" s="529"/>
      <c r="KPT94" s="530"/>
      <c r="KPU94" s="531"/>
      <c r="KPV94" s="532"/>
      <c r="KPW94" s="533"/>
      <c r="KPX94" s="527"/>
      <c r="KPY94" s="528"/>
      <c r="KPZ94" s="529"/>
      <c r="KQA94" s="530"/>
      <c r="KQB94" s="531"/>
      <c r="KQC94" s="532"/>
      <c r="KQD94" s="533"/>
      <c r="KQE94" s="527"/>
      <c r="KQF94" s="528"/>
      <c r="KQG94" s="529"/>
      <c r="KQH94" s="530"/>
      <c r="KQI94" s="531"/>
      <c r="KQJ94" s="532"/>
      <c r="KQK94" s="533"/>
      <c r="KQL94" s="527"/>
      <c r="KQM94" s="528"/>
      <c r="KQN94" s="529"/>
      <c r="KQO94" s="530"/>
      <c r="KQP94" s="531"/>
      <c r="KQQ94" s="532"/>
      <c r="KQR94" s="533"/>
      <c r="KQS94" s="527"/>
      <c r="KQT94" s="528"/>
      <c r="KQU94" s="529"/>
      <c r="KQV94" s="530"/>
      <c r="KQW94" s="531"/>
      <c r="KQX94" s="532"/>
      <c r="KQY94" s="533"/>
      <c r="KQZ94" s="527"/>
      <c r="KRA94" s="528"/>
      <c r="KRB94" s="529"/>
      <c r="KRC94" s="530"/>
      <c r="KRD94" s="531"/>
      <c r="KRE94" s="532"/>
      <c r="KRF94" s="533"/>
      <c r="KRG94" s="527"/>
      <c r="KRH94" s="528"/>
      <c r="KRI94" s="529"/>
      <c r="KRJ94" s="530"/>
      <c r="KRK94" s="531"/>
      <c r="KRL94" s="532"/>
      <c r="KRM94" s="533"/>
      <c r="KRN94" s="527"/>
      <c r="KRO94" s="528"/>
      <c r="KRP94" s="529"/>
      <c r="KRQ94" s="530"/>
      <c r="KRR94" s="531"/>
      <c r="KRS94" s="532"/>
      <c r="KRT94" s="533"/>
      <c r="KRU94" s="527"/>
      <c r="KRV94" s="528"/>
      <c r="KRW94" s="529"/>
      <c r="KRX94" s="530"/>
      <c r="KRY94" s="531"/>
      <c r="KRZ94" s="532"/>
      <c r="KSA94" s="533"/>
      <c r="KSB94" s="527"/>
      <c r="KSC94" s="528"/>
      <c r="KSD94" s="529"/>
      <c r="KSE94" s="530"/>
      <c r="KSF94" s="531"/>
      <c r="KSG94" s="532"/>
      <c r="KSH94" s="533"/>
      <c r="KSI94" s="527"/>
      <c r="KSJ94" s="528"/>
      <c r="KSK94" s="529"/>
      <c r="KSL94" s="530"/>
      <c r="KSM94" s="531"/>
      <c r="KSN94" s="532"/>
      <c r="KSO94" s="533"/>
      <c r="KSP94" s="527"/>
      <c r="KSQ94" s="528"/>
      <c r="KSR94" s="529"/>
      <c r="KSS94" s="530"/>
      <c r="KST94" s="531"/>
      <c r="KSU94" s="532"/>
      <c r="KSV94" s="533"/>
      <c r="KSW94" s="527"/>
      <c r="KSX94" s="528"/>
      <c r="KSY94" s="529"/>
      <c r="KSZ94" s="530"/>
      <c r="KTA94" s="531"/>
      <c r="KTB94" s="532"/>
      <c r="KTC94" s="533"/>
      <c r="KTD94" s="527"/>
      <c r="KTE94" s="528"/>
      <c r="KTF94" s="529"/>
      <c r="KTG94" s="530"/>
      <c r="KTH94" s="531"/>
      <c r="KTI94" s="532"/>
      <c r="KTJ94" s="533"/>
      <c r="KTK94" s="527"/>
      <c r="KTL94" s="528"/>
      <c r="KTM94" s="529"/>
      <c r="KTN94" s="530"/>
      <c r="KTO94" s="531"/>
      <c r="KTP94" s="532"/>
      <c r="KTQ94" s="533"/>
      <c r="KTR94" s="527"/>
      <c r="KTS94" s="528"/>
      <c r="KTT94" s="529"/>
      <c r="KTU94" s="530"/>
      <c r="KTV94" s="531"/>
      <c r="KTW94" s="532"/>
      <c r="KTX94" s="533"/>
      <c r="KTY94" s="527"/>
      <c r="KTZ94" s="528"/>
      <c r="KUA94" s="529"/>
      <c r="KUB94" s="530"/>
      <c r="KUC94" s="531"/>
      <c r="KUD94" s="532"/>
      <c r="KUE94" s="533"/>
      <c r="KUF94" s="527"/>
      <c r="KUG94" s="528"/>
      <c r="KUH94" s="529"/>
      <c r="KUI94" s="530"/>
      <c r="KUJ94" s="531"/>
      <c r="KUK94" s="532"/>
      <c r="KUL94" s="533"/>
      <c r="KUM94" s="527"/>
      <c r="KUN94" s="528"/>
      <c r="KUO94" s="529"/>
      <c r="KUP94" s="530"/>
      <c r="KUQ94" s="531"/>
      <c r="KUR94" s="532"/>
      <c r="KUS94" s="533"/>
      <c r="KUT94" s="527"/>
      <c r="KUU94" s="528"/>
      <c r="KUV94" s="529"/>
      <c r="KUW94" s="530"/>
      <c r="KUX94" s="531"/>
      <c r="KUY94" s="532"/>
      <c r="KUZ94" s="533"/>
      <c r="KVA94" s="527"/>
      <c r="KVB94" s="528"/>
      <c r="KVC94" s="529"/>
      <c r="KVD94" s="530"/>
      <c r="KVE94" s="531"/>
      <c r="KVF94" s="532"/>
      <c r="KVG94" s="533"/>
      <c r="KVH94" s="527"/>
      <c r="KVI94" s="528"/>
      <c r="KVJ94" s="529"/>
      <c r="KVK94" s="530"/>
      <c r="KVL94" s="531"/>
      <c r="KVM94" s="532"/>
      <c r="KVN94" s="533"/>
      <c r="KVO94" s="527"/>
      <c r="KVP94" s="528"/>
      <c r="KVQ94" s="529"/>
      <c r="KVR94" s="530"/>
      <c r="KVS94" s="531"/>
      <c r="KVT94" s="532"/>
      <c r="KVU94" s="533"/>
      <c r="KVV94" s="527"/>
      <c r="KVW94" s="528"/>
      <c r="KVX94" s="529"/>
      <c r="KVY94" s="530"/>
      <c r="KVZ94" s="531"/>
      <c r="KWA94" s="532"/>
      <c r="KWB94" s="533"/>
      <c r="KWC94" s="527"/>
      <c r="KWD94" s="528"/>
      <c r="KWE94" s="529"/>
      <c r="KWF94" s="530"/>
      <c r="KWG94" s="531"/>
      <c r="KWH94" s="532"/>
      <c r="KWI94" s="533"/>
      <c r="KWJ94" s="527"/>
      <c r="KWK94" s="528"/>
      <c r="KWL94" s="529"/>
      <c r="KWM94" s="530"/>
      <c r="KWN94" s="531"/>
      <c r="KWO94" s="532"/>
      <c r="KWP94" s="533"/>
      <c r="KWQ94" s="527"/>
      <c r="KWR94" s="528"/>
      <c r="KWS94" s="529"/>
      <c r="KWT94" s="530"/>
      <c r="KWU94" s="531"/>
      <c r="KWV94" s="532"/>
      <c r="KWW94" s="533"/>
      <c r="KWX94" s="527"/>
      <c r="KWY94" s="528"/>
      <c r="KWZ94" s="529"/>
      <c r="KXA94" s="530"/>
      <c r="KXB94" s="531"/>
      <c r="KXC94" s="532"/>
      <c r="KXD94" s="533"/>
      <c r="KXE94" s="527"/>
      <c r="KXF94" s="528"/>
      <c r="KXG94" s="529"/>
      <c r="KXH94" s="530"/>
      <c r="KXI94" s="531"/>
      <c r="KXJ94" s="532"/>
      <c r="KXK94" s="533"/>
      <c r="KXL94" s="527"/>
      <c r="KXM94" s="528"/>
      <c r="KXN94" s="529"/>
      <c r="KXO94" s="530"/>
      <c r="KXP94" s="531"/>
      <c r="KXQ94" s="532"/>
      <c r="KXR94" s="533"/>
      <c r="KXS94" s="527"/>
      <c r="KXT94" s="528"/>
      <c r="KXU94" s="529"/>
      <c r="KXV94" s="530"/>
      <c r="KXW94" s="531"/>
      <c r="KXX94" s="532"/>
      <c r="KXY94" s="533"/>
      <c r="KXZ94" s="527"/>
      <c r="KYA94" s="528"/>
      <c r="KYB94" s="529"/>
      <c r="KYC94" s="530"/>
      <c r="KYD94" s="531"/>
      <c r="KYE94" s="532"/>
      <c r="KYF94" s="533"/>
      <c r="KYG94" s="527"/>
      <c r="KYH94" s="528"/>
      <c r="KYI94" s="529"/>
      <c r="KYJ94" s="530"/>
      <c r="KYK94" s="531"/>
      <c r="KYL94" s="532"/>
      <c r="KYM94" s="533"/>
      <c r="KYN94" s="527"/>
      <c r="KYO94" s="528"/>
      <c r="KYP94" s="529"/>
      <c r="KYQ94" s="530"/>
      <c r="KYR94" s="531"/>
      <c r="KYS94" s="532"/>
      <c r="KYT94" s="533"/>
      <c r="KYU94" s="527"/>
      <c r="KYV94" s="528"/>
      <c r="KYW94" s="529"/>
      <c r="KYX94" s="530"/>
      <c r="KYY94" s="531"/>
      <c r="KYZ94" s="532"/>
      <c r="KZA94" s="533"/>
      <c r="KZB94" s="527"/>
      <c r="KZC94" s="528"/>
      <c r="KZD94" s="529"/>
      <c r="KZE94" s="530"/>
      <c r="KZF94" s="531"/>
      <c r="KZG94" s="532"/>
      <c r="KZH94" s="533"/>
      <c r="KZI94" s="527"/>
      <c r="KZJ94" s="528"/>
      <c r="KZK94" s="529"/>
      <c r="KZL94" s="530"/>
      <c r="KZM94" s="531"/>
      <c r="KZN94" s="532"/>
      <c r="KZO94" s="533"/>
      <c r="KZP94" s="527"/>
      <c r="KZQ94" s="528"/>
      <c r="KZR94" s="529"/>
      <c r="KZS94" s="530"/>
      <c r="KZT94" s="531"/>
      <c r="KZU94" s="532"/>
      <c r="KZV94" s="533"/>
      <c r="KZW94" s="527"/>
      <c r="KZX94" s="528"/>
      <c r="KZY94" s="529"/>
      <c r="KZZ94" s="530"/>
      <c r="LAA94" s="531"/>
      <c r="LAB94" s="532"/>
      <c r="LAC94" s="533"/>
      <c r="LAD94" s="527"/>
      <c r="LAE94" s="528"/>
      <c r="LAF94" s="529"/>
      <c r="LAG94" s="530"/>
      <c r="LAH94" s="531"/>
      <c r="LAI94" s="532"/>
      <c r="LAJ94" s="533"/>
      <c r="LAK94" s="527"/>
      <c r="LAL94" s="528"/>
      <c r="LAM94" s="529"/>
      <c r="LAN94" s="530"/>
      <c r="LAO94" s="531"/>
      <c r="LAP94" s="532"/>
      <c r="LAQ94" s="533"/>
      <c r="LAR94" s="527"/>
      <c r="LAS94" s="528"/>
      <c r="LAT94" s="529"/>
      <c r="LAU94" s="530"/>
      <c r="LAV94" s="531"/>
      <c r="LAW94" s="532"/>
      <c r="LAX94" s="533"/>
      <c r="LAY94" s="527"/>
      <c r="LAZ94" s="528"/>
      <c r="LBA94" s="529"/>
      <c r="LBB94" s="530"/>
      <c r="LBC94" s="531"/>
      <c r="LBD94" s="532"/>
      <c r="LBE94" s="533"/>
      <c r="LBF94" s="527"/>
      <c r="LBG94" s="528"/>
      <c r="LBH94" s="529"/>
      <c r="LBI94" s="530"/>
      <c r="LBJ94" s="531"/>
      <c r="LBK94" s="532"/>
      <c r="LBL94" s="533"/>
      <c r="LBM94" s="527"/>
      <c r="LBN94" s="528"/>
      <c r="LBO94" s="529"/>
      <c r="LBP94" s="530"/>
      <c r="LBQ94" s="531"/>
      <c r="LBR94" s="532"/>
      <c r="LBS94" s="533"/>
      <c r="LBT94" s="527"/>
      <c r="LBU94" s="528"/>
      <c r="LBV94" s="529"/>
      <c r="LBW94" s="530"/>
      <c r="LBX94" s="531"/>
      <c r="LBY94" s="532"/>
      <c r="LBZ94" s="533"/>
      <c r="LCA94" s="527"/>
      <c r="LCB94" s="528"/>
      <c r="LCC94" s="529"/>
      <c r="LCD94" s="530"/>
      <c r="LCE94" s="531"/>
      <c r="LCF94" s="532"/>
      <c r="LCG94" s="533"/>
      <c r="LCH94" s="527"/>
      <c r="LCI94" s="528"/>
      <c r="LCJ94" s="529"/>
      <c r="LCK94" s="530"/>
      <c r="LCL94" s="531"/>
      <c r="LCM94" s="532"/>
      <c r="LCN94" s="533"/>
      <c r="LCO94" s="527"/>
      <c r="LCP94" s="528"/>
      <c r="LCQ94" s="529"/>
      <c r="LCR94" s="530"/>
      <c r="LCS94" s="531"/>
      <c r="LCT94" s="532"/>
      <c r="LCU94" s="533"/>
      <c r="LCV94" s="527"/>
      <c r="LCW94" s="528"/>
      <c r="LCX94" s="529"/>
      <c r="LCY94" s="530"/>
      <c r="LCZ94" s="531"/>
      <c r="LDA94" s="532"/>
      <c r="LDB94" s="533"/>
      <c r="LDC94" s="527"/>
      <c r="LDD94" s="528"/>
      <c r="LDE94" s="529"/>
      <c r="LDF94" s="530"/>
      <c r="LDG94" s="531"/>
      <c r="LDH94" s="532"/>
      <c r="LDI94" s="533"/>
      <c r="LDJ94" s="527"/>
      <c r="LDK94" s="528"/>
      <c r="LDL94" s="529"/>
      <c r="LDM94" s="530"/>
      <c r="LDN94" s="531"/>
      <c r="LDO94" s="532"/>
      <c r="LDP94" s="533"/>
      <c r="LDQ94" s="527"/>
      <c r="LDR94" s="528"/>
      <c r="LDS94" s="529"/>
      <c r="LDT94" s="530"/>
      <c r="LDU94" s="531"/>
      <c r="LDV94" s="532"/>
      <c r="LDW94" s="533"/>
      <c r="LDX94" s="527"/>
      <c r="LDY94" s="528"/>
      <c r="LDZ94" s="529"/>
      <c r="LEA94" s="530"/>
      <c r="LEB94" s="531"/>
      <c r="LEC94" s="532"/>
      <c r="LED94" s="533"/>
      <c r="LEE94" s="527"/>
      <c r="LEF94" s="528"/>
      <c r="LEG94" s="529"/>
      <c r="LEH94" s="530"/>
      <c r="LEI94" s="531"/>
      <c r="LEJ94" s="532"/>
      <c r="LEK94" s="533"/>
      <c r="LEL94" s="527"/>
      <c r="LEM94" s="528"/>
      <c r="LEN94" s="529"/>
      <c r="LEO94" s="530"/>
      <c r="LEP94" s="531"/>
      <c r="LEQ94" s="532"/>
      <c r="LER94" s="533"/>
      <c r="LES94" s="527"/>
      <c r="LET94" s="528"/>
      <c r="LEU94" s="529"/>
      <c r="LEV94" s="530"/>
      <c r="LEW94" s="531"/>
      <c r="LEX94" s="532"/>
      <c r="LEY94" s="533"/>
      <c r="LEZ94" s="527"/>
      <c r="LFA94" s="528"/>
      <c r="LFB94" s="529"/>
      <c r="LFC94" s="530"/>
      <c r="LFD94" s="531"/>
      <c r="LFE94" s="532"/>
      <c r="LFF94" s="533"/>
      <c r="LFG94" s="527"/>
      <c r="LFH94" s="528"/>
      <c r="LFI94" s="529"/>
      <c r="LFJ94" s="530"/>
      <c r="LFK94" s="531"/>
      <c r="LFL94" s="532"/>
      <c r="LFM94" s="533"/>
      <c r="LFN94" s="527"/>
      <c r="LFO94" s="528"/>
      <c r="LFP94" s="529"/>
      <c r="LFQ94" s="530"/>
      <c r="LFR94" s="531"/>
      <c r="LFS94" s="532"/>
      <c r="LFT94" s="533"/>
      <c r="LFU94" s="527"/>
      <c r="LFV94" s="528"/>
      <c r="LFW94" s="529"/>
      <c r="LFX94" s="530"/>
      <c r="LFY94" s="531"/>
      <c r="LFZ94" s="532"/>
      <c r="LGA94" s="533"/>
      <c r="LGB94" s="527"/>
      <c r="LGC94" s="528"/>
      <c r="LGD94" s="529"/>
      <c r="LGE94" s="530"/>
      <c r="LGF94" s="531"/>
      <c r="LGG94" s="532"/>
      <c r="LGH94" s="533"/>
      <c r="LGI94" s="527"/>
      <c r="LGJ94" s="528"/>
      <c r="LGK94" s="529"/>
      <c r="LGL94" s="530"/>
      <c r="LGM94" s="531"/>
      <c r="LGN94" s="532"/>
      <c r="LGO94" s="533"/>
      <c r="LGP94" s="527"/>
      <c r="LGQ94" s="528"/>
      <c r="LGR94" s="529"/>
      <c r="LGS94" s="530"/>
      <c r="LGT94" s="531"/>
      <c r="LGU94" s="532"/>
      <c r="LGV94" s="533"/>
      <c r="LGW94" s="527"/>
      <c r="LGX94" s="528"/>
      <c r="LGY94" s="529"/>
      <c r="LGZ94" s="530"/>
      <c r="LHA94" s="531"/>
      <c r="LHB94" s="532"/>
      <c r="LHC94" s="533"/>
      <c r="LHD94" s="527"/>
      <c r="LHE94" s="528"/>
      <c r="LHF94" s="529"/>
      <c r="LHG94" s="530"/>
      <c r="LHH94" s="531"/>
      <c r="LHI94" s="532"/>
      <c r="LHJ94" s="533"/>
      <c r="LHK94" s="527"/>
      <c r="LHL94" s="528"/>
      <c r="LHM94" s="529"/>
      <c r="LHN94" s="530"/>
      <c r="LHO94" s="531"/>
      <c r="LHP94" s="532"/>
      <c r="LHQ94" s="533"/>
      <c r="LHR94" s="527"/>
      <c r="LHS94" s="528"/>
      <c r="LHT94" s="529"/>
      <c r="LHU94" s="530"/>
      <c r="LHV94" s="531"/>
      <c r="LHW94" s="532"/>
      <c r="LHX94" s="533"/>
      <c r="LHY94" s="527"/>
      <c r="LHZ94" s="528"/>
      <c r="LIA94" s="529"/>
      <c r="LIB94" s="530"/>
      <c r="LIC94" s="531"/>
      <c r="LID94" s="532"/>
      <c r="LIE94" s="533"/>
      <c r="LIF94" s="527"/>
      <c r="LIG94" s="528"/>
      <c r="LIH94" s="529"/>
      <c r="LII94" s="530"/>
      <c r="LIJ94" s="531"/>
      <c r="LIK94" s="532"/>
      <c r="LIL94" s="533"/>
      <c r="LIM94" s="527"/>
      <c r="LIN94" s="528"/>
      <c r="LIO94" s="529"/>
      <c r="LIP94" s="530"/>
      <c r="LIQ94" s="531"/>
      <c r="LIR94" s="532"/>
      <c r="LIS94" s="533"/>
      <c r="LIT94" s="527"/>
      <c r="LIU94" s="528"/>
      <c r="LIV94" s="529"/>
      <c r="LIW94" s="530"/>
      <c r="LIX94" s="531"/>
      <c r="LIY94" s="532"/>
      <c r="LIZ94" s="533"/>
      <c r="LJA94" s="527"/>
      <c r="LJB94" s="528"/>
      <c r="LJC94" s="529"/>
      <c r="LJD94" s="530"/>
      <c r="LJE94" s="531"/>
      <c r="LJF94" s="532"/>
      <c r="LJG94" s="533"/>
      <c r="LJH94" s="527"/>
      <c r="LJI94" s="528"/>
      <c r="LJJ94" s="529"/>
      <c r="LJK94" s="530"/>
      <c r="LJL94" s="531"/>
      <c r="LJM94" s="532"/>
      <c r="LJN94" s="533"/>
      <c r="LJO94" s="527"/>
      <c r="LJP94" s="528"/>
      <c r="LJQ94" s="529"/>
      <c r="LJR94" s="530"/>
      <c r="LJS94" s="531"/>
      <c r="LJT94" s="532"/>
      <c r="LJU94" s="533"/>
      <c r="LJV94" s="527"/>
      <c r="LJW94" s="528"/>
      <c r="LJX94" s="529"/>
      <c r="LJY94" s="530"/>
      <c r="LJZ94" s="531"/>
      <c r="LKA94" s="532"/>
      <c r="LKB94" s="533"/>
      <c r="LKC94" s="527"/>
      <c r="LKD94" s="528"/>
      <c r="LKE94" s="529"/>
      <c r="LKF94" s="530"/>
      <c r="LKG94" s="531"/>
      <c r="LKH94" s="532"/>
      <c r="LKI94" s="533"/>
      <c r="LKJ94" s="527"/>
      <c r="LKK94" s="528"/>
      <c r="LKL94" s="529"/>
      <c r="LKM94" s="530"/>
      <c r="LKN94" s="531"/>
      <c r="LKO94" s="532"/>
      <c r="LKP94" s="533"/>
      <c r="LKQ94" s="527"/>
      <c r="LKR94" s="528"/>
      <c r="LKS94" s="529"/>
      <c r="LKT94" s="530"/>
      <c r="LKU94" s="531"/>
      <c r="LKV94" s="532"/>
      <c r="LKW94" s="533"/>
      <c r="LKX94" s="527"/>
      <c r="LKY94" s="528"/>
      <c r="LKZ94" s="529"/>
      <c r="LLA94" s="530"/>
      <c r="LLB94" s="531"/>
      <c r="LLC94" s="532"/>
      <c r="LLD94" s="533"/>
      <c r="LLE94" s="527"/>
      <c r="LLF94" s="528"/>
      <c r="LLG94" s="529"/>
      <c r="LLH94" s="530"/>
      <c r="LLI94" s="531"/>
      <c r="LLJ94" s="532"/>
      <c r="LLK94" s="533"/>
      <c r="LLL94" s="527"/>
      <c r="LLM94" s="528"/>
      <c r="LLN94" s="529"/>
      <c r="LLO94" s="530"/>
      <c r="LLP94" s="531"/>
      <c r="LLQ94" s="532"/>
      <c r="LLR94" s="533"/>
      <c r="LLS94" s="527"/>
      <c r="LLT94" s="528"/>
      <c r="LLU94" s="529"/>
      <c r="LLV94" s="530"/>
      <c r="LLW94" s="531"/>
      <c r="LLX94" s="532"/>
      <c r="LLY94" s="533"/>
      <c r="LLZ94" s="527"/>
      <c r="LMA94" s="528"/>
      <c r="LMB94" s="529"/>
      <c r="LMC94" s="530"/>
      <c r="LMD94" s="531"/>
      <c r="LME94" s="532"/>
      <c r="LMF94" s="533"/>
      <c r="LMG94" s="527"/>
      <c r="LMH94" s="528"/>
      <c r="LMI94" s="529"/>
      <c r="LMJ94" s="530"/>
      <c r="LMK94" s="531"/>
      <c r="LML94" s="532"/>
      <c r="LMM94" s="533"/>
      <c r="LMN94" s="527"/>
      <c r="LMO94" s="528"/>
      <c r="LMP94" s="529"/>
      <c r="LMQ94" s="530"/>
      <c r="LMR94" s="531"/>
      <c r="LMS94" s="532"/>
      <c r="LMT94" s="533"/>
      <c r="LMU94" s="527"/>
      <c r="LMV94" s="528"/>
      <c r="LMW94" s="529"/>
      <c r="LMX94" s="530"/>
      <c r="LMY94" s="531"/>
      <c r="LMZ94" s="532"/>
      <c r="LNA94" s="533"/>
      <c r="LNB94" s="527"/>
      <c r="LNC94" s="528"/>
      <c r="LND94" s="529"/>
      <c r="LNE94" s="530"/>
      <c r="LNF94" s="531"/>
      <c r="LNG94" s="532"/>
      <c r="LNH94" s="533"/>
      <c r="LNI94" s="527"/>
      <c r="LNJ94" s="528"/>
      <c r="LNK94" s="529"/>
      <c r="LNL94" s="530"/>
      <c r="LNM94" s="531"/>
      <c r="LNN94" s="532"/>
      <c r="LNO94" s="533"/>
      <c r="LNP94" s="527"/>
      <c r="LNQ94" s="528"/>
      <c r="LNR94" s="529"/>
      <c r="LNS94" s="530"/>
      <c r="LNT94" s="531"/>
      <c r="LNU94" s="532"/>
      <c r="LNV94" s="533"/>
      <c r="LNW94" s="527"/>
      <c r="LNX94" s="528"/>
      <c r="LNY94" s="529"/>
      <c r="LNZ94" s="530"/>
      <c r="LOA94" s="531"/>
      <c r="LOB94" s="532"/>
      <c r="LOC94" s="533"/>
      <c r="LOD94" s="527"/>
      <c r="LOE94" s="528"/>
      <c r="LOF94" s="529"/>
      <c r="LOG94" s="530"/>
      <c r="LOH94" s="531"/>
      <c r="LOI94" s="532"/>
      <c r="LOJ94" s="533"/>
      <c r="LOK94" s="527"/>
      <c r="LOL94" s="528"/>
      <c r="LOM94" s="529"/>
      <c r="LON94" s="530"/>
      <c r="LOO94" s="531"/>
      <c r="LOP94" s="532"/>
      <c r="LOQ94" s="533"/>
      <c r="LOR94" s="527"/>
      <c r="LOS94" s="528"/>
      <c r="LOT94" s="529"/>
      <c r="LOU94" s="530"/>
      <c r="LOV94" s="531"/>
      <c r="LOW94" s="532"/>
      <c r="LOX94" s="533"/>
      <c r="LOY94" s="527"/>
      <c r="LOZ94" s="528"/>
      <c r="LPA94" s="529"/>
      <c r="LPB94" s="530"/>
      <c r="LPC94" s="531"/>
      <c r="LPD94" s="532"/>
      <c r="LPE94" s="533"/>
      <c r="LPF94" s="527"/>
      <c r="LPG94" s="528"/>
      <c r="LPH94" s="529"/>
      <c r="LPI94" s="530"/>
      <c r="LPJ94" s="531"/>
      <c r="LPK94" s="532"/>
      <c r="LPL94" s="533"/>
      <c r="LPM94" s="527"/>
      <c r="LPN94" s="528"/>
      <c r="LPO94" s="529"/>
      <c r="LPP94" s="530"/>
      <c r="LPQ94" s="531"/>
      <c r="LPR94" s="532"/>
      <c r="LPS94" s="533"/>
      <c r="LPT94" s="527"/>
      <c r="LPU94" s="528"/>
      <c r="LPV94" s="529"/>
      <c r="LPW94" s="530"/>
      <c r="LPX94" s="531"/>
      <c r="LPY94" s="532"/>
      <c r="LPZ94" s="533"/>
      <c r="LQA94" s="527"/>
      <c r="LQB94" s="528"/>
      <c r="LQC94" s="529"/>
      <c r="LQD94" s="530"/>
      <c r="LQE94" s="531"/>
      <c r="LQF94" s="532"/>
      <c r="LQG94" s="533"/>
      <c r="LQH94" s="527"/>
      <c r="LQI94" s="528"/>
      <c r="LQJ94" s="529"/>
      <c r="LQK94" s="530"/>
      <c r="LQL94" s="531"/>
      <c r="LQM94" s="532"/>
      <c r="LQN94" s="533"/>
      <c r="LQO94" s="527"/>
      <c r="LQP94" s="528"/>
      <c r="LQQ94" s="529"/>
      <c r="LQR94" s="530"/>
      <c r="LQS94" s="531"/>
      <c r="LQT94" s="532"/>
      <c r="LQU94" s="533"/>
      <c r="LQV94" s="527"/>
      <c r="LQW94" s="528"/>
      <c r="LQX94" s="529"/>
      <c r="LQY94" s="530"/>
      <c r="LQZ94" s="531"/>
      <c r="LRA94" s="532"/>
      <c r="LRB94" s="533"/>
      <c r="LRC94" s="527"/>
      <c r="LRD94" s="528"/>
      <c r="LRE94" s="529"/>
      <c r="LRF94" s="530"/>
      <c r="LRG94" s="531"/>
      <c r="LRH94" s="532"/>
      <c r="LRI94" s="533"/>
      <c r="LRJ94" s="527"/>
      <c r="LRK94" s="528"/>
      <c r="LRL94" s="529"/>
      <c r="LRM94" s="530"/>
      <c r="LRN94" s="531"/>
      <c r="LRO94" s="532"/>
      <c r="LRP94" s="533"/>
      <c r="LRQ94" s="527"/>
      <c r="LRR94" s="528"/>
      <c r="LRS94" s="529"/>
      <c r="LRT94" s="530"/>
      <c r="LRU94" s="531"/>
      <c r="LRV94" s="532"/>
      <c r="LRW94" s="533"/>
      <c r="LRX94" s="527"/>
      <c r="LRY94" s="528"/>
      <c r="LRZ94" s="529"/>
      <c r="LSA94" s="530"/>
      <c r="LSB94" s="531"/>
      <c r="LSC94" s="532"/>
      <c r="LSD94" s="533"/>
      <c r="LSE94" s="527"/>
      <c r="LSF94" s="528"/>
      <c r="LSG94" s="529"/>
      <c r="LSH94" s="530"/>
      <c r="LSI94" s="531"/>
      <c r="LSJ94" s="532"/>
      <c r="LSK94" s="533"/>
      <c r="LSL94" s="527"/>
      <c r="LSM94" s="528"/>
      <c r="LSN94" s="529"/>
      <c r="LSO94" s="530"/>
      <c r="LSP94" s="531"/>
      <c r="LSQ94" s="532"/>
      <c r="LSR94" s="533"/>
      <c r="LSS94" s="527"/>
      <c r="LST94" s="528"/>
      <c r="LSU94" s="529"/>
      <c r="LSV94" s="530"/>
      <c r="LSW94" s="531"/>
      <c r="LSX94" s="532"/>
      <c r="LSY94" s="533"/>
      <c r="LSZ94" s="527"/>
      <c r="LTA94" s="528"/>
      <c r="LTB94" s="529"/>
      <c r="LTC94" s="530"/>
      <c r="LTD94" s="531"/>
      <c r="LTE94" s="532"/>
      <c r="LTF94" s="533"/>
      <c r="LTG94" s="527"/>
      <c r="LTH94" s="528"/>
      <c r="LTI94" s="529"/>
      <c r="LTJ94" s="530"/>
      <c r="LTK94" s="531"/>
      <c r="LTL94" s="532"/>
      <c r="LTM94" s="533"/>
      <c r="LTN94" s="527"/>
      <c r="LTO94" s="528"/>
      <c r="LTP94" s="529"/>
      <c r="LTQ94" s="530"/>
      <c r="LTR94" s="531"/>
      <c r="LTS94" s="532"/>
      <c r="LTT94" s="533"/>
      <c r="LTU94" s="527"/>
      <c r="LTV94" s="528"/>
      <c r="LTW94" s="529"/>
      <c r="LTX94" s="530"/>
      <c r="LTY94" s="531"/>
      <c r="LTZ94" s="532"/>
      <c r="LUA94" s="533"/>
      <c r="LUB94" s="527"/>
      <c r="LUC94" s="528"/>
      <c r="LUD94" s="529"/>
      <c r="LUE94" s="530"/>
      <c r="LUF94" s="531"/>
      <c r="LUG94" s="532"/>
      <c r="LUH94" s="533"/>
      <c r="LUI94" s="527"/>
      <c r="LUJ94" s="528"/>
      <c r="LUK94" s="529"/>
      <c r="LUL94" s="530"/>
      <c r="LUM94" s="531"/>
      <c r="LUN94" s="532"/>
      <c r="LUO94" s="533"/>
      <c r="LUP94" s="527"/>
      <c r="LUQ94" s="528"/>
      <c r="LUR94" s="529"/>
      <c r="LUS94" s="530"/>
      <c r="LUT94" s="531"/>
      <c r="LUU94" s="532"/>
      <c r="LUV94" s="533"/>
      <c r="LUW94" s="527"/>
      <c r="LUX94" s="528"/>
      <c r="LUY94" s="529"/>
      <c r="LUZ94" s="530"/>
      <c r="LVA94" s="531"/>
      <c r="LVB94" s="532"/>
      <c r="LVC94" s="533"/>
      <c r="LVD94" s="527"/>
      <c r="LVE94" s="528"/>
      <c r="LVF94" s="529"/>
      <c r="LVG94" s="530"/>
      <c r="LVH94" s="531"/>
      <c r="LVI94" s="532"/>
      <c r="LVJ94" s="533"/>
      <c r="LVK94" s="527"/>
      <c r="LVL94" s="528"/>
      <c r="LVM94" s="529"/>
      <c r="LVN94" s="530"/>
      <c r="LVO94" s="531"/>
      <c r="LVP94" s="532"/>
      <c r="LVQ94" s="533"/>
      <c r="LVR94" s="527"/>
      <c r="LVS94" s="528"/>
      <c r="LVT94" s="529"/>
      <c r="LVU94" s="530"/>
      <c r="LVV94" s="531"/>
      <c r="LVW94" s="532"/>
      <c r="LVX94" s="533"/>
      <c r="LVY94" s="527"/>
      <c r="LVZ94" s="528"/>
      <c r="LWA94" s="529"/>
      <c r="LWB94" s="530"/>
      <c r="LWC94" s="531"/>
      <c r="LWD94" s="532"/>
      <c r="LWE94" s="533"/>
      <c r="LWF94" s="527"/>
      <c r="LWG94" s="528"/>
      <c r="LWH94" s="529"/>
      <c r="LWI94" s="530"/>
      <c r="LWJ94" s="531"/>
      <c r="LWK94" s="532"/>
      <c r="LWL94" s="533"/>
      <c r="LWM94" s="527"/>
      <c r="LWN94" s="528"/>
      <c r="LWO94" s="529"/>
      <c r="LWP94" s="530"/>
      <c r="LWQ94" s="531"/>
      <c r="LWR94" s="532"/>
      <c r="LWS94" s="533"/>
      <c r="LWT94" s="527"/>
      <c r="LWU94" s="528"/>
      <c r="LWV94" s="529"/>
      <c r="LWW94" s="530"/>
      <c r="LWX94" s="531"/>
      <c r="LWY94" s="532"/>
      <c r="LWZ94" s="533"/>
      <c r="LXA94" s="527"/>
      <c r="LXB94" s="528"/>
      <c r="LXC94" s="529"/>
      <c r="LXD94" s="530"/>
      <c r="LXE94" s="531"/>
      <c r="LXF94" s="532"/>
      <c r="LXG94" s="533"/>
      <c r="LXH94" s="527"/>
      <c r="LXI94" s="528"/>
      <c r="LXJ94" s="529"/>
      <c r="LXK94" s="530"/>
      <c r="LXL94" s="531"/>
      <c r="LXM94" s="532"/>
      <c r="LXN94" s="533"/>
      <c r="LXO94" s="527"/>
      <c r="LXP94" s="528"/>
      <c r="LXQ94" s="529"/>
      <c r="LXR94" s="530"/>
      <c r="LXS94" s="531"/>
      <c r="LXT94" s="532"/>
      <c r="LXU94" s="533"/>
      <c r="LXV94" s="527"/>
      <c r="LXW94" s="528"/>
      <c r="LXX94" s="529"/>
      <c r="LXY94" s="530"/>
      <c r="LXZ94" s="531"/>
      <c r="LYA94" s="532"/>
      <c r="LYB94" s="533"/>
      <c r="LYC94" s="527"/>
      <c r="LYD94" s="528"/>
      <c r="LYE94" s="529"/>
      <c r="LYF94" s="530"/>
      <c r="LYG94" s="531"/>
      <c r="LYH94" s="532"/>
      <c r="LYI94" s="533"/>
      <c r="LYJ94" s="527"/>
      <c r="LYK94" s="528"/>
      <c r="LYL94" s="529"/>
      <c r="LYM94" s="530"/>
      <c r="LYN94" s="531"/>
      <c r="LYO94" s="532"/>
      <c r="LYP94" s="533"/>
      <c r="LYQ94" s="527"/>
      <c r="LYR94" s="528"/>
      <c r="LYS94" s="529"/>
      <c r="LYT94" s="530"/>
      <c r="LYU94" s="531"/>
      <c r="LYV94" s="532"/>
      <c r="LYW94" s="533"/>
      <c r="LYX94" s="527"/>
      <c r="LYY94" s="528"/>
      <c r="LYZ94" s="529"/>
      <c r="LZA94" s="530"/>
      <c r="LZB94" s="531"/>
      <c r="LZC94" s="532"/>
      <c r="LZD94" s="533"/>
      <c r="LZE94" s="527"/>
      <c r="LZF94" s="528"/>
      <c r="LZG94" s="529"/>
      <c r="LZH94" s="530"/>
      <c r="LZI94" s="531"/>
      <c r="LZJ94" s="532"/>
      <c r="LZK94" s="533"/>
      <c r="LZL94" s="527"/>
      <c r="LZM94" s="528"/>
      <c r="LZN94" s="529"/>
      <c r="LZO94" s="530"/>
      <c r="LZP94" s="531"/>
      <c r="LZQ94" s="532"/>
      <c r="LZR94" s="533"/>
      <c r="LZS94" s="527"/>
      <c r="LZT94" s="528"/>
      <c r="LZU94" s="529"/>
      <c r="LZV94" s="530"/>
      <c r="LZW94" s="531"/>
      <c r="LZX94" s="532"/>
      <c r="LZY94" s="533"/>
      <c r="LZZ94" s="527"/>
      <c r="MAA94" s="528"/>
      <c r="MAB94" s="529"/>
      <c r="MAC94" s="530"/>
      <c r="MAD94" s="531"/>
      <c r="MAE94" s="532"/>
      <c r="MAF94" s="533"/>
      <c r="MAG94" s="527"/>
      <c r="MAH94" s="528"/>
      <c r="MAI94" s="529"/>
      <c r="MAJ94" s="530"/>
      <c r="MAK94" s="531"/>
      <c r="MAL94" s="532"/>
      <c r="MAM94" s="533"/>
      <c r="MAN94" s="527"/>
      <c r="MAO94" s="528"/>
      <c r="MAP94" s="529"/>
      <c r="MAQ94" s="530"/>
      <c r="MAR94" s="531"/>
      <c r="MAS94" s="532"/>
      <c r="MAT94" s="533"/>
      <c r="MAU94" s="527"/>
      <c r="MAV94" s="528"/>
      <c r="MAW94" s="529"/>
      <c r="MAX94" s="530"/>
      <c r="MAY94" s="531"/>
      <c r="MAZ94" s="532"/>
      <c r="MBA94" s="533"/>
      <c r="MBB94" s="527"/>
      <c r="MBC94" s="528"/>
      <c r="MBD94" s="529"/>
      <c r="MBE94" s="530"/>
      <c r="MBF94" s="531"/>
      <c r="MBG94" s="532"/>
      <c r="MBH94" s="533"/>
      <c r="MBI94" s="527"/>
      <c r="MBJ94" s="528"/>
      <c r="MBK94" s="529"/>
      <c r="MBL94" s="530"/>
      <c r="MBM94" s="531"/>
      <c r="MBN94" s="532"/>
      <c r="MBO94" s="533"/>
      <c r="MBP94" s="527"/>
      <c r="MBQ94" s="528"/>
      <c r="MBR94" s="529"/>
      <c r="MBS94" s="530"/>
      <c r="MBT94" s="531"/>
      <c r="MBU94" s="532"/>
      <c r="MBV94" s="533"/>
      <c r="MBW94" s="527"/>
      <c r="MBX94" s="528"/>
      <c r="MBY94" s="529"/>
      <c r="MBZ94" s="530"/>
      <c r="MCA94" s="531"/>
      <c r="MCB94" s="532"/>
      <c r="MCC94" s="533"/>
      <c r="MCD94" s="527"/>
      <c r="MCE94" s="528"/>
      <c r="MCF94" s="529"/>
      <c r="MCG94" s="530"/>
      <c r="MCH94" s="531"/>
      <c r="MCI94" s="532"/>
      <c r="MCJ94" s="533"/>
      <c r="MCK94" s="527"/>
      <c r="MCL94" s="528"/>
      <c r="MCM94" s="529"/>
      <c r="MCN94" s="530"/>
      <c r="MCO94" s="531"/>
      <c r="MCP94" s="532"/>
      <c r="MCQ94" s="533"/>
      <c r="MCR94" s="527"/>
      <c r="MCS94" s="528"/>
      <c r="MCT94" s="529"/>
      <c r="MCU94" s="530"/>
      <c r="MCV94" s="531"/>
      <c r="MCW94" s="532"/>
      <c r="MCX94" s="533"/>
      <c r="MCY94" s="527"/>
      <c r="MCZ94" s="528"/>
      <c r="MDA94" s="529"/>
      <c r="MDB94" s="530"/>
      <c r="MDC94" s="531"/>
      <c r="MDD94" s="532"/>
      <c r="MDE94" s="533"/>
      <c r="MDF94" s="527"/>
      <c r="MDG94" s="528"/>
      <c r="MDH94" s="529"/>
      <c r="MDI94" s="530"/>
      <c r="MDJ94" s="531"/>
      <c r="MDK94" s="532"/>
      <c r="MDL94" s="533"/>
      <c r="MDM94" s="527"/>
      <c r="MDN94" s="528"/>
      <c r="MDO94" s="529"/>
      <c r="MDP94" s="530"/>
      <c r="MDQ94" s="531"/>
      <c r="MDR94" s="532"/>
      <c r="MDS94" s="533"/>
      <c r="MDT94" s="527"/>
      <c r="MDU94" s="528"/>
      <c r="MDV94" s="529"/>
      <c r="MDW94" s="530"/>
      <c r="MDX94" s="531"/>
      <c r="MDY94" s="532"/>
      <c r="MDZ94" s="533"/>
      <c r="MEA94" s="527"/>
      <c r="MEB94" s="528"/>
      <c r="MEC94" s="529"/>
      <c r="MED94" s="530"/>
      <c r="MEE94" s="531"/>
      <c r="MEF94" s="532"/>
      <c r="MEG94" s="533"/>
      <c r="MEH94" s="527"/>
      <c r="MEI94" s="528"/>
      <c r="MEJ94" s="529"/>
      <c r="MEK94" s="530"/>
      <c r="MEL94" s="531"/>
      <c r="MEM94" s="532"/>
      <c r="MEN94" s="533"/>
      <c r="MEO94" s="527"/>
      <c r="MEP94" s="528"/>
      <c r="MEQ94" s="529"/>
      <c r="MER94" s="530"/>
      <c r="MES94" s="531"/>
      <c r="MET94" s="532"/>
      <c r="MEU94" s="533"/>
      <c r="MEV94" s="527"/>
      <c r="MEW94" s="528"/>
      <c r="MEX94" s="529"/>
      <c r="MEY94" s="530"/>
      <c r="MEZ94" s="531"/>
      <c r="MFA94" s="532"/>
      <c r="MFB94" s="533"/>
      <c r="MFC94" s="527"/>
      <c r="MFD94" s="528"/>
      <c r="MFE94" s="529"/>
      <c r="MFF94" s="530"/>
      <c r="MFG94" s="531"/>
      <c r="MFH94" s="532"/>
      <c r="MFI94" s="533"/>
      <c r="MFJ94" s="527"/>
      <c r="MFK94" s="528"/>
      <c r="MFL94" s="529"/>
      <c r="MFM94" s="530"/>
      <c r="MFN94" s="531"/>
      <c r="MFO94" s="532"/>
      <c r="MFP94" s="533"/>
      <c r="MFQ94" s="527"/>
      <c r="MFR94" s="528"/>
      <c r="MFS94" s="529"/>
      <c r="MFT94" s="530"/>
      <c r="MFU94" s="531"/>
      <c r="MFV94" s="532"/>
      <c r="MFW94" s="533"/>
      <c r="MFX94" s="527"/>
      <c r="MFY94" s="528"/>
      <c r="MFZ94" s="529"/>
      <c r="MGA94" s="530"/>
      <c r="MGB94" s="531"/>
      <c r="MGC94" s="532"/>
      <c r="MGD94" s="533"/>
      <c r="MGE94" s="527"/>
      <c r="MGF94" s="528"/>
      <c r="MGG94" s="529"/>
      <c r="MGH94" s="530"/>
      <c r="MGI94" s="531"/>
      <c r="MGJ94" s="532"/>
      <c r="MGK94" s="533"/>
      <c r="MGL94" s="527"/>
      <c r="MGM94" s="528"/>
      <c r="MGN94" s="529"/>
      <c r="MGO94" s="530"/>
      <c r="MGP94" s="531"/>
      <c r="MGQ94" s="532"/>
      <c r="MGR94" s="533"/>
      <c r="MGS94" s="527"/>
      <c r="MGT94" s="528"/>
      <c r="MGU94" s="529"/>
      <c r="MGV94" s="530"/>
      <c r="MGW94" s="531"/>
      <c r="MGX94" s="532"/>
      <c r="MGY94" s="533"/>
      <c r="MGZ94" s="527"/>
      <c r="MHA94" s="528"/>
      <c r="MHB94" s="529"/>
      <c r="MHC94" s="530"/>
      <c r="MHD94" s="531"/>
      <c r="MHE94" s="532"/>
      <c r="MHF94" s="533"/>
      <c r="MHG94" s="527"/>
      <c r="MHH94" s="528"/>
      <c r="MHI94" s="529"/>
      <c r="MHJ94" s="530"/>
      <c r="MHK94" s="531"/>
      <c r="MHL94" s="532"/>
      <c r="MHM94" s="533"/>
      <c r="MHN94" s="527"/>
      <c r="MHO94" s="528"/>
      <c r="MHP94" s="529"/>
      <c r="MHQ94" s="530"/>
      <c r="MHR94" s="531"/>
      <c r="MHS94" s="532"/>
      <c r="MHT94" s="533"/>
      <c r="MHU94" s="527"/>
      <c r="MHV94" s="528"/>
      <c r="MHW94" s="529"/>
      <c r="MHX94" s="530"/>
      <c r="MHY94" s="531"/>
      <c r="MHZ94" s="532"/>
      <c r="MIA94" s="533"/>
      <c r="MIB94" s="527"/>
      <c r="MIC94" s="528"/>
      <c r="MID94" s="529"/>
      <c r="MIE94" s="530"/>
      <c r="MIF94" s="531"/>
      <c r="MIG94" s="532"/>
      <c r="MIH94" s="533"/>
      <c r="MII94" s="527"/>
      <c r="MIJ94" s="528"/>
      <c r="MIK94" s="529"/>
      <c r="MIL94" s="530"/>
      <c r="MIM94" s="531"/>
      <c r="MIN94" s="532"/>
      <c r="MIO94" s="533"/>
      <c r="MIP94" s="527"/>
      <c r="MIQ94" s="528"/>
      <c r="MIR94" s="529"/>
      <c r="MIS94" s="530"/>
      <c r="MIT94" s="531"/>
      <c r="MIU94" s="532"/>
      <c r="MIV94" s="533"/>
      <c r="MIW94" s="527"/>
      <c r="MIX94" s="528"/>
      <c r="MIY94" s="529"/>
      <c r="MIZ94" s="530"/>
      <c r="MJA94" s="531"/>
      <c r="MJB94" s="532"/>
      <c r="MJC94" s="533"/>
      <c r="MJD94" s="527"/>
      <c r="MJE94" s="528"/>
      <c r="MJF94" s="529"/>
      <c r="MJG94" s="530"/>
      <c r="MJH94" s="531"/>
      <c r="MJI94" s="532"/>
      <c r="MJJ94" s="533"/>
      <c r="MJK94" s="527"/>
      <c r="MJL94" s="528"/>
      <c r="MJM94" s="529"/>
      <c r="MJN94" s="530"/>
      <c r="MJO94" s="531"/>
      <c r="MJP94" s="532"/>
      <c r="MJQ94" s="533"/>
      <c r="MJR94" s="527"/>
      <c r="MJS94" s="528"/>
      <c r="MJT94" s="529"/>
      <c r="MJU94" s="530"/>
      <c r="MJV94" s="531"/>
      <c r="MJW94" s="532"/>
      <c r="MJX94" s="533"/>
      <c r="MJY94" s="527"/>
      <c r="MJZ94" s="528"/>
      <c r="MKA94" s="529"/>
      <c r="MKB94" s="530"/>
      <c r="MKC94" s="531"/>
      <c r="MKD94" s="532"/>
      <c r="MKE94" s="533"/>
      <c r="MKF94" s="527"/>
      <c r="MKG94" s="528"/>
      <c r="MKH94" s="529"/>
      <c r="MKI94" s="530"/>
      <c r="MKJ94" s="531"/>
      <c r="MKK94" s="532"/>
      <c r="MKL94" s="533"/>
      <c r="MKM94" s="527"/>
      <c r="MKN94" s="528"/>
      <c r="MKO94" s="529"/>
      <c r="MKP94" s="530"/>
      <c r="MKQ94" s="531"/>
      <c r="MKR94" s="532"/>
      <c r="MKS94" s="533"/>
      <c r="MKT94" s="527"/>
      <c r="MKU94" s="528"/>
      <c r="MKV94" s="529"/>
      <c r="MKW94" s="530"/>
      <c r="MKX94" s="531"/>
      <c r="MKY94" s="532"/>
      <c r="MKZ94" s="533"/>
      <c r="MLA94" s="527"/>
      <c r="MLB94" s="528"/>
      <c r="MLC94" s="529"/>
      <c r="MLD94" s="530"/>
      <c r="MLE94" s="531"/>
      <c r="MLF94" s="532"/>
      <c r="MLG94" s="533"/>
      <c r="MLH94" s="527"/>
      <c r="MLI94" s="528"/>
      <c r="MLJ94" s="529"/>
      <c r="MLK94" s="530"/>
      <c r="MLL94" s="531"/>
      <c r="MLM94" s="532"/>
      <c r="MLN94" s="533"/>
      <c r="MLO94" s="527"/>
      <c r="MLP94" s="528"/>
      <c r="MLQ94" s="529"/>
      <c r="MLR94" s="530"/>
      <c r="MLS94" s="531"/>
      <c r="MLT94" s="532"/>
      <c r="MLU94" s="533"/>
      <c r="MLV94" s="527"/>
      <c r="MLW94" s="528"/>
      <c r="MLX94" s="529"/>
      <c r="MLY94" s="530"/>
      <c r="MLZ94" s="531"/>
      <c r="MMA94" s="532"/>
      <c r="MMB94" s="533"/>
      <c r="MMC94" s="527"/>
      <c r="MMD94" s="528"/>
      <c r="MME94" s="529"/>
      <c r="MMF94" s="530"/>
      <c r="MMG94" s="531"/>
      <c r="MMH94" s="532"/>
      <c r="MMI94" s="533"/>
      <c r="MMJ94" s="527"/>
      <c r="MMK94" s="528"/>
      <c r="MML94" s="529"/>
      <c r="MMM94" s="530"/>
      <c r="MMN94" s="531"/>
      <c r="MMO94" s="532"/>
      <c r="MMP94" s="533"/>
      <c r="MMQ94" s="527"/>
      <c r="MMR94" s="528"/>
      <c r="MMS94" s="529"/>
      <c r="MMT94" s="530"/>
      <c r="MMU94" s="531"/>
      <c r="MMV94" s="532"/>
      <c r="MMW94" s="533"/>
      <c r="MMX94" s="527"/>
      <c r="MMY94" s="528"/>
      <c r="MMZ94" s="529"/>
      <c r="MNA94" s="530"/>
      <c r="MNB94" s="531"/>
      <c r="MNC94" s="532"/>
      <c r="MND94" s="533"/>
      <c r="MNE94" s="527"/>
      <c r="MNF94" s="528"/>
      <c r="MNG94" s="529"/>
      <c r="MNH94" s="530"/>
      <c r="MNI94" s="531"/>
      <c r="MNJ94" s="532"/>
      <c r="MNK94" s="533"/>
      <c r="MNL94" s="527"/>
      <c r="MNM94" s="528"/>
      <c r="MNN94" s="529"/>
      <c r="MNO94" s="530"/>
      <c r="MNP94" s="531"/>
      <c r="MNQ94" s="532"/>
      <c r="MNR94" s="533"/>
      <c r="MNS94" s="527"/>
      <c r="MNT94" s="528"/>
      <c r="MNU94" s="529"/>
      <c r="MNV94" s="530"/>
      <c r="MNW94" s="531"/>
      <c r="MNX94" s="532"/>
      <c r="MNY94" s="533"/>
      <c r="MNZ94" s="527"/>
      <c r="MOA94" s="528"/>
      <c r="MOB94" s="529"/>
      <c r="MOC94" s="530"/>
      <c r="MOD94" s="531"/>
      <c r="MOE94" s="532"/>
      <c r="MOF94" s="533"/>
      <c r="MOG94" s="527"/>
      <c r="MOH94" s="528"/>
      <c r="MOI94" s="529"/>
      <c r="MOJ94" s="530"/>
      <c r="MOK94" s="531"/>
      <c r="MOL94" s="532"/>
      <c r="MOM94" s="533"/>
      <c r="MON94" s="527"/>
      <c r="MOO94" s="528"/>
      <c r="MOP94" s="529"/>
      <c r="MOQ94" s="530"/>
      <c r="MOR94" s="531"/>
      <c r="MOS94" s="532"/>
      <c r="MOT94" s="533"/>
      <c r="MOU94" s="527"/>
      <c r="MOV94" s="528"/>
      <c r="MOW94" s="529"/>
      <c r="MOX94" s="530"/>
      <c r="MOY94" s="531"/>
      <c r="MOZ94" s="532"/>
      <c r="MPA94" s="533"/>
      <c r="MPB94" s="527"/>
      <c r="MPC94" s="528"/>
      <c r="MPD94" s="529"/>
      <c r="MPE94" s="530"/>
      <c r="MPF94" s="531"/>
      <c r="MPG94" s="532"/>
      <c r="MPH94" s="533"/>
      <c r="MPI94" s="527"/>
      <c r="MPJ94" s="528"/>
      <c r="MPK94" s="529"/>
      <c r="MPL94" s="530"/>
      <c r="MPM94" s="531"/>
      <c r="MPN94" s="532"/>
      <c r="MPO94" s="533"/>
      <c r="MPP94" s="527"/>
      <c r="MPQ94" s="528"/>
      <c r="MPR94" s="529"/>
      <c r="MPS94" s="530"/>
      <c r="MPT94" s="531"/>
      <c r="MPU94" s="532"/>
      <c r="MPV94" s="533"/>
      <c r="MPW94" s="527"/>
      <c r="MPX94" s="528"/>
      <c r="MPY94" s="529"/>
      <c r="MPZ94" s="530"/>
      <c r="MQA94" s="531"/>
      <c r="MQB94" s="532"/>
      <c r="MQC94" s="533"/>
      <c r="MQD94" s="527"/>
      <c r="MQE94" s="528"/>
      <c r="MQF94" s="529"/>
      <c r="MQG94" s="530"/>
      <c r="MQH94" s="531"/>
      <c r="MQI94" s="532"/>
      <c r="MQJ94" s="533"/>
      <c r="MQK94" s="527"/>
      <c r="MQL94" s="528"/>
      <c r="MQM94" s="529"/>
      <c r="MQN94" s="530"/>
      <c r="MQO94" s="531"/>
      <c r="MQP94" s="532"/>
      <c r="MQQ94" s="533"/>
      <c r="MQR94" s="527"/>
      <c r="MQS94" s="528"/>
      <c r="MQT94" s="529"/>
      <c r="MQU94" s="530"/>
      <c r="MQV94" s="531"/>
      <c r="MQW94" s="532"/>
      <c r="MQX94" s="533"/>
      <c r="MQY94" s="527"/>
      <c r="MQZ94" s="528"/>
      <c r="MRA94" s="529"/>
      <c r="MRB94" s="530"/>
      <c r="MRC94" s="531"/>
      <c r="MRD94" s="532"/>
      <c r="MRE94" s="533"/>
      <c r="MRF94" s="527"/>
      <c r="MRG94" s="528"/>
      <c r="MRH94" s="529"/>
      <c r="MRI94" s="530"/>
      <c r="MRJ94" s="531"/>
      <c r="MRK94" s="532"/>
      <c r="MRL94" s="533"/>
      <c r="MRM94" s="527"/>
      <c r="MRN94" s="528"/>
      <c r="MRO94" s="529"/>
      <c r="MRP94" s="530"/>
      <c r="MRQ94" s="531"/>
      <c r="MRR94" s="532"/>
      <c r="MRS94" s="533"/>
      <c r="MRT94" s="527"/>
      <c r="MRU94" s="528"/>
      <c r="MRV94" s="529"/>
      <c r="MRW94" s="530"/>
      <c r="MRX94" s="531"/>
      <c r="MRY94" s="532"/>
      <c r="MRZ94" s="533"/>
      <c r="MSA94" s="527"/>
      <c r="MSB94" s="528"/>
      <c r="MSC94" s="529"/>
      <c r="MSD94" s="530"/>
      <c r="MSE94" s="531"/>
      <c r="MSF94" s="532"/>
      <c r="MSG94" s="533"/>
      <c r="MSH94" s="527"/>
      <c r="MSI94" s="528"/>
      <c r="MSJ94" s="529"/>
      <c r="MSK94" s="530"/>
      <c r="MSL94" s="531"/>
      <c r="MSM94" s="532"/>
      <c r="MSN94" s="533"/>
      <c r="MSO94" s="527"/>
      <c r="MSP94" s="528"/>
      <c r="MSQ94" s="529"/>
      <c r="MSR94" s="530"/>
      <c r="MSS94" s="531"/>
      <c r="MST94" s="532"/>
      <c r="MSU94" s="533"/>
      <c r="MSV94" s="527"/>
      <c r="MSW94" s="528"/>
      <c r="MSX94" s="529"/>
      <c r="MSY94" s="530"/>
      <c r="MSZ94" s="531"/>
      <c r="MTA94" s="532"/>
      <c r="MTB94" s="533"/>
      <c r="MTC94" s="527"/>
      <c r="MTD94" s="528"/>
      <c r="MTE94" s="529"/>
      <c r="MTF94" s="530"/>
      <c r="MTG94" s="531"/>
      <c r="MTH94" s="532"/>
      <c r="MTI94" s="533"/>
      <c r="MTJ94" s="527"/>
      <c r="MTK94" s="528"/>
      <c r="MTL94" s="529"/>
      <c r="MTM94" s="530"/>
      <c r="MTN94" s="531"/>
      <c r="MTO94" s="532"/>
      <c r="MTP94" s="533"/>
      <c r="MTQ94" s="527"/>
      <c r="MTR94" s="528"/>
      <c r="MTS94" s="529"/>
      <c r="MTT94" s="530"/>
      <c r="MTU94" s="531"/>
      <c r="MTV94" s="532"/>
      <c r="MTW94" s="533"/>
      <c r="MTX94" s="527"/>
      <c r="MTY94" s="528"/>
      <c r="MTZ94" s="529"/>
      <c r="MUA94" s="530"/>
      <c r="MUB94" s="531"/>
      <c r="MUC94" s="532"/>
      <c r="MUD94" s="533"/>
      <c r="MUE94" s="527"/>
      <c r="MUF94" s="528"/>
      <c r="MUG94" s="529"/>
      <c r="MUH94" s="530"/>
      <c r="MUI94" s="531"/>
      <c r="MUJ94" s="532"/>
      <c r="MUK94" s="533"/>
      <c r="MUL94" s="527"/>
      <c r="MUM94" s="528"/>
      <c r="MUN94" s="529"/>
      <c r="MUO94" s="530"/>
      <c r="MUP94" s="531"/>
      <c r="MUQ94" s="532"/>
      <c r="MUR94" s="533"/>
      <c r="MUS94" s="527"/>
      <c r="MUT94" s="528"/>
      <c r="MUU94" s="529"/>
      <c r="MUV94" s="530"/>
      <c r="MUW94" s="531"/>
      <c r="MUX94" s="532"/>
      <c r="MUY94" s="533"/>
      <c r="MUZ94" s="527"/>
      <c r="MVA94" s="528"/>
      <c r="MVB94" s="529"/>
      <c r="MVC94" s="530"/>
      <c r="MVD94" s="531"/>
      <c r="MVE94" s="532"/>
      <c r="MVF94" s="533"/>
      <c r="MVG94" s="527"/>
      <c r="MVH94" s="528"/>
      <c r="MVI94" s="529"/>
      <c r="MVJ94" s="530"/>
      <c r="MVK94" s="531"/>
      <c r="MVL94" s="532"/>
      <c r="MVM94" s="533"/>
      <c r="MVN94" s="527"/>
      <c r="MVO94" s="528"/>
      <c r="MVP94" s="529"/>
      <c r="MVQ94" s="530"/>
      <c r="MVR94" s="531"/>
      <c r="MVS94" s="532"/>
      <c r="MVT94" s="533"/>
      <c r="MVU94" s="527"/>
      <c r="MVV94" s="528"/>
      <c r="MVW94" s="529"/>
      <c r="MVX94" s="530"/>
      <c r="MVY94" s="531"/>
      <c r="MVZ94" s="532"/>
      <c r="MWA94" s="533"/>
      <c r="MWB94" s="527"/>
      <c r="MWC94" s="528"/>
      <c r="MWD94" s="529"/>
      <c r="MWE94" s="530"/>
      <c r="MWF94" s="531"/>
      <c r="MWG94" s="532"/>
      <c r="MWH94" s="533"/>
      <c r="MWI94" s="527"/>
      <c r="MWJ94" s="528"/>
      <c r="MWK94" s="529"/>
      <c r="MWL94" s="530"/>
      <c r="MWM94" s="531"/>
      <c r="MWN94" s="532"/>
      <c r="MWO94" s="533"/>
      <c r="MWP94" s="527"/>
      <c r="MWQ94" s="528"/>
      <c r="MWR94" s="529"/>
      <c r="MWS94" s="530"/>
      <c r="MWT94" s="531"/>
      <c r="MWU94" s="532"/>
      <c r="MWV94" s="533"/>
      <c r="MWW94" s="527"/>
      <c r="MWX94" s="528"/>
      <c r="MWY94" s="529"/>
      <c r="MWZ94" s="530"/>
      <c r="MXA94" s="531"/>
      <c r="MXB94" s="532"/>
      <c r="MXC94" s="533"/>
      <c r="MXD94" s="527"/>
      <c r="MXE94" s="528"/>
      <c r="MXF94" s="529"/>
      <c r="MXG94" s="530"/>
      <c r="MXH94" s="531"/>
      <c r="MXI94" s="532"/>
      <c r="MXJ94" s="533"/>
      <c r="MXK94" s="527"/>
      <c r="MXL94" s="528"/>
      <c r="MXM94" s="529"/>
      <c r="MXN94" s="530"/>
      <c r="MXO94" s="531"/>
      <c r="MXP94" s="532"/>
      <c r="MXQ94" s="533"/>
      <c r="MXR94" s="527"/>
      <c r="MXS94" s="528"/>
      <c r="MXT94" s="529"/>
      <c r="MXU94" s="530"/>
      <c r="MXV94" s="531"/>
      <c r="MXW94" s="532"/>
      <c r="MXX94" s="533"/>
      <c r="MXY94" s="527"/>
      <c r="MXZ94" s="528"/>
      <c r="MYA94" s="529"/>
      <c r="MYB94" s="530"/>
      <c r="MYC94" s="531"/>
      <c r="MYD94" s="532"/>
      <c r="MYE94" s="533"/>
      <c r="MYF94" s="527"/>
      <c r="MYG94" s="528"/>
      <c r="MYH94" s="529"/>
      <c r="MYI94" s="530"/>
      <c r="MYJ94" s="531"/>
      <c r="MYK94" s="532"/>
      <c r="MYL94" s="533"/>
      <c r="MYM94" s="527"/>
      <c r="MYN94" s="528"/>
      <c r="MYO94" s="529"/>
      <c r="MYP94" s="530"/>
      <c r="MYQ94" s="531"/>
      <c r="MYR94" s="532"/>
      <c r="MYS94" s="533"/>
      <c r="MYT94" s="527"/>
      <c r="MYU94" s="528"/>
      <c r="MYV94" s="529"/>
      <c r="MYW94" s="530"/>
      <c r="MYX94" s="531"/>
      <c r="MYY94" s="532"/>
      <c r="MYZ94" s="533"/>
      <c r="MZA94" s="527"/>
      <c r="MZB94" s="528"/>
      <c r="MZC94" s="529"/>
      <c r="MZD94" s="530"/>
      <c r="MZE94" s="531"/>
      <c r="MZF94" s="532"/>
      <c r="MZG94" s="533"/>
      <c r="MZH94" s="527"/>
      <c r="MZI94" s="528"/>
      <c r="MZJ94" s="529"/>
      <c r="MZK94" s="530"/>
      <c r="MZL94" s="531"/>
      <c r="MZM94" s="532"/>
      <c r="MZN94" s="533"/>
      <c r="MZO94" s="527"/>
      <c r="MZP94" s="528"/>
      <c r="MZQ94" s="529"/>
      <c r="MZR94" s="530"/>
      <c r="MZS94" s="531"/>
      <c r="MZT94" s="532"/>
      <c r="MZU94" s="533"/>
      <c r="MZV94" s="527"/>
      <c r="MZW94" s="528"/>
      <c r="MZX94" s="529"/>
      <c r="MZY94" s="530"/>
      <c r="MZZ94" s="531"/>
      <c r="NAA94" s="532"/>
      <c r="NAB94" s="533"/>
      <c r="NAC94" s="527"/>
      <c r="NAD94" s="528"/>
      <c r="NAE94" s="529"/>
      <c r="NAF94" s="530"/>
      <c r="NAG94" s="531"/>
      <c r="NAH94" s="532"/>
      <c r="NAI94" s="533"/>
      <c r="NAJ94" s="527"/>
      <c r="NAK94" s="528"/>
      <c r="NAL94" s="529"/>
      <c r="NAM94" s="530"/>
      <c r="NAN94" s="531"/>
      <c r="NAO94" s="532"/>
      <c r="NAP94" s="533"/>
      <c r="NAQ94" s="527"/>
      <c r="NAR94" s="528"/>
      <c r="NAS94" s="529"/>
      <c r="NAT94" s="530"/>
      <c r="NAU94" s="531"/>
      <c r="NAV94" s="532"/>
      <c r="NAW94" s="533"/>
      <c r="NAX94" s="527"/>
      <c r="NAY94" s="528"/>
      <c r="NAZ94" s="529"/>
      <c r="NBA94" s="530"/>
      <c r="NBB94" s="531"/>
      <c r="NBC94" s="532"/>
      <c r="NBD94" s="533"/>
      <c r="NBE94" s="527"/>
      <c r="NBF94" s="528"/>
      <c r="NBG94" s="529"/>
      <c r="NBH94" s="530"/>
      <c r="NBI94" s="531"/>
      <c r="NBJ94" s="532"/>
      <c r="NBK94" s="533"/>
      <c r="NBL94" s="527"/>
      <c r="NBM94" s="528"/>
      <c r="NBN94" s="529"/>
      <c r="NBO94" s="530"/>
      <c r="NBP94" s="531"/>
      <c r="NBQ94" s="532"/>
      <c r="NBR94" s="533"/>
      <c r="NBS94" s="527"/>
      <c r="NBT94" s="528"/>
      <c r="NBU94" s="529"/>
      <c r="NBV94" s="530"/>
      <c r="NBW94" s="531"/>
      <c r="NBX94" s="532"/>
      <c r="NBY94" s="533"/>
      <c r="NBZ94" s="527"/>
      <c r="NCA94" s="528"/>
      <c r="NCB94" s="529"/>
      <c r="NCC94" s="530"/>
      <c r="NCD94" s="531"/>
      <c r="NCE94" s="532"/>
      <c r="NCF94" s="533"/>
      <c r="NCG94" s="527"/>
      <c r="NCH94" s="528"/>
      <c r="NCI94" s="529"/>
      <c r="NCJ94" s="530"/>
      <c r="NCK94" s="531"/>
      <c r="NCL94" s="532"/>
      <c r="NCM94" s="533"/>
      <c r="NCN94" s="527"/>
      <c r="NCO94" s="528"/>
      <c r="NCP94" s="529"/>
      <c r="NCQ94" s="530"/>
      <c r="NCR94" s="531"/>
      <c r="NCS94" s="532"/>
      <c r="NCT94" s="533"/>
      <c r="NCU94" s="527"/>
      <c r="NCV94" s="528"/>
      <c r="NCW94" s="529"/>
      <c r="NCX94" s="530"/>
      <c r="NCY94" s="531"/>
      <c r="NCZ94" s="532"/>
      <c r="NDA94" s="533"/>
      <c r="NDB94" s="527"/>
      <c r="NDC94" s="528"/>
      <c r="NDD94" s="529"/>
      <c r="NDE94" s="530"/>
      <c r="NDF94" s="531"/>
      <c r="NDG94" s="532"/>
      <c r="NDH94" s="533"/>
      <c r="NDI94" s="527"/>
      <c r="NDJ94" s="528"/>
      <c r="NDK94" s="529"/>
      <c r="NDL94" s="530"/>
      <c r="NDM94" s="531"/>
      <c r="NDN94" s="532"/>
      <c r="NDO94" s="533"/>
      <c r="NDP94" s="527"/>
      <c r="NDQ94" s="528"/>
      <c r="NDR94" s="529"/>
      <c r="NDS94" s="530"/>
      <c r="NDT94" s="531"/>
      <c r="NDU94" s="532"/>
      <c r="NDV94" s="533"/>
      <c r="NDW94" s="527"/>
      <c r="NDX94" s="528"/>
      <c r="NDY94" s="529"/>
      <c r="NDZ94" s="530"/>
      <c r="NEA94" s="531"/>
      <c r="NEB94" s="532"/>
      <c r="NEC94" s="533"/>
      <c r="NED94" s="527"/>
      <c r="NEE94" s="528"/>
      <c r="NEF94" s="529"/>
      <c r="NEG94" s="530"/>
      <c r="NEH94" s="531"/>
      <c r="NEI94" s="532"/>
      <c r="NEJ94" s="533"/>
      <c r="NEK94" s="527"/>
      <c r="NEL94" s="528"/>
      <c r="NEM94" s="529"/>
      <c r="NEN94" s="530"/>
      <c r="NEO94" s="531"/>
      <c r="NEP94" s="532"/>
      <c r="NEQ94" s="533"/>
      <c r="NER94" s="527"/>
      <c r="NES94" s="528"/>
      <c r="NET94" s="529"/>
      <c r="NEU94" s="530"/>
      <c r="NEV94" s="531"/>
      <c r="NEW94" s="532"/>
      <c r="NEX94" s="533"/>
      <c r="NEY94" s="527"/>
      <c r="NEZ94" s="528"/>
      <c r="NFA94" s="529"/>
      <c r="NFB94" s="530"/>
      <c r="NFC94" s="531"/>
      <c r="NFD94" s="532"/>
      <c r="NFE94" s="533"/>
      <c r="NFF94" s="527"/>
      <c r="NFG94" s="528"/>
      <c r="NFH94" s="529"/>
      <c r="NFI94" s="530"/>
      <c r="NFJ94" s="531"/>
      <c r="NFK94" s="532"/>
      <c r="NFL94" s="533"/>
      <c r="NFM94" s="527"/>
      <c r="NFN94" s="528"/>
      <c r="NFO94" s="529"/>
      <c r="NFP94" s="530"/>
      <c r="NFQ94" s="531"/>
      <c r="NFR94" s="532"/>
      <c r="NFS94" s="533"/>
      <c r="NFT94" s="527"/>
      <c r="NFU94" s="528"/>
      <c r="NFV94" s="529"/>
      <c r="NFW94" s="530"/>
      <c r="NFX94" s="531"/>
      <c r="NFY94" s="532"/>
      <c r="NFZ94" s="533"/>
      <c r="NGA94" s="527"/>
      <c r="NGB94" s="528"/>
      <c r="NGC94" s="529"/>
      <c r="NGD94" s="530"/>
      <c r="NGE94" s="531"/>
      <c r="NGF94" s="532"/>
      <c r="NGG94" s="533"/>
      <c r="NGH94" s="527"/>
      <c r="NGI94" s="528"/>
      <c r="NGJ94" s="529"/>
      <c r="NGK94" s="530"/>
      <c r="NGL94" s="531"/>
      <c r="NGM94" s="532"/>
      <c r="NGN94" s="533"/>
      <c r="NGO94" s="527"/>
      <c r="NGP94" s="528"/>
      <c r="NGQ94" s="529"/>
      <c r="NGR94" s="530"/>
      <c r="NGS94" s="531"/>
      <c r="NGT94" s="532"/>
      <c r="NGU94" s="533"/>
      <c r="NGV94" s="527"/>
      <c r="NGW94" s="528"/>
      <c r="NGX94" s="529"/>
      <c r="NGY94" s="530"/>
      <c r="NGZ94" s="531"/>
      <c r="NHA94" s="532"/>
      <c r="NHB94" s="533"/>
      <c r="NHC94" s="527"/>
      <c r="NHD94" s="528"/>
      <c r="NHE94" s="529"/>
      <c r="NHF94" s="530"/>
      <c r="NHG94" s="531"/>
      <c r="NHH94" s="532"/>
      <c r="NHI94" s="533"/>
      <c r="NHJ94" s="527"/>
      <c r="NHK94" s="528"/>
      <c r="NHL94" s="529"/>
      <c r="NHM94" s="530"/>
      <c r="NHN94" s="531"/>
      <c r="NHO94" s="532"/>
      <c r="NHP94" s="533"/>
      <c r="NHQ94" s="527"/>
      <c r="NHR94" s="528"/>
      <c r="NHS94" s="529"/>
      <c r="NHT94" s="530"/>
      <c r="NHU94" s="531"/>
      <c r="NHV94" s="532"/>
      <c r="NHW94" s="533"/>
      <c r="NHX94" s="527"/>
      <c r="NHY94" s="528"/>
      <c r="NHZ94" s="529"/>
      <c r="NIA94" s="530"/>
      <c r="NIB94" s="531"/>
      <c r="NIC94" s="532"/>
      <c r="NID94" s="533"/>
      <c r="NIE94" s="527"/>
      <c r="NIF94" s="528"/>
      <c r="NIG94" s="529"/>
      <c r="NIH94" s="530"/>
      <c r="NII94" s="531"/>
      <c r="NIJ94" s="532"/>
      <c r="NIK94" s="533"/>
      <c r="NIL94" s="527"/>
      <c r="NIM94" s="528"/>
      <c r="NIN94" s="529"/>
      <c r="NIO94" s="530"/>
      <c r="NIP94" s="531"/>
      <c r="NIQ94" s="532"/>
      <c r="NIR94" s="533"/>
      <c r="NIS94" s="527"/>
      <c r="NIT94" s="528"/>
      <c r="NIU94" s="529"/>
      <c r="NIV94" s="530"/>
      <c r="NIW94" s="531"/>
      <c r="NIX94" s="532"/>
      <c r="NIY94" s="533"/>
      <c r="NIZ94" s="527"/>
      <c r="NJA94" s="528"/>
      <c r="NJB94" s="529"/>
      <c r="NJC94" s="530"/>
      <c r="NJD94" s="531"/>
      <c r="NJE94" s="532"/>
      <c r="NJF94" s="533"/>
      <c r="NJG94" s="527"/>
      <c r="NJH94" s="528"/>
      <c r="NJI94" s="529"/>
      <c r="NJJ94" s="530"/>
      <c r="NJK94" s="531"/>
      <c r="NJL94" s="532"/>
      <c r="NJM94" s="533"/>
      <c r="NJN94" s="527"/>
      <c r="NJO94" s="528"/>
      <c r="NJP94" s="529"/>
      <c r="NJQ94" s="530"/>
      <c r="NJR94" s="531"/>
      <c r="NJS94" s="532"/>
      <c r="NJT94" s="533"/>
      <c r="NJU94" s="527"/>
      <c r="NJV94" s="528"/>
      <c r="NJW94" s="529"/>
      <c r="NJX94" s="530"/>
      <c r="NJY94" s="531"/>
      <c r="NJZ94" s="532"/>
      <c r="NKA94" s="533"/>
      <c r="NKB94" s="527"/>
      <c r="NKC94" s="528"/>
      <c r="NKD94" s="529"/>
      <c r="NKE94" s="530"/>
      <c r="NKF94" s="531"/>
      <c r="NKG94" s="532"/>
      <c r="NKH94" s="533"/>
      <c r="NKI94" s="527"/>
      <c r="NKJ94" s="528"/>
      <c r="NKK94" s="529"/>
      <c r="NKL94" s="530"/>
      <c r="NKM94" s="531"/>
      <c r="NKN94" s="532"/>
      <c r="NKO94" s="533"/>
      <c r="NKP94" s="527"/>
      <c r="NKQ94" s="528"/>
      <c r="NKR94" s="529"/>
      <c r="NKS94" s="530"/>
      <c r="NKT94" s="531"/>
      <c r="NKU94" s="532"/>
      <c r="NKV94" s="533"/>
      <c r="NKW94" s="527"/>
      <c r="NKX94" s="528"/>
      <c r="NKY94" s="529"/>
      <c r="NKZ94" s="530"/>
      <c r="NLA94" s="531"/>
      <c r="NLB94" s="532"/>
      <c r="NLC94" s="533"/>
      <c r="NLD94" s="527"/>
      <c r="NLE94" s="528"/>
      <c r="NLF94" s="529"/>
      <c r="NLG94" s="530"/>
      <c r="NLH94" s="531"/>
      <c r="NLI94" s="532"/>
      <c r="NLJ94" s="533"/>
      <c r="NLK94" s="527"/>
      <c r="NLL94" s="528"/>
      <c r="NLM94" s="529"/>
      <c r="NLN94" s="530"/>
      <c r="NLO94" s="531"/>
      <c r="NLP94" s="532"/>
      <c r="NLQ94" s="533"/>
      <c r="NLR94" s="527"/>
      <c r="NLS94" s="528"/>
      <c r="NLT94" s="529"/>
      <c r="NLU94" s="530"/>
      <c r="NLV94" s="531"/>
      <c r="NLW94" s="532"/>
      <c r="NLX94" s="533"/>
      <c r="NLY94" s="527"/>
      <c r="NLZ94" s="528"/>
      <c r="NMA94" s="529"/>
      <c r="NMB94" s="530"/>
      <c r="NMC94" s="531"/>
      <c r="NMD94" s="532"/>
      <c r="NME94" s="533"/>
      <c r="NMF94" s="527"/>
      <c r="NMG94" s="528"/>
      <c r="NMH94" s="529"/>
      <c r="NMI94" s="530"/>
      <c r="NMJ94" s="531"/>
      <c r="NMK94" s="532"/>
      <c r="NML94" s="533"/>
      <c r="NMM94" s="527"/>
      <c r="NMN94" s="528"/>
      <c r="NMO94" s="529"/>
      <c r="NMP94" s="530"/>
      <c r="NMQ94" s="531"/>
      <c r="NMR94" s="532"/>
      <c r="NMS94" s="533"/>
      <c r="NMT94" s="527"/>
      <c r="NMU94" s="528"/>
      <c r="NMV94" s="529"/>
      <c r="NMW94" s="530"/>
      <c r="NMX94" s="531"/>
      <c r="NMY94" s="532"/>
      <c r="NMZ94" s="533"/>
      <c r="NNA94" s="527"/>
      <c r="NNB94" s="528"/>
      <c r="NNC94" s="529"/>
      <c r="NND94" s="530"/>
      <c r="NNE94" s="531"/>
      <c r="NNF94" s="532"/>
      <c r="NNG94" s="533"/>
      <c r="NNH94" s="527"/>
      <c r="NNI94" s="528"/>
      <c r="NNJ94" s="529"/>
      <c r="NNK94" s="530"/>
      <c r="NNL94" s="531"/>
      <c r="NNM94" s="532"/>
      <c r="NNN94" s="533"/>
      <c r="NNO94" s="527"/>
      <c r="NNP94" s="528"/>
      <c r="NNQ94" s="529"/>
      <c r="NNR94" s="530"/>
      <c r="NNS94" s="531"/>
      <c r="NNT94" s="532"/>
      <c r="NNU94" s="533"/>
      <c r="NNV94" s="527"/>
      <c r="NNW94" s="528"/>
      <c r="NNX94" s="529"/>
      <c r="NNY94" s="530"/>
      <c r="NNZ94" s="531"/>
      <c r="NOA94" s="532"/>
      <c r="NOB94" s="533"/>
      <c r="NOC94" s="527"/>
      <c r="NOD94" s="528"/>
      <c r="NOE94" s="529"/>
      <c r="NOF94" s="530"/>
      <c r="NOG94" s="531"/>
      <c r="NOH94" s="532"/>
      <c r="NOI94" s="533"/>
      <c r="NOJ94" s="527"/>
      <c r="NOK94" s="528"/>
      <c r="NOL94" s="529"/>
      <c r="NOM94" s="530"/>
      <c r="NON94" s="531"/>
      <c r="NOO94" s="532"/>
      <c r="NOP94" s="533"/>
      <c r="NOQ94" s="527"/>
      <c r="NOR94" s="528"/>
      <c r="NOS94" s="529"/>
      <c r="NOT94" s="530"/>
      <c r="NOU94" s="531"/>
      <c r="NOV94" s="532"/>
      <c r="NOW94" s="533"/>
      <c r="NOX94" s="527"/>
      <c r="NOY94" s="528"/>
      <c r="NOZ94" s="529"/>
      <c r="NPA94" s="530"/>
      <c r="NPB94" s="531"/>
      <c r="NPC94" s="532"/>
      <c r="NPD94" s="533"/>
      <c r="NPE94" s="527"/>
      <c r="NPF94" s="528"/>
      <c r="NPG94" s="529"/>
      <c r="NPH94" s="530"/>
      <c r="NPI94" s="531"/>
      <c r="NPJ94" s="532"/>
      <c r="NPK94" s="533"/>
      <c r="NPL94" s="527"/>
      <c r="NPM94" s="528"/>
      <c r="NPN94" s="529"/>
      <c r="NPO94" s="530"/>
      <c r="NPP94" s="531"/>
      <c r="NPQ94" s="532"/>
      <c r="NPR94" s="533"/>
      <c r="NPS94" s="527"/>
      <c r="NPT94" s="528"/>
      <c r="NPU94" s="529"/>
      <c r="NPV94" s="530"/>
      <c r="NPW94" s="531"/>
      <c r="NPX94" s="532"/>
      <c r="NPY94" s="533"/>
      <c r="NPZ94" s="527"/>
      <c r="NQA94" s="528"/>
      <c r="NQB94" s="529"/>
      <c r="NQC94" s="530"/>
      <c r="NQD94" s="531"/>
      <c r="NQE94" s="532"/>
      <c r="NQF94" s="533"/>
      <c r="NQG94" s="527"/>
      <c r="NQH94" s="528"/>
      <c r="NQI94" s="529"/>
      <c r="NQJ94" s="530"/>
      <c r="NQK94" s="531"/>
      <c r="NQL94" s="532"/>
      <c r="NQM94" s="533"/>
      <c r="NQN94" s="527"/>
      <c r="NQO94" s="528"/>
      <c r="NQP94" s="529"/>
      <c r="NQQ94" s="530"/>
      <c r="NQR94" s="531"/>
      <c r="NQS94" s="532"/>
      <c r="NQT94" s="533"/>
      <c r="NQU94" s="527"/>
      <c r="NQV94" s="528"/>
      <c r="NQW94" s="529"/>
      <c r="NQX94" s="530"/>
      <c r="NQY94" s="531"/>
      <c r="NQZ94" s="532"/>
      <c r="NRA94" s="533"/>
      <c r="NRB94" s="527"/>
      <c r="NRC94" s="528"/>
      <c r="NRD94" s="529"/>
      <c r="NRE94" s="530"/>
      <c r="NRF94" s="531"/>
      <c r="NRG94" s="532"/>
      <c r="NRH94" s="533"/>
      <c r="NRI94" s="527"/>
      <c r="NRJ94" s="528"/>
      <c r="NRK94" s="529"/>
      <c r="NRL94" s="530"/>
      <c r="NRM94" s="531"/>
      <c r="NRN94" s="532"/>
      <c r="NRO94" s="533"/>
      <c r="NRP94" s="527"/>
      <c r="NRQ94" s="528"/>
      <c r="NRR94" s="529"/>
      <c r="NRS94" s="530"/>
      <c r="NRT94" s="531"/>
      <c r="NRU94" s="532"/>
      <c r="NRV94" s="533"/>
      <c r="NRW94" s="527"/>
      <c r="NRX94" s="528"/>
      <c r="NRY94" s="529"/>
      <c r="NRZ94" s="530"/>
      <c r="NSA94" s="531"/>
      <c r="NSB94" s="532"/>
      <c r="NSC94" s="533"/>
      <c r="NSD94" s="527"/>
      <c r="NSE94" s="528"/>
      <c r="NSF94" s="529"/>
      <c r="NSG94" s="530"/>
      <c r="NSH94" s="531"/>
      <c r="NSI94" s="532"/>
      <c r="NSJ94" s="533"/>
      <c r="NSK94" s="527"/>
      <c r="NSL94" s="528"/>
      <c r="NSM94" s="529"/>
      <c r="NSN94" s="530"/>
      <c r="NSO94" s="531"/>
      <c r="NSP94" s="532"/>
      <c r="NSQ94" s="533"/>
      <c r="NSR94" s="527"/>
      <c r="NSS94" s="528"/>
      <c r="NST94" s="529"/>
      <c r="NSU94" s="530"/>
      <c r="NSV94" s="531"/>
      <c r="NSW94" s="532"/>
      <c r="NSX94" s="533"/>
      <c r="NSY94" s="527"/>
      <c r="NSZ94" s="528"/>
      <c r="NTA94" s="529"/>
      <c r="NTB94" s="530"/>
      <c r="NTC94" s="531"/>
      <c r="NTD94" s="532"/>
      <c r="NTE94" s="533"/>
      <c r="NTF94" s="527"/>
      <c r="NTG94" s="528"/>
      <c r="NTH94" s="529"/>
      <c r="NTI94" s="530"/>
      <c r="NTJ94" s="531"/>
      <c r="NTK94" s="532"/>
      <c r="NTL94" s="533"/>
      <c r="NTM94" s="527"/>
      <c r="NTN94" s="528"/>
      <c r="NTO94" s="529"/>
      <c r="NTP94" s="530"/>
      <c r="NTQ94" s="531"/>
      <c r="NTR94" s="532"/>
      <c r="NTS94" s="533"/>
      <c r="NTT94" s="527"/>
      <c r="NTU94" s="528"/>
      <c r="NTV94" s="529"/>
      <c r="NTW94" s="530"/>
      <c r="NTX94" s="531"/>
      <c r="NTY94" s="532"/>
      <c r="NTZ94" s="533"/>
      <c r="NUA94" s="527"/>
      <c r="NUB94" s="528"/>
      <c r="NUC94" s="529"/>
      <c r="NUD94" s="530"/>
      <c r="NUE94" s="531"/>
      <c r="NUF94" s="532"/>
      <c r="NUG94" s="533"/>
      <c r="NUH94" s="527"/>
      <c r="NUI94" s="528"/>
      <c r="NUJ94" s="529"/>
      <c r="NUK94" s="530"/>
      <c r="NUL94" s="531"/>
      <c r="NUM94" s="532"/>
      <c r="NUN94" s="533"/>
      <c r="NUO94" s="527"/>
      <c r="NUP94" s="528"/>
      <c r="NUQ94" s="529"/>
      <c r="NUR94" s="530"/>
      <c r="NUS94" s="531"/>
      <c r="NUT94" s="532"/>
      <c r="NUU94" s="533"/>
      <c r="NUV94" s="527"/>
      <c r="NUW94" s="528"/>
      <c r="NUX94" s="529"/>
      <c r="NUY94" s="530"/>
      <c r="NUZ94" s="531"/>
      <c r="NVA94" s="532"/>
      <c r="NVB94" s="533"/>
      <c r="NVC94" s="527"/>
      <c r="NVD94" s="528"/>
      <c r="NVE94" s="529"/>
      <c r="NVF94" s="530"/>
      <c r="NVG94" s="531"/>
      <c r="NVH94" s="532"/>
      <c r="NVI94" s="533"/>
      <c r="NVJ94" s="527"/>
      <c r="NVK94" s="528"/>
      <c r="NVL94" s="529"/>
      <c r="NVM94" s="530"/>
      <c r="NVN94" s="531"/>
      <c r="NVO94" s="532"/>
      <c r="NVP94" s="533"/>
      <c r="NVQ94" s="527"/>
      <c r="NVR94" s="528"/>
      <c r="NVS94" s="529"/>
      <c r="NVT94" s="530"/>
      <c r="NVU94" s="531"/>
      <c r="NVV94" s="532"/>
      <c r="NVW94" s="533"/>
      <c r="NVX94" s="527"/>
      <c r="NVY94" s="528"/>
      <c r="NVZ94" s="529"/>
      <c r="NWA94" s="530"/>
      <c r="NWB94" s="531"/>
      <c r="NWC94" s="532"/>
      <c r="NWD94" s="533"/>
      <c r="NWE94" s="527"/>
      <c r="NWF94" s="528"/>
      <c r="NWG94" s="529"/>
      <c r="NWH94" s="530"/>
      <c r="NWI94" s="531"/>
      <c r="NWJ94" s="532"/>
      <c r="NWK94" s="533"/>
      <c r="NWL94" s="527"/>
      <c r="NWM94" s="528"/>
      <c r="NWN94" s="529"/>
      <c r="NWO94" s="530"/>
      <c r="NWP94" s="531"/>
      <c r="NWQ94" s="532"/>
      <c r="NWR94" s="533"/>
      <c r="NWS94" s="527"/>
      <c r="NWT94" s="528"/>
      <c r="NWU94" s="529"/>
      <c r="NWV94" s="530"/>
      <c r="NWW94" s="531"/>
      <c r="NWX94" s="532"/>
      <c r="NWY94" s="533"/>
      <c r="NWZ94" s="527"/>
      <c r="NXA94" s="528"/>
      <c r="NXB94" s="529"/>
      <c r="NXC94" s="530"/>
      <c r="NXD94" s="531"/>
      <c r="NXE94" s="532"/>
      <c r="NXF94" s="533"/>
      <c r="NXG94" s="527"/>
      <c r="NXH94" s="528"/>
      <c r="NXI94" s="529"/>
      <c r="NXJ94" s="530"/>
      <c r="NXK94" s="531"/>
      <c r="NXL94" s="532"/>
      <c r="NXM94" s="533"/>
      <c r="NXN94" s="527"/>
      <c r="NXO94" s="528"/>
      <c r="NXP94" s="529"/>
      <c r="NXQ94" s="530"/>
      <c r="NXR94" s="531"/>
      <c r="NXS94" s="532"/>
      <c r="NXT94" s="533"/>
      <c r="NXU94" s="527"/>
      <c r="NXV94" s="528"/>
      <c r="NXW94" s="529"/>
      <c r="NXX94" s="530"/>
      <c r="NXY94" s="531"/>
      <c r="NXZ94" s="532"/>
      <c r="NYA94" s="533"/>
      <c r="NYB94" s="527"/>
      <c r="NYC94" s="528"/>
      <c r="NYD94" s="529"/>
      <c r="NYE94" s="530"/>
      <c r="NYF94" s="531"/>
      <c r="NYG94" s="532"/>
      <c r="NYH94" s="533"/>
      <c r="NYI94" s="527"/>
      <c r="NYJ94" s="528"/>
      <c r="NYK94" s="529"/>
      <c r="NYL94" s="530"/>
      <c r="NYM94" s="531"/>
      <c r="NYN94" s="532"/>
      <c r="NYO94" s="533"/>
      <c r="NYP94" s="527"/>
      <c r="NYQ94" s="528"/>
      <c r="NYR94" s="529"/>
      <c r="NYS94" s="530"/>
      <c r="NYT94" s="531"/>
      <c r="NYU94" s="532"/>
      <c r="NYV94" s="533"/>
      <c r="NYW94" s="527"/>
      <c r="NYX94" s="528"/>
      <c r="NYY94" s="529"/>
      <c r="NYZ94" s="530"/>
      <c r="NZA94" s="531"/>
      <c r="NZB94" s="532"/>
      <c r="NZC94" s="533"/>
      <c r="NZD94" s="527"/>
      <c r="NZE94" s="528"/>
      <c r="NZF94" s="529"/>
      <c r="NZG94" s="530"/>
      <c r="NZH94" s="531"/>
      <c r="NZI94" s="532"/>
      <c r="NZJ94" s="533"/>
      <c r="NZK94" s="527"/>
      <c r="NZL94" s="528"/>
      <c r="NZM94" s="529"/>
      <c r="NZN94" s="530"/>
      <c r="NZO94" s="531"/>
      <c r="NZP94" s="532"/>
      <c r="NZQ94" s="533"/>
      <c r="NZR94" s="527"/>
      <c r="NZS94" s="528"/>
      <c r="NZT94" s="529"/>
      <c r="NZU94" s="530"/>
      <c r="NZV94" s="531"/>
      <c r="NZW94" s="532"/>
      <c r="NZX94" s="533"/>
      <c r="NZY94" s="527"/>
      <c r="NZZ94" s="528"/>
      <c r="OAA94" s="529"/>
      <c r="OAB94" s="530"/>
      <c r="OAC94" s="531"/>
      <c r="OAD94" s="532"/>
      <c r="OAE94" s="533"/>
      <c r="OAF94" s="527"/>
      <c r="OAG94" s="528"/>
      <c r="OAH94" s="529"/>
      <c r="OAI94" s="530"/>
      <c r="OAJ94" s="531"/>
      <c r="OAK94" s="532"/>
      <c r="OAL94" s="533"/>
      <c r="OAM94" s="527"/>
      <c r="OAN94" s="528"/>
      <c r="OAO94" s="529"/>
      <c r="OAP94" s="530"/>
      <c r="OAQ94" s="531"/>
      <c r="OAR94" s="532"/>
      <c r="OAS94" s="533"/>
      <c r="OAT94" s="527"/>
      <c r="OAU94" s="528"/>
      <c r="OAV94" s="529"/>
      <c r="OAW94" s="530"/>
      <c r="OAX94" s="531"/>
      <c r="OAY94" s="532"/>
      <c r="OAZ94" s="533"/>
      <c r="OBA94" s="527"/>
      <c r="OBB94" s="528"/>
      <c r="OBC94" s="529"/>
      <c r="OBD94" s="530"/>
      <c r="OBE94" s="531"/>
      <c r="OBF94" s="532"/>
      <c r="OBG94" s="533"/>
      <c r="OBH94" s="527"/>
      <c r="OBI94" s="528"/>
      <c r="OBJ94" s="529"/>
      <c r="OBK94" s="530"/>
      <c r="OBL94" s="531"/>
      <c r="OBM94" s="532"/>
      <c r="OBN94" s="533"/>
      <c r="OBO94" s="527"/>
      <c r="OBP94" s="528"/>
      <c r="OBQ94" s="529"/>
      <c r="OBR94" s="530"/>
      <c r="OBS94" s="531"/>
      <c r="OBT94" s="532"/>
      <c r="OBU94" s="533"/>
      <c r="OBV94" s="527"/>
      <c r="OBW94" s="528"/>
      <c r="OBX94" s="529"/>
      <c r="OBY94" s="530"/>
      <c r="OBZ94" s="531"/>
      <c r="OCA94" s="532"/>
      <c r="OCB94" s="533"/>
      <c r="OCC94" s="527"/>
      <c r="OCD94" s="528"/>
      <c r="OCE94" s="529"/>
      <c r="OCF94" s="530"/>
      <c r="OCG94" s="531"/>
      <c r="OCH94" s="532"/>
      <c r="OCI94" s="533"/>
      <c r="OCJ94" s="527"/>
      <c r="OCK94" s="528"/>
      <c r="OCL94" s="529"/>
      <c r="OCM94" s="530"/>
      <c r="OCN94" s="531"/>
      <c r="OCO94" s="532"/>
      <c r="OCP94" s="533"/>
      <c r="OCQ94" s="527"/>
      <c r="OCR94" s="528"/>
      <c r="OCS94" s="529"/>
      <c r="OCT94" s="530"/>
      <c r="OCU94" s="531"/>
      <c r="OCV94" s="532"/>
      <c r="OCW94" s="533"/>
      <c r="OCX94" s="527"/>
      <c r="OCY94" s="528"/>
      <c r="OCZ94" s="529"/>
      <c r="ODA94" s="530"/>
      <c r="ODB94" s="531"/>
      <c r="ODC94" s="532"/>
      <c r="ODD94" s="533"/>
      <c r="ODE94" s="527"/>
      <c r="ODF94" s="528"/>
      <c r="ODG94" s="529"/>
      <c r="ODH94" s="530"/>
      <c r="ODI94" s="531"/>
      <c r="ODJ94" s="532"/>
      <c r="ODK94" s="533"/>
      <c r="ODL94" s="527"/>
      <c r="ODM94" s="528"/>
      <c r="ODN94" s="529"/>
      <c r="ODO94" s="530"/>
      <c r="ODP94" s="531"/>
      <c r="ODQ94" s="532"/>
      <c r="ODR94" s="533"/>
      <c r="ODS94" s="527"/>
      <c r="ODT94" s="528"/>
      <c r="ODU94" s="529"/>
      <c r="ODV94" s="530"/>
      <c r="ODW94" s="531"/>
      <c r="ODX94" s="532"/>
      <c r="ODY94" s="533"/>
      <c r="ODZ94" s="527"/>
      <c r="OEA94" s="528"/>
      <c r="OEB94" s="529"/>
      <c r="OEC94" s="530"/>
      <c r="OED94" s="531"/>
      <c r="OEE94" s="532"/>
      <c r="OEF94" s="533"/>
      <c r="OEG94" s="527"/>
      <c r="OEH94" s="528"/>
      <c r="OEI94" s="529"/>
      <c r="OEJ94" s="530"/>
      <c r="OEK94" s="531"/>
      <c r="OEL94" s="532"/>
      <c r="OEM94" s="533"/>
      <c r="OEN94" s="527"/>
      <c r="OEO94" s="528"/>
      <c r="OEP94" s="529"/>
      <c r="OEQ94" s="530"/>
      <c r="OER94" s="531"/>
      <c r="OES94" s="532"/>
      <c r="OET94" s="533"/>
      <c r="OEU94" s="527"/>
      <c r="OEV94" s="528"/>
      <c r="OEW94" s="529"/>
      <c r="OEX94" s="530"/>
      <c r="OEY94" s="531"/>
      <c r="OEZ94" s="532"/>
      <c r="OFA94" s="533"/>
      <c r="OFB94" s="527"/>
      <c r="OFC94" s="528"/>
      <c r="OFD94" s="529"/>
      <c r="OFE94" s="530"/>
      <c r="OFF94" s="531"/>
      <c r="OFG94" s="532"/>
      <c r="OFH94" s="533"/>
      <c r="OFI94" s="527"/>
      <c r="OFJ94" s="528"/>
      <c r="OFK94" s="529"/>
      <c r="OFL94" s="530"/>
      <c r="OFM94" s="531"/>
      <c r="OFN94" s="532"/>
      <c r="OFO94" s="533"/>
      <c r="OFP94" s="527"/>
      <c r="OFQ94" s="528"/>
      <c r="OFR94" s="529"/>
      <c r="OFS94" s="530"/>
      <c r="OFT94" s="531"/>
      <c r="OFU94" s="532"/>
      <c r="OFV94" s="533"/>
      <c r="OFW94" s="527"/>
      <c r="OFX94" s="528"/>
      <c r="OFY94" s="529"/>
      <c r="OFZ94" s="530"/>
      <c r="OGA94" s="531"/>
      <c r="OGB94" s="532"/>
      <c r="OGC94" s="533"/>
      <c r="OGD94" s="527"/>
      <c r="OGE94" s="528"/>
      <c r="OGF94" s="529"/>
      <c r="OGG94" s="530"/>
      <c r="OGH94" s="531"/>
      <c r="OGI94" s="532"/>
      <c r="OGJ94" s="533"/>
      <c r="OGK94" s="527"/>
      <c r="OGL94" s="528"/>
      <c r="OGM94" s="529"/>
      <c r="OGN94" s="530"/>
      <c r="OGO94" s="531"/>
      <c r="OGP94" s="532"/>
      <c r="OGQ94" s="533"/>
      <c r="OGR94" s="527"/>
      <c r="OGS94" s="528"/>
      <c r="OGT94" s="529"/>
      <c r="OGU94" s="530"/>
      <c r="OGV94" s="531"/>
      <c r="OGW94" s="532"/>
      <c r="OGX94" s="533"/>
      <c r="OGY94" s="527"/>
      <c r="OGZ94" s="528"/>
      <c r="OHA94" s="529"/>
      <c r="OHB94" s="530"/>
      <c r="OHC94" s="531"/>
      <c r="OHD94" s="532"/>
      <c r="OHE94" s="533"/>
      <c r="OHF94" s="527"/>
      <c r="OHG94" s="528"/>
      <c r="OHH94" s="529"/>
      <c r="OHI94" s="530"/>
      <c r="OHJ94" s="531"/>
      <c r="OHK94" s="532"/>
      <c r="OHL94" s="533"/>
      <c r="OHM94" s="527"/>
      <c r="OHN94" s="528"/>
      <c r="OHO94" s="529"/>
      <c r="OHP94" s="530"/>
      <c r="OHQ94" s="531"/>
      <c r="OHR94" s="532"/>
      <c r="OHS94" s="533"/>
      <c r="OHT94" s="527"/>
      <c r="OHU94" s="528"/>
      <c r="OHV94" s="529"/>
      <c r="OHW94" s="530"/>
      <c r="OHX94" s="531"/>
      <c r="OHY94" s="532"/>
      <c r="OHZ94" s="533"/>
      <c r="OIA94" s="527"/>
      <c r="OIB94" s="528"/>
      <c r="OIC94" s="529"/>
      <c r="OID94" s="530"/>
      <c r="OIE94" s="531"/>
      <c r="OIF94" s="532"/>
      <c r="OIG94" s="533"/>
      <c r="OIH94" s="527"/>
      <c r="OII94" s="528"/>
      <c r="OIJ94" s="529"/>
      <c r="OIK94" s="530"/>
      <c r="OIL94" s="531"/>
      <c r="OIM94" s="532"/>
      <c r="OIN94" s="533"/>
      <c r="OIO94" s="527"/>
      <c r="OIP94" s="528"/>
      <c r="OIQ94" s="529"/>
      <c r="OIR94" s="530"/>
      <c r="OIS94" s="531"/>
      <c r="OIT94" s="532"/>
      <c r="OIU94" s="533"/>
      <c r="OIV94" s="527"/>
      <c r="OIW94" s="528"/>
      <c r="OIX94" s="529"/>
      <c r="OIY94" s="530"/>
      <c r="OIZ94" s="531"/>
      <c r="OJA94" s="532"/>
      <c r="OJB94" s="533"/>
      <c r="OJC94" s="527"/>
      <c r="OJD94" s="528"/>
      <c r="OJE94" s="529"/>
      <c r="OJF94" s="530"/>
      <c r="OJG94" s="531"/>
      <c r="OJH94" s="532"/>
      <c r="OJI94" s="533"/>
      <c r="OJJ94" s="527"/>
      <c r="OJK94" s="528"/>
      <c r="OJL94" s="529"/>
      <c r="OJM94" s="530"/>
      <c r="OJN94" s="531"/>
      <c r="OJO94" s="532"/>
      <c r="OJP94" s="533"/>
      <c r="OJQ94" s="527"/>
      <c r="OJR94" s="528"/>
      <c r="OJS94" s="529"/>
      <c r="OJT94" s="530"/>
      <c r="OJU94" s="531"/>
      <c r="OJV94" s="532"/>
      <c r="OJW94" s="533"/>
      <c r="OJX94" s="527"/>
      <c r="OJY94" s="528"/>
      <c r="OJZ94" s="529"/>
      <c r="OKA94" s="530"/>
      <c r="OKB94" s="531"/>
      <c r="OKC94" s="532"/>
      <c r="OKD94" s="533"/>
      <c r="OKE94" s="527"/>
      <c r="OKF94" s="528"/>
      <c r="OKG94" s="529"/>
      <c r="OKH94" s="530"/>
      <c r="OKI94" s="531"/>
      <c r="OKJ94" s="532"/>
      <c r="OKK94" s="533"/>
      <c r="OKL94" s="527"/>
      <c r="OKM94" s="528"/>
      <c r="OKN94" s="529"/>
      <c r="OKO94" s="530"/>
      <c r="OKP94" s="531"/>
      <c r="OKQ94" s="532"/>
      <c r="OKR94" s="533"/>
      <c r="OKS94" s="527"/>
      <c r="OKT94" s="528"/>
      <c r="OKU94" s="529"/>
      <c r="OKV94" s="530"/>
      <c r="OKW94" s="531"/>
      <c r="OKX94" s="532"/>
      <c r="OKY94" s="533"/>
      <c r="OKZ94" s="527"/>
      <c r="OLA94" s="528"/>
      <c r="OLB94" s="529"/>
      <c r="OLC94" s="530"/>
      <c r="OLD94" s="531"/>
      <c r="OLE94" s="532"/>
      <c r="OLF94" s="533"/>
      <c r="OLG94" s="527"/>
      <c r="OLH94" s="528"/>
      <c r="OLI94" s="529"/>
      <c r="OLJ94" s="530"/>
      <c r="OLK94" s="531"/>
      <c r="OLL94" s="532"/>
      <c r="OLM94" s="533"/>
      <c r="OLN94" s="527"/>
      <c r="OLO94" s="528"/>
      <c r="OLP94" s="529"/>
      <c r="OLQ94" s="530"/>
      <c r="OLR94" s="531"/>
      <c r="OLS94" s="532"/>
      <c r="OLT94" s="533"/>
      <c r="OLU94" s="527"/>
      <c r="OLV94" s="528"/>
      <c r="OLW94" s="529"/>
      <c r="OLX94" s="530"/>
      <c r="OLY94" s="531"/>
      <c r="OLZ94" s="532"/>
      <c r="OMA94" s="533"/>
      <c r="OMB94" s="527"/>
      <c r="OMC94" s="528"/>
      <c r="OMD94" s="529"/>
      <c r="OME94" s="530"/>
      <c r="OMF94" s="531"/>
      <c r="OMG94" s="532"/>
      <c r="OMH94" s="533"/>
      <c r="OMI94" s="527"/>
      <c r="OMJ94" s="528"/>
      <c r="OMK94" s="529"/>
      <c r="OML94" s="530"/>
      <c r="OMM94" s="531"/>
      <c r="OMN94" s="532"/>
      <c r="OMO94" s="533"/>
      <c r="OMP94" s="527"/>
      <c r="OMQ94" s="528"/>
      <c r="OMR94" s="529"/>
      <c r="OMS94" s="530"/>
      <c r="OMT94" s="531"/>
      <c r="OMU94" s="532"/>
      <c r="OMV94" s="533"/>
      <c r="OMW94" s="527"/>
      <c r="OMX94" s="528"/>
      <c r="OMY94" s="529"/>
      <c r="OMZ94" s="530"/>
      <c r="ONA94" s="531"/>
      <c r="ONB94" s="532"/>
      <c r="ONC94" s="533"/>
      <c r="OND94" s="527"/>
      <c r="ONE94" s="528"/>
      <c r="ONF94" s="529"/>
      <c r="ONG94" s="530"/>
      <c r="ONH94" s="531"/>
      <c r="ONI94" s="532"/>
      <c r="ONJ94" s="533"/>
      <c r="ONK94" s="527"/>
      <c r="ONL94" s="528"/>
      <c r="ONM94" s="529"/>
      <c r="ONN94" s="530"/>
      <c r="ONO94" s="531"/>
      <c r="ONP94" s="532"/>
      <c r="ONQ94" s="533"/>
      <c r="ONR94" s="527"/>
      <c r="ONS94" s="528"/>
      <c r="ONT94" s="529"/>
      <c r="ONU94" s="530"/>
      <c r="ONV94" s="531"/>
      <c r="ONW94" s="532"/>
      <c r="ONX94" s="533"/>
      <c r="ONY94" s="527"/>
      <c r="ONZ94" s="528"/>
      <c r="OOA94" s="529"/>
      <c r="OOB94" s="530"/>
      <c r="OOC94" s="531"/>
      <c r="OOD94" s="532"/>
      <c r="OOE94" s="533"/>
      <c r="OOF94" s="527"/>
      <c r="OOG94" s="528"/>
      <c r="OOH94" s="529"/>
      <c r="OOI94" s="530"/>
      <c r="OOJ94" s="531"/>
      <c r="OOK94" s="532"/>
      <c r="OOL94" s="533"/>
      <c r="OOM94" s="527"/>
      <c r="OON94" s="528"/>
      <c r="OOO94" s="529"/>
      <c r="OOP94" s="530"/>
      <c r="OOQ94" s="531"/>
      <c r="OOR94" s="532"/>
      <c r="OOS94" s="533"/>
      <c r="OOT94" s="527"/>
      <c r="OOU94" s="528"/>
      <c r="OOV94" s="529"/>
      <c r="OOW94" s="530"/>
      <c r="OOX94" s="531"/>
      <c r="OOY94" s="532"/>
      <c r="OOZ94" s="533"/>
      <c r="OPA94" s="527"/>
      <c r="OPB94" s="528"/>
      <c r="OPC94" s="529"/>
      <c r="OPD94" s="530"/>
      <c r="OPE94" s="531"/>
      <c r="OPF94" s="532"/>
      <c r="OPG94" s="533"/>
      <c r="OPH94" s="527"/>
      <c r="OPI94" s="528"/>
      <c r="OPJ94" s="529"/>
      <c r="OPK94" s="530"/>
      <c r="OPL94" s="531"/>
      <c r="OPM94" s="532"/>
      <c r="OPN94" s="533"/>
      <c r="OPO94" s="527"/>
      <c r="OPP94" s="528"/>
      <c r="OPQ94" s="529"/>
      <c r="OPR94" s="530"/>
      <c r="OPS94" s="531"/>
      <c r="OPT94" s="532"/>
      <c r="OPU94" s="533"/>
      <c r="OPV94" s="527"/>
      <c r="OPW94" s="528"/>
      <c r="OPX94" s="529"/>
      <c r="OPY94" s="530"/>
      <c r="OPZ94" s="531"/>
      <c r="OQA94" s="532"/>
      <c r="OQB94" s="533"/>
      <c r="OQC94" s="527"/>
      <c r="OQD94" s="528"/>
      <c r="OQE94" s="529"/>
      <c r="OQF94" s="530"/>
      <c r="OQG94" s="531"/>
      <c r="OQH94" s="532"/>
      <c r="OQI94" s="533"/>
      <c r="OQJ94" s="527"/>
      <c r="OQK94" s="528"/>
      <c r="OQL94" s="529"/>
      <c r="OQM94" s="530"/>
      <c r="OQN94" s="531"/>
      <c r="OQO94" s="532"/>
      <c r="OQP94" s="533"/>
      <c r="OQQ94" s="527"/>
      <c r="OQR94" s="528"/>
      <c r="OQS94" s="529"/>
      <c r="OQT94" s="530"/>
      <c r="OQU94" s="531"/>
      <c r="OQV94" s="532"/>
      <c r="OQW94" s="533"/>
      <c r="OQX94" s="527"/>
      <c r="OQY94" s="528"/>
      <c r="OQZ94" s="529"/>
      <c r="ORA94" s="530"/>
      <c r="ORB94" s="531"/>
      <c r="ORC94" s="532"/>
      <c r="ORD94" s="533"/>
      <c r="ORE94" s="527"/>
      <c r="ORF94" s="528"/>
      <c r="ORG94" s="529"/>
      <c r="ORH94" s="530"/>
      <c r="ORI94" s="531"/>
      <c r="ORJ94" s="532"/>
      <c r="ORK94" s="533"/>
      <c r="ORL94" s="527"/>
      <c r="ORM94" s="528"/>
      <c r="ORN94" s="529"/>
      <c r="ORO94" s="530"/>
      <c r="ORP94" s="531"/>
      <c r="ORQ94" s="532"/>
      <c r="ORR94" s="533"/>
      <c r="ORS94" s="527"/>
      <c r="ORT94" s="528"/>
      <c r="ORU94" s="529"/>
      <c r="ORV94" s="530"/>
      <c r="ORW94" s="531"/>
      <c r="ORX94" s="532"/>
      <c r="ORY94" s="533"/>
      <c r="ORZ94" s="527"/>
      <c r="OSA94" s="528"/>
      <c r="OSB94" s="529"/>
      <c r="OSC94" s="530"/>
      <c r="OSD94" s="531"/>
      <c r="OSE94" s="532"/>
      <c r="OSF94" s="533"/>
      <c r="OSG94" s="527"/>
      <c r="OSH94" s="528"/>
      <c r="OSI94" s="529"/>
      <c r="OSJ94" s="530"/>
      <c r="OSK94" s="531"/>
      <c r="OSL94" s="532"/>
      <c r="OSM94" s="533"/>
      <c r="OSN94" s="527"/>
      <c r="OSO94" s="528"/>
      <c r="OSP94" s="529"/>
      <c r="OSQ94" s="530"/>
      <c r="OSR94" s="531"/>
      <c r="OSS94" s="532"/>
      <c r="OST94" s="533"/>
      <c r="OSU94" s="527"/>
      <c r="OSV94" s="528"/>
      <c r="OSW94" s="529"/>
      <c r="OSX94" s="530"/>
      <c r="OSY94" s="531"/>
      <c r="OSZ94" s="532"/>
      <c r="OTA94" s="533"/>
      <c r="OTB94" s="527"/>
      <c r="OTC94" s="528"/>
      <c r="OTD94" s="529"/>
      <c r="OTE94" s="530"/>
      <c r="OTF94" s="531"/>
      <c r="OTG94" s="532"/>
      <c r="OTH94" s="533"/>
      <c r="OTI94" s="527"/>
      <c r="OTJ94" s="528"/>
      <c r="OTK94" s="529"/>
      <c r="OTL94" s="530"/>
      <c r="OTM94" s="531"/>
      <c r="OTN94" s="532"/>
      <c r="OTO94" s="533"/>
      <c r="OTP94" s="527"/>
      <c r="OTQ94" s="528"/>
      <c r="OTR94" s="529"/>
      <c r="OTS94" s="530"/>
      <c r="OTT94" s="531"/>
      <c r="OTU94" s="532"/>
      <c r="OTV94" s="533"/>
      <c r="OTW94" s="527"/>
      <c r="OTX94" s="528"/>
      <c r="OTY94" s="529"/>
      <c r="OTZ94" s="530"/>
      <c r="OUA94" s="531"/>
      <c r="OUB94" s="532"/>
      <c r="OUC94" s="533"/>
      <c r="OUD94" s="527"/>
      <c r="OUE94" s="528"/>
      <c r="OUF94" s="529"/>
      <c r="OUG94" s="530"/>
      <c r="OUH94" s="531"/>
      <c r="OUI94" s="532"/>
      <c r="OUJ94" s="533"/>
      <c r="OUK94" s="527"/>
      <c r="OUL94" s="528"/>
      <c r="OUM94" s="529"/>
      <c r="OUN94" s="530"/>
      <c r="OUO94" s="531"/>
      <c r="OUP94" s="532"/>
      <c r="OUQ94" s="533"/>
      <c r="OUR94" s="527"/>
      <c r="OUS94" s="528"/>
      <c r="OUT94" s="529"/>
      <c r="OUU94" s="530"/>
      <c r="OUV94" s="531"/>
      <c r="OUW94" s="532"/>
      <c r="OUX94" s="533"/>
      <c r="OUY94" s="527"/>
      <c r="OUZ94" s="528"/>
      <c r="OVA94" s="529"/>
      <c r="OVB94" s="530"/>
      <c r="OVC94" s="531"/>
      <c r="OVD94" s="532"/>
      <c r="OVE94" s="533"/>
      <c r="OVF94" s="527"/>
      <c r="OVG94" s="528"/>
      <c r="OVH94" s="529"/>
      <c r="OVI94" s="530"/>
      <c r="OVJ94" s="531"/>
      <c r="OVK94" s="532"/>
      <c r="OVL94" s="533"/>
      <c r="OVM94" s="527"/>
      <c r="OVN94" s="528"/>
      <c r="OVO94" s="529"/>
      <c r="OVP94" s="530"/>
      <c r="OVQ94" s="531"/>
      <c r="OVR94" s="532"/>
      <c r="OVS94" s="533"/>
      <c r="OVT94" s="527"/>
      <c r="OVU94" s="528"/>
      <c r="OVV94" s="529"/>
      <c r="OVW94" s="530"/>
      <c r="OVX94" s="531"/>
      <c r="OVY94" s="532"/>
      <c r="OVZ94" s="533"/>
      <c r="OWA94" s="527"/>
      <c r="OWB94" s="528"/>
      <c r="OWC94" s="529"/>
      <c r="OWD94" s="530"/>
      <c r="OWE94" s="531"/>
      <c r="OWF94" s="532"/>
      <c r="OWG94" s="533"/>
      <c r="OWH94" s="527"/>
      <c r="OWI94" s="528"/>
      <c r="OWJ94" s="529"/>
      <c r="OWK94" s="530"/>
      <c r="OWL94" s="531"/>
      <c r="OWM94" s="532"/>
      <c r="OWN94" s="533"/>
      <c r="OWO94" s="527"/>
      <c r="OWP94" s="528"/>
      <c r="OWQ94" s="529"/>
      <c r="OWR94" s="530"/>
      <c r="OWS94" s="531"/>
      <c r="OWT94" s="532"/>
      <c r="OWU94" s="533"/>
      <c r="OWV94" s="527"/>
      <c r="OWW94" s="528"/>
      <c r="OWX94" s="529"/>
      <c r="OWY94" s="530"/>
      <c r="OWZ94" s="531"/>
      <c r="OXA94" s="532"/>
      <c r="OXB94" s="533"/>
      <c r="OXC94" s="527"/>
      <c r="OXD94" s="528"/>
      <c r="OXE94" s="529"/>
      <c r="OXF94" s="530"/>
      <c r="OXG94" s="531"/>
      <c r="OXH94" s="532"/>
      <c r="OXI94" s="533"/>
      <c r="OXJ94" s="527"/>
      <c r="OXK94" s="528"/>
      <c r="OXL94" s="529"/>
      <c r="OXM94" s="530"/>
      <c r="OXN94" s="531"/>
      <c r="OXO94" s="532"/>
      <c r="OXP94" s="533"/>
      <c r="OXQ94" s="527"/>
      <c r="OXR94" s="528"/>
      <c r="OXS94" s="529"/>
      <c r="OXT94" s="530"/>
      <c r="OXU94" s="531"/>
      <c r="OXV94" s="532"/>
      <c r="OXW94" s="533"/>
      <c r="OXX94" s="527"/>
      <c r="OXY94" s="528"/>
      <c r="OXZ94" s="529"/>
      <c r="OYA94" s="530"/>
      <c r="OYB94" s="531"/>
      <c r="OYC94" s="532"/>
      <c r="OYD94" s="533"/>
      <c r="OYE94" s="527"/>
      <c r="OYF94" s="528"/>
      <c r="OYG94" s="529"/>
      <c r="OYH94" s="530"/>
      <c r="OYI94" s="531"/>
      <c r="OYJ94" s="532"/>
      <c r="OYK94" s="533"/>
      <c r="OYL94" s="527"/>
      <c r="OYM94" s="528"/>
      <c r="OYN94" s="529"/>
      <c r="OYO94" s="530"/>
      <c r="OYP94" s="531"/>
      <c r="OYQ94" s="532"/>
      <c r="OYR94" s="533"/>
      <c r="OYS94" s="527"/>
      <c r="OYT94" s="528"/>
      <c r="OYU94" s="529"/>
      <c r="OYV94" s="530"/>
      <c r="OYW94" s="531"/>
      <c r="OYX94" s="532"/>
      <c r="OYY94" s="533"/>
      <c r="OYZ94" s="527"/>
      <c r="OZA94" s="528"/>
      <c r="OZB94" s="529"/>
      <c r="OZC94" s="530"/>
      <c r="OZD94" s="531"/>
      <c r="OZE94" s="532"/>
      <c r="OZF94" s="533"/>
      <c r="OZG94" s="527"/>
      <c r="OZH94" s="528"/>
      <c r="OZI94" s="529"/>
      <c r="OZJ94" s="530"/>
      <c r="OZK94" s="531"/>
      <c r="OZL94" s="532"/>
      <c r="OZM94" s="533"/>
      <c r="OZN94" s="527"/>
      <c r="OZO94" s="528"/>
      <c r="OZP94" s="529"/>
      <c r="OZQ94" s="530"/>
      <c r="OZR94" s="531"/>
      <c r="OZS94" s="532"/>
      <c r="OZT94" s="533"/>
      <c r="OZU94" s="527"/>
      <c r="OZV94" s="528"/>
      <c r="OZW94" s="529"/>
      <c r="OZX94" s="530"/>
      <c r="OZY94" s="531"/>
      <c r="OZZ94" s="532"/>
      <c r="PAA94" s="533"/>
      <c r="PAB94" s="527"/>
      <c r="PAC94" s="528"/>
      <c r="PAD94" s="529"/>
      <c r="PAE94" s="530"/>
      <c r="PAF94" s="531"/>
      <c r="PAG94" s="532"/>
      <c r="PAH94" s="533"/>
      <c r="PAI94" s="527"/>
      <c r="PAJ94" s="528"/>
      <c r="PAK94" s="529"/>
      <c r="PAL94" s="530"/>
      <c r="PAM94" s="531"/>
      <c r="PAN94" s="532"/>
      <c r="PAO94" s="533"/>
      <c r="PAP94" s="527"/>
      <c r="PAQ94" s="528"/>
      <c r="PAR94" s="529"/>
      <c r="PAS94" s="530"/>
      <c r="PAT94" s="531"/>
      <c r="PAU94" s="532"/>
      <c r="PAV94" s="533"/>
      <c r="PAW94" s="527"/>
      <c r="PAX94" s="528"/>
      <c r="PAY94" s="529"/>
      <c r="PAZ94" s="530"/>
      <c r="PBA94" s="531"/>
      <c r="PBB94" s="532"/>
      <c r="PBC94" s="533"/>
      <c r="PBD94" s="527"/>
      <c r="PBE94" s="528"/>
      <c r="PBF94" s="529"/>
      <c r="PBG94" s="530"/>
      <c r="PBH94" s="531"/>
      <c r="PBI94" s="532"/>
      <c r="PBJ94" s="533"/>
      <c r="PBK94" s="527"/>
      <c r="PBL94" s="528"/>
      <c r="PBM94" s="529"/>
      <c r="PBN94" s="530"/>
      <c r="PBO94" s="531"/>
      <c r="PBP94" s="532"/>
      <c r="PBQ94" s="533"/>
      <c r="PBR94" s="527"/>
      <c r="PBS94" s="528"/>
      <c r="PBT94" s="529"/>
      <c r="PBU94" s="530"/>
      <c r="PBV94" s="531"/>
      <c r="PBW94" s="532"/>
      <c r="PBX94" s="533"/>
      <c r="PBY94" s="527"/>
      <c r="PBZ94" s="528"/>
      <c r="PCA94" s="529"/>
      <c r="PCB94" s="530"/>
      <c r="PCC94" s="531"/>
      <c r="PCD94" s="532"/>
      <c r="PCE94" s="533"/>
      <c r="PCF94" s="527"/>
      <c r="PCG94" s="528"/>
      <c r="PCH94" s="529"/>
      <c r="PCI94" s="530"/>
      <c r="PCJ94" s="531"/>
      <c r="PCK94" s="532"/>
      <c r="PCL94" s="533"/>
      <c r="PCM94" s="527"/>
      <c r="PCN94" s="528"/>
      <c r="PCO94" s="529"/>
      <c r="PCP94" s="530"/>
      <c r="PCQ94" s="531"/>
      <c r="PCR94" s="532"/>
      <c r="PCS94" s="533"/>
      <c r="PCT94" s="527"/>
      <c r="PCU94" s="528"/>
      <c r="PCV94" s="529"/>
      <c r="PCW94" s="530"/>
      <c r="PCX94" s="531"/>
      <c r="PCY94" s="532"/>
      <c r="PCZ94" s="533"/>
      <c r="PDA94" s="527"/>
      <c r="PDB94" s="528"/>
      <c r="PDC94" s="529"/>
      <c r="PDD94" s="530"/>
      <c r="PDE94" s="531"/>
      <c r="PDF94" s="532"/>
      <c r="PDG94" s="533"/>
      <c r="PDH94" s="527"/>
      <c r="PDI94" s="528"/>
      <c r="PDJ94" s="529"/>
      <c r="PDK94" s="530"/>
      <c r="PDL94" s="531"/>
      <c r="PDM94" s="532"/>
      <c r="PDN94" s="533"/>
      <c r="PDO94" s="527"/>
      <c r="PDP94" s="528"/>
      <c r="PDQ94" s="529"/>
      <c r="PDR94" s="530"/>
      <c r="PDS94" s="531"/>
      <c r="PDT94" s="532"/>
      <c r="PDU94" s="533"/>
      <c r="PDV94" s="527"/>
      <c r="PDW94" s="528"/>
      <c r="PDX94" s="529"/>
      <c r="PDY94" s="530"/>
      <c r="PDZ94" s="531"/>
      <c r="PEA94" s="532"/>
      <c r="PEB94" s="533"/>
      <c r="PEC94" s="527"/>
      <c r="PED94" s="528"/>
      <c r="PEE94" s="529"/>
      <c r="PEF94" s="530"/>
      <c r="PEG94" s="531"/>
      <c r="PEH94" s="532"/>
      <c r="PEI94" s="533"/>
      <c r="PEJ94" s="527"/>
      <c r="PEK94" s="528"/>
      <c r="PEL94" s="529"/>
      <c r="PEM94" s="530"/>
      <c r="PEN94" s="531"/>
      <c r="PEO94" s="532"/>
      <c r="PEP94" s="533"/>
      <c r="PEQ94" s="527"/>
      <c r="PER94" s="528"/>
      <c r="PES94" s="529"/>
      <c r="PET94" s="530"/>
      <c r="PEU94" s="531"/>
      <c r="PEV94" s="532"/>
      <c r="PEW94" s="533"/>
      <c r="PEX94" s="527"/>
      <c r="PEY94" s="528"/>
      <c r="PEZ94" s="529"/>
      <c r="PFA94" s="530"/>
      <c r="PFB94" s="531"/>
      <c r="PFC94" s="532"/>
      <c r="PFD94" s="533"/>
      <c r="PFE94" s="527"/>
      <c r="PFF94" s="528"/>
      <c r="PFG94" s="529"/>
      <c r="PFH94" s="530"/>
      <c r="PFI94" s="531"/>
      <c r="PFJ94" s="532"/>
      <c r="PFK94" s="533"/>
      <c r="PFL94" s="527"/>
      <c r="PFM94" s="528"/>
      <c r="PFN94" s="529"/>
      <c r="PFO94" s="530"/>
      <c r="PFP94" s="531"/>
      <c r="PFQ94" s="532"/>
      <c r="PFR94" s="533"/>
      <c r="PFS94" s="527"/>
      <c r="PFT94" s="528"/>
      <c r="PFU94" s="529"/>
      <c r="PFV94" s="530"/>
      <c r="PFW94" s="531"/>
      <c r="PFX94" s="532"/>
      <c r="PFY94" s="533"/>
      <c r="PFZ94" s="527"/>
      <c r="PGA94" s="528"/>
      <c r="PGB94" s="529"/>
      <c r="PGC94" s="530"/>
      <c r="PGD94" s="531"/>
      <c r="PGE94" s="532"/>
      <c r="PGF94" s="533"/>
      <c r="PGG94" s="527"/>
      <c r="PGH94" s="528"/>
      <c r="PGI94" s="529"/>
      <c r="PGJ94" s="530"/>
      <c r="PGK94" s="531"/>
      <c r="PGL94" s="532"/>
      <c r="PGM94" s="533"/>
      <c r="PGN94" s="527"/>
      <c r="PGO94" s="528"/>
      <c r="PGP94" s="529"/>
      <c r="PGQ94" s="530"/>
      <c r="PGR94" s="531"/>
      <c r="PGS94" s="532"/>
      <c r="PGT94" s="533"/>
      <c r="PGU94" s="527"/>
      <c r="PGV94" s="528"/>
      <c r="PGW94" s="529"/>
      <c r="PGX94" s="530"/>
      <c r="PGY94" s="531"/>
      <c r="PGZ94" s="532"/>
      <c r="PHA94" s="533"/>
      <c r="PHB94" s="527"/>
      <c r="PHC94" s="528"/>
      <c r="PHD94" s="529"/>
      <c r="PHE94" s="530"/>
      <c r="PHF94" s="531"/>
      <c r="PHG94" s="532"/>
      <c r="PHH94" s="533"/>
      <c r="PHI94" s="527"/>
      <c r="PHJ94" s="528"/>
      <c r="PHK94" s="529"/>
      <c r="PHL94" s="530"/>
      <c r="PHM94" s="531"/>
      <c r="PHN94" s="532"/>
      <c r="PHO94" s="533"/>
      <c r="PHP94" s="527"/>
      <c r="PHQ94" s="528"/>
      <c r="PHR94" s="529"/>
      <c r="PHS94" s="530"/>
      <c r="PHT94" s="531"/>
      <c r="PHU94" s="532"/>
      <c r="PHV94" s="533"/>
      <c r="PHW94" s="527"/>
      <c r="PHX94" s="528"/>
      <c r="PHY94" s="529"/>
      <c r="PHZ94" s="530"/>
      <c r="PIA94" s="531"/>
      <c r="PIB94" s="532"/>
      <c r="PIC94" s="533"/>
      <c r="PID94" s="527"/>
      <c r="PIE94" s="528"/>
      <c r="PIF94" s="529"/>
      <c r="PIG94" s="530"/>
      <c r="PIH94" s="531"/>
      <c r="PII94" s="532"/>
      <c r="PIJ94" s="533"/>
      <c r="PIK94" s="527"/>
      <c r="PIL94" s="528"/>
      <c r="PIM94" s="529"/>
      <c r="PIN94" s="530"/>
      <c r="PIO94" s="531"/>
      <c r="PIP94" s="532"/>
      <c r="PIQ94" s="533"/>
      <c r="PIR94" s="527"/>
      <c r="PIS94" s="528"/>
      <c r="PIT94" s="529"/>
      <c r="PIU94" s="530"/>
      <c r="PIV94" s="531"/>
      <c r="PIW94" s="532"/>
      <c r="PIX94" s="533"/>
      <c r="PIY94" s="527"/>
      <c r="PIZ94" s="528"/>
      <c r="PJA94" s="529"/>
      <c r="PJB94" s="530"/>
      <c r="PJC94" s="531"/>
      <c r="PJD94" s="532"/>
      <c r="PJE94" s="533"/>
      <c r="PJF94" s="527"/>
      <c r="PJG94" s="528"/>
      <c r="PJH94" s="529"/>
      <c r="PJI94" s="530"/>
      <c r="PJJ94" s="531"/>
      <c r="PJK94" s="532"/>
      <c r="PJL94" s="533"/>
      <c r="PJM94" s="527"/>
      <c r="PJN94" s="528"/>
      <c r="PJO94" s="529"/>
      <c r="PJP94" s="530"/>
      <c r="PJQ94" s="531"/>
      <c r="PJR94" s="532"/>
      <c r="PJS94" s="533"/>
      <c r="PJT94" s="527"/>
      <c r="PJU94" s="528"/>
      <c r="PJV94" s="529"/>
      <c r="PJW94" s="530"/>
      <c r="PJX94" s="531"/>
      <c r="PJY94" s="532"/>
      <c r="PJZ94" s="533"/>
      <c r="PKA94" s="527"/>
      <c r="PKB94" s="528"/>
      <c r="PKC94" s="529"/>
      <c r="PKD94" s="530"/>
      <c r="PKE94" s="531"/>
      <c r="PKF94" s="532"/>
      <c r="PKG94" s="533"/>
      <c r="PKH94" s="527"/>
      <c r="PKI94" s="528"/>
      <c r="PKJ94" s="529"/>
      <c r="PKK94" s="530"/>
      <c r="PKL94" s="531"/>
      <c r="PKM94" s="532"/>
      <c r="PKN94" s="533"/>
      <c r="PKO94" s="527"/>
      <c r="PKP94" s="528"/>
      <c r="PKQ94" s="529"/>
      <c r="PKR94" s="530"/>
      <c r="PKS94" s="531"/>
      <c r="PKT94" s="532"/>
      <c r="PKU94" s="533"/>
      <c r="PKV94" s="527"/>
      <c r="PKW94" s="528"/>
      <c r="PKX94" s="529"/>
      <c r="PKY94" s="530"/>
      <c r="PKZ94" s="531"/>
      <c r="PLA94" s="532"/>
      <c r="PLB94" s="533"/>
      <c r="PLC94" s="527"/>
      <c r="PLD94" s="528"/>
      <c r="PLE94" s="529"/>
      <c r="PLF94" s="530"/>
      <c r="PLG94" s="531"/>
      <c r="PLH94" s="532"/>
      <c r="PLI94" s="533"/>
      <c r="PLJ94" s="527"/>
      <c r="PLK94" s="528"/>
      <c r="PLL94" s="529"/>
      <c r="PLM94" s="530"/>
      <c r="PLN94" s="531"/>
      <c r="PLO94" s="532"/>
      <c r="PLP94" s="533"/>
      <c r="PLQ94" s="527"/>
      <c r="PLR94" s="528"/>
      <c r="PLS94" s="529"/>
      <c r="PLT94" s="530"/>
      <c r="PLU94" s="531"/>
      <c r="PLV94" s="532"/>
      <c r="PLW94" s="533"/>
      <c r="PLX94" s="527"/>
      <c r="PLY94" s="528"/>
      <c r="PLZ94" s="529"/>
      <c r="PMA94" s="530"/>
      <c r="PMB94" s="531"/>
      <c r="PMC94" s="532"/>
      <c r="PMD94" s="533"/>
      <c r="PME94" s="527"/>
      <c r="PMF94" s="528"/>
      <c r="PMG94" s="529"/>
      <c r="PMH94" s="530"/>
      <c r="PMI94" s="531"/>
      <c r="PMJ94" s="532"/>
      <c r="PMK94" s="533"/>
      <c r="PML94" s="527"/>
      <c r="PMM94" s="528"/>
      <c r="PMN94" s="529"/>
      <c r="PMO94" s="530"/>
      <c r="PMP94" s="531"/>
      <c r="PMQ94" s="532"/>
      <c r="PMR94" s="533"/>
      <c r="PMS94" s="527"/>
      <c r="PMT94" s="528"/>
      <c r="PMU94" s="529"/>
      <c r="PMV94" s="530"/>
      <c r="PMW94" s="531"/>
      <c r="PMX94" s="532"/>
      <c r="PMY94" s="533"/>
      <c r="PMZ94" s="527"/>
      <c r="PNA94" s="528"/>
      <c r="PNB94" s="529"/>
      <c r="PNC94" s="530"/>
      <c r="PND94" s="531"/>
      <c r="PNE94" s="532"/>
      <c r="PNF94" s="533"/>
      <c r="PNG94" s="527"/>
      <c r="PNH94" s="528"/>
      <c r="PNI94" s="529"/>
      <c r="PNJ94" s="530"/>
      <c r="PNK94" s="531"/>
      <c r="PNL94" s="532"/>
      <c r="PNM94" s="533"/>
      <c r="PNN94" s="527"/>
      <c r="PNO94" s="528"/>
      <c r="PNP94" s="529"/>
      <c r="PNQ94" s="530"/>
      <c r="PNR94" s="531"/>
      <c r="PNS94" s="532"/>
      <c r="PNT94" s="533"/>
      <c r="PNU94" s="527"/>
      <c r="PNV94" s="528"/>
      <c r="PNW94" s="529"/>
      <c r="PNX94" s="530"/>
      <c r="PNY94" s="531"/>
      <c r="PNZ94" s="532"/>
      <c r="POA94" s="533"/>
      <c r="POB94" s="527"/>
      <c r="POC94" s="528"/>
      <c r="POD94" s="529"/>
      <c r="POE94" s="530"/>
      <c r="POF94" s="531"/>
      <c r="POG94" s="532"/>
      <c r="POH94" s="533"/>
      <c r="POI94" s="527"/>
      <c r="POJ94" s="528"/>
      <c r="POK94" s="529"/>
      <c r="POL94" s="530"/>
      <c r="POM94" s="531"/>
      <c r="PON94" s="532"/>
      <c r="POO94" s="533"/>
      <c r="POP94" s="527"/>
      <c r="POQ94" s="528"/>
      <c r="POR94" s="529"/>
      <c r="POS94" s="530"/>
      <c r="POT94" s="531"/>
      <c r="POU94" s="532"/>
      <c r="POV94" s="533"/>
      <c r="POW94" s="527"/>
      <c r="POX94" s="528"/>
      <c r="POY94" s="529"/>
      <c r="POZ94" s="530"/>
      <c r="PPA94" s="531"/>
      <c r="PPB94" s="532"/>
      <c r="PPC94" s="533"/>
      <c r="PPD94" s="527"/>
      <c r="PPE94" s="528"/>
      <c r="PPF94" s="529"/>
      <c r="PPG94" s="530"/>
      <c r="PPH94" s="531"/>
      <c r="PPI94" s="532"/>
      <c r="PPJ94" s="533"/>
      <c r="PPK94" s="527"/>
      <c r="PPL94" s="528"/>
      <c r="PPM94" s="529"/>
      <c r="PPN94" s="530"/>
      <c r="PPO94" s="531"/>
      <c r="PPP94" s="532"/>
      <c r="PPQ94" s="533"/>
      <c r="PPR94" s="527"/>
      <c r="PPS94" s="528"/>
      <c r="PPT94" s="529"/>
      <c r="PPU94" s="530"/>
      <c r="PPV94" s="531"/>
      <c r="PPW94" s="532"/>
      <c r="PPX94" s="533"/>
      <c r="PPY94" s="527"/>
      <c r="PPZ94" s="528"/>
      <c r="PQA94" s="529"/>
      <c r="PQB94" s="530"/>
      <c r="PQC94" s="531"/>
      <c r="PQD94" s="532"/>
      <c r="PQE94" s="533"/>
      <c r="PQF94" s="527"/>
      <c r="PQG94" s="528"/>
      <c r="PQH94" s="529"/>
      <c r="PQI94" s="530"/>
      <c r="PQJ94" s="531"/>
      <c r="PQK94" s="532"/>
      <c r="PQL94" s="533"/>
      <c r="PQM94" s="527"/>
      <c r="PQN94" s="528"/>
      <c r="PQO94" s="529"/>
      <c r="PQP94" s="530"/>
      <c r="PQQ94" s="531"/>
      <c r="PQR94" s="532"/>
      <c r="PQS94" s="533"/>
      <c r="PQT94" s="527"/>
      <c r="PQU94" s="528"/>
      <c r="PQV94" s="529"/>
      <c r="PQW94" s="530"/>
      <c r="PQX94" s="531"/>
      <c r="PQY94" s="532"/>
      <c r="PQZ94" s="533"/>
      <c r="PRA94" s="527"/>
      <c r="PRB94" s="528"/>
      <c r="PRC94" s="529"/>
      <c r="PRD94" s="530"/>
      <c r="PRE94" s="531"/>
      <c r="PRF94" s="532"/>
      <c r="PRG94" s="533"/>
      <c r="PRH94" s="527"/>
      <c r="PRI94" s="528"/>
      <c r="PRJ94" s="529"/>
      <c r="PRK94" s="530"/>
      <c r="PRL94" s="531"/>
      <c r="PRM94" s="532"/>
      <c r="PRN94" s="533"/>
      <c r="PRO94" s="527"/>
      <c r="PRP94" s="528"/>
      <c r="PRQ94" s="529"/>
      <c r="PRR94" s="530"/>
      <c r="PRS94" s="531"/>
      <c r="PRT94" s="532"/>
      <c r="PRU94" s="533"/>
      <c r="PRV94" s="527"/>
      <c r="PRW94" s="528"/>
      <c r="PRX94" s="529"/>
      <c r="PRY94" s="530"/>
      <c r="PRZ94" s="531"/>
      <c r="PSA94" s="532"/>
      <c r="PSB94" s="533"/>
      <c r="PSC94" s="527"/>
      <c r="PSD94" s="528"/>
      <c r="PSE94" s="529"/>
      <c r="PSF94" s="530"/>
      <c r="PSG94" s="531"/>
      <c r="PSH94" s="532"/>
      <c r="PSI94" s="533"/>
      <c r="PSJ94" s="527"/>
      <c r="PSK94" s="528"/>
      <c r="PSL94" s="529"/>
      <c r="PSM94" s="530"/>
      <c r="PSN94" s="531"/>
      <c r="PSO94" s="532"/>
      <c r="PSP94" s="533"/>
      <c r="PSQ94" s="527"/>
      <c r="PSR94" s="528"/>
      <c r="PSS94" s="529"/>
      <c r="PST94" s="530"/>
      <c r="PSU94" s="531"/>
      <c r="PSV94" s="532"/>
      <c r="PSW94" s="533"/>
      <c r="PSX94" s="527"/>
      <c r="PSY94" s="528"/>
      <c r="PSZ94" s="529"/>
      <c r="PTA94" s="530"/>
      <c r="PTB94" s="531"/>
      <c r="PTC94" s="532"/>
      <c r="PTD94" s="533"/>
      <c r="PTE94" s="527"/>
      <c r="PTF94" s="528"/>
      <c r="PTG94" s="529"/>
      <c r="PTH94" s="530"/>
      <c r="PTI94" s="531"/>
      <c r="PTJ94" s="532"/>
      <c r="PTK94" s="533"/>
      <c r="PTL94" s="527"/>
      <c r="PTM94" s="528"/>
      <c r="PTN94" s="529"/>
      <c r="PTO94" s="530"/>
      <c r="PTP94" s="531"/>
      <c r="PTQ94" s="532"/>
      <c r="PTR94" s="533"/>
      <c r="PTS94" s="527"/>
      <c r="PTT94" s="528"/>
      <c r="PTU94" s="529"/>
      <c r="PTV94" s="530"/>
      <c r="PTW94" s="531"/>
      <c r="PTX94" s="532"/>
      <c r="PTY94" s="533"/>
      <c r="PTZ94" s="527"/>
      <c r="PUA94" s="528"/>
      <c r="PUB94" s="529"/>
      <c r="PUC94" s="530"/>
      <c r="PUD94" s="531"/>
      <c r="PUE94" s="532"/>
      <c r="PUF94" s="533"/>
      <c r="PUG94" s="527"/>
      <c r="PUH94" s="528"/>
      <c r="PUI94" s="529"/>
      <c r="PUJ94" s="530"/>
      <c r="PUK94" s="531"/>
      <c r="PUL94" s="532"/>
      <c r="PUM94" s="533"/>
      <c r="PUN94" s="527"/>
      <c r="PUO94" s="528"/>
      <c r="PUP94" s="529"/>
      <c r="PUQ94" s="530"/>
      <c r="PUR94" s="531"/>
      <c r="PUS94" s="532"/>
      <c r="PUT94" s="533"/>
      <c r="PUU94" s="527"/>
      <c r="PUV94" s="528"/>
      <c r="PUW94" s="529"/>
      <c r="PUX94" s="530"/>
      <c r="PUY94" s="531"/>
      <c r="PUZ94" s="532"/>
      <c r="PVA94" s="533"/>
      <c r="PVB94" s="527"/>
      <c r="PVC94" s="528"/>
      <c r="PVD94" s="529"/>
      <c r="PVE94" s="530"/>
      <c r="PVF94" s="531"/>
      <c r="PVG94" s="532"/>
      <c r="PVH94" s="533"/>
      <c r="PVI94" s="527"/>
      <c r="PVJ94" s="528"/>
      <c r="PVK94" s="529"/>
      <c r="PVL94" s="530"/>
      <c r="PVM94" s="531"/>
      <c r="PVN94" s="532"/>
      <c r="PVO94" s="533"/>
      <c r="PVP94" s="527"/>
      <c r="PVQ94" s="528"/>
      <c r="PVR94" s="529"/>
      <c r="PVS94" s="530"/>
      <c r="PVT94" s="531"/>
      <c r="PVU94" s="532"/>
      <c r="PVV94" s="533"/>
      <c r="PVW94" s="527"/>
      <c r="PVX94" s="528"/>
      <c r="PVY94" s="529"/>
      <c r="PVZ94" s="530"/>
      <c r="PWA94" s="531"/>
      <c r="PWB94" s="532"/>
      <c r="PWC94" s="533"/>
      <c r="PWD94" s="527"/>
      <c r="PWE94" s="528"/>
      <c r="PWF94" s="529"/>
      <c r="PWG94" s="530"/>
      <c r="PWH94" s="531"/>
      <c r="PWI94" s="532"/>
      <c r="PWJ94" s="533"/>
      <c r="PWK94" s="527"/>
      <c r="PWL94" s="528"/>
      <c r="PWM94" s="529"/>
      <c r="PWN94" s="530"/>
      <c r="PWO94" s="531"/>
      <c r="PWP94" s="532"/>
      <c r="PWQ94" s="533"/>
      <c r="PWR94" s="527"/>
      <c r="PWS94" s="528"/>
      <c r="PWT94" s="529"/>
      <c r="PWU94" s="530"/>
      <c r="PWV94" s="531"/>
      <c r="PWW94" s="532"/>
      <c r="PWX94" s="533"/>
      <c r="PWY94" s="527"/>
      <c r="PWZ94" s="528"/>
      <c r="PXA94" s="529"/>
      <c r="PXB94" s="530"/>
      <c r="PXC94" s="531"/>
      <c r="PXD94" s="532"/>
      <c r="PXE94" s="533"/>
      <c r="PXF94" s="527"/>
      <c r="PXG94" s="528"/>
      <c r="PXH94" s="529"/>
      <c r="PXI94" s="530"/>
      <c r="PXJ94" s="531"/>
      <c r="PXK94" s="532"/>
      <c r="PXL94" s="533"/>
      <c r="PXM94" s="527"/>
      <c r="PXN94" s="528"/>
      <c r="PXO94" s="529"/>
      <c r="PXP94" s="530"/>
      <c r="PXQ94" s="531"/>
      <c r="PXR94" s="532"/>
      <c r="PXS94" s="533"/>
      <c r="PXT94" s="527"/>
      <c r="PXU94" s="528"/>
      <c r="PXV94" s="529"/>
      <c r="PXW94" s="530"/>
      <c r="PXX94" s="531"/>
      <c r="PXY94" s="532"/>
      <c r="PXZ94" s="533"/>
      <c r="PYA94" s="527"/>
      <c r="PYB94" s="528"/>
      <c r="PYC94" s="529"/>
      <c r="PYD94" s="530"/>
      <c r="PYE94" s="531"/>
      <c r="PYF94" s="532"/>
      <c r="PYG94" s="533"/>
      <c r="PYH94" s="527"/>
      <c r="PYI94" s="528"/>
      <c r="PYJ94" s="529"/>
      <c r="PYK94" s="530"/>
      <c r="PYL94" s="531"/>
      <c r="PYM94" s="532"/>
      <c r="PYN94" s="533"/>
      <c r="PYO94" s="527"/>
      <c r="PYP94" s="528"/>
      <c r="PYQ94" s="529"/>
      <c r="PYR94" s="530"/>
      <c r="PYS94" s="531"/>
      <c r="PYT94" s="532"/>
      <c r="PYU94" s="533"/>
      <c r="PYV94" s="527"/>
      <c r="PYW94" s="528"/>
      <c r="PYX94" s="529"/>
      <c r="PYY94" s="530"/>
      <c r="PYZ94" s="531"/>
      <c r="PZA94" s="532"/>
      <c r="PZB94" s="533"/>
      <c r="PZC94" s="527"/>
      <c r="PZD94" s="528"/>
      <c r="PZE94" s="529"/>
      <c r="PZF94" s="530"/>
      <c r="PZG94" s="531"/>
      <c r="PZH94" s="532"/>
      <c r="PZI94" s="533"/>
      <c r="PZJ94" s="527"/>
      <c r="PZK94" s="528"/>
      <c r="PZL94" s="529"/>
      <c r="PZM94" s="530"/>
      <c r="PZN94" s="531"/>
      <c r="PZO94" s="532"/>
      <c r="PZP94" s="533"/>
      <c r="PZQ94" s="527"/>
      <c r="PZR94" s="528"/>
      <c r="PZS94" s="529"/>
      <c r="PZT94" s="530"/>
      <c r="PZU94" s="531"/>
      <c r="PZV94" s="532"/>
      <c r="PZW94" s="533"/>
      <c r="PZX94" s="527"/>
      <c r="PZY94" s="528"/>
      <c r="PZZ94" s="529"/>
      <c r="QAA94" s="530"/>
      <c r="QAB94" s="531"/>
      <c r="QAC94" s="532"/>
      <c r="QAD94" s="533"/>
      <c r="QAE94" s="527"/>
      <c r="QAF94" s="528"/>
      <c r="QAG94" s="529"/>
      <c r="QAH94" s="530"/>
      <c r="QAI94" s="531"/>
      <c r="QAJ94" s="532"/>
      <c r="QAK94" s="533"/>
      <c r="QAL94" s="527"/>
      <c r="QAM94" s="528"/>
      <c r="QAN94" s="529"/>
      <c r="QAO94" s="530"/>
      <c r="QAP94" s="531"/>
      <c r="QAQ94" s="532"/>
      <c r="QAR94" s="533"/>
      <c r="QAS94" s="527"/>
      <c r="QAT94" s="528"/>
      <c r="QAU94" s="529"/>
      <c r="QAV94" s="530"/>
      <c r="QAW94" s="531"/>
      <c r="QAX94" s="532"/>
      <c r="QAY94" s="533"/>
      <c r="QAZ94" s="527"/>
      <c r="QBA94" s="528"/>
      <c r="QBB94" s="529"/>
      <c r="QBC94" s="530"/>
      <c r="QBD94" s="531"/>
      <c r="QBE94" s="532"/>
      <c r="QBF94" s="533"/>
      <c r="QBG94" s="527"/>
      <c r="QBH94" s="528"/>
      <c r="QBI94" s="529"/>
      <c r="QBJ94" s="530"/>
      <c r="QBK94" s="531"/>
      <c r="QBL94" s="532"/>
      <c r="QBM94" s="533"/>
      <c r="QBN94" s="527"/>
      <c r="QBO94" s="528"/>
      <c r="QBP94" s="529"/>
      <c r="QBQ94" s="530"/>
      <c r="QBR94" s="531"/>
      <c r="QBS94" s="532"/>
      <c r="QBT94" s="533"/>
      <c r="QBU94" s="527"/>
      <c r="QBV94" s="528"/>
      <c r="QBW94" s="529"/>
      <c r="QBX94" s="530"/>
      <c r="QBY94" s="531"/>
      <c r="QBZ94" s="532"/>
      <c r="QCA94" s="533"/>
      <c r="QCB94" s="527"/>
      <c r="QCC94" s="528"/>
      <c r="QCD94" s="529"/>
      <c r="QCE94" s="530"/>
      <c r="QCF94" s="531"/>
      <c r="QCG94" s="532"/>
      <c r="QCH94" s="533"/>
      <c r="QCI94" s="527"/>
      <c r="QCJ94" s="528"/>
      <c r="QCK94" s="529"/>
      <c r="QCL94" s="530"/>
      <c r="QCM94" s="531"/>
      <c r="QCN94" s="532"/>
      <c r="QCO94" s="533"/>
      <c r="QCP94" s="527"/>
      <c r="QCQ94" s="528"/>
      <c r="QCR94" s="529"/>
      <c r="QCS94" s="530"/>
      <c r="QCT94" s="531"/>
      <c r="QCU94" s="532"/>
      <c r="QCV94" s="533"/>
      <c r="QCW94" s="527"/>
      <c r="QCX94" s="528"/>
      <c r="QCY94" s="529"/>
      <c r="QCZ94" s="530"/>
      <c r="QDA94" s="531"/>
      <c r="QDB94" s="532"/>
      <c r="QDC94" s="533"/>
      <c r="QDD94" s="527"/>
      <c r="QDE94" s="528"/>
      <c r="QDF94" s="529"/>
      <c r="QDG94" s="530"/>
      <c r="QDH94" s="531"/>
      <c r="QDI94" s="532"/>
      <c r="QDJ94" s="533"/>
      <c r="QDK94" s="527"/>
      <c r="QDL94" s="528"/>
      <c r="QDM94" s="529"/>
      <c r="QDN94" s="530"/>
      <c r="QDO94" s="531"/>
      <c r="QDP94" s="532"/>
      <c r="QDQ94" s="533"/>
      <c r="QDR94" s="527"/>
      <c r="QDS94" s="528"/>
      <c r="QDT94" s="529"/>
      <c r="QDU94" s="530"/>
      <c r="QDV94" s="531"/>
      <c r="QDW94" s="532"/>
      <c r="QDX94" s="533"/>
      <c r="QDY94" s="527"/>
      <c r="QDZ94" s="528"/>
      <c r="QEA94" s="529"/>
      <c r="QEB94" s="530"/>
      <c r="QEC94" s="531"/>
      <c r="QED94" s="532"/>
      <c r="QEE94" s="533"/>
      <c r="QEF94" s="527"/>
      <c r="QEG94" s="528"/>
      <c r="QEH94" s="529"/>
      <c r="QEI94" s="530"/>
      <c r="QEJ94" s="531"/>
      <c r="QEK94" s="532"/>
      <c r="QEL94" s="533"/>
      <c r="QEM94" s="527"/>
      <c r="QEN94" s="528"/>
      <c r="QEO94" s="529"/>
      <c r="QEP94" s="530"/>
      <c r="QEQ94" s="531"/>
      <c r="QER94" s="532"/>
      <c r="QES94" s="533"/>
      <c r="QET94" s="527"/>
      <c r="QEU94" s="528"/>
      <c r="QEV94" s="529"/>
      <c r="QEW94" s="530"/>
      <c r="QEX94" s="531"/>
      <c r="QEY94" s="532"/>
      <c r="QEZ94" s="533"/>
      <c r="QFA94" s="527"/>
      <c r="QFB94" s="528"/>
      <c r="QFC94" s="529"/>
      <c r="QFD94" s="530"/>
      <c r="QFE94" s="531"/>
      <c r="QFF94" s="532"/>
      <c r="QFG94" s="533"/>
      <c r="QFH94" s="527"/>
      <c r="QFI94" s="528"/>
      <c r="QFJ94" s="529"/>
      <c r="QFK94" s="530"/>
      <c r="QFL94" s="531"/>
      <c r="QFM94" s="532"/>
      <c r="QFN94" s="533"/>
      <c r="QFO94" s="527"/>
      <c r="QFP94" s="528"/>
      <c r="QFQ94" s="529"/>
      <c r="QFR94" s="530"/>
      <c r="QFS94" s="531"/>
      <c r="QFT94" s="532"/>
      <c r="QFU94" s="533"/>
      <c r="QFV94" s="527"/>
      <c r="QFW94" s="528"/>
      <c r="QFX94" s="529"/>
      <c r="QFY94" s="530"/>
      <c r="QFZ94" s="531"/>
      <c r="QGA94" s="532"/>
      <c r="QGB94" s="533"/>
      <c r="QGC94" s="527"/>
      <c r="QGD94" s="528"/>
      <c r="QGE94" s="529"/>
      <c r="QGF94" s="530"/>
      <c r="QGG94" s="531"/>
      <c r="QGH94" s="532"/>
      <c r="QGI94" s="533"/>
      <c r="QGJ94" s="527"/>
      <c r="QGK94" s="528"/>
      <c r="QGL94" s="529"/>
      <c r="QGM94" s="530"/>
      <c r="QGN94" s="531"/>
      <c r="QGO94" s="532"/>
      <c r="QGP94" s="533"/>
      <c r="QGQ94" s="527"/>
      <c r="QGR94" s="528"/>
      <c r="QGS94" s="529"/>
      <c r="QGT94" s="530"/>
      <c r="QGU94" s="531"/>
      <c r="QGV94" s="532"/>
      <c r="QGW94" s="533"/>
      <c r="QGX94" s="527"/>
      <c r="QGY94" s="528"/>
      <c r="QGZ94" s="529"/>
      <c r="QHA94" s="530"/>
      <c r="QHB94" s="531"/>
      <c r="QHC94" s="532"/>
      <c r="QHD94" s="533"/>
      <c r="QHE94" s="527"/>
      <c r="QHF94" s="528"/>
      <c r="QHG94" s="529"/>
      <c r="QHH94" s="530"/>
      <c r="QHI94" s="531"/>
      <c r="QHJ94" s="532"/>
      <c r="QHK94" s="533"/>
      <c r="QHL94" s="527"/>
      <c r="QHM94" s="528"/>
      <c r="QHN94" s="529"/>
      <c r="QHO94" s="530"/>
      <c r="QHP94" s="531"/>
      <c r="QHQ94" s="532"/>
      <c r="QHR94" s="533"/>
      <c r="QHS94" s="527"/>
      <c r="QHT94" s="528"/>
      <c r="QHU94" s="529"/>
      <c r="QHV94" s="530"/>
      <c r="QHW94" s="531"/>
      <c r="QHX94" s="532"/>
      <c r="QHY94" s="533"/>
      <c r="QHZ94" s="527"/>
      <c r="QIA94" s="528"/>
      <c r="QIB94" s="529"/>
      <c r="QIC94" s="530"/>
      <c r="QID94" s="531"/>
      <c r="QIE94" s="532"/>
      <c r="QIF94" s="533"/>
      <c r="QIG94" s="527"/>
      <c r="QIH94" s="528"/>
      <c r="QII94" s="529"/>
      <c r="QIJ94" s="530"/>
      <c r="QIK94" s="531"/>
      <c r="QIL94" s="532"/>
      <c r="QIM94" s="533"/>
      <c r="QIN94" s="527"/>
      <c r="QIO94" s="528"/>
      <c r="QIP94" s="529"/>
      <c r="QIQ94" s="530"/>
      <c r="QIR94" s="531"/>
      <c r="QIS94" s="532"/>
      <c r="QIT94" s="533"/>
      <c r="QIU94" s="527"/>
      <c r="QIV94" s="528"/>
      <c r="QIW94" s="529"/>
      <c r="QIX94" s="530"/>
      <c r="QIY94" s="531"/>
      <c r="QIZ94" s="532"/>
      <c r="QJA94" s="533"/>
      <c r="QJB94" s="527"/>
      <c r="QJC94" s="528"/>
      <c r="QJD94" s="529"/>
      <c r="QJE94" s="530"/>
      <c r="QJF94" s="531"/>
      <c r="QJG94" s="532"/>
      <c r="QJH94" s="533"/>
      <c r="QJI94" s="527"/>
      <c r="QJJ94" s="528"/>
      <c r="QJK94" s="529"/>
      <c r="QJL94" s="530"/>
      <c r="QJM94" s="531"/>
      <c r="QJN94" s="532"/>
      <c r="QJO94" s="533"/>
      <c r="QJP94" s="527"/>
      <c r="QJQ94" s="528"/>
      <c r="QJR94" s="529"/>
      <c r="QJS94" s="530"/>
      <c r="QJT94" s="531"/>
      <c r="QJU94" s="532"/>
      <c r="QJV94" s="533"/>
      <c r="QJW94" s="527"/>
      <c r="QJX94" s="528"/>
      <c r="QJY94" s="529"/>
      <c r="QJZ94" s="530"/>
      <c r="QKA94" s="531"/>
      <c r="QKB94" s="532"/>
      <c r="QKC94" s="533"/>
      <c r="QKD94" s="527"/>
      <c r="QKE94" s="528"/>
      <c r="QKF94" s="529"/>
      <c r="QKG94" s="530"/>
      <c r="QKH94" s="531"/>
      <c r="QKI94" s="532"/>
      <c r="QKJ94" s="533"/>
      <c r="QKK94" s="527"/>
      <c r="QKL94" s="528"/>
      <c r="QKM94" s="529"/>
      <c r="QKN94" s="530"/>
      <c r="QKO94" s="531"/>
      <c r="QKP94" s="532"/>
      <c r="QKQ94" s="533"/>
      <c r="QKR94" s="527"/>
      <c r="QKS94" s="528"/>
      <c r="QKT94" s="529"/>
      <c r="QKU94" s="530"/>
      <c r="QKV94" s="531"/>
      <c r="QKW94" s="532"/>
      <c r="QKX94" s="533"/>
      <c r="QKY94" s="527"/>
      <c r="QKZ94" s="528"/>
      <c r="QLA94" s="529"/>
      <c r="QLB94" s="530"/>
      <c r="QLC94" s="531"/>
      <c r="QLD94" s="532"/>
      <c r="QLE94" s="533"/>
      <c r="QLF94" s="527"/>
      <c r="QLG94" s="528"/>
      <c r="QLH94" s="529"/>
      <c r="QLI94" s="530"/>
      <c r="QLJ94" s="531"/>
      <c r="QLK94" s="532"/>
      <c r="QLL94" s="533"/>
      <c r="QLM94" s="527"/>
      <c r="QLN94" s="528"/>
      <c r="QLO94" s="529"/>
      <c r="QLP94" s="530"/>
      <c r="QLQ94" s="531"/>
      <c r="QLR94" s="532"/>
      <c r="QLS94" s="533"/>
      <c r="QLT94" s="527"/>
      <c r="QLU94" s="528"/>
      <c r="QLV94" s="529"/>
      <c r="QLW94" s="530"/>
      <c r="QLX94" s="531"/>
      <c r="QLY94" s="532"/>
      <c r="QLZ94" s="533"/>
      <c r="QMA94" s="527"/>
      <c r="QMB94" s="528"/>
      <c r="QMC94" s="529"/>
      <c r="QMD94" s="530"/>
      <c r="QME94" s="531"/>
      <c r="QMF94" s="532"/>
      <c r="QMG94" s="533"/>
      <c r="QMH94" s="527"/>
      <c r="QMI94" s="528"/>
      <c r="QMJ94" s="529"/>
      <c r="QMK94" s="530"/>
      <c r="QML94" s="531"/>
      <c r="QMM94" s="532"/>
      <c r="QMN94" s="533"/>
      <c r="QMO94" s="527"/>
      <c r="QMP94" s="528"/>
      <c r="QMQ94" s="529"/>
      <c r="QMR94" s="530"/>
      <c r="QMS94" s="531"/>
      <c r="QMT94" s="532"/>
      <c r="QMU94" s="533"/>
      <c r="QMV94" s="527"/>
      <c r="QMW94" s="528"/>
      <c r="QMX94" s="529"/>
      <c r="QMY94" s="530"/>
      <c r="QMZ94" s="531"/>
      <c r="QNA94" s="532"/>
      <c r="QNB94" s="533"/>
      <c r="QNC94" s="527"/>
      <c r="QND94" s="528"/>
      <c r="QNE94" s="529"/>
      <c r="QNF94" s="530"/>
      <c r="QNG94" s="531"/>
      <c r="QNH94" s="532"/>
      <c r="QNI94" s="533"/>
      <c r="QNJ94" s="527"/>
      <c r="QNK94" s="528"/>
      <c r="QNL94" s="529"/>
      <c r="QNM94" s="530"/>
      <c r="QNN94" s="531"/>
      <c r="QNO94" s="532"/>
      <c r="QNP94" s="533"/>
      <c r="QNQ94" s="527"/>
      <c r="QNR94" s="528"/>
      <c r="QNS94" s="529"/>
      <c r="QNT94" s="530"/>
      <c r="QNU94" s="531"/>
      <c r="QNV94" s="532"/>
      <c r="QNW94" s="533"/>
      <c r="QNX94" s="527"/>
      <c r="QNY94" s="528"/>
      <c r="QNZ94" s="529"/>
      <c r="QOA94" s="530"/>
      <c r="QOB94" s="531"/>
      <c r="QOC94" s="532"/>
      <c r="QOD94" s="533"/>
      <c r="QOE94" s="527"/>
      <c r="QOF94" s="528"/>
      <c r="QOG94" s="529"/>
      <c r="QOH94" s="530"/>
      <c r="QOI94" s="531"/>
      <c r="QOJ94" s="532"/>
      <c r="QOK94" s="533"/>
      <c r="QOL94" s="527"/>
      <c r="QOM94" s="528"/>
      <c r="QON94" s="529"/>
      <c r="QOO94" s="530"/>
      <c r="QOP94" s="531"/>
      <c r="QOQ94" s="532"/>
      <c r="QOR94" s="533"/>
      <c r="QOS94" s="527"/>
      <c r="QOT94" s="528"/>
      <c r="QOU94" s="529"/>
      <c r="QOV94" s="530"/>
      <c r="QOW94" s="531"/>
      <c r="QOX94" s="532"/>
      <c r="QOY94" s="533"/>
      <c r="QOZ94" s="527"/>
      <c r="QPA94" s="528"/>
      <c r="QPB94" s="529"/>
      <c r="QPC94" s="530"/>
      <c r="QPD94" s="531"/>
      <c r="QPE94" s="532"/>
      <c r="QPF94" s="533"/>
      <c r="QPG94" s="527"/>
      <c r="QPH94" s="528"/>
      <c r="QPI94" s="529"/>
      <c r="QPJ94" s="530"/>
      <c r="QPK94" s="531"/>
      <c r="QPL94" s="532"/>
      <c r="QPM94" s="533"/>
      <c r="QPN94" s="527"/>
      <c r="QPO94" s="528"/>
      <c r="QPP94" s="529"/>
      <c r="QPQ94" s="530"/>
      <c r="QPR94" s="531"/>
      <c r="QPS94" s="532"/>
      <c r="QPT94" s="533"/>
      <c r="QPU94" s="527"/>
      <c r="QPV94" s="528"/>
      <c r="QPW94" s="529"/>
      <c r="QPX94" s="530"/>
      <c r="QPY94" s="531"/>
      <c r="QPZ94" s="532"/>
      <c r="QQA94" s="533"/>
      <c r="QQB94" s="527"/>
      <c r="QQC94" s="528"/>
      <c r="QQD94" s="529"/>
      <c r="QQE94" s="530"/>
      <c r="QQF94" s="531"/>
      <c r="QQG94" s="532"/>
      <c r="QQH94" s="533"/>
      <c r="QQI94" s="527"/>
      <c r="QQJ94" s="528"/>
      <c r="QQK94" s="529"/>
      <c r="QQL94" s="530"/>
      <c r="QQM94" s="531"/>
      <c r="QQN94" s="532"/>
      <c r="QQO94" s="533"/>
      <c r="QQP94" s="527"/>
      <c r="QQQ94" s="528"/>
      <c r="QQR94" s="529"/>
      <c r="QQS94" s="530"/>
      <c r="QQT94" s="531"/>
      <c r="QQU94" s="532"/>
      <c r="QQV94" s="533"/>
      <c r="QQW94" s="527"/>
      <c r="QQX94" s="528"/>
      <c r="QQY94" s="529"/>
      <c r="QQZ94" s="530"/>
      <c r="QRA94" s="531"/>
      <c r="QRB94" s="532"/>
      <c r="QRC94" s="533"/>
      <c r="QRD94" s="527"/>
      <c r="QRE94" s="528"/>
      <c r="QRF94" s="529"/>
      <c r="QRG94" s="530"/>
      <c r="QRH94" s="531"/>
      <c r="QRI94" s="532"/>
      <c r="QRJ94" s="533"/>
      <c r="QRK94" s="527"/>
      <c r="QRL94" s="528"/>
      <c r="QRM94" s="529"/>
      <c r="QRN94" s="530"/>
      <c r="QRO94" s="531"/>
      <c r="QRP94" s="532"/>
      <c r="QRQ94" s="533"/>
      <c r="QRR94" s="527"/>
      <c r="QRS94" s="528"/>
      <c r="QRT94" s="529"/>
      <c r="QRU94" s="530"/>
      <c r="QRV94" s="531"/>
      <c r="QRW94" s="532"/>
      <c r="QRX94" s="533"/>
      <c r="QRY94" s="527"/>
      <c r="QRZ94" s="528"/>
      <c r="QSA94" s="529"/>
      <c r="QSB94" s="530"/>
      <c r="QSC94" s="531"/>
      <c r="QSD94" s="532"/>
      <c r="QSE94" s="533"/>
      <c r="QSF94" s="527"/>
      <c r="QSG94" s="528"/>
      <c r="QSH94" s="529"/>
      <c r="QSI94" s="530"/>
      <c r="QSJ94" s="531"/>
      <c r="QSK94" s="532"/>
      <c r="QSL94" s="533"/>
      <c r="QSM94" s="527"/>
      <c r="QSN94" s="528"/>
      <c r="QSO94" s="529"/>
      <c r="QSP94" s="530"/>
      <c r="QSQ94" s="531"/>
      <c r="QSR94" s="532"/>
      <c r="QSS94" s="533"/>
      <c r="QST94" s="527"/>
      <c r="QSU94" s="528"/>
      <c r="QSV94" s="529"/>
      <c r="QSW94" s="530"/>
      <c r="QSX94" s="531"/>
      <c r="QSY94" s="532"/>
      <c r="QSZ94" s="533"/>
      <c r="QTA94" s="527"/>
      <c r="QTB94" s="528"/>
      <c r="QTC94" s="529"/>
      <c r="QTD94" s="530"/>
      <c r="QTE94" s="531"/>
      <c r="QTF94" s="532"/>
      <c r="QTG94" s="533"/>
      <c r="QTH94" s="527"/>
      <c r="QTI94" s="528"/>
      <c r="QTJ94" s="529"/>
      <c r="QTK94" s="530"/>
      <c r="QTL94" s="531"/>
      <c r="QTM94" s="532"/>
      <c r="QTN94" s="533"/>
      <c r="QTO94" s="527"/>
      <c r="QTP94" s="528"/>
      <c r="QTQ94" s="529"/>
      <c r="QTR94" s="530"/>
      <c r="QTS94" s="531"/>
      <c r="QTT94" s="532"/>
      <c r="QTU94" s="533"/>
      <c r="QTV94" s="527"/>
      <c r="QTW94" s="528"/>
      <c r="QTX94" s="529"/>
      <c r="QTY94" s="530"/>
      <c r="QTZ94" s="531"/>
      <c r="QUA94" s="532"/>
      <c r="QUB94" s="533"/>
      <c r="QUC94" s="527"/>
      <c r="QUD94" s="528"/>
      <c r="QUE94" s="529"/>
      <c r="QUF94" s="530"/>
      <c r="QUG94" s="531"/>
      <c r="QUH94" s="532"/>
      <c r="QUI94" s="533"/>
      <c r="QUJ94" s="527"/>
      <c r="QUK94" s="528"/>
      <c r="QUL94" s="529"/>
      <c r="QUM94" s="530"/>
      <c r="QUN94" s="531"/>
      <c r="QUO94" s="532"/>
      <c r="QUP94" s="533"/>
      <c r="QUQ94" s="527"/>
      <c r="QUR94" s="528"/>
      <c r="QUS94" s="529"/>
      <c r="QUT94" s="530"/>
      <c r="QUU94" s="531"/>
      <c r="QUV94" s="532"/>
      <c r="QUW94" s="533"/>
      <c r="QUX94" s="527"/>
      <c r="QUY94" s="528"/>
      <c r="QUZ94" s="529"/>
      <c r="QVA94" s="530"/>
      <c r="QVB94" s="531"/>
      <c r="QVC94" s="532"/>
      <c r="QVD94" s="533"/>
      <c r="QVE94" s="527"/>
      <c r="QVF94" s="528"/>
      <c r="QVG94" s="529"/>
      <c r="QVH94" s="530"/>
      <c r="QVI94" s="531"/>
      <c r="QVJ94" s="532"/>
      <c r="QVK94" s="533"/>
      <c r="QVL94" s="527"/>
      <c r="QVM94" s="528"/>
      <c r="QVN94" s="529"/>
      <c r="QVO94" s="530"/>
      <c r="QVP94" s="531"/>
      <c r="QVQ94" s="532"/>
      <c r="QVR94" s="533"/>
      <c r="QVS94" s="527"/>
      <c r="QVT94" s="528"/>
      <c r="QVU94" s="529"/>
      <c r="QVV94" s="530"/>
      <c r="QVW94" s="531"/>
      <c r="QVX94" s="532"/>
      <c r="QVY94" s="533"/>
      <c r="QVZ94" s="527"/>
      <c r="QWA94" s="528"/>
      <c r="QWB94" s="529"/>
      <c r="QWC94" s="530"/>
      <c r="QWD94" s="531"/>
      <c r="QWE94" s="532"/>
      <c r="QWF94" s="533"/>
      <c r="QWG94" s="527"/>
      <c r="QWH94" s="528"/>
      <c r="QWI94" s="529"/>
      <c r="QWJ94" s="530"/>
      <c r="QWK94" s="531"/>
      <c r="QWL94" s="532"/>
      <c r="QWM94" s="533"/>
      <c r="QWN94" s="527"/>
      <c r="QWO94" s="528"/>
      <c r="QWP94" s="529"/>
      <c r="QWQ94" s="530"/>
      <c r="QWR94" s="531"/>
      <c r="QWS94" s="532"/>
      <c r="QWT94" s="533"/>
      <c r="QWU94" s="527"/>
      <c r="QWV94" s="528"/>
      <c r="QWW94" s="529"/>
      <c r="QWX94" s="530"/>
      <c r="QWY94" s="531"/>
      <c r="QWZ94" s="532"/>
      <c r="QXA94" s="533"/>
      <c r="QXB94" s="527"/>
      <c r="QXC94" s="528"/>
      <c r="QXD94" s="529"/>
      <c r="QXE94" s="530"/>
      <c r="QXF94" s="531"/>
      <c r="QXG94" s="532"/>
      <c r="QXH94" s="533"/>
      <c r="QXI94" s="527"/>
      <c r="QXJ94" s="528"/>
      <c r="QXK94" s="529"/>
      <c r="QXL94" s="530"/>
      <c r="QXM94" s="531"/>
      <c r="QXN94" s="532"/>
      <c r="QXO94" s="533"/>
      <c r="QXP94" s="527"/>
      <c r="QXQ94" s="528"/>
      <c r="QXR94" s="529"/>
      <c r="QXS94" s="530"/>
      <c r="QXT94" s="531"/>
      <c r="QXU94" s="532"/>
      <c r="QXV94" s="533"/>
      <c r="QXW94" s="527"/>
      <c r="QXX94" s="528"/>
      <c r="QXY94" s="529"/>
      <c r="QXZ94" s="530"/>
      <c r="QYA94" s="531"/>
      <c r="QYB94" s="532"/>
      <c r="QYC94" s="533"/>
      <c r="QYD94" s="527"/>
      <c r="QYE94" s="528"/>
      <c r="QYF94" s="529"/>
      <c r="QYG94" s="530"/>
      <c r="QYH94" s="531"/>
      <c r="QYI94" s="532"/>
      <c r="QYJ94" s="533"/>
      <c r="QYK94" s="527"/>
      <c r="QYL94" s="528"/>
      <c r="QYM94" s="529"/>
      <c r="QYN94" s="530"/>
      <c r="QYO94" s="531"/>
      <c r="QYP94" s="532"/>
      <c r="QYQ94" s="533"/>
      <c r="QYR94" s="527"/>
      <c r="QYS94" s="528"/>
      <c r="QYT94" s="529"/>
      <c r="QYU94" s="530"/>
      <c r="QYV94" s="531"/>
      <c r="QYW94" s="532"/>
      <c r="QYX94" s="533"/>
      <c r="QYY94" s="527"/>
      <c r="QYZ94" s="528"/>
      <c r="QZA94" s="529"/>
      <c r="QZB94" s="530"/>
      <c r="QZC94" s="531"/>
      <c r="QZD94" s="532"/>
      <c r="QZE94" s="533"/>
      <c r="QZF94" s="527"/>
      <c r="QZG94" s="528"/>
      <c r="QZH94" s="529"/>
      <c r="QZI94" s="530"/>
      <c r="QZJ94" s="531"/>
      <c r="QZK94" s="532"/>
      <c r="QZL94" s="533"/>
      <c r="QZM94" s="527"/>
      <c r="QZN94" s="528"/>
      <c r="QZO94" s="529"/>
      <c r="QZP94" s="530"/>
      <c r="QZQ94" s="531"/>
      <c r="QZR94" s="532"/>
      <c r="QZS94" s="533"/>
      <c r="QZT94" s="527"/>
      <c r="QZU94" s="528"/>
      <c r="QZV94" s="529"/>
      <c r="QZW94" s="530"/>
      <c r="QZX94" s="531"/>
      <c r="QZY94" s="532"/>
      <c r="QZZ94" s="533"/>
      <c r="RAA94" s="527"/>
      <c r="RAB94" s="528"/>
      <c r="RAC94" s="529"/>
      <c r="RAD94" s="530"/>
      <c r="RAE94" s="531"/>
      <c r="RAF94" s="532"/>
      <c r="RAG94" s="533"/>
      <c r="RAH94" s="527"/>
      <c r="RAI94" s="528"/>
      <c r="RAJ94" s="529"/>
      <c r="RAK94" s="530"/>
      <c r="RAL94" s="531"/>
      <c r="RAM94" s="532"/>
      <c r="RAN94" s="533"/>
      <c r="RAO94" s="527"/>
      <c r="RAP94" s="528"/>
      <c r="RAQ94" s="529"/>
      <c r="RAR94" s="530"/>
      <c r="RAS94" s="531"/>
      <c r="RAT94" s="532"/>
      <c r="RAU94" s="533"/>
      <c r="RAV94" s="527"/>
      <c r="RAW94" s="528"/>
      <c r="RAX94" s="529"/>
      <c r="RAY94" s="530"/>
      <c r="RAZ94" s="531"/>
      <c r="RBA94" s="532"/>
      <c r="RBB94" s="533"/>
      <c r="RBC94" s="527"/>
      <c r="RBD94" s="528"/>
      <c r="RBE94" s="529"/>
      <c r="RBF94" s="530"/>
      <c r="RBG94" s="531"/>
      <c r="RBH94" s="532"/>
      <c r="RBI94" s="533"/>
      <c r="RBJ94" s="527"/>
      <c r="RBK94" s="528"/>
      <c r="RBL94" s="529"/>
      <c r="RBM94" s="530"/>
      <c r="RBN94" s="531"/>
      <c r="RBO94" s="532"/>
      <c r="RBP94" s="533"/>
      <c r="RBQ94" s="527"/>
      <c r="RBR94" s="528"/>
      <c r="RBS94" s="529"/>
      <c r="RBT94" s="530"/>
      <c r="RBU94" s="531"/>
      <c r="RBV94" s="532"/>
      <c r="RBW94" s="533"/>
      <c r="RBX94" s="527"/>
      <c r="RBY94" s="528"/>
      <c r="RBZ94" s="529"/>
      <c r="RCA94" s="530"/>
      <c r="RCB94" s="531"/>
      <c r="RCC94" s="532"/>
      <c r="RCD94" s="533"/>
      <c r="RCE94" s="527"/>
      <c r="RCF94" s="528"/>
      <c r="RCG94" s="529"/>
      <c r="RCH94" s="530"/>
      <c r="RCI94" s="531"/>
      <c r="RCJ94" s="532"/>
      <c r="RCK94" s="533"/>
      <c r="RCL94" s="527"/>
      <c r="RCM94" s="528"/>
      <c r="RCN94" s="529"/>
      <c r="RCO94" s="530"/>
      <c r="RCP94" s="531"/>
      <c r="RCQ94" s="532"/>
      <c r="RCR94" s="533"/>
      <c r="RCS94" s="527"/>
      <c r="RCT94" s="528"/>
      <c r="RCU94" s="529"/>
      <c r="RCV94" s="530"/>
      <c r="RCW94" s="531"/>
      <c r="RCX94" s="532"/>
      <c r="RCY94" s="533"/>
      <c r="RCZ94" s="527"/>
      <c r="RDA94" s="528"/>
      <c r="RDB94" s="529"/>
      <c r="RDC94" s="530"/>
      <c r="RDD94" s="531"/>
      <c r="RDE94" s="532"/>
      <c r="RDF94" s="533"/>
      <c r="RDG94" s="527"/>
      <c r="RDH94" s="528"/>
      <c r="RDI94" s="529"/>
      <c r="RDJ94" s="530"/>
      <c r="RDK94" s="531"/>
      <c r="RDL94" s="532"/>
      <c r="RDM94" s="533"/>
      <c r="RDN94" s="527"/>
      <c r="RDO94" s="528"/>
      <c r="RDP94" s="529"/>
      <c r="RDQ94" s="530"/>
      <c r="RDR94" s="531"/>
      <c r="RDS94" s="532"/>
      <c r="RDT94" s="533"/>
      <c r="RDU94" s="527"/>
      <c r="RDV94" s="528"/>
      <c r="RDW94" s="529"/>
      <c r="RDX94" s="530"/>
      <c r="RDY94" s="531"/>
      <c r="RDZ94" s="532"/>
      <c r="REA94" s="533"/>
      <c r="REB94" s="527"/>
      <c r="REC94" s="528"/>
      <c r="RED94" s="529"/>
      <c r="REE94" s="530"/>
      <c r="REF94" s="531"/>
      <c r="REG94" s="532"/>
      <c r="REH94" s="533"/>
      <c r="REI94" s="527"/>
      <c r="REJ94" s="528"/>
      <c r="REK94" s="529"/>
      <c r="REL94" s="530"/>
      <c r="REM94" s="531"/>
      <c r="REN94" s="532"/>
      <c r="REO94" s="533"/>
      <c r="REP94" s="527"/>
      <c r="REQ94" s="528"/>
      <c r="RER94" s="529"/>
      <c r="RES94" s="530"/>
      <c r="RET94" s="531"/>
      <c r="REU94" s="532"/>
      <c r="REV94" s="533"/>
      <c r="REW94" s="527"/>
      <c r="REX94" s="528"/>
      <c r="REY94" s="529"/>
      <c r="REZ94" s="530"/>
      <c r="RFA94" s="531"/>
      <c r="RFB94" s="532"/>
      <c r="RFC94" s="533"/>
      <c r="RFD94" s="527"/>
      <c r="RFE94" s="528"/>
      <c r="RFF94" s="529"/>
      <c r="RFG94" s="530"/>
      <c r="RFH94" s="531"/>
      <c r="RFI94" s="532"/>
      <c r="RFJ94" s="533"/>
      <c r="RFK94" s="527"/>
      <c r="RFL94" s="528"/>
      <c r="RFM94" s="529"/>
      <c r="RFN94" s="530"/>
      <c r="RFO94" s="531"/>
      <c r="RFP94" s="532"/>
      <c r="RFQ94" s="533"/>
      <c r="RFR94" s="527"/>
      <c r="RFS94" s="528"/>
      <c r="RFT94" s="529"/>
      <c r="RFU94" s="530"/>
      <c r="RFV94" s="531"/>
      <c r="RFW94" s="532"/>
      <c r="RFX94" s="533"/>
      <c r="RFY94" s="527"/>
      <c r="RFZ94" s="528"/>
      <c r="RGA94" s="529"/>
      <c r="RGB94" s="530"/>
      <c r="RGC94" s="531"/>
      <c r="RGD94" s="532"/>
      <c r="RGE94" s="533"/>
      <c r="RGF94" s="527"/>
      <c r="RGG94" s="528"/>
      <c r="RGH94" s="529"/>
      <c r="RGI94" s="530"/>
      <c r="RGJ94" s="531"/>
      <c r="RGK94" s="532"/>
      <c r="RGL94" s="533"/>
      <c r="RGM94" s="527"/>
      <c r="RGN94" s="528"/>
      <c r="RGO94" s="529"/>
      <c r="RGP94" s="530"/>
      <c r="RGQ94" s="531"/>
      <c r="RGR94" s="532"/>
      <c r="RGS94" s="533"/>
      <c r="RGT94" s="527"/>
      <c r="RGU94" s="528"/>
      <c r="RGV94" s="529"/>
      <c r="RGW94" s="530"/>
      <c r="RGX94" s="531"/>
      <c r="RGY94" s="532"/>
      <c r="RGZ94" s="533"/>
      <c r="RHA94" s="527"/>
      <c r="RHB94" s="528"/>
      <c r="RHC94" s="529"/>
      <c r="RHD94" s="530"/>
      <c r="RHE94" s="531"/>
      <c r="RHF94" s="532"/>
      <c r="RHG94" s="533"/>
      <c r="RHH94" s="527"/>
      <c r="RHI94" s="528"/>
      <c r="RHJ94" s="529"/>
      <c r="RHK94" s="530"/>
      <c r="RHL94" s="531"/>
      <c r="RHM94" s="532"/>
      <c r="RHN94" s="533"/>
      <c r="RHO94" s="527"/>
      <c r="RHP94" s="528"/>
      <c r="RHQ94" s="529"/>
      <c r="RHR94" s="530"/>
      <c r="RHS94" s="531"/>
      <c r="RHT94" s="532"/>
      <c r="RHU94" s="533"/>
      <c r="RHV94" s="527"/>
      <c r="RHW94" s="528"/>
      <c r="RHX94" s="529"/>
      <c r="RHY94" s="530"/>
      <c r="RHZ94" s="531"/>
      <c r="RIA94" s="532"/>
      <c r="RIB94" s="533"/>
      <c r="RIC94" s="527"/>
      <c r="RID94" s="528"/>
      <c r="RIE94" s="529"/>
      <c r="RIF94" s="530"/>
      <c r="RIG94" s="531"/>
      <c r="RIH94" s="532"/>
      <c r="RII94" s="533"/>
      <c r="RIJ94" s="527"/>
      <c r="RIK94" s="528"/>
      <c r="RIL94" s="529"/>
      <c r="RIM94" s="530"/>
      <c r="RIN94" s="531"/>
      <c r="RIO94" s="532"/>
      <c r="RIP94" s="533"/>
      <c r="RIQ94" s="527"/>
      <c r="RIR94" s="528"/>
      <c r="RIS94" s="529"/>
      <c r="RIT94" s="530"/>
      <c r="RIU94" s="531"/>
      <c r="RIV94" s="532"/>
      <c r="RIW94" s="533"/>
      <c r="RIX94" s="527"/>
      <c r="RIY94" s="528"/>
      <c r="RIZ94" s="529"/>
      <c r="RJA94" s="530"/>
      <c r="RJB94" s="531"/>
      <c r="RJC94" s="532"/>
      <c r="RJD94" s="533"/>
      <c r="RJE94" s="527"/>
      <c r="RJF94" s="528"/>
      <c r="RJG94" s="529"/>
      <c r="RJH94" s="530"/>
      <c r="RJI94" s="531"/>
      <c r="RJJ94" s="532"/>
      <c r="RJK94" s="533"/>
      <c r="RJL94" s="527"/>
      <c r="RJM94" s="528"/>
      <c r="RJN94" s="529"/>
      <c r="RJO94" s="530"/>
      <c r="RJP94" s="531"/>
      <c r="RJQ94" s="532"/>
      <c r="RJR94" s="533"/>
      <c r="RJS94" s="527"/>
      <c r="RJT94" s="528"/>
      <c r="RJU94" s="529"/>
      <c r="RJV94" s="530"/>
      <c r="RJW94" s="531"/>
      <c r="RJX94" s="532"/>
      <c r="RJY94" s="533"/>
      <c r="RJZ94" s="527"/>
      <c r="RKA94" s="528"/>
      <c r="RKB94" s="529"/>
      <c r="RKC94" s="530"/>
      <c r="RKD94" s="531"/>
      <c r="RKE94" s="532"/>
      <c r="RKF94" s="533"/>
      <c r="RKG94" s="527"/>
      <c r="RKH94" s="528"/>
      <c r="RKI94" s="529"/>
      <c r="RKJ94" s="530"/>
      <c r="RKK94" s="531"/>
      <c r="RKL94" s="532"/>
      <c r="RKM94" s="533"/>
      <c r="RKN94" s="527"/>
      <c r="RKO94" s="528"/>
      <c r="RKP94" s="529"/>
      <c r="RKQ94" s="530"/>
      <c r="RKR94" s="531"/>
      <c r="RKS94" s="532"/>
      <c r="RKT94" s="533"/>
      <c r="RKU94" s="527"/>
      <c r="RKV94" s="528"/>
      <c r="RKW94" s="529"/>
      <c r="RKX94" s="530"/>
      <c r="RKY94" s="531"/>
      <c r="RKZ94" s="532"/>
      <c r="RLA94" s="533"/>
      <c r="RLB94" s="527"/>
      <c r="RLC94" s="528"/>
      <c r="RLD94" s="529"/>
      <c r="RLE94" s="530"/>
      <c r="RLF94" s="531"/>
      <c r="RLG94" s="532"/>
      <c r="RLH94" s="533"/>
      <c r="RLI94" s="527"/>
      <c r="RLJ94" s="528"/>
      <c r="RLK94" s="529"/>
      <c r="RLL94" s="530"/>
      <c r="RLM94" s="531"/>
      <c r="RLN94" s="532"/>
      <c r="RLO94" s="533"/>
      <c r="RLP94" s="527"/>
      <c r="RLQ94" s="528"/>
      <c r="RLR94" s="529"/>
      <c r="RLS94" s="530"/>
      <c r="RLT94" s="531"/>
      <c r="RLU94" s="532"/>
      <c r="RLV94" s="533"/>
      <c r="RLW94" s="527"/>
      <c r="RLX94" s="528"/>
      <c r="RLY94" s="529"/>
      <c r="RLZ94" s="530"/>
      <c r="RMA94" s="531"/>
      <c r="RMB94" s="532"/>
      <c r="RMC94" s="533"/>
      <c r="RMD94" s="527"/>
      <c r="RME94" s="528"/>
      <c r="RMF94" s="529"/>
      <c r="RMG94" s="530"/>
      <c r="RMH94" s="531"/>
      <c r="RMI94" s="532"/>
      <c r="RMJ94" s="533"/>
      <c r="RMK94" s="527"/>
      <c r="RML94" s="528"/>
      <c r="RMM94" s="529"/>
      <c r="RMN94" s="530"/>
      <c r="RMO94" s="531"/>
      <c r="RMP94" s="532"/>
      <c r="RMQ94" s="533"/>
      <c r="RMR94" s="527"/>
      <c r="RMS94" s="528"/>
      <c r="RMT94" s="529"/>
      <c r="RMU94" s="530"/>
      <c r="RMV94" s="531"/>
      <c r="RMW94" s="532"/>
      <c r="RMX94" s="533"/>
      <c r="RMY94" s="527"/>
      <c r="RMZ94" s="528"/>
      <c r="RNA94" s="529"/>
      <c r="RNB94" s="530"/>
      <c r="RNC94" s="531"/>
      <c r="RND94" s="532"/>
      <c r="RNE94" s="533"/>
      <c r="RNF94" s="527"/>
      <c r="RNG94" s="528"/>
      <c r="RNH94" s="529"/>
      <c r="RNI94" s="530"/>
      <c r="RNJ94" s="531"/>
      <c r="RNK94" s="532"/>
      <c r="RNL94" s="533"/>
      <c r="RNM94" s="527"/>
      <c r="RNN94" s="528"/>
      <c r="RNO94" s="529"/>
      <c r="RNP94" s="530"/>
      <c r="RNQ94" s="531"/>
      <c r="RNR94" s="532"/>
      <c r="RNS94" s="533"/>
      <c r="RNT94" s="527"/>
      <c r="RNU94" s="528"/>
      <c r="RNV94" s="529"/>
      <c r="RNW94" s="530"/>
      <c r="RNX94" s="531"/>
      <c r="RNY94" s="532"/>
      <c r="RNZ94" s="533"/>
      <c r="ROA94" s="527"/>
      <c r="ROB94" s="528"/>
      <c r="ROC94" s="529"/>
      <c r="ROD94" s="530"/>
      <c r="ROE94" s="531"/>
      <c r="ROF94" s="532"/>
      <c r="ROG94" s="533"/>
      <c r="ROH94" s="527"/>
      <c r="ROI94" s="528"/>
      <c r="ROJ94" s="529"/>
      <c r="ROK94" s="530"/>
      <c r="ROL94" s="531"/>
      <c r="ROM94" s="532"/>
      <c r="RON94" s="533"/>
      <c r="ROO94" s="527"/>
      <c r="ROP94" s="528"/>
      <c r="ROQ94" s="529"/>
      <c r="ROR94" s="530"/>
      <c r="ROS94" s="531"/>
      <c r="ROT94" s="532"/>
      <c r="ROU94" s="533"/>
      <c r="ROV94" s="527"/>
      <c r="ROW94" s="528"/>
      <c r="ROX94" s="529"/>
      <c r="ROY94" s="530"/>
      <c r="ROZ94" s="531"/>
      <c r="RPA94" s="532"/>
      <c r="RPB94" s="533"/>
      <c r="RPC94" s="527"/>
      <c r="RPD94" s="528"/>
      <c r="RPE94" s="529"/>
      <c r="RPF94" s="530"/>
      <c r="RPG94" s="531"/>
      <c r="RPH94" s="532"/>
      <c r="RPI94" s="533"/>
      <c r="RPJ94" s="527"/>
      <c r="RPK94" s="528"/>
      <c r="RPL94" s="529"/>
      <c r="RPM94" s="530"/>
      <c r="RPN94" s="531"/>
      <c r="RPO94" s="532"/>
      <c r="RPP94" s="533"/>
      <c r="RPQ94" s="527"/>
      <c r="RPR94" s="528"/>
      <c r="RPS94" s="529"/>
      <c r="RPT94" s="530"/>
      <c r="RPU94" s="531"/>
      <c r="RPV94" s="532"/>
      <c r="RPW94" s="533"/>
      <c r="RPX94" s="527"/>
      <c r="RPY94" s="528"/>
      <c r="RPZ94" s="529"/>
      <c r="RQA94" s="530"/>
      <c r="RQB94" s="531"/>
      <c r="RQC94" s="532"/>
      <c r="RQD94" s="533"/>
      <c r="RQE94" s="527"/>
      <c r="RQF94" s="528"/>
      <c r="RQG94" s="529"/>
      <c r="RQH94" s="530"/>
      <c r="RQI94" s="531"/>
      <c r="RQJ94" s="532"/>
      <c r="RQK94" s="533"/>
      <c r="RQL94" s="527"/>
      <c r="RQM94" s="528"/>
      <c r="RQN94" s="529"/>
      <c r="RQO94" s="530"/>
      <c r="RQP94" s="531"/>
      <c r="RQQ94" s="532"/>
      <c r="RQR94" s="533"/>
      <c r="RQS94" s="527"/>
      <c r="RQT94" s="528"/>
      <c r="RQU94" s="529"/>
      <c r="RQV94" s="530"/>
      <c r="RQW94" s="531"/>
      <c r="RQX94" s="532"/>
      <c r="RQY94" s="533"/>
      <c r="RQZ94" s="527"/>
      <c r="RRA94" s="528"/>
      <c r="RRB94" s="529"/>
      <c r="RRC94" s="530"/>
      <c r="RRD94" s="531"/>
      <c r="RRE94" s="532"/>
      <c r="RRF94" s="533"/>
      <c r="RRG94" s="527"/>
      <c r="RRH94" s="528"/>
      <c r="RRI94" s="529"/>
      <c r="RRJ94" s="530"/>
      <c r="RRK94" s="531"/>
      <c r="RRL94" s="532"/>
      <c r="RRM94" s="533"/>
      <c r="RRN94" s="527"/>
      <c r="RRO94" s="528"/>
      <c r="RRP94" s="529"/>
      <c r="RRQ94" s="530"/>
      <c r="RRR94" s="531"/>
      <c r="RRS94" s="532"/>
      <c r="RRT94" s="533"/>
      <c r="RRU94" s="527"/>
      <c r="RRV94" s="528"/>
      <c r="RRW94" s="529"/>
      <c r="RRX94" s="530"/>
      <c r="RRY94" s="531"/>
      <c r="RRZ94" s="532"/>
      <c r="RSA94" s="533"/>
      <c r="RSB94" s="527"/>
      <c r="RSC94" s="528"/>
      <c r="RSD94" s="529"/>
      <c r="RSE94" s="530"/>
      <c r="RSF94" s="531"/>
      <c r="RSG94" s="532"/>
      <c r="RSH94" s="533"/>
      <c r="RSI94" s="527"/>
      <c r="RSJ94" s="528"/>
      <c r="RSK94" s="529"/>
      <c r="RSL94" s="530"/>
      <c r="RSM94" s="531"/>
      <c r="RSN94" s="532"/>
      <c r="RSO94" s="533"/>
      <c r="RSP94" s="527"/>
      <c r="RSQ94" s="528"/>
      <c r="RSR94" s="529"/>
      <c r="RSS94" s="530"/>
      <c r="RST94" s="531"/>
      <c r="RSU94" s="532"/>
      <c r="RSV94" s="533"/>
      <c r="RSW94" s="527"/>
      <c r="RSX94" s="528"/>
      <c r="RSY94" s="529"/>
      <c r="RSZ94" s="530"/>
      <c r="RTA94" s="531"/>
      <c r="RTB94" s="532"/>
      <c r="RTC94" s="533"/>
      <c r="RTD94" s="527"/>
      <c r="RTE94" s="528"/>
      <c r="RTF94" s="529"/>
      <c r="RTG94" s="530"/>
      <c r="RTH94" s="531"/>
      <c r="RTI94" s="532"/>
      <c r="RTJ94" s="533"/>
      <c r="RTK94" s="527"/>
      <c r="RTL94" s="528"/>
      <c r="RTM94" s="529"/>
      <c r="RTN94" s="530"/>
      <c r="RTO94" s="531"/>
      <c r="RTP94" s="532"/>
      <c r="RTQ94" s="533"/>
      <c r="RTR94" s="527"/>
      <c r="RTS94" s="528"/>
      <c r="RTT94" s="529"/>
      <c r="RTU94" s="530"/>
      <c r="RTV94" s="531"/>
      <c r="RTW94" s="532"/>
      <c r="RTX94" s="533"/>
      <c r="RTY94" s="527"/>
      <c r="RTZ94" s="528"/>
      <c r="RUA94" s="529"/>
      <c r="RUB94" s="530"/>
      <c r="RUC94" s="531"/>
      <c r="RUD94" s="532"/>
      <c r="RUE94" s="533"/>
      <c r="RUF94" s="527"/>
      <c r="RUG94" s="528"/>
      <c r="RUH94" s="529"/>
      <c r="RUI94" s="530"/>
      <c r="RUJ94" s="531"/>
      <c r="RUK94" s="532"/>
      <c r="RUL94" s="533"/>
      <c r="RUM94" s="527"/>
      <c r="RUN94" s="528"/>
      <c r="RUO94" s="529"/>
      <c r="RUP94" s="530"/>
      <c r="RUQ94" s="531"/>
      <c r="RUR94" s="532"/>
      <c r="RUS94" s="533"/>
      <c r="RUT94" s="527"/>
      <c r="RUU94" s="528"/>
      <c r="RUV94" s="529"/>
      <c r="RUW94" s="530"/>
      <c r="RUX94" s="531"/>
      <c r="RUY94" s="532"/>
      <c r="RUZ94" s="533"/>
      <c r="RVA94" s="527"/>
      <c r="RVB94" s="528"/>
      <c r="RVC94" s="529"/>
      <c r="RVD94" s="530"/>
      <c r="RVE94" s="531"/>
      <c r="RVF94" s="532"/>
      <c r="RVG94" s="533"/>
      <c r="RVH94" s="527"/>
      <c r="RVI94" s="528"/>
      <c r="RVJ94" s="529"/>
      <c r="RVK94" s="530"/>
      <c r="RVL94" s="531"/>
      <c r="RVM94" s="532"/>
      <c r="RVN94" s="533"/>
      <c r="RVO94" s="527"/>
      <c r="RVP94" s="528"/>
      <c r="RVQ94" s="529"/>
      <c r="RVR94" s="530"/>
      <c r="RVS94" s="531"/>
      <c r="RVT94" s="532"/>
      <c r="RVU94" s="533"/>
      <c r="RVV94" s="527"/>
      <c r="RVW94" s="528"/>
      <c r="RVX94" s="529"/>
      <c r="RVY94" s="530"/>
      <c r="RVZ94" s="531"/>
      <c r="RWA94" s="532"/>
      <c r="RWB94" s="533"/>
      <c r="RWC94" s="527"/>
      <c r="RWD94" s="528"/>
      <c r="RWE94" s="529"/>
      <c r="RWF94" s="530"/>
      <c r="RWG94" s="531"/>
      <c r="RWH94" s="532"/>
      <c r="RWI94" s="533"/>
      <c r="RWJ94" s="527"/>
      <c r="RWK94" s="528"/>
      <c r="RWL94" s="529"/>
      <c r="RWM94" s="530"/>
      <c r="RWN94" s="531"/>
      <c r="RWO94" s="532"/>
      <c r="RWP94" s="533"/>
      <c r="RWQ94" s="527"/>
      <c r="RWR94" s="528"/>
      <c r="RWS94" s="529"/>
      <c r="RWT94" s="530"/>
      <c r="RWU94" s="531"/>
      <c r="RWV94" s="532"/>
      <c r="RWW94" s="533"/>
      <c r="RWX94" s="527"/>
      <c r="RWY94" s="528"/>
      <c r="RWZ94" s="529"/>
      <c r="RXA94" s="530"/>
      <c r="RXB94" s="531"/>
      <c r="RXC94" s="532"/>
      <c r="RXD94" s="533"/>
      <c r="RXE94" s="527"/>
      <c r="RXF94" s="528"/>
      <c r="RXG94" s="529"/>
      <c r="RXH94" s="530"/>
      <c r="RXI94" s="531"/>
      <c r="RXJ94" s="532"/>
      <c r="RXK94" s="533"/>
      <c r="RXL94" s="527"/>
      <c r="RXM94" s="528"/>
      <c r="RXN94" s="529"/>
      <c r="RXO94" s="530"/>
      <c r="RXP94" s="531"/>
      <c r="RXQ94" s="532"/>
      <c r="RXR94" s="533"/>
      <c r="RXS94" s="527"/>
      <c r="RXT94" s="528"/>
      <c r="RXU94" s="529"/>
      <c r="RXV94" s="530"/>
      <c r="RXW94" s="531"/>
      <c r="RXX94" s="532"/>
      <c r="RXY94" s="533"/>
      <c r="RXZ94" s="527"/>
      <c r="RYA94" s="528"/>
      <c r="RYB94" s="529"/>
      <c r="RYC94" s="530"/>
      <c r="RYD94" s="531"/>
      <c r="RYE94" s="532"/>
      <c r="RYF94" s="533"/>
      <c r="RYG94" s="527"/>
      <c r="RYH94" s="528"/>
      <c r="RYI94" s="529"/>
      <c r="RYJ94" s="530"/>
      <c r="RYK94" s="531"/>
      <c r="RYL94" s="532"/>
      <c r="RYM94" s="533"/>
      <c r="RYN94" s="527"/>
      <c r="RYO94" s="528"/>
      <c r="RYP94" s="529"/>
      <c r="RYQ94" s="530"/>
      <c r="RYR94" s="531"/>
      <c r="RYS94" s="532"/>
      <c r="RYT94" s="533"/>
      <c r="RYU94" s="527"/>
      <c r="RYV94" s="528"/>
      <c r="RYW94" s="529"/>
      <c r="RYX94" s="530"/>
      <c r="RYY94" s="531"/>
      <c r="RYZ94" s="532"/>
      <c r="RZA94" s="533"/>
      <c r="RZB94" s="527"/>
      <c r="RZC94" s="528"/>
      <c r="RZD94" s="529"/>
      <c r="RZE94" s="530"/>
      <c r="RZF94" s="531"/>
      <c r="RZG94" s="532"/>
      <c r="RZH94" s="533"/>
      <c r="RZI94" s="527"/>
      <c r="RZJ94" s="528"/>
      <c r="RZK94" s="529"/>
      <c r="RZL94" s="530"/>
      <c r="RZM94" s="531"/>
      <c r="RZN94" s="532"/>
      <c r="RZO94" s="533"/>
      <c r="RZP94" s="527"/>
      <c r="RZQ94" s="528"/>
      <c r="RZR94" s="529"/>
      <c r="RZS94" s="530"/>
      <c r="RZT94" s="531"/>
      <c r="RZU94" s="532"/>
      <c r="RZV94" s="533"/>
      <c r="RZW94" s="527"/>
      <c r="RZX94" s="528"/>
      <c r="RZY94" s="529"/>
      <c r="RZZ94" s="530"/>
      <c r="SAA94" s="531"/>
      <c r="SAB94" s="532"/>
      <c r="SAC94" s="533"/>
      <c r="SAD94" s="527"/>
      <c r="SAE94" s="528"/>
      <c r="SAF94" s="529"/>
      <c r="SAG94" s="530"/>
      <c r="SAH94" s="531"/>
      <c r="SAI94" s="532"/>
      <c r="SAJ94" s="533"/>
      <c r="SAK94" s="527"/>
      <c r="SAL94" s="528"/>
      <c r="SAM94" s="529"/>
      <c r="SAN94" s="530"/>
      <c r="SAO94" s="531"/>
      <c r="SAP94" s="532"/>
      <c r="SAQ94" s="533"/>
      <c r="SAR94" s="527"/>
      <c r="SAS94" s="528"/>
      <c r="SAT94" s="529"/>
      <c r="SAU94" s="530"/>
      <c r="SAV94" s="531"/>
      <c r="SAW94" s="532"/>
      <c r="SAX94" s="533"/>
      <c r="SAY94" s="527"/>
      <c r="SAZ94" s="528"/>
      <c r="SBA94" s="529"/>
      <c r="SBB94" s="530"/>
      <c r="SBC94" s="531"/>
      <c r="SBD94" s="532"/>
      <c r="SBE94" s="533"/>
      <c r="SBF94" s="527"/>
      <c r="SBG94" s="528"/>
      <c r="SBH94" s="529"/>
      <c r="SBI94" s="530"/>
      <c r="SBJ94" s="531"/>
      <c r="SBK94" s="532"/>
      <c r="SBL94" s="533"/>
      <c r="SBM94" s="527"/>
      <c r="SBN94" s="528"/>
      <c r="SBO94" s="529"/>
      <c r="SBP94" s="530"/>
      <c r="SBQ94" s="531"/>
      <c r="SBR94" s="532"/>
      <c r="SBS94" s="533"/>
      <c r="SBT94" s="527"/>
      <c r="SBU94" s="528"/>
      <c r="SBV94" s="529"/>
      <c r="SBW94" s="530"/>
      <c r="SBX94" s="531"/>
      <c r="SBY94" s="532"/>
      <c r="SBZ94" s="533"/>
      <c r="SCA94" s="527"/>
      <c r="SCB94" s="528"/>
      <c r="SCC94" s="529"/>
      <c r="SCD94" s="530"/>
      <c r="SCE94" s="531"/>
      <c r="SCF94" s="532"/>
      <c r="SCG94" s="533"/>
      <c r="SCH94" s="527"/>
      <c r="SCI94" s="528"/>
      <c r="SCJ94" s="529"/>
      <c r="SCK94" s="530"/>
      <c r="SCL94" s="531"/>
      <c r="SCM94" s="532"/>
      <c r="SCN94" s="533"/>
      <c r="SCO94" s="527"/>
      <c r="SCP94" s="528"/>
      <c r="SCQ94" s="529"/>
      <c r="SCR94" s="530"/>
      <c r="SCS94" s="531"/>
      <c r="SCT94" s="532"/>
      <c r="SCU94" s="533"/>
      <c r="SCV94" s="527"/>
      <c r="SCW94" s="528"/>
      <c r="SCX94" s="529"/>
      <c r="SCY94" s="530"/>
      <c r="SCZ94" s="531"/>
      <c r="SDA94" s="532"/>
      <c r="SDB94" s="533"/>
      <c r="SDC94" s="527"/>
      <c r="SDD94" s="528"/>
      <c r="SDE94" s="529"/>
      <c r="SDF94" s="530"/>
      <c r="SDG94" s="531"/>
      <c r="SDH94" s="532"/>
      <c r="SDI94" s="533"/>
      <c r="SDJ94" s="527"/>
      <c r="SDK94" s="528"/>
      <c r="SDL94" s="529"/>
      <c r="SDM94" s="530"/>
      <c r="SDN94" s="531"/>
      <c r="SDO94" s="532"/>
      <c r="SDP94" s="533"/>
      <c r="SDQ94" s="527"/>
      <c r="SDR94" s="528"/>
      <c r="SDS94" s="529"/>
      <c r="SDT94" s="530"/>
      <c r="SDU94" s="531"/>
      <c r="SDV94" s="532"/>
      <c r="SDW94" s="533"/>
      <c r="SDX94" s="527"/>
      <c r="SDY94" s="528"/>
      <c r="SDZ94" s="529"/>
      <c r="SEA94" s="530"/>
      <c r="SEB94" s="531"/>
      <c r="SEC94" s="532"/>
      <c r="SED94" s="533"/>
      <c r="SEE94" s="527"/>
      <c r="SEF94" s="528"/>
      <c r="SEG94" s="529"/>
      <c r="SEH94" s="530"/>
      <c r="SEI94" s="531"/>
      <c r="SEJ94" s="532"/>
      <c r="SEK94" s="533"/>
      <c r="SEL94" s="527"/>
      <c r="SEM94" s="528"/>
      <c r="SEN94" s="529"/>
      <c r="SEO94" s="530"/>
      <c r="SEP94" s="531"/>
      <c r="SEQ94" s="532"/>
      <c r="SER94" s="533"/>
      <c r="SES94" s="527"/>
      <c r="SET94" s="528"/>
      <c r="SEU94" s="529"/>
      <c r="SEV94" s="530"/>
      <c r="SEW94" s="531"/>
      <c r="SEX94" s="532"/>
      <c r="SEY94" s="533"/>
      <c r="SEZ94" s="527"/>
      <c r="SFA94" s="528"/>
      <c r="SFB94" s="529"/>
      <c r="SFC94" s="530"/>
      <c r="SFD94" s="531"/>
      <c r="SFE94" s="532"/>
      <c r="SFF94" s="533"/>
      <c r="SFG94" s="527"/>
      <c r="SFH94" s="528"/>
      <c r="SFI94" s="529"/>
      <c r="SFJ94" s="530"/>
      <c r="SFK94" s="531"/>
      <c r="SFL94" s="532"/>
      <c r="SFM94" s="533"/>
      <c r="SFN94" s="527"/>
      <c r="SFO94" s="528"/>
      <c r="SFP94" s="529"/>
      <c r="SFQ94" s="530"/>
      <c r="SFR94" s="531"/>
      <c r="SFS94" s="532"/>
      <c r="SFT94" s="533"/>
      <c r="SFU94" s="527"/>
      <c r="SFV94" s="528"/>
      <c r="SFW94" s="529"/>
      <c r="SFX94" s="530"/>
      <c r="SFY94" s="531"/>
      <c r="SFZ94" s="532"/>
      <c r="SGA94" s="533"/>
      <c r="SGB94" s="527"/>
      <c r="SGC94" s="528"/>
      <c r="SGD94" s="529"/>
      <c r="SGE94" s="530"/>
      <c r="SGF94" s="531"/>
      <c r="SGG94" s="532"/>
      <c r="SGH94" s="533"/>
      <c r="SGI94" s="527"/>
      <c r="SGJ94" s="528"/>
      <c r="SGK94" s="529"/>
      <c r="SGL94" s="530"/>
      <c r="SGM94" s="531"/>
      <c r="SGN94" s="532"/>
      <c r="SGO94" s="533"/>
      <c r="SGP94" s="527"/>
      <c r="SGQ94" s="528"/>
      <c r="SGR94" s="529"/>
      <c r="SGS94" s="530"/>
      <c r="SGT94" s="531"/>
      <c r="SGU94" s="532"/>
      <c r="SGV94" s="533"/>
      <c r="SGW94" s="527"/>
      <c r="SGX94" s="528"/>
      <c r="SGY94" s="529"/>
      <c r="SGZ94" s="530"/>
      <c r="SHA94" s="531"/>
      <c r="SHB94" s="532"/>
      <c r="SHC94" s="533"/>
      <c r="SHD94" s="527"/>
      <c r="SHE94" s="528"/>
      <c r="SHF94" s="529"/>
      <c r="SHG94" s="530"/>
      <c r="SHH94" s="531"/>
      <c r="SHI94" s="532"/>
      <c r="SHJ94" s="533"/>
      <c r="SHK94" s="527"/>
      <c r="SHL94" s="528"/>
      <c r="SHM94" s="529"/>
      <c r="SHN94" s="530"/>
      <c r="SHO94" s="531"/>
      <c r="SHP94" s="532"/>
      <c r="SHQ94" s="533"/>
      <c r="SHR94" s="527"/>
      <c r="SHS94" s="528"/>
      <c r="SHT94" s="529"/>
      <c r="SHU94" s="530"/>
      <c r="SHV94" s="531"/>
      <c r="SHW94" s="532"/>
      <c r="SHX94" s="533"/>
      <c r="SHY94" s="527"/>
      <c r="SHZ94" s="528"/>
      <c r="SIA94" s="529"/>
      <c r="SIB94" s="530"/>
      <c r="SIC94" s="531"/>
      <c r="SID94" s="532"/>
      <c r="SIE94" s="533"/>
      <c r="SIF94" s="527"/>
      <c r="SIG94" s="528"/>
      <c r="SIH94" s="529"/>
      <c r="SII94" s="530"/>
      <c r="SIJ94" s="531"/>
      <c r="SIK94" s="532"/>
      <c r="SIL94" s="533"/>
      <c r="SIM94" s="527"/>
      <c r="SIN94" s="528"/>
      <c r="SIO94" s="529"/>
      <c r="SIP94" s="530"/>
      <c r="SIQ94" s="531"/>
      <c r="SIR94" s="532"/>
      <c r="SIS94" s="533"/>
      <c r="SIT94" s="527"/>
      <c r="SIU94" s="528"/>
      <c r="SIV94" s="529"/>
      <c r="SIW94" s="530"/>
      <c r="SIX94" s="531"/>
      <c r="SIY94" s="532"/>
      <c r="SIZ94" s="533"/>
      <c r="SJA94" s="527"/>
      <c r="SJB94" s="528"/>
      <c r="SJC94" s="529"/>
      <c r="SJD94" s="530"/>
      <c r="SJE94" s="531"/>
      <c r="SJF94" s="532"/>
      <c r="SJG94" s="533"/>
      <c r="SJH94" s="527"/>
      <c r="SJI94" s="528"/>
      <c r="SJJ94" s="529"/>
      <c r="SJK94" s="530"/>
      <c r="SJL94" s="531"/>
      <c r="SJM94" s="532"/>
      <c r="SJN94" s="533"/>
      <c r="SJO94" s="527"/>
      <c r="SJP94" s="528"/>
      <c r="SJQ94" s="529"/>
      <c r="SJR94" s="530"/>
      <c r="SJS94" s="531"/>
      <c r="SJT94" s="532"/>
      <c r="SJU94" s="533"/>
      <c r="SJV94" s="527"/>
      <c r="SJW94" s="528"/>
      <c r="SJX94" s="529"/>
      <c r="SJY94" s="530"/>
      <c r="SJZ94" s="531"/>
      <c r="SKA94" s="532"/>
      <c r="SKB94" s="533"/>
      <c r="SKC94" s="527"/>
      <c r="SKD94" s="528"/>
      <c r="SKE94" s="529"/>
      <c r="SKF94" s="530"/>
      <c r="SKG94" s="531"/>
      <c r="SKH94" s="532"/>
      <c r="SKI94" s="533"/>
      <c r="SKJ94" s="527"/>
      <c r="SKK94" s="528"/>
      <c r="SKL94" s="529"/>
      <c r="SKM94" s="530"/>
      <c r="SKN94" s="531"/>
      <c r="SKO94" s="532"/>
      <c r="SKP94" s="533"/>
      <c r="SKQ94" s="527"/>
      <c r="SKR94" s="528"/>
      <c r="SKS94" s="529"/>
      <c r="SKT94" s="530"/>
      <c r="SKU94" s="531"/>
      <c r="SKV94" s="532"/>
      <c r="SKW94" s="533"/>
      <c r="SKX94" s="527"/>
      <c r="SKY94" s="528"/>
      <c r="SKZ94" s="529"/>
      <c r="SLA94" s="530"/>
      <c r="SLB94" s="531"/>
      <c r="SLC94" s="532"/>
      <c r="SLD94" s="533"/>
      <c r="SLE94" s="527"/>
      <c r="SLF94" s="528"/>
      <c r="SLG94" s="529"/>
      <c r="SLH94" s="530"/>
      <c r="SLI94" s="531"/>
      <c r="SLJ94" s="532"/>
      <c r="SLK94" s="533"/>
      <c r="SLL94" s="527"/>
      <c r="SLM94" s="528"/>
      <c r="SLN94" s="529"/>
      <c r="SLO94" s="530"/>
      <c r="SLP94" s="531"/>
      <c r="SLQ94" s="532"/>
      <c r="SLR94" s="533"/>
      <c r="SLS94" s="527"/>
      <c r="SLT94" s="528"/>
      <c r="SLU94" s="529"/>
      <c r="SLV94" s="530"/>
      <c r="SLW94" s="531"/>
      <c r="SLX94" s="532"/>
      <c r="SLY94" s="533"/>
      <c r="SLZ94" s="527"/>
      <c r="SMA94" s="528"/>
      <c r="SMB94" s="529"/>
      <c r="SMC94" s="530"/>
      <c r="SMD94" s="531"/>
      <c r="SME94" s="532"/>
      <c r="SMF94" s="533"/>
      <c r="SMG94" s="527"/>
      <c r="SMH94" s="528"/>
      <c r="SMI94" s="529"/>
      <c r="SMJ94" s="530"/>
      <c r="SMK94" s="531"/>
      <c r="SML94" s="532"/>
      <c r="SMM94" s="533"/>
      <c r="SMN94" s="527"/>
      <c r="SMO94" s="528"/>
      <c r="SMP94" s="529"/>
      <c r="SMQ94" s="530"/>
      <c r="SMR94" s="531"/>
      <c r="SMS94" s="532"/>
      <c r="SMT94" s="533"/>
      <c r="SMU94" s="527"/>
      <c r="SMV94" s="528"/>
      <c r="SMW94" s="529"/>
      <c r="SMX94" s="530"/>
      <c r="SMY94" s="531"/>
      <c r="SMZ94" s="532"/>
      <c r="SNA94" s="533"/>
      <c r="SNB94" s="527"/>
      <c r="SNC94" s="528"/>
      <c r="SND94" s="529"/>
      <c r="SNE94" s="530"/>
      <c r="SNF94" s="531"/>
      <c r="SNG94" s="532"/>
      <c r="SNH94" s="533"/>
      <c r="SNI94" s="527"/>
      <c r="SNJ94" s="528"/>
      <c r="SNK94" s="529"/>
      <c r="SNL94" s="530"/>
      <c r="SNM94" s="531"/>
      <c r="SNN94" s="532"/>
      <c r="SNO94" s="533"/>
      <c r="SNP94" s="527"/>
      <c r="SNQ94" s="528"/>
      <c r="SNR94" s="529"/>
      <c r="SNS94" s="530"/>
      <c r="SNT94" s="531"/>
      <c r="SNU94" s="532"/>
      <c r="SNV94" s="533"/>
      <c r="SNW94" s="527"/>
      <c r="SNX94" s="528"/>
      <c r="SNY94" s="529"/>
      <c r="SNZ94" s="530"/>
      <c r="SOA94" s="531"/>
      <c r="SOB94" s="532"/>
      <c r="SOC94" s="533"/>
      <c r="SOD94" s="527"/>
      <c r="SOE94" s="528"/>
      <c r="SOF94" s="529"/>
      <c r="SOG94" s="530"/>
      <c r="SOH94" s="531"/>
      <c r="SOI94" s="532"/>
      <c r="SOJ94" s="533"/>
      <c r="SOK94" s="527"/>
      <c r="SOL94" s="528"/>
      <c r="SOM94" s="529"/>
      <c r="SON94" s="530"/>
      <c r="SOO94" s="531"/>
      <c r="SOP94" s="532"/>
      <c r="SOQ94" s="533"/>
      <c r="SOR94" s="527"/>
      <c r="SOS94" s="528"/>
      <c r="SOT94" s="529"/>
      <c r="SOU94" s="530"/>
      <c r="SOV94" s="531"/>
      <c r="SOW94" s="532"/>
      <c r="SOX94" s="533"/>
      <c r="SOY94" s="527"/>
      <c r="SOZ94" s="528"/>
      <c r="SPA94" s="529"/>
      <c r="SPB94" s="530"/>
      <c r="SPC94" s="531"/>
      <c r="SPD94" s="532"/>
      <c r="SPE94" s="533"/>
      <c r="SPF94" s="527"/>
      <c r="SPG94" s="528"/>
      <c r="SPH94" s="529"/>
      <c r="SPI94" s="530"/>
      <c r="SPJ94" s="531"/>
      <c r="SPK94" s="532"/>
      <c r="SPL94" s="533"/>
      <c r="SPM94" s="527"/>
      <c r="SPN94" s="528"/>
      <c r="SPO94" s="529"/>
      <c r="SPP94" s="530"/>
      <c r="SPQ94" s="531"/>
      <c r="SPR94" s="532"/>
      <c r="SPS94" s="533"/>
      <c r="SPT94" s="527"/>
      <c r="SPU94" s="528"/>
      <c r="SPV94" s="529"/>
      <c r="SPW94" s="530"/>
      <c r="SPX94" s="531"/>
      <c r="SPY94" s="532"/>
      <c r="SPZ94" s="533"/>
      <c r="SQA94" s="527"/>
      <c r="SQB94" s="528"/>
      <c r="SQC94" s="529"/>
      <c r="SQD94" s="530"/>
      <c r="SQE94" s="531"/>
      <c r="SQF94" s="532"/>
      <c r="SQG94" s="533"/>
      <c r="SQH94" s="527"/>
      <c r="SQI94" s="528"/>
      <c r="SQJ94" s="529"/>
      <c r="SQK94" s="530"/>
      <c r="SQL94" s="531"/>
      <c r="SQM94" s="532"/>
      <c r="SQN94" s="533"/>
      <c r="SQO94" s="527"/>
      <c r="SQP94" s="528"/>
      <c r="SQQ94" s="529"/>
      <c r="SQR94" s="530"/>
      <c r="SQS94" s="531"/>
      <c r="SQT94" s="532"/>
      <c r="SQU94" s="533"/>
      <c r="SQV94" s="527"/>
      <c r="SQW94" s="528"/>
      <c r="SQX94" s="529"/>
      <c r="SQY94" s="530"/>
      <c r="SQZ94" s="531"/>
      <c r="SRA94" s="532"/>
      <c r="SRB94" s="533"/>
      <c r="SRC94" s="527"/>
      <c r="SRD94" s="528"/>
      <c r="SRE94" s="529"/>
      <c r="SRF94" s="530"/>
      <c r="SRG94" s="531"/>
      <c r="SRH94" s="532"/>
      <c r="SRI94" s="533"/>
      <c r="SRJ94" s="527"/>
      <c r="SRK94" s="528"/>
      <c r="SRL94" s="529"/>
      <c r="SRM94" s="530"/>
      <c r="SRN94" s="531"/>
      <c r="SRO94" s="532"/>
      <c r="SRP94" s="533"/>
      <c r="SRQ94" s="527"/>
      <c r="SRR94" s="528"/>
      <c r="SRS94" s="529"/>
      <c r="SRT94" s="530"/>
      <c r="SRU94" s="531"/>
      <c r="SRV94" s="532"/>
      <c r="SRW94" s="533"/>
      <c r="SRX94" s="527"/>
      <c r="SRY94" s="528"/>
      <c r="SRZ94" s="529"/>
      <c r="SSA94" s="530"/>
      <c r="SSB94" s="531"/>
      <c r="SSC94" s="532"/>
      <c r="SSD94" s="533"/>
      <c r="SSE94" s="527"/>
      <c r="SSF94" s="528"/>
      <c r="SSG94" s="529"/>
      <c r="SSH94" s="530"/>
      <c r="SSI94" s="531"/>
      <c r="SSJ94" s="532"/>
      <c r="SSK94" s="533"/>
      <c r="SSL94" s="527"/>
      <c r="SSM94" s="528"/>
      <c r="SSN94" s="529"/>
      <c r="SSO94" s="530"/>
      <c r="SSP94" s="531"/>
      <c r="SSQ94" s="532"/>
      <c r="SSR94" s="533"/>
      <c r="SSS94" s="527"/>
      <c r="SST94" s="528"/>
      <c r="SSU94" s="529"/>
      <c r="SSV94" s="530"/>
      <c r="SSW94" s="531"/>
      <c r="SSX94" s="532"/>
      <c r="SSY94" s="533"/>
      <c r="SSZ94" s="527"/>
      <c r="STA94" s="528"/>
      <c r="STB94" s="529"/>
      <c r="STC94" s="530"/>
      <c r="STD94" s="531"/>
      <c r="STE94" s="532"/>
      <c r="STF94" s="533"/>
      <c r="STG94" s="527"/>
      <c r="STH94" s="528"/>
      <c r="STI94" s="529"/>
      <c r="STJ94" s="530"/>
      <c r="STK94" s="531"/>
      <c r="STL94" s="532"/>
      <c r="STM94" s="533"/>
      <c r="STN94" s="527"/>
      <c r="STO94" s="528"/>
      <c r="STP94" s="529"/>
      <c r="STQ94" s="530"/>
      <c r="STR94" s="531"/>
      <c r="STS94" s="532"/>
      <c r="STT94" s="533"/>
      <c r="STU94" s="527"/>
      <c r="STV94" s="528"/>
      <c r="STW94" s="529"/>
      <c r="STX94" s="530"/>
      <c r="STY94" s="531"/>
      <c r="STZ94" s="532"/>
      <c r="SUA94" s="533"/>
      <c r="SUB94" s="527"/>
      <c r="SUC94" s="528"/>
      <c r="SUD94" s="529"/>
      <c r="SUE94" s="530"/>
      <c r="SUF94" s="531"/>
      <c r="SUG94" s="532"/>
      <c r="SUH94" s="533"/>
      <c r="SUI94" s="527"/>
      <c r="SUJ94" s="528"/>
      <c r="SUK94" s="529"/>
      <c r="SUL94" s="530"/>
      <c r="SUM94" s="531"/>
      <c r="SUN94" s="532"/>
      <c r="SUO94" s="533"/>
      <c r="SUP94" s="527"/>
      <c r="SUQ94" s="528"/>
      <c r="SUR94" s="529"/>
      <c r="SUS94" s="530"/>
      <c r="SUT94" s="531"/>
      <c r="SUU94" s="532"/>
      <c r="SUV94" s="533"/>
      <c r="SUW94" s="527"/>
      <c r="SUX94" s="528"/>
      <c r="SUY94" s="529"/>
      <c r="SUZ94" s="530"/>
      <c r="SVA94" s="531"/>
      <c r="SVB94" s="532"/>
      <c r="SVC94" s="533"/>
      <c r="SVD94" s="527"/>
      <c r="SVE94" s="528"/>
      <c r="SVF94" s="529"/>
      <c r="SVG94" s="530"/>
      <c r="SVH94" s="531"/>
      <c r="SVI94" s="532"/>
      <c r="SVJ94" s="533"/>
      <c r="SVK94" s="527"/>
      <c r="SVL94" s="528"/>
      <c r="SVM94" s="529"/>
      <c r="SVN94" s="530"/>
      <c r="SVO94" s="531"/>
      <c r="SVP94" s="532"/>
      <c r="SVQ94" s="533"/>
      <c r="SVR94" s="527"/>
      <c r="SVS94" s="528"/>
      <c r="SVT94" s="529"/>
      <c r="SVU94" s="530"/>
      <c r="SVV94" s="531"/>
      <c r="SVW94" s="532"/>
      <c r="SVX94" s="533"/>
      <c r="SVY94" s="527"/>
      <c r="SVZ94" s="528"/>
      <c r="SWA94" s="529"/>
      <c r="SWB94" s="530"/>
      <c r="SWC94" s="531"/>
      <c r="SWD94" s="532"/>
      <c r="SWE94" s="533"/>
      <c r="SWF94" s="527"/>
      <c r="SWG94" s="528"/>
      <c r="SWH94" s="529"/>
      <c r="SWI94" s="530"/>
      <c r="SWJ94" s="531"/>
      <c r="SWK94" s="532"/>
      <c r="SWL94" s="533"/>
      <c r="SWM94" s="527"/>
      <c r="SWN94" s="528"/>
      <c r="SWO94" s="529"/>
      <c r="SWP94" s="530"/>
      <c r="SWQ94" s="531"/>
      <c r="SWR94" s="532"/>
      <c r="SWS94" s="533"/>
      <c r="SWT94" s="527"/>
      <c r="SWU94" s="528"/>
      <c r="SWV94" s="529"/>
      <c r="SWW94" s="530"/>
      <c r="SWX94" s="531"/>
      <c r="SWY94" s="532"/>
      <c r="SWZ94" s="533"/>
      <c r="SXA94" s="527"/>
      <c r="SXB94" s="528"/>
      <c r="SXC94" s="529"/>
      <c r="SXD94" s="530"/>
      <c r="SXE94" s="531"/>
      <c r="SXF94" s="532"/>
      <c r="SXG94" s="533"/>
      <c r="SXH94" s="527"/>
      <c r="SXI94" s="528"/>
      <c r="SXJ94" s="529"/>
      <c r="SXK94" s="530"/>
      <c r="SXL94" s="531"/>
      <c r="SXM94" s="532"/>
      <c r="SXN94" s="533"/>
      <c r="SXO94" s="527"/>
      <c r="SXP94" s="528"/>
      <c r="SXQ94" s="529"/>
      <c r="SXR94" s="530"/>
      <c r="SXS94" s="531"/>
      <c r="SXT94" s="532"/>
      <c r="SXU94" s="533"/>
      <c r="SXV94" s="527"/>
      <c r="SXW94" s="528"/>
      <c r="SXX94" s="529"/>
      <c r="SXY94" s="530"/>
      <c r="SXZ94" s="531"/>
      <c r="SYA94" s="532"/>
      <c r="SYB94" s="533"/>
      <c r="SYC94" s="527"/>
      <c r="SYD94" s="528"/>
      <c r="SYE94" s="529"/>
      <c r="SYF94" s="530"/>
      <c r="SYG94" s="531"/>
      <c r="SYH94" s="532"/>
      <c r="SYI94" s="533"/>
      <c r="SYJ94" s="527"/>
      <c r="SYK94" s="528"/>
      <c r="SYL94" s="529"/>
      <c r="SYM94" s="530"/>
      <c r="SYN94" s="531"/>
      <c r="SYO94" s="532"/>
      <c r="SYP94" s="533"/>
      <c r="SYQ94" s="527"/>
      <c r="SYR94" s="528"/>
      <c r="SYS94" s="529"/>
      <c r="SYT94" s="530"/>
      <c r="SYU94" s="531"/>
      <c r="SYV94" s="532"/>
      <c r="SYW94" s="533"/>
      <c r="SYX94" s="527"/>
      <c r="SYY94" s="528"/>
      <c r="SYZ94" s="529"/>
      <c r="SZA94" s="530"/>
      <c r="SZB94" s="531"/>
      <c r="SZC94" s="532"/>
      <c r="SZD94" s="533"/>
      <c r="SZE94" s="527"/>
      <c r="SZF94" s="528"/>
      <c r="SZG94" s="529"/>
      <c r="SZH94" s="530"/>
      <c r="SZI94" s="531"/>
      <c r="SZJ94" s="532"/>
      <c r="SZK94" s="533"/>
      <c r="SZL94" s="527"/>
      <c r="SZM94" s="528"/>
      <c r="SZN94" s="529"/>
      <c r="SZO94" s="530"/>
      <c r="SZP94" s="531"/>
      <c r="SZQ94" s="532"/>
      <c r="SZR94" s="533"/>
      <c r="SZS94" s="527"/>
      <c r="SZT94" s="528"/>
      <c r="SZU94" s="529"/>
      <c r="SZV94" s="530"/>
      <c r="SZW94" s="531"/>
      <c r="SZX94" s="532"/>
      <c r="SZY94" s="533"/>
      <c r="SZZ94" s="527"/>
      <c r="TAA94" s="528"/>
      <c r="TAB94" s="529"/>
      <c r="TAC94" s="530"/>
      <c r="TAD94" s="531"/>
      <c r="TAE94" s="532"/>
      <c r="TAF94" s="533"/>
      <c r="TAG94" s="527"/>
      <c r="TAH94" s="528"/>
      <c r="TAI94" s="529"/>
      <c r="TAJ94" s="530"/>
      <c r="TAK94" s="531"/>
      <c r="TAL94" s="532"/>
      <c r="TAM94" s="533"/>
      <c r="TAN94" s="527"/>
      <c r="TAO94" s="528"/>
      <c r="TAP94" s="529"/>
      <c r="TAQ94" s="530"/>
      <c r="TAR94" s="531"/>
      <c r="TAS94" s="532"/>
      <c r="TAT94" s="533"/>
      <c r="TAU94" s="527"/>
      <c r="TAV94" s="528"/>
      <c r="TAW94" s="529"/>
      <c r="TAX94" s="530"/>
      <c r="TAY94" s="531"/>
      <c r="TAZ94" s="532"/>
      <c r="TBA94" s="533"/>
      <c r="TBB94" s="527"/>
      <c r="TBC94" s="528"/>
      <c r="TBD94" s="529"/>
      <c r="TBE94" s="530"/>
      <c r="TBF94" s="531"/>
      <c r="TBG94" s="532"/>
      <c r="TBH94" s="533"/>
      <c r="TBI94" s="527"/>
      <c r="TBJ94" s="528"/>
      <c r="TBK94" s="529"/>
      <c r="TBL94" s="530"/>
      <c r="TBM94" s="531"/>
      <c r="TBN94" s="532"/>
      <c r="TBO94" s="533"/>
      <c r="TBP94" s="527"/>
      <c r="TBQ94" s="528"/>
      <c r="TBR94" s="529"/>
      <c r="TBS94" s="530"/>
      <c r="TBT94" s="531"/>
      <c r="TBU94" s="532"/>
      <c r="TBV94" s="533"/>
      <c r="TBW94" s="527"/>
      <c r="TBX94" s="528"/>
      <c r="TBY94" s="529"/>
      <c r="TBZ94" s="530"/>
      <c r="TCA94" s="531"/>
      <c r="TCB94" s="532"/>
      <c r="TCC94" s="533"/>
      <c r="TCD94" s="527"/>
      <c r="TCE94" s="528"/>
      <c r="TCF94" s="529"/>
      <c r="TCG94" s="530"/>
      <c r="TCH94" s="531"/>
      <c r="TCI94" s="532"/>
      <c r="TCJ94" s="533"/>
      <c r="TCK94" s="527"/>
      <c r="TCL94" s="528"/>
      <c r="TCM94" s="529"/>
      <c r="TCN94" s="530"/>
      <c r="TCO94" s="531"/>
      <c r="TCP94" s="532"/>
      <c r="TCQ94" s="533"/>
      <c r="TCR94" s="527"/>
      <c r="TCS94" s="528"/>
      <c r="TCT94" s="529"/>
      <c r="TCU94" s="530"/>
      <c r="TCV94" s="531"/>
      <c r="TCW94" s="532"/>
      <c r="TCX94" s="533"/>
      <c r="TCY94" s="527"/>
      <c r="TCZ94" s="528"/>
      <c r="TDA94" s="529"/>
      <c r="TDB94" s="530"/>
      <c r="TDC94" s="531"/>
      <c r="TDD94" s="532"/>
      <c r="TDE94" s="533"/>
      <c r="TDF94" s="527"/>
      <c r="TDG94" s="528"/>
      <c r="TDH94" s="529"/>
      <c r="TDI94" s="530"/>
      <c r="TDJ94" s="531"/>
      <c r="TDK94" s="532"/>
      <c r="TDL94" s="533"/>
      <c r="TDM94" s="527"/>
      <c r="TDN94" s="528"/>
      <c r="TDO94" s="529"/>
      <c r="TDP94" s="530"/>
      <c r="TDQ94" s="531"/>
      <c r="TDR94" s="532"/>
      <c r="TDS94" s="533"/>
      <c r="TDT94" s="527"/>
      <c r="TDU94" s="528"/>
      <c r="TDV94" s="529"/>
      <c r="TDW94" s="530"/>
      <c r="TDX94" s="531"/>
      <c r="TDY94" s="532"/>
      <c r="TDZ94" s="533"/>
      <c r="TEA94" s="527"/>
      <c r="TEB94" s="528"/>
      <c r="TEC94" s="529"/>
      <c r="TED94" s="530"/>
      <c r="TEE94" s="531"/>
      <c r="TEF94" s="532"/>
      <c r="TEG94" s="533"/>
      <c r="TEH94" s="527"/>
      <c r="TEI94" s="528"/>
      <c r="TEJ94" s="529"/>
      <c r="TEK94" s="530"/>
      <c r="TEL94" s="531"/>
      <c r="TEM94" s="532"/>
      <c r="TEN94" s="533"/>
      <c r="TEO94" s="527"/>
      <c r="TEP94" s="528"/>
      <c r="TEQ94" s="529"/>
      <c r="TER94" s="530"/>
      <c r="TES94" s="531"/>
      <c r="TET94" s="532"/>
      <c r="TEU94" s="533"/>
      <c r="TEV94" s="527"/>
      <c r="TEW94" s="528"/>
      <c r="TEX94" s="529"/>
      <c r="TEY94" s="530"/>
      <c r="TEZ94" s="531"/>
      <c r="TFA94" s="532"/>
      <c r="TFB94" s="533"/>
      <c r="TFC94" s="527"/>
      <c r="TFD94" s="528"/>
      <c r="TFE94" s="529"/>
      <c r="TFF94" s="530"/>
      <c r="TFG94" s="531"/>
      <c r="TFH94" s="532"/>
      <c r="TFI94" s="533"/>
      <c r="TFJ94" s="527"/>
      <c r="TFK94" s="528"/>
      <c r="TFL94" s="529"/>
      <c r="TFM94" s="530"/>
      <c r="TFN94" s="531"/>
      <c r="TFO94" s="532"/>
      <c r="TFP94" s="533"/>
      <c r="TFQ94" s="527"/>
      <c r="TFR94" s="528"/>
      <c r="TFS94" s="529"/>
      <c r="TFT94" s="530"/>
      <c r="TFU94" s="531"/>
      <c r="TFV94" s="532"/>
      <c r="TFW94" s="533"/>
      <c r="TFX94" s="527"/>
      <c r="TFY94" s="528"/>
      <c r="TFZ94" s="529"/>
      <c r="TGA94" s="530"/>
      <c r="TGB94" s="531"/>
      <c r="TGC94" s="532"/>
      <c r="TGD94" s="533"/>
      <c r="TGE94" s="527"/>
      <c r="TGF94" s="528"/>
      <c r="TGG94" s="529"/>
      <c r="TGH94" s="530"/>
      <c r="TGI94" s="531"/>
      <c r="TGJ94" s="532"/>
      <c r="TGK94" s="533"/>
      <c r="TGL94" s="527"/>
      <c r="TGM94" s="528"/>
      <c r="TGN94" s="529"/>
      <c r="TGO94" s="530"/>
      <c r="TGP94" s="531"/>
      <c r="TGQ94" s="532"/>
      <c r="TGR94" s="533"/>
      <c r="TGS94" s="527"/>
      <c r="TGT94" s="528"/>
      <c r="TGU94" s="529"/>
      <c r="TGV94" s="530"/>
      <c r="TGW94" s="531"/>
      <c r="TGX94" s="532"/>
      <c r="TGY94" s="533"/>
      <c r="TGZ94" s="527"/>
      <c r="THA94" s="528"/>
      <c r="THB94" s="529"/>
      <c r="THC94" s="530"/>
      <c r="THD94" s="531"/>
      <c r="THE94" s="532"/>
      <c r="THF94" s="533"/>
      <c r="THG94" s="527"/>
      <c r="THH94" s="528"/>
      <c r="THI94" s="529"/>
      <c r="THJ94" s="530"/>
      <c r="THK94" s="531"/>
      <c r="THL94" s="532"/>
      <c r="THM94" s="533"/>
      <c r="THN94" s="527"/>
      <c r="THO94" s="528"/>
      <c r="THP94" s="529"/>
      <c r="THQ94" s="530"/>
      <c r="THR94" s="531"/>
      <c r="THS94" s="532"/>
      <c r="THT94" s="533"/>
      <c r="THU94" s="527"/>
      <c r="THV94" s="528"/>
      <c r="THW94" s="529"/>
      <c r="THX94" s="530"/>
      <c r="THY94" s="531"/>
      <c r="THZ94" s="532"/>
      <c r="TIA94" s="533"/>
      <c r="TIB94" s="527"/>
      <c r="TIC94" s="528"/>
      <c r="TID94" s="529"/>
      <c r="TIE94" s="530"/>
      <c r="TIF94" s="531"/>
      <c r="TIG94" s="532"/>
      <c r="TIH94" s="533"/>
      <c r="TII94" s="527"/>
      <c r="TIJ94" s="528"/>
      <c r="TIK94" s="529"/>
      <c r="TIL94" s="530"/>
      <c r="TIM94" s="531"/>
      <c r="TIN94" s="532"/>
      <c r="TIO94" s="533"/>
      <c r="TIP94" s="527"/>
      <c r="TIQ94" s="528"/>
      <c r="TIR94" s="529"/>
      <c r="TIS94" s="530"/>
      <c r="TIT94" s="531"/>
      <c r="TIU94" s="532"/>
      <c r="TIV94" s="533"/>
      <c r="TIW94" s="527"/>
      <c r="TIX94" s="528"/>
      <c r="TIY94" s="529"/>
      <c r="TIZ94" s="530"/>
      <c r="TJA94" s="531"/>
      <c r="TJB94" s="532"/>
      <c r="TJC94" s="533"/>
      <c r="TJD94" s="527"/>
      <c r="TJE94" s="528"/>
      <c r="TJF94" s="529"/>
      <c r="TJG94" s="530"/>
      <c r="TJH94" s="531"/>
      <c r="TJI94" s="532"/>
      <c r="TJJ94" s="533"/>
      <c r="TJK94" s="527"/>
      <c r="TJL94" s="528"/>
      <c r="TJM94" s="529"/>
      <c r="TJN94" s="530"/>
      <c r="TJO94" s="531"/>
      <c r="TJP94" s="532"/>
      <c r="TJQ94" s="533"/>
      <c r="TJR94" s="527"/>
      <c r="TJS94" s="528"/>
      <c r="TJT94" s="529"/>
      <c r="TJU94" s="530"/>
      <c r="TJV94" s="531"/>
      <c r="TJW94" s="532"/>
      <c r="TJX94" s="533"/>
      <c r="TJY94" s="527"/>
      <c r="TJZ94" s="528"/>
      <c r="TKA94" s="529"/>
      <c r="TKB94" s="530"/>
      <c r="TKC94" s="531"/>
      <c r="TKD94" s="532"/>
      <c r="TKE94" s="533"/>
      <c r="TKF94" s="527"/>
      <c r="TKG94" s="528"/>
      <c r="TKH94" s="529"/>
      <c r="TKI94" s="530"/>
      <c r="TKJ94" s="531"/>
      <c r="TKK94" s="532"/>
      <c r="TKL94" s="533"/>
      <c r="TKM94" s="527"/>
      <c r="TKN94" s="528"/>
      <c r="TKO94" s="529"/>
      <c r="TKP94" s="530"/>
      <c r="TKQ94" s="531"/>
      <c r="TKR94" s="532"/>
      <c r="TKS94" s="533"/>
      <c r="TKT94" s="527"/>
      <c r="TKU94" s="528"/>
      <c r="TKV94" s="529"/>
      <c r="TKW94" s="530"/>
      <c r="TKX94" s="531"/>
      <c r="TKY94" s="532"/>
      <c r="TKZ94" s="533"/>
      <c r="TLA94" s="527"/>
      <c r="TLB94" s="528"/>
      <c r="TLC94" s="529"/>
      <c r="TLD94" s="530"/>
      <c r="TLE94" s="531"/>
      <c r="TLF94" s="532"/>
      <c r="TLG94" s="533"/>
      <c r="TLH94" s="527"/>
      <c r="TLI94" s="528"/>
      <c r="TLJ94" s="529"/>
      <c r="TLK94" s="530"/>
      <c r="TLL94" s="531"/>
      <c r="TLM94" s="532"/>
      <c r="TLN94" s="533"/>
      <c r="TLO94" s="527"/>
      <c r="TLP94" s="528"/>
      <c r="TLQ94" s="529"/>
      <c r="TLR94" s="530"/>
      <c r="TLS94" s="531"/>
      <c r="TLT94" s="532"/>
      <c r="TLU94" s="533"/>
      <c r="TLV94" s="527"/>
      <c r="TLW94" s="528"/>
      <c r="TLX94" s="529"/>
      <c r="TLY94" s="530"/>
      <c r="TLZ94" s="531"/>
      <c r="TMA94" s="532"/>
      <c r="TMB94" s="533"/>
      <c r="TMC94" s="527"/>
      <c r="TMD94" s="528"/>
      <c r="TME94" s="529"/>
      <c r="TMF94" s="530"/>
      <c r="TMG94" s="531"/>
      <c r="TMH94" s="532"/>
      <c r="TMI94" s="533"/>
      <c r="TMJ94" s="527"/>
      <c r="TMK94" s="528"/>
      <c r="TML94" s="529"/>
      <c r="TMM94" s="530"/>
      <c r="TMN94" s="531"/>
      <c r="TMO94" s="532"/>
      <c r="TMP94" s="533"/>
      <c r="TMQ94" s="527"/>
      <c r="TMR94" s="528"/>
      <c r="TMS94" s="529"/>
      <c r="TMT94" s="530"/>
      <c r="TMU94" s="531"/>
      <c r="TMV94" s="532"/>
      <c r="TMW94" s="533"/>
      <c r="TMX94" s="527"/>
      <c r="TMY94" s="528"/>
      <c r="TMZ94" s="529"/>
      <c r="TNA94" s="530"/>
      <c r="TNB94" s="531"/>
      <c r="TNC94" s="532"/>
      <c r="TND94" s="533"/>
      <c r="TNE94" s="527"/>
      <c r="TNF94" s="528"/>
      <c r="TNG94" s="529"/>
      <c r="TNH94" s="530"/>
      <c r="TNI94" s="531"/>
      <c r="TNJ94" s="532"/>
      <c r="TNK94" s="533"/>
      <c r="TNL94" s="527"/>
      <c r="TNM94" s="528"/>
      <c r="TNN94" s="529"/>
      <c r="TNO94" s="530"/>
      <c r="TNP94" s="531"/>
      <c r="TNQ94" s="532"/>
      <c r="TNR94" s="533"/>
      <c r="TNS94" s="527"/>
      <c r="TNT94" s="528"/>
      <c r="TNU94" s="529"/>
      <c r="TNV94" s="530"/>
      <c r="TNW94" s="531"/>
      <c r="TNX94" s="532"/>
      <c r="TNY94" s="533"/>
      <c r="TNZ94" s="527"/>
      <c r="TOA94" s="528"/>
      <c r="TOB94" s="529"/>
      <c r="TOC94" s="530"/>
      <c r="TOD94" s="531"/>
      <c r="TOE94" s="532"/>
      <c r="TOF94" s="533"/>
      <c r="TOG94" s="527"/>
      <c r="TOH94" s="528"/>
      <c r="TOI94" s="529"/>
      <c r="TOJ94" s="530"/>
      <c r="TOK94" s="531"/>
      <c r="TOL94" s="532"/>
      <c r="TOM94" s="533"/>
      <c r="TON94" s="527"/>
      <c r="TOO94" s="528"/>
      <c r="TOP94" s="529"/>
      <c r="TOQ94" s="530"/>
      <c r="TOR94" s="531"/>
      <c r="TOS94" s="532"/>
      <c r="TOT94" s="533"/>
      <c r="TOU94" s="527"/>
      <c r="TOV94" s="528"/>
      <c r="TOW94" s="529"/>
      <c r="TOX94" s="530"/>
      <c r="TOY94" s="531"/>
      <c r="TOZ94" s="532"/>
      <c r="TPA94" s="533"/>
      <c r="TPB94" s="527"/>
      <c r="TPC94" s="528"/>
      <c r="TPD94" s="529"/>
      <c r="TPE94" s="530"/>
      <c r="TPF94" s="531"/>
      <c r="TPG94" s="532"/>
      <c r="TPH94" s="533"/>
      <c r="TPI94" s="527"/>
      <c r="TPJ94" s="528"/>
      <c r="TPK94" s="529"/>
      <c r="TPL94" s="530"/>
      <c r="TPM94" s="531"/>
      <c r="TPN94" s="532"/>
      <c r="TPO94" s="533"/>
      <c r="TPP94" s="527"/>
      <c r="TPQ94" s="528"/>
      <c r="TPR94" s="529"/>
      <c r="TPS94" s="530"/>
      <c r="TPT94" s="531"/>
      <c r="TPU94" s="532"/>
      <c r="TPV94" s="533"/>
      <c r="TPW94" s="527"/>
      <c r="TPX94" s="528"/>
      <c r="TPY94" s="529"/>
      <c r="TPZ94" s="530"/>
      <c r="TQA94" s="531"/>
      <c r="TQB94" s="532"/>
      <c r="TQC94" s="533"/>
      <c r="TQD94" s="527"/>
      <c r="TQE94" s="528"/>
      <c r="TQF94" s="529"/>
      <c r="TQG94" s="530"/>
      <c r="TQH94" s="531"/>
      <c r="TQI94" s="532"/>
      <c r="TQJ94" s="533"/>
      <c r="TQK94" s="527"/>
      <c r="TQL94" s="528"/>
      <c r="TQM94" s="529"/>
      <c r="TQN94" s="530"/>
      <c r="TQO94" s="531"/>
      <c r="TQP94" s="532"/>
      <c r="TQQ94" s="533"/>
      <c r="TQR94" s="527"/>
      <c r="TQS94" s="528"/>
      <c r="TQT94" s="529"/>
      <c r="TQU94" s="530"/>
      <c r="TQV94" s="531"/>
      <c r="TQW94" s="532"/>
      <c r="TQX94" s="533"/>
      <c r="TQY94" s="527"/>
      <c r="TQZ94" s="528"/>
      <c r="TRA94" s="529"/>
      <c r="TRB94" s="530"/>
      <c r="TRC94" s="531"/>
      <c r="TRD94" s="532"/>
      <c r="TRE94" s="533"/>
      <c r="TRF94" s="527"/>
      <c r="TRG94" s="528"/>
      <c r="TRH94" s="529"/>
      <c r="TRI94" s="530"/>
      <c r="TRJ94" s="531"/>
      <c r="TRK94" s="532"/>
      <c r="TRL94" s="533"/>
      <c r="TRM94" s="527"/>
      <c r="TRN94" s="528"/>
      <c r="TRO94" s="529"/>
      <c r="TRP94" s="530"/>
      <c r="TRQ94" s="531"/>
      <c r="TRR94" s="532"/>
      <c r="TRS94" s="533"/>
      <c r="TRT94" s="527"/>
      <c r="TRU94" s="528"/>
      <c r="TRV94" s="529"/>
      <c r="TRW94" s="530"/>
      <c r="TRX94" s="531"/>
      <c r="TRY94" s="532"/>
      <c r="TRZ94" s="533"/>
      <c r="TSA94" s="527"/>
      <c r="TSB94" s="528"/>
      <c r="TSC94" s="529"/>
      <c r="TSD94" s="530"/>
      <c r="TSE94" s="531"/>
      <c r="TSF94" s="532"/>
      <c r="TSG94" s="533"/>
      <c r="TSH94" s="527"/>
      <c r="TSI94" s="528"/>
      <c r="TSJ94" s="529"/>
      <c r="TSK94" s="530"/>
      <c r="TSL94" s="531"/>
      <c r="TSM94" s="532"/>
      <c r="TSN94" s="533"/>
      <c r="TSO94" s="527"/>
      <c r="TSP94" s="528"/>
      <c r="TSQ94" s="529"/>
      <c r="TSR94" s="530"/>
      <c r="TSS94" s="531"/>
      <c r="TST94" s="532"/>
      <c r="TSU94" s="533"/>
      <c r="TSV94" s="527"/>
      <c r="TSW94" s="528"/>
      <c r="TSX94" s="529"/>
      <c r="TSY94" s="530"/>
      <c r="TSZ94" s="531"/>
      <c r="TTA94" s="532"/>
      <c r="TTB94" s="533"/>
      <c r="TTC94" s="527"/>
      <c r="TTD94" s="528"/>
      <c r="TTE94" s="529"/>
      <c r="TTF94" s="530"/>
      <c r="TTG94" s="531"/>
      <c r="TTH94" s="532"/>
      <c r="TTI94" s="533"/>
      <c r="TTJ94" s="527"/>
      <c r="TTK94" s="528"/>
      <c r="TTL94" s="529"/>
      <c r="TTM94" s="530"/>
      <c r="TTN94" s="531"/>
      <c r="TTO94" s="532"/>
      <c r="TTP94" s="533"/>
      <c r="TTQ94" s="527"/>
      <c r="TTR94" s="528"/>
      <c r="TTS94" s="529"/>
      <c r="TTT94" s="530"/>
      <c r="TTU94" s="531"/>
      <c r="TTV94" s="532"/>
      <c r="TTW94" s="533"/>
      <c r="TTX94" s="527"/>
      <c r="TTY94" s="528"/>
      <c r="TTZ94" s="529"/>
      <c r="TUA94" s="530"/>
      <c r="TUB94" s="531"/>
      <c r="TUC94" s="532"/>
      <c r="TUD94" s="533"/>
      <c r="TUE94" s="527"/>
      <c r="TUF94" s="528"/>
      <c r="TUG94" s="529"/>
      <c r="TUH94" s="530"/>
      <c r="TUI94" s="531"/>
      <c r="TUJ94" s="532"/>
      <c r="TUK94" s="533"/>
      <c r="TUL94" s="527"/>
      <c r="TUM94" s="528"/>
      <c r="TUN94" s="529"/>
      <c r="TUO94" s="530"/>
      <c r="TUP94" s="531"/>
      <c r="TUQ94" s="532"/>
      <c r="TUR94" s="533"/>
      <c r="TUS94" s="527"/>
      <c r="TUT94" s="528"/>
      <c r="TUU94" s="529"/>
      <c r="TUV94" s="530"/>
      <c r="TUW94" s="531"/>
      <c r="TUX94" s="532"/>
      <c r="TUY94" s="533"/>
      <c r="TUZ94" s="527"/>
      <c r="TVA94" s="528"/>
      <c r="TVB94" s="529"/>
      <c r="TVC94" s="530"/>
      <c r="TVD94" s="531"/>
      <c r="TVE94" s="532"/>
      <c r="TVF94" s="533"/>
      <c r="TVG94" s="527"/>
      <c r="TVH94" s="528"/>
      <c r="TVI94" s="529"/>
      <c r="TVJ94" s="530"/>
      <c r="TVK94" s="531"/>
      <c r="TVL94" s="532"/>
      <c r="TVM94" s="533"/>
      <c r="TVN94" s="527"/>
      <c r="TVO94" s="528"/>
      <c r="TVP94" s="529"/>
      <c r="TVQ94" s="530"/>
      <c r="TVR94" s="531"/>
      <c r="TVS94" s="532"/>
      <c r="TVT94" s="533"/>
      <c r="TVU94" s="527"/>
      <c r="TVV94" s="528"/>
      <c r="TVW94" s="529"/>
      <c r="TVX94" s="530"/>
      <c r="TVY94" s="531"/>
      <c r="TVZ94" s="532"/>
      <c r="TWA94" s="533"/>
      <c r="TWB94" s="527"/>
      <c r="TWC94" s="528"/>
      <c r="TWD94" s="529"/>
      <c r="TWE94" s="530"/>
      <c r="TWF94" s="531"/>
      <c r="TWG94" s="532"/>
      <c r="TWH94" s="533"/>
      <c r="TWI94" s="527"/>
      <c r="TWJ94" s="528"/>
      <c r="TWK94" s="529"/>
      <c r="TWL94" s="530"/>
      <c r="TWM94" s="531"/>
      <c r="TWN94" s="532"/>
      <c r="TWO94" s="533"/>
      <c r="TWP94" s="527"/>
      <c r="TWQ94" s="528"/>
      <c r="TWR94" s="529"/>
      <c r="TWS94" s="530"/>
      <c r="TWT94" s="531"/>
      <c r="TWU94" s="532"/>
      <c r="TWV94" s="533"/>
      <c r="TWW94" s="527"/>
      <c r="TWX94" s="528"/>
      <c r="TWY94" s="529"/>
      <c r="TWZ94" s="530"/>
      <c r="TXA94" s="531"/>
      <c r="TXB94" s="532"/>
      <c r="TXC94" s="533"/>
      <c r="TXD94" s="527"/>
      <c r="TXE94" s="528"/>
      <c r="TXF94" s="529"/>
      <c r="TXG94" s="530"/>
      <c r="TXH94" s="531"/>
      <c r="TXI94" s="532"/>
      <c r="TXJ94" s="533"/>
      <c r="TXK94" s="527"/>
      <c r="TXL94" s="528"/>
      <c r="TXM94" s="529"/>
      <c r="TXN94" s="530"/>
      <c r="TXO94" s="531"/>
      <c r="TXP94" s="532"/>
      <c r="TXQ94" s="533"/>
      <c r="TXR94" s="527"/>
      <c r="TXS94" s="528"/>
      <c r="TXT94" s="529"/>
      <c r="TXU94" s="530"/>
      <c r="TXV94" s="531"/>
      <c r="TXW94" s="532"/>
      <c r="TXX94" s="533"/>
      <c r="TXY94" s="527"/>
      <c r="TXZ94" s="528"/>
      <c r="TYA94" s="529"/>
      <c r="TYB94" s="530"/>
      <c r="TYC94" s="531"/>
      <c r="TYD94" s="532"/>
      <c r="TYE94" s="533"/>
      <c r="TYF94" s="527"/>
      <c r="TYG94" s="528"/>
      <c r="TYH94" s="529"/>
      <c r="TYI94" s="530"/>
      <c r="TYJ94" s="531"/>
      <c r="TYK94" s="532"/>
      <c r="TYL94" s="533"/>
      <c r="TYM94" s="527"/>
      <c r="TYN94" s="528"/>
      <c r="TYO94" s="529"/>
      <c r="TYP94" s="530"/>
      <c r="TYQ94" s="531"/>
      <c r="TYR94" s="532"/>
      <c r="TYS94" s="533"/>
      <c r="TYT94" s="527"/>
      <c r="TYU94" s="528"/>
      <c r="TYV94" s="529"/>
      <c r="TYW94" s="530"/>
      <c r="TYX94" s="531"/>
      <c r="TYY94" s="532"/>
      <c r="TYZ94" s="533"/>
      <c r="TZA94" s="527"/>
      <c r="TZB94" s="528"/>
      <c r="TZC94" s="529"/>
      <c r="TZD94" s="530"/>
      <c r="TZE94" s="531"/>
      <c r="TZF94" s="532"/>
      <c r="TZG94" s="533"/>
      <c r="TZH94" s="527"/>
      <c r="TZI94" s="528"/>
      <c r="TZJ94" s="529"/>
      <c r="TZK94" s="530"/>
      <c r="TZL94" s="531"/>
      <c r="TZM94" s="532"/>
      <c r="TZN94" s="533"/>
      <c r="TZO94" s="527"/>
      <c r="TZP94" s="528"/>
      <c r="TZQ94" s="529"/>
      <c r="TZR94" s="530"/>
      <c r="TZS94" s="531"/>
      <c r="TZT94" s="532"/>
      <c r="TZU94" s="533"/>
      <c r="TZV94" s="527"/>
      <c r="TZW94" s="528"/>
      <c r="TZX94" s="529"/>
      <c r="TZY94" s="530"/>
      <c r="TZZ94" s="531"/>
      <c r="UAA94" s="532"/>
      <c r="UAB94" s="533"/>
      <c r="UAC94" s="527"/>
      <c r="UAD94" s="528"/>
      <c r="UAE94" s="529"/>
      <c r="UAF94" s="530"/>
      <c r="UAG94" s="531"/>
      <c r="UAH94" s="532"/>
      <c r="UAI94" s="533"/>
      <c r="UAJ94" s="527"/>
      <c r="UAK94" s="528"/>
      <c r="UAL94" s="529"/>
      <c r="UAM94" s="530"/>
      <c r="UAN94" s="531"/>
      <c r="UAO94" s="532"/>
      <c r="UAP94" s="533"/>
      <c r="UAQ94" s="527"/>
      <c r="UAR94" s="528"/>
      <c r="UAS94" s="529"/>
      <c r="UAT94" s="530"/>
      <c r="UAU94" s="531"/>
      <c r="UAV94" s="532"/>
      <c r="UAW94" s="533"/>
      <c r="UAX94" s="527"/>
      <c r="UAY94" s="528"/>
      <c r="UAZ94" s="529"/>
      <c r="UBA94" s="530"/>
      <c r="UBB94" s="531"/>
      <c r="UBC94" s="532"/>
      <c r="UBD94" s="533"/>
      <c r="UBE94" s="527"/>
      <c r="UBF94" s="528"/>
      <c r="UBG94" s="529"/>
      <c r="UBH94" s="530"/>
      <c r="UBI94" s="531"/>
      <c r="UBJ94" s="532"/>
      <c r="UBK94" s="533"/>
      <c r="UBL94" s="527"/>
      <c r="UBM94" s="528"/>
      <c r="UBN94" s="529"/>
      <c r="UBO94" s="530"/>
      <c r="UBP94" s="531"/>
      <c r="UBQ94" s="532"/>
      <c r="UBR94" s="533"/>
      <c r="UBS94" s="527"/>
      <c r="UBT94" s="528"/>
      <c r="UBU94" s="529"/>
      <c r="UBV94" s="530"/>
      <c r="UBW94" s="531"/>
      <c r="UBX94" s="532"/>
      <c r="UBY94" s="533"/>
      <c r="UBZ94" s="527"/>
      <c r="UCA94" s="528"/>
      <c r="UCB94" s="529"/>
      <c r="UCC94" s="530"/>
      <c r="UCD94" s="531"/>
      <c r="UCE94" s="532"/>
      <c r="UCF94" s="533"/>
      <c r="UCG94" s="527"/>
      <c r="UCH94" s="528"/>
      <c r="UCI94" s="529"/>
      <c r="UCJ94" s="530"/>
      <c r="UCK94" s="531"/>
      <c r="UCL94" s="532"/>
      <c r="UCM94" s="533"/>
      <c r="UCN94" s="527"/>
      <c r="UCO94" s="528"/>
      <c r="UCP94" s="529"/>
      <c r="UCQ94" s="530"/>
      <c r="UCR94" s="531"/>
      <c r="UCS94" s="532"/>
      <c r="UCT94" s="533"/>
      <c r="UCU94" s="527"/>
      <c r="UCV94" s="528"/>
      <c r="UCW94" s="529"/>
      <c r="UCX94" s="530"/>
      <c r="UCY94" s="531"/>
      <c r="UCZ94" s="532"/>
      <c r="UDA94" s="533"/>
      <c r="UDB94" s="527"/>
      <c r="UDC94" s="528"/>
      <c r="UDD94" s="529"/>
      <c r="UDE94" s="530"/>
      <c r="UDF94" s="531"/>
      <c r="UDG94" s="532"/>
      <c r="UDH94" s="533"/>
      <c r="UDI94" s="527"/>
      <c r="UDJ94" s="528"/>
      <c r="UDK94" s="529"/>
      <c r="UDL94" s="530"/>
      <c r="UDM94" s="531"/>
      <c r="UDN94" s="532"/>
      <c r="UDO94" s="533"/>
      <c r="UDP94" s="527"/>
      <c r="UDQ94" s="528"/>
      <c r="UDR94" s="529"/>
      <c r="UDS94" s="530"/>
      <c r="UDT94" s="531"/>
      <c r="UDU94" s="532"/>
      <c r="UDV94" s="533"/>
      <c r="UDW94" s="527"/>
      <c r="UDX94" s="528"/>
      <c r="UDY94" s="529"/>
      <c r="UDZ94" s="530"/>
      <c r="UEA94" s="531"/>
      <c r="UEB94" s="532"/>
      <c r="UEC94" s="533"/>
      <c r="UED94" s="527"/>
      <c r="UEE94" s="528"/>
      <c r="UEF94" s="529"/>
      <c r="UEG94" s="530"/>
      <c r="UEH94" s="531"/>
      <c r="UEI94" s="532"/>
      <c r="UEJ94" s="533"/>
      <c r="UEK94" s="527"/>
      <c r="UEL94" s="528"/>
      <c r="UEM94" s="529"/>
      <c r="UEN94" s="530"/>
      <c r="UEO94" s="531"/>
      <c r="UEP94" s="532"/>
      <c r="UEQ94" s="533"/>
      <c r="UER94" s="527"/>
      <c r="UES94" s="528"/>
      <c r="UET94" s="529"/>
      <c r="UEU94" s="530"/>
      <c r="UEV94" s="531"/>
      <c r="UEW94" s="532"/>
      <c r="UEX94" s="533"/>
      <c r="UEY94" s="527"/>
      <c r="UEZ94" s="528"/>
      <c r="UFA94" s="529"/>
      <c r="UFB94" s="530"/>
      <c r="UFC94" s="531"/>
      <c r="UFD94" s="532"/>
      <c r="UFE94" s="533"/>
      <c r="UFF94" s="527"/>
      <c r="UFG94" s="528"/>
      <c r="UFH94" s="529"/>
      <c r="UFI94" s="530"/>
      <c r="UFJ94" s="531"/>
      <c r="UFK94" s="532"/>
      <c r="UFL94" s="533"/>
      <c r="UFM94" s="527"/>
      <c r="UFN94" s="528"/>
      <c r="UFO94" s="529"/>
      <c r="UFP94" s="530"/>
      <c r="UFQ94" s="531"/>
      <c r="UFR94" s="532"/>
      <c r="UFS94" s="533"/>
      <c r="UFT94" s="527"/>
      <c r="UFU94" s="528"/>
      <c r="UFV94" s="529"/>
      <c r="UFW94" s="530"/>
      <c r="UFX94" s="531"/>
      <c r="UFY94" s="532"/>
      <c r="UFZ94" s="533"/>
      <c r="UGA94" s="527"/>
      <c r="UGB94" s="528"/>
      <c r="UGC94" s="529"/>
      <c r="UGD94" s="530"/>
      <c r="UGE94" s="531"/>
      <c r="UGF94" s="532"/>
      <c r="UGG94" s="533"/>
      <c r="UGH94" s="527"/>
      <c r="UGI94" s="528"/>
      <c r="UGJ94" s="529"/>
      <c r="UGK94" s="530"/>
      <c r="UGL94" s="531"/>
      <c r="UGM94" s="532"/>
      <c r="UGN94" s="533"/>
      <c r="UGO94" s="527"/>
      <c r="UGP94" s="528"/>
      <c r="UGQ94" s="529"/>
      <c r="UGR94" s="530"/>
      <c r="UGS94" s="531"/>
      <c r="UGT94" s="532"/>
      <c r="UGU94" s="533"/>
      <c r="UGV94" s="527"/>
      <c r="UGW94" s="528"/>
      <c r="UGX94" s="529"/>
      <c r="UGY94" s="530"/>
      <c r="UGZ94" s="531"/>
      <c r="UHA94" s="532"/>
      <c r="UHB94" s="533"/>
      <c r="UHC94" s="527"/>
      <c r="UHD94" s="528"/>
      <c r="UHE94" s="529"/>
      <c r="UHF94" s="530"/>
      <c r="UHG94" s="531"/>
      <c r="UHH94" s="532"/>
      <c r="UHI94" s="533"/>
      <c r="UHJ94" s="527"/>
      <c r="UHK94" s="528"/>
      <c r="UHL94" s="529"/>
      <c r="UHM94" s="530"/>
      <c r="UHN94" s="531"/>
      <c r="UHO94" s="532"/>
      <c r="UHP94" s="533"/>
      <c r="UHQ94" s="527"/>
      <c r="UHR94" s="528"/>
      <c r="UHS94" s="529"/>
      <c r="UHT94" s="530"/>
      <c r="UHU94" s="531"/>
      <c r="UHV94" s="532"/>
      <c r="UHW94" s="533"/>
      <c r="UHX94" s="527"/>
      <c r="UHY94" s="528"/>
      <c r="UHZ94" s="529"/>
      <c r="UIA94" s="530"/>
      <c r="UIB94" s="531"/>
      <c r="UIC94" s="532"/>
      <c r="UID94" s="533"/>
      <c r="UIE94" s="527"/>
      <c r="UIF94" s="528"/>
      <c r="UIG94" s="529"/>
      <c r="UIH94" s="530"/>
      <c r="UII94" s="531"/>
      <c r="UIJ94" s="532"/>
      <c r="UIK94" s="533"/>
      <c r="UIL94" s="527"/>
      <c r="UIM94" s="528"/>
      <c r="UIN94" s="529"/>
      <c r="UIO94" s="530"/>
      <c r="UIP94" s="531"/>
      <c r="UIQ94" s="532"/>
      <c r="UIR94" s="533"/>
      <c r="UIS94" s="527"/>
      <c r="UIT94" s="528"/>
      <c r="UIU94" s="529"/>
      <c r="UIV94" s="530"/>
      <c r="UIW94" s="531"/>
      <c r="UIX94" s="532"/>
      <c r="UIY94" s="533"/>
      <c r="UIZ94" s="527"/>
      <c r="UJA94" s="528"/>
      <c r="UJB94" s="529"/>
      <c r="UJC94" s="530"/>
      <c r="UJD94" s="531"/>
      <c r="UJE94" s="532"/>
      <c r="UJF94" s="533"/>
      <c r="UJG94" s="527"/>
      <c r="UJH94" s="528"/>
      <c r="UJI94" s="529"/>
      <c r="UJJ94" s="530"/>
      <c r="UJK94" s="531"/>
      <c r="UJL94" s="532"/>
      <c r="UJM94" s="533"/>
      <c r="UJN94" s="527"/>
      <c r="UJO94" s="528"/>
      <c r="UJP94" s="529"/>
      <c r="UJQ94" s="530"/>
      <c r="UJR94" s="531"/>
      <c r="UJS94" s="532"/>
      <c r="UJT94" s="533"/>
      <c r="UJU94" s="527"/>
      <c r="UJV94" s="528"/>
      <c r="UJW94" s="529"/>
      <c r="UJX94" s="530"/>
      <c r="UJY94" s="531"/>
      <c r="UJZ94" s="532"/>
      <c r="UKA94" s="533"/>
      <c r="UKB94" s="527"/>
      <c r="UKC94" s="528"/>
      <c r="UKD94" s="529"/>
      <c r="UKE94" s="530"/>
      <c r="UKF94" s="531"/>
      <c r="UKG94" s="532"/>
      <c r="UKH94" s="533"/>
      <c r="UKI94" s="527"/>
      <c r="UKJ94" s="528"/>
      <c r="UKK94" s="529"/>
      <c r="UKL94" s="530"/>
      <c r="UKM94" s="531"/>
      <c r="UKN94" s="532"/>
      <c r="UKO94" s="533"/>
      <c r="UKP94" s="527"/>
      <c r="UKQ94" s="528"/>
      <c r="UKR94" s="529"/>
      <c r="UKS94" s="530"/>
      <c r="UKT94" s="531"/>
      <c r="UKU94" s="532"/>
      <c r="UKV94" s="533"/>
      <c r="UKW94" s="527"/>
      <c r="UKX94" s="528"/>
      <c r="UKY94" s="529"/>
      <c r="UKZ94" s="530"/>
      <c r="ULA94" s="531"/>
      <c r="ULB94" s="532"/>
      <c r="ULC94" s="533"/>
      <c r="ULD94" s="527"/>
      <c r="ULE94" s="528"/>
      <c r="ULF94" s="529"/>
      <c r="ULG94" s="530"/>
      <c r="ULH94" s="531"/>
      <c r="ULI94" s="532"/>
      <c r="ULJ94" s="533"/>
      <c r="ULK94" s="527"/>
      <c r="ULL94" s="528"/>
      <c r="ULM94" s="529"/>
      <c r="ULN94" s="530"/>
      <c r="ULO94" s="531"/>
      <c r="ULP94" s="532"/>
      <c r="ULQ94" s="533"/>
      <c r="ULR94" s="527"/>
      <c r="ULS94" s="528"/>
      <c r="ULT94" s="529"/>
      <c r="ULU94" s="530"/>
      <c r="ULV94" s="531"/>
      <c r="ULW94" s="532"/>
      <c r="ULX94" s="533"/>
      <c r="ULY94" s="527"/>
      <c r="ULZ94" s="528"/>
      <c r="UMA94" s="529"/>
      <c r="UMB94" s="530"/>
      <c r="UMC94" s="531"/>
      <c r="UMD94" s="532"/>
      <c r="UME94" s="533"/>
      <c r="UMF94" s="527"/>
      <c r="UMG94" s="528"/>
      <c r="UMH94" s="529"/>
      <c r="UMI94" s="530"/>
      <c r="UMJ94" s="531"/>
      <c r="UMK94" s="532"/>
      <c r="UML94" s="533"/>
      <c r="UMM94" s="527"/>
      <c r="UMN94" s="528"/>
      <c r="UMO94" s="529"/>
      <c r="UMP94" s="530"/>
      <c r="UMQ94" s="531"/>
      <c r="UMR94" s="532"/>
      <c r="UMS94" s="533"/>
      <c r="UMT94" s="527"/>
      <c r="UMU94" s="528"/>
      <c r="UMV94" s="529"/>
      <c r="UMW94" s="530"/>
      <c r="UMX94" s="531"/>
      <c r="UMY94" s="532"/>
      <c r="UMZ94" s="533"/>
      <c r="UNA94" s="527"/>
      <c r="UNB94" s="528"/>
      <c r="UNC94" s="529"/>
      <c r="UND94" s="530"/>
      <c r="UNE94" s="531"/>
      <c r="UNF94" s="532"/>
      <c r="UNG94" s="533"/>
      <c r="UNH94" s="527"/>
      <c r="UNI94" s="528"/>
      <c r="UNJ94" s="529"/>
      <c r="UNK94" s="530"/>
      <c r="UNL94" s="531"/>
      <c r="UNM94" s="532"/>
      <c r="UNN94" s="533"/>
      <c r="UNO94" s="527"/>
      <c r="UNP94" s="528"/>
      <c r="UNQ94" s="529"/>
      <c r="UNR94" s="530"/>
      <c r="UNS94" s="531"/>
      <c r="UNT94" s="532"/>
      <c r="UNU94" s="533"/>
      <c r="UNV94" s="527"/>
      <c r="UNW94" s="528"/>
      <c r="UNX94" s="529"/>
      <c r="UNY94" s="530"/>
      <c r="UNZ94" s="531"/>
      <c r="UOA94" s="532"/>
      <c r="UOB94" s="533"/>
      <c r="UOC94" s="527"/>
      <c r="UOD94" s="528"/>
      <c r="UOE94" s="529"/>
      <c r="UOF94" s="530"/>
      <c r="UOG94" s="531"/>
      <c r="UOH94" s="532"/>
      <c r="UOI94" s="533"/>
      <c r="UOJ94" s="527"/>
      <c r="UOK94" s="528"/>
      <c r="UOL94" s="529"/>
      <c r="UOM94" s="530"/>
      <c r="UON94" s="531"/>
      <c r="UOO94" s="532"/>
      <c r="UOP94" s="533"/>
      <c r="UOQ94" s="527"/>
      <c r="UOR94" s="528"/>
      <c r="UOS94" s="529"/>
      <c r="UOT94" s="530"/>
      <c r="UOU94" s="531"/>
      <c r="UOV94" s="532"/>
      <c r="UOW94" s="533"/>
      <c r="UOX94" s="527"/>
      <c r="UOY94" s="528"/>
      <c r="UOZ94" s="529"/>
      <c r="UPA94" s="530"/>
      <c r="UPB94" s="531"/>
      <c r="UPC94" s="532"/>
      <c r="UPD94" s="533"/>
      <c r="UPE94" s="527"/>
      <c r="UPF94" s="528"/>
      <c r="UPG94" s="529"/>
      <c r="UPH94" s="530"/>
      <c r="UPI94" s="531"/>
      <c r="UPJ94" s="532"/>
      <c r="UPK94" s="533"/>
      <c r="UPL94" s="527"/>
      <c r="UPM94" s="528"/>
      <c r="UPN94" s="529"/>
      <c r="UPO94" s="530"/>
      <c r="UPP94" s="531"/>
      <c r="UPQ94" s="532"/>
      <c r="UPR94" s="533"/>
      <c r="UPS94" s="527"/>
      <c r="UPT94" s="528"/>
      <c r="UPU94" s="529"/>
      <c r="UPV94" s="530"/>
      <c r="UPW94" s="531"/>
      <c r="UPX94" s="532"/>
      <c r="UPY94" s="533"/>
      <c r="UPZ94" s="527"/>
      <c r="UQA94" s="528"/>
      <c r="UQB94" s="529"/>
      <c r="UQC94" s="530"/>
      <c r="UQD94" s="531"/>
      <c r="UQE94" s="532"/>
      <c r="UQF94" s="533"/>
      <c r="UQG94" s="527"/>
      <c r="UQH94" s="528"/>
      <c r="UQI94" s="529"/>
      <c r="UQJ94" s="530"/>
      <c r="UQK94" s="531"/>
      <c r="UQL94" s="532"/>
      <c r="UQM94" s="533"/>
      <c r="UQN94" s="527"/>
      <c r="UQO94" s="528"/>
      <c r="UQP94" s="529"/>
      <c r="UQQ94" s="530"/>
      <c r="UQR94" s="531"/>
      <c r="UQS94" s="532"/>
      <c r="UQT94" s="533"/>
      <c r="UQU94" s="527"/>
      <c r="UQV94" s="528"/>
      <c r="UQW94" s="529"/>
      <c r="UQX94" s="530"/>
      <c r="UQY94" s="531"/>
      <c r="UQZ94" s="532"/>
      <c r="URA94" s="533"/>
      <c r="URB94" s="527"/>
      <c r="URC94" s="528"/>
      <c r="URD94" s="529"/>
      <c r="URE94" s="530"/>
      <c r="URF94" s="531"/>
      <c r="URG94" s="532"/>
      <c r="URH94" s="533"/>
      <c r="URI94" s="527"/>
      <c r="URJ94" s="528"/>
      <c r="URK94" s="529"/>
      <c r="URL94" s="530"/>
      <c r="URM94" s="531"/>
      <c r="URN94" s="532"/>
      <c r="URO94" s="533"/>
      <c r="URP94" s="527"/>
      <c r="URQ94" s="528"/>
      <c r="URR94" s="529"/>
      <c r="URS94" s="530"/>
      <c r="URT94" s="531"/>
      <c r="URU94" s="532"/>
      <c r="URV94" s="533"/>
      <c r="URW94" s="527"/>
      <c r="URX94" s="528"/>
      <c r="URY94" s="529"/>
      <c r="URZ94" s="530"/>
      <c r="USA94" s="531"/>
      <c r="USB94" s="532"/>
      <c r="USC94" s="533"/>
      <c r="USD94" s="527"/>
      <c r="USE94" s="528"/>
      <c r="USF94" s="529"/>
      <c r="USG94" s="530"/>
      <c r="USH94" s="531"/>
      <c r="USI94" s="532"/>
      <c r="USJ94" s="533"/>
      <c r="USK94" s="527"/>
      <c r="USL94" s="528"/>
      <c r="USM94" s="529"/>
      <c r="USN94" s="530"/>
      <c r="USO94" s="531"/>
      <c r="USP94" s="532"/>
      <c r="USQ94" s="533"/>
      <c r="USR94" s="527"/>
      <c r="USS94" s="528"/>
      <c r="UST94" s="529"/>
      <c r="USU94" s="530"/>
      <c r="USV94" s="531"/>
      <c r="USW94" s="532"/>
      <c r="USX94" s="533"/>
      <c r="USY94" s="527"/>
      <c r="USZ94" s="528"/>
      <c r="UTA94" s="529"/>
      <c r="UTB94" s="530"/>
      <c r="UTC94" s="531"/>
      <c r="UTD94" s="532"/>
      <c r="UTE94" s="533"/>
      <c r="UTF94" s="527"/>
      <c r="UTG94" s="528"/>
      <c r="UTH94" s="529"/>
      <c r="UTI94" s="530"/>
      <c r="UTJ94" s="531"/>
      <c r="UTK94" s="532"/>
      <c r="UTL94" s="533"/>
      <c r="UTM94" s="527"/>
      <c r="UTN94" s="528"/>
      <c r="UTO94" s="529"/>
      <c r="UTP94" s="530"/>
      <c r="UTQ94" s="531"/>
      <c r="UTR94" s="532"/>
      <c r="UTS94" s="533"/>
      <c r="UTT94" s="527"/>
      <c r="UTU94" s="528"/>
      <c r="UTV94" s="529"/>
      <c r="UTW94" s="530"/>
      <c r="UTX94" s="531"/>
      <c r="UTY94" s="532"/>
      <c r="UTZ94" s="533"/>
      <c r="UUA94" s="527"/>
      <c r="UUB94" s="528"/>
      <c r="UUC94" s="529"/>
      <c r="UUD94" s="530"/>
      <c r="UUE94" s="531"/>
      <c r="UUF94" s="532"/>
      <c r="UUG94" s="533"/>
      <c r="UUH94" s="527"/>
      <c r="UUI94" s="528"/>
      <c r="UUJ94" s="529"/>
      <c r="UUK94" s="530"/>
      <c r="UUL94" s="531"/>
      <c r="UUM94" s="532"/>
      <c r="UUN94" s="533"/>
      <c r="UUO94" s="527"/>
      <c r="UUP94" s="528"/>
      <c r="UUQ94" s="529"/>
      <c r="UUR94" s="530"/>
      <c r="UUS94" s="531"/>
      <c r="UUT94" s="532"/>
      <c r="UUU94" s="533"/>
      <c r="UUV94" s="527"/>
      <c r="UUW94" s="528"/>
      <c r="UUX94" s="529"/>
      <c r="UUY94" s="530"/>
      <c r="UUZ94" s="531"/>
      <c r="UVA94" s="532"/>
      <c r="UVB94" s="533"/>
      <c r="UVC94" s="527"/>
      <c r="UVD94" s="528"/>
      <c r="UVE94" s="529"/>
      <c r="UVF94" s="530"/>
      <c r="UVG94" s="531"/>
      <c r="UVH94" s="532"/>
      <c r="UVI94" s="533"/>
      <c r="UVJ94" s="527"/>
      <c r="UVK94" s="528"/>
      <c r="UVL94" s="529"/>
      <c r="UVM94" s="530"/>
      <c r="UVN94" s="531"/>
      <c r="UVO94" s="532"/>
      <c r="UVP94" s="533"/>
      <c r="UVQ94" s="527"/>
      <c r="UVR94" s="528"/>
      <c r="UVS94" s="529"/>
      <c r="UVT94" s="530"/>
      <c r="UVU94" s="531"/>
      <c r="UVV94" s="532"/>
      <c r="UVW94" s="533"/>
      <c r="UVX94" s="527"/>
      <c r="UVY94" s="528"/>
      <c r="UVZ94" s="529"/>
      <c r="UWA94" s="530"/>
      <c r="UWB94" s="531"/>
      <c r="UWC94" s="532"/>
      <c r="UWD94" s="533"/>
      <c r="UWE94" s="527"/>
      <c r="UWF94" s="528"/>
      <c r="UWG94" s="529"/>
      <c r="UWH94" s="530"/>
      <c r="UWI94" s="531"/>
      <c r="UWJ94" s="532"/>
      <c r="UWK94" s="533"/>
      <c r="UWL94" s="527"/>
      <c r="UWM94" s="528"/>
      <c r="UWN94" s="529"/>
      <c r="UWO94" s="530"/>
      <c r="UWP94" s="531"/>
      <c r="UWQ94" s="532"/>
      <c r="UWR94" s="533"/>
      <c r="UWS94" s="527"/>
      <c r="UWT94" s="528"/>
      <c r="UWU94" s="529"/>
      <c r="UWV94" s="530"/>
      <c r="UWW94" s="531"/>
      <c r="UWX94" s="532"/>
      <c r="UWY94" s="533"/>
      <c r="UWZ94" s="527"/>
      <c r="UXA94" s="528"/>
      <c r="UXB94" s="529"/>
      <c r="UXC94" s="530"/>
      <c r="UXD94" s="531"/>
      <c r="UXE94" s="532"/>
      <c r="UXF94" s="533"/>
      <c r="UXG94" s="527"/>
      <c r="UXH94" s="528"/>
      <c r="UXI94" s="529"/>
      <c r="UXJ94" s="530"/>
      <c r="UXK94" s="531"/>
      <c r="UXL94" s="532"/>
      <c r="UXM94" s="533"/>
      <c r="UXN94" s="527"/>
      <c r="UXO94" s="528"/>
      <c r="UXP94" s="529"/>
      <c r="UXQ94" s="530"/>
      <c r="UXR94" s="531"/>
      <c r="UXS94" s="532"/>
      <c r="UXT94" s="533"/>
      <c r="UXU94" s="527"/>
      <c r="UXV94" s="528"/>
      <c r="UXW94" s="529"/>
      <c r="UXX94" s="530"/>
      <c r="UXY94" s="531"/>
      <c r="UXZ94" s="532"/>
      <c r="UYA94" s="533"/>
      <c r="UYB94" s="527"/>
      <c r="UYC94" s="528"/>
      <c r="UYD94" s="529"/>
      <c r="UYE94" s="530"/>
      <c r="UYF94" s="531"/>
      <c r="UYG94" s="532"/>
      <c r="UYH94" s="533"/>
      <c r="UYI94" s="527"/>
      <c r="UYJ94" s="528"/>
      <c r="UYK94" s="529"/>
      <c r="UYL94" s="530"/>
      <c r="UYM94" s="531"/>
      <c r="UYN94" s="532"/>
      <c r="UYO94" s="533"/>
      <c r="UYP94" s="527"/>
      <c r="UYQ94" s="528"/>
      <c r="UYR94" s="529"/>
      <c r="UYS94" s="530"/>
      <c r="UYT94" s="531"/>
      <c r="UYU94" s="532"/>
      <c r="UYV94" s="533"/>
      <c r="UYW94" s="527"/>
      <c r="UYX94" s="528"/>
      <c r="UYY94" s="529"/>
      <c r="UYZ94" s="530"/>
      <c r="UZA94" s="531"/>
      <c r="UZB94" s="532"/>
      <c r="UZC94" s="533"/>
      <c r="UZD94" s="527"/>
      <c r="UZE94" s="528"/>
      <c r="UZF94" s="529"/>
      <c r="UZG94" s="530"/>
      <c r="UZH94" s="531"/>
      <c r="UZI94" s="532"/>
      <c r="UZJ94" s="533"/>
      <c r="UZK94" s="527"/>
      <c r="UZL94" s="528"/>
      <c r="UZM94" s="529"/>
      <c r="UZN94" s="530"/>
      <c r="UZO94" s="531"/>
      <c r="UZP94" s="532"/>
      <c r="UZQ94" s="533"/>
      <c r="UZR94" s="527"/>
      <c r="UZS94" s="528"/>
      <c r="UZT94" s="529"/>
      <c r="UZU94" s="530"/>
      <c r="UZV94" s="531"/>
      <c r="UZW94" s="532"/>
      <c r="UZX94" s="533"/>
      <c r="UZY94" s="527"/>
      <c r="UZZ94" s="528"/>
      <c r="VAA94" s="529"/>
      <c r="VAB94" s="530"/>
      <c r="VAC94" s="531"/>
      <c r="VAD94" s="532"/>
      <c r="VAE94" s="533"/>
      <c r="VAF94" s="527"/>
      <c r="VAG94" s="528"/>
      <c r="VAH94" s="529"/>
      <c r="VAI94" s="530"/>
      <c r="VAJ94" s="531"/>
      <c r="VAK94" s="532"/>
      <c r="VAL94" s="533"/>
      <c r="VAM94" s="527"/>
      <c r="VAN94" s="528"/>
      <c r="VAO94" s="529"/>
      <c r="VAP94" s="530"/>
      <c r="VAQ94" s="531"/>
      <c r="VAR94" s="532"/>
      <c r="VAS94" s="533"/>
      <c r="VAT94" s="527"/>
      <c r="VAU94" s="528"/>
      <c r="VAV94" s="529"/>
      <c r="VAW94" s="530"/>
      <c r="VAX94" s="531"/>
      <c r="VAY94" s="532"/>
      <c r="VAZ94" s="533"/>
      <c r="VBA94" s="527"/>
      <c r="VBB94" s="528"/>
      <c r="VBC94" s="529"/>
      <c r="VBD94" s="530"/>
      <c r="VBE94" s="531"/>
      <c r="VBF94" s="532"/>
      <c r="VBG94" s="533"/>
      <c r="VBH94" s="527"/>
      <c r="VBI94" s="528"/>
      <c r="VBJ94" s="529"/>
      <c r="VBK94" s="530"/>
      <c r="VBL94" s="531"/>
      <c r="VBM94" s="532"/>
      <c r="VBN94" s="533"/>
      <c r="VBO94" s="527"/>
      <c r="VBP94" s="528"/>
      <c r="VBQ94" s="529"/>
      <c r="VBR94" s="530"/>
      <c r="VBS94" s="531"/>
      <c r="VBT94" s="532"/>
      <c r="VBU94" s="533"/>
      <c r="VBV94" s="527"/>
      <c r="VBW94" s="528"/>
      <c r="VBX94" s="529"/>
      <c r="VBY94" s="530"/>
      <c r="VBZ94" s="531"/>
      <c r="VCA94" s="532"/>
      <c r="VCB94" s="533"/>
      <c r="VCC94" s="527"/>
      <c r="VCD94" s="528"/>
      <c r="VCE94" s="529"/>
      <c r="VCF94" s="530"/>
      <c r="VCG94" s="531"/>
      <c r="VCH94" s="532"/>
      <c r="VCI94" s="533"/>
      <c r="VCJ94" s="527"/>
      <c r="VCK94" s="528"/>
      <c r="VCL94" s="529"/>
      <c r="VCM94" s="530"/>
      <c r="VCN94" s="531"/>
      <c r="VCO94" s="532"/>
      <c r="VCP94" s="533"/>
      <c r="VCQ94" s="527"/>
      <c r="VCR94" s="528"/>
      <c r="VCS94" s="529"/>
      <c r="VCT94" s="530"/>
      <c r="VCU94" s="531"/>
      <c r="VCV94" s="532"/>
      <c r="VCW94" s="533"/>
      <c r="VCX94" s="527"/>
      <c r="VCY94" s="528"/>
      <c r="VCZ94" s="529"/>
      <c r="VDA94" s="530"/>
      <c r="VDB94" s="531"/>
      <c r="VDC94" s="532"/>
      <c r="VDD94" s="533"/>
      <c r="VDE94" s="527"/>
      <c r="VDF94" s="528"/>
      <c r="VDG94" s="529"/>
      <c r="VDH94" s="530"/>
      <c r="VDI94" s="531"/>
      <c r="VDJ94" s="532"/>
      <c r="VDK94" s="533"/>
      <c r="VDL94" s="527"/>
      <c r="VDM94" s="528"/>
      <c r="VDN94" s="529"/>
      <c r="VDO94" s="530"/>
      <c r="VDP94" s="531"/>
      <c r="VDQ94" s="532"/>
      <c r="VDR94" s="533"/>
      <c r="VDS94" s="527"/>
      <c r="VDT94" s="528"/>
      <c r="VDU94" s="529"/>
      <c r="VDV94" s="530"/>
      <c r="VDW94" s="531"/>
      <c r="VDX94" s="532"/>
      <c r="VDY94" s="533"/>
      <c r="VDZ94" s="527"/>
      <c r="VEA94" s="528"/>
      <c r="VEB94" s="529"/>
      <c r="VEC94" s="530"/>
      <c r="VED94" s="531"/>
      <c r="VEE94" s="532"/>
      <c r="VEF94" s="533"/>
      <c r="VEG94" s="527"/>
      <c r="VEH94" s="528"/>
      <c r="VEI94" s="529"/>
      <c r="VEJ94" s="530"/>
      <c r="VEK94" s="531"/>
      <c r="VEL94" s="532"/>
      <c r="VEM94" s="533"/>
      <c r="VEN94" s="527"/>
      <c r="VEO94" s="528"/>
      <c r="VEP94" s="529"/>
      <c r="VEQ94" s="530"/>
      <c r="VER94" s="531"/>
      <c r="VES94" s="532"/>
      <c r="VET94" s="533"/>
      <c r="VEU94" s="527"/>
      <c r="VEV94" s="528"/>
      <c r="VEW94" s="529"/>
      <c r="VEX94" s="530"/>
      <c r="VEY94" s="531"/>
      <c r="VEZ94" s="532"/>
      <c r="VFA94" s="533"/>
      <c r="VFB94" s="527"/>
      <c r="VFC94" s="528"/>
      <c r="VFD94" s="529"/>
      <c r="VFE94" s="530"/>
      <c r="VFF94" s="531"/>
      <c r="VFG94" s="532"/>
      <c r="VFH94" s="533"/>
      <c r="VFI94" s="527"/>
      <c r="VFJ94" s="528"/>
      <c r="VFK94" s="529"/>
      <c r="VFL94" s="530"/>
      <c r="VFM94" s="531"/>
      <c r="VFN94" s="532"/>
      <c r="VFO94" s="533"/>
      <c r="VFP94" s="527"/>
      <c r="VFQ94" s="528"/>
      <c r="VFR94" s="529"/>
      <c r="VFS94" s="530"/>
      <c r="VFT94" s="531"/>
      <c r="VFU94" s="532"/>
      <c r="VFV94" s="533"/>
      <c r="VFW94" s="527"/>
      <c r="VFX94" s="528"/>
      <c r="VFY94" s="529"/>
      <c r="VFZ94" s="530"/>
      <c r="VGA94" s="531"/>
      <c r="VGB94" s="532"/>
      <c r="VGC94" s="533"/>
      <c r="VGD94" s="527"/>
      <c r="VGE94" s="528"/>
      <c r="VGF94" s="529"/>
      <c r="VGG94" s="530"/>
      <c r="VGH94" s="531"/>
      <c r="VGI94" s="532"/>
      <c r="VGJ94" s="533"/>
      <c r="VGK94" s="527"/>
      <c r="VGL94" s="528"/>
      <c r="VGM94" s="529"/>
      <c r="VGN94" s="530"/>
      <c r="VGO94" s="531"/>
      <c r="VGP94" s="532"/>
      <c r="VGQ94" s="533"/>
      <c r="VGR94" s="527"/>
      <c r="VGS94" s="528"/>
      <c r="VGT94" s="529"/>
      <c r="VGU94" s="530"/>
      <c r="VGV94" s="531"/>
      <c r="VGW94" s="532"/>
      <c r="VGX94" s="533"/>
      <c r="VGY94" s="527"/>
      <c r="VGZ94" s="528"/>
      <c r="VHA94" s="529"/>
      <c r="VHB94" s="530"/>
      <c r="VHC94" s="531"/>
      <c r="VHD94" s="532"/>
      <c r="VHE94" s="533"/>
      <c r="VHF94" s="527"/>
      <c r="VHG94" s="528"/>
      <c r="VHH94" s="529"/>
      <c r="VHI94" s="530"/>
      <c r="VHJ94" s="531"/>
      <c r="VHK94" s="532"/>
      <c r="VHL94" s="533"/>
      <c r="VHM94" s="527"/>
      <c r="VHN94" s="528"/>
      <c r="VHO94" s="529"/>
      <c r="VHP94" s="530"/>
      <c r="VHQ94" s="531"/>
      <c r="VHR94" s="532"/>
      <c r="VHS94" s="533"/>
      <c r="VHT94" s="527"/>
      <c r="VHU94" s="528"/>
      <c r="VHV94" s="529"/>
      <c r="VHW94" s="530"/>
      <c r="VHX94" s="531"/>
      <c r="VHY94" s="532"/>
      <c r="VHZ94" s="533"/>
      <c r="VIA94" s="527"/>
      <c r="VIB94" s="528"/>
      <c r="VIC94" s="529"/>
      <c r="VID94" s="530"/>
      <c r="VIE94" s="531"/>
      <c r="VIF94" s="532"/>
      <c r="VIG94" s="533"/>
      <c r="VIH94" s="527"/>
      <c r="VII94" s="528"/>
      <c r="VIJ94" s="529"/>
      <c r="VIK94" s="530"/>
      <c r="VIL94" s="531"/>
      <c r="VIM94" s="532"/>
      <c r="VIN94" s="533"/>
      <c r="VIO94" s="527"/>
      <c r="VIP94" s="528"/>
      <c r="VIQ94" s="529"/>
      <c r="VIR94" s="530"/>
      <c r="VIS94" s="531"/>
      <c r="VIT94" s="532"/>
      <c r="VIU94" s="533"/>
      <c r="VIV94" s="527"/>
      <c r="VIW94" s="528"/>
      <c r="VIX94" s="529"/>
      <c r="VIY94" s="530"/>
      <c r="VIZ94" s="531"/>
      <c r="VJA94" s="532"/>
      <c r="VJB94" s="533"/>
      <c r="VJC94" s="527"/>
      <c r="VJD94" s="528"/>
      <c r="VJE94" s="529"/>
      <c r="VJF94" s="530"/>
      <c r="VJG94" s="531"/>
      <c r="VJH94" s="532"/>
      <c r="VJI94" s="533"/>
      <c r="VJJ94" s="527"/>
      <c r="VJK94" s="528"/>
      <c r="VJL94" s="529"/>
      <c r="VJM94" s="530"/>
      <c r="VJN94" s="531"/>
      <c r="VJO94" s="532"/>
      <c r="VJP94" s="533"/>
      <c r="VJQ94" s="527"/>
      <c r="VJR94" s="528"/>
      <c r="VJS94" s="529"/>
      <c r="VJT94" s="530"/>
      <c r="VJU94" s="531"/>
      <c r="VJV94" s="532"/>
      <c r="VJW94" s="533"/>
      <c r="VJX94" s="527"/>
      <c r="VJY94" s="528"/>
      <c r="VJZ94" s="529"/>
      <c r="VKA94" s="530"/>
      <c r="VKB94" s="531"/>
      <c r="VKC94" s="532"/>
      <c r="VKD94" s="533"/>
      <c r="VKE94" s="527"/>
      <c r="VKF94" s="528"/>
      <c r="VKG94" s="529"/>
      <c r="VKH94" s="530"/>
      <c r="VKI94" s="531"/>
      <c r="VKJ94" s="532"/>
      <c r="VKK94" s="533"/>
      <c r="VKL94" s="527"/>
      <c r="VKM94" s="528"/>
      <c r="VKN94" s="529"/>
      <c r="VKO94" s="530"/>
      <c r="VKP94" s="531"/>
      <c r="VKQ94" s="532"/>
      <c r="VKR94" s="533"/>
      <c r="VKS94" s="527"/>
      <c r="VKT94" s="528"/>
      <c r="VKU94" s="529"/>
      <c r="VKV94" s="530"/>
      <c r="VKW94" s="531"/>
      <c r="VKX94" s="532"/>
      <c r="VKY94" s="533"/>
      <c r="VKZ94" s="527"/>
      <c r="VLA94" s="528"/>
      <c r="VLB94" s="529"/>
      <c r="VLC94" s="530"/>
      <c r="VLD94" s="531"/>
      <c r="VLE94" s="532"/>
      <c r="VLF94" s="533"/>
      <c r="VLG94" s="527"/>
      <c r="VLH94" s="528"/>
      <c r="VLI94" s="529"/>
      <c r="VLJ94" s="530"/>
      <c r="VLK94" s="531"/>
      <c r="VLL94" s="532"/>
      <c r="VLM94" s="533"/>
      <c r="VLN94" s="527"/>
      <c r="VLO94" s="528"/>
      <c r="VLP94" s="529"/>
      <c r="VLQ94" s="530"/>
      <c r="VLR94" s="531"/>
      <c r="VLS94" s="532"/>
      <c r="VLT94" s="533"/>
      <c r="VLU94" s="527"/>
      <c r="VLV94" s="528"/>
      <c r="VLW94" s="529"/>
      <c r="VLX94" s="530"/>
      <c r="VLY94" s="531"/>
      <c r="VLZ94" s="532"/>
      <c r="VMA94" s="533"/>
      <c r="VMB94" s="527"/>
      <c r="VMC94" s="528"/>
      <c r="VMD94" s="529"/>
      <c r="VME94" s="530"/>
      <c r="VMF94" s="531"/>
      <c r="VMG94" s="532"/>
      <c r="VMH94" s="533"/>
      <c r="VMI94" s="527"/>
      <c r="VMJ94" s="528"/>
      <c r="VMK94" s="529"/>
      <c r="VML94" s="530"/>
      <c r="VMM94" s="531"/>
      <c r="VMN94" s="532"/>
      <c r="VMO94" s="533"/>
      <c r="VMP94" s="527"/>
      <c r="VMQ94" s="528"/>
      <c r="VMR94" s="529"/>
      <c r="VMS94" s="530"/>
      <c r="VMT94" s="531"/>
      <c r="VMU94" s="532"/>
      <c r="VMV94" s="533"/>
      <c r="VMW94" s="527"/>
      <c r="VMX94" s="528"/>
      <c r="VMY94" s="529"/>
      <c r="VMZ94" s="530"/>
      <c r="VNA94" s="531"/>
      <c r="VNB94" s="532"/>
      <c r="VNC94" s="533"/>
      <c r="VND94" s="527"/>
      <c r="VNE94" s="528"/>
      <c r="VNF94" s="529"/>
      <c r="VNG94" s="530"/>
      <c r="VNH94" s="531"/>
      <c r="VNI94" s="532"/>
      <c r="VNJ94" s="533"/>
      <c r="VNK94" s="527"/>
      <c r="VNL94" s="528"/>
      <c r="VNM94" s="529"/>
      <c r="VNN94" s="530"/>
      <c r="VNO94" s="531"/>
      <c r="VNP94" s="532"/>
      <c r="VNQ94" s="533"/>
      <c r="VNR94" s="527"/>
      <c r="VNS94" s="528"/>
      <c r="VNT94" s="529"/>
      <c r="VNU94" s="530"/>
      <c r="VNV94" s="531"/>
      <c r="VNW94" s="532"/>
      <c r="VNX94" s="533"/>
      <c r="VNY94" s="527"/>
      <c r="VNZ94" s="528"/>
      <c r="VOA94" s="529"/>
      <c r="VOB94" s="530"/>
      <c r="VOC94" s="531"/>
      <c r="VOD94" s="532"/>
      <c r="VOE94" s="533"/>
      <c r="VOF94" s="527"/>
      <c r="VOG94" s="528"/>
      <c r="VOH94" s="529"/>
      <c r="VOI94" s="530"/>
      <c r="VOJ94" s="531"/>
      <c r="VOK94" s="532"/>
      <c r="VOL94" s="533"/>
      <c r="VOM94" s="527"/>
      <c r="VON94" s="528"/>
      <c r="VOO94" s="529"/>
      <c r="VOP94" s="530"/>
      <c r="VOQ94" s="531"/>
      <c r="VOR94" s="532"/>
      <c r="VOS94" s="533"/>
      <c r="VOT94" s="527"/>
      <c r="VOU94" s="528"/>
      <c r="VOV94" s="529"/>
      <c r="VOW94" s="530"/>
      <c r="VOX94" s="531"/>
      <c r="VOY94" s="532"/>
      <c r="VOZ94" s="533"/>
      <c r="VPA94" s="527"/>
      <c r="VPB94" s="528"/>
      <c r="VPC94" s="529"/>
      <c r="VPD94" s="530"/>
      <c r="VPE94" s="531"/>
      <c r="VPF94" s="532"/>
      <c r="VPG94" s="533"/>
      <c r="VPH94" s="527"/>
      <c r="VPI94" s="528"/>
      <c r="VPJ94" s="529"/>
      <c r="VPK94" s="530"/>
      <c r="VPL94" s="531"/>
      <c r="VPM94" s="532"/>
      <c r="VPN94" s="533"/>
      <c r="VPO94" s="527"/>
      <c r="VPP94" s="528"/>
      <c r="VPQ94" s="529"/>
      <c r="VPR94" s="530"/>
      <c r="VPS94" s="531"/>
      <c r="VPT94" s="532"/>
      <c r="VPU94" s="533"/>
      <c r="VPV94" s="527"/>
      <c r="VPW94" s="528"/>
      <c r="VPX94" s="529"/>
      <c r="VPY94" s="530"/>
      <c r="VPZ94" s="531"/>
      <c r="VQA94" s="532"/>
      <c r="VQB94" s="533"/>
      <c r="VQC94" s="527"/>
      <c r="VQD94" s="528"/>
      <c r="VQE94" s="529"/>
      <c r="VQF94" s="530"/>
      <c r="VQG94" s="531"/>
      <c r="VQH94" s="532"/>
      <c r="VQI94" s="533"/>
      <c r="VQJ94" s="527"/>
      <c r="VQK94" s="528"/>
      <c r="VQL94" s="529"/>
      <c r="VQM94" s="530"/>
      <c r="VQN94" s="531"/>
      <c r="VQO94" s="532"/>
      <c r="VQP94" s="533"/>
      <c r="VQQ94" s="527"/>
      <c r="VQR94" s="528"/>
      <c r="VQS94" s="529"/>
      <c r="VQT94" s="530"/>
      <c r="VQU94" s="531"/>
      <c r="VQV94" s="532"/>
      <c r="VQW94" s="533"/>
      <c r="VQX94" s="527"/>
      <c r="VQY94" s="528"/>
      <c r="VQZ94" s="529"/>
      <c r="VRA94" s="530"/>
      <c r="VRB94" s="531"/>
      <c r="VRC94" s="532"/>
      <c r="VRD94" s="533"/>
      <c r="VRE94" s="527"/>
      <c r="VRF94" s="528"/>
      <c r="VRG94" s="529"/>
      <c r="VRH94" s="530"/>
      <c r="VRI94" s="531"/>
      <c r="VRJ94" s="532"/>
      <c r="VRK94" s="533"/>
      <c r="VRL94" s="527"/>
      <c r="VRM94" s="528"/>
      <c r="VRN94" s="529"/>
      <c r="VRO94" s="530"/>
      <c r="VRP94" s="531"/>
      <c r="VRQ94" s="532"/>
      <c r="VRR94" s="533"/>
      <c r="VRS94" s="527"/>
      <c r="VRT94" s="528"/>
      <c r="VRU94" s="529"/>
      <c r="VRV94" s="530"/>
      <c r="VRW94" s="531"/>
      <c r="VRX94" s="532"/>
      <c r="VRY94" s="533"/>
      <c r="VRZ94" s="527"/>
      <c r="VSA94" s="528"/>
      <c r="VSB94" s="529"/>
      <c r="VSC94" s="530"/>
      <c r="VSD94" s="531"/>
      <c r="VSE94" s="532"/>
      <c r="VSF94" s="533"/>
      <c r="VSG94" s="527"/>
      <c r="VSH94" s="528"/>
      <c r="VSI94" s="529"/>
      <c r="VSJ94" s="530"/>
      <c r="VSK94" s="531"/>
      <c r="VSL94" s="532"/>
      <c r="VSM94" s="533"/>
      <c r="VSN94" s="527"/>
      <c r="VSO94" s="528"/>
      <c r="VSP94" s="529"/>
      <c r="VSQ94" s="530"/>
      <c r="VSR94" s="531"/>
      <c r="VSS94" s="532"/>
      <c r="VST94" s="533"/>
      <c r="VSU94" s="527"/>
      <c r="VSV94" s="528"/>
      <c r="VSW94" s="529"/>
      <c r="VSX94" s="530"/>
      <c r="VSY94" s="531"/>
      <c r="VSZ94" s="532"/>
      <c r="VTA94" s="533"/>
      <c r="VTB94" s="527"/>
      <c r="VTC94" s="528"/>
      <c r="VTD94" s="529"/>
      <c r="VTE94" s="530"/>
      <c r="VTF94" s="531"/>
      <c r="VTG94" s="532"/>
      <c r="VTH94" s="533"/>
      <c r="VTI94" s="527"/>
      <c r="VTJ94" s="528"/>
      <c r="VTK94" s="529"/>
      <c r="VTL94" s="530"/>
      <c r="VTM94" s="531"/>
      <c r="VTN94" s="532"/>
      <c r="VTO94" s="533"/>
      <c r="VTP94" s="527"/>
      <c r="VTQ94" s="528"/>
      <c r="VTR94" s="529"/>
      <c r="VTS94" s="530"/>
      <c r="VTT94" s="531"/>
      <c r="VTU94" s="532"/>
      <c r="VTV94" s="533"/>
      <c r="VTW94" s="527"/>
      <c r="VTX94" s="528"/>
      <c r="VTY94" s="529"/>
      <c r="VTZ94" s="530"/>
      <c r="VUA94" s="531"/>
      <c r="VUB94" s="532"/>
      <c r="VUC94" s="533"/>
      <c r="VUD94" s="527"/>
      <c r="VUE94" s="528"/>
      <c r="VUF94" s="529"/>
      <c r="VUG94" s="530"/>
      <c r="VUH94" s="531"/>
      <c r="VUI94" s="532"/>
      <c r="VUJ94" s="533"/>
      <c r="VUK94" s="527"/>
      <c r="VUL94" s="528"/>
      <c r="VUM94" s="529"/>
      <c r="VUN94" s="530"/>
      <c r="VUO94" s="531"/>
      <c r="VUP94" s="532"/>
      <c r="VUQ94" s="533"/>
      <c r="VUR94" s="527"/>
      <c r="VUS94" s="528"/>
      <c r="VUT94" s="529"/>
      <c r="VUU94" s="530"/>
      <c r="VUV94" s="531"/>
      <c r="VUW94" s="532"/>
      <c r="VUX94" s="533"/>
      <c r="VUY94" s="527"/>
      <c r="VUZ94" s="528"/>
      <c r="VVA94" s="529"/>
      <c r="VVB94" s="530"/>
      <c r="VVC94" s="531"/>
      <c r="VVD94" s="532"/>
      <c r="VVE94" s="533"/>
      <c r="VVF94" s="527"/>
      <c r="VVG94" s="528"/>
      <c r="VVH94" s="529"/>
      <c r="VVI94" s="530"/>
      <c r="VVJ94" s="531"/>
      <c r="VVK94" s="532"/>
      <c r="VVL94" s="533"/>
      <c r="VVM94" s="527"/>
      <c r="VVN94" s="528"/>
      <c r="VVO94" s="529"/>
      <c r="VVP94" s="530"/>
      <c r="VVQ94" s="531"/>
      <c r="VVR94" s="532"/>
      <c r="VVS94" s="533"/>
      <c r="VVT94" s="527"/>
      <c r="VVU94" s="528"/>
      <c r="VVV94" s="529"/>
      <c r="VVW94" s="530"/>
      <c r="VVX94" s="531"/>
      <c r="VVY94" s="532"/>
      <c r="VVZ94" s="533"/>
      <c r="VWA94" s="527"/>
      <c r="VWB94" s="528"/>
      <c r="VWC94" s="529"/>
      <c r="VWD94" s="530"/>
      <c r="VWE94" s="531"/>
      <c r="VWF94" s="532"/>
      <c r="VWG94" s="533"/>
      <c r="VWH94" s="527"/>
      <c r="VWI94" s="528"/>
      <c r="VWJ94" s="529"/>
      <c r="VWK94" s="530"/>
      <c r="VWL94" s="531"/>
      <c r="VWM94" s="532"/>
      <c r="VWN94" s="533"/>
      <c r="VWO94" s="527"/>
      <c r="VWP94" s="528"/>
      <c r="VWQ94" s="529"/>
      <c r="VWR94" s="530"/>
      <c r="VWS94" s="531"/>
      <c r="VWT94" s="532"/>
      <c r="VWU94" s="533"/>
      <c r="VWV94" s="527"/>
      <c r="VWW94" s="528"/>
      <c r="VWX94" s="529"/>
      <c r="VWY94" s="530"/>
      <c r="VWZ94" s="531"/>
      <c r="VXA94" s="532"/>
      <c r="VXB94" s="533"/>
      <c r="VXC94" s="527"/>
      <c r="VXD94" s="528"/>
      <c r="VXE94" s="529"/>
      <c r="VXF94" s="530"/>
      <c r="VXG94" s="531"/>
      <c r="VXH94" s="532"/>
      <c r="VXI94" s="533"/>
      <c r="VXJ94" s="527"/>
      <c r="VXK94" s="528"/>
      <c r="VXL94" s="529"/>
      <c r="VXM94" s="530"/>
      <c r="VXN94" s="531"/>
      <c r="VXO94" s="532"/>
      <c r="VXP94" s="533"/>
      <c r="VXQ94" s="527"/>
      <c r="VXR94" s="528"/>
      <c r="VXS94" s="529"/>
      <c r="VXT94" s="530"/>
      <c r="VXU94" s="531"/>
      <c r="VXV94" s="532"/>
      <c r="VXW94" s="533"/>
      <c r="VXX94" s="527"/>
      <c r="VXY94" s="528"/>
      <c r="VXZ94" s="529"/>
      <c r="VYA94" s="530"/>
      <c r="VYB94" s="531"/>
      <c r="VYC94" s="532"/>
      <c r="VYD94" s="533"/>
      <c r="VYE94" s="527"/>
      <c r="VYF94" s="528"/>
      <c r="VYG94" s="529"/>
      <c r="VYH94" s="530"/>
      <c r="VYI94" s="531"/>
      <c r="VYJ94" s="532"/>
      <c r="VYK94" s="533"/>
      <c r="VYL94" s="527"/>
      <c r="VYM94" s="528"/>
      <c r="VYN94" s="529"/>
      <c r="VYO94" s="530"/>
      <c r="VYP94" s="531"/>
      <c r="VYQ94" s="532"/>
      <c r="VYR94" s="533"/>
      <c r="VYS94" s="527"/>
      <c r="VYT94" s="528"/>
      <c r="VYU94" s="529"/>
      <c r="VYV94" s="530"/>
      <c r="VYW94" s="531"/>
      <c r="VYX94" s="532"/>
      <c r="VYY94" s="533"/>
      <c r="VYZ94" s="527"/>
      <c r="VZA94" s="528"/>
      <c r="VZB94" s="529"/>
      <c r="VZC94" s="530"/>
      <c r="VZD94" s="531"/>
      <c r="VZE94" s="532"/>
      <c r="VZF94" s="533"/>
      <c r="VZG94" s="527"/>
      <c r="VZH94" s="528"/>
      <c r="VZI94" s="529"/>
      <c r="VZJ94" s="530"/>
      <c r="VZK94" s="531"/>
      <c r="VZL94" s="532"/>
      <c r="VZM94" s="533"/>
      <c r="VZN94" s="527"/>
      <c r="VZO94" s="528"/>
      <c r="VZP94" s="529"/>
      <c r="VZQ94" s="530"/>
      <c r="VZR94" s="531"/>
      <c r="VZS94" s="532"/>
      <c r="VZT94" s="533"/>
      <c r="VZU94" s="527"/>
      <c r="VZV94" s="528"/>
      <c r="VZW94" s="529"/>
      <c r="VZX94" s="530"/>
      <c r="VZY94" s="531"/>
      <c r="VZZ94" s="532"/>
      <c r="WAA94" s="533"/>
      <c r="WAB94" s="527"/>
      <c r="WAC94" s="528"/>
      <c r="WAD94" s="529"/>
      <c r="WAE94" s="530"/>
      <c r="WAF94" s="531"/>
      <c r="WAG94" s="532"/>
      <c r="WAH94" s="533"/>
      <c r="WAI94" s="527"/>
      <c r="WAJ94" s="528"/>
      <c r="WAK94" s="529"/>
      <c r="WAL94" s="530"/>
      <c r="WAM94" s="531"/>
      <c r="WAN94" s="532"/>
      <c r="WAO94" s="533"/>
      <c r="WAP94" s="527"/>
      <c r="WAQ94" s="528"/>
      <c r="WAR94" s="529"/>
      <c r="WAS94" s="530"/>
      <c r="WAT94" s="531"/>
      <c r="WAU94" s="532"/>
      <c r="WAV94" s="533"/>
      <c r="WAW94" s="527"/>
      <c r="WAX94" s="528"/>
      <c r="WAY94" s="529"/>
      <c r="WAZ94" s="530"/>
      <c r="WBA94" s="531"/>
      <c r="WBB94" s="532"/>
      <c r="WBC94" s="533"/>
      <c r="WBD94" s="527"/>
      <c r="WBE94" s="528"/>
      <c r="WBF94" s="529"/>
      <c r="WBG94" s="530"/>
      <c r="WBH94" s="531"/>
      <c r="WBI94" s="532"/>
      <c r="WBJ94" s="533"/>
      <c r="WBK94" s="527"/>
      <c r="WBL94" s="528"/>
      <c r="WBM94" s="529"/>
      <c r="WBN94" s="530"/>
      <c r="WBO94" s="531"/>
      <c r="WBP94" s="532"/>
      <c r="WBQ94" s="533"/>
      <c r="WBR94" s="527"/>
      <c r="WBS94" s="528"/>
      <c r="WBT94" s="529"/>
      <c r="WBU94" s="530"/>
      <c r="WBV94" s="531"/>
      <c r="WBW94" s="532"/>
      <c r="WBX94" s="533"/>
      <c r="WBY94" s="527"/>
      <c r="WBZ94" s="528"/>
      <c r="WCA94" s="529"/>
      <c r="WCB94" s="530"/>
      <c r="WCC94" s="531"/>
      <c r="WCD94" s="532"/>
      <c r="WCE94" s="533"/>
      <c r="WCF94" s="527"/>
      <c r="WCG94" s="528"/>
      <c r="WCH94" s="529"/>
      <c r="WCI94" s="530"/>
      <c r="WCJ94" s="531"/>
      <c r="WCK94" s="532"/>
      <c r="WCL94" s="533"/>
      <c r="WCM94" s="527"/>
      <c r="WCN94" s="528"/>
      <c r="WCO94" s="529"/>
      <c r="WCP94" s="530"/>
      <c r="WCQ94" s="531"/>
      <c r="WCR94" s="532"/>
      <c r="WCS94" s="533"/>
      <c r="WCT94" s="527"/>
      <c r="WCU94" s="528"/>
      <c r="WCV94" s="529"/>
      <c r="WCW94" s="530"/>
      <c r="WCX94" s="531"/>
      <c r="WCY94" s="532"/>
      <c r="WCZ94" s="533"/>
      <c r="WDA94" s="527"/>
      <c r="WDB94" s="528"/>
      <c r="WDC94" s="529"/>
      <c r="WDD94" s="530"/>
      <c r="WDE94" s="531"/>
      <c r="WDF94" s="532"/>
      <c r="WDG94" s="533"/>
      <c r="WDH94" s="527"/>
      <c r="WDI94" s="528"/>
      <c r="WDJ94" s="529"/>
      <c r="WDK94" s="530"/>
      <c r="WDL94" s="531"/>
      <c r="WDM94" s="532"/>
      <c r="WDN94" s="533"/>
      <c r="WDO94" s="527"/>
      <c r="WDP94" s="528"/>
      <c r="WDQ94" s="529"/>
      <c r="WDR94" s="530"/>
      <c r="WDS94" s="531"/>
      <c r="WDT94" s="532"/>
      <c r="WDU94" s="533"/>
      <c r="WDV94" s="527"/>
      <c r="WDW94" s="528"/>
      <c r="WDX94" s="529"/>
      <c r="WDY94" s="530"/>
      <c r="WDZ94" s="531"/>
      <c r="WEA94" s="532"/>
      <c r="WEB94" s="533"/>
      <c r="WEC94" s="527"/>
      <c r="WED94" s="528"/>
      <c r="WEE94" s="529"/>
      <c r="WEF94" s="530"/>
      <c r="WEG94" s="531"/>
      <c r="WEH94" s="532"/>
      <c r="WEI94" s="533"/>
      <c r="WEJ94" s="527"/>
      <c r="WEK94" s="528"/>
      <c r="WEL94" s="529"/>
      <c r="WEM94" s="530"/>
      <c r="WEN94" s="531"/>
      <c r="WEO94" s="532"/>
      <c r="WEP94" s="533"/>
      <c r="WEQ94" s="527"/>
      <c r="WER94" s="528"/>
      <c r="WES94" s="529"/>
      <c r="WET94" s="530"/>
      <c r="WEU94" s="531"/>
      <c r="WEV94" s="532"/>
      <c r="WEW94" s="533"/>
      <c r="WEX94" s="527"/>
      <c r="WEY94" s="528"/>
      <c r="WEZ94" s="529"/>
      <c r="WFA94" s="530"/>
      <c r="WFB94" s="531"/>
      <c r="WFC94" s="532"/>
      <c r="WFD94" s="533"/>
      <c r="WFE94" s="527"/>
      <c r="WFF94" s="528"/>
      <c r="WFG94" s="529"/>
      <c r="WFH94" s="530"/>
      <c r="WFI94" s="531"/>
      <c r="WFJ94" s="532"/>
      <c r="WFK94" s="533"/>
      <c r="WFL94" s="527"/>
      <c r="WFM94" s="528"/>
      <c r="WFN94" s="529"/>
      <c r="WFO94" s="530"/>
      <c r="WFP94" s="531"/>
      <c r="WFQ94" s="532"/>
      <c r="WFR94" s="533"/>
      <c r="WFS94" s="527"/>
      <c r="WFT94" s="528"/>
      <c r="WFU94" s="529"/>
      <c r="WFV94" s="530"/>
      <c r="WFW94" s="531"/>
      <c r="WFX94" s="532"/>
      <c r="WFY94" s="533"/>
      <c r="WFZ94" s="527"/>
      <c r="WGA94" s="528"/>
      <c r="WGB94" s="529"/>
      <c r="WGC94" s="530"/>
      <c r="WGD94" s="531"/>
      <c r="WGE94" s="532"/>
      <c r="WGF94" s="533"/>
      <c r="WGG94" s="527"/>
      <c r="WGH94" s="528"/>
      <c r="WGI94" s="529"/>
      <c r="WGJ94" s="530"/>
      <c r="WGK94" s="531"/>
      <c r="WGL94" s="532"/>
      <c r="WGM94" s="533"/>
      <c r="WGN94" s="527"/>
      <c r="WGO94" s="528"/>
      <c r="WGP94" s="529"/>
      <c r="WGQ94" s="530"/>
      <c r="WGR94" s="531"/>
      <c r="WGS94" s="532"/>
      <c r="WGT94" s="533"/>
      <c r="WGU94" s="527"/>
      <c r="WGV94" s="528"/>
      <c r="WGW94" s="529"/>
      <c r="WGX94" s="530"/>
      <c r="WGY94" s="531"/>
      <c r="WGZ94" s="532"/>
      <c r="WHA94" s="533"/>
      <c r="WHB94" s="527"/>
      <c r="WHC94" s="528"/>
      <c r="WHD94" s="529"/>
      <c r="WHE94" s="530"/>
      <c r="WHF94" s="531"/>
      <c r="WHG94" s="532"/>
      <c r="WHH94" s="533"/>
      <c r="WHI94" s="527"/>
      <c r="WHJ94" s="528"/>
      <c r="WHK94" s="529"/>
      <c r="WHL94" s="530"/>
      <c r="WHM94" s="531"/>
      <c r="WHN94" s="532"/>
      <c r="WHO94" s="533"/>
      <c r="WHP94" s="527"/>
      <c r="WHQ94" s="528"/>
      <c r="WHR94" s="529"/>
      <c r="WHS94" s="530"/>
      <c r="WHT94" s="531"/>
      <c r="WHU94" s="532"/>
      <c r="WHV94" s="533"/>
      <c r="WHW94" s="527"/>
      <c r="WHX94" s="528"/>
      <c r="WHY94" s="529"/>
      <c r="WHZ94" s="530"/>
      <c r="WIA94" s="531"/>
      <c r="WIB94" s="532"/>
      <c r="WIC94" s="533"/>
      <c r="WID94" s="527"/>
      <c r="WIE94" s="528"/>
      <c r="WIF94" s="529"/>
      <c r="WIG94" s="530"/>
      <c r="WIH94" s="531"/>
      <c r="WII94" s="532"/>
      <c r="WIJ94" s="533"/>
      <c r="WIK94" s="527"/>
      <c r="WIL94" s="528"/>
      <c r="WIM94" s="529"/>
      <c r="WIN94" s="530"/>
      <c r="WIO94" s="531"/>
      <c r="WIP94" s="532"/>
      <c r="WIQ94" s="533"/>
      <c r="WIR94" s="527"/>
      <c r="WIS94" s="528"/>
      <c r="WIT94" s="529"/>
      <c r="WIU94" s="530"/>
      <c r="WIV94" s="531"/>
      <c r="WIW94" s="532"/>
      <c r="WIX94" s="533"/>
      <c r="WIY94" s="527"/>
      <c r="WIZ94" s="528"/>
      <c r="WJA94" s="529"/>
      <c r="WJB94" s="530"/>
      <c r="WJC94" s="531"/>
      <c r="WJD94" s="532"/>
      <c r="WJE94" s="533"/>
      <c r="WJF94" s="527"/>
      <c r="WJG94" s="528"/>
      <c r="WJH94" s="529"/>
      <c r="WJI94" s="530"/>
      <c r="WJJ94" s="531"/>
      <c r="WJK94" s="532"/>
      <c r="WJL94" s="533"/>
      <c r="WJM94" s="527"/>
      <c r="WJN94" s="528"/>
      <c r="WJO94" s="529"/>
      <c r="WJP94" s="530"/>
      <c r="WJQ94" s="531"/>
      <c r="WJR94" s="532"/>
      <c r="WJS94" s="533"/>
      <c r="WJT94" s="527"/>
      <c r="WJU94" s="528"/>
      <c r="WJV94" s="529"/>
      <c r="WJW94" s="530"/>
      <c r="WJX94" s="531"/>
      <c r="WJY94" s="532"/>
      <c r="WJZ94" s="533"/>
      <c r="WKA94" s="527"/>
      <c r="WKB94" s="528"/>
      <c r="WKC94" s="529"/>
      <c r="WKD94" s="530"/>
      <c r="WKE94" s="531"/>
      <c r="WKF94" s="532"/>
      <c r="WKG94" s="533"/>
      <c r="WKH94" s="527"/>
      <c r="WKI94" s="528"/>
      <c r="WKJ94" s="529"/>
      <c r="WKK94" s="530"/>
      <c r="WKL94" s="531"/>
      <c r="WKM94" s="532"/>
      <c r="WKN94" s="533"/>
      <c r="WKO94" s="527"/>
      <c r="WKP94" s="528"/>
      <c r="WKQ94" s="529"/>
      <c r="WKR94" s="530"/>
      <c r="WKS94" s="531"/>
      <c r="WKT94" s="532"/>
      <c r="WKU94" s="533"/>
      <c r="WKV94" s="527"/>
      <c r="WKW94" s="528"/>
      <c r="WKX94" s="529"/>
      <c r="WKY94" s="530"/>
      <c r="WKZ94" s="531"/>
      <c r="WLA94" s="532"/>
      <c r="WLB94" s="533"/>
      <c r="WLC94" s="527"/>
      <c r="WLD94" s="528"/>
      <c r="WLE94" s="529"/>
      <c r="WLF94" s="530"/>
      <c r="WLG94" s="531"/>
      <c r="WLH94" s="532"/>
      <c r="WLI94" s="533"/>
      <c r="WLJ94" s="527"/>
      <c r="WLK94" s="528"/>
      <c r="WLL94" s="529"/>
      <c r="WLM94" s="530"/>
      <c r="WLN94" s="531"/>
      <c r="WLO94" s="532"/>
      <c r="WLP94" s="533"/>
      <c r="WLQ94" s="527"/>
      <c r="WLR94" s="528"/>
      <c r="WLS94" s="529"/>
      <c r="WLT94" s="530"/>
      <c r="WLU94" s="531"/>
      <c r="WLV94" s="532"/>
      <c r="WLW94" s="533"/>
      <c r="WLX94" s="527"/>
      <c r="WLY94" s="528"/>
      <c r="WLZ94" s="529"/>
      <c r="WMA94" s="530"/>
      <c r="WMB94" s="531"/>
      <c r="WMC94" s="532"/>
      <c r="WMD94" s="533"/>
      <c r="WME94" s="527"/>
      <c r="WMF94" s="528"/>
      <c r="WMG94" s="529"/>
      <c r="WMH94" s="530"/>
      <c r="WMI94" s="531"/>
      <c r="WMJ94" s="532"/>
      <c r="WMK94" s="533"/>
      <c r="WML94" s="527"/>
      <c r="WMM94" s="528"/>
      <c r="WMN94" s="529"/>
      <c r="WMO94" s="530"/>
      <c r="WMP94" s="531"/>
      <c r="WMQ94" s="532"/>
      <c r="WMR94" s="533"/>
      <c r="WMS94" s="527"/>
      <c r="WMT94" s="528"/>
      <c r="WMU94" s="529"/>
      <c r="WMV94" s="530"/>
      <c r="WMW94" s="531"/>
      <c r="WMX94" s="532"/>
      <c r="WMY94" s="533"/>
      <c r="WMZ94" s="527"/>
      <c r="WNA94" s="528"/>
      <c r="WNB94" s="529"/>
      <c r="WNC94" s="530"/>
      <c r="WND94" s="531"/>
      <c r="WNE94" s="532"/>
      <c r="WNF94" s="533"/>
      <c r="WNG94" s="527"/>
      <c r="WNH94" s="528"/>
      <c r="WNI94" s="529"/>
      <c r="WNJ94" s="530"/>
      <c r="WNK94" s="531"/>
      <c r="WNL94" s="532"/>
      <c r="WNM94" s="533"/>
      <c r="WNN94" s="527"/>
      <c r="WNO94" s="528"/>
      <c r="WNP94" s="529"/>
      <c r="WNQ94" s="530"/>
      <c r="WNR94" s="531"/>
      <c r="WNS94" s="532"/>
      <c r="WNT94" s="533"/>
      <c r="WNU94" s="527"/>
      <c r="WNV94" s="528"/>
      <c r="WNW94" s="529"/>
      <c r="WNX94" s="530"/>
      <c r="WNY94" s="531"/>
      <c r="WNZ94" s="532"/>
      <c r="WOA94" s="533"/>
      <c r="WOB94" s="527"/>
      <c r="WOC94" s="528"/>
      <c r="WOD94" s="529"/>
      <c r="WOE94" s="530"/>
      <c r="WOF94" s="531"/>
      <c r="WOG94" s="532"/>
      <c r="WOH94" s="533"/>
      <c r="WOI94" s="527"/>
      <c r="WOJ94" s="528"/>
      <c r="WOK94" s="529"/>
      <c r="WOL94" s="530"/>
      <c r="WOM94" s="531"/>
      <c r="WON94" s="532"/>
      <c r="WOO94" s="533"/>
      <c r="WOP94" s="527"/>
      <c r="WOQ94" s="528"/>
      <c r="WOR94" s="529"/>
      <c r="WOS94" s="530"/>
      <c r="WOT94" s="531"/>
      <c r="WOU94" s="532"/>
      <c r="WOV94" s="533"/>
      <c r="WOW94" s="527"/>
      <c r="WOX94" s="528"/>
      <c r="WOY94" s="529"/>
      <c r="WOZ94" s="530"/>
      <c r="WPA94" s="531"/>
      <c r="WPB94" s="532"/>
      <c r="WPC94" s="533"/>
      <c r="WPD94" s="527"/>
      <c r="WPE94" s="528"/>
      <c r="WPF94" s="529"/>
      <c r="WPG94" s="530"/>
      <c r="WPH94" s="531"/>
      <c r="WPI94" s="532"/>
      <c r="WPJ94" s="533"/>
      <c r="WPK94" s="527"/>
      <c r="WPL94" s="528"/>
      <c r="WPM94" s="529"/>
      <c r="WPN94" s="530"/>
      <c r="WPO94" s="531"/>
      <c r="WPP94" s="532"/>
      <c r="WPQ94" s="533"/>
      <c r="WPR94" s="527"/>
      <c r="WPS94" s="528"/>
      <c r="WPT94" s="529"/>
      <c r="WPU94" s="530"/>
      <c r="WPV94" s="531"/>
      <c r="WPW94" s="532"/>
      <c r="WPX94" s="533"/>
      <c r="WPY94" s="527"/>
      <c r="WPZ94" s="528"/>
      <c r="WQA94" s="529"/>
      <c r="WQB94" s="530"/>
      <c r="WQC94" s="531"/>
      <c r="WQD94" s="532"/>
      <c r="WQE94" s="533"/>
      <c r="WQF94" s="527"/>
      <c r="WQG94" s="528"/>
      <c r="WQH94" s="529"/>
      <c r="WQI94" s="530"/>
      <c r="WQJ94" s="531"/>
      <c r="WQK94" s="532"/>
      <c r="WQL94" s="533"/>
      <c r="WQM94" s="527"/>
      <c r="WQN94" s="528"/>
      <c r="WQO94" s="529"/>
      <c r="WQP94" s="530"/>
      <c r="WQQ94" s="531"/>
      <c r="WQR94" s="532"/>
      <c r="WQS94" s="533"/>
      <c r="WQT94" s="527"/>
      <c r="WQU94" s="528"/>
      <c r="WQV94" s="529"/>
      <c r="WQW94" s="530"/>
      <c r="WQX94" s="531"/>
      <c r="WQY94" s="532"/>
      <c r="WQZ94" s="533"/>
      <c r="WRA94" s="527"/>
      <c r="WRB94" s="528"/>
      <c r="WRC94" s="529"/>
      <c r="WRD94" s="530"/>
      <c r="WRE94" s="531"/>
      <c r="WRF94" s="532"/>
      <c r="WRG94" s="533"/>
      <c r="WRH94" s="527"/>
      <c r="WRI94" s="528"/>
      <c r="WRJ94" s="529"/>
      <c r="WRK94" s="530"/>
      <c r="WRL94" s="531"/>
      <c r="WRM94" s="532"/>
      <c r="WRN94" s="533"/>
      <c r="WRO94" s="527"/>
      <c r="WRP94" s="528"/>
      <c r="WRQ94" s="529"/>
      <c r="WRR94" s="530"/>
      <c r="WRS94" s="531"/>
      <c r="WRT94" s="532"/>
      <c r="WRU94" s="533"/>
      <c r="WRV94" s="527"/>
      <c r="WRW94" s="528"/>
      <c r="WRX94" s="529"/>
      <c r="WRY94" s="530"/>
      <c r="WRZ94" s="531"/>
      <c r="WSA94" s="532"/>
      <c r="WSB94" s="533"/>
      <c r="WSC94" s="527"/>
      <c r="WSD94" s="528"/>
      <c r="WSE94" s="529"/>
      <c r="WSF94" s="530"/>
      <c r="WSG94" s="531"/>
      <c r="WSH94" s="532"/>
      <c r="WSI94" s="533"/>
      <c r="WSJ94" s="527"/>
      <c r="WSK94" s="528"/>
      <c r="WSL94" s="529"/>
      <c r="WSM94" s="530"/>
      <c r="WSN94" s="531"/>
      <c r="WSO94" s="532"/>
      <c r="WSP94" s="533"/>
      <c r="WSQ94" s="527"/>
      <c r="WSR94" s="528"/>
      <c r="WSS94" s="529"/>
      <c r="WST94" s="530"/>
      <c r="WSU94" s="531"/>
      <c r="WSV94" s="532"/>
      <c r="WSW94" s="533"/>
      <c r="WSX94" s="527"/>
      <c r="WSY94" s="528"/>
      <c r="WSZ94" s="529"/>
      <c r="WTA94" s="530"/>
      <c r="WTB94" s="531"/>
      <c r="WTC94" s="532"/>
      <c r="WTD94" s="533"/>
      <c r="WTE94" s="527"/>
      <c r="WTF94" s="528"/>
      <c r="WTG94" s="529"/>
      <c r="WTH94" s="530"/>
      <c r="WTI94" s="531"/>
      <c r="WTJ94" s="532"/>
      <c r="WTK94" s="533"/>
      <c r="WTL94" s="527"/>
      <c r="WTM94" s="528"/>
      <c r="WTN94" s="529"/>
      <c r="WTO94" s="530"/>
      <c r="WTP94" s="531"/>
      <c r="WTQ94" s="532"/>
      <c r="WTR94" s="533"/>
      <c r="WTS94" s="527"/>
      <c r="WTT94" s="528"/>
      <c r="WTU94" s="529"/>
      <c r="WTV94" s="530"/>
      <c r="WTW94" s="531"/>
      <c r="WTX94" s="532"/>
      <c r="WTY94" s="533"/>
      <c r="WTZ94" s="527"/>
      <c r="WUA94" s="528"/>
      <c r="WUB94" s="529"/>
      <c r="WUC94" s="530"/>
      <c r="WUD94" s="531"/>
      <c r="WUE94" s="532"/>
      <c r="WUF94" s="533"/>
      <c r="WUG94" s="527"/>
      <c r="WUH94" s="528"/>
      <c r="WUI94" s="529"/>
      <c r="WUJ94" s="530"/>
      <c r="WUK94" s="531"/>
      <c r="WUL94" s="532"/>
      <c r="WUM94" s="533"/>
      <c r="WUN94" s="527"/>
      <c r="WUO94" s="528"/>
      <c r="WUP94" s="529"/>
      <c r="WUQ94" s="530"/>
      <c r="WUR94" s="531"/>
      <c r="WUS94" s="532"/>
      <c r="WUT94" s="533"/>
      <c r="WUU94" s="527"/>
      <c r="WUV94" s="528"/>
      <c r="WUW94" s="529"/>
      <c r="WUX94" s="530"/>
      <c r="WUY94" s="531"/>
      <c r="WUZ94" s="532"/>
      <c r="WVA94" s="533"/>
      <c r="WVB94" s="527"/>
      <c r="WVC94" s="528"/>
      <c r="WVD94" s="529"/>
      <c r="WVE94" s="530"/>
      <c r="WVF94" s="531"/>
      <c r="WVG94" s="532"/>
      <c r="WVH94" s="533"/>
      <c r="WVI94" s="527"/>
      <c r="WVJ94" s="528"/>
      <c r="WVK94" s="529"/>
      <c r="WVL94" s="530"/>
      <c r="WVM94" s="531"/>
      <c r="WVN94" s="532"/>
      <c r="WVO94" s="533"/>
      <c r="WVP94" s="527"/>
      <c r="WVQ94" s="528"/>
      <c r="WVR94" s="529"/>
      <c r="WVS94" s="530"/>
      <c r="WVT94" s="531"/>
      <c r="WVU94" s="532"/>
      <c r="WVV94" s="533"/>
      <c r="WVW94" s="527"/>
      <c r="WVX94" s="528"/>
      <c r="WVY94" s="529"/>
      <c r="WVZ94" s="530"/>
      <c r="WWA94" s="531"/>
      <c r="WWB94" s="532"/>
      <c r="WWC94" s="533"/>
      <c r="WWD94" s="527"/>
      <c r="WWE94" s="528"/>
      <c r="WWF94" s="529"/>
      <c r="WWG94" s="530"/>
      <c r="WWH94" s="531"/>
      <c r="WWI94" s="532"/>
      <c r="WWJ94" s="533"/>
      <c r="WWK94" s="527"/>
      <c r="WWL94" s="528"/>
      <c r="WWM94" s="529"/>
      <c r="WWN94" s="530"/>
      <c r="WWO94" s="531"/>
      <c r="WWP94" s="532"/>
      <c r="WWQ94" s="533"/>
      <c r="WWR94" s="527"/>
      <c r="WWS94" s="528"/>
      <c r="WWT94" s="529"/>
      <c r="WWU94" s="530"/>
      <c r="WWV94" s="531"/>
      <c r="WWW94" s="532"/>
      <c r="WWX94" s="533"/>
      <c r="WWY94" s="527"/>
      <c r="WWZ94" s="528"/>
      <c r="WXA94" s="529"/>
      <c r="WXB94" s="530"/>
      <c r="WXC94" s="531"/>
      <c r="WXD94" s="532"/>
      <c r="WXE94" s="533"/>
      <c r="WXF94" s="527"/>
      <c r="WXG94" s="528"/>
      <c r="WXH94" s="529"/>
      <c r="WXI94" s="530"/>
      <c r="WXJ94" s="531"/>
      <c r="WXK94" s="532"/>
      <c r="WXL94" s="533"/>
      <c r="WXM94" s="527"/>
      <c r="WXN94" s="528"/>
      <c r="WXO94" s="529"/>
      <c r="WXP94" s="530"/>
      <c r="WXQ94" s="531"/>
      <c r="WXR94" s="532"/>
      <c r="WXS94" s="533"/>
      <c r="WXT94" s="527"/>
      <c r="WXU94" s="528"/>
      <c r="WXV94" s="529"/>
      <c r="WXW94" s="530"/>
      <c r="WXX94" s="531"/>
      <c r="WXY94" s="532"/>
      <c r="WXZ94" s="533"/>
      <c r="WYA94" s="527"/>
      <c r="WYB94" s="528"/>
      <c r="WYC94" s="529"/>
      <c r="WYD94" s="530"/>
      <c r="WYE94" s="531"/>
      <c r="WYF94" s="532"/>
      <c r="WYG94" s="533"/>
      <c r="WYH94" s="527"/>
      <c r="WYI94" s="528"/>
      <c r="WYJ94" s="529"/>
      <c r="WYK94" s="530"/>
      <c r="WYL94" s="531"/>
      <c r="WYM94" s="532"/>
      <c r="WYN94" s="533"/>
      <c r="WYO94" s="527"/>
      <c r="WYP94" s="528"/>
      <c r="WYQ94" s="529"/>
      <c r="WYR94" s="530"/>
      <c r="WYS94" s="531"/>
      <c r="WYT94" s="532"/>
      <c r="WYU94" s="533"/>
      <c r="WYV94" s="527"/>
      <c r="WYW94" s="528"/>
      <c r="WYX94" s="529"/>
      <c r="WYY94" s="530"/>
      <c r="WYZ94" s="531"/>
      <c r="WZA94" s="532"/>
      <c r="WZB94" s="533"/>
      <c r="WZC94" s="527"/>
      <c r="WZD94" s="528"/>
      <c r="WZE94" s="529"/>
      <c r="WZF94" s="530"/>
      <c r="WZG94" s="531"/>
      <c r="WZH94" s="532"/>
      <c r="WZI94" s="533"/>
      <c r="WZJ94" s="527"/>
      <c r="WZK94" s="528"/>
      <c r="WZL94" s="529"/>
      <c r="WZM94" s="530"/>
      <c r="WZN94" s="531"/>
      <c r="WZO94" s="532"/>
      <c r="WZP94" s="533"/>
      <c r="WZQ94" s="527"/>
      <c r="WZR94" s="528"/>
      <c r="WZS94" s="529"/>
      <c r="WZT94" s="530"/>
      <c r="WZU94" s="531"/>
      <c r="WZV94" s="532"/>
      <c r="WZW94" s="533"/>
      <c r="WZX94" s="527"/>
      <c r="WZY94" s="528"/>
      <c r="WZZ94" s="529"/>
      <c r="XAA94" s="530"/>
      <c r="XAB94" s="531"/>
      <c r="XAC94" s="532"/>
      <c r="XAD94" s="533"/>
      <c r="XAE94" s="527"/>
      <c r="XAF94" s="528"/>
      <c r="XAG94" s="529"/>
      <c r="XAH94" s="530"/>
      <c r="XAI94" s="531"/>
      <c r="XAJ94" s="532"/>
      <c r="XAK94" s="533"/>
      <c r="XAL94" s="527"/>
      <c r="XAM94" s="528"/>
      <c r="XAN94" s="529"/>
      <c r="XAO94" s="530"/>
      <c r="XAP94" s="531"/>
      <c r="XAQ94" s="532"/>
      <c r="XAR94" s="533"/>
      <c r="XAS94" s="527"/>
      <c r="XAT94" s="528"/>
      <c r="XAU94" s="529"/>
      <c r="XAV94" s="530"/>
      <c r="XAW94" s="531"/>
      <c r="XAX94" s="532"/>
      <c r="XAY94" s="533"/>
      <c r="XAZ94" s="527"/>
      <c r="XBA94" s="528"/>
      <c r="XBB94" s="529"/>
      <c r="XBC94" s="530"/>
      <c r="XBD94" s="531"/>
      <c r="XBE94" s="532"/>
      <c r="XBF94" s="533"/>
      <c r="XBG94" s="527"/>
      <c r="XBH94" s="528"/>
      <c r="XBI94" s="529"/>
      <c r="XBJ94" s="530"/>
      <c r="XBK94" s="531"/>
      <c r="XBL94" s="532"/>
      <c r="XBM94" s="533"/>
      <c r="XBN94" s="527"/>
      <c r="XBO94" s="528"/>
      <c r="XBP94" s="529"/>
      <c r="XBQ94" s="530"/>
      <c r="XBR94" s="531"/>
      <c r="XBS94" s="532"/>
      <c r="XBT94" s="533"/>
      <c r="XBU94" s="527"/>
      <c r="XBV94" s="528"/>
      <c r="XBW94" s="529"/>
      <c r="XBX94" s="530"/>
      <c r="XBY94" s="531"/>
      <c r="XBZ94" s="532"/>
      <c r="XCA94" s="533"/>
      <c r="XCB94" s="527"/>
      <c r="XCC94" s="528"/>
      <c r="XCD94" s="529"/>
      <c r="XCE94" s="530"/>
      <c r="XCF94" s="531"/>
      <c r="XCG94" s="532"/>
      <c r="XCH94" s="533"/>
      <c r="XCI94" s="527"/>
      <c r="XCJ94" s="528"/>
      <c r="XCK94" s="529"/>
      <c r="XCL94" s="530"/>
      <c r="XCM94" s="531"/>
      <c r="XCN94" s="532"/>
      <c r="XCO94" s="533"/>
      <c r="XCP94" s="527"/>
      <c r="XCQ94" s="528"/>
      <c r="XCR94" s="529"/>
      <c r="XCS94" s="530"/>
      <c r="XCT94" s="531"/>
      <c r="XCU94" s="532"/>
      <c r="XCV94" s="533"/>
      <c r="XCW94" s="527"/>
      <c r="XCX94" s="528"/>
      <c r="XCY94" s="529"/>
      <c r="XCZ94" s="530"/>
      <c r="XDA94" s="531"/>
      <c r="XDB94" s="532"/>
      <c r="XDC94" s="533"/>
      <c r="XDD94" s="527"/>
      <c r="XDE94" s="528"/>
      <c r="XDF94" s="529"/>
      <c r="XDG94" s="530"/>
      <c r="XDH94" s="531"/>
      <c r="XDI94" s="532"/>
      <c r="XDJ94" s="533"/>
      <c r="XDK94" s="527"/>
      <c r="XDL94" s="528"/>
      <c r="XDM94" s="529"/>
      <c r="XDN94" s="530"/>
      <c r="XDO94" s="531"/>
      <c r="XDP94" s="532"/>
      <c r="XDQ94" s="533"/>
      <c r="XDR94" s="527"/>
      <c r="XDS94" s="528"/>
      <c r="XDT94" s="529"/>
      <c r="XDU94" s="530"/>
      <c r="XDV94" s="531"/>
      <c r="XDW94" s="532"/>
      <c r="XDX94" s="533"/>
      <c r="XDY94" s="527"/>
      <c r="XDZ94" s="528"/>
      <c r="XEA94" s="529"/>
      <c r="XEB94" s="530"/>
      <c r="XEC94" s="531"/>
      <c r="XED94" s="532"/>
      <c r="XEE94" s="533"/>
      <c r="XEF94" s="527"/>
      <c r="XEG94" s="528"/>
      <c r="XEH94" s="529"/>
      <c r="XEI94" s="530"/>
      <c r="XEJ94" s="531"/>
      <c r="XEK94" s="532"/>
      <c r="XEL94" s="533"/>
      <c r="XEM94" s="527"/>
      <c r="XEN94" s="528"/>
      <c r="XEO94" s="529"/>
      <c r="XEP94" s="530"/>
      <c r="XEQ94" s="531"/>
      <c r="XER94" s="532"/>
      <c r="XES94" s="533"/>
      <c r="XET94" s="527"/>
      <c r="XEU94" s="528"/>
      <c r="XEV94" s="529"/>
      <c r="XEW94" s="530"/>
      <c r="XEX94" s="531"/>
      <c r="XEY94" s="532"/>
      <c r="XEZ94" s="533"/>
      <c r="XFA94" s="527"/>
      <c r="XFB94" s="528"/>
      <c r="XFC94" s="529"/>
      <c r="XFD94" s="530"/>
    </row>
    <row r="95" spans="1:16384" s="10" customFormat="1" ht="67.5" x14ac:dyDescent="0.2">
      <c r="A95" s="688"/>
      <c r="B95" s="544" t="s">
        <v>1036</v>
      </c>
      <c r="C95" s="508">
        <v>15700000</v>
      </c>
      <c r="D95" s="508"/>
      <c r="E95" s="505">
        <f t="shared" si="7"/>
        <v>15700000</v>
      </c>
      <c r="F95" s="511"/>
      <c r="G95" s="545"/>
      <c r="H95" s="527"/>
      <c r="I95" s="528"/>
      <c r="J95" s="529"/>
      <c r="K95" s="530"/>
      <c r="L95" s="531"/>
      <c r="M95" s="532"/>
      <c r="N95" s="533"/>
      <c r="O95" s="527"/>
      <c r="P95" s="528"/>
      <c r="Q95" s="529"/>
      <c r="R95" s="530"/>
      <c r="S95" s="531"/>
      <c r="T95" s="532"/>
      <c r="U95" s="533"/>
      <c r="V95" s="527"/>
      <c r="W95" s="528"/>
      <c r="X95" s="529"/>
      <c r="Y95" s="530"/>
      <c r="Z95" s="531"/>
      <c r="AA95" s="532"/>
      <c r="AB95" s="533"/>
      <c r="AC95" s="527"/>
      <c r="AD95" s="528"/>
      <c r="AE95" s="529"/>
      <c r="AF95" s="530"/>
      <c r="AG95" s="531"/>
      <c r="AH95" s="532"/>
      <c r="AI95" s="533"/>
      <c r="AJ95" s="527"/>
      <c r="AK95" s="528"/>
      <c r="AL95" s="529"/>
      <c r="AM95" s="530"/>
      <c r="AN95" s="531"/>
      <c r="AO95" s="532"/>
      <c r="AP95" s="533"/>
      <c r="AQ95" s="527"/>
      <c r="AR95" s="528"/>
      <c r="AS95" s="529"/>
      <c r="AT95" s="530"/>
      <c r="AU95" s="531"/>
      <c r="AV95" s="532"/>
      <c r="AW95" s="533"/>
      <c r="AX95" s="527"/>
      <c r="AY95" s="528"/>
      <c r="AZ95" s="529"/>
      <c r="BA95" s="530"/>
      <c r="BB95" s="531"/>
      <c r="BC95" s="532"/>
      <c r="BD95" s="533"/>
      <c r="BE95" s="527"/>
      <c r="BF95" s="528"/>
      <c r="BG95" s="529"/>
      <c r="BH95" s="530"/>
      <c r="BI95" s="531"/>
      <c r="BJ95" s="532"/>
      <c r="BK95" s="533"/>
      <c r="BL95" s="527"/>
      <c r="BM95" s="528"/>
      <c r="BN95" s="529"/>
      <c r="BO95" s="530"/>
      <c r="BP95" s="531"/>
      <c r="BQ95" s="532"/>
      <c r="BR95" s="533"/>
      <c r="BS95" s="527"/>
      <c r="BT95" s="528"/>
      <c r="BU95" s="529"/>
      <c r="BV95" s="530"/>
      <c r="BW95" s="531"/>
      <c r="BX95" s="532"/>
      <c r="BY95" s="533"/>
      <c r="BZ95" s="527"/>
      <c r="CA95" s="528"/>
      <c r="CB95" s="529"/>
      <c r="CC95" s="530"/>
      <c r="CD95" s="531"/>
      <c r="CE95" s="532"/>
      <c r="CF95" s="533"/>
      <c r="CG95" s="527"/>
      <c r="CH95" s="528"/>
      <c r="CI95" s="529"/>
      <c r="CJ95" s="530"/>
      <c r="CK95" s="531"/>
      <c r="CL95" s="532"/>
      <c r="CM95" s="533"/>
      <c r="CN95" s="527"/>
      <c r="CO95" s="528"/>
      <c r="CP95" s="529"/>
      <c r="CQ95" s="530"/>
      <c r="CR95" s="531"/>
      <c r="CS95" s="532"/>
      <c r="CT95" s="533"/>
      <c r="CU95" s="527"/>
      <c r="CV95" s="528"/>
      <c r="CW95" s="529"/>
      <c r="CX95" s="530"/>
      <c r="CY95" s="531"/>
      <c r="CZ95" s="532"/>
      <c r="DA95" s="533"/>
      <c r="DB95" s="527"/>
      <c r="DC95" s="528"/>
      <c r="DD95" s="529"/>
      <c r="DE95" s="530"/>
      <c r="DF95" s="531"/>
      <c r="DG95" s="532"/>
      <c r="DH95" s="533"/>
      <c r="DI95" s="527"/>
      <c r="DJ95" s="528"/>
      <c r="DK95" s="529"/>
      <c r="DL95" s="530"/>
      <c r="DM95" s="531"/>
      <c r="DN95" s="532"/>
      <c r="DO95" s="533"/>
      <c r="DP95" s="527"/>
      <c r="DQ95" s="528"/>
      <c r="DR95" s="529"/>
      <c r="DS95" s="530"/>
      <c r="DT95" s="531"/>
      <c r="DU95" s="532"/>
      <c r="DV95" s="533"/>
      <c r="DW95" s="527"/>
      <c r="DX95" s="528"/>
      <c r="DY95" s="529"/>
      <c r="DZ95" s="530"/>
      <c r="EA95" s="531"/>
      <c r="EB95" s="532"/>
      <c r="EC95" s="533"/>
      <c r="ED95" s="527"/>
      <c r="EE95" s="528"/>
      <c r="EF95" s="529"/>
      <c r="EG95" s="530"/>
      <c r="EH95" s="531"/>
      <c r="EI95" s="532"/>
      <c r="EJ95" s="533"/>
      <c r="EK95" s="527"/>
      <c r="EL95" s="528"/>
      <c r="EM95" s="529"/>
      <c r="EN95" s="530"/>
      <c r="EO95" s="531"/>
      <c r="EP95" s="532"/>
      <c r="EQ95" s="533"/>
      <c r="ER95" s="527"/>
      <c r="ES95" s="528"/>
      <c r="ET95" s="529"/>
      <c r="EU95" s="530"/>
      <c r="EV95" s="531"/>
      <c r="EW95" s="532"/>
      <c r="EX95" s="533"/>
      <c r="EY95" s="527"/>
      <c r="EZ95" s="528"/>
      <c r="FA95" s="529"/>
      <c r="FB95" s="530"/>
      <c r="FC95" s="531"/>
      <c r="FD95" s="532"/>
      <c r="FE95" s="533"/>
      <c r="FF95" s="527"/>
      <c r="FG95" s="528"/>
      <c r="FH95" s="529"/>
      <c r="FI95" s="530"/>
      <c r="FJ95" s="531"/>
      <c r="FK95" s="532"/>
      <c r="FL95" s="533"/>
      <c r="FM95" s="527"/>
      <c r="FN95" s="528"/>
      <c r="FO95" s="529"/>
      <c r="FP95" s="530"/>
      <c r="FQ95" s="531"/>
      <c r="FR95" s="532"/>
      <c r="FS95" s="533"/>
      <c r="FT95" s="527"/>
      <c r="FU95" s="528"/>
      <c r="FV95" s="529"/>
      <c r="FW95" s="530"/>
      <c r="FX95" s="531"/>
      <c r="FY95" s="532"/>
      <c r="FZ95" s="533"/>
      <c r="GA95" s="527"/>
      <c r="GB95" s="528"/>
      <c r="GC95" s="529"/>
      <c r="GD95" s="530"/>
      <c r="GE95" s="531"/>
      <c r="GF95" s="532"/>
      <c r="GG95" s="533"/>
      <c r="GH95" s="527"/>
      <c r="GI95" s="528"/>
      <c r="GJ95" s="529"/>
      <c r="GK95" s="530"/>
      <c r="GL95" s="531"/>
      <c r="GM95" s="532"/>
      <c r="GN95" s="533"/>
      <c r="GO95" s="527"/>
      <c r="GP95" s="528"/>
      <c r="GQ95" s="529"/>
      <c r="GR95" s="530"/>
      <c r="GS95" s="531"/>
      <c r="GT95" s="532"/>
      <c r="GU95" s="533"/>
      <c r="GV95" s="527"/>
      <c r="GW95" s="528"/>
      <c r="GX95" s="529"/>
      <c r="GY95" s="530"/>
      <c r="GZ95" s="531"/>
      <c r="HA95" s="532"/>
      <c r="HB95" s="533"/>
      <c r="HC95" s="527"/>
      <c r="HD95" s="528"/>
      <c r="HE95" s="529"/>
      <c r="HF95" s="530"/>
      <c r="HG95" s="531"/>
      <c r="HH95" s="532"/>
      <c r="HI95" s="533"/>
      <c r="HJ95" s="527"/>
      <c r="HK95" s="528"/>
      <c r="HL95" s="529"/>
      <c r="HM95" s="530"/>
      <c r="HN95" s="531"/>
      <c r="HO95" s="532"/>
      <c r="HP95" s="533"/>
      <c r="HQ95" s="527"/>
      <c r="HR95" s="528"/>
      <c r="HS95" s="529"/>
      <c r="HT95" s="530"/>
      <c r="HU95" s="531"/>
      <c r="HV95" s="532"/>
      <c r="HW95" s="533"/>
      <c r="HX95" s="527"/>
      <c r="HY95" s="528"/>
      <c r="HZ95" s="529"/>
      <c r="IA95" s="530"/>
      <c r="IB95" s="531"/>
      <c r="IC95" s="532"/>
      <c r="ID95" s="533"/>
      <c r="IE95" s="527"/>
      <c r="IF95" s="528"/>
      <c r="IG95" s="529"/>
      <c r="IH95" s="530"/>
      <c r="II95" s="531"/>
      <c r="IJ95" s="532"/>
      <c r="IK95" s="533"/>
      <c r="IL95" s="527"/>
      <c r="IM95" s="528"/>
      <c r="IN95" s="529"/>
      <c r="IO95" s="530"/>
      <c r="IP95" s="531"/>
      <c r="IQ95" s="532"/>
      <c r="IR95" s="533"/>
      <c r="IS95" s="527"/>
      <c r="IT95" s="528"/>
      <c r="IU95" s="529"/>
      <c r="IV95" s="530"/>
      <c r="IW95" s="531"/>
      <c r="IX95" s="532"/>
      <c r="IY95" s="533"/>
      <c r="IZ95" s="527"/>
      <c r="JA95" s="528"/>
      <c r="JB95" s="529"/>
      <c r="JC95" s="530"/>
      <c r="JD95" s="531"/>
      <c r="JE95" s="532"/>
      <c r="JF95" s="533"/>
      <c r="JG95" s="527"/>
      <c r="JH95" s="528"/>
      <c r="JI95" s="529"/>
      <c r="JJ95" s="530"/>
      <c r="JK95" s="531"/>
      <c r="JL95" s="532"/>
      <c r="JM95" s="533"/>
      <c r="JN95" s="527"/>
      <c r="JO95" s="528"/>
      <c r="JP95" s="529"/>
      <c r="JQ95" s="530"/>
      <c r="JR95" s="531"/>
      <c r="JS95" s="532"/>
      <c r="JT95" s="533"/>
      <c r="JU95" s="527"/>
      <c r="JV95" s="528"/>
      <c r="JW95" s="529"/>
      <c r="JX95" s="530"/>
      <c r="JY95" s="531"/>
      <c r="JZ95" s="532"/>
      <c r="KA95" s="533"/>
      <c r="KB95" s="527"/>
      <c r="KC95" s="528"/>
      <c r="KD95" s="529"/>
      <c r="KE95" s="530"/>
      <c r="KF95" s="531"/>
      <c r="KG95" s="532"/>
      <c r="KH95" s="533"/>
      <c r="KI95" s="527"/>
      <c r="KJ95" s="528"/>
      <c r="KK95" s="529"/>
      <c r="KL95" s="530"/>
      <c r="KM95" s="531"/>
      <c r="KN95" s="532"/>
      <c r="KO95" s="533"/>
      <c r="KP95" s="527"/>
      <c r="KQ95" s="528"/>
      <c r="KR95" s="529"/>
      <c r="KS95" s="530"/>
      <c r="KT95" s="531"/>
      <c r="KU95" s="532"/>
      <c r="KV95" s="533"/>
      <c r="KW95" s="527"/>
      <c r="KX95" s="528"/>
      <c r="KY95" s="529"/>
      <c r="KZ95" s="530"/>
      <c r="LA95" s="531"/>
      <c r="LB95" s="532"/>
      <c r="LC95" s="533"/>
      <c r="LD95" s="527"/>
      <c r="LE95" s="528"/>
      <c r="LF95" s="529"/>
      <c r="LG95" s="530"/>
      <c r="LH95" s="531"/>
      <c r="LI95" s="532"/>
      <c r="LJ95" s="533"/>
      <c r="LK95" s="527"/>
      <c r="LL95" s="528"/>
      <c r="LM95" s="529"/>
      <c r="LN95" s="530"/>
      <c r="LO95" s="531"/>
      <c r="LP95" s="532"/>
      <c r="LQ95" s="533"/>
      <c r="LR95" s="527"/>
      <c r="LS95" s="528"/>
      <c r="LT95" s="529"/>
      <c r="LU95" s="530"/>
      <c r="LV95" s="531"/>
      <c r="LW95" s="532"/>
      <c r="LX95" s="533"/>
      <c r="LY95" s="527"/>
      <c r="LZ95" s="528"/>
      <c r="MA95" s="529"/>
      <c r="MB95" s="530"/>
      <c r="MC95" s="531"/>
      <c r="MD95" s="532"/>
      <c r="ME95" s="533"/>
      <c r="MF95" s="527"/>
      <c r="MG95" s="528"/>
      <c r="MH95" s="529"/>
      <c r="MI95" s="530"/>
      <c r="MJ95" s="531"/>
      <c r="MK95" s="532"/>
      <c r="ML95" s="533"/>
      <c r="MM95" s="527"/>
      <c r="MN95" s="528"/>
      <c r="MO95" s="529"/>
      <c r="MP95" s="530"/>
      <c r="MQ95" s="531"/>
      <c r="MR95" s="532"/>
      <c r="MS95" s="533"/>
      <c r="MT95" s="527"/>
      <c r="MU95" s="528"/>
      <c r="MV95" s="529"/>
      <c r="MW95" s="530"/>
      <c r="MX95" s="531"/>
      <c r="MY95" s="532"/>
      <c r="MZ95" s="533"/>
      <c r="NA95" s="527"/>
      <c r="NB95" s="528"/>
      <c r="NC95" s="529"/>
      <c r="ND95" s="530"/>
      <c r="NE95" s="531"/>
      <c r="NF95" s="532"/>
      <c r="NG95" s="533"/>
      <c r="NH95" s="527"/>
      <c r="NI95" s="528"/>
      <c r="NJ95" s="529"/>
      <c r="NK95" s="530"/>
      <c r="NL95" s="531"/>
      <c r="NM95" s="532"/>
      <c r="NN95" s="533"/>
      <c r="NO95" s="527"/>
      <c r="NP95" s="528"/>
      <c r="NQ95" s="529"/>
      <c r="NR95" s="530"/>
      <c r="NS95" s="531"/>
      <c r="NT95" s="532"/>
      <c r="NU95" s="533"/>
      <c r="NV95" s="527"/>
      <c r="NW95" s="528"/>
      <c r="NX95" s="529"/>
      <c r="NY95" s="530"/>
      <c r="NZ95" s="531"/>
      <c r="OA95" s="532"/>
      <c r="OB95" s="533"/>
      <c r="OC95" s="527"/>
      <c r="OD95" s="528"/>
      <c r="OE95" s="529"/>
      <c r="OF95" s="530"/>
      <c r="OG95" s="531"/>
      <c r="OH95" s="532"/>
      <c r="OI95" s="533"/>
      <c r="OJ95" s="527"/>
      <c r="OK95" s="528"/>
      <c r="OL95" s="529"/>
      <c r="OM95" s="530"/>
      <c r="ON95" s="531"/>
      <c r="OO95" s="532"/>
      <c r="OP95" s="533"/>
      <c r="OQ95" s="527"/>
      <c r="OR95" s="528"/>
      <c r="OS95" s="529"/>
      <c r="OT95" s="530"/>
      <c r="OU95" s="531"/>
      <c r="OV95" s="532"/>
      <c r="OW95" s="533"/>
      <c r="OX95" s="527"/>
      <c r="OY95" s="528"/>
      <c r="OZ95" s="529"/>
      <c r="PA95" s="530"/>
      <c r="PB95" s="531"/>
      <c r="PC95" s="532"/>
      <c r="PD95" s="533"/>
      <c r="PE95" s="527"/>
      <c r="PF95" s="528"/>
      <c r="PG95" s="529"/>
      <c r="PH95" s="530"/>
      <c r="PI95" s="531"/>
      <c r="PJ95" s="532"/>
      <c r="PK95" s="533"/>
      <c r="PL95" s="527"/>
      <c r="PM95" s="528"/>
      <c r="PN95" s="529"/>
      <c r="PO95" s="530"/>
      <c r="PP95" s="531"/>
      <c r="PQ95" s="532"/>
      <c r="PR95" s="533"/>
      <c r="PS95" s="527"/>
      <c r="PT95" s="528"/>
      <c r="PU95" s="529"/>
      <c r="PV95" s="530"/>
      <c r="PW95" s="531"/>
      <c r="PX95" s="532"/>
      <c r="PY95" s="533"/>
      <c r="PZ95" s="527"/>
      <c r="QA95" s="528"/>
      <c r="QB95" s="529"/>
      <c r="QC95" s="530"/>
      <c r="QD95" s="531"/>
      <c r="QE95" s="532"/>
      <c r="QF95" s="533"/>
      <c r="QG95" s="527"/>
      <c r="QH95" s="528"/>
      <c r="QI95" s="529"/>
      <c r="QJ95" s="530"/>
      <c r="QK95" s="531"/>
      <c r="QL95" s="532"/>
      <c r="QM95" s="533"/>
      <c r="QN95" s="527"/>
      <c r="QO95" s="528"/>
      <c r="QP95" s="529"/>
      <c r="QQ95" s="530"/>
      <c r="QR95" s="531"/>
      <c r="QS95" s="532"/>
      <c r="QT95" s="533"/>
      <c r="QU95" s="527"/>
      <c r="QV95" s="528"/>
      <c r="QW95" s="529"/>
      <c r="QX95" s="530"/>
      <c r="QY95" s="531"/>
      <c r="QZ95" s="532"/>
      <c r="RA95" s="533"/>
      <c r="RB95" s="527"/>
      <c r="RC95" s="528"/>
      <c r="RD95" s="529"/>
      <c r="RE95" s="530"/>
      <c r="RF95" s="531"/>
      <c r="RG95" s="532"/>
      <c r="RH95" s="533"/>
      <c r="RI95" s="527"/>
      <c r="RJ95" s="528"/>
      <c r="RK95" s="529"/>
      <c r="RL95" s="530"/>
      <c r="RM95" s="531"/>
      <c r="RN95" s="532"/>
      <c r="RO95" s="533"/>
      <c r="RP95" s="527"/>
      <c r="RQ95" s="528"/>
      <c r="RR95" s="529"/>
      <c r="RS95" s="530"/>
      <c r="RT95" s="531"/>
      <c r="RU95" s="532"/>
      <c r="RV95" s="533"/>
      <c r="RW95" s="527"/>
      <c r="RX95" s="528"/>
      <c r="RY95" s="529"/>
      <c r="RZ95" s="530"/>
      <c r="SA95" s="531"/>
      <c r="SB95" s="532"/>
      <c r="SC95" s="533"/>
      <c r="SD95" s="527"/>
      <c r="SE95" s="528"/>
      <c r="SF95" s="529"/>
      <c r="SG95" s="530"/>
      <c r="SH95" s="531"/>
      <c r="SI95" s="532"/>
      <c r="SJ95" s="533"/>
      <c r="SK95" s="527"/>
      <c r="SL95" s="528"/>
      <c r="SM95" s="529"/>
      <c r="SN95" s="530"/>
      <c r="SO95" s="531"/>
      <c r="SP95" s="532"/>
      <c r="SQ95" s="533"/>
      <c r="SR95" s="527"/>
      <c r="SS95" s="528"/>
      <c r="ST95" s="529"/>
      <c r="SU95" s="530"/>
      <c r="SV95" s="531"/>
      <c r="SW95" s="532"/>
      <c r="SX95" s="533"/>
      <c r="SY95" s="527"/>
      <c r="SZ95" s="528"/>
      <c r="TA95" s="529"/>
      <c r="TB95" s="530"/>
      <c r="TC95" s="531"/>
      <c r="TD95" s="532"/>
      <c r="TE95" s="533"/>
      <c r="TF95" s="527"/>
      <c r="TG95" s="528"/>
      <c r="TH95" s="529"/>
      <c r="TI95" s="530"/>
      <c r="TJ95" s="531"/>
      <c r="TK95" s="532"/>
      <c r="TL95" s="533"/>
      <c r="TM95" s="527"/>
      <c r="TN95" s="528"/>
      <c r="TO95" s="529"/>
      <c r="TP95" s="530"/>
      <c r="TQ95" s="531"/>
      <c r="TR95" s="532"/>
      <c r="TS95" s="533"/>
      <c r="TT95" s="527"/>
      <c r="TU95" s="528"/>
      <c r="TV95" s="529"/>
      <c r="TW95" s="530"/>
      <c r="TX95" s="531"/>
      <c r="TY95" s="532"/>
      <c r="TZ95" s="533"/>
      <c r="UA95" s="527"/>
      <c r="UB95" s="528"/>
      <c r="UC95" s="529"/>
      <c r="UD95" s="530"/>
      <c r="UE95" s="531"/>
      <c r="UF95" s="532"/>
      <c r="UG95" s="533"/>
      <c r="UH95" s="527"/>
      <c r="UI95" s="528"/>
      <c r="UJ95" s="529"/>
      <c r="UK95" s="530"/>
      <c r="UL95" s="531"/>
      <c r="UM95" s="532"/>
      <c r="UN95" s="533"/>
      <c r="UO95" s="527"/>
      <c r="UP95" s="528"/>
      <c r="UQ95" s="529"/>
      <c r="UR95" s="530"/>
      <c r="US95" s="531"/>
      <c r="UT95" s="532"/>
      <c r="UU95" s="533"/>
      <c r="UV95" s="527"/>
      <c r="UW95" s="528"/>
      <c r="UX95" s="529"/>
      <c r="UY95" s="530"/>
      <c r="UZ95" s="531"/>
      <c r="VA95" s="532"/>
      <c r="VB95" s="533"/>
      <c r="VC95" s="527"/>
      <c r="VD95" s="528"/>
      <c r="VE95" s="529"/>
      <c r="VF95" s="530"/>
      <c r="VG95" s="531"/>
      <c r="VH95" s="532"/>
      <c r="VI95" s="533"/>
      <c r="VJ95" s="527"/>
      <c r="VK95" s="528"/>
      <c r="VL95" s="529"/>
      <c r="VM95" s="530"/>
      <c r="VN95" s="531"/>
      <c r="VO95" s="532"/>
      <c r="VP95" s="533"/>
      <c r="VQ95" s="527"/>
      <c r="VR95" s="528"/>
      <c r="VS95" s="529"/>
      <c r="VT95" s="530"/>
      <c r="VU95" s="531"/>
      <c r="VV95" s="532"/>
      <c r="VW95" s="533"/>
      <c r="VX95" s="527"/>
      <c r="VY95" s="528"/>
      <c r="VZ95" s="529"/>
      <c r="WA95" s="530"/>
      <c r="WB95" s="531"/>
      <c r="WC95" s="532"/>
      <c r="WD95" s="533"/>
      <c r="WE95" s="527"/>
      <c r="WF95" s="528"/>
      <c r="WG95" s="529"/>
      <c r="WH95" s="530"/>
      <c r="WI95" s="531"/>
      <c r="WJ95" s="532"/>
      <c r="WK95" s="533"/>
      <c r="WL95" s="527"/>
      <c r="WM95" s="528"/>
      <c r="WN95" s="529"/>
      <c r="WO95" s="530"/>
      <c r="WP95" s="531"/>
      <c r="WQ95" s="532"/>
      <c r="WR95" s="533"/>
      <c r="WS95" s="527"/>
      <c r="WT95" s="528"/>
      <c r="WU95" s="529"/>
      <c r="WV95" s="530"/>
      <c r="WW95" s="531"/>
      <c r="WX95" s="532"/>
      <c r="WY95" s="533"/>
      <c r="WZ95" s="527"/>
      <c r="XA95" s="528"/>
      <c r="XB95" s="529"/>
      <c r="XC95" s="530"/>
      <c r="XD95" s="531"/>
      <c r="XE95" s="532"/>
      <c r="XF95" s="533"/>
      <c r="XG95" s="527"/>
      <c r="XH95" s="528"/>
      <c r="XI95" s="529"/>
      <c r="XJ95" s="530"/>
      <c r="XK95" s="531"/>
      <c r="XL95" s="532"/>
      <c r="XM95" s="533"/>
      <c r="XN95" s="527"/>
      <c r="XO95" s="528"/>
      <c r="XP95" s="529"/>
      <c r="XQ95" s="530"/>
      <c r="XR95" s="531"/>
      <c r="XS95" s="532"/>
      <c r="XT95" s="533"/>
      <c r="XU95" s="527"/>
      <c r="XV95" s="528"/>
      <c r="XW95" s="529"/>
      <c r="XX95" s="530"/>
      <c r="XY95" s="531"/>
      <c r="XZ95" s="532"/>
      <c r="YA95" s="533"/>
      <c r="YB95" s="527"/>
      <c r="YC95" s="528"/>
      <c r="YD95" s="529"/>
      <c r="YE95" s="530"/>
      <c r="YF95" s="531"/>
      <c r="YG95" s="532"/>
      <c r="YH95" s="533"/>
      <c r="YI95" s="527"/>
      <c r="YJ95" s="528"/>
      <c r="YK95" s="529"/>
      <c r="YL95" s="530"/>
      <c r="YM95" s="531"/>
      <c r="YN95" s="532"/>
      <c r="YO95" s="533"/>
      <c r="YP95" s="527"/>
      <c r="YQ95" s="528"/>
      <c r="YR95" s="529"/>
      <c r="YS95" s="530"/>
      <c r="YT95" s="531"/>
      <c r="YU95" s="532"/>
      <c r="YV95" s="533"/>
      <c r="YW95" s="527"/>
      <c r="YX95" s="528"/>
      <c r="YY95" s="529"/>
      <c r="YZ95" s="530"/>
      <c r="ZA95" s="531"/>
      <c r="ZB95" s="532"/>
      <c r="ZC95" s="533"/>
      <c r="ZD95" s="527"/>
      <c r="ZE95" s="528"/>
      <c r="ZF95" s="529"/>
      <c r="ZG95" s="530"/>
      <c r="ZH95" s="531"/>
      <c r="ZI95" s="532"/>
      <c r="ZJ95" s="533"/>
      <c r="ZK95" s="527"/>
      <c r="ZL95" s="528"/>
      <c r="ZM95" s="529"/>
      <c r="ZN95" s="530"/>
      <c r="ZO95" s="531"/>
      <c r="ZP95" s="532"/>
      <c r="ZQ95" s="533"/>
      <c r="ZR95" s="527"/>
      <c r="ZS95" s="528"/>
      <c r="ZT95" s="529"/>
      <c r="ZU95" s="530"/>
      <c r="ZV95" s="531"/>
      <c r="ZW95" s="532"/>
      <c r="ZX95" s="533"/>
      <c r="ZY95" s="527"/>
      <c r="ZZ95" s="528"/>
      <c r="AAA95" s="529"/>
      <c r="AAB95" s="530"/>
      <c r="AAC95" s="531"/>
      <c r="AAD95" s="532"/>
      <c r="AAE95" s="533"/>
      <c r="AAF95" s="527"/>
      <c r="AAG95" s="528"/>
      <c r="AAH95" s="529"/>
      <c r="AAI95" s="530"/>
      <c r="AAJ95" s="531"/>
      <c r="AAK95" s="532"/>
      <c r="AAL95" s="533"/>
      <c r="AAM95" s="527"/>
      <c r="AAN95" s="528"/>
      <c r="AAO95" s="529"/>
      <c r="AAP95" s="530"/>
      <c r="AAQ95" s="531"/>
      <c r="AAR95" s="532"/>
      <c r="AAS95" s="533"/>
      <c r="AAT95" s="527"/>
      <c r="AAU95" s="528"/>
      <c r="AAV95" s="529"/>
      <c r="AAW95" s="530"/>
      <c r="AAX95" s="531"/>
      <c r="AAY95" s="532"/>
      <c r="AAZ95" s="533"/>
      <c r="ABA95" s="527"/>
      <c r="ABB95" s="528"/>
      <c r="ABC95" s="529"/>
      <c r="ABD95" s="530"/>
      <c r="ABE95" s="531"/>
      <c r="ABF95" s="532"/>
      <c r="ABG95" s="533"/>
      <c r="ABH95" s="527"/>
      <c r="ABI95" s="528"/>
      <c r="ABJ95" s="529"/>
      <c r="ABK95" s="530"/>
      <c r="ABL95" s="531"/>
      <c r="ABM95" s="532"/>
      <c r="ABN95" s="533"/>
      <c r="ABO95" s="527"/>
      <c r="ABP95" s="528"/>
      <c r="ABQ95" s="529"/>
      <c r="ABR95" s="530"/>
      <c r="ABS95" s="531"/>
      <c r="ABT95" s="532"/>
      <c r="ABU95" s="533"/>
      <c r="ABV95" s="527"/>
      <c r="ABW95" s="528"/>
      <c r="ABX95" s="529"/>
      <c r="ABY95" s="530"/>
      <c r="ABZ95" s="531"/>
      <c r="ACA95" s="532"/>
      <c r="ACB95" s="533"/>
      <c r="ACC95" s="527"/>
      <c r="ACD95" s="528"/>
      <c r="ACE95" s="529"/>
      <c r="ACF95" s="530"/>
      <c r="ACG95" s="531"/>
      <c r="ACH95" s="532"/>
      <c r="ACI95" s="533"/>
      <c r="ACJ95" s="527"/>
      <c r="ACK95" s="528"/>
      <c r="ACL95" s="529"/>
      <c r="ACM95" s="530"/>
      <c r="ACN95" s="531"/>
      <c r="ACO95" s="532"/>
      <c r="ACP95" s="533"/>
      <c r="ACQ95" s="527"/>
      <c r="ACR95" s="528"/>
      <c r="ACS95" s="529"/>
      <c r="ACT95" s="530"/>
      <c r="ACU95" s="531"/>
      <c r="ACV95" s="532"/>
      <c r="ACW95" s="533"/>
      <c r="ACX95" s="527"/>
      <c r="ACY95" s="528"/>
      <c r="ACZ95" s="529"/>
      <c r="ADA95" s="530"/>
      <c r="ADB95" s="531"/>
      <c r="ADC95" s="532"/>
      <c r="ADD95" s="533"/>
      <c r="ADE95" s="527"/>
      <c r="ADF95" s="528"/>
      <c r="ADG95" s="529"/>
      <c r="ADH95" s="530"/>
      <c r="ADI95" s="531"/>
      <c r="ADJ95" s="532"/>
      <c r="ADK95" s="533"/>
      <c r="ADL95" s="527"/>
      <c r="ADM95" s="528"/>
      <c r="ADN95" s="529"/>
      <c r="ADO95" s="530"/>
      <c r="ADP95" s="531"/>
      <c r="ADQ95" s="532"/>
      <c r="ADR95" s="533"/>
      <c r="ADS95" s="527"/>
      <c r="ADT95" s="528"/>
      <c r="ADU95" s="529"/>
      <c r="ADV95" s="530"/>
      <c r="ADW95" s="531"/>
      <c r="ADX95" s="532"/>
      <c r="ADY95" s="533"/>
      <c r="ADZ95" s="527"/>
      <c r="AEA95" s="528"/>
      <c r="AEB95" s="529"/>
      <c r="AEC95" s="530"/>
      <c r="AED95" s="531"/>
      <c r="AEE95" s="532"/>
      <c r="AEF95" s="533"/>
      <c r="AEG95" s="527"/>
      <c r="AEH95" s="528"/>
      <c r="AEI95" s="529"/>
      <c r="AEJ95" s="530"/>
      <c r="AEK95" s="531"/>
      <c r="AEL95" s="532"/>
      <c r="AEM95" s="533"/>
      <c r="AEN95" s="527"/>
      <c r="AEO95" s="528"/>
      <c r="AEP95" s="529"/>
      <c r="AEQ95" s="530"/>
      <c r="AER95" s="531"/>
      <c r="AES95" s="532"/>
      <c r="AET95" s="533"/>
      <c r="AEU95" s="527"/>
      <c r="AEV95" s="528"/>
      <c r="AEW95" s="529"/>
      <c r="AEX95" s="530"/>
      <c r="AEY95" s="531"/>
      <c r="AEZ95" s="532"/>
      <c r="AFA95" s="533"/>
      <c r="AFB95" s="527"/>
      <c r="AFC95" s="528"/>
      <c r="AFD95" s="529"/>
      <c r="AFE95" s="530"/>
      <c r="AFF95" s="531"/>
      <c r="AFG95" s="532"/>
      <c r="AFH95" s="533"/>
      <c r="AFI95" s="527"/>
      <c r="AFJ95" s="528"/>
      <c r="AFK95" s="529"/>
      <c r="AFL95" s="530"/>
      <c r="AFM95" s="531"/>
      <c r="AFN95" s="532"/>
      <c r="AFO95" s="533"/>
      <c r="AFP95" s="527"/>
      <c r="AFQ95" s="528"/>
      <c r="AFR95" s="529"/>
      <c r="AFS95" s="530"/>
      <c r="AFT95" s="531"/>
      <c r="AFU95" s="532"/>
      <c r="AFV95" s="533"/>
      <c r="AFW95" s="527"/>
      <c r="AFX95" s="528"/>
      <c r="AFY95" s="529"/>
      <c r="AFZ95" s="530"/>
      <c r="AGA95" s="531"/>
      <c r="AGB95" s="532"/>
      <c r="AGC95" s="533"/>
      <c r="AGD95" s="527"/>
      <c r="AGE95" s="528"/>
      <c r="AGF95" s="529"/>
      <c r="AGG95" s="530"/>
      <c r="AGH95" s="531"/>
      <c r="AGI95" s="532"/>
      <c r="AGJ95" s="533"/>
      <c r="AGK95" s="527"/>
      <c r="AGL95" s="528"/>
      <c r="AGM95" s="529"/>
      <c r="AGN95" s="530"/>
      <c r="AGO95" s="531"/>
      <c r="AGP95" s="532"/>
      <c r="AGQ95" s="533"/>
      <c r="AGR95" s="527"/>
      <c r="AGS95" s="528"/>
      <c r="AGT95" s="529"/>
      <c r="AGU95" s="530"/>
      <c r="AGV95" s="531"/>
      <c r="AGW95" s="532"/>
      <c r="AGX95" s="533"/>
      <c r="AGY95" s="527"/>
      <c r="AGZ95" s="528"/>
      <c r="AHA95" s="529"/>
      <c r="AHB95" s="530"/>
      <c r="AHC95" s="531"/>
      <c r="AHD95" s="532"/>
      <c r="AHE95" s="533"/>
      <c r="AHF95" s="527"/>
      <c r="AHG95" s="528"/>
      <c r="AHH95" s="529"/>
      <c r="AHI95" s="530"/>
      <c r="AHJ95" s="531"/>
      <c r="AHK95" s="532"/>
      <c r="AHL95" s="533"/>
      <c r="AHM95" s="527"/>
      <c r="AHN95" s="528"/>
      <c r="AHO95" s="529"/>
      <c r="AHP95" s="530"/>
      <c r="AHQ95" s="531"/>
      <c r="AHR95" s="532"/>
      <c r="AHS95" s="533"/>
      <c r="AHT95" s="527"/>
      <c r="AHU95" s="528"/>
      <c r="AHV95" s="529"/>
      <c r="AHW95" s="530"/>
      <c r="AHX95" s="531"/>
      <c r="AHY95" s="532"/>
      <c r="AHZ95" s="533"/>
      <c r="AIA95" s="527"/>
      <c r="AIB95" s="528"/>
      <c r="AIC95" s="529"/>
      <c r="AID95" s="530"/>
      <c r="AIE95" s="531"/>
      <c r="AIF95" s="532"/>
      <c r="AIG95" s="533"/>
      <c r="AIH95" s="527"/>
      <c r="AII95" s="528"/>
      <c r="AIJ95" s="529"/>
      <c r="AIK95" s="530"/>
      <c r="AIL95" s="531"/>
      <c r="AIM95" s="532"/>
      <c r="AIN95" s="533"/>
      <c r="AIO95" s="527"/>
      <c r="AIP95" s="528"/>
      <c r="AIQ95" s="529"/>
      <c r="AIR95" s="530"/>
      <c r="AIS95" s="531"/>
      <c r="AIT95" s="532"/>
      <c r="AIU95" s="533"/>
      <c r="AIV95" s="527"/>
      <c r="AIW95" s="528"/>
      <c r="AIX95" s="529"/>
      <c r="AIY95" s="530"/>
      <c r="AIZ95" s="531"/>
      <c r="AJA95" s="532"/>
      <c r="AJB95" s="533"/>
      <c r="AJC95" s="527"/>
      <c r="AJD95" s="528"/>
      <c r="AJE95" s="529"/>
      <c r="AJF95" s="530"/>
      <c r="AJG95" s="531"/>
      <c r="AJH95" s="532"/>
      <c r="AJI95" s="533"/>
      <c r="AJJ95" s="527"/>
      <c r="AJK95" s="528"/>
      <c r="AJL95" s="529"/>
      <c r="AJM95" s="530"/>
      <c r="AJN95" s="531"/>
      <c r="AJO95" s="532"/>
      <c r="AJP95" s="533"/>
      <c r="AJQ95" s="527"/>
      <c r="AJR95" s="528"/>
      <c r="AJS95" s="529"/>
      <c r="AJT95" s="530"/>
      <c r="AJU95" s="531"/>
      <c r="AJV95" s="532"/>
      <c r="AJW95" s="533"/>
      <c r="AJX95" s="527"/>
      <c r="AJY95" s="528"/>
      <c r="AJZ95" s="529"/>
      <c r="AKA95" s="530"/>
      <c r="AKB95" s="531"/>
      <c r="AKC95" s="532"/>
      <c r="AKD95" s="533"/>
      <c r="AKE95" s="527"/>
      <c r="AKF95" s="528"/>
      <c r="AKG95" s="529"/>
      <c r="AKH95" s="530"/>
      <c r="AKI95" s="531"/>
      <c r="AKJ95" s="532"/>
      <c r="AKK95" s="533"/>
      <c r="AKL95" s="527"/>
      <c r="AKM95" s="528"/>
      <c r="AKN95" s="529"/>
      <c r="AKO95" s="530"/>
      <c r="AKP95" s="531"/>
      <c r="AKQ95" s="532"/>
      <c r="AKR95" s="533"/>
      <c r="AKS95" s="527"/>
      <c r="AKT95" s="528"/>
      <c r="AKU95" s="529"/>
      <c r="AKV95" s="530"/>
      <c r="AKW95" s="531"/>
      <c r="AKX95" s="532"/>
      <c r="AKY95" s="533"/>
      <c r="AKZ95" s="527"/>
      <c r="ALA95" s="528"/>
      <c r="ALB95" s="529"/>
      <c r="ALC95" s="530"/>
      <c r="ALD95" s="531"/>
      <c r="ALE95" s="532"/>
      <c r="ALF95" s="533"/>
      <c r="ALG95" s="527"/>
      <c r="ALH95" s="528"/>
      <c r="ALI95" s="529"/>
      <c r="ALJ95" s="530"/>
      <c r="ALK95" s="531"/>
      <c r="ALL95" s="532"/>
      <c r="ALM95" s="533"/>
      <c r="ALN95" s="527"/>
      <c r="ALO95" s="528"/>
      <c r="ALP95" s="529"/>
      <c r="ALQ95" s="530"/>
      <c r="ALR95" s="531"/>
      <c r="ALS95" s="532"/>
      <c r="ALT95" s="533"/>
      <c r="ALU95" s="527"/>
      <c r="ALV95" s="528"/>
      <c r="ALW95" s="529"/>
      <c r="ALX95" s="530"/>
      <c r="ALY95" s="531"/>
      <c r="ALZ95" s="532"/>
      <c r="AMA95" s="533"/>
      <c r="AMB95" s="527"/>
      <c r="AMC95" s="528"/>
      <c r="AMD95" s="529"/>
      <c r="AME95" s="530"/>
      <c r="AMF95" s="531"/>
      <c r="AMG95" s="532"/>
      <c r="AMH95" s="533"/>
      <c r="AMI95" s="527"/>
      <c r="AMJ95" s="528"/>
      <c r="AMK95" s="529"/>
      <c r="AML95" s="530"/>
      <c r="AMM95" s="531"/>
      <c r="AMN95" s="532"/>
      <c r="AMO95" s="533"/>
      <c r="AMP95" s="527"/>
      <c r="AMQ95" s="528"/>
      <c r="AMR95" s="529"/>
      <c r="AMS95" s="530"/>
      <c r="AMT95" s="531"/>
      <c r="AMU95" s="532"/>
      <c r="AMV95" s="533"/>
      <c r="AMW95" s="527"/>
      <c r="AMX95" s="528"/>
      <c r="AMY95" s="529"/>
      <c r="AMZ95" s="530"/>
      <c r="ANA95" s="531"/>
      <c r="ANB95" s="532"/>
      <c r="ANC95" s="533"/>
      <c r="AND95" s="527"/>
      <c r="ANE95" s="528"/>
      <c r="ANF95" s="529"/>
      <c r="ANG95" s="530"/>
      <c r="ANH95" s="531"/>
      <c r="ANI95" s="532"/>
      <c r="ANJ95" s="533"/>
      <c r="ANK95" s="527"/>
      <c r="ANL95" s="528"/>
      <c r="ANM95" s="529"/>
      <c r="ANN95" s="530"/>
      <c r="ANO95" s="531"/>
      <c r="ANP95" s="532"/>
      <c r="ANQ95" s="533"/>
      <c r="ANR95" s="527"/>
      <c r="ANS95" s="528"/>
      <c r="ANT95" s="529"/>
      <c r="ANU95" s="530"/>
      <c r="ANV95" s="531"/>
      <c r="ANW95" s="532"/>
      <c r="ANX95" s="533"/>
      <c r="ANY95" s="527"/>
      <c r="ANZ95" s="528"/>
      <c r="AOA95" s="529"/>
      <c r="AOB95" s="530"/>
      <c r="AOC95" s="531"/>
      <c r="AOD95" s="532"/>
      <c r="AOE95" s="533"/>
      <c r="AOF95" s="527"/>
      <c r="AOG95" s="528"/>
      <c r="AOH95" s="529"/>
      <c r="AOI95" s="530"/>
      <c r="AOJ95" s="531"/>
      <c r="AOK95" s="532"/>
      <c r="AOL95" s="533"/>
      <c r="AOM95" s="527"/>
      <c r="AON95" s="528"/>
      <c r="AOO95" s="529"/>
      <c r="AOP95" s="530"/>
      <c r="AOQ95" s="531"/>
      <c r="AOR95" s="532"/>
      <c r="AOS95" s="533"/>
      <c r="AOT95" s="527"/>
      <c r="AOU95" s="528"/>
      <c r="AOV95" s="529"/>
      <c r="AOW95" s="530"/>
      <c r="AOX95" s="531"/>
      <c r="AOY95" s="532"/>
      <c r="AOZ95" s="533"/>
      <c r="APA95" s="527"/>
      <c r="APB95" s="528"/>
      <c r="APC95" s="529"/>
      <c r="APD95" s="530"/>
      <c r="APE95" s="531"/>
      <c r="APF95" s="532"/>
      <c r="APG95" s="533"/>
      <c r="APH95" s="527"/>
      <c r="API95" s="528"/>
      <c r="APJ95" s="529"/>
      <c r="APK95" s="530"/>
      <c r="APL95" s="531"/>
      <c r="APM95" s="532"/>
      <c r="APN95" s="533"/>
      <c r="APO95" s="527"/>
      <c r="APP95" s="528"/>
      <c r="APQ95" s="529"/>
      <c r="APR95" s="530"/>
      <c r="APS95" s="531"/>
      <c r="APT95" s="532"/>
      <c r="APU95" s="533"/>
      <c r="APV95" s="527"/>
      <c r="APW95" s="528"/>
      <c r="APX95" s="529"/>
      <c r="APY95" s="530"/>
      <c r="APZ95" s="531"/>
      <c r="AQA95" s="532"/>
      <c r="AQB95" s="533"/>
      <c r="AQC95" s="527"/>
      <c r="AQD95" s="528"/>
      <c r="AQE95" s="529"/>
      <c r="AQF95" s="530"/>
      <c r="AQG95" s="531"/>
      <c r="AQH95" s="532"/>
      <c r="AQI95" s="533"/>
      <c r="AQJ95" s="527"/>
      <c r="AQK95" s="528"/>
      <c r="AQL95" s="529"/>
      <c r="AQM95" s="530"/>
      <c r="AQN95" s="531"/>
      <c r="AQO95" s="532"/>
      <c r="AQP95" s="533"/>
      <c r="AQQ95" s="527"/>
      <c r="AQR95" s="528"/>
      <c r="AQS95" s="529"/>
      <c r="AQT95" s="530"/>
      <c r="AQU95" s="531"/>
      <c r="AQV95" s="532"/>
      <c r="AQW95" s="533"/>
      <c r="AQX95" s="527"/>
      <c r="AQY95" s="528"/>
      <c r="AQZ95" s="529"/>
      <c r="ARA95" s="530"/>
      <c r="ARB95" s="531"/>
      <c r="ARC95" s="532"/>
      <c r="ARD95" s="533"/>
      <c r="ARE95" s="527"/>
      <c r="ARF95" s="528"/>
      <c r="ARG95" s="529"/>
      <c r="ARH95" s="530"/>
      <c r="ARI95" s="531"/>
      <c r="ARJ95" s="532"/>
      <c r="ARK95" s="533"/>
      <c r="ARL95" s="527"/>
      <c r="ARM95" s="528"/>
      <c r="ARN95" s="529"/>
      <c r="ARO95" s="530"/>
      <c r="ARP95" s="531"/>
      <c r="ARQ95" s="532"/>
      <c r="ARR95" s="533"/>
      <c r="ARS95" s="527"/>
      <c r="ART95" s="528"/>
      <c r="ARU95" s="529"/>
      <c r="ARV95" s="530"/>
      <c r="ARW95" s="531"/>
      <c r="ARX95" s="532"/>
      <c r="ARY95" s="533"/>
      <c r="ARZ95" s="527"/>
      <c r="ASA95" s="528"/>
      <c r="ASB95" s="529"/>
      <c r="ASC95" s="530"/>
      <c r="ASD95" s="531"/>
      <c r="ASE95" s="532"/>
      <c r="ASF95" s="533"/>
      <c r="ASG95" s="527"/>
      <c r="ASH95" s="528"/>
      <c r="ASI95" s="529"/>
      <c r="ASJ95" s="530"/>
      <c r="ASK95" s="531"/>
      <c r="ASL95" s="532"/>
      <c r="ASM95" s="533"/>
      <c r="ASN95" s="527"/>
      <c r="ASO95" s="528"/>
      <c r="ASP95" s="529"/>
      <c r="ASQ95" s="530"/>
      <c r="ASR95" s="531"/>
      <c r="ASS95" s="532"/>
      <c r="AST95" s="533"/>
      <c r="ASU95" s="527"/>
      <c r="ASV95" s="528"/>
      <c r="ASW95" s="529"/>
      <c r="ASX95" s="530"/>
      <c r="ASY95" s="531"/>
      <c r="ASZ95" s="532"/>
      <c r="ATA95" s="533"/>
      <c r="ATB95" s="527"/>
      <c r="ATC95" s="528"/>
      <c r="ATD95" s="529"/>
      <c r="ATE95" s="530"/>
      <c r="ATF95" s="531"/>
      <c r="ATG95" s="532"/>
      <c r="ATH95" s="533"/>
      <c r="ATI95" s="527"/>
      <c r="ATJ95" s="528"/>
      <c r="ATK95" s="529"/>
      <c r="ATL95" s="530"/>
      <c r="ATM95" s="531"/>
      <c r="ATN95" s="532"/>
      <c r="ATO95" s="533"/>
      <c r="ATP95" s="527"/>
      <c r="ATQ95" s="528"/>
      <c r="ATR95" s="529"/>
      <c r="ATS95" s="530"/>
      <c r="ATT95" s="531"/>
      <c r="ATU95" s="532"/>
      <c r="ATV95" s="533"/>
      <c r="ATW95" s="527"/>
      <c r="ATX95" s="528"/>
      <c r="ATY95" s="529"/>
      <c r="ATZ95" s="530"/>
      <c r="AUA95" s="531"/>
      <c r="AUB95" s="532"/>
      <c r="AUC95" s="533"/>
      <c r="AUD95" s="527"/>
      <c r="AUE95" s="528"/>
      <c r="AUF95" s="529"/>
      <c r="AUG95" s="530"/>
      <c r="AUH95" s="531"/>
      <c r="AUI95" s="532"/>
      <c r="AUJ95" s="533"/>
      <c r="AUK95" s="527"/>
      <c r="AUL95" s="528"/>
      <c r="AUM95" s="529"/>
      <c r="AUN95" s="530"/>
      <c r="AUO95" s="531"/>
      <c r="AUP95" s="532"/>
      <c r="AUQ95" s="533"/>
      <c r="AUR95" s="527"/>
      <c r="AUS95" s="528"/>
      <c r="AUT95" s="529"/>
      <c r="AUU95" s="530"/>
      <c r="AUV95" s="531"/>
      <c r="AUW95" s="532"/>
      <c r="AUX95" s="533"/>
      <c r="AUY95" s="527"/>
      <c r="AUZ95" s="528"/>
      <c r="AVA95" s="529"/>
      <c r="AVB95" s="530"/>
      <c r="AVC95" s="531"/>
      <c r="AVD95" s="532"/>
      <c r="AVE95" s="533"/>
      <c r="AVF95" s="527"/>
      <c r="AVG95" s="528"/>
      <c r="AVH95" s="529"/>
      <c r="AVI95" s="530"/>
      <c r="AVJ95" s="531"/>
      <c r="AVK95" s="532"/>
      <c r="AVL95" s="533"/>
      <c r="AVM95" s="527"/>
      <c r="AVN95" s="528"/>
      <c r="AVO95" s="529"/>
      <c r="AVP95" s="530"/>
      <c r="AVQ95" s="531"/>
      <c r="AVR95" s="532"/>
      <c r="AVS95" s="533"/>
      <c r="AVT95" s="527"/>
      <c r="AVU95" s="528"/>
      <c r="AVV95" s="529"/>
      <c r="AVW95" s="530"/>
      <c r="AVX95" s="531"/>
      <c r="AVY95" s="532"/>
      <c r="AVZ95" s="533"/>
      <c r="AWA95" s="527"/>
      <c r="AWB95" s="528"/>
      <c r="AWC95" s="529"/>
      <c r="AWD95" s="530"/>
      <c r="AWE95" s="531"/>
      <c r="AWF95" s="532"/>
      <c r="AWG95" s="533"/>
      <c r="AWH95" s="527"/>
      <c r="AWI95" s="528"/>
      <c r="AWJ95" s="529"/>
      <c r="AWK95" s="530"/>
      <c r="AWL95" s="531"/>
      <c r="AWM95" s="532"/>
      <c r="AWN95" s="533"/>
      <c r="AWO95" s="527"/>
      <c r="AWP95" s="528"/>
      <c r="AWQ95" s="529"/>
      <c r="AWR95" s="530"/>
      <c r="AWS95" s="531"/>
      <c r="AWT95" s="532"/>
      <c r="AWU95" s="533"/>
      <c r="AWV95" s="527"/>
      <c r="AWW95" s="528"/>
      <c r="AWX95" s="529"/>
      <c r="AWY95" s="530"/>
      <c r="AWZ95" s="531"/>
      <c r="AXA95" s="532"/>
      <c r="AXB95" s="533"/>
      <c r="AXC95" s="527"/>
      <c r="AXD95" s="528"/>
      <c r="AXE95" s="529"/>
      <c r="AXF95" s="530"/>
      <c r="AXG95" s="531"/>
      <c r="AXH95" s="532"/>
      <c r="AXI95" s="533"/>
      <c r="AXJ95" s="527"/>
      <c r="AXK95" s="528"/>
      <c r="AXL95" s="529"/>
      <c r="AXM95" s="530"/>
      <c r="AXN95" s="531"/>
      <c r="AXO95" s="532"/>
      <c r="AXP95" s="533"/>
      <c r="AXQ95" s="527"/>
      <c r="AXR95" s="528"/>
      <c r="AXS95" s="529"/>
      <c r="AXT95" s="530"/>
      <c r="AXU95" s="531"/>
      <c r="AXV95" s="532"/>
      <c r="AXW95" s="533"/>
      <c r="AXX95" s="527"/>
      <c r="AXY95" s="528"/>
      <c r="AXZ95" s="529"/>
      <c r="AYA95" s="530"/>
      <c r="AYB95" s="531"/>
      <c r="AYC95" s="532"/>
      <c r="AYD95" s="533"/>
      <c r="AYE95" s="527"/>
      <c r="AYF95" s="528"/>
      <c r="AYG95" s="529"/>
      <c r="AYH95" s="530"/>
      <c r="AYI95" s="531"/>
      <c r="AYJ95" s="532"/>
      <c r="AYK95" s="533"/>
      <c r="AYL95" s="527"/>
      <c r="AYM95" s="528"/>
      <c r="AYN95" s="529"/>
      <c r="AYO95" s="530"/>
      <c r="AYP95" s="531"/>
      <c r="AYQ95" s="532"/>
      <c r="AYR95" s="533"/>
      <c r="AYS95" s="527"/>
      <c r="AYT95" s="528"/>
      <c r="AYU95" s="529"/>
      <c r="AYV95" s="530"/>
      <c r="AYW95" s="531"/>
      <c r="AYX95" s="532"/>
      <c r="AYY95" s="533"/>
      <c r="AYZ95" s="527"/>
      <c r="AZA95" s="528"/>
      <c r="AZB95" s="529"/>
      <c r="AZC95" s="530"/>
      <c r="AZD95" s="531"/>
      <c r="AZE95" s="532"/>
      <c r="AZF95" s="533"/>
      <c r="AZG95" s="527"/>
      <c r="AZH95" s="528"/>
      <c r="AZI95" s="529"/>
      <c r="AZJ95" s="530"/>
      <c r="AZK95" s="531"/>
      <c r="AZL95" s="532"/>
      <c r="AZM95" s="533"/>
      <c r="AZN95" s="527"/>
      <c r="AZO95" s="528"/>
      <c r="AZP95" s="529"/>
      <c r="AZQ95" s="530"/>
      <c r="AZR95" s="531"/>
      <c r="AZS95" s="532"/>
      <c r="AZT95" s="533"/>
      <c r="AZU95" s="527"/>
      <c r="AZV95" s="528"/>
      <c r="AZW95" s="529"/>
      <c r="AZX95" s="530"/>
      <c r="AZY95" s="531"/>
      <c r="AZZ95" s="532"/>
      <c r="BAA95" s="533"/>
      <c r="BAB95" s="527"/>
      <c r="BAC95" s="528"/>
      <c r="BAD95" s="529"/>
      <c r="BAE95" s="530"/>
      <c r="BAF95" s="531"/>
      <c r="BAG95" s="532"/>
      <c r="BAH95" s="533"/>
      <c r="BAI95" s="527"/>
      <c r="BAJ95" s="528"/>
      <c r="BAK95" s="529"/>
      <c r="BAL95" s="530"/>
      <c r="BAM95" s="531"/>
      <c r="BAN95" s="532"/>
      <c r="BAO95" s="533"/>
      <c r="BAP95" s="527"/>
      <c r="BAQ95" s="528"/>
      <c r="BAR95" s="529"/>
      <c r="BAS95" s="530"/>
      <c r="BAT95" s="531"/>
      <c r="BAU95" s="532"/>
      <c r="BAV95" s="533"/>
      <c r="BAW95" s="527"/>
      <c r="BAX95" s="528"/>
      <c r="BAY95" s="529"/>
      <c r="BAZ95" s="530"/>
      <c r="BBA95" s="531"/>
      <c r="BBB95" s="532"/>
      <c r="BBC95" s="533"/>
      <c r="BBD95" s="527"/>
      <c r="BBE95" s="528"/>
      <c r="BBF95" s="529"/>
      <c r="BBG95" s="530"/>
      <c r="BBH95" s="531"/>
      <c r="BBI95" s="532"/>
      <c r="BBJ95" s="533"/>
      <c r="BBK95" s="527"/>
      <c r="BBL95" s="528"/>
      <c r="BBM95" s="529"/>
      <c r="BBN95" s="530"/>
      <c r="BBO95" s="531"/>
      <c r="BBP95" s="532"/>
      <c r="BBQ95" s="533"/>
      <c r="BBR95" s="527"/>
      <c r="BBS95" s="528"/>
      <c r="BBT95" s="529"/>
      <c r="BBU95" s="530"/>
      <c r="BBV95" s="531"/>
      <c r="BBW95" s="532"/>
      <c r="BBX95" s="533"/>
      <c r="BBY95" s="527"/>
      <c r="BBZ95" s="528"/>
      <c r="BCA95" s="529"/>
      <c r="BCB95" s="530"/>
      <c r="BCC95" s="531"/>
      <c r="BCD95" s="532"/>
      <c r="BCE95" s="533"/>
      <c r="BCF95" s="527"/>
      <c r="BCG95" s="528"/>
      <c r="BCH95" s="529"/>
      <c r="BCI95" s="530"/>
      <c r="BCJ95" s="531"/>
      <c r="BCK95" s="532"/>
      <c r="BCL95" s="533"/>
      <c r="BCM95" s="527"/>
      <c r="BCN95" s="528"/>
      <c r="BCO95" s="529"/>
      <c r="BCP95" s="530"/>
      <c r="BCQ95" s="531"/>
      <c r="BCR95" s="532"/>
      <c r="BCS95" s="533"/>
      <c r="BCT95" s="527"/>
      <c r="BCU95" s="528"/>
      <c r="BCV95" s="529"/>
      <c r="BCW95" s="530"/>
      <c r="BCX95" s="531"/>
      <c r="BCY95" s="532"/>
      <c r="BCZ95" s="533"/>
      <c r="BDA95" s="527"/>
      <c r="BDB95" s="528"/>
      <c r="BDC95" s="529"/>
      <c r="BDD95" s="530"/>
      <c r="BDE95" s="531"/>
      <c r="BDF95" s="532"/>
      <c r="BDG95" s="533"/>
      <c r="BDH95" s="527"/>
      <c r="BDI95" s="528"/>
      <c r="BDJ95" s="529"/>
      <c r="BDK95" s="530"/>
      <c r="BDL95" s="531"/>
      <c r="BDM95" s="532"/>
      <c r="BDN95" s="533"/>
      <c r="BDO95" s="527"/>
      <c r="BDP95" s="528"/>
      <c r="BDQ95" s="529"/>
      <c r="BDR95" s="530"/>
      <c r="BDS95" s="531"/>
      <c r="BDT95" s="532"/>
      <c r="BDU95" s="533"/>
      <c r="BDV95" s="527"/>
      <c r="BDW95" s="528"/>
      <c r="BDX95" s="529"/>
      <c r="BDY95" s="530"/>
      <c r="BDZ95" s="531"/>
      <c r="BEA95" s="532"/>
      <c r="BEB95" s="533"/>
      <c r="BEC95" s="527"/>
      <c r="BED95" s="528"/>
      <c r="BEE95" s="529"/>
      <c r="BEF95" s="530"/>
      <c r="BEG95" s="531"/>
      <c r="BEH95" s="532"/>
      <c r="BEI95" s="533"/>
      <c r="BEJ95" s="527"/>
      <c r="BEK95" s="528"/>
      <c r="BEL95" s="529"/>
      <c r="BEM95" s="530"/>
      <c r="BEN95" s="531"/>
      <c r="BEO95" s="532"/>
      <c r="BEP95" s="533"/>
      <c r="BEQ95" s="527"/>
      <c r="BER95" s="528"/>
      <c r="BES95" s="529"/>
      <c r="BET95" s="530"/>
      <c r="BEU95" s="531"/>
      <c r="BEV95" s="532"/>
      <c r="BEW95" s="533"/>
      <c r="BEX95" s="527"/>
      <c r="BEY95" s="528"/>
      <c r="BEZ95" s="529"/>
      <c r="BFA95" s="530"/>
      <c r="BFB95" s="531"/>
      <c r="BFC95" s="532"/>
      <c r="BFD95" s="533"/>
      <c r="BFE95" s="527"/>
      <c r="BFF95" s="528"/>
      <c r="BFG95" s="529"/>
      <c r="BFH95" s="530"/>
      <c r="BFI95" s="531"/>
      <c r="BFJ95" s="532"/>
      <c r="BFK95" s="533"/>
      <c r="BFL95" s="527"/>
      <c r="BFM95" s="528"/>
      <c r="BFN95" s="529"/>
      <c r="BFO95" s="530"/>
      <c r="BFP95" s="531"/>
      <c r="BFQ95" s="532"/>
      <c r="BFR95" s="533"/>
      <c r="BFS95" s="527"/>
      <c r="BFT95" s="528"/>
      <c r="BFU95" s="529"/>
      <c r="BFV95" s="530"/>
      <c r="BFW95" s="531"/>
      <c r="BFX95" s="532"/>
      <c r="BFY95" s="533"/>
      <c r="BFZ95" s="527"/>
      <c r="BGA95" s="528"/>
      <c r="BGB95" s="529"/>
      <c r="BGC95" s="530"/>
      <c r="BGD95" s="531"/>
      <c r="BGE95" s="532"/>
      <c r="BGF95" s="533"/>
      <c r="BGG95" s="527"/>
      <c r="BGH95" s="528"/>
      <c r="BGI95" s="529"/>
      <c r="BGJ95" s="530"/>
      <c r="BGK95" s="531"/>
      <c r="BGL95" s="532"/>
      <c r="BGM95" s="533"/>
      <c r="BGN95" s="527"/>
      <c r="BGO95" s="528"/>
      <c r="BGP95" s="529"/>
      <c r="BGQ95" s="530"/>
      <c r="BGR95" s="531"/>
      <c r="BGS95" s="532"/>
      <c r="BGT95" s="533"/>
      <c r="BGU95" s="527"/>
      <c r="BGV95" s="528"/>
      <c r="BGW95" s="529"/>
      <c r="BGX95" s="530"/>
      <c r="BGY95" s="531"/>
      <c r="BGZ95" s="532"/>
      <c r="BHA95" s="533"/>
      <c r="BHB95" s="527"/>
      <c r="BHC95" s="528"/>
      <c r="BHD95" s="529"/>
      <c r="BHE95" s="530"/>
      <c r="BHF95" s="531"/>
      <c r="BHG95" s="532"/>
      <c r="BHH95" s="533"/>
      <c r="BHI95" s="527"/>
      <c r="BHJ95" s="528"/>
      <c r="BHK95" s="529"/>
      <c r="BHL95" s="530"/>
      <c r="BHM95" s="531"/>
      <c r="BHN95" s="532"/>
      <c r="BHO95" s="533"/>
      <c r="BHP95" s="527"/>
      <c r="BHQ95" s="528"/>
      <c r="BHR95" s="529"/>
      <c r="BHS95" s="530"/>
      <c r="BHT95" s="531"/>
      <c r="BHU95" s="532"/>
      <c r="BHV95" s="533"/>
      <c r="BHW95" s="527"/>
      <c r="BHX95" s="528"/>
      <c r="BHY95" s="529"/>
      <c r="BHZ95" s="530"/>
      <c r="BIA95" s="531"/>
      <c r="BIB95" s="532"/>
      <c r="BIC95" s="533"/>
      <c r="BID95" s="527"/>
      <c r="BIE95" s="528"/>
      <c r="BIF95" s="529"/>
      <c r="BIG95" s="530"/>
      <c r="BIH95" s="531"/>
      <c r="BII95" s="532"/>
      <c r="BIJ95" s="533"/>
      <c r="BIK95" s="527"/>
      <c r="BIL95" s="528"/>
      <c r="BIM95" s="529"/>
      <c r="BIN95" s="530"/>
      <c r="BIO95" s="531"/>
      <c r="BIP95" s="532"/>
      <c r="BIQ95" s="533"/>
      <c r="BIR95" s="527"/>
      <c r="BIS95" s="528"/>
      <c r="BIT95" s="529"/>
      <c r="BIU95" s="530"/>
      <c r="BIV95" s="531"/>
      <c r="BIW95" s="532"/>
      <c r="BIX95" s="533"/>
      <c r="BIY95" s="527"/>
      <c r="BIZ95" s="528"/>
      <c r="BJA95" s="529"/>
      <c r="BJB95" s="530"/>
      <c r="BJC95" s="531"/>
      <c r="BJD95" s="532"/>
      <c r="BJE95" s="533"/>
      <c r="BJF95" s="527"/>
      <c r="BJG95" s="528"/>
      <c r="BJH95" s="529"/>
      <c r="BJI95" s="530"/>
      <c r="BJJ95" s="531"/>
      <c r="BJK95" s="532"/>
      <c r="BJL95" s="533"/>
      <c r="BJM95" s="527"/>
      <c r="BJN95" s="528"/>
      <c r="BJO95" s="529"/>
      <c r="BJP95" s="530"/>
      <c r="BJQ95" s="531"/>
      <c r="BJR95" s="532"/>
      <c r="BJS95" s="533"/>
      <c r="BJT95" s="527"/>
      <c r="BJU95" s="528"/>
      <c r="BJV95" s="529"/>
      <c r="BJW95" s="530"/>
      <c r="BJX95" s="531"/>
      <c r="BJY95" s="532"/>
      <c r="BJZ95" s="533"/>
      <c r="BKA95" s="527"/>
      <c r="BKB95" s="528"/>
      <c r="BKC95" s="529"/>
      <c r="BKD95" s="530"/>
      <c r="BKE95" s="531"/>
      <c r="BKF95" s="532"/>
      <c r="BKG95" s="533"/>
      <c r="BKH95" s="527"/>
      <c r="BKI95" s="528"/>
      <c r="BKJ95" s="529"/>
      <c r="BKK95" s="530"/>
      <c r="BKL95" s="531"/>
      <c r="BKM95" s="532"/>
      <c r="BKN95" s="533"/>
      <c r="BKO95" s="527"/>
      <c r="BKP95" s="528"/>
      <c r="BKQ95" s="529"/>
      <c r="BKR95" s="530"/>
      <c r="BKS95" s="531"/>
      <c r="BKT95" s="532"/>
      <c r="BKU95" s="533"/>
      <c r="BKV95" s="527"/>
      <c r="BKW95" s="528"/>
      <c r="BKX95" s="529"/>
      <c r="BKY95" s="530"/>
      <c r="BKZ95" s="531"/>
      <c r="BLA95" s="532"/>
      <c r="BLB95" s="533"/>
      <c r="BLC95" s="527"/>
      <c r="BLD95" s="528"/>
      <c r="BLE95" s="529"/>
      <c r="BLF95" s="530"/>
      <c r="BLG95" s="531"/>
      <c r="BLH95" s="532"/>
      <c r="BLI95" s="533"/>
      <c r="BLJ95" s="527"/>
      <c r="BLK95" s="528"/>
      <c r="BLL95" s="529"/>
      <c r="BLM95" s="530"/>
      <c r="BLN95" s="531"/>
      <c r="BLO95" s="532"/>
      <c r="BLP95" s="533"/>
      <c r="BLQ95" s="527"/>
      <c r="BLR95" s="528"/>
      <c r="BLS95" s="529"/>
      <c r="BLT95" s="530"/>
      <c r="BLU95" s="531"/>
      <c r="BLV95" s="532"/>
      <c r="BLW95" s="533"/>
      <c r="BLX95" s="527"/>
      <c r="BLY95" s="528"/>
      <c r="BLZ95" s="529"/>
      <c r="BMA95" s="530"/>
      <c r="BMB95" s="531"/>
      <c r="BMC95" s="532"/>
      <c r="BMD95" s="533"/>
      <c r="BME95" s="527"/>
      <c r="BMF95" s="528"/>
      <c r="BMG95" s="529"/>
      <c r="BMH95" s="530"/>
      <c r="BMI95" s="531"/>
      <c r="BMJ95" s="532"/>
      <c r="BMK95" s="533"/>
      <c r="BML95" s="527"/>
      <c r="BMM95" s="528"/>
      <c r="BMN95" s="529"/>
      <c r="BMO95" s="530"/>
      <c r="BMP95" s="531"/>
      <c r="BMQ95" s="532"/>
      <c r="BMR95" s="533"/>
      <c r="BMS95" s="527"/>
      <c r="BMT95" s="528"/>
      <c r="BMU95" s="529"/>
      <c r="BMV95" s="530"/>
      <c r="BMW95" s="531"/>
      <c r="BMX95" s="532"/>
      <c r="BMY95" s="533"/>
      <c r="BMZ95" s="527"/>
      <c r="BNA95" s="528"/>
      <c r="BNB95" s="529"/>
      <c r="BNC95" s="530"/>
      <c r="BND95" s="531"/>
      <c r="BNE95" s="532"/>
      <c r="BNF95" s="533"/>
      <c r="BNG95" s="527"/>
      <c r="BNH95" s="528"/>
      <c r="BNI95" s="529"/>
      <c r="BNJ95" s="530"/>
      <c r="BNK95" s="531"/>
      <c r="BNL95" s="532"/>
      <c r="BNM95" s="533"/>
      <c r="BNN95" s="527"/>
      <c r="BNO95" s="528"/>
      <c r="BNP95" s="529"/>
      <c r="BNQ95" s="530"/>
      <c r="BNR95" s="531"/>
      <c r="BNS95" s="532"/>
      <c r="BNT95" s="533"/>
      <c r="BNU95" s="527"/>
      <c r="BNV95" s="528"/>
      <c r="BNW95" s="529"/>
      <c r="BNX95" s="530"/>
      <c r="BNY95" s="531"/>
      <c r="BNZ95" s="532"/>
      <c r="BOA95" s="533"/>
      <c r="BOB95" s="527"/>
      <c r="BOC95" s="528"/>
      <c r="BOD95" s="529"/>
      <c r="BOE95" s="530"/>
      <c r="BOF95" s="531"/>
      <c r="BOG95" s="532"/>
      <c r="BOH95" s="533"/>
      <c r="BOI95" s="527"/>
      <c r="BOJ95" s="528"/>
      <c r="BOK95" s="529"/>
      <c r="BOL95" s="530"/>
      <c r="BOM95" s="531"/>
      <c r="BON95" s="532"/>
      <c r="BOO95" s="533"/>
      <c r="BOP95" s="527"/>
      <c r="BOQ95" s="528"/>
      <c r="BOR95" s="529"/>
      <c r="BOS95" s="530"/>
      <c r="BOT95" s="531"/>
      <c r="BOU95" s="532"/>
      <c r="BOV95" s="533"/>
      <c r="BOW95" s="527"/>
      <c r="BOX95" s="528"/>
      <c r="BOY95" s="529"/>
      <c r="BOZ95" s="530"/>
      <c r="BPA95" s="531"/>
      <c r="BPB95" s="532"/>
      <c r="BPC95" s="533"/>
      <c r="BPD95" s="527"/>
      <c r="BPE95" s="528"/>
      <c r="BPF95" s="529"/>
      <c r="BPG95" s="530"/>
      <c r="BPH95" s="531"/>
      <c r="BPI95" s="532"/>
      <c r="BPJ95" s="533"/>
      <c r="BPK95" s="527"/>
      <c r="BPL95" s="528"/>
      <c r="BPM95" s="529"/>
      <c r="BPN95" s="530"/>
      <c r="BPO95" s="531"/>
      <c r="BPP95" s="532"/>
      <c r="BPQ95" s="533"/>
      <c r="BPR95" s="527"/>
      <c r="BPS95" s="528"/>
      <c r="BPT95" s="529"/>
      <c r="BPU95" s="530"/>
      <c r="BPV95" s="531"/>
      <c r="BPW95" s="532"/>
      <c r="BPX95" s="533"/>
      <c r="BPY95" s="527"/>
      <c r="BPZ95" s="528"/>
      <c r="BQA95" s="529"/>
      <c r="BQB95" s="530"/>
      <c r="BQC95" s="531"/>
      <c r="BQD95" s="532"/>
      <c r="BQE95" s="533"/>
      <c r="BQF95" s="527"/>
      <c r="BQG95" s="528"/>
      <c r="BQH95" s="529"/>
      <c r="BQI95" s="530"/>
      <c r="BQJ95" s="531"/>
      <c r="BQK95" s="532"/>
      <c r="BQL95" s="533"/>
      <c r="BQM95" s="527"/>
      <c r="BQN95" s="528"/>
      <c r="BQO95" s="529"/>
      <c r="BQP95" s="530"/>
      <c r="BQQ95" s="531"/>
      <c r="BQR95" s="532"/>
      <c r="BQS95" s="533"/>
      <c r="BQT95" s="527"/>
      <c r="BQU95" s="528"/>
      <c r="BQV95" s="529"/>
      <c r="BQW95" s="530"/>
      <c r="BQX95" s="531"/>
      <c r="BQY95" s="532"/>
      <c r="BQZ95" s="533"/>
      <c r="BRA95" s="527"/>
      <c r="BRB95" s="528"/>
      <c r="BRC95" s="529"/>
      <c r="BRD95" s="530"/>
      <c r="BRE95" s="531"/>
      <c r="BRF95" s="532"/>
      <c r="BRG95" s="533"/>
      <c r="BRH95" s="527"/>
      <c r="BRI95" s="528"/>
      <c r="BRJ95" s="529"/>
      <c r="BRK95" s="530"/>
      <c r="BRL95" s="531"/>
      <c r="BRM95" s="532"/>
      <c r="BRN95" s="533"/>
      <c r="BRO95" s="527"/>
      <c r="BRP95" s="528"/>
      <c r="BRQ95" s="529"/>
      <c r="BRR95" s="530"/>
      <c r="BRS95" s="531"/>
      <c r="BRT95" s="532"/>
      <c r="BRU95" s="533"/>
      <c r="BRV95" s="527"/>
      <c r="BRW95" s="528"/>
      <c r="BRX95" s="529"/>
      <c r="BRY95" s="530"/>
      <c r="BRZ95" s="531"/>
      <c r="BSA95" s="532"/>
      <c r="BSB95" s="533"/>
      <c r="BSC95" s="527"/>
      <c r="BSD95" s="528"/>
      <c r="BSE95" s="529"/>
      <c r="BSF95" s="530"/>
      <c r="BSG95" s="531"/>
      <c r="BSH95" s="532"/>
      <c r="BSI95" s="533"/>
      <c r="BSJ95" s="527"/>
      <c r="BSK95" s="528"/>
      <c r="BSL95" s="529"/>
      <c r="BSM95" s="530"/>
      <c r="BSN95" s="531"/>
      <c r="BSO95" s="532"/>
      <c r="BSP95" s="533"/>
      <c r="BSQ95" s="527"/>
      <c r="BSR95" s="528"/>
      <c r="BSS95" s="529"/>
      <c r="BST95" s="530"/>
      <c r="BSU95" s="531"/>
      <c r="BSV95" s="532"/>
      <c r="BSW95" s="533"/>
      <c r="BSX95" s="527"/>
      <c r="BSY95" s="528"/>
      <c r="BSZ95" s="529"/>
      <c r="BTA95" s="530"/>
      <c r="BTB95" s="531"/>
      <c r="BTC95" s="532"/>
      <c r="BTD95" s="533"/>
      <c r="BTE95" s="527"/>
      <c r="BTF95" s="528"/>
      <c r="BTG95" s="529"/>
      <c r="BTH95" s="530"/>
      <c r="BTI95" s="531"/>
      <c r="BTJ95" s="532"/>
      <c r="BTK95" s="533"/>
      <c r="BTL95" s="527"/>
      <c r="BTM95" s="528"/>
      <c r="BTN95" s="529"/>
      <c r="BTO95" s="530"/>
      <c r="BTP95" s="531"/>
      <c r="BTQ95" s="532"/>
      <c r="BTR95" s="533"/>
      <c r="BTS95" s="527"/>
      <c r="BTT95" s="528"/>
      <c r="BTU95" s="529"/>
      <c r="BTV95" s="530"/>
      <c r="BTW95" s="531"/>
      <c r="BTX95" s="532"/>
      <c r="BTY95" s="533"/>
      <c r="BTZ95" s="527"/>
      <c r="BUA95" s="528"/>
      <c r="BUB95" s="529"/>
      <c r="BUC95" s="530"/>
      <c r="BUD95" s="531"/>
      <c r="BUE95" s="532"/>
      <c r="BUF95" s="533"/>
      <c r="BUG95" s="527"/>
      <c r="BUH95" s="528"/>
      <c r="BUI95" s="529"/>
      <c r="BUJ95" s="530"/>
      <c r="BUK95" s="531"/>
      <c r="BUL95" s="532"/>
      <c r="BUM95" s="533"/>
      <c r="BUN95" s="527"/>
      <c r="BUO95" s="528"/>
      <c r="BUP95" s="529"/>
      <c r="BUQ95" s="530"/>
      <c r="BUR95" s="531"/>
      <c r="BUS95" s="532"/>
      <c r="BUT95" s="533"/>
      <c r="BUU95" s="527"/>
      <c r="BUV95" s="528"/>
      <c r="BUW95" s="529"/>
      <c r="BUX95" s="530"/>
      <c r="BUY95" s="531"/>
      <c r="BUZ95" s="532"/>
      <c r="BVA95" s="533"/>
      <c r="BVB95" s="527"/>
      <c r="BVC95" s="528"/>
      <c r="BVD95" s="529"/>
      <c r="BVE95" s="530"/>
      <c r="BVF95" s="531"/>
      <c r="BVG95" s="532"/>
      <c r="BVH95" s="533"/>
      <c r="BVI95" s="527"/>
      <c r="BVJ95" s="528"/>
      <c r="BVK95" s="529"/>
      <c r="BVL95" s="530"/>
      <c r="BVM95" s="531"/>
      <c r="BVN95" s="532"/>
      <c r="BVO95" s="533"/>
      <c r="BVP95" s="527"/>
      <c r="BVQ95" s="528"/>
      <c r="BVR95" s="529"/>
      <c r="BVS95" s="530"/>
      <c r="BVT95" s="531"/>
      <c r="BVU95" s="532"/>
      <c r="BVV95" s="533"/>
      <c r="BVW95" s="527"/>
      <c r="BVX95" s="528"/>
      <c r="BVY95" s="529"/>
      <c r="BVZ95" s="530"/>
      <c r="BWA95" s="531"/>
      <c r="BWB95" s="532"/>
      <c r="BWC95" s="533"/>
      <c r="BWD95" s="527"/>
      <c r="BWE95" s="528"/>
      <c r="BWF95" s="529"/>
      <c r="BWG95" s="530"/>
      <c r="BWH95" s="531"/>
      <c r="BWI95" s="532"/>
      <c r="BWJ95" s="533"/>
      <c r="BWK95" s="527"/>
      <c r="BWL95" s="528"/>
      <c r="BWM95" s="529"/>
      <c r="BWN95" s="530"/>
      <c r="BWO95" s="531"/>
      <c r="BWP95" s="532"/>
      <c r="BWQ95" s="533"/>
      <c r="BWR95" s="527"/>
      <c r="BWS95" s="528"/>
      <c r="BWT95" s="529"/>
      <c r="BWU95" s="530"/>
      <c r="BWV95" s="531"/>
      <c r="BWW95" s="532"/>
      <c r="BWX95" s="533"/>
      <c r="BWY95" s="527"/>
      <c r="BWZ95" s="528"/>
      <c r="BXA95" s="529"/>
      <c r="BXB95" s="530"/>
      <c r="BXC95" s="531"/>
      <c r="BXD95" s="532"/>
      <c r="BXE95" s="533"/>
      <c r="BXF95" s="527"/>
      <c r="BXG95" s="528"/>
      <c r="BXH95" s="529"/>
      <c r="BXI95" s="530"/>
      <c r="BXJ95" s="531"/>
      <c r="BXK95" s="532"/>
      <c r="BXL95" s="533"/>
      <c r="BXM95" s="527"/>
      <c r="BXN95" s="528"/>
      <c r="BXO95" s="529"/>
      <c r="BXP95" s="530"/>
      <c r="BXQ95" s="531"/>
      <c r="BXR95" s="532"/>
      <c r="BXS95" s="533"/>
      <c r="BXT95" s="527"/>
      <c r="BXU95" s="528"/>
      <c r="BXV95" s="529"/>
      <c r="BXW95" s="530"/>
      <c r="BXX95" s="531"/>
      <c r="BXY95" s="532"/>
      <c r="BXZ95" s="533"/>
      <c r="BYA95" s="527"/>
      <c r="BYB95" s="528"/>
      <c r="BYC95" s="529"/>
      <c r="BYD95" s="530"/>
      <c r="BYE95" s="531"/>
      <c r="BYF95" s="532"/>
      <c r="BYG95" s="533"/>
      <c r="BYH95" s="527"/>
      <c r="BYI95" s="528"/>
      <c r="BYJ95" s="529"/>
      <c r="BYK95" s="530"/>
      <c r="BYL95" s="531"/>
      <c r="BYM95" s="532"/>
      <c r="BYN95" s="533"/>
      <c r="BYO95" s="527"/>
      <c r="BYP95" s="528"/>
      <c r="BYQ95" s="529"/>
      <c r="BYR95" s="530"/>
      <c r="BYS95" s="531"/>
      <c r="BYT95" s="532"/>
      <c r="BYU95" s="533"/>
      <c r="BYV95" s="527"/>
      <c r="BYW95" s="528"/>
      <c r="BYX95" s="529"/>
      <c r="BYY95" s="530"/>
      <c r="BYZ95" s="531"/>
      <c r="BZA95" s="532"/>
      <c r="BZB95" s="533"/>
      <c r="BZC95" s="527"/>
      <c r="BZD95" s="528"/>
      <c r="BZE95" s="529"/>
      <c r="BZF95" s="530"/>
      <c r="BZG95" s="531"/>
      <c r="BZH95" s="532"/>
      <c r="BZI95" s="533"/>
      <c r="BZJ95" s="527"/>
      <c r="BZK95" s="528"/>
      <c r="BZL95" s="529"/>
      <c r="BZM95" s="530"/>
      <c r="BZN95" s="531"/>
      <c r="BZO95" s="532"/>
      <c r="BZP95" s="533"/>
      <c r="BZQ95" s="527"/>
      <c r="BZR95" s="528"/>
      <c r="BZS95" s="529"/>
      <c r="BZT95" s="530"/>
      <c r="BZU95" s="531"/>
      <c r="BZV95" s="532"/>
      <c r="BZW95" s="533"/>
      <c r="BZX95" s="527"/>
      <c r="BZY95" s="528"/>
      <c r="BZZ95" s="529"/>
      <c r="CAA95" s="530"/>
      <c r="CAB95" s="531"/>
      <c r="CAC95" s="532"/>
      <c r="CAD95" s="533"/>
      <c r="CAE95" s="527"/>
      <c r="CAF95" s="528"/>
      <c r="CAG95" s="529"/>
      <c r="CAH95" s="530"/>
      <c r="CAI95" s="531"/>
      <c r="CAJ95" s="532"/>
      <c r="CAK95" s="533"/>
      <c r="CAL95" s="527"/>
      <c r="CAM95" s="528"/>
      <c r="CAN95" s="529"/>
      <c r="CAO95" s="530"/>
      <c r="CAP95" s="531"/>
      <c r="CAQ95" s="532"/>
      <c r="CAR95" s="533"/>
      <c r="CAS95" s="527"/>
      <c r="CAT95" s="528"/>
      <c r="CAU95" s="529"/>
      <c r="CAV95" s="530"/>
      <c r="CAW95" s="531"/>
      <c r="CAX95" s="532"/>
      <c r="CAY95" s="533"/>
      <c r="CAZ95" s="527"/>
      <c r="CBA95" s="528"/>
      <c r="CBB95" s="529"/>
      <c r="CBC95" s="530"/>
      <c r="CBD95" s="531"/>
      <c r="CBE95" s="532"/>
      <c r="CBF95" s="533"/>
      <c r="CBG95" s="527"/>
      <c r="CBH95" s="528"/>
      <c r="CBI95" s="529"/>
      <c r="CBJ95" s="530"/>
      <c r="CBK95" s="531"/>
      <c r="CBL95" s="532"/>
      <c r="CBM95" s="533"/>
      <c r="CBN95" s="527"/>
      <c r="CBO95" s="528"/>
      <c r="CBP95" s="529"/>
      <c r="CBQ95" s="530"/>
      <c r="CBR95" s="531"/>
      <c r="CBS95" s="532"/>
      <c r="CBT95" s="533"/>
      <c r="CBU95" s="527"/>
      <c r="CBV95" s="528"/>
      <c r="CBW95" s="529"/>
      <c r="CBX95" s="530"/>
      <c r="CBY95" s="531"/>
      <c r="CBZ95" s="532"/>
      <c r="CCA95" s="533"/>
      <c r="CCB95" s="527"/>
      <c r="CCC95" s="528"/>
      <c r="CCD95" s="529"/>
      <c r="CCE95" s="530"/>
      <c r="CCF95" s="531"/>
      <c r="CCG95" s="532"/>
      <c r="CCH95" s="533"/>
      <c r="CCI95" s="527"/>
      <c r="CCJ95" s="528"/>
      <c r="CCK95" s="529"/>
      <c r="CCL95" s="530"/>
      <c r="CCM95" s="531"/>
      <c r="CCN95" s="532"/>
      <c r="CCO95" s="533"/>
      <c r="CCP95" s="527"/>
      <c r="CCQ95" s="528"/>
      <c r="CCR95" s="529"/>
      <c r="CCS95" s="530"/>
      <c r="CCT95" s="531"/>
      <c r="CCU95" s="532"/>
      <c r="CCV95" s="533"/>
      <c r="CCW95" s="527"/>
      <c r="CCX95" s="528"/>
      <c r="CCY95" s="529"/>
      <c r="CCZ95" s="530"/>
      <c r="CDA95" s="531"/>
      <c r="CDB95" s="532"/>
      <c r="CDC95" s="533"/>
      <c r="CDD95" s="527"/>
      <c r="CDE95" s="528"/>
      <c r="CDF95" s="529"/>
      <c r="CDG95" s="530"/>
      <c r="CDH95" s="531"/>
      <c r="CDI95" s="532"/>
      <c r="CDJ95" s="533"/>
      <c r="CDK95" s="527"/>
      <c r="CDL95" s="528"/>
      <c r="CDM95" s="529"/>
      <c r="CDN95" s="530"/>
      <c r="CDO95" s="531"/>
      <c r="CDP95" s="532"/>
      <c r="CDQ95" s="533"/>
      <c r="CDR95" s="527"/>
      <c r="CDS95" s="528"/>
      <c r="CDT95" s="529"/>
      <c r="CDU95" s="530"/>
      <c r="CDV95" s="531"/>
      <c r="CDW95" s="532"/>
      <c r="CDX95" s="533"/>
      <c r="CDY95" s="527"/>
      <c r="CDZ95" s="528"/>
      <c r="CEA95" s="529"/>
      <c r="CEB95" s="530"/>
      <c r="CEC95" s="531"/>
      <c r="CED95" s="532"/>
      <c r="CEE95" s="533"/>
      <c r="CEF95" s="527"/>
      <c r="CEG95" s="528"/>
      <c r="CEH95" s="529"/>
      <c r="CEI95" s="530"/>
      <c r="CEJ95" s="531"/>
      <c r="CEK95" s="532"/>
      <c r="CEL95" s="533"/>
      <c r="CEM95" s="527"/>
      <c r="CEN95" s="528"/>
      <c r="CEO95" s="529"/>
      <c r="CEP95" s="530"/>
      <c r="CEQ95" s="531"/>
      <c r="CER95" s="532"/>
      <c r="CES95" s="533"/>
      <c r="CET95" s="527"/>
      <c r="CEU95" s="528"/>
      <c r="CEV95" s="529"/>
      <c r="CEW95" s="530"/>
      <c r="CEX95" s="531"/>
      <c r="CEY95" s="532"/>
      <c r="CEZ95" s="533"/>
      <c r="CFA95" s="527"/>
      <c r="CFB95" s="528"/>
      <c r="CFC95" s="529"/>
      <c r="CFD95" s="530"/>
      <c r="CFE95" s="531"/>
      <c r="CFF95" s="532"/>
      <c r="CFG95" s="533"/>
      <c r="CFH95" s="527"/>
      <c r="CFI95" s="528"/>
      <c r="CFJ95" s="529"/>
      <c r="CFK95" s="530"/>
      <c r="CFL95" s="531"/>
      <c r="CFM95" s="532"/>
      <c r="CFN95" s="533"/>
      <c r="CFO95" s="527"/>
      <c r="CFP95" s="528"/>
      <c r="CFQ95" s="529"/>
      <c r="CFR95" s="530"/>
      <c r="CFS95" s="531"/>
      <c r="CFT95" s="532"/>
      <c r="CFU95" s="533"/>
      <c r="CFV95" s="527"/>
      <c r="CFW95" s="528"/>
      <c r="CFX95" s="529"/>
      <c r="CFY95" s="530"/>
      <c r="CFZ95" s="531"/>
      <c r="CGA95" s="532"/>
      <c r="CGB95" s="533"/>
      <c r="CGC95" s="527"/>
      <c r="CGD95" s="528"/>
      <c r="CGE95" s="529"/>
      <c r="CGF95" s="530"/>
      <c r="CGG95" s="531"/>
      <c r="CGH95" s="532"/>
      <c r="CGI95" s="533"/>
      <c r="CGJ95" s="527"/>
      <c r="CGK95" s="528"/>
      <c r="CGL95" s="529"/>
      <c r="CGM95" s="530"/>
      <c r="CGN95" s="531"/>
      <c r="CGO95" s="532"/>
      <c r="CGP95" s="533"/>
      <c r="CGQ95" s="527"/>
      <c r="CGR95" s="528"/>
      <c r="CGS95" s="529"/>
      <c r="CGT95" s="530"/>
      <c r="CGU95" s="531"/>
      <c r="CGV95" s="532"/>
      <c r="CGW95" s="533"/>
      <c r="CGX95" s="527"/>
      <c r="CGY95" s="528"/>
      <c r="CGZ95" s="529"/>
      <c r="CHA95" s="530"/>
      <c r="CHB95" s="531"/>
      <c r="CHC95" s="532"/>
      <c r="CHD95" s="533"/>
      <c r="CHE95" s="527"/>
      <c r="CHF95" s="528"/>
      <c r="CHG95" s="529"/>
      <c r="CHH95" s="530"/>
      <c r="CHI95" s="531"/>
      <c r="CHJ95" s="532"/>
      <c r="CHK95" s="533"/>
      <c r="CHL95" s="527"/>
      <c r="CHM95" s="528"/>
      <c r="CHN95" s="529"/>
      <c r="CHO95" s="530"/>
      <c r="CHP95" s="531"/>
      <c r="CHQ95" s="532"/>
      <c r="CHR95" s="533"/>
      <c r="CHS95" s="527"/>
      <c r="CHT95" s="528"/>
      <c r="CHU95" s="529"/>
      <c r="CHV95" s="530"/>
      <c r="CHW95" s="531"/>
      <c r="CHX95" s="532"/>
      <c r="CHY95" s="533"/>
      <c r="CHZ95" s="527"/>
      <c r="CIA95" s="528"/>
      <c r="CIB95" s="529"/>
      <c r="CIC95" s="530"/>
      <c r="CID95" s="531"/>
      <c r="CIE95" s="532"/>
      <c r="CIF95" s="533"/>
      <c r="CIG95" s="527"/>
      <c r="CIH95" s="528"/>
      <c r="CII95" s="529"/>
      <c r="CIJ95" s="530"/>
      <c r="CIK95" s="531"/>
      <c r="CIL95" s="532"/>
      <c r="CIM95" s="533"/>
      <c r="CIN95" s="527"/>
      <c r="CIO95" s="528"/>
      <c r="CIP95" s="529"/>
      <c r="CIQ95" s="530"/>
      <c r="CIR95" s="531"/>
      <c r="CIS95" s="532"/>
      <c r="CIT95" s="533"/>
      <c r="CIU95" s="527"/>
      <c r="CIV95" s="528"/>
      <c r="CIW95" s="529"/>
      <c r="CIX95" s="530"/>
      <c r="CIY95" s="531"/>
      <c r="CIZ95" s="532"/>
      <c r="CJA95" s="533"/>
      <c r="CJB95" s="527"/>
      <c r="CJC95" s="528"/>
      <c r="CJD95" s="529"/>
      <c r="CJE95" s="530"/>
      <c r="CJF95" s="531"/>
      <c r="CJG95" s="532"/>
      <c r="CJH95" s="533"/>
      <c r="CJI95" s="527"/>
      <c r="CJJ95" s="528"/>
      <c r="CJK95" s="529"/>
      <c r="CJL95" s="530"/>
      <c r="CJM95" s="531"/>
      <c r="CJN95" s="532"/>
      <c r="CJO95" s="533"/>
      <c r="CJP95" s="527"/>
      <c r="CJQ95" s="528"/>
      <c r="CJR95" s="529"/>
      <c r="CJS95" s="530"/>
      <c r="CJT95" s="531"/>
      <c r="CJU95" s="532"/>
      <c r="CJV95" s="533"/>
      <c r="CJW95" s="527"/>
      <c r="CJX95" s="528"/>
      <c r="CJY95" s="529"/>
      <c r="CJZ95" s="530"/>
      <c r="CKA95" s="531"/>
      <c r="CKB95" s="532"/>
      <c r="CKC95" s="533"/>
      <c r="CKD95" s="527"/>
      <c r="CKE95" s="528"/>
      <c r="CKF95" s="529"/>
      <c r="CKG95" s="530"/>
      <c r="CKH95" s="531"/>
      <c r="CKI95" s="532"/>
      <c r="CKJ95" s="533"/>
      <c r="CKK95" s="527"/>
      <c r="CKL95" s="528"/>
      <c r="CKM95" s="529"/>
      <c r="CKN95" s="530"/>
      <c r="CKO95" s="531"/>
      <c r="CKP95" s="532"/>
      <c r="CKQ95" s="533"/>
      <c r="CKR95" s="527"/>
      <c r="CKS95" s="528"/>
      <c r="CKT95" s="529"/>
      <c r="CKU95" s="530"/>
      <c r="CKV95" s="531"/>
      <c r="CKW95" s="532"/>
      <c r="CKX95" s="533"/>
      <c r="CKY95" s="527"/>
      <c r="CKZ95" s="528"/>
      <c r="CLA95" s="529"/>
      <c r="CLB95" s="530"/>
      <c r="CLC95" s="531"/>
      <c r="CLD95" s="532"/>
      <c r="CLE95" s="533"/>
      <c r="CLF95" s="527"/>
      <c r="CLG95" s="528"/>
      <c r="CLH95" s="529"/>
      <c r="CLI95" s="530"/>
      <c r="CLJ95" s="531"/>
      <c r="CLK95" s="532"/>
      <c r="CLL95" s="533"/>
      <c r="CLM95" s="527"/>
      <c r="CLN95" s="528"/>
      <c r="CLO95" s="529"/>
      <c r="CLP95" s="530"/>
      <c r="CLQ95" s="531"/>
      <c r="CLR95" s="532"/>
      <c r="CLS95" s="533"/>
      <c r="CLT95" s="527"/>
      <c r="CLU95" s="528"/>
      <c r="CLV95" s="529"/>
      <c r="CLW95" s="530"/>
      <c r="CLX95" s="531"/>
      <c r="CLY95" s="532"/>
      <c r="CLZ95" s="533"/>
      <c r="CMA95" s="527"/>
      <c r="CMB95" s="528"/>
      <c r="CMC95" s="529"/>
      <c r="CMD95" s="530"/>
      <c r="CME95" s="531"/>
      <c r="CMF95" s="532"/>
      <c r="CMG95" s="533"/>
      <c r="CMH95" s="527"/>
      <c r="CMI95" s="528"/>
      <c r="CMJ95" s="529"/>
      <c r="CMK95" s="530"/>
      <c r="CML95" s="531"/>
      <c r="CMM95" s="532"/>
      <c r="CMN95" s="533"/>
      <c r="CMO95" s="527"/>
      <c r="CMP95" s="528"/>
      <c r="CMQ95" s="529"/>
      <c r="CMR95" s="530"/>
      <c r="CMS95" s="531"/>
      <c r="CMT95" s="532"/>
      <c r="CMU95" s="533"/>
      <c r="CMV95" s="527"/>
      <c r="CMW95" s="528"/>
      <c r="CMX95" s="529"/>
      <c r="CMY95" s="530"/>
      <c r="CMZ95" s="531"/>
      <c r="CNA95" s="532"/>
      <c r="CNB95" s="533"/>
      <c r="CNC95" s="527"/>
      <c r="CND95" s="528"/>
      <c r="CNE95" s="529"/>
      <c r="CNF95" s="530"/>
      <c r="CNG95" s="531"/>
      <c r="CNH95" s="532"/>
      <c r="CNI95" s="533"/>
      <c r="CNJ95" s="527"/>
      <c r="CNK95" s="528"/>
      <c r="CNL95" s="529"/>
      <c r="CNM95" s="530"/>
      <c r="CNN95" s="531"/>
      <c r="CNO95" s="532"/>
      <c r="CNP95" s="533"/>
      <c r="CNQ95" s="527"/>
      <c r="CNR95" s="528"/>
      <c r="CNS95" s="529"/>
      <c r="CNT95" s="530"/>
      <c r="CNU95" s="531"/>
      <c r="CNV95" s="532"/>
      <c r="CNW95" s="533"/>
      <c r="CNX95" s="527"/>
      <c r="CNY95" s="528"/>
      <c r="CNZ95" s="529"/>
      <c r="COA95" s="530"/>
      <c r="COB95" s="531"/>
      <c r="COC95" s="532"/>
      <c r="COD95" s="533"/>
      <c r="COE95" s="527"/>
      <c r="COF95" s="528"/>
      <c r="COG95" s="529"/>
      <c r="COH95" s="530"/>
      <c r="COI95" s="531"/>
      <c r="COJ95" s="532"/>
      <c r="COK95" s="533"/>
      <c r="COL95" s="527"/>
      <c r="COM95" s="528"/>
      <c r="CON95" s="529"/>
      <c r="COO95" s="530"/>
      <c r="COP95" s="531"/>
      <c r="COQ95" s="532"/>
      <c r="COR95" s="533"/>
      <c r="COS95" s="527"/>
      <c r="COT95" s="528"/>
      <c r="COU95" s="529"/>
      <c r="COV95" s="530"/>
      <c r="COW95" s="531"/>
      <c r="COX95" s="532"/>
      <c r="COY95" s="533"/>
      <c r="COZ95" s="527"/>
      <c r="CPA95" s="528"/>
      <c r="CPB95" s="529"/>
      <c r="CPC95" s="530"/>
      <c r="CPD95" s="531"/>
      <c r="CPE95" s="532"/>
      <c r="CPF95" s="533"/>
      <c r="CPG95" s="527"/>
      <c r="CPH95" s="528"/>
      <c r="CPI95" s="529"/>
      <c r="CPJ95" s="530"/>
      <c r="CPK95" s="531"/>
      <c r="CPL95" s="532"/>
      <c r="CPM95" s="533"/>
      <c r="CPN95" s="527"/>
      <c r="CPO95" s="528"/>
      <c r="CPP95" s="529"/>
      <c r="CPQ95" s="530"/>
      <c r="CPR95" s="531"/>
      <c r="CPS95" s="532"/>
      <c r="CPT95" s="533"/>
      <c r="CPU95" s="527"/>
      <c r="CPV95" s="528"/>
      <c r="CPW95" s="529"/>
      <c r="CPX95" s="530"/>
      <c r="CPY95" s="531"/>
      <c r="CPZ95" s="532"/>
      <c r="CQA95" s="533"/>
      <c r="CQB95" s="527"/>
      <c r="CQC95" s="528"/>
      <c r="CQD95" s="529"/>
      <c r="CQE95" s="530"/>
      <c r="CQF95" s="531"/>
      <c r="CQG95" s="532"/>
      <c r="CQH95" s="533"/>
      <c r="CQI95" s="527"/>
      <c r="CQJ95" s="528"/>
      <c r="CQK95" s="529"/>
      <c r="CQL95" s="530"/>
      <c r="CQM95" s="531"/>
      <c r="CQN95" s="532"/>
      <c r="CQO95" s="533"/>
      <c r="CQP95" s="527"/>
      <c r="CQQ95" s="528"/>
      <c r="CQR95" s="529"/>
      <c r="CQS95" s="530"/>
      <c r="CQT95" s="531"/>
      <c r="CQU95" s="532"/>
      <c r="CQV95" s="533"/>
      <c r="CQW95" s="527"/>
      <c r="CQX95" s="528"/>
      <c r="CQY95" s="529"/>
      <c r="CQZ95" s="530"/>
      <c r="CRA95" s="531"/>
      <c r="CRB95" s="532"/>
      <c r="CRC95" s="533"/>
      <c r="CRD95" s="527"/>
      <c r="CRE95" s="528"/>
      <c r="CRF95" s="529"/>
      <c r="CRG95" s="530"/>
      <c r="CRH95" s="531"/>
      <c r="CRI95" s="532"/>
      <c r="CRJ95" s="533"/>
      <c r="CRK95" s="527"/>
      <c r="CRL95" s="528"/>
      <c r="CRM95" s="529"/>
      <c r="CRN95" s="530"/>
      <c r="CRO95" s="531"/>
      <c r="CRP95" s="532"/>
      <c r="CRQ95" s="533"/>
      <c r="CRR95" s="527"/>
      <c r="CRS95" s="528"/>
      <c r="CRT95" s="529"/>
      <c r="CRU95" s="530"/>
      <c r="CRV95" s="531"/>
      <c r="CRW95" s="532"/>
      <c r="CRX95" s="533"/>
      <c r="CRY95" s="527"/>
      <c r="CRZ95" s="528"/>
      <c r="CSA95" s="529"/>
      <c r="CSB95" s="530"/>
      <c r="CSC95" s="531"/>
      <c r="CSD95" s="532"/>
      <c r="CSE95" s="533"/>
      <c r="CSF95" s="527"/>
      <c r="CSG95" s="528"/>
      <c r="CSH95" s="529"/>
      <c r="CSI95" s="530"/>
      <c r="CSJ95" s="531"/>
      <c r="CSK95" s="532"/>
      <c r="CSL95" s="533"/>
      <c r="CSM95" s="527"/>
      <c r="CSN95" s="528"/>
      <c r="CSO95" s="529"/>
      <c r="CSP95" s="530"/>
      <c r="CSQ95" s="531"/>
      <c r="CSR95" s="532"/>
      <c r="CSS95" s="533"/>
      <c r="CST95" s="527"/>
      <c r="CSU95" s="528"/>
      <c r="CSV95" s="529"/>
      <c r="CSW95" s="530"/>
      <c r="CSX95" s="531"/>
      <c r="CSY95" s="532"/>
      <c r="CSZ95" s="533"/>
      <c r="CTA95" s="527"/>
      <c r="CTB95" s="528"/>
      <c r="CTC95" s="529"/>
      <c r="CTD95" s="530"/>
      <c r="CTE95" s="531"/>
      <c r="CTF95" s="532"/>
      <c r="CTG95" s="533"/>
      <c r="CTH95" s="527"/>
      <c r="CTI95" s="528"/>
      <c r="CTJ95" s="529"/>
      <c r="CTK95" s="530"/>
      <c r="CTL95" s="531"/>
      <c r="CTM95" s="532"/>
      <c r="CTN95" s="533"/>
      <c r="CTO95" s="527"/>
      <c r="CTP95" s="528"/>
      <c r="CTQ95" s="529"/>
      <c r="CTR95" s="530"/>
      <c r="CTS95" s="531"/>
      <c r="CTT95" s="532"/>
      <c r="CTU95" s="533"/>
      <c r="CTV95" s="527"/>
      <c r="CTW95" s="528"/>
      <c r="CTX95" s="529"/>
      <c r="CTY95" s="530"/>
      <c r="CTZ95" s="531"/>
      <c r="CUA95" s="532"/>
      <c r="CUB95" s="533"/>
      <c r="CUC95" s="527"/>
      <c r="CUD95" s="528"/>
      <c r="CUE95" s="529"/>
      <c r="CUF95" s="530"/>
      <c r="CUG95" s="531"/>
      <c r="CUH95" s="532"/>
      <c r="CUI95" s="533"/>
      <c r="CUJ95" s="527"/>
      <c r="CUK95" s="528"/>
      <c r="CUL95" s="529"/>
      <c r="CUM95" s="530"/>
      <c r="CUN95" s="531"/>
      <c r="CUO95" s="532"/>
      <c r="CUP95" s="533"/>
      <c r="CUQ95" s="527"/>
      <c r="CUR95" s="528"/>
      <c r="CUS95" s="529"/>
      <c r="CUT95" s="530"/>
      <c r="CUU95" s="531"/>
      <c r="CUV95" s="532"/>
      <c r="CUW95" s="533"/>
      <c r="CUX95" s="527"/>
      <c r="CUY95" s="528"/>
      <c r="CUZ95" s="529"/>
      <c r="CVA95" s="530"/>
      <c r="CVB95" s="531"/>
      <c r="CVC95" s="532"/>
      <c r="CVD95" s="533"/>
      <c r="CVE95" s="527"/>
      <c r="CVF95" s="528"/>
      <c r="CVG95" s="529"/>
      <c r="CVH95" s="530"/>
      <c r="CVI95" s="531"/>
      <c r="CVJ95" s="532"/>
      <c r="CVK95" s="533"/>
      <c r="CVL95" s="527"/>
      <c r="CVM95" s="528"/>
      <c r="CVN95" s="529"/>
      <c r="CVO95" s="530"/>
      <c r="CVP95" s="531"/>
      <c r="CVQ95" s="532"/>
      <c r="CVR95" s="533"/>
      <c r="CVS95" s="527"/>
      <c r="CVT95" s="528"/>
      <c r="CVU95" s="529"/>
      <c r="CVV95" s="530"/>
      <c r="CVW95" s="531"/>
      <c r="CVX95" s="532"/>
      <c r="CVY95" s="533"/>
      <c r="CVZ95" s="527"/>
      <c r="CWA95" s="528"/>
      <c r="CWB95" s="529"/>
      <c r="CWC95" s="530"/>
      <c r="CWD95" s="531"/>
      <c r="CWE95" s="532"/>
      <c r="CWF95" s="533"/>
      <c r="CWG95" s="527"/>
      <c r="CWH95" s="528"/>
      <c r="CWI95" s="529"/>
      <c r="CWJ95" s="530"/>
      <c r="CWK95" s="531"/>
      <c r="CWL95" s="532"/>
      <c r="CWM95" s="533"/>
      <c r="CWN95" s="527"/>
      <c r="CWO95" s="528"/>
      <c r="CWP95" s="529"/>
      <c r="CWQ95" s="530"/>
      <c r="CWR95" s="531"/>
      <c r="CWS95" s="532"/>
      <c r="CWT95" s="533"/>
      <c r="CWU95" s="527"/>
      <c r="CWV95" s="528"/>
      <c r="CWW95" s="529"/>
      <c r="CWX95" s="530"/>
      <c r="CWY95" s="531"/>
      <c r="CWZ95" s="532"/>
      <c r="CXA95" s="533"/>
      <c r="CXB95" s="527"/>
      <c r="CXC95" s="528"/>
      <c r="CXD95" s="529"/>
      <c r="CXE95" s="530"/>
      <c r="CXF95" s="531"/>
      <c r="CXG95" s="532"/>
      <c r="CXH95" s="533"/>
      <c r="CXI95" s="527"/>
      <c r="CXJ95" s="528"/>
      <c r="CXK95" s="529"/>
      <c r="CXL95" s="530"/>
      <c r="CXM95" s="531"/>
      <c r="CXN95" s="532"/>
      <c r="CXO95" s="533"/>
      <c r="CXP95" s="527"/>
      <c r="CXQ95" s="528"/>
      <c r="CXR95" s="529"/>
      <c r="CXS95" s="530"/>
      <c r="CXT95" s="531"/>
      <c r="CXU95" s="532"/>
      <c r="CXV95" s="533"/>
      <c r="CXW95" s="527"/>
      <c r="CXX95" s="528"/>
      <c r="CXY95" s="529"/>
      <c r="CXZ95" s="530"/>
      <c r="CYA95" s="531"/>
      <c r="CYB95" s="532"/>
      <c r="CYC95" s="533"/>
      <c r="CYD95" s="527"/>
      <c r="CYE95" s="528"/>
      <c r="CYF95" s="529"/>
      <c r="CYG95" s="530"/>
      <c r="CYH95" s="531"/>
      <c r="CYI95" s="532"/>
      <c r="CYJ95" s="533"/>
      <c r="CYK95" s="527"/>
      <c r="CYL95" s="528"/>
      <c r="CYM95" s="529"/>
      <c r="CYN95" s="530"/>
      <c r="CYO95" s="531"/>
      <c r="CYP95" s="532"/>
      <c r="CYQ95" s="533"/>
      <c r="CYR95" s="527"/>
      <c r="CYS95" s="528"/>
      <c r="CYT95" s="529"/>
      <c r="CYU95" s="530"/>
      <c r="CYV95" s="531"/>
      <c r="CYW95" s="532"/>
      <c r="CYX95" s="533"/>
      <c r="CYY95" s="527"/>
      <c r="CYZ95" s="528"/>
      <c r="CZA95" s="529"/>
      <c r="CZB95" s="530"/>
      <c r="CZC95" s="531"/>
      <c r="CZD95" s="532"/>
      <c r="CZE95" s="533"/>
      <c r="CZF95" s="527"/>
      <c r="CZG95" s="528"/>
      <c r="CZH95" s="529"/>
      <c r="CZI95" s="530"/>
      <c r="CZJ95" s="531"/>
      <c r="CZK95" s="532"/>
      <c r="CZL95" s="533"/>
      <c r="CZM95" s="527"/>
      <c r="CZN95" s="528"/>
      <c r="CZO95" s="529"/>
      <c r="CZP95" s="530"/>
      <c r="CZQ95" s="531"/>
      <c r="CZR95" s="532"/>
      <c r="CZS95" s="533"/>
      <c r="CZT95" s="527"/>
      <c r="CZU95" s="528"/>
      <c r="CZV95" s="529"/>
      <c r="CZW95" s="530"/>
      <c r="CZX95" s="531"/>
      <c r="CZY95" s="532"/>
      <c r="CZZ95" s="533"/>
      <c r="DAA95" s="527"/>
      <c r="DAB95" s="528"/>
      <c r="DAC95" s="529"/>
      <c r="DAD95" s="530"/>
      <c r="DAE95" s="531"/>
      <c r="DAF95" s="532"/>
      <c r="DAG95" s="533"/>
      <c r="DAH95" s="527"/>
      <c r="DAI95" s="528"/>
      <c r="DAJ95" s="529"/>
      <c r="DAK95" s="530"/>
      <c r="DAL95" s="531"/>
      <c r="DAM95" s="532"/>
      <c r="DAN95" s="533"/>
      <c r="DAO95" s="527"/>
      <c r="DAP95" s="528"/>
      <c r="DAQ95" s="529"/>
      <c r="DAR95" s="530"/>
      <c r="DAS95" s="531"/>
      <c r="DAT95" s="532"/>
      <c r="DAU95" s="533"/>
      <c r="DAV95" s="527"/>
      <c r="DAW95" s="528"/>
      <c r="DAX95" s="529"/>
      <c r="DAY95" s="530"/>
      <c r="DAZ95" s="531"/>
      <c r="DBA95" s="532"/>
      <c r="DBB95" s="533"/>
      <c r="DBC95" s="527"/>
      <c r="DBD95" s="528"/>
      <c r="DBE95" s="529"/>
      <c r="DBF95" s="530"/>
      <c r="DBG95" s="531"/>
      <c r="DBH95" s="532"/>
      <c r="DBI95" s="533"/>
      <c r="DBJ95" s="527"/>
      <c r="DBK95" s="528"/>
      <c r="DBL95" s="529"/>
      <c r="DBM95" s="530"/>
      <c r="DBN95" s="531"/>
      <c r="DBO95" s="532"/>
      <c r="DBP95" s="533"/>
      <c r="DBQ95" s="527"/>
      <c r="DBR95" s="528"/>
      <c r="DBS95" s="529"/>
      <c r="DBT95" s="530"/>
      <c r="DBU95" s="531"/>
      <c r="DBV95" s="532"/>
      <c r="DBW95" s="533"/>
      <c r="DBX95" s="527"/>
      <c r="DBY95" s="528"/>
      <c r="DBZ95" s="529"/>
      <c r="DCA95" s="530"/>
      <c r="DCB95" s="531"/>
      <c r="DCC95" s="532"/>
      <c r="DCD95" s="533"/>
      <c r="DCE95" s="527"/>
      <c r="DCF95" s="528"/>
      <c r="DCG95" s="529"/>
      <c r="DCH95" s="530"/>
      <c r="DCI95" s="531"/>
      <c r="DCJ95" s="532"/>
      <c r="DCK95" s="533"/>
      <c r="DCL95" s="527"/>
      <c r="DCM95" s="528"/>
      <c r="DCN95" s="529"/>
      <c r="DCO95" s="530"/>
      <c r="DCP95" s="531"/>
      <c r="DCQ95" s="532"/>
      <c r="DCR95" s="533"/>
      <c r="DCS95" s="527"/>
      <c r="DCT95" s="528"/>
      <c r="DCU95" s="529"/>
      <c r="DCV95" s="530"/>
      <c r="DCW95" s="531"/>
      <c r="DCX95" s="532"/>
      <c r="DCY95" s="533"/>
      <c r="DCZ95" s="527"/>
      <c r="DDA95" s="528"/>
      <c r="DDB95" s="529"/>
      <c r="DDC95" s="530"/>
      <c r="DDD95" s="531"/>
      <c r="DDE95" s="532"/>
      <c r="DDF95" s="533"/>
      <c r="DDG95" s="527"/>
      <c r="DDH95" s="528"/>
      <c r="DDI95" s="529"/>
      <c r="DDJ95" s="530"/>
      <c r="DDK95" s="531"/>
      <c r="DDL95" s="532"/>
      <c r="DDM95" s="533"/>
      <c r="DDN95" s="527"/>
      <c r="DDO95" s="528"/>
      <c r="DDP95" s="529"/>
      <c r="DDQ95" s="530"/>
      <c r="DDR95" s="531"/>
      <c r="DDS95" s="532"/>
      <c r="DDT95" s="533"/>
      <c r="DDU95" s="527"/>
      <c r="DDV95" s="528"/>
      <c r="DDW95" s="529"/>
      <c r="DDX95" s="530"/>
      <c r="DDY95" s="531"/>
      <c r="DDZ95" s="532"/>
      <c r="DEA95" s="533"/>
      <c r="DEB95" s="527"/>
      <c r="DEC95" s="528"/>
      <c r="DED95" s="529"/>
      <c r="DEE95" s="530"/>
      <c r="DEF95" s="531"/>
      <c r="DEG95" s="532"/>
      <c r="DEH95" s="533"/>
      <c r="DEI95" s="527"/>
      <c r="DEJ95" s="528"/>
      <c r="DEK95" s="529"/>
      <c r="DEL95" s="530"/>
      <c r="DEM95" s="531"/>
      <c r="DEN95" s="532"/>
      <c r="DEO95" s="533"/>
      <c r="DEP95" s="527"/>
      <c r="DEQ95" s="528"/>
      <c r="DER95" s="529"/>
      <c r="DES95" s="530"/>
      <c r="DET95" s="531"/>
      <c r="DEU95" s="532"/>
      <c r="DEV95" s="533"/>
      <c r="DEW95" s="527"/>
      <c r="DEX95" s="528"/>
      <c r="DEY95" s="529"/>
      <c r="DEZ95" s="530"/>
      <c r="DFA95" s="531"/>
      <c r="DFB95" s="532"/>
      <c r="DFC95" s="533"/>
      <c r="DFD95" s="527"/>
      <c r="DFE95" s="528"/>
      <c r="DFF95" s="529"/>
      <c r="DFG95" s="530"/>
      <c r="DFH95" s="531"/>
      <c r="DFI95" s="532"/>
      <c r="DFJ95" s="533"/>
      <c r="DFK95" s="527"/>
      <c r="DFL95" s="528"/>
      <c r="DFM95" s="529"/>
      <c r="DFN95" s="530"/>
      <c r="DFO95" s="531"/>
      <c r="DFP95" s="532"/>
      <c r="DFQ95" s="533"/>
      <c r="DFR95" s="527"/>
      <c r="DFS95" s="528"/>
      <c r="DFT95" s="529"/>
      <c r="DFU95" s="530"/>
      <c r="DFV95" s="531"/>
      <c r="DFW95" s="532"/>
      <c r="DFX95" s="533"/>
      <c r="DFY95" s="527"/>
      <c r="DFZ95" s="528"/>
      <c r="DGA95" s="529"/>
      <c r="DGB95" s="530"/>
      <c r="DGC95" s="531"/>
      <c r="DGD95" s="532"/>
      <c r="DGE95" s="533"/>
      <c r="DGF95" s="527"/>
      <c r="DGG95" s="528"/>
      <c r="DGH95" s="529"/>
      <c r="DGI95" s="530"/>
      <c r="DGJ95" s="531"/>
      <c r="DGK95" s="532"/>
      <c r="DGL95" s="533"/>
      <c r="DGM95" s="527"/>
      <c r="DGN95" s="528"/>
      <c r="DGO95" s="529"/>
      <c r="DGP95" s="530"/>
      <c r="DGQ95" s="531"/>
      <c r="DGR95" s="532"/>
      <c r="DGS95" s="533"/>
      <c r="DGT95" s="527"/>
      <c r="DGU95" s="528"/>
      <c r="DGV95" s="529"/>
      <c r="DGW95" s="530"/>
      <c r="DGX95" s="531"/>
      <c r="DGY95" s="532"/>
      <c r="DGZ95" s="533"/>
      <c r="DHA95" s="527"/>
      <c r="DHB95" s="528"/>
      <c r="DHC95" s="529"/>
      <c r="DHD95" s="530"/>
      <c r="DHE95" s="531"/>
      <c r="DHF95" s="532"/>
      <c r="DHG95" s="533"/>
      <c r="DHH95" s="527"/>
      <c r="DHI95" s="528"/>
      <c r="DHJ95" s="529"/>
      <c r="DHK95" s="530"/>
      <c r="DHL95" s="531"/>
      <c r="DHM95" s="532"/>
      <c r="DHN95" s="533"/>
      <c r="DHO95" s="527"/>
      <c r="DHP95" s="528"/>
      <c r="DHQ95" s="529"/>
      <c r="DHR95" s="530"/>
      <c r="DHS95" s="531"/>
      <c r="DHT95" s="532"/>
      <c r="DHU95" s="533"/>
      <c r="DHV95" s="527"/>
      <c r="DHW95" s="528"/>
      <c r="DHX95" s="529"/>
      <c r="DHY95" s="530"/>
      <c r="DHZ95" s="531"/>
      <c r="DIA95" s="532"/>
      <c r="DIB95" s="533"/>
      <c r="DIC95" s="527"/>
      <c r="DID95" s="528"/>
      <c r="DIE95" s="529"/>
      <c r="DIF95" s="530"/>
      <c r="DIG95" s="531"/>
      <c r="DIH95" s="532"/>
      <c r="DII95" s="533"/>
      <c r="DIJ95" s="527"/>
      <c r="DIK95" s="528"/>
      <c r="DIL95" s="529"/>
      <c r="DIM95" s="530"/>
      <c r="DIN95" s="531"/>
      <c r="DIO95" s="532"/>
      <c r="DIP95" s="533"/>
      <c r="DIQ95" s="527"/>
      <c r="DIR95" s="528"/>
      <c r="DIS95" s="529"/>
      <c r="DIT95" s="530"/>
      <c r="DIU95" s="531"/>
      <c r="DIV95" s="532"/>
      <c r="DIW95" s="533"/>
      <c r="DIX95" s="527"/>
      <c r="DIY95" s="528"/>
      <c r="DIZ95" s="529"/>
      <c r="DJA95" s="530"/>
      <c r="DJB95" s="531"/>
      <c r="DJC95" s="532"/>
      <c r="DJD95" s="533"/>
      <c r="DJE95" s="527"/>
      <c r="DJF95" s="528"/>
      <c r="DJG95" s="529"/>
      <c r="DJH95" s="530"/>
      <c r="DJI95" s="531"/>
      <c r="DJJ95" s="532"/>
      <c r="DJK95" s="533"/>
      <c r="DJL95" s="527"/>
      <c r="DJM95" s="528"/>
      <c r="DJN95" s="529"/>
      <c r="DJO95" s="530"/>
      <c r="DJP95" s="531"/>
      <c r="DJQ95" s="532"/>
      <c r="DJR95" s="533"/>
      <c r="DJS95" s="527"/>
      <c r="DJT95" s="528"/>
      <c r="DJU95" s="529"/>
      <c r="DJV95" s="530"/>
      <c r="DJW95" s="531"/>
      <c r="DJX95" s="532"/>
      <c r="DJY95" s="533"/>
      <c r="DJZ95" s="527"/>
      <c r="DKA95" s="528"/>
      <c r="DKB95" s="529"/>
      <c r="DKC95" s="530"/>
      <c r="DKD95" s="531"/>
      <c r="DKE95" s="532"/>
      <c r="DKF95" s="533"/>
      <c r="DKG95" s="527"/>
      <c r="DKH95" s="528"/>
      <c r="DKI95" s="529"/>
      <c r="DKJ95" s="530"/>
      <c r="DKK95" s="531"/>
      <c r="DKL95" s="532"/>
      <c r="DKM95" s="533"/>
      <c r="DKN95" s="527"/>
      <c r="DKO95" s="528"/>
      <c r="DKP95" s="529"/>
      <c r="DKQ95" s="530"/>
      <c r="DKR95" s="531"/>
      <c r="DKS95" s="532"/>
      <c r="DKT95" s="533"/>
      <c r="DKU95" s="527"/>
      <c r="DKV95" s="528"/>
      <c r="DKW95" s="529"/>
      <c r="DKX95" s="530"/>
      <c r="DKY95" s="531"/>
      <c r="DKZ95" s="532"/>
      <c r="DLA95" s="533"/>
      <c r="DLB95" s="527"/>
      <c r="DLC95" s="528"/>
      <c r="DLD95" s="529"/>
      <c r="DLE95" s="530"/>
      <c r="DLF95" s="531"/>
      <c r="DLG95" s="532"/>
      <c r="DLH95" s="533"/>
      <c r="DLI95" s="527"/>
      <c r="DLJ95" s="528"/>
      <c r="DLK95" s="529"/>
      <c r="DLL95" s="530"/>
      <c r="DLM95" s="531"/>
      <c r="DLN95" s="532"/>
      <c r="DLO95" s="533"/>
      <c r="DLP95" s="527"/>
      <c r="DLQ95" s="528"/>
      <c r="DLR95" s="529"/>
      <c r="DLS95" s="530"/>
      <c r="DLT95" s="531"/>
      <c r="DLU95" s="532"/>
      <c r="DLV95" s="533"/>
      <c r="DLW95" s="527"/>
      <c r="DLX95" s="528"/>
      <c r="DLY95" s="529"/>
      <c r="DLZ95" s="530"/>
      <c r="DMA95" s="531"/>
      <c r="DMB95" s="532"/>
      <c r="DMC95" s="533"/>
      <c r="DMD95" s="527"/>
      <c r="DME95" s="528"/>
      <c r="DMF95" s="529"/>
      <c r="DMG95" s="530"/>
      <c r="DMH95" s="531"/>
      <c r="DMI95" s="532"/>
      <c r="DMJ95" s="533"/>
      <c r="DMK95" s="527"/>
      <c r="DML95" s="528"/>
      <c r="DMM95" s="529"/>
      <c r="DMN95" s="530"/>
      <c r="DMO95" s="531"/>
      <c r="DMP95" s="532"/>
      <c r="DMQ95" s="533"/>
      <c r="DMR95" s="527"/>
      <c r="DMS95" s="528"/>
      <c r="DMT95" s="529"/>
      <c r="DMU95" s="530"/>
      <c r="DMV95" s="531"/>
      <c r="DMW95" s="532"/>
      <c r="DMX95" s="533"/>
      <c r="DMY95" s="527"/>
      <c r="DMZ95" s="528"/>
      <c r="DNA95" s="529"/>
      <c r="DNB95" s="530"/>
      <c r="DNC95" s="531"/>
      <c r="DND95" s="532"/>
      <c r="DNE95" s="533"/>
      <c r="DNF95" s="527"/>
      <c r="DNG95" s="528"/>
      <c r="DNH95" s="529"/>
      <c r="DNI95" s="530"/>
      <c r="DNJ95" s="531"/>
      <c r="DNK95" s="532"/>
      <c r="DNL95" s="533"/>
      <c r="DNM95" s="527"/>
      <c r="DNN95" s="528"/>
      <c r="DNO95" s="529"/>
      <c r="DNP95" s="530"/>
      <c r="DNQ95" s="531"/>
      <c r="DNR95" s="532"/>
      <c r="DNS95" s="533"/>
      <c r="DNT95" s="527"/>
      <c r="DNU95" s="528"/>
      <c r="DNV95" s="529"/>
      <c r="DNW95" s="530"/>
      <c r="DNX95" s="531"/>
      <c r="DNY95" s="532"/>
      <c r="DNZ95" s="533"/>
      <c r="DOA95" s="527"/>
      <c r="DOB95" s="528"/>
      <c r="DOC95" s="529"/>
      <c r="DOD95" s="530"/>
      <c r="DOE95" s="531"/>
      <c r="DOF95" s="532"/>
      <c r="DOG95" s="533"/>
      <c r="DOH95" s="527"/>
      <c r="DOI95" s="528"/>
      <c r="DOJ95" s="529"/>
      <c r="DOK95" s="530"/>
      <c r="DOL95" s="531"/>
      <c r="DOM95" s="532"/>
      <c r="DON95" s="533"/>
      <c r="DOO95" s="527"/>
      <c r="DOP95" s="528"/>
      <c r="DOQ95" s="529"/>
      <c r="DOR95" s="530"/>
      <c r="DOS95" s="531"/>
      <c r="DOT95" s="532"/>
      <c r="DOU95" s="533"/>
      <c r="DOV95" s="527"/>
      <c r="DOW95" s="528"/>
      <c r="DOX95" s="529"/>
      <c r="DOY95" s="530"/>
      <c r="DOZ95" s="531"/>
      <c r="DPA95" s="532"/>
      <c r="DPB95" s="533"/>
      <c r="DPC95" s="527"/>
      <c r="DPD95" s="528"/>
      <c r="DPE95" s="529"/>
      <c r="DPF95" s="530"/>
      <c r="DPG95" s="531"/>
      <c r="DPH95" s="532"/>
      <c r="DPI95" s="533"/>
      <c r="DPJ95" s="527"/>
      <c r="DPK95" s="528"/>
      <c r="DPL95" s="529"/>
      <c r="DPM95" s="530"/>
      <c r="DPN95" s="531"/>
      <c r="DPO95" s="532"/>
      <c r="DPP95" s="533"/>
      <c r="DPQ95" s="527"/>
      <c r="DPR95" s="528"/>
      <c r="DPS95" s="529"/>
      <c r="DPT95" s="530"/>
      <c r="DPU95" s="531"/>
      <c r="DPV95" s="532"/>
      <c r="DPW95" s="533"/>
      <c r="DPX95" s="527"/>
      <c r="DPY95" s="528"/>
      <c r="DPZ95" s="529"/>
      <c r="DQA95" s="530"/>
      <c r="DQB95" s="531"/>
      <c r="DQC95" s="532"/>
      <c r="DQD95" s="533"/>
      <c r="DQE95" s="527"/>
      <c r="DQF95" s="528"/>
      <c r="DQG95" s="529"/>
      <c r="DQH95" s="530"/>
      <c r="DQI95" s="531"/>
      <c r="DQJ95" s="532"/>
      <c r="DQK95" s="533"/>
      <c r="DQL95" s="527"/>
      <c r="DQM95" s="528"/>
      <c r="DQN95" s="529"/>
      <c r="DQO95" s="530"/>
      <c r="DQP95" s="531"/>
      <c r="DQQ95" s="532"/>
      <c r="DQR95" s="533"/>
      <c r="DQS95" s="527"/>
      <c r="DQT95" s="528"/>
      <c r="DQU95" s="529"/>
      <c r="DQV95" s="530"/>
      <c r="DQW95" s="531"/>
      <c r="DQX95" s="532"/>
      <c r="DQY95" s="533"/>
      <c r="DQZ95" s="527"/>
      <c r="DRA95" s="528"/>
      <c r="DRB95" s="529"/>
      <c r="DRC95" s="530"/>
      <c r="DRD95" s="531"/>
      <c r="DRE95" s="532"/>
      <c r="DRF95" s="533"/>
      <c r="DRG95" s="527"/>
      <c r="DRH95" s="528"/>
      <c r="DRI95" s="529"/>
      <c r="DRJ95" s="530"/>
      <c r="DRK95" s="531"/>
      <c r="DRL95" s="532"/>
      <c r="DRM95" s="533"/>
      <c r="DRN95" s="527"/>
      <c r="DRO95" s="528"/>
      <c r="DRP95" s="529"/>
      <c r="DRQ95" s="530"/>
      <c r="DRR95" s="531"/>
      <c r="DRS95" s="532"/>
      <c r="DRT95" s="533"/>
      <c r="DRU95" s="527"/>
      <c r="DRV95" s="528"/>
      <c r="DRW95" s="529"/>
      <c r="DRX95" s="530"/>
      <c r="DRY95" s="531"/>
      <c r="DRZ95" s="532"/>
      <c r="DSA95" s="533"/>
      <c r="DSB95" s="527"/>
      <c r="DSC95" s="528"/>
      <c r="DSD95" s="529"/>
      <c r="DSE95" s="530"/>
      <c r="DSF95" s="531"/>
      <c r="DSG95" s="532"/>
      <c r="DSH95" s="533"/>
      <c r="DSI95" s="527"/>
      <c r="DSJ95" s="528"/>
      <c r="DSK95" s="529"/>
      <c r="DSL95" s="530"/>
      <c r="DSM95" s="531"/>
      <c r="DSN95" s="532"/>
      <c r="DSO95" s="533"/>
      <c r="DSP95" s="527"/>
      <c r="DSQ95" s="528"/>
      <c r="DSR95" s="529"/>
      <c r="DSS95" s="530"/>
      <c r="DST95" s="531"/>
      <c r="DSU95" s="532"/>
      <c r="DSV95" s="533"/>
      <c r="DSW95" s="527"/>
      <c r="DSX95" s="528"/>
      <c r="DSY95" s="529"/>
      <c r="DSZ95" s="530"/>
      <c r="DTA95" s="531"/>
      <c r="DTB95" s="532"/>
      <c r="DTC95" s="533"/>
      <c r="DTD95" s="527"/>
      <c r="DTE95" s="528"/>
      <c r="DTF95" s="529"/>
      <c r="DTG95" s="530"/>
      <c r="DTH95" s="531"/>
      <c r="DTI95" s="532"/>
      <c r="DTJ95" s="533"/>
      <c r="DTK95" s="527"/>
      <c r="DTL95" s="528"/>
      <c r="DTM95" s="529"/>
      <c r="DTN95" s="530"/>
      <c r="DTO95" s="531"/>
      <c r="DTP95" s="532"/>
      <c r="DTQ95" s="533"/>
      <c r="DTR95" s="527"/>
      <c r="DTS95" s="528"/>
      <c r="DTT95" s="529"/>
      <c r="DTU95" s="530"/>
      <c r="DTV95" s="531"/>
      <c r="DTW95" s="532"/>
      <c r="DTX95" s="533"/>
      <c r="DTY95" s="527"/>
      <c r="DTZ95" s="528"/>
      <c r="DUA95" s="529"/>
      <c r="DUB95" s="530"/>
      <c r="DUC95" s="531"/>
      <c r="DUD95" s="532"/>
      <c r="DUE95" s="533"/>
      <c r="DUF95" s="527"/>
      <c r="DUG95" s="528"/>
      <c r="DUH95" s="529"/>
      <c r="DUI95" s="530"/>
      <c r="DUJ95" s="531"/>
      <c r="DUK95" s="532"/>
      <c r="DUL95" s="533"/>
      <c r="DUM95" s="527"/>
      <c r="DUN95" s="528"/>
      <c r="DUO95" s="529"/>
      <c r="DUP95" s="530"/>
      <c r="DUQ95" s="531"/>
      <c r="DUR95" s="532"/>
      <c r="DUS95" s="533"/>
      <c r="DUT95" s="527"/>
      <c r="DUU95" s="528"/>
      <c r="DUV95" s="529"/>
      <c r="DUW95" s="530"/>
      <c r="DUX95" s="531"/>
      <c r="DUY95" s="532"/>
      <c r="DUZ95" s="533"/>
      <c r="DVA95" s="527"/>
      <c r="DVB95" s="528"/>
      <c r="DVC95" s="529"/>
      <c r="DVD95" s="530"/>
      <c r="DVE95" s="531"/>
      <c r="DVF95" s="532"/>
      <c r="DVG95" s="533"/>
      <c r="DVH95" s="527"/>
      <c r="DVI95" s="528"/>
      <c r="DVJ95" s="529"/>
      <c r="DVK95" s="530"/>
      <c r="DVL95" s="531"/>
      <c r="DVM95" s="532"/>
      <c r="DVN95" s="533"/>
      <c r="DVO95" s="527"/>
      <c r="DVP95" s="528"/>
      <c r="DVQ95" s="529"/>
      <c r="DVR95" s="530"/>
      <c r="DVS95" s="531"/>
      <c r="DVT95" s="532"/>
      <c r="DVU95" s="533"/>
      <c r="DVV95" s="527"/>
      <c r="DVW95" s="528"/>
      <c r="DVX95" s="529"/>
      <c r="DVY95" s="530"/>
      <c r="DVZ95" s="531"/>
      <c r="DWA95" s="532"/>
      <c r="DWB95" s="533"/>
      <c r="DWC95" s="527"/>
      <c r="DWD95" s="528"/>
      <c r="DWE95" s="529"/>
      <c r="DWF95" s="530"/>
      <c r="DWG95" s="531"/>
      <c r="DWH95" s="532"/>
      <c r="DWI95" s="533"/>
      <c r="DWJ95" s="527"/>
      <c r="DWK95" s="528"/>
      <c r="DWL95" s="529"/>
      <c r="DWM95" s="530"/>
      <c r="DWN95" s="531"/>
      <c r="DWO95" s="532"/>
      <c r="DWP95" s="533"/>
      <c r="DWQ95" s="527"/>
      <c r="DWR95" s="528"/>
      <c r="DWS95" s="529"/>
      <c r="DWT95" s="530"/>
      <c r="DWU95" s="531"/>
      <c r="DWV95" s="532"/>
      <c r="DWW95" s="533"/>
      <c r="DWX95" s="527"/>
      <c r="DWY95" s="528"/>
      <c r="DWZ95" s="529"/>
      <c r="DXA95" s="530"/>
      <c r="DXB95" s="531"/>
      <c r="DXC95" s="532"/>
      <c r="DXD95" s="533"/>
      <c r="DXE95" s="527"/>
      <c r="DXF95" s="528"/>
      <c r="DXG95" s="529"/>
      <c r="DXH95" s="530"/>
      <c r="DXI95" s="531"/>
      <c r="DXJ95" s="532"/>
      <c r="DXK95" s="533"/>
      <c r="DXL95" s="527"/>
      <c r="DXM95" s="528"/>
      <c r="DXN95" s="529"/>
      <c r="DXO95" s="530"/>
      <c r="DXP95" s="531"/>
      <c r="DXQ95" s="532"/>
      <c r="DXR95" s="533"/>
      <c r="DXS95" s="527"/>
      <c r="DXT95" s="528"/>
      <c r="DXU95" s="529"/>
      <c r="DXV95" s="530"/>
      <c r="DXW95" s="531"/>
      <c r="DXX95" s="532"/>
      <c r="DXY95" s="533"/>
      <c r="DXZ95" s="527"/>
      <c r="DYA95" s="528"/>
      <c r="DYB95" s="529"/>
      <c r="DYC95" s="530"/>
      <c r="DYD95" s="531"/>
      <c r="DYE95" s="532"/>
      <c r="DYF95" s="533"/>
      <c r="DYG95" s="527"/>
      <c r="DYH95" s="528"/>
      <c r="DYI95" s="529"/>
      <c r="DYJ95" s="530"/>
      <c r="DYK95" s="531"/>
      <c r="DYL95" s="532"/>
      <c r="DYM95" s="533"/>
      <c r="DYN95" s="527"/>
      <c r="DYO95" s="528"/>
      <c r="DYP95" s="529"/>
      <c r="DYQ95" s="530"/>
      <c r="DYR95" s="531"/>
      <c r="DYS95" s="532"/>
      <c r="DYT95" s="533"/>
      <c r="DYU95" s="527"/>
      <c r="DYV95" s="528"/>
      <c r="DYW95" s="529"/>
      <c r="DYX95" s="530"/>
      <c r="DYY95" s="531"/>
      <c r="DYZ95" s="532"/>
      <c r="DZA95" s="533"/>
      <c r="DZB95" s="527"/>
      <c r="DZC95" s="528"/>
      <c r="DZD95" s="529"/>
      <c r="DZE95" s="530"/>
      <c r="DZF95" s="531"/>
      <c r="DZG95" s="532"/>
      <c r="DZH95" s="533"/>
      <c r="DZI95" s="527"/>
      <c r="DZJ95" s="528"/>
      <c r="DZK95" s="529"/>
      <c r="DZL95" s="530"/>
      <c r="DZM95" s="531"/>
      <c r="DZN95" s="532"/>
      <c r="DZO95" s="533"/>
      <c r="DZP95" s="527"/>
      <c r="DZQ95" s="528"/>
      <c r="DZR95" s="529"/>
      <c r="DZS95" s="530"/>
      <c r="DZT95" s="531"/>
      <c r="DZU95" s="532"/>
      <c r="DZV95" s="533"/>
      <c r="DZW95" s="527"/>
      <c r="DZX95" s="528"/>
      <c r="DZY95" s="529"/>
      <c r="DZZ95" s="530"/>
      <c r="EAA95" s="531"/>
      <c r="EAB95" s="532"/>
      <c r="EAC95" s="533"/>
      <c r="EAD95" s="527"/>
      <c r="EAE95" s="528"/>
      <c r="EAF95" s="529"/>
      <c r="EAG95" s="530"/>
      <c r="EAH95" s="531"/>
      <c r="EAI95" s="532"/>
      <c r="EAJ95" s="533"/>
      <c r="EAK95" s="527"/>
      <c r="EAL95" s="528"/>
      <c r="EAM95" s="529"/>
      <c r="EAN95" s="530"/>
      <c r="EAO95" s="531"/>
      <c r="EAP95" s="532"/>
      <c r="EAQ95" s="533"/>
      <c r="EAR95" s="527"/>
      <c r="EAS95" s="528"/>
      <c r="EAT95" s="529"/>
      <c r="EAU95" s="530"/>
      <c r="EAV95" s="531"/>
      <c r="EAW95" s="532"/>
      <c r="EAX95" s="533"/>
      <c r="EAY95" s="527"/>
      <c r="EAZ95" s="528"/>
      <c r="EBA95" s="529"/>
      <c r="EBB95" s="530"/>
      <c r="EBC95" s="531"/>
      <c r="EBD95" s="532"/>
      <c r="EBE95" s="533"/>
      <c r="EBF95" s="527"/>
      <c r="EBG95" s="528"/>
      <c r="EBH95" s="529"/>
      <c r="EBI95" s="530"/>
      <c r="EBJ95" s="531"/>
      <c r="EBK95" s="532"/>
      <c r="EBL95" s="533"/>
      <c r="EBM95" s="527"/>
      <c r="EBN95" s="528"/>
      <c r="EBO95" s="529"/>
      <c r="EBP95" s="530"/>
      <c r="EBQ95" s="531"/>
      <c r="EBR95" s="532"/>
      <c r="EBS95" s="533"/>
      <c r="EBT95" s="527"/>
      <c r="EBU95" s="528"/>
      <c r="EBV95" s="529"/>
      <c r="EBW95" s="530"/>
      <c r="EBX95" s="531"/>
      <c r="EBY95" s="532"/>
      <c r="EBZ95" s="533"/>
      <c r="ECA95" s="527"/>
      <c r="ECB95" s="528"/>
      <c r="ECC95" s="529"/>
      <c r="ECD95" s="530"/>
      <c r="ECE95" s="531"/>
      <c r="ECF95" s="532"/>
      <c r="ECG95" s="533"/>
      <c r="ECH95" s="527"/>
      <c r="ECI95" s="528"/>
      <c r="ECJ95" s="529"/>
      <c r="ECK95" s="530"/>
      <c r="ECL95" s="531"/>
      <c r="ECM95" s="532"/>
      <c r="ECN95" s="533"/>
      <c r="ECO95" s="527"/>
      <c r="ECP95" s="528"/>
      <c r="ECQ95" s="529"/>
      <c r="ECR95" s="530"/>
      <c r="ECS95" s="531"/>
      <c r="ECT95" s="532"/>
      <c r="ECU95" s="533"/>
      <c r="ECV95" s="527"/>
      <c r="ECW95" s="528"/>
      <c r="ECX95" s="529"/>
      <c r="ECY95" s="530"/>
      <c r="ECZ95" s="531"/>
      <c r="EDA95" s="532"/>
      <c r="EDB95" s="533"/>
      <c r="EDC95" s="527"/>
      <c r="EDD95" s="528"/>
      <c r="EDE95" s="529"/>
      <c r="EDF95" s="530"/>
      <c r="EDG95" s="531"/>
      <c r="EDH95" s="532"/>
      <c r="EDI95" s="533"/>
      <c r="EDJ95" s="527"/>
      <c r="EDK95" s="528"/>
      <c r="EDL95" s="529"/>
      <c r="EDM95" s="530"/>
      <c r="EDN95" s="531"/>
      <c r="EDO95" s="532"/>
      <c r="EDP95" s="533"/>
      <c r="EDQ95" s="527"/>
      <c r="EDR95" s="528"/>
      <c r="EDS95" s="529"/>
      <c r="EDT95" s="530"/>
      <c r="EDU95" s="531"/>
      <c r="EDV95" s="532"/>
      <c r="EDW95" s="533"/>
      <c r="EDX95" s="527"/>
      <c r="EDY95" s="528"/>
      <c r="EDZ95" s="529"/>
      <c r="EEA95" s="530"/>
      <c r="EEB95" s="531"/>
      <c r="EEC95" s="532"/>
      <c r="EED95" s="533"/>
      <c r="EEE95" s="527"/>
      <c r="EEF95" s="528"/>
      <c r="EEG95" s="529"/>
      <c r="EEH95" s="530"/>
      <c r="EEI95" s="531"/>
      <c r="EEJ95" s="532"/>
      <c r="EEK95" s="533"/>
      <c r="EEL95" s="527"/>
      <c r="EEM95" s="528"/>
      <c r="EEN95" s="529"/>
      <c r="EEO95" s="530"/>
      <c r="EEP95" s="531"/>
      <c r="EEQ95" s="532"/>
      <c r="EER95" s="533"/>
      <c r="EES95" s="527"/>
      <c r="EET95" s="528"/>
      <c r="EEU95" s="529"/>
      <c r="EEV95" s="530"/>
      <c r="EEW95" s="531"/>
      <c r="EEX95" s="532"/>
      <c r="EEY95" s="533"/>
      <c r="EEZ95" s="527"/>
      <c r="EFA95" s="528"/>
      <c r="EFB95" s="529"/>
      <c r="EFC95" s="530"/>
      <c r="EFD95" s="531"/>
      <c r="EFE95" s="532"/>
      <c r="EFF95" s="533"/>
      <c r="EFG95" s="527"/>
      <c r="EFH95" s="528"/>
      <c r="EFI95" s="529"/>
      <c r="EFJ95" s="530"/>
      <c r="EFK95" s="531"/>
      <c r="EFL95" s="532"/>
      <c r="EFM95" s="533"/>
      <c r="EFN95" s="527"/>
      <c r="EFO95" s="528"/>
      <c r="EFP95" s="529"/>
      <c r="EFQ95" s="530"/>
      <c r="EFR95" s="531"/>
      <c r="EFS95" s="532"/>
      <c r="EFT95" s="533"/>
      <c r="EFU95" s="527"/>
      <c r="EFV95" s="528"/>
      <c r="EFW95" s="529"/>
      <c r="EFX95" s="530"/>
      <c r="EFY95" s="531"/>
      <c r="EFZ95" s="532"/>
      <c r="EGA95" s="533"/>
      <c r="EGB95" s="527"/>
      <c r="EGC95" s="528"/>
      <c r="EGD95" s="529"/>
      <c r="EGE95" s="530"/>
      <c r="EGF95" s="531"/>
      <c r="EGG95" s="532"/>
      <c r="EGH95" s="533"/>
      <c r="EGI95" s="527"/>
      <c r="EGJ95" s="528"/>
      <c r="EGK95" s="529"/>
      <c r="EGL95" s="530"/>
      <c r="EGM95" s="531"/>
      <c r="EGN95" s="532"/>
      <c r="EGO95" s="533"/>
      <c r="EGP95" s="527"/>
      <c r="EGQ95" s="528"/>
      <c r="EGR95" s="529"/>
      <c r="EGS95" s="530"/>
      <c r="EGT95" s="531"/>
      <c r="EGU95" s="532"/>
      <c r="EGV95" s="533"/>
      <c r="EGW95" s="527"/>
      <c r="EGX95" s="528"/>
      <c r="EGY95" s="529"/>
      <c r="EGZ95" s="530"/>
      <c r="EHA95" s="531"/>
      <c r="EHB95" s="532"/>
      <c r="EHC95" s="533"/>
      <c r="EHD95" s="527"/>
      <c r="EHE95" s="528"/>
      <c r="EHF95" s="529"/>
      <c r="EHG95" s="530"/>
      <c r="EHH95" s="531"/>
      <c r="EHI95" s="532"/>
      <c r="EHJ95" s="533"/>
      <c r="EHK95" s="527"/>
      <c r="EHL95" s="528"/>
      <c r="EHM95" s="529"/>
      <c r="EHN95" s="530"/>
      <c r="EHO95" s="531"/>
      <c r="EHP95" s="532"/>
      <c r="EHQ95" s="533"/>
      <c r="EHR95" s="527"/>
      <c r="EHS95" s="528"/>
      <c r="EHT95" s="529"/>
      <c r="EHU95" s="530"/>
      <c r="EHV95" s="531"/>
      <c r="EHW95" s="532"/>
      <c r="EHX95" s="533"/>
      <c r="EHY95" s="527"/>
      <c r="EHZ95" s="528"/>
      <c r="EIA95" s="529"/>
      <c r="EIB95" s="530"/>
      <c r="EIC95" s="531"/>
      <c r="EID95" s="532"/>
      <c r="EIE95" s="533"/>
      <c r="EIF95" s="527"/>
      <c r="EIG95" s="528"/>
      <c r="EIH95" s="529"/>
      <c r="EII95" s="530"/>
      <c r="EIJ95" s="531"/>
      <c r="EIK95" s="532"/>
      <c r="EIL95" s="533"/>
      <c r="EIM95" s="527"/>
      <c r="EIN95" s="528"/>
      <c r="EIO95" s="529"/>
      <c r="EIP95" s="530"/>
      <c r="EIQ95" s="531"/>
      <c r="EIR95" s="532"/>
      <c r="EIS95" s="533"/>
      <c r="EIT95" s="527"/>
      <c r="EIU95" s="528"/>
      <c r="EIV95" s="529"/>
      <c r="EIW95" s="530"/>
      <c r="EIX95" s="531"/>
      <c r="EIY95" s="532"/>
      <c r="EIZ95" s="533"/>
      <c r="EJA95" s="527"/>
      <c r="EJB95" s="528"/>
      <c r="EJC95" s="529"/>
      <c r="EJD95" s="530"/>
      <c r="EJE95" s="531"/>
      <c r="EJF95" s="532"/>
      <c r="EJG95" s="533"/>
      <c r="EJH95" s="527"/>
      <c r="EJI95" s="528"/>
      <c r="EJJ95" s="529"/>
      <c r="EJK95" s="530"/>
      <c r="EJL95" s="531"/>
      <c r="EJM95" s="532"/>
      <c r="EJN95" s="533"/>
      <c r="EJO95" s="527"/>
      <c r="EJP95" s="528"/>
      <c r="EJQ95" s="529"/>
      <c r="EJR95" s="530"/>
      <c r="EJS95" s="531"/>
      <c r="EJT95" s="532"/>
      <c r="EJU95" s="533"/>
      <c r="EJV95" s="527"/>
      <c r="EJW95" s="528"/>
      <c r="EJX95" s="529"/>
      <c r="EJY95" s="530"/>
      <c r="EJZ95" s="531"/>
      <c r="EKA95" s="532"/>
      <c r="EKB95" s="533"/>
      <c r="EKC95" s="527"/>
      <c r="EKD95" s="528"/>
      <c r="EKE95" s="529"/>
      <c r="EKF95" s="530"/>
      <c r="EKG95" s="531"/>
      <c r="EKH95" s="532"/>
      <c r="EKI95" s="533"/>
      <c r="EKJ95" s="527"/>
      <c r="EKK95" s="528"/>
      <c r="EKL95" s="529"/>
      <c r="EKM95" s="530"/>
      <c r="EKN95" s="531"/>
      <c r="EKO95" s="532"/>
      <c r="EKP95" s="533"/>
      <c r="EKQ95" s="527"/>
      <c r="EKR95" s="528"/>
      <c r="EKS95" s="529"/>
      <c r="EKT95" s="530"/>
      <c r="EKU95" s="531"/>
      <c r="EKV95" s="532"/>
      <c r="EKW95" s="533"/>
      <c r="EKX95" s="527"/>
      <c r="EKY95" s="528"/>
      <c r="EKZ95" s="529"/>
      <c r="ELA95" s="530"/>
      <c r="ELB95" s="531"/>
      <c r="ELC95" s="532"/>
      <c r="ELD95" s="533"/>
      <c r="ELE95" s="527"/>
      <c r="ELF95" s="528"/>
      <c r="ELG95" s="529"/>
      <c r="ELH95" s="530"/>
      <c r="ELI95" s="531"/>
      <c r="ELJ95" s="532"/>
      <c r="ELK95" s="533"/>
      <c r="ELL95" s="527"/>
      <c r="ELM95" s="528"/>
      <c r="ELN95" s="529"/>
      <c r="ELO95" s="530"/>
      <c r="ELP95" s="531"/>
      <c r="ELQ95" s="532"/>
      <c r="ELR95" s="533"/>
      <c r="ELS95" s="527"/>
      <c r="ELT95" s="528"/>
      <c r="ELU95" s="529"/>
      <c r="ELV95" s="530"/>
      <c r="ELW95" s="531"/>
      <c r="ELX95" s="532"/>
      <c r="ELY95" s="533"/>
      <c r="ELZ95" s="527"/>
      <c r="EMA95" s="528"/>
      <c r="EMB95" s="529"/>
      <c r="EMC95" s="530"/>
      <c r="EMD95" s="531"/>
      <c r="EME95" s="532"/>
      <c r="EMF95" s="533"/>
      <c r="EMG95" s="527"/>
      <c r="EMH95" s="528"/>
      <c r="EMI95" s="529"/>
      <c r="EMJ95" s="530"/>
      <c r="EMK95" s="531"/>
      <c r="EML95" s="532"/>
      <c r="EMM95" s="533"/>
      <c r="EMN95" s="527"/>
      <c r="EMO95" s="528"/>
      <c r="EMP95" s="529"/>
      <c r="EMQ95" s="530"/>
      <c r="EMR95" s="531"/>
      <c r="EMS95" s="532"/>
      <c r="EMT95" s="533"/>
      <c r="EMU95" s="527"/>
      <c r="EMV95" s="528"/>
      <c r="EMW95" s="529"/>
      <c r="EMX95" s="530"/>
      <c r="EMY95" s="531"/>
      <c r="EMZ95" s="532"/>
      <c r="ENA95" s="533"/>
      <c r="ENB95" s="527"/>
      <c r="ENC95" s="528"/>
      <c r="END95" s="529"/>
      <c r="ENE95" s="530"/>
      <c r="ENF95" s="531"/>
      <c r="ENG95" s="532"/>
      <c r="ENH95" s="533"/>
      <c r="ENI95" s="527"/>
      <c r="ENJ95" s="528"/>
      <c r="ENK95" s="529"/>
      <c r="ENL95" s="530"/>
      <c r="ENM95" s="531"/>
      <c r="ENN95" s="532"/>
      <c r="ENO95" s="533"/>
      <c r="ENP95" s="527"/>
      <c r="ENQ95" s="528"/>
      <c r="ENR95" s="529"/>
      <c r="ENS95" s="530"/>
      <c r="ENT95" s="531"/>
      <c r="ENU95" s="532"/>
      <c r="ENV95" s="533"/>
      <c r="ENW95" s="527"/>
      <c r="ENX95" s="528"/>
      <c r="ENY95" s="529"/>
      <c r="ENZ95" s="530"/>
      <c r="EOA95" s="531"/>
      <c r="EOB95" s="532"/>
      <c r="EOC95" s="533"/>
      <c r="EOD95" s="527"/>
      <c r="EOE95" s="528"/>
      <c r="EOF95" s="529"/>
      <c r="EOG95" s="530"/>
      <c r="EOH95" s="531"/>
      <c r="EOI95" s="532"/>
      <c r="EOJ95" s="533"/>
      <c r="EOK95" s="527"/>
      <c r="EOL95" s="528"/>
      <c r="EOM95" s="529"/>
      <c r="EON95" s="530"/>
      <c r="EOO95" s="531"/>
      <c r="EOP95" s="532"/>
      <c r="EOQ95" s="533"/>
      <c r="EOR95" s="527"/>
      <c r="EOS95" s="528"/>
      <c r="EOT95" s="529"/>
      <c r="EOU95" s="530"/>
      <c r="EOV95" s="531"/>
      <c r="EOW95" s="532"/>
      <c r="EOX95" s="533"/>
      <c r="EOY95" s="527"/>
      <c r="EOZ95" s="528"/>
      <c r="EPA95" s="529"/>
      <c r="EPB95" s="530"/>
      <c r="EPC95" s="531"/>
      <c r="EPD95" s="532"/>
      <c r="EPE95" s="533"/>
      <c r="EPF95" s="527"/>
      <c r="EPG95" s="528"/>
      <c r="EPH95" s="529"/>
      <c r="EPI95" s="530"/>
      <c r="EPJ95" s="531"/>
      <c r="EPK95" s="532"/>
      <c r="EPL95" s="533"/>
      <c r="EPM95" s="527"/>
      <c r="EPN95" s="528"/>
      <c r="EPO95" s="529"/>
      <c r="EPP95" s="530"/>
      <c r="EPQ95" s="531"/>
      <c r="EPR95" s="532"/>
      <c r="EPS95" s="533"/>
      <c r="EPT95" s="527"/>
      <c r="EPU95" s="528"/>
      <c r="EPV95" s="529"/>
      <c r="EPW95" s="530"/>
      <c r="EPX95" s="531"/>
      <c r="EPY95" s="532"/>
      <c r="EPZ95" s="533"/>
      <c r="EQA95" s="527"/>
      <c r="EQB95" s="528"/>
      <c r="EQC95" s="529"/>
      <c r="EQD95" s="530"/>
      <c r="EQE95" s="531"/>
      <c r="EQF95" s="532"/>
      <c r="EQG95" s="533"/>
      <c r="EQH95" s="527"/>
      <c r="EQI95" s="528"/>
      <c r="EQJ95" s="529"/>
      <c r="EQK95" s="530"/>
      <c r="EQL95" s="531"/>
      <c r="EQM95" s="532"/>
      <c r="EQN95" s="533"/>
      <c r="EQO95" s="527"/>
      <c r="EQP95" s="528"/>
      <c r="EQQ95" s="529"/>
      <c r="EQR95" s="530"/>
      <c r="EQS95" s="531"/>
      <c r="EQT95" s="532"/>
      <c r="EQU95" s="533"/>
      <c r="EQV95" s="527"/>
      <c r="EQW95" s="528"/>
      <c r="EQX95" s="529"/>
      <c r="EQY95" s="530"/>
      <c r="EQZ95" s="531"/>
      <c r="ERA95" s="532"/>
      <c r="ERB95" s="533"/>
      <c r="ERC95" s="527"/>
      <c r="ERD95" s="528"/>
      <c r="ERE95" s="529"/>
      <c r="ERF95" s="530"/>
      <c r="ERG95" s="531"/>
      <c r="ERH95" s="532"/>
      <c r="ERI95" s="533"/>
      <c r="ERJ95" s="527"/>
      <c r="ERK95" s="528"/>
      <c r="ERL95" s="529"/>
      <c r="ERM95" s="530"/>
      <c r="ERN95" s="531"/>
      <c r="ERO95" s="532"/>
      <c r="ERP95" s="533"/>
      <c r="ERQ95" s="527"/>
      <c r="ERR95" s="528"/>
      <c r="ERS95" s="529"/>
      <c r="ERT95" s="530"/>
      <c r="ERU95" s="531"/>
      <c r="ERV95" s="532"/>
      <c r="ERW95" s="533"/>
      <c r="ERX95" s="527"/>
      <c r="ERY95" s="528"/>
      <c r="ERZ95" s="529"/>
      <c r="ESA95" s="530"/>
      <c r="ESB95" s="531"/>
      <c r="ESC95" s="532"/>
      <c r="ESD95" s="533"/>
      <c r="ESE95" s="527"/>
      <c r="ESF95" s="528"/>
      <c r="ESG95" s="529"/>
      <c r="ESH95" s="530"/>
      <c r="ESI95" s="531"/>
      <c r="ESJ95" s="532"/>
      <c r="ESK95" s="533"/>
      <c r="ESL95" s="527"/>
      <c r="ESM95" s="528"/>
      <c r="ESN95" s="529"/>
      <c r="ESO95" s="530"/>
      <c r="ESP95" s="531"/>
      <c r="ESQ95" s="532"/>
      <c r="ESR95" s="533"/>
      <c r="ESS95" s="527"/>
      <c r="EST95" s="528"/>
      <c r="ESU95" s="529"/>
      <c r="ESV95" s="530"/>
      <c r="ESW95" s="531"/>
      <c r="ESX95" s="532"/>
      <c r="ESY95" s="533"/>
      <c r="ESZ95" s="527"/>
      <c r="ETA95" s="528"/>
      <c r="ETB95" s="529"/>
      <c r="ETC95" s="530"/>
      <c r="ETD95" s="531"/>
      <c r="ETE95" s="532"/>
      <c r="ETF95" s="533"/>
      <c r="ETG95" s="527"/>
      <c r="ETH95" s="528"/>
      <c r="ETI95" s="529"/>
      <c r="ETJ95" s="530"/>
      <c r="ETK95" s="531"/>
      <c r="ETL95" s="532"/>
      <c r="ETM95" s="533"/>
      <c r="ETN95" s="527"/>
      <c r="ETO95" s="528"/>
      <c r="ETP95" s="529"/>
      <c r="ETQ95" s="530"/>
      <c r="ETR95" s="531"/>
      <c r="ETS95" s="532"/>
      <c r="ETT95" s="533"/>
      <c r="ETU95" s="527"/>
      <c r="ETV95" s="528"/>
      <c r="ETW95" s="529"/>
      <c r="ETX95" s="530"/>
      <c r="ETY95" s="531"/>
      <c r="ETZ95" s="532"/>
      <c r="EUA95" s="533"/>
      <c r="EUB95" s="527"/>
      <c r="EUC95" s="528"/>
      <c r="EUD95" s="529"/>
      <c r="EUE95" s="530"/>
      <c r="EUF95" s="531"/>
      <c r="EUG95" s="532"/>
      <c r="EUH95" s="533"/>
      <c r="EUI95" s="527"/>
      <c r="EUJ95" s="528"/>
      <c r="EUK95" s="529"/>
      <c r="EUL95" s="530"/>
      <c r="EUM95" s="531"/>
      <c r="EUN95" s="532"/>
      <c r="EUO95" s="533"/>
      <c r="EUP95" s="527"/>
      <c r="EUQ95" s="528"/>
      <c r="EUR95" s="529"/>
      <c r="EUS95" s="530"/>
      <c r="EUT95" s="531"/>
      <c r="EUU95" s="532"/>
      <c r="EUV95" s="533"/>
      <c r="EUW95" s="527"/>
      <c r="EUX95" s="528"/>
      <c r="EUY95" s="529"/>
      <c r="EUZ95" s="530"/>
      <c r="EVA95" s="531"/>
      <c r="EVB95" s="532"/>
      <c r="EVC95" s="533"/>
      <c r="EVD95" s="527"/>
      <c r="EVE95" s="528"/>
      <c r="EVF95" s="529"/>
      <c r="EVG95" s="530"/>
      <c r="EVH95" s="531"/>
      <c r="EVI95" s="532"/>
      <c r="EVJ95" s="533"/>
      <c r="EVK95" s="527"/>
      <c r="EVL95" s="528"/>
      <c r="EVM95" s="529"/>
      <c r="EVN95" s="530"/>
      <c r="EVO95" s="531"/>
      <c r="EVP95" s="532"/>
      <c r="EVQ95" s="533"/>
      <c r="EVR95" s="527"/>
      <c r="EVS95" s="528"/>
      <c r="EVT95" s="529"/>
      <c r="EVU95" s="530"/>
      <c r="EVV95" s="531"/>
      <c r="EVW95" s="532"/>
      <c r="EVX95" s="533"/>
      <c r="EVY95" s="527"/>
      <c r="EVZ95" s="528"/>
      <c r="EWA95" s="529"/>
      <c r="EWB95" s="530"/>
      <c r="EWC95" s="531"/>
      <c r="EWD95" s="532"/>
      <c r="EWE95" s="533"/>
      <c r="EWF95" s="527"/>
      <c r="EWG95" s="528"/>
      <c r="EWH95" s="529"/>
      <c r="EWI95" s="530"/>
      <c r="EWJ95" s="531"/>
      <c r="EWK95" s="532"/>
      <c r="EWL95" s="533"/>
      <c r="EWM95" s="527"/>
      <c r="EWN95" s="528"/>
      <c r="EWO95" s="529"/>
      <c r="EWP95" s="530"/>
      <c r="EWQ95" s="531"/>
      <c r="EWR95" s="532"/>
      <c r="EWS95" s="533"/>
      <c r="EWT95" s="527"/>
      <c r="EWU95" s="528"/>
      <c r="EWV95" s="529"/>
      <c r="EWW95" s="530"/>
      <c r="EWX95" s="531"/>
      <c r="EWY95" s="532"/>
      <c r="EWZ95" s="533"/>
      <c r="EXA95" s="527"/>
      <c r="EXB95" s="528"/>
      <c r="EXC95" s="529"/>
      <c r="EXD95" s="530"/>
      <c r="EXE95" s="531"/>
      <c r="EXF95" s="532"/>
      <c r="EXG95" s="533"/>
      <c r="EXH95" s="527"/>
      <c r="EXI95" s="528"/>
      <c r="EXJ95" s="529"/>
      <c r="EXK95" s="530"/>
      <c r="EXL95" s="531"/>
      <c r="EXM95" s="532"/>
      <c r="EXN95" s="533"/>
      <c r="EXO95" s="527"/>
      <c r="EXP95" s="528"/>
      <c r="EXQ95" s="529"/>
      <c r="EXR95" s="530"/>
      <c r="EXS95" s="531"/>
      <c r="EXT95" s="532"/>
      <c r="EXU95" s="533"/>
      <c r="EXV95" s="527"/>
      <c r="EXW95" s="528"/>
      <c r="EXX95" s="529"/>
      <c r="EXY95" s="530"/>
      <c r="EXZ95" s="531"/>
      <c r="EYA95" s="532"/>
      <c r="EYB95" s="533"/>
      <c r="EYC95" s="527"/>
      <c r="EYD95" s="528"/>
      <c r="EYE95" s="529"/>
      <c r="EYF95" s="530"/>
      <c r="EYG95" s="531"/>
      <c r="EYH95" s="532"/>
      <c r="EYI95" s="533"/>
      <c r="EYJ95" s="527"/>
      <c r="EYK95" s="528"/>
      <c r="EYL95" s="529"/>
      <c r="EYM95" s="530"/>
      <c r="EYN95" s="531"/>
      <c r="EYO95" s="532"/>
      <c r="EYP95" s="533"/>
      <c r="EYQ95" s="527"/>
      <c r="EYR95" s="528"/>
      <c r="EYS95" s="529"/>
      <c r="EYT95" s="530"/>
      <c r="EYU95" s="531"/>
      <c r="EYV95" s="532"/>
      <c r="EYW95" s="533"/>
      <c r="EYX95" s="527"/>
      <c r="EYY95" s="528"/>
      <c r="EYZ95" s="529"/>
      <c r="EZA95" s="530"/>
      <c r="EZB95" s="531"/>
      <c r="EZC95" s="532"/>
      <c r="EZD95" s="533"/>
      <c r="EZE95" s="527"/>
      <c r="EZF95" s="528"/>
      <c r="EZG95" s="529"/>
      <c r="EZH95" s="530"/>
      <c r="EZI95" s="531"/>
      <c r="EZJ95" s="532"/>
      <c r="EZK95" s="533"/>
      <c r="EZL95" s="527"/>
      <c r="EZM95" s="528"/>
      <c r="EZN95" s="529"/>
      <c r="EZO95" s="530"/>
      <c r="EZP95" s="531"/>
      <c r="EZQ95" s="532"/>
      <c r="EZR95" s="533"/>
      <c r="EZS95" s="527"/>
      <c r="EZT95" s="528"/>
      <c r="EZU95" s="529"/>
      <c r="EZV95" s="530"/>
      <c r="EZW95" s="531"/>
      <c r="EZX95" s="532"/>
      <c r="EZY95" s="533"/>
      <c r="EZZ95" s="527"/>
      <c r="FAA95" s="528"/>
      <c r="FAB95" s="529"/>
      <c r="FAC95" s="530"/>
      <c r="FAD95" s="531"/>
      <c r="FAE95" s="532"/>
      <c r="FAF95" s="533"/>
      <c r="FAG95" s="527"/>
      <c r="FAH95" s="528"/>
      <c r="FAI95" s="529"/>
      <c r="FAJ95" s="530"/>
      <c r="FAK95" s="531"/>
      <c r="FAL95" s="532"/>
      <c r="FAM95" s="533"/>
      <c r="FAN95" s="527"/>
      <c r="FAO95" s="528"/>
      <c r="FAP95" s="529"/>
      <c r="FAQ95" s="530"/>
      <c r="FAR95" s="531"/>
      <c r="FAS95" s="532"/>
      <c r="FAT95" s="533"/>
      <c r="FAU95" s="527"/>
      <c r="FAV95" s="528"/>
      <c r="FAW95" s="529"/>
      <c r="FAX95" s="530"/>
      <c r="FAY95" s="531"/>
      <c r="FAZ95" s="532"/>
      <c r="FBA95" s="533"/>
      <c r="FBB95" s="527"/>
      <c r="FBC95" s="528"/>
      <c r="FBD95" s="529"/>
      <c r="FBE95" s="530"/>
      <c r="FBF95" s="531"/>
      <c r="FBG95" s="532"/>
      <c r="FBH95" s="533"/>
      <c r="FBI95" s="527"/>
      <c r="FBJ95" s="528"/>
      <c r="FBK95" s="529"/>
      <c r="FBL95" s="530"/>
      <c r="FBM95" s="531"/>
      <c r="FBN95" s="532"/>
      <c r="FBO95" s="533"/>
      <c r="FBP95" s="527"/>
      <c r="FBQ95" s="528"/>
      <c r="FBR95" s="529"/>
      <c r="FBS95" s="530"/>
      <c r="FBT95" s="531"/>
      <c r="FBU95" s="532"/>
      <c r="FBV95" s="533"/>
      <c r="FBW95" s="527"/>
      <c r="FBX95" s="528"/>
      <c r="FBY95" s="529"/>
      <c r="FBZ95" s="530"/>
      <c r="FCA95" s="531"/>
      <c r="FCB95" s="532"/>
      <c r="FCC95" s="533"/>
      <c r="FCD95" s="527"/>
      <c r="FCE95" s="528"/>
      <c r="FCF95" s="529"/>
      <c r="FCG95" s="530"/>
      <c r="FCH95" s="531"/>
      <c r="FCI95" s="532"/>
      <c r="FCJ95" s="533"/>
      <c r="FCK95" s="527"/>
      <c r="FCL95" s="528"/>
      <c r="FCM95" s="529"/>
      <c r="FCN95" s="530"/>
      <c r="FCO95" s="531"/>
      <c r="FCP95" s="532"/>
      <c r="FCQ95" s="533"/>
      <c r="FCR95" s="527"/>
      <c r="FCS95" s="528"/>
      <c r="FCT95" s="529"/>
      <c r="FCU95" s="530"/>
      <c r="FCV95" s="531"/>
      <c r="FCW95" s="532"/>
      <c r="FCX95" s="533"/>
      <c r="FCY95" s="527"/>
      <c r="FCZ95" s="528"/>
      <c r="FDA95" s="529"/>
      <c r="FDB95" s="530"/>
      <c r="FDC95" s="531"/>
      <c r="FDD95" s="532"/>
      <c r="FDE95" s="533"/>
      <c r="FDF95" s="527"/>
      <c r="FDG95" s="528"/>
      <c r="FDH95" s="529"/>
      <c r="FDI95" s="530"/>
      <c r="FDJ95" s="531"/>
      <c r="FDK95" s="532"/>
      <c r="FDL95" s="533"/>
      <c r="FDM95" s="527"/>
      <c r="FDN95" s="528"/>
      <c r="FDO95" s="529"/>
      <c r="FDP95" s="530"/>
      <c r="FDQ95" s="531"/>
      <c r="FDR95" s="532"/>
      <c r="FDS95" s="533"/>
      <c r="FDT95" s="527"/>
      <c r="FDU95" s="528"/>
      <c r="FDV95" s="529"/>
      <c r="FDW95" s="530"/>
      <c r="FDX95" s="531"/>
      <c r="FDY95" s="532"/>
      <c r="FDZ95" s="533"/>
      <c r="FEA95" s="527"/>
      <c r="FEB95" s="528"/>
      <c r="FEC95" s="529"/>
      <c r="FED95" s="530"/>
      <c r="FEE95" s="531"/>
      <c r="FEF95" s="532"/>
      <c r="FEG95" s="533"/>
      <c r="FEH95" s="527"/>
      <c r="FEI95" s="528"/>
      <c r="FEJ95" s="529"/>
      <c r="FEK95" s="530"/>
      <c r="FEL95" s="531"/>
      <c r="FEM95" s="532"/>
      <c r="FEN95" s="533"/>
      <c r="FEO95" s="527"/>
      <c r="FEP95" s="528"/>
      <c r="FEQ95" s="529"/>
      <c r="FER95" s="530"/>
      <c r="FES95" s="531"/>
      <c r="FET95" s="532"/>
      <c r="FEU95" s="533"/>
      <c r="FEV95" s="527"/>
      <c r="FEW95" s="528"/>
      <c r="FEX95" s="529"/>
      <c r="FEY95" s="530"/>
      <c r="FEZ95" s="531"/>
      <c r="FFA95" s="532"/>
      <c r="FFB95" s="533"/>
      <c r="FFC95" s="527"/>
      <c r="FFD95" s="528"/>
      <c r="FFE95" s="529"/>
      <c r="FFF95" s="530"/>
      <c r="FFG95" s="531"/>
      <c r="FFH95" s="532"/>
      <c r="FFI95" s="533"/>
      <c r="FFJ95" s="527"/>
      <c r="FFK95" s="528"/>
      <c r="FFL95" s="529"/>
      <c r="FFM95" s="530"/>
      <c r="FFN95" s="531"/>
      <c r="FFO95" s="532"/>
      <c r="FFP95" s="533"/>
      <c r="FFQ95" s="527"/>
      <c r="FFR95" s="528"/>
      <c r="FFS95" s="529"/>
      <c r="FFT95" s="530"/>
      <c r="FFU95" s="531"/>
      <c r="FFV95" s="532"/>
      <c r="FFW95" s="533"/>
      <c r="FFX95" s="527"/>
      <c r="FFY95" s="528"/>
      <c r="FFZ95" s="529"/>
      <c r="FGA95" s="530"/>
      <c r="FGB95" s="531"/>
      <c r="FGC95" s="532"/>
      <c r="FGD95" s="533"/>
      <c r="FGE95" s="527"/>
      <c r="FGF95" s="528"/>
      <c r="FGG95" s="529"/>
      <c r="FGH95" s="530"/>
      <c r="FGI95" s="531"/>
      <c r="FGJ95" s="532"/>
      <c r="FGK95" s="533"/>
      <c r="FGL95" s="527"/>
      <c r="FGM95" s="528"/>
      <c r="FGN95" s="529"/>
      <c r="FGO95" s="530"/>
      <c r="FGP95" s="531"/>
      <c r="FGQ95" s="532"/>
      <c r="FGR95" s="533"/>
      <c r="FGS95" s="527"/>
      <c r="FGT95" s="528"/>
      <c r="FGU95" s="529"/>
      <c r="FGV95" s="530"/>
      <c r="FGW95" s="531"/>
      <c r="FGX95" s="532"/>
      <c r="FGY95" s="533"/>
      <c r="FGZ95" s="527"/>
      <c r="FHA95" s="528"/>
      <c r="FHB95" s="529"/>
      <c r="FHC95" s="530"/>
      <c r="FHD95" s="531"/>
      <c r="FHE95" s="532"/>
      <c r="FHF95" s="533"/>
      <c r="FHG95" s="527"/>
      <c r="FHH95" s="528"/>
      <c r="FHI95" s="529"/>
      <c r="FHJ95" s="530"/>
      <c r="FHK95" s="531"/>
      <c r="FHL95" s="532"/>
      <c r="FHM95" s="533"/>
      <c r="FHN95" s="527"/>
      <c r="FHO95" s="528"/>
      <c r="FHP95" s="529"/>
      <c r="FHQ95" s="530"/>
      <c r="FHR95" s="531"/>
      <c r="FHS95" s="532"/>
      <c r="FHT95" s="533"/>
      <c r="FHU95" s="527"/>
      <c r="FHV95" s="528"/>
      <c r="FHW95" s="529"/>
      <c r="FHX95" s="530"/>
      <c r="FHY95" s="531"/>
      <c r="FHZ95" s="532"/>
      <c r="FIA95" s="533"/>
      <c r="FIB95" s="527"/>
      <c r="FIC95" s="528"/>
      <c r="FID95" s="529"/>
      <c r="FIE95" s="530"/>
      <c r="FIF95" s="531"/>
      <c r="FIG95" s="532"/>
      <c r="FIH95" s="533"/>
      <c r="FII95" s="527"/>
      <c r="FIJ95" s="528"/>
      <c r="FIK95" s="529"/>
      <c r="FIL95" s="530"/>
      <c r="FIM95" s="531"/>
      <c r="FIN95" s="532"/>
      <c r="FIO95" s="533"/>
      <c r="FIP95" s="527"/>
      <c r="FIQ95" s="528"/>
      <c r="FIR95" s="529"/>
      <c r="FIS95" s="530"/>
      <c r="FIT95" s="531"/>
      <c r="FIU95" s="532"/>
      <c r="FIV95" s="533"/>
      <c r="FIW95" s="527"/>
      <c r="FIX95" s="528"/>
      <c r="FIY95" s="529"/>
      <c r="FIZ95" s="530"/>
      <c r="FJA95" s="531"/>
      <c r="FJB95" s="532"/>
      <c r="FJC95" s="533"/>
      <c r="FJD95" s="527"/>
      <c r="FJE95" s="528"/>
      <c r="FJF95" s="529"/>
      <c r="FJG95" s="530"/>
      <c r="FJH95" s="531"/>
      <c r="FJI95" s="532"/>
      <c r="FJJ95" s="533"/>
      <c r="FJK95" s="527"/>
      <c r="FJL95" s="528"/>
      <c r="FJM95" s="529"/>
      <c r="FJN95" s="530"/>
      <c r="FJO95" s="531"/>
      <c r="FJP95" s="532"/>
      <c r="FJQ95" s="533"/>
      <c r="FJR95" s="527"/>
      <c r="FJS95" s="528"/>
      <c r="FJT95" s="529"/>
      <c r="FJU95" s="530"/>
      <c r="FJV95" s="531"/>
      <c r="FJW95" s="532"/>
      <c r="FJX95" s="533"/>
      <c r="FJY95" s="527"/>
      <c r="FJZ95" s="528"/>
      <c r="FKA95" s="529"/>
      <c r="FKB95" s="530"/>
      <c r="FKC95" s="531"/>
      <c r="FKD95" s="532"/>
      <c r="FKE95" s="533"/>
      <c r="FKF95" s="527"/>
      <c r="FKG95" s="528"/>
      <c r="FKH95" s="529"/>
      <c r="FKI95" s="530"/>
      <c r="FKJ95" s="531"/>
      <c r="FKK95" s="532"/>
      <c r="FKL95" s="533"/>
      <c r="FKM95" s="527"/>
      <c r="FKN95" s="528"/>
      <c r="FKO95" s="529"/>
      <c r="FKP95" s="530"/>
      <c r="FKQ95" s="531"/>
      <c r="FKR95" s="532"/>
      <c r="FKS95" s="533"/>
      <c r="FKT95" s="527"/>
      <c r="FKU95" s="528"/>
      <c r="FKV95" s="529"/>
      <c r="FKW95" s="530"/>
      <c r="FKX95" s="531"/>
      <c r="FKY95" s="532"/>
      <c r="FKZ95" s="533"/>
      <c r="FLA95" s="527"/>
      <c r="FLB95" s="528"/>
      <c r="FLC95" s="529"/>
      <c r="FLD95" s="530"/>
      <c r="FLE95" s="531"/>
      <c r="FLF95" s="532"/>
      <c r="FLG95" s="533"/>
      <c r="FLH95" s="527"/>
      <c r="FLI95" s="528"/>
      <c r="FLJ95" s="529"/>
      <c r="FLK95" s="530"/>
      <c r="FLL95" s="531"/>
      <c r="FLM95" s="532"/>
      <c r="FLN95" s="533"/>
      <c r="FLO95" s="527"/>
      <c r="FLP95" s="528"/>
      <c r="FLQ95" s="529"/>
      <c r="FLR95" s="530"/>
      <c r="FLS95" s="531"/>
      <c r="FLT95" s="532"/>
      <c r="FLU95" s="533"/>
      <c r="FLV95" s="527"/>
      <c r="FLW95" s="528"/>
      <c r="FLX95" s="529"/>
      <c r="FLY95" s="530"/>
      <c r="FLZ95" s="531"/>
      <c r="FMA95" s="532"/>
      <c r="FMB95" s="533"/>
      <c r="FMC95" s="527"/>
      <c r="FMD95" s="528"/>
      <c r="FME95" s="529"/>
      <c r="FMF95" s="530"/>
      <c r="FMG95" s="531"/>
      <c r="FMH95" s="532"/>
      <c r="FMI95" s="533"/>
      <c r="FMJ95" s="527"/>
      <c r="FMK95" s="528"/>
      <c r="FML95" s="529"/>
      <c r="FMM95" s="530"/>
      <c r="FMN95" s="531"/>
      <c r="FMO95" s="532"/>
      <c r="FMP95" s="533"/>
      <c r="FMQ95" s="527"/>
      <c r="FMR95" s="528"/>
      <c r="FMS95" s="529"/>
      <c r="FMT95" s="530"/>
      <c r="FMU95" s="531"/>
      <c r="FMV95" s="532"/>
      <c r="FMW95" s="533"/>
      <c r="FMX95" s="527"/>
      <c r="FMY95" s="528"/>
      <c r="FMZ95" s="529"/>
      <c r="FNA95" s="530"/>
      <c r="FNB95" s="531"/>
      <c r="FNC95" s="532"/>
      <c r="FND95" s="533"/>
      <c r="FNE95" s="527"/>
      <c r="FNF95" s="528"/>
      <c r="FNG95" s="529"/>
      <c r="FNH95" s="530"/>
      <c r="FNI95" s="531"/>
      <c r="FNJ95" s="532"/>
      <c r="FNK95" s="533"/>
      <c r="FNL95" s="527"/>
      <c r="FNM95" s="528"/>
      <c r="FNN95" s="529"/>
      <c r="FNO95" s="530"/>
      <c r="FNP95" s="531"/>
      <c r="FNQ95" s="532"/>
      <c r="FNR95" s="533"/>
      <c r="FNS95" s="527"/>
      <c r="FNT95" s="528"/>
      <c r="FNU95" s="529"/>
      <c r="FNV95" s="530"/>
      <c r="FNW95" s="531"/>
      <c r="FNX95" s="532"/>
      <c r="FNY95" s="533"/>
      <c r="FNZ95" s="527"/>
      <c r="FOA95" s="528"/>
      <c r="FOB95" s="529"/>
      <c r="FOC95" s="530"/>
      <c r="FOD95" s="531"/>
      <c r="FOE95" s="532"/>
      <c r="FOF95" s="533"/>
      <c r="FOG95" s="527"/>
      <c r="FOH95" s="528"/>
      <c r="FOI95" s="529"/>
      <c r="FOJ95" s="530"/>
      <c r="FOK95" s="531"/>
      <c r="FOL95" s="532"/>
      <c r="FOM95" s="533"/>
      <c r="FON95" s="527"/>
      <c r="FOO95" s="528"/>
      <c r="FOP95" s="529"/>
      <c r="FOQ95" s="530"/>
      <c r="FOR95" s="531"/>
      <c r="FOS95" s="532"/>
      <c r="FOT95" s="533"/>
      <c r="FOU95" s="527"/>
      <c r="FOV95" s="528"/>
      <c r="FOW95" s="529"/>
      <c r="FOX95" s="530"/>
      <c r="FOY95" s="531"/>
      <c r="FOZ95" s="532"/>
      <c r="FPA95" s="533"/>
      <c r="FPB95" s="527"/>
      <c r="FPC95" s="528"/>
      <c r="FPD95" s="529"/>
      <c r="FPE95" s="530"/>
      <c r="FPF95" s="531"/>
      <c r="FPG95" s="532"/>
      <c r="FPH95" s="533"/>
      <c r="FPI95" s="527"/>
      <c r="FPJ95" s="528"/>
      <c r="FPK95" s="529"/>
      <c r="FPL95" s="530"/>
      <c r="FPM95" s="531"/>
      <c r="FPN95" s="532"/>
      <c r="FPO95" s="533"/>
      <c r="FPP95" s="527"/>
      <c r="FPQ95" s="528"/>
      <c r="FPR95" s="529"/>
      <c r="FPS95" s="530"/>
      <c r="FPT95" s="531"/>
      <c r="FPU95" s="532"/>
      <c r="FPV95" s="533"/>
      <c r="FPW95" s="527"/>
      <c r="FPX95" s="528"/>
      <c r="FPY95" s="529"/>
      <c r="FPZ95" s="530"/>
      <c r="FQA95" s="531"/>
      <c r="FQB95" s="532"/>
      <c r="FQC95" s="533"/>
      <c r="FQD95" s="527"/>
      <c r="FQE95" s="528"/>
      <c r="FQF95" s="529"/>
      <c r="FQG95" s="530"/>
      <c r="FQH95" s="531"/>
      <c r="FQI95" s="532"/>
      <c r="FQJ95" s="533"/>
      <c r="FQK95" s="527"/>
      <c r="FQL95" s="528"/>
      <c r="FQM95" s="529"/>
      <c r="FQN95" s="530"/>
      <c r="FQO95" s="531"/>
      <c r="FQP95" s="532"/>
      <c r="FQQ95" s="533"/>
      <c r="FQR95" s="527"/>
      <c r="FQS95" s="528"/>
      <c r="FQT95" s="529"/>
      <c r="FQU95" s="530"/>
      <c r="FQV95" s="531"/>
      <c r="FQW95" s="532"/>
      <c r="FQX95" s="533"/>
      <c r="FQY95" s="527"/>
      <c r="FQZ95" s="528"/>
      <c r="FRA95" s="529"/>
      <c r="FRB95" s="530"/>
      <c r="FRC95" s="531"/>
      <c r="FRD95" s="532"/>
      <c r="FRE95" s="533"/>
      <c r="FRF95" s="527"/>
      <c r="FRG95" s="528"/>
      <c r="FRH95" s="529"/>
      <c r="FRI95" s="530"/>
      <c r="FRJ95" s="531"/>
      <c r="FRK95" s="532"/>
      <c r="FRL95" s="533"/>
      <c r="FRM95" s="527"/>
      <c r="FRN95" s="528"/>
      <c r="FRO95" s="529"/>
      <c r="FRP95" s="530"/>
      <c r="FRQ95" s="531"/>
      <c r="FRR95" s="532"/>
      <c r="FRS95" s="533"/>
      <c r="FRT95" s="527"/>
      <c r="FRU95" s="528"/>
      <c r="FRV95" s="529"/>
      <c r="FRW95" s="530"/>
      <c r="FRX95" s="531"/>
      <c r="FRY95" s="532"/>
      <c r="FRZ95" s="533"/>
      <c r="FSA95" s="527"/>
      <c r="FSB95" s="528"/>
      <c r="FSC95" s="529"/>
      <c r="FSD95" s="530"/>
      <c r="FSE95" s="531"/>
      <c r="FSF95" s="532"/>
      <c r="FSG95" s="533"/>
      <c r="FSH95" s="527"/>
      <c r="FSI95" s="528"/>
      <c r="FSJ95" s="529"/>
      <c r="FSK95" s="530"/>
      <c r="FSL95" s="531"/>
      <c r="FSM95" s="532"/>
      <c r="FSN95" s="533"/>
      <c r="FSO95" s="527"/>
      <c r="FSP95" s="528"/>
      <c r="FSQ95" s="529"/>
      <c r="FSR95" s="530"/>
      <c r="FSS95" s="531"/>
      <c r="FST95" s="532"/>
      <c r="FSU95" s="533"/>
      <c r="FSV95" s="527"/>
      <c r="FSW95" s="528"/>
      <c r="FSX95" s="529"/>
      <c r="FSY95" s="530"/>
      <c r="FSZ95" s="531"/>
      <c r="FTA95" s="532"/>
      <c r="FTB95" s="533"/>
      <c r="FTC95" s="527"/>
      <c r="FTD95" s="528"/>
      <c r="FTE95" s="529"/>
      <c r="FTF95" s="530"/>
      <c r="FTG95" s="531"/>
      <c r="FTH95" s="532"/>
      <c r="FTI95" s="533"/>
      <c r="FTJ95" s="527"/>
      <c r="FTK95" s="528"/>
      <c r="FTL95" s="529"/>
      <c r="FTM95" s="530"/>
      <c r="FTN95" s="531"/>
      <c r="FTO95" s="532"/>
      <c r="FTP95" s="533"/>
      <c r="FTQ95" s="527"/>
      <c r="FTR95" s="528"/>
      <c r="FTS95" s="529"/>
      <c r="FTT95" s="530"/>
      <c r="FTU95" s="531"/>
      <c r="FTV95" s="532"/>
      <c r="FTW95" s="533"/>
      <c r="FTX95" s="527"/>
      <c r="FTY95" s="528"/>
      <c r="FTZ95" s="529"/>
      <c r="FUA95" s="530"/>
      <c r="FUB95" s="531"/>
      <c r="FUC95" s="532"/>
      <c r="FUD95" s="533"/>
      <c r="FUE95" s="527"/>
      <c r="FUF95" s="528"/>
      <c r="FUG95" s="529"/>
      <c r="FUH95" s="530"/>
      <c r="FUI95" s="531"/>
      <c r="FUJ95" s="532"/>
      <c r="FUK95" s="533"/>
      <c r="FUL95" s="527"/>
      <c r="FUM95" s="528"/>
      <c r="FUN95" s="529"/>
      <c r="FUO95" s="530"/>
      <c r="FUP95" s="531"/>
      <c r="FUQ95" s="532"/>
      <c r="FUR95" s="533"/>
      <c r="FUS95" s="527"/>
      <c r="FUT95" s="528"/>
      <c r="FUU95" s="529"/>
      <c r="FUV95" s="530"/>
      <c r="FUW95" s="531"/>
      <c r="FUX95" s="532"/>
      <c r="FUY95" s="533"/>
      <c r="FUZ95" s="527"/>
      <c r="FVA95" s="528"/>
      <c r="FVB95" s="529"/>
      <c r="FVC95" s="530"/>
      <c r="FVD95" s="531"/>
      <c r="FVE95" s="532"/>
      <c r="FVF95" s="533"/>
      <c r="FVG95" s="527"/>
      <c r="FVH95" s="528"/>
      <c r="FVI95" s="529"/>
      <c r="FVJ95" s="530"/>
      <c r="FVK95" s="531"/>
      <c r="FVL95" s="532"/>
      <c r="FVM95" s="533"/>
      <c r="FVN95" s="527"/>
      <c r="FVO95" s="528"/>
      <c r="FVP95" s="529"/>
      <c r="FVQ95" s="530"/>
      <c r="FVR95" s="531"/>
      <c r="FVS95" s="532"/>
      <c r="FVT95" s="533"/>
      <c r="FVU95" s="527"/>
      <c r="FVV95" s="528"/>
      <c r="FVW95" s="529"/>
      <c r="FVX95" s="530"/>
      <c r="FVY95" s="531"/>
      <c r="FVZ95" s="532"/>
      <c r="FWA95" s="533"/>
      <c r="FWB95" s="527"/>
      <c r="FWC95" s="528"/>
      <c r="FWD95" s="529"/>
      <c r="FWE95" s="530"/>
      <c r="FWF95" s="531"/>
      <c r="FWG95" s="532"/>
      <c r="FWH95" s="533"/>
      <c r="FWI95" s="527"/>
      <c r="FWJ95" s="528"/>
      <c r="FWK95" s="529"/>
      <c r="FWL95" s="530"/>
      <c r="FWM95" s="531"/>
      <c r="FWN95" s="532"/>
      <c r="FWO95" s="533"/>
      <c r="FWP95" s="527"/>
      <c r="FWQ95" s="528"/>
      <c r="FWR95" s="529"/>
      <c r="FWS95" s="530"/>
      <c r="FWT95" s="531"/>
      <c r="FWU95" s="532"/>
      <c r="FWV95" s="533"/>
      <c r="FWW95" s="527"/>
      <c r="FWX95" s="528"/>
      <c r="FWY95" s="529"/>
      <c r="FWZ95" s="530"/>
      <c r="FXA95" s="531"/>
      <c r="FXB95" s="532"/>
      <c r="FXC95" s="533"/>
      <c r="FXD95" s="527"/>
      <c r="FXE95" s="528"/>
      <c r="FXF95" s="529"/>
      <c r="FXG95" s="530"/>
      <c r="FXH95" s="531"/>
      <c r="FXI95" s="532"/>
      <c r="FXJ95" s="533"/>
      <c r="FXK95" s="527"/>
      <c r="FXL95" s="528"/>
      <c r="FXM95" s="529"/>
      <c r="FXN95" s="530"/>
      <c r="FXO95" s="531"/>
      <c r="FXP95" s="532"/>
      <c r="FXQ95" s="533"/>
      <c r="FXR95" s="527"/>
      <c r="FXS95" s="528"/>
      <c r="FXT95" s="529"/>
      <c r="FXU95" s="530"/>
      <c r="FXV95" s="531"/>
      <c r="FXW95" s="532"/>
      <c r="FXX95" s="533"/>
      <c r="FXY95" s="527"/>
      <c r="FXZ95" s="528"/>
      <c r="FYA95" s="529"/>
      <c r="FYB95" s="530"/>
      <c r="FYC95" s="531"/>
      <c r="FYD95" s="532"/>
      <c r="FYE95" s="533"/>
      <c r="FYF95" s="527"/>
      <c r="FYG95" s="528"/>
      <c r="FYH95" s="529"/>
      <c r="FYI95" s="530"/>
      <c r="FYJ95" s="531"/>
      <c r="FYK95" s="532"/>
      <c r="FYL95" s="533"/>
      <c r="FYM95" s="527"/>
      <c r="FYN95" s="528"/>
      <c r="FYO95" s="529"/>
      <c r="FYP95" s="530"/>
      <c r="FYQ95" s="531"/>
      <c r="FYR95" s="532"/>
      <c r="FYS95" s="533"/>
      <c r="FYT95" s="527"/>
      <c r="FYU95" s="528"/>
      <c r="FYV95" s="529"/>
      <c r="FYW95" s="530"/>
      <c r="FYX95" s="531"/>
      <c r="FYY95" s="532"/>
      <c r="FYZ95" s="533"/>
      <c r="FZA95" s="527"/>
      <c r="FZB95" s="528"/>
      <c r="FZC95" s="529"/>
      <c r="FZD95" s="530"/>
      <c r="FZE95" s="531"/>
      <c r="FZF95" s="532"/>
      <c r="FZG95" s="533"/>
      <c r="FZH95" s="527"/>
      <c r="FZI95" s="528"/>
      <c r="FZJ95" s="529"/>
      <c r="FZK95" s="530"/>
      <c r="FZL95" s="531"/>
      <c r="FZM95" s="532"/>
      <c r="FZN95" s="533"/>
      <c r="FZO95" s="527"/>
      <c r="FZP95" s="528"/>
      <c r="FZQ95" s="529"/>
      <c r="FZR95" s="530"/>
      <c r="FZS95" s="531"/>
      <c r="FZT95" s="532"/>
      <c r="FZU95" s="533"/>
      <c r="FZV95" s="527"/>
      <c r="FZW95" s="528"/>
      <c r="FZX95" s="529"/>
      <c r="FZY95" s="530"/>
      <c r="FZZ95" s="531"/>
      <c r="GAA95" s="532"/>
      <c r="GAB95" s="533"/>
      <c r="GAC95" s="527"/>
      <c r="GAD95" s="528"/>
      <c r="GAE95" s="529"/>
      <c r="GAF95" s="530"/>
      <c r="GAG95" s="531"/>
      <c r="GAH95" s="532"/>
      <c r="GAI95" s="533"/>
      <c r="GAJ95" s="527"/>
      <c r="GAK95" s="528"/>
      <c r="GAL95" s="529"/>
      <c r="GAM95" s="530"/>
      <c r="GAN95" s="531"/>
      <c r="GAO95" s="532"/>
      <c r="GAP95" s="533"/>
      <c r="GAQ95" s="527"/>
      <c r="GAR95" s="528"/>
      <c r="GAS95" s="529"/>
      <c r="GAT95" s="530"/>
      <c r="GAU95" s="531"/>
      <c r="GAV95" s="532"/>
      <c r="GAW95" s="533"/>
      <c r="GAX95" s="527"/>
      <c r="GAY95" s="528"/>
      <c r="GAZ95" s="529"/>
      <c r="GBA95" s="530"/>
      <c r="GBB95" s="531"/>
      <c r="GBC95" s="532"/>
      <c r="GBD95" s="533"/>
      <c r="GBE95" s="527"/>
      <c r="GBF95" s="528"/>
      <c r="GBG95" s="529"/>
      <c r="GBH95" s="530"/>
      <c r="GBI95" s="531"/>
      <c r="GBJ95" s="532"/>
      <c r="GBK95" s="533"/>
      <c r="GBL95" s="527"/>
      <c r="GBM95" s="528"/>
      <c r="GBN95" s="529"/>
      <c r="GBO95" s="530"/>
      <c r="GBP95" s="531"/>
      <c r="GBQ95" s="532"/>
      <c r="GBR95" s="533"/>
      <c r="GBS95" s="527"/>
      <c r="GBT95" s="528"/>
      <c r="GBU95" s="529"/>
      <c r="GBV95" s="530"/>
      <c r="GBW95" s="531"/>
      <c r="GBX95" s="532"/>
      <c r="GBY95" s="533"/>
      <c r="GBZ95" s="527"/>
      <c r="GCA95" s="528"/>
      <c r="GCB95" s="529"/>
      <c r="GCC95" s="530"/>
      <c r="GCD95" s="531"/>
      <c r="GCE95" s="532"/>
      <c r="GCF95" s="533"/>
      <c r="GCG95" s="527"/>
      <c r="GCH95" s="528"/>
      <c r="GCI95" s="529"/>
      <c r="GCJ95" s="530"/>
      <c r="GCK95" s="531"/>
      <c r="GCL95" s="532"/>
      <c r="GCM95" s="533"/>
      <c r="GCN95" s="527"/>
      <c r="GCO95" s="528"/>
      <c r="GCP95" s="529"/>
      <c r="GCQ95" s="530"/>
      <c r="GCR95" s="531"/>
      <c r="GCS95" s="532"/>
      <c r="GCT95" s="533"/>
      <c r="GCU95" s="527"/>
      <c r="GCV95" s="528"/>
      <c r="GCW95" s="529"/>
      <c r="GCX95" s="530"/>
      <c r="GCY95" s="531"/>
      <c r="GCZ95" s="532"/>
      <c r="GDA95" s="533"/>
      <c r="GDB95" s="527"/>
      <c r="GDC95" s="528"/>
      <c r="GDD95" s="529"/>
      <c r="GDE95" s="530"/>
      <c r="GDF95" s="531"/>
      <c r="GDG95" s="532"/>
      <c r="GDH95" s="533"/>
      <c r="GDI95" s="527"/>
      <c r="GDJ95" s="528"/>
      <c r="GDK95" s="529"/>
      <c r="GDL95" s="530"/>
      <c r="GDM95" s="531"/>
      <c r="GDN95" s="532"/>
      <c r="GDO95" s="533"/>
      <c r="GDP95" s="527"/>
      <c r="GDQ95" s="528"/>
      <c r="GDR95" s="529"/>
      <c r="GDS95" s="530"/>
      <c r="GDT95" s="531"/>
      <c r="GDU95" s="532"/>
      <c r="GDV95" s="533"/>
      <c r="GDW95" s="527"/>
      <c r="GDX95" s="528"/>
      <c r="GDY95" s="529"/>
      <c r="GDZ95" s="530"/>
      <c r="GEA95" s="531"/>
      <c r="GEB95" s="532"/>
      <c r="GEC95" s="533"/>
      <c r="GED95" s="527"/>
      <c r="GEE95" s="528"/>
      <c r="GEF95" s="529"/>
      <c r="GEG95" s="530"/>
      <c r="GEH95" s="531"/>
      <c r="GEI95" s="532"/>
      <c r="GEJ95" s="533"/>
      <c r="GEK95" s="527"/>
      <c r="GEL95" s="528"/>
      <c r="GEM95" s="529"/>
      <c r="GEN95" s="530"/>
      <c r="GEO95" s="531"/>
      <c r="GEP95" s="532"/>
      <c r="GEQ95" s="533"/>
      <c r="GER95" s="527"/>
      <c r="GES95" s="528"/>
      <c r="GET95" s="529"/>
      <c r="GEU95" s="530"/>
      <c r="GEV95" s="531"/>
      <c r="GEW95" s="532"/>
      <c r="GEX95" s="533"/>
      <c r="GEY95" s="527"/>
      <c r="GEZ95" s="528"/>
      <c r="GFA95" s="529"/>
      <c r="GFB95" s="530"/>
      <c r="GFC95" s="531"/>
      <c r="GFD95" s="532"/>
      <c r="GFE95" s="533"/>
      <c r="GFF95" s="527"/>
      <c r="GFG95" s="528"/>
      <c r="GFH95" s="529"/>
      <c r="GFI95" s="530"/>
      <c r="GFJ95" s="531"/>
      <c r="GFK95" s="532"/>
      <c r="GFL95" s="533"/>
      <c r="GFM95" s="527"/>
      <c r="GFN95" s="528"/>
      <c r="GFO95" s="529"/>
      <c r="GFP95" s="530"/>
      <c r="GFQ95" s="531"/>
      <c r="GFR95" s="532"/>
      <c r="GFS95" s="533"/>
      <c r="GFT95" s="527"/>
      <c r="GFU95" s="528"/>
      <c r="GFV95" s="529"/>
      <c r="GFW95" s="530"/>
      <c r="GFX95" s="531"/>
      <c r="GFY95" s="532"/>
      <c r="GFZ95" s="533"/>
      <c r="GGA95" s="527"/>
      <c r="GGB95" s="528"/>
      <c r="GGC95" s="529"/>
      <c r="GGD95" s="530"/>
      <c r="GGE95" s="531"/>
      <c r="GGF95" s="532"/>
      <c r="GGG95" s="533"/>
      <c r="GGH95" s="527"/>
      <c r="GGI95" s="528"/>
      <c r="GGJ95" s="529"/>
      <c r="GGK95" s="530"/>
      <c r="GGL95" s="531"/>
      <c r="GGM95" s="532"/>
      <c r="GGN95" s="533"/>
      <c r="GGO95" s="527"/>
      <c r="GGP95" s="528"/>
      <c r="GGQ95" s="529"/>
      <c r="GGR95" s="530"/>
      <c r="GGS95" s="531"/>
      <c r="GGT95" s="532"/>
      <c r="GGU95" s="533"/>
      <c r="GGV95" s="527"/>
      <c r="GGW95" s="528"/>
      <c r="GGX95" s="529"/>
      <c r="GGY95" s="530"/>
      <c r="GGZ95" s="531"/>
      <c r="GHA95" s="532"/>
      <c r="GHB95" s="533"/>
      <c r="GHC95" s="527"/>
      <c r="GHD95" s="528"/>
      <c r="GHE95" s="529"/>
      <c r="GHF95" s="530"/>
      <c r="GHG95" s="531"/>
      <c r="GHH95" s="532"/>
      <c r="GHI95" s="533"/>
      <c r="GHJ95" s="527"/>
      <c r="GHK95" s="528"/>
      <c r="GHL95" s="529"/>
      <c r="GHM95" s="530"/>
      <c r="GHN95" s="531"/>
      <c r="GHO95" s="532"/>
      <c r="GHP95" s="533"/>
      <c r="GHQ95" s="527"/>
      <c r="GHR95" s="528"/>
      <c r="GHS95" s="529"/>
      <c r="GHT95" s="530"/>
      <c r="GHU95" s="531"/>
      <c r="GHV95" s="532"/>
      <c r="GHW95" s="533"/>
      <c r="GHX95" s="527"/>
      <c r="GHY95" s="528"/>
      <c r="GHZ95" s="529"/>
      <c r="GIA95" s="530"/>
      <c r="GIB95" s="531"/>
      <c r="GIC95" s="532"/>
      <c r="GID95" s="533"/>
      <c r="GIE95" s="527"/>
      <c r="GIF95" s="528"/>
      <c r="GIG95" s="529"/>
      <c r="GIH95" s="530"/>
      <c r="GII95" s="531"/>
      <c r="GIJ95" s="532"/>
      <c r="GIK95" s="533"/>
      <c r="GIL95" s="527"/>
      <c r="GIM95" s="528"/>
      <c r="GIN95" s="529"/>
      <c r="GIO95" s="530"/>
      <c r="GIP95" s="531"/>
      <c r="GIQ95" s="532"/>
      <c r="GIR95" s="533"/>
      <c r="GIS95" s="527"/>
      <c r="GIT95" s="528"/>
      <c r="GIU95" s="529"/>
      <c r="GIV95" s="530"/>
      <c r="GIW95" s="531"/>
      <c r="GIX95" s="532"/>
      <c r="GIY95" s="533"/>
      <c r="GIZ95" s="527"/>
      <c r="GJA95" s="528"/>
      <c r="GJB95" s="529"/>
      <c r="GJC95" s="530"/>
      <c r="GJD95" s="531"/>
      <c r="GJE95" s="532"/>
      <c r="GJF95" s="533"/>
      <c r="GJG95" s="527"/>
      <c r="GJH95" s="528"/>
      <c r="GJI95" s="529"/>
      <c r="GJJ95" s="530"/>
      <c r="GJK95" s="531"/>
      <c r="GJL95" s="532"/>
      <c r="GJM95" s="533"/>
      <c r="GJN95" s="527"/>
      <c r="GJO95" s="528"/>
      <c r="GJP95" s="529"/>
      <c r="GJQ95" s="530"/>
      <c r="GJR95" s="531"/>
      <c r="GJS95" s="532"/>
      <c r="GJT95" s="533"/>
      <c r="GJU95" s="527"/>
      <c r="GJV95" s="528"/>
      <c r="GJW95" s="529"/>
      <c r="GJX95" s="530"/>
      <c r="GJY95" s="531"/>
      <c r="GJZ95" s="532"/>
      <c r="GKA95" s="533"/>
      <c r="GKB95" s="527"/>
      <c r="GKC95" s="528"/>
      <c r="GKD95" s="529"/>
      <c r="GKE95" s="530"/>
      <c r="GKF95" s="531"/>
      <c r="GKG95" s="532"/>
      <c r="GKH95" s="533"/>
      <c r="GKI95" s="527"/>
      <c r="GKJ95" s="528"/>
      <c r="GKK95" s="529"/>
      <c r="GKL95" s="530"/>
      <c r="GKM95" s="531"/>
      <c r="GKN95" s="532"/>
      <c r="GKO95" s="533"/>
      <c r="GKP95" s="527"/>
      <c r="GKQ95" s="528"/>
      <c r="GKR95" s="529"/>
      <c r="GKS95" s="530"/>
      <c r="GKT95" s="531"/>
      <c r="GKU95" s="532"/>
      <c r="GKV95" s="533"/>
      <c r="GKW95" s="527"/>
      <c r="GKX95" s="528"/>
      <c r="GKY95" s="529"/>
      <c r="GKZ95" s="530"/>
      <c r="GLA95" s="531"/>
      <c r="GLB95" s="532"/>
      <c r="GLC95" s="533"/>
      <c r="GLD95" s="527"/>
      <c r="GLE95" s="528"/>
      <c r="GLF95" s="529"/>
      <c r="GLG95" s="530"/>
      <c r="GLH95" s="531"/>
      <c r="GLI95" s="532"/>
      <c r="GLJ95" s="533"/>
      <c r="GLK95" s="527"/>
      <c r="GLL95" s="528"/>
      <c r="GLM95" s="529"/>
      <c r="GLN95" s="530"/>
      <c r="GLO95" s="531"/>
      <c r="GLP95" s="532"/>
      <c r="GLQ95" s="533"/>
      <c r="GLR95" s="527"/>
      <c r="GLS95" s="528"/>
      <c r="GLT95" s="529"/>
      <c r="GLU95" s="530"/>
      <c r="GLV95" s="531"/>
      <c r="GLW95" s="532"/>
      <c r="GLX95" s="533"/>
      <c r="GLY95" s="527"/>
      <c r="GLZ95" s="528"/>
      <c r="GMA95" s="529"/>
      <c r="GMB95" s="530"/>
      <c r="GMC95" s="531"/>
      <c r="GMD95" s="532"/>
      <c r="GME95" s="533"/>
      <c r="GMF95" s="527"/>
      <c r="GMG95" s="528"/>
      <c r="GMH95" s="529"/>
      <c r="GMI95" s="530"/>
      <c r="GMJ95" s="531"/>
      <c r="GMK95" s="532"/>
      <c r="GML95" s="533"/>
      <c r="GMM95" s="527"/>
      <c r="GMN95" s="528"/>
      <c r="GMO95" s="529"/>
      <c r="GMP95" s="530"/>
      <c r="GMQ95" s="531"/>
      <c r="GMR95" s="532"/>
      <c r="GMS95" s="533"/>
      <c r="GMT95" s="527"/>
      <c r="GMU95" s="528"/>
      <c r="GMV95" s="529"/>
      <c r="GMW95" s="530"/>
      <c r="GMX95" s="531"/>
      <c r="GMY95" s="532"/>
      <c r="GMZ95" s="533"/>
      <c r="GNA95" s="527"/>
      <c r="GNB95" s="528"/>
      <c r="GNC95" s="529"/>
      <c r="GND95" s="530"/>
      <c r="GNE95" s="531"/>
      <c r="GNF95" s="532"/>
      <c r="GNG95" s="533"/>
      <c r="GNH95" s="527"/>
      <c r="GNI95" s="528"/>
      <c r="GNJ95" s="529"/>
      <c r="GNK95" s="530"/>
      <c r="GNL95" s="531"/>
      <c r="GNM95" s="532"/>
      <c r="GNN95" s="533"/>
      <c r="GNO95" s="527"/>
      <c r="GNP95" s="528"/>
      <c r="GNQ95" s="529"/>
      <c r="GNR95" s="530"/>
      <c r="GNS95" s="531"/>
      <c r="GNT95" s="532"/>
      <c r="GNU95" s="533"/>
      <c r="GNV95" s="527"/>
      <c r="GNW95" s="528"/>
      <c r="GNX95" s="529"/>
      <c r="GNY95" s="530"/>
      <c r="GNZ95" s="531"/>
      <c r="GOA95" s="532"/>
      <c r="GOB95" s="533"/>
      <c r="GOC95" s="527"/>
      <c r="GOD95" s="528"/>
      <c r="GOE95" s="529"/>
      <c r="GOF95" s="530"/>
      <c r="GOG95" s="531"/>
      <c r="GOH95" s="532"/>
      <c r="GOI95" s="533"/>
      <c r="GOJ95" s="527"/>
      <c r="GOK95" s="528"/>
      <c r="GOL95" s="529"/>
      <c r="GOM95" s="530"/>
      <c r="GON95" s="531"/>
      <c r="GOO95" s="532"/>
      <c r="GOP95" s="533"/>
      <c r="GOQ95" s="527"/>
      <c r="GOR95" s="528"/>
      <c r="GOS95" s="529"/>
      <c r="GOT95" s="530"/>
      <c r="GOU95" s="531"/>
      <c r="GOV95" s="532"/>
      <c r="GOW95" s="533"/>
      <c r="GOX95" s="527"/>
      <c r="GOY95" s="528"/>
      <c r="GOZ95" s="529"/>
      <c r="GPA95" s="530"/>
      <c r="GPB95" s="531"/>
      <c r="GPC95" s="532"/>
      <c r="GPD95" s="533"/>
      <c r="GPE95" s="527"/>
      <c r="GPF95" s="528"/>
      <c r="GPG95" s="529"/>
      <c r="GPH95" s="530"/>
      <c r="GPI95" s="531"/>
      <c r="GPJ95" s="532"/>
      <c r="GPK95" s="533"/>
      <c r="GPL95" s="527"/>
      <c r="GPM95" s="528"/>
      <c r="GPN95" s="529"/>
      <c r="GPO95" s="530"/>
      <c r="GPP95" s="531"/>
      <c r="GPQ95" s="532"/>
      <c r="GPR95" s="533"/>
      <c r="GPS95" s="527"/>
      <c r="GPT95" s="528"/>
      <c r="GPU95" s="529"/>
      <c r="GPV95" s="530"/>
      <c r="GPW95" s="531"/>
      <c r="GPX95" s="532"/>
      <c r="GPY95" s="533"/>
      <c r="GPZ95" s="527"/>
      <c r="GQA95" s="528"/>
      <c r="GQB95" s="529"/>
      <c r="GQC95" s="530"/>
      <c r="GQD95" s="531"/>
      <c r="GQE95" s="532"/>
      <c r="GQF95" s="533"/>
      <c r="GQG95" s="527"/>
      <c r="GQH95" s="528"/>
      <c r="GQI95" s="529"/>
      <c r="GQJ95" s="530"/>
      <c r="GQK95" s="531"/>
      <c r="GQL95" s="532"/>
      <c r="GQM95" s="533"/>
      <c r="GQN95" s="527"/>
      <c r="GQO95" s="528"/>
      <c r="GQP95" s="529"/>
      <c r="GQQ95" s="530"/>
      <c r="GQR95" s="531"/>
      <c r="GQS95" s="532"/>
      <c r="GQT95" s="533"/>
      <c r="GQU95" s="527"/>
      <c r="GQV95" s="528"/>
      <c r="GQW95" s="529"/>
      <c r="GQX95" s="530"/>
      <c r="GQY95" s="531"/>
      <c r="GQZ95" s="532"/>
      <c r="GRA95" s="533"/>
      <c r="GRB95" s="527"/>
      <c r="GRC95" s="528"/>
      <c r="GRD95" s="529"/>
      <c r="GRE95" s="530"/>
      <c r="GRF95" s="531"/>
      <c r="GRG95" s="532"/>
      <c r="GRH95" s="533"/>
      <c r="GRI95" s="527"/>
      <c r="GRJ95" s="528"/>
      <c r="GRK95" s="529"/>
      <c r="GRL95" s="530"/>
      <c r="GRM95" s="531"/>
      <c r="GRN95" s="532"/>
      <c r="GRO95" s="533"/>
      <c r="GRP95" s="527"/>
      <c r="GRQ95" s="528"/>
      <c r="GRR95" s="529"/>
      <c r="GRS95" s="530"/>
      <c r="GRT95" s="531"/>
      <c r="GRU95" s="532"/>
      <c r="GRV95" s="533"/>
      <c r="GRW95" s="527"/>
      <c r="GRX95" s="528"/>
      <c r="GRY95" s="529"/>
      <c r="GRZ95" s="530"/>
      <c r="GSA95" s="531"/>
      <c r="GSB95" s="532"/>
      <c r="GSC95" s="533"/>
      <c r="GSD95" s="527"/>
      <c r="GSE95" s="528"/>
      <c r="GSF95" s="529"/>
      <c r="GSG95" s="530"/>
      <c r="GSH95" s="531"/>
      <c r="GSI95" s="532"/>
      <c r="GSJ95" s="533"/>
      <c r="GSK95" s="527"/>
      <c r="GSL95" s="528"/>
      <c r="GSM95" s="529"/>
      <c r="GSN95" s="530"/>
      <c r="GSO95" s="531"/>
      <c r="GSP95" s="532"/>
      <c r="GSQ95" s="533"/>
      <c r="GSR95" s="527"/>
      <c r="GSS95" s="528"/>
      <c r="GST95" s="529"/>
      <c r="GSU95" s="530"/>
      <c r="GSV95" s="531"/>
      <c r="GSW95" s="532"/>
      <c r="GSX95" s="533"/>
      <c r="GSY95" s="527"/>
      <c r="GSZ95" s="528"/>
      <c r="GTA95" s="529"/>
      <c r="GTB95" s="530"/>
      <c r="GTC95" s="531"/>
      <c r="GTD95" s="532"/>
      <c r="GTE95" s="533"/>
      <c r="GTF95" s="527"/>
      <c r="GTG95" s="528"/>
      <c r="GTH95" s="529"/>
      <c r="GTI95" s="530"/>
      <c r="GTJ95" s="531"/>
      <c r="GTK95" s="532"/>
      <c r="GTL95" s="533"/>
      <c r="GTM95" s="527"/>
      <c r="GTN95" s="528"/>
      <c r="GTO95" s="529"/>
      <c r="GTP95" s="530"/>
      <c r="GTQ95" s="531"/>
      <c r="GTR95" s="532"/>
      <c r="GTS95" s="533"/>
      <c r="GTT95" s="527"/>
      <c r="GTU95" s="528"/>
      <c r="GTV95" s="529"/>
      <c r="GTW95" s="530"/>
      <c r="GTX95" s="531"/>
      <c r="GTY95" s="532"/>
      <c r="GTZ95" s="533"/>
      <c r="GUA95" s="527"/>
      <c r="GUB95" s="528"/>
      <c r="GUC95" s="529"/>
      <c r="GUD95" s="530"/>
      <c r="GUE95" s="531"/>
      <c r="GUF95" s="532"/>
      <c r="GUG95" s="533"/>
      <c r="GUH95" s="527"/>
      <c r="GUI95" s="528"/>
      <c r="GUJ95" s="529"/>
      <c r="GUK95" s="530"/>
      <c r="GUL95" s="531"/>
      <c r="GUM95" s="532"/>
      <c r="GUN95" s="533"/>
      <c r="GUO95" s="527"/>
      <c r="GUP95" s="528"/>
      <c r="GUQ95" s="529"/>
      <c r="GUR95" s="530"/>
      <c r="GUS95" s="531"/>
      <c r="GUT95" s="532"/>
      <c r="GUU95" s="533"/>
      <c r="GUV95" s="527"/>
      <c r="GUW95" s="528"/>
      <c r="GUX95" s="529"/>
      <c r="GUY95" s="530"/>
      <c r="GUZ95" s="531"/>
      <c r="GVA95" s="532"/>
      <c r="GVB95" s="533"/>
      <c r="GVC95" s="527"/>
      <c r="GVD95" s="528"/>
      <c r="GVE95" s="529"/>
      <c r="GVF95" s="530"/>
      <c r="GVG95" s="531"/>
      <c r="GVH95" s="532"/>
      <c r="GVI95" s="533"/>
      <c r="GVJ95" s="527"/>
      <c r="GVK95" s="528"/>
      <c r="GVL95" s="529"/>
      <c r="GVM95" s="530"/>
      <c r="GVN95" s="531"/>
      <c r="GVO95" s="532"/>
      <c r="GVP95" s="533"/>
      <c r="GVQ95" s="527"/>
      <c r="GVR95" s="528"/>
      <c r="GVS95" s="529"/>
      <c r="GVT95" s="530"/>
      <c r="GVU95" s="531"/>
      <c r="GVV95" s="532"/>
      <c r="GVW95" s="533"/>
      <c r="GVX95" s="527"/>
      <c r="GVY95" s="528"/>
      <c r="GVZ95" s="529"/>
      <c r="GWA95" s="530"/>
      <c r="GWB95" s="531"/>
      <c r="GWC95" s="532"/>
      <c r="GWD95" s="533"/>
      <c r="GWE95" s="527"/>
      <c r="GWF95" s="528"/>
      <c r="GWG95" s="529"/>
      <c r="GWH95" s="530"/>
      <c r="GWI95" s="531"/>
      <c r="GWJ95" s="532"/>
      <c r="GWK95" s="533"/>
      <c r="GWL95" s="527"/>
      <c r="GWM95" s="528"/>
      <c r="GWN95" s="529"/>
      <c r="GWO95" s="530"/>
      <c r="GWP95" s="531"/>
      <c r="GWQ95" s="532"/>
      <c r="GWR95" s="533"/>
      <c r="GWS95" s="527"/>
      <c r="GWT95" s="528"/>
      <c r="GWU95" s="529"/>
      <c r="GWV95" s="530"/>
      <c r="GWW95" s="531"/>
      <c r="GWX95" s="532"/>
      <c r="GWY95" s="533"/>
      <c r="GWZ95" s="527"/>
      <c r="GXA95" s="528"/>
      <c r="GXB95" s="529"/>
      <c r="GXC95" s="530"/>
      <c r="GXD95" s="531"/>
      <c r="GXE95" s="532"/>
      <c r="GXF95" s="533"/>
      <c r="GXG95" s="527"/>
      <c r="GXH95" s="528"/>
      <c r="GXI95" s="529"/>
      <c r="GXJ95" s="530"/>
      <c r="GXK95" s="531"/>
      <c r="GXL95" s="532"/>
      <c r="GXM95" s="533"/>
      <c r="GXN95" s="527"/>
      <c r="GXO95" s="528"/>
      <c r="GXP95" s="529"/>
      <c r="GXQ95" s="530"/>
      <c r="GXR95" s="531"/>
      <c r="GXS95" s="532"/>
      <c r="GXT95" s="533"/>
      <c r="GXU95" s="527"/>
      <c r="GXV95" s="528"/>
      <c r="GXW95" s="529"/>
      <c r="GXX95" s="530"/>
      <c r="GXY95" s="531"/>
      <c r="GXZ95" s="532"/>
      <c r="GYA95" s="533"/>
      <c r="GYB95" s="527"/>
      <c r="GYC95" s="528"/>
      <c r="GYD95" s="529"/>
      <c r="GYE95" s="530"/>
      <c r="GYF95" s="531"/>
      <c r="GYG95" s="532"/>
      <c r="GYH95" s="533"/>
      <c r="GYI95" s="527"/>
      <c r="GYJ95" s="528"/>
      <c r="GYK95" s="529"/>
      <c r="GYL95" s="530"/>
      <c r="GYM95" s="531"/>
      <c r="GYN95" s="532"/>
      <c r="GYO95" s="533"/>
      <c r="GYP95" s="527"/>
      <c r="GYQ95" s="528"/>
      <c r="GYR95" s="529"/>
      <c r="GYS95" s="530"/>
      <c r="GYT95" s="531"/>
      <c r="GYU95" s="532"/>
      <c r="GYV95" s="533"/>
      <c r="GYW95" s="527"/>
      <c r="GYX95" s="528"/>
      <c r="GYY95" s="529"/>
      <c r="GYZ95" s="530"/>
      <c r="GZA95" s="531"/>
      <c r="GZB95" s="532"/>
      <c r="GZC95" s="533"/>
      <c r="GZD95" s="527"/>
      <c r="GZE95" s="528"/>
      <c r="GZF95" s="529"/>
      <c r="GZG95" s="530"/>
      <c r="GZH95" s="531"/>
      <c r="GZI95" s="532"/>
      <c r="GZJ95" s="533"/>
      <c r="GZK95" s="527"/>
      <c r="GZL95" s="528"/>
      <c r="GZM95" s="529"/>
      <c r="GZN95" s="530"/>
      <c r="GZO95" s="531"/>
      <c r="GZP95" s="532"/>
      <c r="GZQ95" s="533"/>
      <c r="GZR95" s="527"/>
      <c r="GZS95" s="528"/>
      <c r="GZT95" s="529"/>
      <c r="GZU95" s="530"/>
      <c r="GZV95" s="531"/>
      <c r="GZW95" s="532"/>
      <c r="GZX95" s="533"/>
      <c r="GZY95" s="527"/>
      <c r="GZZ95" s="528"/>
      <c r="HAA95" s="529"/>
      <c r="HAB95" s="530"/>
      <c r="HAC95" s="531"/>
      <c r="HAD95" s="532"/>
      <c r="HAE95" s="533"/>
      <c r="HAF95" s="527"/>
      <c r="HAG95" s="528"/>
      <c r="HAH95" s="529"/>
      <c r="HAI95" s="530"/>
      <c r="HAJ95" s="531"/>
      <c r="HAK95" s="532"/>
      <c r="HAL95" s="533"/>
      <c r="HAM95" s="527"/>
      <c r="HAN95" s="528"/>
      <c r="HAO95" s="529"/>
      <c r="HAP95" s="530"/>
      <c r="HAQ95" s="531"/>
      <c r="HAR95" s="532"/>
      <c r="HAS95" s="533"/>
      <c r="HAT95" s="527"/>
      <c r="HAU95" s="528"/>
      <c r="HAV95" s="529"/>
      <c r="HAW95" s="530"/>
      <c r="HAX95" s="531"/>
      <c r="HAY95" s="532"/>
      <c r="HAZ95" s="533"/>
      <c r="HBA95" s="527"/>
      <c r="HBB95" s="528"/>
      <c r="HBC95" s="529"/>
      <c r="HBD95" s="530"/>
      <c r="HBE95" s="531"/>
      <c r="HBF95" s="532"/>
      <c r="HBG95" s="533"/>
      <c r="HBH95" s="527"/>
      <c r="HBI95" s="528"/>
      <c r="HBJ95" s="529"/>
      <c r="HBK95" s="530"/>
      <c r="HBL95" s="531"/>
      <c r="HBM95" s="532"/>
      <c r="HBN95" s="533"/>
      <c r="HBO95" s="527"/>
      <c r="HBP95" s="528"/>
      <c r="HBQ95" s="529"/>
      <c r="HBR95" s="530"/>
      <c r="HBS95" s="531"/>
      <c r="HBT95" s="532"/>
      <c r="HBU95" s="533"/>
      <c r="HBV95" s="527"/>
      <c r="HBW95" s="528"/>
      <c r="HBX95" s="529"/>
      <c r="HBY95" s="530"/>
      <c r="HBZ95" s="531"/>
      <c r="HCA95" s="532"/>
      <c r="HCB95" s="533"/>
      <c r="HCC95" s="527"/>
      <c r="HCD95" s="528"/>
      <c r="HCE95" s="529"/>
      <c r="HCF95" s="530"/>
      <c r="HCG95" s="531"/>
      <c r="HCH95" s="532"/>
      <c r="HCI95" s="533"/>
      <c r="HCJ95" s="527"/>
      <c r="HCK95" s="528"/>
      <c r="HCL95" s="529"/>
      <c r="HCM95" s="530"/>
      <c r="HCN95" s="531"/>
      <c r="HCO95" s="532"/>
      <c r="HCP95" s="533"/>
      <c r="HCQ95" s="527"/>
      <c r="HCR95" s="528"/>
      <c r="HCS95" s="529"/>
      <c r="HCT95" s="530"/>
      <c r="HCU95" s="531"/>
      <c r="HCV95" s="532"/>
      <c r="HCW95" s="533"/>
      <c r="HCX95" s="527"/>
      <c r="HCY95" s="528"/>
      <c r="HCZ95" s="529"/>
      <c r="HDA95" s="530"/>
      <c r="HDB95" s="531"/>
      <c r="HDC95" s="532"/>
      <c r="HDD95" s="533"/>
      <c r="HDE95" s="527"/>
      <c r="HDF95" s="528"/>
      <c r="HDG95" s="529"/>
      <c r="HDH95" s="530"/>
      <c r="HDI95" s="531"/>
      <c r="HDJ95" s="532"/>
      <c r="HDK95" s="533"/>
      <c r="HDL95" s="527"/>
      <c r="HDM95" s="528"/>
      <c r="HDN95" s="529"/>
      <c r="HDO95" s="530"/>
      <c r="HDP95" s="531"/>
      <c r="HDQ95" s="532"/>
      <c r="HDR95" s="533"/>
      <c r="HDS95" s="527"/>
      <c r="HDT95" s="528"/>
      <c r="HDU95" s="529"/>
      <c r="HDV95" s="530"/>
      <c r="HDW95" s="531"/>
      <c r="HDX95" s="532"/>
      <c r="HDY95" s="533"/>
      <c r="HDZ95" s="527"/>
      <c r="HEA95" s="528"/>
      <c r="HEB95" s="529"/>
      <c r="HEC95" s="530"/>
      <c r="HED95" s="531"/>
      <c r="HEE95" s="532"/>
      <c r="HEF95" s="533"/>
      <c r="HEG95" s="527"/>
      <c r="HEH95" s="528"/>
      <c r="HEI95" s="529"/>
      <c r="HEJ95" s="530"/>
      <c r="HEK95" s="531"/>
      <c r="HEL95" s="532"/>
      <c r="HEM95" s="533"/>
      <c r="HEN95" s="527"/>
      <c r="HEO95" s="528"/>
      <c r="HEP95" s="529"/>
      <c r="HEQ95" s="530"/>
      <c r="HER95" s="531"/>
      <c r="HES95" s="532"/>
      <c r="HET95" s="533"/>
      <c r="HEU95" s="527"/>
      <c r="HEV95" s="528"/>
      <c r="HEW95" s="529"/>
      <c r="HEX95" s="530"/>
      <c r="HEY95" s="531"/>
      <c r="HEZ95" s="532"/>
      <c r="HFA95" s="533"/>
      <c r="HFB95" s="527"/>
      <c r="HFC95" s="528"/>
      <c r="HFD95" s="529"/>
      <c r="HFE95" s="530"/>
      <c r="HFF95" s="531"/>
      <c r="HFG95" s="532"/>
      <c r="HFH95" s="533"/>
      <c r="HFI95" s="527"/>
      <c r="HFJ95" s="528"/>
      <c r="HFK95" s="529"/>
      <c r="HFL95" s="530"/>
      <c r="HFM95" s="531"/>
      <c r="HFN95" s="532"/>
      <c r="HFO95" s="533"/>
      <c r="HFP95" s="527"/>
      <c r="HFQ95" s="528"/>
      <c r="HFR95" s="529"/>
      <c r="HFS95" s="530"/>
      <c r="HFT95" s="531"/>
      <c r="HFU95" s="532"/>
      <c r="HFV95" s="533"/>
      <c r="HFW95" s="527"/>
      <c r="HFX95" s="528"/>
      <c r="HFY95" s="529"/>
      <c r="HFZ95" s="530"/>
      <c r="HGA95" s="531"/>
      <c r="HGB95" s="532"/>
      <c r="HGC95" s="533"/>
      <c r="HGD95" s="527"/>
      <c r="HGE95" s="528"/>
      <c r="HGF95" s="529"/>
      <c r="HGG95" s="530"/>
      <c r="HGH95" s="531"/>
      <c r="HGI95" s="532"/>
      <c r="HGJ95" s="533"/>
      <c r="HGK95" s="527"/>
      <c r="HGL95" s="528"/>
      <c r="HGM95" s="529"/>
      <c r="HGN95" s="530"/>
      <c r="HGO95" s="531"/>
      <c r="HGP95" s="532"/>
      <c r="HGQ95" s="533"/>
      <c r="HGR95" s="527"/>
      <c r="HGS95" s="528"/>
      <c r="HGT95" s="529"/>
      <c r="HGU95" s="530"/>
      <c r="HGV95" s="531"/>
      <c r="HGW95" s="532"/>
      <c r="HGX95" s="533"/>
      <c r="HGY95" s="527"/>
      <c r="HGZ95" s="528"/>
      <c r="HHA95" s="529"/>
      <c r="HHB95" s="530"/>
      <c r="HHC95" s="531"/>
      <c r="HHD95" s="532"/>
      <c r="HHE95" s="533"/>
      <c r="HHF95" s="527"/>
      <c r="HHG95" s="528"/>
      <c r="HHH95" s="529"/>
      <c r="HHI95" s="530"/>
      <c r="HHJ95" s="531"/>
      <c r="HHK95" s="532"/>
      <c r="HHL95" s="533"/>
      <c r="HHM95" s="527"/>
      <c r="HHN95" s="528"/>
      <c r="HHO95" s="529"/>
      <c r="HHP95" s="530"/>
      <c r="HHQ95" s="531"/>
      <c r="HHR95" s="532"/>
      <c r="HHS95" s="533"/>
      <c r="HHT95" s="527"/>
      <c r="HHU95" s="528"/>
      <c r="HHV95" s="529"/>
      <c r="HHW95" s="530"/>
      <c r="HHX95" s="531"/>
      <c r="HHY95" s="532"/>
      <c r="HHZ95" s="533"/>
      <c r="HIA95" s="527"/>
      <c r="HIB95" s="528"/>
      <c r="HIC95" s="529"/>
      <c r="HID95" s="530"/>
      <c r="HIE95" s="531"/>
      <c r="HIF95" s="532"/>
      <c r="HIG95" s="533"/>
      <c r="HIH95" s="527"/>
      <c r="HII95" s="528"/>
      <c r="HIJ95" s="529"/>
      <c r="HIK95" s="530"/>
      <c r="HIL95" s="531"/>
      <c r="HIM95" s="532"/>
      <c r="HIN95" s="533"/>
      <c r="HIO95" s="527"/>
      <c r="HIP95" s="528"/>
      <c r="HIQ95" s="529"/>
      <c r="HIR95" s="530"/>
      <c r="HIS95" s="531"/>
      <c r="HIT95" s="532"/>
      <c r="HIU95" s="533"/>
      <c r="HIV95" s="527"/>
      <c r="HIW95" s="528"/>
      <c r="HIX95" s="529"/>
      <c r="HIY95" s="530"/>
      <c r="HIZ95" s="531"/>
      <c r="HJA95" s="532"/>
      <c r="HJB95" s="533"/>
      <c r="HJC95" s="527"/>
      <c r="HJD95" s="528"/>
      <c r="HJE95" s="529"/>
      <c r="HJF95" s="530"/>
      <c r="HJG95" s="531"/>
      <c r="HJH95" s="532"/>
      <c r="HJI95" s="533"/>
      <c r="HJJ95" s="527"/>
      <c r="HJK95" s="528"/>
      <c r="HJL95" s="529"/>
      <c r="HJM95" s="530"/>
      <c r="HJN95" s="531"/>
      <c r="HJO95" s="532"/>
      <c r="HJP95" s="533"/>
      <c r="HJQ95" s="527"/>
      <c r="HJR95" s="528"/>
      <c r="HJS95" s="529"/>
      <c r="HJT95" s="530"/>
      <c r="HJU95" s="531"/>
      <c r="HJV95" s="532"/>
      <c r="HJW95" s="533"/>
      <c r="HJX95" s="527"/>
      <c r="HJY95" s="528"/>
      <c r="HJZ95" s="529"/>
      <c r="HKA95" s="530"/>
      <c r="HKB95" s="531"/>
      <c r="HKC95" s="532"/>
      <c r="HKD95" s="533"/>
      <c r="HKE95" s="527"/>
      <c r="HKF95" s="528"/>
      <c r="HKG95" s="529"/>
      <c r="HKH95" s="530"/>
      <c r="HKI95" s="531"/>
      <c r="HKJ95" s="532"/>
      <c r="HKK95" s="533"/>
      <c r="HKL95" s="527"/>
      <c r="HKM95" s="528"/>
      <c r="HKN95" s="529"/>
      <c r="HKO95" s="530"/>
      <c r="HKP95" s="531"/>
      <c r="HKQ95" s="532"/>
      <c r="HKR95" s="533"/>
      <c r="HKS95" s="527"/>
      <c r="HKT95" s="528"/>
      <c r="HKU95" s="529"/>
      <c r="HKV95" s="530"/>
      <c r="HKW95" s="531"/>
      <c r="HKX95" s="532"/>
      <c r="HKY95" s="533"/>
      <c r="HKZ95" s="527"/>
      <c r="HLA95" s="528"/>
      <c r="HLB95" s="529"/>
      <c r="HLC95" s="530"/>
      <c r="HLD95" s="531"/>
      <c r="HLE95" s="532"/>
      <c r="HLF95" s="533"/>
      <c r="HLG95" s="527"/>
      <c r="HLH95" s="528"/>
      <c r="HLI95" s="529"/>
      <c r="HLJ95" s="530"/>
      <c r="HLK95" s="531"/>
      <c r="HLL95" s="532"/>
      <c r="HLM95" s="533"/>
      <c r="HLN95" s="527"/>
      <c r="HLO95" s="528"/>
      <c r="HLP95" s="529"/>
      <c r="HLQ95" s="530"/>
      <c r="HLR95" s="531"/>
      <c r="HLS95" s="532"/>
      <c r="HLT95" s="533"/>
      <c r="HLU95" s="527"/>
      <c r="HLV95" s="528"/>
      <c r="HLW95" s="529"/>
      <c r="HLX95" s="530"/>
      <c r="HLY95" s="531"/>
      <c r="HLZ95" s="532"/>
      <c r="HMA95" s="533"/>
      <c r="HMB95" s="527"/>
      <c r="HMC95" s="528"/>
      <c r="HMD95" s="529"/>
      <c r="HME95" s="530"/>
      <c r="HMF95" s="531"/>
      <c r="HMG95" s="532"/>
      <c r="HMH95" s="533"/>
      <c r="HMI95" s="527"/>
      <c r="HMJ95" s="528"/>
      <c r="HMK95" s="529"/>
      <c r="HML95" s="530"/>
      <c r="HMM95" s="531"/>
      <c r="HMN95" s="532"/>
      <c r="HMO95" s="533"/>
      <c r="HMP95" s="527"/>
      <c r="HMQ95" s="528"/>
      <c r="HMR95" s="529"/>
      <c r="HMS95" s="530"/>
      <c r="HMT95" s="531"/>
      <c r="HMU95" s="532"/>
      <c r="HMV95" s="533"/>
      <c r="HMW95" s="527"/>
      <c r="HMX95" s="528"/>
      <c r="HMY95" s="529"/>
      <c r="HMZ95" s="530"/>
      <c r="HNA95" s="531"/>
      <c r="HNB95" s="532"/>
      <c r="HNC95" s="533"/>
      <c r="HND95" s="527"/>
      <c r="HNE95" s="528"/>
      <c r="HNF95" s="529"/>
      <c r="HNG95" s="530"/>
      <c r="HNH95" s="531"/>
      <c r="HNI95" s="532"/>
      <c r="HNJ95" s="533"/>
      <c r="HNK95" s="527"/>
      <c r="HNL95" s="528"/>
      <c r="HNM95" s="529"/>
      <c r="HNN95" s="530"/>
      <c r="HNO95" s="531"/>
      <c r="HNP95" s="532"/>
      <c r="HNQ95" s="533"/>
      <c r="HNR95" s="527"/>
      <c r="HNS95" s="528"/>
      <c r="HNT95" s="529"/>
      <c r="HNU95" s="530"/>
      <c r="HNV95" s="531"/>
      <c r="HNW95" s="532"/>
      <c r="HNX95" s="533"/>
      <c r="HNY95" s="527"/>
      <c r="HNZ95" s="528"/>
      <c r="HOA95" s="529"/>
      <c r="HOB95" s="530"/>
      <c r="HOC95" s="531"/>
      <c r="HOD95" s="532"/>
      <c r="HOE95" s="533"/>
      <c r="HOF95" s="527"/>
      <c r="HOG95" s="528"/>
      <c r="HOH95" s="529"/>
      <c r="HOI95" s="530"/>
      <c r="HOJ95" s="531"/>
      <c r="HOK95" s="532"/>
      <c r="HOL95" s="533"/>
      <c r="HOM95" s="527"/>
      <c r="HON95" s="528"/>
      <c r="HOO95" s="529"/>
      <c r="HOP95" s="530"/>
      <c r="HOQ95" s="531"/>
      <c r="HOR95" s="532"/>
      <c r="HOS95" s="533"/>
      <c r="HOT95" s="527"/>
      <c r="HOU95" s="528"/>
      <c r="HOV95" s="529"/>
      <c r="HOW95" s="530"/>
      <c r="HOX95" s="531"/>
      <c r="HOY95" s="532"/>
      <c r="HOZ95" s="533"/>
      <c r="HPA95" s="527"/>
      <c r="HPB95" s="528"/>
      <c r="HPC95" s="529"/>
      <c r="HPD95" s="530"/>
      <c r="HPE95" s="531"/>
      <c r="HPF95" s="532"/>
      <c r="HPG95" s="533"/>
      <c r="HPH95" s="527"/>
      <c r="HPI95" s="528"/>
      <c r="HPJ95" s="529"/>
      <c r="HPK95" s="530"/>
      <c r="HPL95" s="531"/>
      <c r="HPM95" s="532"/>
      <c r="HPN95" s="533"/>
      <c r="HPO95" s="527"/>
      <c r="HPP95" s="528"/>
      <c r="HPQ95" s="529"/>
      <c r="HPR95" s="530"/>
      <c r="HPS95" s="531"/>
      <c r="HPT95" s="532"/>
      <c r="HPU95" s="533"/>
      <c r="HPV95" s="527"/>
      <c r="HPW95" s="528"/>
      <c r="HPX95" s="529"/>
      <c r="HPY95" s="530"/>
      <c r="HPZ95" s="531"/>
      <c r="HQA95" s="532"/>
      <c r="HQB95" s="533"/>
      <c r="HQC95" s="527"/>
      <c r="HQD95" s="528"/>
      <c r="HQE95" s="529"/>
      <c r="HQF95" s="530"/>
      <c r="HQG95" s="531"/>
      <c r="HQH95" s="532"/>
      <c r="HQI95" s="533"/>
      <c r="HQJ95" s="527"/>
      <c r="HQK95" s="528"/>
      <c r="HQL95" s="529"/>
      <c r="HQM95" s="530"/>
      <c r="HQN95" s="531"/>
      <c r="HQO95" s="532"/>
      <c r="HQP95" s="533"/>
      <c r="HQQ95" s="527"/>
      <c r="HQR95" s="528"/>
      <c r="HQS95" s="529"/>
      <c r="HQT95" s="530"/>
      <c r="HQU95" s="531"/>
      <c r="HQV95" s="532"/>
      <c r="HQW95" s="533"/>
      <c r="HQX95" s="527"/>
      <c r="HQY95" s="528"/>
      <c r="HQZ95" s="529"/>
      <c r="HRA95" s="530"/>
      <c r="HRB95" s="531"/>
      <c r="HRC95" s="532"/>
      <c r="HRD95" s="533"/>
      <c r="HRE95" s="527"/>
      <c r="HRF95" s="528"/>
      <c r="HRG95" s="529"/>
      <c r="HRH95" s="530"/>
      <c r="HRI95" s="531"/>
      <c r="HRJ95" s="532"/>
      <c r="HRK95" s="533"/>
      <c r="HRL95" s="527"/>
      <c r="HRM95" s="528"/>
      <c r="HRN95" s="529"/>
      <c r="HRO95" s="530"/>
      <c r="HRP95" s="531"/>
      <c r="HRQ95" s="532"/>
      <c r="HRR95" s="533"/>
      <c r="HRS95" s="527"/>
      <c r="HRT95" s="528"/>
      <c r="HRU95" s="529"/>
      <c r="HRV95" s="530"/>
      <c r="HRW95" s="531"/>
      <c r="HRX95" s="532"/>
      <c r="HRY95" s="533"/>
      <c r="HRZ95" s="527"/>
      <c r="HSA95" s="528"/>
      <c r="HSB95" s="529"/>
      <c r="HSC95" s="530"/>
      <c r="HSD95" s="531"/>
      <c r="HSE95" s="532"/>
      <c r="HSF95" s="533"/>
      <c r="HSG95" s="527"/>
      <c r="HSH95" s="528"/>
      <c r="HSI95" s="529"/>
      <c r="HSJ95" s="530"/>
      <c r="HSK95" s="531"/>
      <c r="HSL95" s="532"/>
      <c r="HSM95" s="533"/>
      <c r="HSN95" s="527"/>
      <c r="HSO95" s="528"/>
      <c r="HSP95" s="529"/>
      <c r="HSQ95" s="530"/>
      <c r="HSR95" s="531"/>
      <c r="HSS95" s="532"/>
      <c r="HST95" s="533"/>
      <c r="HSU95" s="527"/>
      <c r="HSV95" s="528"/>
      <c r="HSW95" s="529"/>
      <c r="HSX95" s="530"/>
      <c r="HSY95" s="531"/>
      <c r="HSZ95" s="532"/>
      <c r="HTA95" s="533"/>
      <c r="HTB95" s="527"/>
      <c r="HTC95" s="528"/>
      <c r="HTD95" s="529"/>
      <c r="HTE95" s="530"/>
      <c r="HTF95" s="531"/>
      <c r="HTG95" s="532"/>
      <c r="HTH95" s="533"/>
      <c r="HTI95" s="527"/>
      <c r="HTJ95" s="528"/>
      <c r="HTK95" s="529"/>
      <c r="HTL95" s="530"/>
      <c r="HTM95" s="531"/>
      <c r="HTN95" s="532"/>
      <c r="HTO95" s="533"/>
      <c r="HTP95" s="527"/>
      <c r="HTQ95" s="528"/>
      <c r="HTR95" s="529"/>
      <c r="HTS95" s="530"/>
      <c r="HTT95" s="531"/>
      <c r="HTU95" s="532"/>
      <c r="HTV95" s="533"/>
      <c r="HTW95" s="527"/>
      <c r="HTX95" s="528"/>
      <c r="HTY95" s="529"/>
      <c r="HTZ95" s="530"/>
      <c r="HUA95" s="531"/>
      <c r="HUB95" s="532"/>
      <c r="HUC95" s="533"/>
      <c r="HUD95" s="527"/>
      <c r="HUE95" s="528"/>
      <c r="HUF95" s="529"/>
      <c r="HUG95" s="530"/>
      <c r="HUH95" s="531"/>
      <c r="HUI95" s="532"/>
      <c r="HUJ95" s="533"/>
      <c r="HUK95" s="527"/>
      <c r="HUL95" s="528"/>
      <c r="HUM95" s="529"/>
      <c r="HUN95" s="530"/>
      <c r="HUO95" s="531"/>
      <c r="HUP95" s="532"/>
      <c r="HUQ95" s="533"/>
      <c r="HUR95" s="527"/>
      <c r="HUS95" s="528"/>
      <c r="HUT95" s="529"/>
      <c r="HUU95" s="530"/>
      <c r="HUV95" s="531"/>
      <c r="HUW95" s="532"/>
      <c r="HUX95" s="533"/>
      <c r="HUY95" s="527"/>
      <c r="HUZ95" s="528"/>
      <c r="HVA95" s="529"/>
      <c r="HVB95" s="530"/>
      <c r="HVC95" s="531"/>
      <c r="HVD95" s="532"/>
      <c r="HVE95" s="533"/>
      <c r="HVF95" s="527"/>
      <c r="HVG95" s="528"/>
      <c r="HVH95" s="529"/>
      <c r="HVI95" s="530"/>
      <c r="HVJ95" s="531"/>
      <c r="HVK95" s="532"/>
      <c r="HVL95" s="533"/>
      <c r="HVM95" s="527"/>
      <c r="HVN95" s="528"/>
      <c r="HVO95" s="529"/>
      <c r="HVP95" s="530"/>
      <c r="HVQ95" s="531"/>
      <c r="HVR95" s="532"/>
      <c r="HVS95" s="533"/>
      <c r="HVT95" s="527"/>
      <c r="HVU95" s="528"/>
      <c r="HVV95" s="529"/>
      <c r="HVW95" s="530"/>
      <c r="HVX95" s="531"/>
      <c r="HVY95" s="532"/>
      <c r="HVZ95" s="533"/>
      <c r="HWA95" s="527"/>
      <c r="HWB95" s="528"/>
      <c r="HWC95" s="529"/>
      <c r="HWD95" s="530"/>
      <c r="HWE95" s="531"/>
      <c r="HWF95" s="532"/>
      <c r="HWG95" s="533"/>
      <c r="HWH95" s="527"/>
      <c r="HWI95" s="528"/>
      <c r="HWJ95" s="529"/>
      <c r="HWK95" s="530"/>
      <c r="HWL95" s="531"/>
      <c r="HWM95" s="532"/>
      <c r="HWN95" s="533"/>
      <c r="HWO95" s="527"/>
      <c r="HWP95" s="528"/>
      <c r="HWQ95" s="529"/>
      <c r="HWR95" s="530"/>
      <c r="HWS95" s="531"/>
      <c r="HWT95" s="532"/>
      <c r="HWU95" s="533"/>
      <c r="HWV95" s="527"/>
      <c r="HWW95" s="528"/>
      <c r="HWX95" s="529"/>
      <c r="HWY95" s="530"/>
      <c r="HWZ95" s="531"/>
      <c r="HXA95" s="532"/>
      <c r="HXB95" s="533"/>
      <c r="HXC95" s="527"/>
      <c r="HXD95" s="528"/>
      <c r="HXE95" s="529"/>
      <c r="HXF95" s="530"/>
      <c r="HXG95" s="531"/>
      <c r="HXH95" s="532"/>
      <c r="HXI95" s="533"/>
      <c r="HXJ95" s="527"/>
      <c r="HXK95" s="528"/>
      <c r="HXL95" s="529"/>
      <c r="HXM95" s="530"/>
      <c r="HXN95" s="531"/>
      <c r="HXO95" s="532"/>
      <c r="HXP95" s="533"/>
      <c r="HXQ95" s="527"/>
      <c r="HXR95" s="528"/>
      <c r="HXS95" s="529"/>
      <c r="HXT95" s="530"/>
      <c r="HXU95" s="531"/>
      <c r="HXV95" s="532"/>
      <c r="HXW95" s="533"/>
      <c r="HXX95" s="527"/>
      <c r="HXY95" s="528"/>
      <c r="HXZ95" s="529"/>
      <c r="HYA95" s="530"/>
      <c r="HYB95" s="531"/>
      <c r="HYC95" s="532"/>
      <c r="HYD95" s="533"/>
      <c r="HYE95" s="527"/>
      <c r="HYF95" s="528"/>
      <c r="HYG95" s="529"/>
      <c r="HYH95" s="530"/>
      <c r="HYI95" s="531"/>
      <c r="HYJ95" s="532"/>
      <c r="HYK95" s="533"/>
      <c r="HYL95" s="527"/>
      <c r="HYM95" s="528"/>
      <c r="HYN95" s="529"/>
      <c r="HYO95" s="530"/>
      <c r="HYP95" s="531"/>
      <c r="HYQ95" s="532"/>
      <c r="HYR95" s="533"/>
      <c r="HYS95" s="527"/>
      <c r="HYT95" s="528"/>
      <c r="HYU95" s="529"/>
      <c r="HYV95" s="530"/>
      <c r="HYW95" s="531"/>
      <c r="HYX95" s="532"/>
      <c r="HYY95" s="533"/>
      <c r="HYZ95" s="527"/>
      <c r="HZA95" s="528"/>
      <c r="HZB95" s="529"/>
      <c r="HZC95" s="530"/>
      <c r="HZD95" s="531"/>
      <c r="HZE95" s="532"/>
      <c r="HZF95" s="533"/>
      <c r="HZG95" s="527"/>
      <c r="HZH95" s="528"/>
      <c r="HZI95" s="529"/>
      <c r="HZJ95" s="530"/>
      <c r="HZK95" s="531"/>
      <c r="HZL95" s="532"/>
      <c r="HZM95" s="533"/>
      <c r="HZN95" s="527"/>
      <c r="HZO95" s="528"/>
      <c r="HZP95" s="529"/>
      <c r="HZQ95" s="530"/>
      <c r="HZR95" s="531"/>
      <c r="HZS95" s="532"/>
      <c r="HZT95" s="533"/>
      <c r="HZU95" s="527"/>
      <c r="HZV95" s="528"/>
      <c r="HZW95" s="529"/>
      <c r="HZX95" s="530"/>
      <c r="HZY95" s="531"/>
      <c r="HZZ95" s="532"/>
      <c r="IAA95" s="533"/>
      <c r="IAB95" s="527"/>
      <c r="IAC95" s="528"/>
      <c r="IAD95" s="529"/>
      <c r="IAE95" s="530"/>
      <c r="IAF95" s="531"/>
      <c r="IAG95" s="532"/>
      <c r="IAH95" s="533"/>
      <c r="IAI95" s="527"/>
      <c r="IAJ95" s="528"/>
      <c r="IAK95" s="529"/>
      <c r="IAL95" s="530"/>
      <c r="IAM95" s="531"/>
      <c r="IAN95" s="532"/>
      <c r="IAO95" s="533"/>
      <c r="IAP95" s="527"/>
      <c r="IAQ95" s="528"/>
      <c r="IAR95" s="529"/>
      <c r="IAS95" s="530"/>
      <c r="IAT95" s="531"/>
      <c r="IAU95" s="532"/>
      <c r="IAV95" s="533"/>
      <c r="IAW95" s="527"/>
      <c r="IAX95" s="528"/>
      <c r="IAY95" s="529"/>
      <c r="IAZ95" s="530"/>
      <c r="IBA95" s="531"/>
      <c r="IBB95" s="532"/>
      <c r="IBC95" s="533"/>
      <c r="IBD95" s="527"/>
      <c r="IBE95" s="528"/>
      <c r="IBF95" s="529"/>
      <c r="IBG95" s="530"/>
      <c r="IBH95" s="531"/>
      <c r="IBI95" s="532"/>
      <c r="IBJ95" s="533"/>
      <c r="IBK95" s="527"/>
      <c r="IBL95" s="528"/>
      <c r="IBM95" s="529"/>
      <c r="IBN95" s="530"/>
      <c r="IBO95" s="531"/>
      <c r="IBP95" s="532"/>
      <c r="IBQ95" s="533"/>
      <c r="IBR95" s="527"/>
      <c r="IBS95" s="528"/>
      <c r="IBT95" s="529"/>
      <c r="IBU95" s="530"/>
      <c r="IBV95" s="531"/>
      <c r="IBW95" s="532"/>
      <c r="IBX95" s="533"/>
      <c r="IBY95" s="527"/>
      <c r="IBZ95" s="528"/>
      <c r="ICA95" s="529"/>
      <c r="ICB95" s="530"/>
      <c r="ICC95" s="531"/>
      <c r="ICD95" s="532"/>
      <c r="ICE95" s="533"/>
      <c r="ICF95" s="527"/>
      <c r="ICG95" s="528"/>
      <c r="ICH95" s="529"/>
      <c r="ICI95" s="530"/>
      <c r="ICJ95" s="531"/>
      <c r="ICK95" s="532"/>
      <c r="ICL95" s="533"/>
      <c r="ICM95" s="527"/>
      <c r="ICN95" s="528"/>
      <c r="ICO95" s="529"/>
      <c r="ICP95" s="530"/>
      <c r="ICQ95" s="531"/>
      <c r="ICR95" s="532"/>
      <c r="ICS95" s="533"/>
      <c r="ICT95" s="527"/>
      <c r="ICU95" s="528"/>
      <c r="ICV95" s="529"/>
      <c r="ICW95" s="530"/>
      <c r="ICX95" s="531"/>
      <c r="ICY95" s="532"/>
      <c r="ICZ95" s="533"/>
      <c r="IDA95" s="527"/>
      <c r="IDB95" s="528"/>
      <c r="IDC95" s="529"/>
      <c r="IDD95" s="530"/>
      <c r="IDE95" s="531"/>
      <c r="IDF95" s="532"/>
      <c r="IDG95" s="533"/>
      <c r="IDH95" s="527"/>
      <c r="IDI95" s="528"/>
      <c r="IDJ95" s="529"/>
      <c r="IDK95" s="530"/>
      <c r="IDL95" s="531"/>
      <c r="IDM95" s="532"/>
      <c r="IDN95" s="533"/>
      <c r="IDO95" s="527"/>
      <c r="IDP95" s="528"/>
      <c r="IDQ95" s="529"/>
      <c r="IDR95" s="530"/>
      <c r="IDS95" s="531"/>
      <c r="IDT95" s="532"/>
      <c r="IDU95" s="533"/>
      <c r="IDV95" s="527"/>
      <c r="IDW95" s="528"/>
      <c r="IDX95" s="529"/>
      <c r="IDY95" s="530"/>
      <c r="IDZ95" s="531"/>
      <c r="IEA95" s="532"/>
      <c r="IEB95" s="533"/>
      <c r="IEC95" s="527"/>
      <c r="IED95" s="528"/>
      <c r="IEE95" s="529"/>
      <c r="IEF95" s="530"/>
      <c r="IEG95" s="531"/>
      <c r="IEH95" s="532"/>
      <c r="IEI95" s="533"/>
      <c r="IEJ95" s="527"/>
      <c r="IEK95" s="528"/>
      <c r="IEL95" s="529"/>
      <c r="IEM95" s="530"/>
      <c r="IEN95" s="531"/>
      <c r="IEO95" s="532"/>
      <c r="IEP95" s="533"/>
      <c r="IEQ95" s="527"/>
      <c r="IER95" s="528"/>
      <c r="IES95" s="529"/>
      <c r="IET95" s="530"/>
      <c r="IEU95" s="531"/>
      <c r="IEV95" s="532"/>
      <c r="IEW95" s="533"/>
      <c r="IEX95" s="527"/>
      <c r="IEY95" s="528"/>
      <c r="IEZ95" s="529"/>
      <c r="IFA95" s="530"/>
      <c r="IFB95" s="531"/>
      <c r="IFC95" s="532"/>
      <c r="IFD95" s="533"/>
      <c r="IFE95" s="527"/>
      <c r="IFF95" s="528"/>
      <c r="IFG95" s="529"/>
      <c r="IFH95" s="530"/>
      <c r="IFI95" s="531"/>
      <c r="IFJ95" s="532"/>
      <c r="IFK95" s="533"/>
      <c r="IFL95" s="527"/>
      <c r="IFM95" s="528"/>
      <c r="IFN95" s="529"/>
      <c r="IFO95" s="530"/>
      <c r="IFP95" s="531"/>
      <c r="IFQ95" s="532"/>
      <c r="IFR95" s="533"/>
      <c r="IFS95" s="527"/>
      <c r="IFT95" s="528"/>
      <c r="IFU95" s="529"/>
      <c r="IFV95" s="530"/>
      <c r="IFW95" s="531"/>
      <c r="IFX95" s="532"/>
      <c r="IFY95" s="533"/>
      <c r="IFZ95" s="527"/>
      <c r="IGA95" s="528"/>
      <c r="IGB95" s="529"/>
      <c r="IGC95" s="530"/>
      <c r="IGD95" s="531"/>
      <c r="IGE95" s="532"/>
      <c r="IGF95" s="533"/>
      <c r="IGG95" s="527"/>
      <c r="IGH95" s="528"/>
      <c r="IGI95" s="529"/>
      <c r="IGJ95" s="530"/>
      <c r="IGK95" s="531"/>
      <c r="IGL95" s="532"/>
      <c r="IGM95" s="533"/>
      <c r="IGN95" s="527"/>
      <c r="IGO95" s="528"/>
      <c r="IGP95" s="529"/>
      <c r="IGQ95" s="530"/>
      <c r="IGR95" s="531"/>
      <c r="IGS95" s="532"/>
      <c r="IGT95" s="533"/>
      <c r="IGU95" s="527"/>
      <c r="IGV95" s="528"/>
      <c r="IGW95" s="529"/>
      <c r="IGX95" s="530"/>
      <c r="IGY95" s="531"/>
      <c r="IGZ95" s="532"/>
      <c r="IHA95" s="533"/>
      <c r="IHB95" s="527"/>
      <c r="IHC95" s="528"/>
      <c r="IHD95" s="529"/>
      <c r="IHE95" s="530"/>
      <c r="IHF95" s="531"/>
      <c r="IHG95" s="532"/>
      <c r="IHH95" s="533"/>
      <c r="IHI95" s="527"/>
      <c r="IHJ95" s="528"/>
      <c r="IHK95" s="529"/>
      <c r="IHL95" s="530"/>
      <c r="IHM95" s="531"/>
      <c r="IHN95" s="532"/>
      <c r="IHO95" s="533"/>
      <c r="IHP95" s="527"/>
      <c r="IHQ95" s="528"/>
      <c r="IHR95" s="529"/>
      <c r="IHS95" s="530"/>
      <c r="IHT95" s="531"/>
      <c r="IHU95" s="532"/>
      <c r="IHV95" s="533"/>
      <c r="IHW95" s="527"/>
      <c r="IHX95" s="528"/>
      <c r="IHY95" s="529"/>
      <c r="IHZ95" s="530"/>
      <c r="IIA95" s="531"/>
      <c r="IIB95" s="532"/>
      <c r="IIC95" s="533"/>
      <c r="IID95" s="527"/>
      <c r="IIE95" s="528"/>
      <c r="IIF95" s="529"/>
      <c r="IIG95" s="530"/>
      <c r="IIH95" s="531"/>
      <c r="III95" s="532"/>
      <c r="IIJ95" s="533"/>
      <c r="IIK95" s="527"/>
      <c r="IIL95" s="528"/>
      <c r="IIM95" s="529"/>
      <c r="IIN95" s="530"/>
      <c r="IIO95" s="531"/>
      <c r="IIP95" s="532"/>
      <c r="IIQ95" s="533"/>
      <c r="IIR95" s="527"/>
      <c r="IIS95" s="528"/>
      <c r="IIT95" s="529"/>
      <c r="IIU95" s="530"/>
      <c r="IIV95" s="531"/>
      <c r="IIW95" s="532"/>
      <c r="IIX95" s="533"/>
      <c r="IIY95" s="527"/>
      <c r="IIZ95" s="528"/>
      <c r="IJA95" s="529"/>
      <c r="IJB95" s="530"/>
      <c r="IJC95" s="531"/>
      <c r="IJD95" s="532"/>
      <c r="IJE95" s="533"/>
      <c r="IJF95" s="527"/>
      <c r="IJG95" s="528"/>
      <c r="IJH95" s="529"/>
      <c r="IJI95" s="530"/>
      <c r="IJJ95" s="531"/>
      <c r="IJK95" s="532"/>
      <c r="IJL95" s="533"/>
      <c r="IJM95" s="527"/>
      <c r="IJN95" s="528"/>
      <c r="IJO95" s="529"/>
      <c r="IJP95" s="530"/>
      <c r="IJQ95" s="531"/>
      <c r="IJR95" s="532"/>
      <c r="IJS95" s="533"/>
      <c r="IJT95" s="527"/>
      <c r="IJU95" s="528"/>
      <c r="IJV95" s="529"/>
      <c r="IJW95" s="530"/>
      <c r="IJX95" s="531"/>
      <c r="IJY95" s="532"/>
      <c r="IJZ95" s="533"/>
      <c r="IKA95" s="527"/>
      <c r="IKB95" s="528"/>
      <c r="IKC95" s="529"/>
      <c r="IKD95" s="530"/>
      <c r="IKE95" s="531"/>
      <c r="IKF95" s="532"/>
      <c r="IKG95" s="533"/>
      <c r="IKH95" s="527"/>
      <c r="IKI95" s="528"/>
      <c r="IKJ95" s="529"/>
      <c r="IKK95" s="530"/>
      <c r="IKL95" s="531"/>
      <c r="IKM95" s="532"/>
      <c r="IKN95" s="533"/>
      <c r="IKO95" s="527"/>
      <c r="IKP95" s="528"/>
      <c r="IKQ95" s="529"/>
      <c r="IKR95" s="530"/>
      <c r="IKS95" s="531"/>
      <c r="IKT95" s="532"/>
      <c r="IKU95" s="533"/>
      <c r="IKV95" s="527"/>
      <c r="IKW95" s="528"/>
      <c r="IKX95" s="529"/>
      <c r="IKY95" s="530"/>
      <c r="IKZ95" s="531"/>
      <c r="ILA95" s="532"/>
      <c r="ILB95" s="533"/>
      <c r="ILC95" s="527"/>
      <c r="ILD95" s="528"/>
      <c r="ILE95" s="529"/>
      <c r="ILF95" s="530"/>
      <c r="ILG95" s="531"/>
      <c r="ILH95" s="532"/>
      <c r="ILI95" s="533"/>
      <c r="ILJ95" s="527"/>
      <c r="ILK95" s="528"/>
      <c r="ILL95" s="529"/>
      <c r="ILM95" s="530"/>
      <c r="ILN95" s="531"/>
      <c r="ILO95" s="532"/>
      <c r="ILP95" s="533"/>
      <c r="ILQ95" s="527"/>
      <c r="ILR95" s="528"/>
      <c r="ILS95" s="529"/>
      <c r="ILT95" s="530"/>
      <c r="ILU95" s="531"/>
      <c r="ILV95" s="532"/>
      <c r="ILW95" s="533"/>
      <c r="ILX95" s="527"/>
      <c r="ILY95" s="528"/>
      <c r="ILZ95" s="529"/>
      <c r="IMA95" s="530"/>
      <c r="IMB95" s="531"/>
      <c r="IMC95" s="532"/>
      <c r="IMD95" s="533"/>
      <c r="IME95" s="527"/>
      <c r="IMF95" s="528"/>
      <c r="IMG95" s="529"/>
      <c r="IMH95" s="530"/>
      <c r="IMI95" s="531"/>
      <c r="IMJ95" s="532"/>
      <c r="IMK95" s="533"/>
      <c r="IML95" s="527"/>
      <c r="IMM95" s="528"/>
      <c r="IMN95" s="529"/>
      <c r="IMO95" s="530"/>
      <c r="IMP95" s="531"/>
      <c r="IMQ95" s="532"/>
      <c r="IMR95" s="533"/>
      <c r="IMS95" s="527"/>
      <c r="IMT95" s="528"/>
      <c r="IMU95" s="529"/>
      <c r="IMV95" s="530"/>
      <c r="IMW95" s="531"/>
      <c r="IMX95" s="532"/>
      <c r="IMY95" s="533"/>
      <c r="IMZ95" s="527"/>
      <c r="INA95" s="528"/>
      <c r="INB95" s="529"/>
      <c r="INC95" s="530"/>
      <c r="IND95" s="531"/>
      <c r="INE95" s="532"/>
      <c r="INF95" s="533"/>
      <c r="ING95" s="527"/>
      <c r="INH95" s="528"/>
      <c r="INI95" s="529"/>
      <c r="INJ95" s="530"/>
      <c r="INK95" s="531"/>
      <c r="INL95" s="532"/>
      <c r="INM95" s="533"/>
      <c r="INN95" s="527"/>
      <c r="INO95" s="528"/>
      <c r="INP95" s="529"/>
      <c r="INQ95" s="530"/>
      <c r="INR95" s="531"/>
      <c r="INS95" s="532"/>
      <c r="INT95" s="533"/>
      <c r="INU95" s="527"/>
      <c r="INV95" s="528"/>
      <c r="INW95" s="529"/>
      <c r="INX95" s="530"/>
      <c r="INY95" s="531"/>
      <c r="INZ95" s="532"/>
      <c r="IOA95" s="533"/>
      <c r="IOB95" s="527"/>
      <c r="IOC95" s="528"/>
      <c r="IOD95" s="529"/>
      <c r="IOE95" s="530"/>
      <c r="IOF95" s="531"/>
      <c r="IOG95" s="532"/>
      <c r="IOH95" s="533"/>
      <c r="IOI95" s="527"/>
      <c r="IOJ95" s="528"/>
      <c r="IOK95" s="529"/>
      <c r="IOL95" s="530"/>
      <c r="IOM95" s="531"/>
      <c r="ION95" s="532"/>
      <c r="IOO95" s="533"/>
      <c r="IOP95" s="527"/>
      <c r="IOQ95" s="528"/>
      <c r="IOR95" s="529"/>
      <c r="IOS95" s="530"/>
      <c r="IOT95" s="531"/>
      <c r="IOU95" s="532"/>
      <c r="IOV95" s="533"/>
      <c r="IOW95" s="527"/>
      <c r="IOX95" s="528"/>
      <c r="IOY95" s="529"/>
      <c r="IOZ95" s="530"/>
      <c r="IPA95" s="531"/>
      <c r="IPB95" s="532"/>
      <c r="IPC95" s="533"/>
      <c r="IPD95" s="527"/>
      <c r="IPE95" s="528"/>
      <c r="IPF95" s="529"/>
      <c r="IPG95" s="530"/>
      <c r="IPH95" s="531"/>
      <c r="IPI95" s="532"/>
      <c r="IPJ95" s="533"/>
      <c r="IPK95" s="527"/>
      <c r="IPL95" s="528"/>
      <c r="IPM95" s="529"/>
      <c r="IPN95" s="530"/>
      <c r="IPO95" s="531"/>
      <c r="IPP95" s="532"/>
      <c r="IPQ95" s="533"/>
      <c r="IPR95" s="527"/>
      <c r="IPS95" s="528"/>
      <c r="IPT95" s="529"/>
      <c r="IPU95" s="530"/>
      <c r="IPV95" s="531"/>
      <c r="IPW95" s="532"/>
      <c r="IPX95" s="533"/>
      <c r="IPY95" s="527"/>
      <c r="IPZ95" s="528"/>
      <c r="IQA95" s="529"/>
      <c r="IQB95" s="530"/>
      <c r="IQC95" s="531"/>
      <c r="IQD95" s="532"/>
      <c r="IQE95" s="533"/>
      <c r="IQF95" s="527"/>
      <c r="IQG95" s="528"/>
      <c r="IQH95" s="529"/>
      <c r="IQI95" s="530"/>
      <c r="IQJ95" s="531"/>
      <c r="IQK95" s="532"/>
      <c r="IQL95" s="533"/>
      <c r="IQM95" s="527"/>
      <c r="IQN95" s="528"/>
      <c r="IQO95" s="529"/>
      <c r="IQP95" s="530"/>
      <c r="IQQ95" s="531"/>
      <c r="IQR95" s="532"/>
      <c r="IQS95" s="533"/>
      <c r="IQT95" s="527"/>
      <c r="IQU95" s="528"/>
      <c r="IQV95" s="529"/>
      <c r="IQW95" s="530"/>
      <c r="IQX95" s="531"/>
      <c r="IQY95" s="532"/>
      <c r="IQZ95" s="533"/>
      <c r="IRA95" s="527"/>
      <c r="IRB95" s="528"/>
      <c r="IRC95" s="529"/>
      <c r="IRD95" s="530"/>
      <c r="IRE95" s="531"/>
      <c r="IRF95" s="532"/>
      <c r="IRG95" s="533"/>
      <c r="IRH95" s="527"/>
      <c r="IRI95" s="528"/>
      <c r="IRJ95" s="529"/>
      <c r="IRK95" s="530"/>
      <c r="IRL95" s="531"/>
      <c r="IRM95" s="532"/>
      <c r="IRN95" s="533"/>
      <c r="IRO95" s="527"/>
      <c r="IRP95" s="528"/>
      <c r="IRQ95" s="529"/>
      <c r="IRR95" s="530"/>
      <c r="IRS95" s="531"/>
      <c r="IRT95" s="532"/>
      <c r="IRU95" s="533"/>
      <c r="IRV95" s="527"/>
      <c r="IRW95" s="528"/>
      <c r="IRX95" s="529"/>
      <c r="IRY95" s="530"/>
      <c r="IRZ95" s="531"/>
      <c r="ISA95" s="532"/>
      <c r="ISB95" s="533"/>
      <c r="ISC95" s="527"/>
      <c r="ISD95" s="528"/>
      <c r="ISE95" s="529"/>
      <c r="ISF95" s="530"/>
      <c r="ISG95" s="531"/>
      <c r="ISH95" s="532"/>
      <c r="ISI95" s="533"/>
      <c r="ISJ95" s="527"/>
      <c r="ISK95" s="528"/>
      <c r="ISL95" s="529"/>
      <c r="ISM95" s="530"/>
      <c r="ISN95" s="531"/>
      <c r="ISO95" s="532"/>
      <c r="ISP95" s="533"/>
      <c r="ISQ95" s="527"/>
      <c r="ISR95" s="528"/>
      <c r="ISS95" s="529"/>
      <c r="IST95" s="530"/>
      <c r="ISU95" s="531"/>
      <c r="ISV95" s="532"/>
      <c r="ISW95" s="533"/>
      <c r="ISX95" s="527"/>
      <c r="ISY95" s="528"/>
      <c r="ISZ95" s="529"/>
      <c r="ITA95" s="530"/>
      <c r="ITB95" s="531"/>
      <c r="ITC95" s="532"/>
      <c r="ITD95" s="533"/>
      <c r="ITE95" s="527"/>
      <c r="ITF95" s="528"/>
      <c r="ITG95" s="529"/>
      <c r="ITH95" s="530"/>
      <c r="ITI95" s="531"/>
      <c r="ITJ95" s="532"/>
      <c r="ITK95" s="533"/>
      <c r="ITL95" s="527"/>
      <c r="ITM95" s="528"/>
      <c r="ITN95" s="529"/>
      <c r="ITO95" s="530"/>
      <c r="ITP95" s="531"/>
      <c r="ITQ95" s="532"/>
      <c r="ITR95" s="533"/>
      <c r="ITS95" s="527"/>
      <c r="ITT95" s="528"/>
      <c r="ITU95" s="529"/>
      <c r="ITV95" s="530"/>
      <c r="ITW95" s="531"/>
      <c r="ITX95" s="532"/>
      <c r="ITY95" s="533"/>
      <c r="ITZ95" s="527"/>
      <c r="IUA95" s="528"/>
      <c r="IUB95" s="529"/>
      <c r="IUC95" s="530"/>
      <c r="IUD95" s="531"/>
      <c r="IUE95" s="532"/>
      <c r="IUF95" s="533"/>
      <c r="IUG95" s="527"/>
      <c r="IUH95" s="528"/>
      <c r="IUI95" s="529"/>
      <c r="IUJ95" s="530"/>
      <c r="IUK95" s="531"/>
      <c r="IUL95" s="532"/>
      <c r="IUM95" s="533"/>
      <c r="IUN95" s="527"/>
      <c r="IUO95" s="528"/>
      <c r="IUP95" s="529"/>
      <c r="IUQ95" s="530"/>
      <c r="IUR95" s="531"/>
      <c r="IUS95" s="532"/>
      <c r="IUT95" s="533"/>
      <c r="IUU95" s="527"/>
      <c r="IUV95" s="528"/>
      <c r="IUW95" s="529"/>
      <c r="IUX95" s="530"/>
      <c r="IUY95" s="531"/>
      <c r="IUZ95" s="532"/>
      <c r="IVA95" s="533"/>
      <c r="IVB95" s="527"/>
      <c r="IVC95" s="528"/>
      <c r="IVD95" s="529"/>
      <c r="IVE95" s="530"/>
      <c r="IVF95" s="531"/>
      <c r="IVG95" s="532"/>
      <c r="IVH95" s="533"/>
      <c r="IVI95" s="527"/>
      <c r="IVJ95" s="528"/>
      <c r="IVK95" s="529"/>
      <c r="IVL95" s="530"/>
      <c r="IVM95" s="531"/>
      <c r="IVN95" s="532"/>
      <c r="IVO95" s="533"/>
      <c r="IVP95" s="527"/>
      <c r="IVQ95" s="528"/>
      <c r="IVR95" s="529"/>
      <c r="IVS95" s="530"/>
      <c r="IVT95" s="531"/>
      <c r="IVU95" s="532"/>
      <c r="IVV95" s="533"/>
      <c r="IVW95" s="527"/>
      <c r="IVX95" s="528"/>
      <c r="IVY95" s="529"/>
      <c r="IVZ95" s="530"/>
      <c r="IWA95" s="531"/>
      <c r="IWB95" s="532"/>
      <c r="IWC95" s="533"/>
      <c r="IWD95" s="527"/>
      <c r="IWE95" s="528"/>
      <c r="IWF95" s="529"/>
      <c r="IWG95" s="530"/>
      <c r="IWH95" s="531"/>
      <c r="IWI95" s="532"/>
      <c r="IWJ95" s="533"/>
      <c r="IWK95" s="527"/>
      <c r="IWL95" s="528"/>
      <c r="IWM95" s="529"/>
      <c r="IWN95" s="530"/>
      <c r="IWO95" s="531"/>
      <c r="IWP95" s="532"/>
      <c r="IWQ95" s="533"/>
      <c r="IWR95" s="527"/>
      <c r="IWS95" s="528"/>
      <c r="IWT95" s="529"/>
      <c r="IWU95" s="530"/>
      <c r="IWV95" s="531"/>
      <c r="IWW95" s="532"/>
      <c r="IWX95" s="533"/>
      <c r="IWY95" s="527"/>
      <c r="IWZ95" s="528"/>
      <c r="IXA95" s="529"/>
      <c r="IXB95" s="530"/>
      <c r="IXC95" s="531"/>
      <c r="IXD95" s="532"/>
      <c r="IXE95" s="533"/>
      <c r="IXF95" s="527"/>
      <c r="IXG95" s="528"/>
      <c r="IXH95" s="529"/>
      <c r="IXI95" s="530"/>
      <c r="IXJ95" s="531"/>
      <c r="IXK95" s="532"/>
      <c r="IXL95" s="533"/>
      <c r="IXM95" s="527"/>
      <c r="IXN95" s="528"/>
      <c r="IXO95" s="529"/>
      <c r="IXP95" s="530"/>
      <c r="IXQ95" s="531"/>
      <c r="IXR95" s="532"/>
      <c r="IXS95" s="533"/>
      <c r="IXT95" s="527"/>
      <c r="IXU95" s="528"/>
      <c r="IXV95" s="529"/>
      <c r="IXW95" s="530"/>
      <c r="IXX95" s="531"/>
      <c r="IXY95" s="532"/>
      <c r="IXZ95" s="533"/>
      <c r="IYA95" s="527"/>
      <c r="IYB95" s="528"/>
      <c r="IYC95" s="529"/>
      <c r="IYD95" s="530"/>
      <c r="IYE95" s="531"/>
      <c r="IYF95" s="532"/>
      <c r="IYG95" s="533"/>
      <c r="IYH95" s="527"/>
      <c r="IYI95" s="528"/>
      <c r="IYJ95" s="529"/>
      <c r="IYK95" s="530"/>
      <c r="IYL95" s="531"/>
      <c r="IYM95" s="532"/>
      <c r="IYN95" s="533"/>
      <c r="IYO95" s="527"/>
      <c r="IYP95" s="528"/>
      <c r="IYQ95" s="529"/>
      <c r="IYR95" s="530"/>
      <c r="IYS95" s="531"/>
      <c r="IYT95" s="532"/>
      <c r="IYU95" s="533"/>
      <c r="IYV95" s="527"/>
      <c r="IYW95" s="528"/>
      <c r="IYX95" s="529"/>
      <c r="IYY95" s="530"/>
      <c r="IYZ95" s="531"/>
      <c r="IZA95" s="532"/>
      <c r="IZB95" s="533"/>
      <c r="IZC95" s="527"/>
      <c r="IZD95" s="528"/>
      <c r="IZE95" s="529"/>
      <c r="IZF95" s="530"/>
      <c r="IZG95" s="531"/>
      <c r="IZH95" s="532"/>
      <c r="IZI95" s="533"/>
      <c r="IZJ95" s="527"/>
      <c r="IZK95" s="528"/>
      <c r="IZL95" s="529"/>
      <c r="IZM95" s="530"/>
      <c r="IZN95" s="531"/>
      <c r="IZO95" s="532"/>
      <c r="IZP95" s="533"/>
      <c r="IZQ95" s="527"/>
      <c r="IZR95" s="528"/>
      <c r="IZS95" s="529"/>
      <c r="IZT95" s="530"/>
      <c r="IZU95" s="531"/>
      <c r="IZV95" s="532"/>
      <c r="IZW95" s="533"/>
      <c r="IZX95" s="527"/>
      <c r="IZY95" s="528"/>
      <c r="IZZ95" s="529"/>
      <c r="JAA95" s="530"/>
      <c r="JAB95" s="531"/>
      <c r="JAC95" s="532"/>
      <c r="JAD95" s="533"/>
      <c r="JAE95" s="527"/>
      <c r="JAF95" s="528"/>
      <c r="JAG95" s="529"/>
      <c r="JAH95" s="530"/>
      <c r="JAI95" s="531"/>
      <c r="JAJ95" s="532"/>
      <c r="JAK95" s="533"/>
      <c r="JAL95" s="527"/>
      <c r="JAM95" s="528"/>
      <c r="JAN95" s="529"/>
      <c r="JAO95" s="530"/>
      <c r="JAP95" s="531"/>
      <c r="JAQ95" s="532"/>
      <c r="JAR95" s="533"/>
      <c r="JAS95" s="527"/>
      <c r="JAT95" s="528"/>
      <c r="JAU95" s="529"/>
      <c r="JAV95" s="530"/>
      <c r="JAW95" s="531"/>
      <c r="JAX95" s="532"/>
      <c r="JAY95" s="533"/>
      <c r="JAZ95" s="527"/>
      <c r="JBA95" s="528"/>
      <c r="JBB95" s="529"/>
      <c r="JBC95" s="530"/>
      <c r="JBD95" s="531"/>
      <c r="JBE95" s="532"/>
      <c r="JBF95" s="533"/>
      <c r="JBG95" s="527"/>
      <c r="JBH95" s="528"/>
      <c r="JBI95" s="529"/>
      <c r="JBJ95" s="530"/>
      <c r="JBK95" s="531"/>
      <c r="JBL95" s="532"/>
      <c r="JBM95" s="533"/>
      <c r="JBN95" s="527"/>
      <c r="JBO95" s="528"/>
      <c r="JBP95" s="529"/>
      <c r="JBQ95" s="530"/>
      <c r="JBR95" s="531"/>
      <c r="JBS95" s="532"/>
      <c r="JBT95" s="533"/>
      <c r="JBU95" s="527"/>
      <c r="JBV95" s="528"/>
      <c r="JBW95" s="529"/>
      <c r="JBX95" s="530"/>
      <c r="JBY95" s="531"/>
      <c r="JBZ95" s="532"/>
      <c r="JCA95" s="533"/>
      <c r="JCB95" s="527"/>
      <c r="JCC95" s="528"/>
      <c r="JCD95" s="529"/>
      <c r="JCE95" s="530"/>
      <c r="JCF95" s="531"/>
      <c r="JCG95" s="532"/>
      <c r="JCH95" s="533"/>
      <c r="JCI95" s="527"/>
      <c r="JCJ95" s="528"/>
      <c r="JCK95" s="529"/>
      <c r="JCL95" s="530"/>
      <c r="JCM95" s="531"/>
      <c r="JCN95" s="532"/>
      <c r="JCO95" s="533"/>
      <c r="JCP95" s="527"/>
      <c r="JCQ95" s="528"/>
      <c r="JCR95" s="529"/>
      <c r="JCS95" s="530"/>
      <c r="JCT95" s="531"/>
      <c r="JCU95" s="532"/>
      <c r="JCV95" s="533"/>
      <c r="JCW95" s="527"/>
      <c r="JCX95" s="528"/>
      <c r="JCY95" s="529"/>
      <c r="JCZ95" s="530"/>
      <c r="JDA95" s="531"/>
      <c r="JDB95" s="532"/>
      <c r="JDC95" s="533"/>
      <c r="JDD95" s="527"/>
      <c r="JDE95" s="528"/>
      <c r="JDF95" s="529"/>
      <c r="JDG95" s="530"/>
      <c r="JDH95" s="531"/>
      <c r="JDI95" s="532"/>
      <c r="JDJ95" s="533"/>
      <c r="JDK95" s="527"/>
      <c r="JDL95" s="528"/>
      <c r="JDM95" s="529"/>
      <c r="JDN95" s="530"/>
      <c r="JDO95" s="531"/>
      <c r="JDP95" s="532"/>
      <c r="JDQ95" s="533"/>
      <c r="JDR95" s="527"/>
      <c r="JDS95" s="528"/>
      <c r="JDT95" s="529"/>
      <c r="JDU95" s="530"/>
      <c r="JDV95" s="531"/>
      <c r="JDW95" s="532"/>
      <c r="JDX95" s="533"/>
      <c r="JDY95" s="527"/>
      <c r="JDZ95" s="528"/>
      <c r="JEA95" s="529"/>
      <c r="JEB95" s="530"/>
      <c r="JEC95" s="531"/>
      <c r="JED95" s="532"/>
      <c r="JEE95" s="533"/>
      <c r="JEF95" s="527"/>
      <c r="JEG95" s="528"/>
      <c r="JEH95" s="529"/>
      <c r="JEI95" s="530"/>
      <c r="JEJ95" s="531"/>
      <c r="JEK95" s="532"/>
      <c r="JEL95" s="533"/>
      <c r="JEM95" s="527"/>
      <c r="JEN95" s="528"/>
      <c r="JEO95" s="529"/>
      <c r="JEP95" s="530"/>
      <c r="JEQ95" s="531"/>
      <c r="JER95" s="532"/>
      <c r="JES95" s="533"/>
      <c r="JET95" s="527"/>
      <c r="JEU95" s="528"/>
      <c r="JEV95" s="529"/>
      <c r="JEW95" s="530"/>
      <c r="JEX95" s="531"/>
      <c r="JEY95" s="532"/>
      <c r="JEZ95" s="533"/>
      <c r="JFA95" s="527"/>
      <c r="JFB95" s="528"/>
      <c r="JFC95" s="529"/>
      <c r="JFD95" s="530"/>
      <c r="JFE95" s="531"/>
      <c r="JFF95" s="532"/>
      <c r="JFG95" s="533"/>
      <c r="JFH95" s="527"/>
      <c r="JFI95" s="528"/>
      <c r="JFJ95" s="529"/>
      <c r="JFK95" s="530"/>
      <c r="JFL95" s="531"/>
      <c r="JFM95" s="532"/>
      <c r="JFN95" s="533"/>
      <c r="JFO95" s="527"/>
      <c r="JFP95" s="528"/>
      <c r="JFQ95" s="529"/>
      <c r="JFR95" s="530"/>
      <c r="JFS95" s="531"/>
      <c r="JFT95" s="532"/>
      <c r="JFU95" s="533"/>
      <c r="JFV95" s="527"/>
      <c r="JFW95" s="528"/>
      <c r="JFX95" s="529"/>
      <c r="JFY95" s="530"/>
      <c r="JFZ95" s="531"/>
      <c r="JGA95" s="532"/>
      <c r="JGB95" s="533"/>
      <c r="JGC95" s="527"/>
      <c r="JGD95" s="528"/>
      <c r="JGE95" s="529"/>
      <c r="JGF95" s="530"/>
      <c r="JGG95" s="531"/>
      <c r="JGH95" s="532"/>
      <c r="JGI95" s="533"/>
      <c r="JGJ95" s="527"/>
      <c r="JGK95" s="528"/>
      <c r="JGL95" s="529"/>
      <c r="JGM95" s="530"/>
      <c r="JGN95" s="531"/>
      <c r="JGO95" s="532"/>
      <c r="JGP95" s="533"/>
      <c r="JGQ95" s="527"/>
      <c r="JGR95" s="528"/>
      <c r="JGS95" s="529"/>
      <c r="JGT95" s="530"/>
      <c r="JGU95" s="531"/>
      <c r="JGV95" s="532"/>
      <c r="JGW95" s="533"/>
      <c r="JGX95" s="527"/>
      <c r="JGY95" s="528"/>
      <c r="JGZ95" s="529"/>
      <c r="JHA95" s="530"/>
      <c r="JHB95" s="531"/>
      <c r="JHC95" s="532"/>
      <c r="JHD95" s="533"/>
      <c r="JHE95" s="527"/>
      <c r="JHF95" s="528"/>
      <c r="JHG95" s="529"/>
      <c r="JHH95" s="530"/>
      <c r="JHI95" s="531"/>
      <c r="JHJ95" s="532"/>
      <c r="JHK95" s="533"/>
      <c r="JHL95" s="527"/>
      <c r="JHM95" s="528"/>
      <c r="JHN95" s="529"/>
      <c r="JHO95" s="530"/>
      <c r="JHP95" s="531"/>
      <c r="JHQ95" s="532"/>
      <c r="JHR95" s="533"/>
      <c r="JHS95" s="527"/>
      <c r="JHT95" s="528"/>
      <c r="JHU95" s="529"/>
      <c r="JHV95" s="530"/>
      <c r="JHW95" s="531"/>
      <c r="JHX95" s="532"/>
      <c r="JHY95" s="533"/>
      <c r="JHZ95" s="527"/>
      <c r="JIA95" s="528"/>
      <c r="JIB95" s="529"/>
      <c r="JIC95" s="530"/>
      <c r="JID95" s="531"/>
      <c r="JIE95" s="532"/>
      <c r="JIF95" s="533"/>
      <c r="JIG95" s="527"/>
      <c r="JIH95" s="528"/>
      <c r="JII95" s="529"/>
      <c r="JIJ95" s="530"/>
      <c r="JIK95" s="531"/>
      <c r="JIL95" s="532"/>
      <c r="JIM95" s="533"/>
      <c r="JIN95" s="527"/>
      <c r="JIO95" s="528"/>
      <c r="JIP95" s="529"/>
      <c r="JIQ95" s="530"/>
      <c r="JIR95" s="531"/>
      <c r="JIS95" s="532"/>
      <c r="JIT95" s="533"/>
      <c r="JIU95" s="527"/>
      <c r="JIV95" s="528"/>
      <c r="JIW95" s="529"/>
      <c r="JIX95" s="530"/>
      <c r="JIY95" s="531"/>
      <c r="JIZ95" s="532"/>
      <c r="JJA95" s="533"/>
      <c r="JJB95" s="527"/>
      <c r="JJC95" s="528"/>
      <c r="JJD95" s="529"/>
      <c r="JJE95" s="530"/>
      <c r="JJF95" s="531"/>
      <c r="JJG95" s="532"/>
      <c r="JJH95" s="533"/>
      <c r="JJI95" s="527"/>
      <c r="JJJ95" s="528"/>
      <c r="JJK95" s="529"/>
      <c r="JJL95" s="530"/>
      <c r="JJM95" s="531"/>
      <c r="JJN95" s="532"/>
      <c r="JJO95" s="533"/>
      <c r="JJP95" s="527"/>
      <c r="JJQ95" s="528"/>
      <c r="JJR95" s="529"/>
      <c r="JJS95" s="530"/>
      <c r="JJT95" s="531"/>
      <c r="JJU95" s="532"/>
      <c r="JJV95" s="533"/>
      <c r="JJW95" s="527"/>
      <c r="JJX95" s="528"/>
      <c r="JJY95" s="529"/>
      <c r="JJZ95" s="530"/>
      <c r="JKA95" s="531"/>
      <c r="JKB95" s="532"/>
      <c r="JKC95" s="533"/>
      <c r="JKD95" s="527"/>
      <c r="JKE95" s="528"/>
      <c r="JKF95" s="529"/>
      <c r="JKG95" s="530"/>
      <c r="JKH95" s="531"/>
      <c r="JKI95" s="532"/>
      <c r="JKJ95" s="533"/>
      <c r="JKK95" s="527"/>
      <c r="JKL95" s="528"/>
      <c r="JKM95" s="529"/>
      <c r="JKN95" s="530"/>
      <c r="JKO95" s="531"/>
      <c r="JKP95" s="532"/>
      <c r="JKQ95" s="533"/>
      <c r="JKR95" s="527"/>
      <c r="JKS95" s="528"/>
      <c r="JKT95" s="529"/>
      <c r="JKU95" s="530"/>
      <c r="JKV95" s="531"/>
      <c r="JKW95" s="532"/>
      <c r="JKX95" s="533"/>
      <c r="JKY95" s="527"/>
      <c r="JKZ95" s="528"/>
      <c r="JLA95" s="529"/>
      <c r="JLB95" s="530"/>
      <c r="JLC95" s="531"/>
      <c r="JLD95" s="532"/>
      <c r="JLE95" s="533"/>
      <c r="JLF95" s="527"/>
      <c r="JLG95" s="528"/>
      <c r="JLH95" s="529"/>
      <c r="JLI95" s="530"/>
      <c r="JLJ95" s="531"/>
      <c r="JLK95" s="532"/>
      <c r="JLL95" s="533"/>
      <c r="JLM95" s="527"/>
      <c r="JLN95" s="528"/>
      <c r="JLO95" s="529"/>
      <c r="JLP95" s="530"/>
      <c r="JLQ95" s="531"/>
      <c r="JLR95" s="532"/>
      <c r="JLS95" s="533"/>
      <c r="JLT95" s="527"/>
      <c r="JLU95" s="528"/>
      <c r="JLV95" s="529"/>
      <c r="JLW95" s="530"/>
      <c r="JLX95" s="531"/>
      <c r="JLY95" s="532"/>
      <c r="JLZ95" s="533"/>
      <c r="JMA95" s="527"/>
      <c r="JMB95" s="528"/>
      <c r="JMC95" s="529"/>
      <c r="JMD95" s="530"/>
      <c r="JME95" s="531"/>
      <c r="JMF95" s="532"/>
      <c r="JMG95" s="533"/>
      <c r="JMH95" s="527"/>
      <c r="JMI95" s="528"/>
      <c r="JMJ95" s="529"/>
      <c r="JMK95" s="530"/>
      <c r="JML95" s="531"/>
      <c r="JMM95" s="532"/>
      <c r="JMN95" s="533"/>
      <c r="JMO95" s="527"/>
      <c r="JMP95" s="528"/>
      <c r="JMQ95" s="529"/>
      <c r="JMR95" s="530"/>
      <c r="JMS95" s="531"/>
      <c r="JMT95" s="532"/>
      <c r="JMU95" s="533"/>
      <c r="JMV95" s="527"/>
      <c r="JMW95" s="528"/>
      <c r="JMX95" s="529"/>
      <c r="JMY95" s="530"/>
      <c r="JMZ95" s="531"/>
      <c r="JNA95" s="532"/>
      <c r="JNB95" s="533"/>
      <c r="JNC95" s="527"/>
      <c r="JND95" s="528"/>
      <c r="JNE95" s="529"/>
      <c r="JNF95" s="530"/>
      <c r="JNG95" s="531"/>
      <c r="JNH95" s="532"/>
      <c r="JNI95" s="533"/>
      <c r="JNJ95" s="527"/>
      <c r="JNK95" s="528"/>
      <c r="JNL95" s="529"/>
      <c r="JNM95" s="530"/>
      <c r="JNN95" s="531"/>
      <c r="JNO95" s="532"/>
      <c r="JNP95" s="533"/>
      <c r="JNQ95" s="527"/>
      <c r="JNR95" s="528"/>
      <c r="JNS95" s="529"/>
      <c r="JNT95" s="530"/>
      <c r="JNU95" s="531"/>
      <c r="JNV95" s="532"/>
      <c r="JNW95" s="533"/>
      <c r="JNX95" s="527"/>
      <c r="JNY95" s="528"/>
      <c r="JNZ95" s="529"/>
      <c r="JOA95" s="530"/>
      <c r="JOB95" s="531"/>
      <c r="JOC95" s="532"/>
      <c r="JOD95" s="533"/>
      <c r="JOE95" s="527"/>
      <c r="JOF95" s="528"/>
      <c r="JOG95" s="529"/>
      <c r="JOH95" s="530"/>
      <c r="JOI95" s="531"/>
      <c r="JOJ95" s="532"/>
      <c r="JOK95" s="533"/>
      <c r="JOL95" s="527"/>
      <c r="JOM95" s="528"/>
      <c r="JON95" s="529"/>
      <c r="JOO95" s="530"/>
      <c r="JOP95" s="531"/>
      <c r="JOQ95" s="532"/>
      <c r="JOR95" s="533"/>
      <c r="JOS95" s="527"/>
      <c r="JOT95" s="528"/>
      <c r="JOU95" s="529"/>
      <c r="JOV95" s="530"/>
      <c r="JOW95" s="531"/>
      <c r="JOX95" s="532"/>
      <c r="JOY95" s="533"/>
      <c r="JOZ95" s="527"/>
      <c r="JPA95" s="528"/>
      <c r="JPB95" s="529"/>
      <c r="JPC95" s="530"/>
      <c r="JPD95" s="531"/>
      <c r="JPE95" s="532"/>
      <c r="JPF95" s="533"/>
      <c r="JPG95" s="527"/>
      <c r="JPH95" s="528"/>
      <c r="JPI95" s="529"/>
      <c r="JPJ95" s="530"/>
      <c r="JPK95" s="531"/>
      <c r="JPL95" s="532"/>
      <c r="JPM95" s="533"/>
      <c r="JPN95" s="527"/>
      <c r="JPO95" s="528"/>
      <c r="JPP95" s="529"/>
      <c r="JPQ95" s="530"/>
      <c r="JPR95" s="531"/>
      <c r="JPS95" s="532"/>
      <c r="JPT95" s="533"/>
      <c r="JPU95" s="527"/>
      <c r="JPV95" s="528"/>
      <c r="JPW95" s="529"/>
      <c r="JPX95" s="530"/>
      <c r="JPY95" s="531"/>
      <c r="JPZ95" s="532"/>
      <c r="JQA95" s="533"/>
      <c r="JQB95" s="527"/>
      <c r="JQC95" s="528"/>
      <c r="JQD95" s="529"/>
      <c r="JQE95" s="530"/>
      <c r="JQF95" s="531"/>
      <c r="JQG95" s="532"/>
      <c r="JQH95" s="533"/>
      <c r="JQI95" s="527"/>
      <c r="JQJ95" s="528"/>
      <c r="JQK95" s="529"/>
      <c r="JQL95" s="530"/>
      <c r="JQM95" s="531"/>
      <c r="JQN95" s="532"/>
      <c r="JQO95" s="533"/>
      <c r="JQP95" s="527"/>
      <c r="JQQ95" s="528"/>
      <c r="JQR95" s="529"/>
      <c r="JQS95" s="530"/>
      <c r="JQT95" s="531"/>
      <c r="JQU95" s="532"/>
      <c r="JQV95" s="533"/>
      <c r="JQW95" s="527"/>
      <c r="JQX95" s="528"/>
      <c r="JQY95" s="529"/>
      <c r="JQZ95" s="530"/>
      <c r="JRA95" s="531"/>
      <c r="JRB95" s="532"/>
      <c r="JRC95" s="533"/>
      <c r="JRD95" s="527"/>
      <c r="JRE95" s="528"/>
      <c r="JRF95" s="529"/>
      <c r="JRG95" s="530"/>
      <c r="JRH95" s="531"/>
      <c r="JRI95" s="532"/>
      <c r="JRJ95" s="533"/>
      <c r="JRK95" s="527"/>
      <c r="JRL95" s="528"/>
      <c r="JRM95" s="529"/>
      <c r="JRN95" s="530"/>
      <c r="JRO95" s="531"/>
      <c r="JRP95" s="532"/>
      <c r="JRQ95" s="533"/>
      <c r="JRR95" s="527"/>
      <c r="JRS95" s="528"/>
      <c r="JRT95" s="529"/>
      <c r="JRU95" s="530"/>
      <c r="JRV95" s="531"/>
      <c r="JRW95" s="532"/>
      <c r="JRX95" s="533"/>
      <c r="JRY95" s="527"/>
      <c r="JRZ95" s="528"/>
      <c r="JSA95" s="529"/>
      <c r="JSB95" s="530"/>
      <c r="JSC95" s="531"/>
      <c r="JSD95" s="532"/>
      <c r="JSE95" s="533"/>
      <c r="JSF95" s="527"/>
      <c r="JSG95" s="528"/>
      <c r="JSH95" s="529"/>
      <c r="JSI95" s="530"/>
      <c r="JSJ95" s="531"/>
      <c r="JSK95" s="532"/>
      <c r="JSL95" s="533"/>
      <c r="JSM95" s="527"/>
      <c r="JSN95" s="528"/>
      <c r="JSO95" s="529"/>
      <c r="JSP95" s="530"/>
      <c r="JSQ95" s="531"/>
      <c r="JSR95" s="532"/>
      <c r="JSS95" s="533"/>
      <c r="JST95" s="527"/>
      <c r="JSU95" s="528"/>
      <c r="JSV95" s="529"/>
      <c r="JSW95" s="530"/>
      <c r="JSX95" s="531"/>
      <c r="JSY95" s="532"/>
      <c r="JSZ95" s="533"/>
      <c r="JTA95" s="527"/>
      <c r="JTB95" s="528"/>
      <c r="JTC95" s="529"/>
      <c r="JTD95" s="530"/>
      <c r="JTE95" s="531"/>
      <c r="JTF95" s="532"/>
      <c r="JTG95" s="533"/>
      <c r="JTH95" s="527"/>
      <c r="JTI95" s="528"/>
      <c r="JTJ95" s="529"/>
      <c r="JTK95" s="530"/>
      <c r="JTL95" s="531"/>
      <c r="JTM95" s="532"/>
      <c r="JTN95" s="533"/>
      <c r="JTO95" s="527"/>
      <c r="JTP95" s="528"/>
      <c r="JTQ95" s="529"/>
      <c r="JTR95" s="530"/>
      <c r="JTS95" s="531"/>
      <c r="JTT95" s="532"/>
      <c r="JTU95" s="533"/>
      <c r="JTV95" s="527"/>
      <c r="JTW95" s="528"/>
      <c r="JTX95" s="529"/>
      <c r="JTY95" s="530"/>
      <c r="JTZ95" s="531"/>
      <c r="JUA95" s="532"/>
      <c r="JUB95" s="533"/>
      <c r="JUC95" s="527"/>
      <c r="JUD95" s="528"/>
      <c r="JUE95" s="529"/>
      <c r="JUF95" s="530"/>
      <c r="JUG95" s="531"/>
      <c r="JUH95" s="532"/>
      <c r="JUI95" s="533"/>
      <c r="JUJ95" s="527"/>
      <c r="JUK95" s="528"/>
      <c r="JUL95" s="529"/>
      <c r="JUM95" s="530"/>
      <c r="JUN95" s="531"/>
      <c r="JUO95" s="532"/>
      <c r="JUP95" s="533"/>
      <c r="JUQ95" s="527"/>
      <c r="JUR95" s="528"/>
      <c r="JUS95" s="529"/>
      <c r="JUT95" s="530"/>
      <c r="JUU95" s="531"/>
      <c r="JUV95" s="532"/>
      <c r="JUW95" s="533"/>
      <c r="JUX95" s="527"/>
      <c r="JUY95" s="528"/>
      <c r="JUZ95" s="529"/>
      <c r="JVA95" s="530"/>
      <c r="JVB95" s="531"/>
      <c r="JVC95" s="532"/>
      <c r="JVD95" s="533"/>
      <c r="JVE95" s="527"/>
      <c r="JVF95" s="528"/>
      <c r="JVG95" s="529"/>
      <c r="JVH95" s="530"/>
      <c r="JVI95" s="531"/>
      <c r="JVJ95" s="532"/>
      <c r="JVK95" s="533"/>
      <c r="JVL95" s="527"/>
      <c r="JVM95" s="528"/>
      <c r="JVN95" s="529"/>
      <c r="JVO95" s="530"/>
      <c r="JVP95" s="531"/>
      <c r="JVQ95" s="532"/>
      <c r="JVR95" s="533"/>
      <c r="JVS95" s="527"/>
      <c r="JVT95" s="528"/>
      <c r="JVU95" s="529"/>
      <c r="JVV95" s="530"/>
      <c r="JVW95" s="531"/>
      <c r="JVX95" s="532"/>
      <c r="JVY95" s="533"/>
      <c r="JVZ95" s="527"/>
      <c r="JWA95" s="528"/>
      <c r="JWB95" s="529"/>
      <c r="JWC95" s="530"/>
      <c r="JWD95" s="531"/>
      <c r="JWE95" s="532"/>
      <c r="JWF95" s="533"/>
      <c r="JWG95" s="527"/>
      <c r="JWH95" s="528"/>
      <c r="JWI95" s="529"/>
      <c r="JWJ95" s="530"/>
      <c r="JWK95" s="531"/>
      <c r="JWL95" s="532"/>
      <c r="JWM95" s="533"/>
      <c r="JWN95" s="527"/>
      <c r="JWO95" s="528"/>
      <c r="JWP95" s="529"/>
      <c r="JWQ95" s="530"/>
      <c r="JWR95" s="531"/>
      <c r="JWS95" s="532"/>
      <c r="JWT95" s="533"/>
      <c r="JWU95" s="527"/>
      <c r="JWV95" s="528"/>
      <c r="JWW95" s="529"/>
      <c r="JWX95" s="530"/>
      <c r="JWY95" s="531"/>
      <c r="JWZ95" s="532"/>
      <c r="JXA95" s="533"/>
      <c r="JXB95" s="527"/>
      <c r="JXC95" s="528"/>
      <c r="JXD95" s="529"/>
      <c r="JXE95" s="530"/>
      <c r="JXF95" s="531"/>
      <c r="JXG95" s="532"/>
      <c r="JXH95" s="533"/>
      <c r="JXI95" s="527"/>
      <c r="JXJ95" s="528"/>
      <c r="JXK95" s="529"/>
      <c r="JXL95" s="530"/>
      <c r="JXM95" s="531"/>
      <c r="JXN95" s="532"/>
      <c r="JXO95" s="533"/>
      <c r="JXP95" s="527"/>
      <c r="JXQ95" s="528"/>
      <c r="JXR95" s="529"/>
      <c r="JXS95" s="530"/>
      <c r="JXT95" s="531"/>
      <c r="JXU95" s="532"/>
      <c r="JXV95" s="533"/>
      <c r="JXW95" s="527"/>
      <c r="JXX95" s="528"/>
      <c r="JXY95" s="529"/>
      <c r="JXZ95" s="530"/>
      <c r="JYA95" s="531"/>
      <c r="JYB95" s="532"/>
      <c r="JYC95" s="533"/>
      <c r="JYD95" s="527"/>
      <c r="JYE95" s="528"/>
      <c r="JYF95" s="529"/>
      <c r="JYG95" s="530"/>
      <c r="JYH95" s="531"/>
      <c r="JYI95" s="532"/>
      <c r="JYJ95" s="533"/>
      <c r="JYK95" s="527"/>
      <c r="JYL95" s="528"/>
      <c r="JYM95" s="529"/>
      <c r="JYN95" s="530"/>
      <c r="JYO95" s="531"/>
      <c r="JYP95" s="532"/>
      <c r="JYQ95" s="533"/>
      <c r="JYR95" s="527"/>
      <c r="JYS95" s="528"/>
      <c r="JYT95" s="529"/>
      <c r="JYU95" s="530"/>
      <c r="JYV95" s="531"/>
      <c r="JYW95" s="532"/>
      <c r="JYX95" s="533"/>
      <c r="JYY95" s="527"/>
      <c r="JYZ95" s="528"/>
      <c r="JZA95" s="529"/>
      <c r="JZB95" s="530"/>
      <c r="JZC95" s="531"/>
      <c r="JZD95" s="532"/>
      <c r="JZE95" s="533"/>
      <c r="JZF95" s="527"/>
      <c r="JZG95" s="528"/>
      <c r="JZH95" s="529"/>
      <c r="JZI95" s="530"/>
      <c r="JZJ95" s="531"/>
      <c r="JZK95" s="532"/>
      <c r="JZL95" s="533"/>
      <c r="JZM95" s="527"/>
      <c r="JZN95" s="528"/>
      <c r="JZO95" s="529"/>
      <c r="JZP95" s="530"/>
      <c r="JZQ95" s="531"/>
      <c r="JZR95" s="532"/>
      <c r="JZS95" s="533"/>
      <c r="JZT95" s="527"/>
      <c r="JZU95" s="528"/>
      <c r="JZV95" s="529"/>
      <c r="JZW95" s="530"/>
      <c r="JZX95" s="531"/>
      <c r="JZY95" s="532"/>
      <c r="JZZ95" s="533"/>
      <c r="KAA95" s="527"/>
      <c r="KAB95" s="528"/>
      <c r="KAC95" s="529"/>
      <c r="KAD95" s="530"/>
      <c r="KAE95" s="531"/>
      <c r="KAF95" s="532"/>
      <c r="KAG95" s="533"/>
      <c r="KAH95" s="527"/>
      <c r="KAI95" s="528"/>
      <c r="KAJ95" s="529"/>
      <c r="KAK95" s="530"/>
      <c r="KAL95" s="531"/>
      <c r="KAM95" s="532"/>
      <c r="KAN95" s="533"/>
      <c r="KAO95" s="527"/>
      <c r="KAP95" s="528"/>
      <c r="KAQ95" s="529"/>
      <c r="KAR95" s="530"/>
      <c r="KAS95" s="531"/>
      <c r="KAT95" s="532"/>
      <c r="KAU95" s="533"/>
      <c r="KAV95" s="527"/>
      <c r="KAW95" s="528"/>
      <c r="KAX95" s="529"/>
      <c r="KAY95" s="530"/>
      <c r="KAZ95" s="531"/>
      <c r="KBA95" s="532"/>
      <c r="KBB95" s="533"/>
      <c r="KBC95" s="527"/>
      <c r="KBD95" s="528"/>
      <c r="KBE95" s="529"/>
      <c r="KBF95" s="530"/>
      <c r="KBG95" s="531"/>
      <c r="KBH95" s="532"/>
      <c r="KBI95" s="533"/>
      <c r="KBJ95" s="527"/>
      <c r="KBK95" s="528"/>
      <c r="KBL95" s="529"/>
      <c r="KBM95" s="530"/>
      <c r="KBN95" s="531"/>
      <c r="KBO95" s="532"/>
      <c r="KBP95" s="533"/>
      <c r="KBQ95" s="527"/>
      <c r="KBR95" s="528"/>
      <c r="KBS95" s="529"/>
      <c r="KBT95" s="530"/>
      <c r="KBU95" s="531"/>
      <c r="KBV95" s="532"/>
      <c r="KBW95" s="533"/>
      <c r="KBX95" s="527"/>
      <c r="KBY95" s="528"/>
      <c r="KBZ95" s="529"/>
      <c r="KCA95" s="530"/>
      <c r="KCB95" s="531"/>
      <c r="KCC95" s="532"/>
      <c r="KCD95" s="533"/>
      <c r="KCE95" s="527"/>
      <c r="KCF95" s="528"/>
      <c r="KCG95" s="529"/>
      <c r="KCH95" s="530"/>
      <c r="KCI95" s="531"/>
      <c r="KCJ95" s="532"/>
      <c r="KCK95" s="533"/>
      <c r="KCL95" s="527"/>
      <c r="KCM95" s="528"/>
      <c r="KCN95" s="529"/>
      <c r="KCO95" s="530"/>
      <c r="KCP95" s="531"/>
      <c r="KCQ95" s="532"/>
      <c r="KCR95" s="533"/>
      <c r="KCS95" s="527"/>
      <c r="KCT95" s="528"/>
      <c r="KCU95" s="529"/>
      <c r="KCV95" s="530"/>
      <c r="KCW95" s="531"/>
      <c r="KCX95" s="532"/>
      <c r="KCY95" s="533"/>
      <c r="KCZ95" s="527"/>
      <c r="KDA95" s="528"/>
      <c r="KDB95" s="529"/>
      <c r="KDC95" s="530"/>
      <c r="KDD95" s="531"/>
      <c r="KDE95" s="532"/>
      <c r="KDF95" s="533"/>
      <c r="KDG95" s="527"/>
      <c r="KDH95" s="528"/>
      <c r="KDI95" s="529"/>
      <c r="KDJ95" s="530"/>
      <c r="KDK95" s="531"/>
      <c r="KDL95" s="532"/>
      <c r="KDM95" s="533"/>
      <c r="KDN95" s="527"/>
      <c r="KDO95" s="528"/>
      <c r="KDP95" s="529"/>
      <c r="KDQ95" s="530"/>
      <c r="KDR95" s="531"/>
      <c r="KDS95" s="532"/>
      <c r="KDT95" s="533"/>
      <c r="KDU95" s="527"/>
      <c r="KDV95" s="528"/>
      <c r="KDW95" s="529"/>
      <c r="KDX95" s="530"/>
      <c r="KDY95" s="531"/>
      <c r="KDZ95" s="532"/>
      <c r="KEA95" s="533"/>
      <c r="KEB95" s="527"/>
      <c r="KEC95" s="528"/>
      <c r="KED95" s="529"/>
      <c r="KEE95" s="530"/>
      <c r="KEF95" s="531"/>
      <c r="KEG95" s="532"/>
      <c r="KEH95" s="533"/>
      <c r="KEI95" s="527"/>
      <c r="KEJ95" s="528"/>
      <c r="KEK95" s="529"/>
      <c r="KEL95" s="530"/>
      <c r="KEM95" s="531"/>
      <c r="KEN95" s="532"/>
      <c r="KEO95" s="533"/>
      <c r="KEP95" s="527"/>
      <c r="KEQ95" s="528"/>
      <c r="KER95" s="529"/>
      <c r="KES95" s="530"/>
      <c r="KET95" s="531"/>
      <c r="KEU95" s="532"/>
      <c r="KEV95" s="533"/>
      <c r="KEW95" s="527"/>
      <c r="KEX95" s="528"/>
      <c r="KEY95" s="529"/>
      <c r="KEZ95" s="530"/>
      <c r="KFA95" s="531"/>
      <c r="KFB95" s="532"/>
      <c r="KFC95" s="533"/>
      <c r="KFD95" s="527"/>
      <c r="KFE95" s="528"/>
      <c r="KFF95" s="529"/>
      <c r="KFG95" s="530"/>
      <c r="KFH95" s="531"/>
      <c r="KFI95" s="532"/>
      <c r="KFJ95" s="533"/>
      <c r="KFK95" s="527"/>
      <c r="KFL95" s="528"/>
      <c r="KFM95" s="529"/>
      <c r="KFN95" s="530"/>
      <c r="KFO95" s="531"/>
      <c r="KFP95" s="532"/>
      <c r="KFQ95" s="533"/>
      <c r="KFR95" s="527"/>
      <c r="KFS95" s="528"/>
      <c r="KFT95" s="529"/>
      <c r="KFU95" s="530"/>
      <c r="KFV95" s="531"/>
      <c r="KFW95" s="532"/>
      <c r="KFX95" s="533"/>
      <c r="KFY95" s="527"/>
      <c r="KFZ95" s="528"/>
      <c r="KGA95" s="529"/>
      <c r="KGB95" s="530"/>
      <c r="KGC95" s="531"/>
      <c r="KGD95" s="532"/>
      <c r="KGE95" s="533"/>
      <c r="KGF95" s="527"/>
      <c r="KGG95" s="528"/>
      <c r="KGH95" s="529"/>
      <c r="KGI95" s="530"/>
      <c r="KGJ95" s="531"/>
      <c r="KGK95" s="532"/>
      <c r="KGL95" s="533"/>
      <c r="KGM95" s="527"/>
      <c r="KGN95" s="528"/>
      <c r="KGO95" s="529"/>
      <c r="KGP95" s="530"/>
      <c r="KGQ95" s="531"/>
      <c r="KGR95" s="532"/>
      <c r="KGS95" s="533"/>
      <c r="KGT95" s="527"/>
      <c r="KGU95" s="528"/>
      <c r="KGV95" s="529"/>
      <c r="KGW95" s="530"/>
      <c r="KGX95" s="531"/>
      <c r="KGY95" s="532"/>
      <c r="KGZ95" s="533"/>
      <c r="KHA95" s="527"/>
      <c r="KHB95" s="528"/>
      <c r="KHC95" s="529"/>
      <c r="KHD95" s="530"/>
      <c r="KHE95" s="531"/>
      <c r="KHF95" s="532"/>
      <c r="KHG95" s="533"/>
      <c r="KHH95" s="527"/>
      <c r="KHI95" s="528"/>
      <c r="KHJ95" s="529"/>
      <c r="KHK95" s="530"/>
      <c r="KHL95" s="531"/>
      <c r="KHM95" s="532"/>
      <c r="KHN95" s="533"/>
      <c r="KHO95" s="527"/>
      <c r="KHP95" s="528"/>
      <c r="KHQ95" s="529"/>
      <c r="KHR95" s="530"/>
      <c r="KHS95" s="531"/>
      <c r="KHT95" s="532"/>
      <c r="KHU95" s="533"/>
      <c r="KHV95" s="527"/>
      <c r="KHW95" s="528"/>
      <c r="KHX95" s="529"/>
      <c r="KHY95" s="530"/>
      <c r="KHZ95" s="531"/>
      <c r="KIA95" s="532"/>
      <c r="KIB95" s="533"/>
      <c r="KIC95" s="527"/>
      <c r="KID95" s="528"/>
      <c r="KIE95" s="529"/>
      <c r="KIF95" s="530"/>
      <c r="KIG95" s="531"/>
      <c r="KIH95" s="532"/>
      <c r="KII95" s="533"/>
      <c r="KIJ95" s="527"/>
      <c r="KIK95" s="528"/>
      <c r="KIL95" s="529"/>
      <c r="KIM95" s="530"/>
      <c r="KIN95" s="531"/>
      <c r="KIO95" s="532"/>
      <c r="KIP95" s="533"/>
      <c r="KIQ95" s="527"/>
      <c r="KIR95" s="528"/>
      <c r="KIS95" s="529"/>
      <c r="KIT95" s="530"/>
      <c r="KIU95" s="531"/>
      <c r="KIV95" s="532"/>
      <c r="KIW95" s="533"/>
      <c r="KIX95" s="527"/>
      <c r="KIY95" s="528"/>
      <c r="KIZ95" s="529"/>
      <c r="KJA95" s="530"/>
      <c r="KJB95" s="531"/>
      <c r="KJC95" s="532"/>
      <c r="KJD95" s="533"/>
      <c r="KJE95" s="527"/>
      <c r="KJF95" s="528"/>
      <c r="KJG95" s="529"/>
      <c r="KJH95" s="530"/>
      <c r="KJI95" s="531"/>
      <c r="KJJ95" s="532"/>
      <c r="KJK95" s="533"/>
      <c r="KJL95" s="527"/>
      <c r="KJM95" s="528"/>
      <c r="KJN95" s="529"/>
      <c r="KJO95" s="530"/>
      <c r="KJP95" s="531"/>
      <c r="KJQ95" s="532"/>
      <c r="KJR95" s="533"/>
      <c r="KJS95" s="527"/>
      <c r="KJT95" s="528"/>
      <c r="KJU95" s="529"/>
      <c r="KJV95" s="530"/>
      <c r="KJW95" s="531"/>
      <c r="KJX95" s="532"/>
      <c r="KJY95" s="533"/>
      <c r="KJZ95" s="527"/>
      <c r="KKA95" s="528"/>
      <c r="KKB95" s="529"/>
      <c r="KKC95" s="530"/>
      <c r="KKD95" s="531"/>
      <c r="KKE95" s="532"/>
      <c r="KKF95" s="533"/>
      <c r="KKG95" s="527"/>
      <c r="KKH95" s="528"/>
      <c r="KKI95" s="529"/>
      <c r="KKJ95" s="530"/>
      <c r="KKK95" s="531"/>
      <c r="KKL95" s="532"/>
      <c r="KKM95" s="533"/>
      <c r="KKN95" s="527"/>
      <c r="KKO95" s="528"/>
      <c r="KKP95" s="529"/>
      <c r="KKQ95" s="530"/>
      <c r="KKR95" s="531"/>
      <c r="KKS95" s="532"/>
      <c r="KKT95" s="533"/>
      <c r="KKU95" s="527"/>
      <c r="KKV95" s="528"/>
      <c r="KKW95" s="529"/>
      <c r="KKX95" s="530"/>
      <c r="KKY95" s="531"/>
      <c r="KKZ95" s="532"/>
      <c r="KLA95" s="533"/>
      <c r="KLB95" s="527"/>
      <c r="KLC95" s="528"/>
      <c r="KLD95" s="529"/>
      <c r="KLE95" s="530"/>
      <c r="KLF95" s="531"/>
      <c r="KLG95" s="532"/>
      <c r="KLH95" s="533"/>
      <c r="KLI95" s="527"/>
      <c r="KLJ95" s="528"/>
      <c r="KLK95" s="529"/>
      <c r="KLL95" s="530"/>
      <c r="KLM95" s="531"/>
      <c r="KLN95" s="532"/>
      <c r="KLO95" s="533"/>
      <c r="KLP95" s="527"/>
      <c r="KLQ95" s="528"/>
      <c r="KLR95" s="529"/>
      <c r="KLS95" s="530"/>
      <c r="KLT95" s="531"/>
      <c r="KLU95" s="532"/>
      <c r="KLV95" s="533"/>
      <c r="KLW95" s="527"/>
      <c r="KLX95" s="528"/>
      <c r="KLY95" s="529"/>
      <c r="KLZ95" s="530"/>
      <c r="KMA95" s="531"/>
      <c r="KMB95" s="532"/>
      <c r="KMC95" s="533"/>
      <c r="KMD95" s="527"/>
      <c r="KME95" s="528"/>
      <c r="KMF95" s="529"/>
      <c r="KMG95" s="530"/>
      <c r="KMH95" s="531"/>
      <c r="KMI95" s="532"/>
      <c r="KMJ95" s="533"/>
      <c r="KMK95" s="527"/>
      <c r="KML95" s="528"/>
      <c r="KMM95" s="529"/>
      <c r="KMN95" s="530"/>
      <c r="KMO95" s="531"/>
      <c r="KMP95" s="532"/>
      <c r="KMQ95" s="533"/>
      <c r="KMR95" s="527"/>
      <c r="KMS95" s="528"/>
      <c r="KMT95" s="529"/>
      <c r="KMU95" s="530"/>
      <c r="KMV95" s="531"/>
      <c r="KMW95" s="532"/>
      <c r="KMX95" s="533"/>
      <c r="KMY95" s="527"/>
      <c r="KMZ95" s="528"/>
      <c r="KNA95" s="529"/>
      <c r="KNB95" s="530"/>
      <c r="KNC95" s="531"/>
      <c r="KND95" s="532"/>
      <c r="KNE95" s="533"/>
      <c r="KNF95" s="527"/>
      <c r="KNG95" s="528"/>
      <c r="KNH95" s="529"/>
      <c r="KNI95" s="530"/>
      <c r="KNJ95" s="531"/>
      <c r="KNK95" s="532"/>
      <c r="KNL95" s="533"/>
      <c r="KNM95" s="527"/>
      <c r="KNN95" s="528"/>
      <c r="KNO95" s="529"/>
      <c r="KNP95" s="530"/>
      <c r="KNQ95" s="531"/>
      <c r="KNR95" s="532"/>
      <c r="KNS95" s="533"/>
      <c r="KNT95" s="527"/>
      <c r="KNU95" s="528"/>
      <c r="KNV95" s="529"/>
      <c r="KNW95" s="530"/>
      <c r="KNX95" s="531"/>
      <c r="KNY95" s="532"/>
      <c r="KNZ95" s="533"/>
      <c r="KOA95" s="527"/>
      <c r="KOB95" s="528"/>
      <c r="KOC95" s="529"/>
      <c r="KOD95" s="530"/>
      <c r="KOE95" s="531"/>
      <c r="KOF95" s="532"/>
      <c r="KOG95" s="533"/>
      <c r="KOH95" s="527"/>
      <c r="KOI95" s="528"/>
      <c r="KOJ95" s="529"/>
      <c r="KOK95" s="530"/>
      <c r="KOL95" s="531"/>
      <c r="KOM95" s="532"/>
      <c r="KON95" s="533"/>
      <c r="KOO95" s="527"/>
      <c r="KOP95" s="528"/>
      <c r="KOQ95" s="529"/>
      <c r="KOR95" s="530"/>
      <c r="KOS95" s="531"/>
      <c r="KOT95" s="532"/>
      <c r="KOU95" s="533"/>
      <c r="KOV95" s="527"/>
      <c r="KOW95" s="528"/>
      <c r="KOX95" s="529"/>
      <c r="KOY95" s="530"/>
      <c r="KOZ95" s="531"/>
      <c r="KPA95" s="532"/>
      <c r="KPB95" s="533"/>
      <c r="KPC95" s="527"/>
      <c r="KPD95" s="528"/>
      <c r="KPE95" s="529"/>
      <c r="KPF95" s="530"/>
      <c r="KPG95" s="531"/>
      <c r="KPH95" s="532"/>
      <c r="KPI95" s="533"/>
      <c r="KPJ95" s="527"/>
      <c r="KPK95" s="528"/>
      <c r="KPL95" s="529"/>
      <c r="KPM95" s="530"/>
      <c r="KPN95" s="531"/>
      <c r="KPO95" s="532"/>
      <c r="KPP95" s="533"/>
      <c r="KPQ95" s="527"/>
      <c r="KPR95" s="528"/>
      <c r="KPS95" s="529"/>
      <c r="KPT95" s="530"/>
      <c r="KPU95" s="531"/>
      <c r="KPV95" s="532"/>
      <c r="KPW95" s="533"/>
      <c r="KPX95" s="527"/>
      <c r="KPY95" s="528"/>
      <c r="KPZ95" s="529"/>
      <c r="KQA95" s="530"/>
      <c r="KQB95" s="531"/>
      <c r="KQC95" s="532"/>
      <c r="KQD95" s="533"/>
      <c r="KQE95" s="527"/>
      <c r="KQF95" s="528"/>
      <c r="KQG95" s="529"/>
      <c r="KQH95" s="530"/>
      <c r="KQI95" s="531"/>
      <c r="KQJ95" s="532"/>
      <c r="KQK95" s="533"/>
      <c r="KQL95" s="527"/>
      <c r="KQM95" s="528"/>
      <c r="KQN95" s="529"/>
      <c r="KQO95" s="530"/>
      <c r="KQP95" s="531"/>
      <c r="KQQ95" s="532"/>
      <c r="KQR95" s="533"/>
      <c r="KQS95" s="527"/>
      <c r="KQT95" s="528"/>
      <c r="KQU95" s="529"/>
      <c r="KQV95" s="530"/>
      <c r="KQW95" s="531"/>
      <c r="KQX95" s="532"/>
      <c r="KQY95" s="533"/>
      <c r="KQZ95" s="527"/>
      <c r="KRA95" s="528"/>
      <c r="KRB95" s="529"/>
      <c r="KRC95" s="530"/>
      <c r="KRD95" s="531"/>
      <c r="KRE95" s="532"/>
      <c r="KRF95" s="533"/>
      <c r="KRG95" s="527"/>
      <c r="KRH95" s="528"/>
      <c r="KRI95" s="529"/>
      <c r="KRJ95" s="530"/>
      <c r="KRK95" s="531"/>
      <c r="KRL95" s="532"/>
      <c r="KRM95" s="533"/>
      <c r="KRN95" s="527"/>
      <c r="KRO95" s="528"/>
      <c r="KRP95" s="529"/>
      <c r="KRQ95" s="530"/>
      <c r="KRR95" s="531"/>
      <c r="KRS95" s="532"/>
      <c r="KRT95" s="533"/>
      <c r="KRU95" s="527"/>
      <c r="KRV95" s="528"/>
      <c r="KRW95" s="529"/>
      <c r="KRX95" s="530"/>
      <c r="KRY95" s="531"/>
      <c r="KRZ95" s="532"/>
      <c r="KSA95" s="533"/>
      <c r="KSB95" s="527"/>
      <c r="KSC95" s="528"/>
      <c r="KSD95" s="529"/>
      <c r="KSE95" s="530"/>
      <c r="KSF95" s="531"/>
      <c r="KSG95" s="532"/>
      <c r="KSH95" s="533"/>
      <c r="KSI95" s="527"/>
      <c r="KSJ95" s="528"/>
      <c r="KSK95" s="529"/>
      <c r="KSL95" s="530"/>
      <c r="KSM95" s="531"/>
      <c r="KSN95" s="532"/>
      <c r="KSO95" s="533"/>
      <c r="KSP95" s="527"/>
      <c r="KSQ95" s="528"/>
      <c r="KSR95" s="529"/>
      <c r="KSS95" s="530"/>
      <c r="KST95" s="531"/>
      <c r="KSU95" s="532"/>
      <c r="KSV95" s="533"/>
      <c r="KSW95" s="527"/>
      <c r="KSX95" s="528"/>
      <c r="KSY95" s="529"/>
      <c r="KSZ95" s="530"/>
      <c r="KTA95" s="531"/>
      <c r="KTB95" s="532"/>
      <c r="KTC95" s="533"/>
      <c r="KTD95" s="527"/>
      <c r="KTE95" s="528"/>
      <c r="KTF95" s="529"/>
      <c r="KTG95" s="530"/>
      <c r="KTH95" s="531"/>
      <c r="KTI95" s="532"/>
      <c r="KTJ95" s="533"/>
      <c r="KTK95" s="527"/>
      <c r="KTL95" s="528"/>
      <c r="KTM95" s="529"/>
      <c r="KTN95" s="530"/>
      <c r="KTO95" s="531"/>
      <c r="KTP95" s="532"/>
      <c r="KTQ95" s="533"/>
      <c r="KTR95" s="527"/>
      <c r="KTS95" s="528"/>
      <c r="KTT95" s="529"/>
      <c r="KTU95" s="530"/>
      <c r="KTV95" s="531"/>
      <c r="KTW95" s="532"/>
      <c r="KTX95" s="533"/>
      <c r="KTY95" s="527"/>
      <c r="KTZ95" s="528"/>
      <c r="KUA95" s="529"/>
      <c r="KUB95" s="530"/>
      <c r="KUC95" s="531"/>
      <c r="KUD95" s="532"/>
      <c r="KUE95" s="533"/>
      <c r="KUF95" s="527"/>
      <c r="KUG95" s="528"/>
      <c r="KUH95" s="529"/>
      <c r="KUI95" s="530"/>
      <c r="KUJ95" s="531"/>
      <c r="KUK95" s="532"/>
      <c r="KUL95" s="533"/>
      <c r="KUM95" s="527"/>
      <c r="KUN95" s="528"/>
      <c r="KUO95" s="529"/>
      <c r="KUP95" s="530"/>
      <c r="KUQ95" s="531"/>
      <c r="KUR95" s="532"/>
      <c r="KUS95" s="533"/>
      <c r="KUT95" s="527"/>
      <c r="KUU95" s="528"/>
      <c r="KUV95" s="529"/>
      <c r="KUW95" s="530"/>
      <c r="KUX95" s="531"/>
      <c r="KUY95" s="532"/>
      <c r="KUZ95" s="533"/>
      <c r="KVA95" s="527"/>
      <c r="KVB95" s="528"/>
      <c r="KVC95" s="529"/>
      <c r="KVD95" s="530"/>
      <c r="KVE95" s="531"/>
      <c r="KVF95" s="532"/>
      <c r="KVG95" s="533"/>
      <c r="KVH95" s="527"/>
      <c r="KVI95" s="528"/>
      <c r="KVJ95" s="529"/>
      <c r="KVK95" s="530"/>
      <c r="KVL95" s="531"/>
      <c r="KVM95" s="532"/>
      <c r="KVN95" s="533"/>
      <c r="KVO95" s="527"/>
      <c r="KVP95" s="528"/>
      <c r="KVQ95" s="529"/>
      <c r="KVR95" s="530"/>
      <c r="KVS95" s="531"/>
      <c r="KVT95" s="532"/>
      <c r="KVU95" s="533"/>
      <c r="KVV95" s="527"/>
      <c r="KVW95" s="528"/>
      <c r="KVX95" s="529"/>
      <c r="KVY95" s="530"/>
      <c r="KVZ95" s="531"/>
      <c r="KWA95" s="532"/>
      <c r="KWB95" s="533"/>
      <c r="KWC95" s="527"/>
      <c r="KWD95" s="528"/>
      <c r="KWE95" s="529"/>
      <c r="KWF95" s="530"/>
      <c r="KWG95" s="531"/>
      <c r="KWH95" s="532"/>
      <c r="KWI95" s="533"/>
      <c r="KWJ95" s="527"/>
      <c r="KWK95" s="528"/>
      <c r="KWL95" s="529"/>
      <c r="KWM95" s="530"/>
      <c r="KWN95" s="531"/>
      <c r="KWO95" s="532"/>
      <c r="KWP95" s="533"/>
      <c r="KWQ95" s="527"/>
      <c r="KWR95" s="528"/>
      <c r="KWS95" s="529"/>
      <c r="KWT95" s="530"/>
      <c r="KWU95" s="531"/>
      <c r="KWV95" s="532"/>
      <c r="KWW95" s="533"/>
      <c r="KWX95" s="527"/>
      <c r="KWY95" s="528"/>
      <c r="KWZ95" s="529"/>
      <c r="KXA95" s="530"/>
      <c r="KXB95" s="531"/>
      <c r="KXC95" s="532"/>
      <c r="KXD95" s="533"/>
      <c r="KXE95" s="527"/>
      <c r="KXF95" s="528"/>
      <c r="KXG95" s="529"/>
      <c r="KXH95" s="530"/>
      <c r="KXI95" s="531"/>
      <c r="KXJ95" s="532"/>
      <c r="KXK95" s="533"/>
      <c r="KXL95" s="527"/>
      <c r="KXM95" s="528"/>
      <c r="KXN95" s="529"/>
      <c r="KXO95" s="530"/>
      <c r="KXP95" s="531"/>
      <c r="KXQ95" s="532"/>
      <c r="KXR95" s="533"/>
      <c r="KXS95" s="527"/>
      <c r="KXT95" s="528"/>
      <c r="KXU95" s="529"/>
      <c r="KXV95" s="530"/>
      <c r="KXW95" s="531"/>
      <c r="KXX95" s="532"/>
      <c r="KXY95" s="533"/>
      <c r="KXZ95" s="527"/>
      <c r="KYA95" s="528"/>
      <c r="KYB95" s="529"/>
      <c r="KYC95" s="530"/>
      <c r="KYD95" s="531"/>
      <c r="KYE95" s="532"/>
      <c r="KYF95" s="533"/>
      <c r="KYG95" s="527"/>
      <c r="KYH95" s="528"/>
      <c r="KYI95" s="529"/>
      <c r="KYJ95" s="530"/>
      <c r="KYK95" s="531"/>
      <c r="KYL95" s="532"/>
      <c r="KYM95" s="533"/>
      <c r="KYN95" s="527"/>
      <c r="KYO95" s="528"/>
      <c r="KYP95" s="529"/>
      <c r="KYQ95" s="530"/>
      <c r="KYR95" s="531"/>
      <c r="KYS95" s="532"/>
      <c r="KYT95" s="533"/>
      <c r="KYU95" s="527"/>
      <c r="KYV95" s="528"/>
      <c r="KYW95" s="529"/>
      <c r="KYX95" s="530"/>
      <c r="KYY95" s="531"/>
      <c r="KYZ95" s="532"/>
      <c r="KZA95" s="533"/>
      <c r="KZB95" s="527"/>
      <c r="KZC95" s="528"/>
      <c r="KZD95" s="529"/>
      <c r="KZE95" s="530"/>
      <c r="KZF95" s="531"/>
      <c r="KZG95" s="532"/>
      <c r="KZH95" s="533"/>
      <c r="KZI95" s="527"/>
      <c r="KZJ95" s="528"/>
      <c r="KZK95" s="529"/>
      <c r="KZL95" s="530"/>
      <c r="KZM95" s="531"/>
      <c r="KZN95" s="532"/>
      <c r="KZO95" s="533"/>
      <c r="KZP95" s="527"/>
      <c r="KZQ95" s="528"/>
      <c r="KZR95" s="529"/>
      <c r="KZS95" s="530"/>
      <c r="KZT95" s="531"/>
      <c r="KZU95" s="532"/>
      <c r="KZV95" s="533"/>
      <c r="KZW95" s="527"/>
      <c r="KZX95" s="528"/>
      <c r="KZY95" s="529"/>
      <c r="KZZ95" s="530"/>
      <c r="LAA95" s="531"/>
      <c r="LAB95" s="532"/>
      <c r="LAC95" s="533"/>
      <c r="LAD95" s="527"/>
      <c r="LAE95" s="528"/>
      <c r="LAF95" s="529"/>
      <c r="LAG95" s="530"/>
      <c r="LAH95" s="531"/>
      <c r="LAI95" s="532"/>
      <c r="LAJ95" s="533"/>
      <c r="LAK95" s="527"/>
      <c r="LAL95" s="528"/>
      <c r="LAM95" s="529"/>
      <c r="LAN95" s="530"/>
      <c r="LAO95" s="531"/>
      <c r="LAP95" s="532"/>
      <c r="LAQ95" s="533"/>
      <c r="LAR95" s="527"/>
      <c r="LAS95" s="528"/>
      <c r="LAT95" s="529"/>
      <c r="LAU95" s="530"/>
      <c r="LAV95" s="531"/>
      <c r="LAW95" s="532"/>
      <c r="LAX95" s="533"/>
      <c r="LAY95" s="527"/>
      <c r="LAZ95" s="528"/>
      <c r="LBA95" s="529"/>
      <c r="LBB95" s="530"/>
      <c r="LBC95" s="531"/>
      <c r="LBD95" s="532"/>
      <c r="LBE95" s="533"/>
      <c r="LBF95" s="527"/>
      <c r="LBG95" s="528"/>
      <c r="LBH95" s="529"/>
      <c r="LBI95" s="530"/>
      <c r="LBJ95" s="531"/>
      <c r="LBK95" s="532"/>
      <c r="LBL95" s="533"/>
      <c r="LBM95" s="527"/>
      <c r="LBN95" s="528"/>
      <c r="LBO95" s="529"/>
      <c r="LBP95" s="530"/>
      <c r="LBQ95" s="531"/>
      <c r="LBR95" s="532"/>
      <c r="LBS95" s="533"/>
      <c r="LBT95" s="527"/>
      <c r="LBU95" s="528"/>
      <c r="LBV95" s="529"/>
      <c r="LBW95" s="530"/>
      <c r="LBX95" s="531"/>
      <c r="LBY95" s="532"/>
      <c r="LBZ95" s="533"/>
      <c r="LCA95" s="527"/>
      <c r="LCB95" s="528"/>
      <c r="LCC95" s="529"/>
      <c r="LCD95" s="530"/>
      <c r="LCE95" s="531"/>
      <c r="LCF95" s="532"/>
      <c r="LCG95" s="533"/>
      <c r="LCH95" s="527"/>
      <c r="LCI95" s="528"/>
      <c r="LCJ95" s="529"/>
      <c r="LCK95" s="530"/>
      <c r="LCL95" s="531"/>
      <c r="LCM95" s="532"/>
      <c r="LCN95" s="533"/>
      <c r="LCO95" s="527"/>
      <c r="LCP95" s="528"/>
      <c r="LCQ95" s="529"/>
      <c r="LCR95" s="530"/>
      <c r="LCS95" s="531"/>
      <c r="LCT95" s="532"/>
      <c r="LCU95" s="533"/>
      <c r="LCV95" s="527"/>
      <c r="LCW95" s="528"/>
      <c r="LCX95" s="529"/>
      <c r="LCY95" s="530"/>
      <c r="LCZ95" s="531"/>
      <c r="LDA95" s="532"/>
      <c r="LDB95" s="533"/>
      <c r="LDC95" s="527"/>
      <c r="LDD95" s="528"/>
      <c r="LDE95" s="529"/>
      <c r="LDF95" s="530"/>
      <c r="LDG95" s="531"/>
      <c r="LDH95" s="532"/>
      <c r="LDI95" s="533"/>
      <c r="LDJ95" s="527"/>
      <c r="LDK95" s="528"/>
      <c r="LDL95" s="529"/>
      <c r="LDM95" s="530"/>
      <c r="LDN95" s="531"/>
      <c r="LDO95" s="532"/>
      <c r="LDP95" s="533"/>
      <c r="LDQ95" s="527"/>
      <c r="LDR95" s="528"/>
      <c r="LDS95" s="529"/>
      <c r="LDT95" s="530"/>
      <c r="LDU95" s="531"/>
      <c r="LDV95" s="532"/>
      <c r="LDW95" s="533"/>
      <c r="LDX95" s="527"/>
      <c r="LDY95" s="528"/>
      <c r="LDZ95" s="529"/>
      <c r="LEA95" s="530"/>
      <c r="LEB95" s="531"/>
      <c r="LEC95" s="532"/>
      <c r="LED95" s="533"/>
      <c r="LEE95" s="527"/>
      <c r="LEF95" s="528"/>
      <c r="LEG95" s="529"/>
      <c r="LEH95" s="530"/>
      <c r="LEI95" s="531"/>
      <c r="LEJ95" s="532"/>
      <c r="LEK95" s="533"/>
      <c r="LEL95" s="527"/>
      <c r="LEM95" s="528"/>
      <c r="LEN95" s="529"/>
      <c r="LEO95" s="530"/>
      <c r="LEP95" s="531"/>
      <c r="LEQ95" s="532"/>
      <c r="LER95" s="533"/>
      <c r="LES95" s="527"/>
      <c r="LET95" s="528"/>
      <c r="LEU95" s="529"/>
      <c r="LEV95" s="530"/>
      <c r="LEW95" s="531"/>
      <c r="LEX95" s="532"/>
      <c r="LEY95" s="533"/>
      <c r="LEZ95" s="527"/>
      <c r="LFA95" s="528"/>
      <c r="LFB95" s="529"/>
      <c r="LFC95" s="530"/>
      <c r="LFD95" s="531"/>
      <c r="LFE95" s="532"/>
      <c r="LFF95" s="533"/>
      <c r="LFG95" s="527"/>
      <c r="LFH95" s="528"/>
      <c r="LFI95" s="529"/>
      <c r="LFJ95" s="530"/>
      <c r="LFK95" s="531"/>
      <c r="LFL95" s="532"/>
      <c r="LFM95" s="533"/>
      <c r="LFN95" s="527"/>
      <c r="LFO95" s="528"/>
      <c r="LFP95" s="529"/>
      <c r="LFQ95" s="530"/>
      <c r="LFR95" s="531"/>
      <c r="LFS95" s="532"/>
      <c r="LFT95" s="533"/>
      <c r="LFU95" s="527"/>
      <c r="LFV95" s="528"/>
      <c r="LFW95" s="529"/>
      <c r="LFX95" s="530"/>
      <c r="LFY95" s="531"/>
      <c r="LFZ95" s="532"/>
      <c r="LGA95" s="533"/>
      <c r="LGB95" s="527"/>
      <c r="LGC95" s="528"/>
      <c r="LGD95" s="529"/>
      <c r="LGE95" s="530"/>
      <c r="LGF95" s="531"/>
      <c r="LGG95" s="532"/>
      <c r="LGH95" s="533"/>
      <c r="LGI95" s="527"/>
      <c r="LGJ95" s="528"/>
      <c r="LGK95" s="529"/>
      <c r="LGL95" s="530"/>
      <c r="LGM95" s="531"/>
      <c r="LGN95" s="532"/>
      <c r="LGO95" s="533"/>
      <c r="LGP95" s="527"/>
      <c r="LGQ95" s="528"/>
      <c r="LGR95" s="529"/>
      <c r="LGS95" s="530"/>
      <c r="LGT95" s="531"/>
      <c r="LGU95" s="532"/>
      <c r="LGV95" s="533"/>
      <c r="LGW95" s="527"/>
      <c r="LGX95" s="528"/>
      <c r="LGY95" s="529"/>
      <c r="LGZ95" s="530"/>
      <c r="LHA95" s="531"/>
      <c r="LHB95" s="532"/>
      <c r="LHC95" s="533"/>
      <c r="LHD95" s="527"/>
      <c r="LHE95" s="528"/>
      <c r="LHF95" s="529"/>
      <c r="LHG95" s="530"/>
      <c r="LHH95" s="531"/>
      <c r="LHI95" s="532"/>
      <c r="LHJ95" s="533"/>
      <c r="LHK95" s="527"/>
      <c r="LHL95" s="528"/>
      <c r="LHM95" s="529"/>
      <c r="LHN95" s="530"/>
      <c r="LHO95" s="531"/>
      <c r="LHP95" s="532"/>
      <c r="LHQ95" s="533"/>
      <c r="LHR95" s="527"/>
      <c r="LHS95" s="528"/>
      <c r="LHT95" s="529"/>
      <c r="LHU95" s="530"/>
      <c r="LHV95" s="531"/>
      <c r="LHW95" s="532"/>
      <c r="LHX95" s="533"/>
      <c r="LHY95" s="527"/>
      <c r="LHZ95" s="528"/>
      <c r="LIA95" s="529"/>
      <c r="LIB95" s="530"/>
      <c r="LIC95" s="531"/>
      <c r="LID95" s="532"/>
      <c r="LIE95" s="533"/>
      <c r="LIF95" s="527"/>
      <c r="LIG95" s="528"/>
      <c r="LIH95" s="529"/>
      <c r="LII95" s="530"/>
      <c r="LIJ95" s="531"/>
      <c r="LIK95" s="532"/>
      <c r="LIL95" s="533"/>
      <c r="LIM95" s="527"/>
      <c r="LIN95" s="528"/>
      <c r="LIO95" s="529"/>
      <c r="LIP95" s="530"/>
      <c r="LIQ95" s="531"/>
      <c r="LIR95" s="532"/>
      <c r="LIS95" s="533"/>
      <c r="LIT95" s="527"/>
      <c r="LIU95" s="528"/>
      <c r="LIV95" s="529"/>
      <c r="LIW95" s="530"/>
      <c r="LIX95" s="531"/>
      <c r="LIY95" s="532"/>
      <c r="LIZ95" s="533"/>
      <c r="LJA95" s="527"/>
      <c r="LJB95" s="528"/>
      <c r="LJC95" s="529"/>
      <c r="LJD95" s="530"/>
      <c r="LJE95" s="531"/>
      <c r="LJF95" s="532"/>
      <c r="LJG95" s="533"/>
      <c r="LJH95" s="527"/>
      <c r="LJI95" s="528"/>
      <c r="LJJ95" s="529"/>
      <c r="LJK95" s="530"/>
      <c r="LJL95" s="531"/>
      <c r="LJM95" s="532"/>
      <c r="LJN95" s="533"/>
      <c r="LJO95" s="527"/>
      <c r="LJP95" s="528"/>
      <c r="LJQ95" s="529"/>
      <c r="LJR95" s="530"/>
      <c r="LJS95" s="531"/>
      <c r="LJT95" s="532"/>
      <c r="LJU95" s="533"/>
      <c r="LJV95" s="527"/>
      <c r="LJW95" s="528"/>
      <c r="LJX95" s="529"/>
      <c r="LJY95" s="530"/>
      <c r="LJZ95" s="531"/>
      <c r="LKA95" s="532"/>
      <c r="LKB95" s="533"/>
      <c r="LKC95" s="527"/>
      <c r="LKD95" s="528"/>
      <c r="LKE95" s="529"/>
      <c r="LKF95" s="530"/>
      <c r="LKG95" s="531"/>
      <c r="LKH95" s="532"/>
      <c r="LKI95" s="533"/>
      <c r="LKJ95" s="527"/>
      <c r="LKK95" s="528"/>
      <c r="LKL95" s="529"/>
      <c r="LKM95" s="530"/>
      <c r="LKN95" s="531"/>
      <c r="LKO95" s="532"/>
      <c r="LKP95" s="533"/>
      <c r="LKQ95" s="527"/>
      <c r="LKR95" s="528"/>
      <c r="LKS95" s="529"/>
      <c r="LKT95" s="530"/>
      <c r="LKU95" s="531"/>
      <c r="LKV95" s="532"/>
      <c r="LKW95" s="533"/>
      <c r="LKX95" s="527"/>
      <c r="LKY95" s="528"/>
      <c r="LKZ95" s="529"/>
      <c r="LLA95" s="530"/>
      <c r="LLB95" s="531"/>
      <c r="LLC95" s="532"/>
      <c r="LLD95" s="533"/>
      <c r="LLE95" s="527"/>
      <c r="LLF95" s="528"/>
      <c r="LLG95" s="529"/>
      <c r="LLH95" s="530"/>
      <c r="LLI95" s="531"/>
      <c r="LLJ95" s="532"/>
      <c r="LLK95" s="533"/>
      <c r="LLL95" s="527"/>
      <c r="LLM95" s="528"/>
      <c r="LLN95" s="529"/>
      <c r="LLO95" s="530"/>
      <c r="LLP95" s="531"/>
      <c r="LLQ95" s="532"/>
      <c r="LLR95" s="533"/>
      <c r="LLS95" s="527"/>
      <c r="LLT95" s="528"/>
      <c r="LLU95" s="529"/>
      <c r="LLV95" s="530"/>
      <c r="LLW95" s="531"/>
      <c r="LLX95" s="532"/>
      <c r="LLY95" s="533"/>
      <c r="LLZ95" s="527"/>
      <c r="LMA95" s="528"/>
      <c r="LMB95" s="529"/>
      <c r="LMC95" s="530"/>
      <c r="LMD95" s="531"/>
      <c r="LME95" s="532"/>
      <c r="LMF95" s="533"/>
      <c r="LMG95" s="527"/>
      <c r="LMH95" s="528"/>
      <c r="LMI95" s="529"/>
      <c r="LMJ95" s="530"/>
      <c r="LMK95" s="531"/>
      <c r="LML95" s="532"/>
      <c r="LMM95" s="533"/>
      <c r="LMN95" s="527"/>
      <c r="LMO95" s="528"/>
      <c r="LMP95" s="529"/>
      <c r="LMQ95" s="530"/>
      <c r="LMR95" s="531"/>
      <c r="LMS95" s="532"/>
      <c r="LMT95" s="533"/>
      <c r="LMU95" s="527"/>
      <c r="LMV95" s="528"/>
      <c r="LMW95" s="529"/>
      <c r="LMX95" s="530"/>
      <c r="LMY95" s="531"/>
      <c r="LMZ95" s="532"/>
      <c r="LNA95" s="533"/>
      <c r="LNB95" s="527"/>
      <c r="LNC95" s="528"/>
      <c r="LND95" s="529"/>
      <c r="LNE95" s="530"/>
      <c r="LNF95" s="531"/>
      <c r="LNG95" s="532"/>
      <c r="LNH95" s="533"/>
      <c r="LNI95" s="527"/>
      <c r="LNJ95" s="528"/>
      <c r="LNK95" s="529"/>
      <c r="LNL95" s="530"/>
      <c r="LNM95" s="531"/>
      <c r="LNN95" s="532"/>
      <c r="LNO95" s="533"/>
      <c r="LNP95" s="527"/>
      <c r="LNQ95" s="528"/>
      <c r="LNR95" s="529"/>
      <c r="LNS95" s="530"/>
      <c r="LNT95" s="531"/>
      <c r="LNU95" s="532"/>
      <c r="LNV95" s="533"/>
      <c r="LNW95" s="527"/>
      <c r="LNX95" s="528"/>
      <c r="LNY95" s="529"/>
      <c r="LNZ95" s="530"/>
      <c r="LOA95" s="531"/>
      <c r="LOB95" s="532"/>
      <c r="LOC95" s="533"/>
      <c r="LOD95" s="527"/>
      <c r="LOE95" s="528"/>
      <c r="LOF95" s="529"/>
      <c r="LOG95" s="530"/>
      <c r="LOH95" s="531"/>
      <c r="LOI95" s="532"/>
      <c r="LOJ95" s="533"/>
      <c r="LOK95" s="527"/>
      <c r="LOL95" s="528"/>
      <c r="LOM95" s="529"/>
      <c r="LON95" s="530"/>
      <c r="LOO95" s="531"/>
      <c r="LOP95" s="532"/>
      <c r="LOQ95" s="533"/>
      <c r="LOR95" s="527"/>
      <c r="LOS95" s="528"/>
      <c r="LOT95" s="529"/>
      <c r="LOU95" s="530"/>
      <c r="LOV95" s="531"/>
      <c r="LOW95" s="532"/>
      <c r="LOX95" s="533"/>
      <c r="LOY95" s="527"/>
      <c r="LOZ95" s="528"/>
      <c r="LPA95" s="529"/>
      <c r="LPB95" s="530"/>
      <c r="LPC95" s="531"/>
      <c r="LPD95" s="532"/>
      <c r="LPE95" s="533"/>
      <c r="LPF95" s="527"/>
      <c r="LPG95" s="528"/>
      <c r="LPH95" s="529"/>
      <c r="LPI95" s="530"/>
      <c r="LPJ95" s="531"/>
      <c r="LPK95" s="532"/>
      <c r="LPL95" s="533"/>
      <c r="LPM95" s="527"/>
      <c r="LPN95" s="528"/>
      <c r="LPO95" s="529"/>
      <c r="LPP95" s="530"/>
      <c r="LPQ95" s="531"/>
      <c r="LPR95" s="532"/>
      <c r="LPS95" s="533"/>
      <c r="LPT95" s="527"/>
      <c r="LPU95" s="528"/>
      <c r="LPV95" s="529"/>
      <c r="LPW95" s="530"/>
      <c r="LPX95" s="531"/>
      <c r="LPY95" s="532"/>
      <c r="LPZ95" s="533"/>
      <c r="LQA95" s="527"/>
      <c r="LQB95" s="528"/>
      <c r="LQC95" s="529"/>
      <c r="LQD95" s="530"/>
      <c r="LQE95" s="531"/>
      <c r="LQF95" s="532"/>
      <c r="LQG95" s="533"/>
      <c r="LQH95" s="527"/>
      <c r="LQI95" s="528"/>
      <c r="LQJ95" s="529"/>
      <c r="LQK95" s="530"/>
      <c r="LQL95" s="531"/>
      <c r="LQM95" s="532"/>
      <c r="LQN95" s="533"/>
      <c r="LQO95" s="527"/>
      <c r="LQP95" s="528"/>
      <c r="LQQ95" s="529"/>
      <c r="LQR95" s="530"/>
      <c r="LQS95" s="531"/>
      <c r="LQT95" s="532"/>
      <c r="LQU95" s="533"/>
      <c r="LQV95" s="527"/>
      <c r="LQW95" s="528"/>
      <c r="LQX95" s="529"/>
      <c r="LQY95" s="530"/>
      <c r="LQZ95" s="531"/>
      <c r="LRA95" s="532"/>
      <c r="LRB95" s="533"/>
      <c r="LRC95" s="527"/>
      <c r="LRD95" s="528"/>
      <c r="LRE95" s="529"/>
      <c r="LRF95" s="530"/>
      <c r="LRG95" s="531"/>
      <c r="LRH95" s="532"/>
      <c r="LRI95" s="533"/>
      <c r="LRJ95" s="527"/>
      <c r="LRK95" s="528"/>
      <c r="LRL95" s="529"/>
      <c r="LRM95" s="530"/>
      <c r="LRN95" s="531"/>
      <c r="LRO95" s="532"/>
      <c r="LRP95" s="533"/>
      <c r="LRQ95" s="527"/>
      <c r="LRR95" s="528"/>
      <c r="LRS95" s="529"/>
      <c r="LRT95" s="530"/>
      <c r="LRU95" s="531"/>
      <c r="LRV95" s="532"/>
      <c r="LRW95" s="533"/>
      <c r="LRX95" s="527"/>
      <c r="LRY95" s="528"/>
      <c r="LRZ95" s="529"/>
      <c r="LSA95" s="530"/>
      <c r="LSB95" s="531"/>
      <c r="LSC95" s="532"/>
      <c r="LSD95" s="533"/>
      <c r="LSE95" s="527"/>
      <c r="LSF95" s="528"/>
      <c r="LSG95" s="529"/>
      <c r="LSH95" s="530"/>
      <c r="LSI95" s="531"/>
      <c r="LSJ95" s="532"/>
      <c r="LSK95" s="533"/>
      <c r="LSL95" s="527"/>
      <c r="LSM95" s="528"/>
      <c r="LSN95" s="529"/>
      <c r="LSO95" s="530"/>
      <c r="LSP95" s="531"/>
      <c r="LSQ95" s="532"/>
      <c r="LSR95" s="533"/>
      <c r="LSS95" s="527"/>
      <c r="LST95" s="528"/>
      <c r="LSU95" s="529"/>
      <c r="LSV95" s="530"/>
      <c r="LSW95" s="531"/>
      <c r="LSX95" s="532"/>
      <c r="LSY95" s="533"/>
      <c r="LSZ95" s="527"/>
      <c r="LTA95" s="528"/>
      <c r="LTB95" s="529"/>
      <c r="LTC95" s="530"/>
      <c r="LTD95" s="531"/>
      <c r="LTE95" s="532"/>
      <c r="LTF95" s="533"/>
      <c r="LTG95" s="527"/>
      <c r="LTH95" s="528"/>
      <c r="LTI95" s="529"/>
      <c r="LTJ95" s="530"/>
      <c r="LTK95" s="531"/>
      <c r="LTL95" s="532"/>
      <c r="LTM95" s="533"/>
      <c r="LTN95" s="527"/>
      <c r="LTO95" s="528"/>
      <c r="LTP95" s="529"/>
      <c r="LTQ95" s="530"/>
      <c r="LTR95" s="531"/>
      <c r="LTS95" s="532"/>
      <c r="LTT95" s="533"/>
      <c r="LTU95" s="527"/>
      <c r="LTV95" s="528"/>
      <c r="LTW95" s="529"/>
      <c r="LTX95" s="530"/>
      <c r="LTY95" s="531"/>
      <c r="LTZ95" s="532"/>
      <c r="LUA95" s="533"/>
      <c r="LUB95" s="527"/>
      <c r="LUC95" s="528"/>
      <c r="LUD95" s="529"/>
      <c r="LUE95" s="530"/>
      <c r="LUF95" s="531"/>
      <c r="LUG95" s="532"/>
      <c r="LUH95" s="533"/>
      <c r="LUI95" s="527"/>
      <c r="LUJ95" s="528"/>
      <c r="LUK95" s="529"/>
      <c r="LUL95" s="530"/>
      <c r="LUM95" s="531"/>
      <c r="LUN95" s="532"/>
      <c r="LUO95" s="533"/>
      <c r="LUP95" s="527"/>
      <c r="LUQ95" s="528"/>
      <c r="LUR95" s="529"/>
      <c r="LUS95" s="530"/>
      <c r="LUT95" s="531"/>
      <c r="LUU95" s="532"/>
      <c r="LUV95" s="533"/>
      <c r="LUW95" s="527"/>
      <c r="LUX95" s="528"/>
      <c r="LUY95" s="529"/>
      <c r="LUZ95" s="530"/>
      <c r="LVA95" s="531"/>
      <c r="LVB95" s="532"/>
      <c r="LVC95" s="533"/>
      <c r="LVD95" s="527"/>
      <c r="LVE95" s="528"/>
      <c r="LVF95" s="529"/>
      <c r="LVG95" s="530"/>
      <c r="LVH95" s="531"/>
      <c r="LVI95" s="532"/>
      <c r="LVJ95" s="533"/>
      <c r="LVK95" s="527"/>
      <c r="LVL95" s="528"/>
      <c r="LVM95" s="529"/>
      <c r="LVN95" s="530"/>
      <c r="LVO95" s="531"/>
      <c r="LVP95" s="532"/>
      <c r="LVQ95" s="533"/>
      <c r="LVR95" s="527"/>
      <c r="LVS95" s="528"/>
      <c r="LVT95" s="529"/>
      <c r="LVU95" s="530"/>
      <c r="LVV95" s="531"/>
      <c r="LVW95" s="532"/>
      <c r="LVX95" s="533"/>
      <c r="LVY95" s="527"/>
      <c r="LVZ95" s="528"/>
      <c r="LWA95" s="529"/>
      <c r="LWB95" s="530"/>
      <c r="LWC95" s="531"/>
      <c r="LWD95" s="532"/>
      <c r="LWE95" s="533"/>
      <c r="LWF95" s="527"/>
      <c r="LWG95" s="528"/>
      <c r="LWH95" s="529"/>
      <c r="LWI95" s="530"/>
      <c r="LWJ95" s="531"/>
      <c r="LWK95" s="532"/>
      <c r="LWL95" s="533"/>
      <c r="LWM95" s="527"/>
      <c r="LWN95" s="528"/>
      <c r="LWO95" s="529"/>
      <c r="LWP95" s="530"/>
      <c r="LWQ95" s="531"/>
      <c r="LWR95" s="532"/>
      <c r="LWS95" s="533"/>
      <c r="LWT95" s="527"/>
      <c r="LWU95" s="528"/>
      <c r="LWV95" s="529"/>
      <c r="LWW95" s="530"/>
      <c r="LWX95" s="531"/>
      <c r="LWY95" s="532"/>
      <c r="LWZ95" s="533"/>
      <c r="LXA95" s="527"/>
      <c r="LXB95" s="528"/>
      <c r="LXC95" s="529"/>
      <c r="LXD95" s="530"/>
      <c r="LXE95" s="531"/>
      <c r="LXF95" s="532"/>
      <c r="LXG95" s="533"/>
      <c r="LXH95" s="527"/>
      <c r="LXI95" s="528"/>
      <c r="LXJ95" s="529"/>
      <c r="LXK95" s="530"/>
      <c r="LXL95" s="531"/>
      <c r="LXM95" s="532"/>
      <c r="LXN95" s="533"/>
      <c r="LXO95" s="527"/>
      <c r="LXP95" s="528"/>
      <c r="LXQ95" s="529"/>
      <c r="LXR95" s="530"/>
      <c r="LXS95" s="531"/>
      <c r="LXT95" s="532"/>
      <c r="LXU95" s="533"/>
      <c r="LXV95" s="527"/>
      <c r="LXW95" s="528"/>
      <c r="LXX95" s="529"/>
      <c r="LXY95" s="530"/>
      <c r="LXZ95" s="531"/>
      <c r="LYA95" s="532"/>
      <c r="LYB95" s="533"/>
      <c r="LYC95" s="527"/>
      <c r="LYD95" s="528"/>
      <c r="LYE95" s="529"/>
      <c r="LYF95" s="530"/>
      <c r="LYG95" s="531"/>
      <c r="LYH95" s="532"/>
      <c r="LYI95" s="533"/>
      <c r="LYJ95" s="527"/>
      <c r="LYK95" s="528"/>
      <c r="LYL95" s="529"/>
      <c r="LYM95" s="530"/>
      <c r="LYN95" s="531"/>
      <c r="LYO95" s="532"/>
      <c r="LYP95" s="533"/>
      <c r="LYQ95" s="527"/>
      <c r="LYR95" s="528"/>
      <c r="LYS95" s="529"/>
      <c r="LYT95" s="530"/>
      <c r="LYU95" s="531"/>
      <c r="LYV95" s="532"/>
      <c r="LYW95" s="533"/>
      <c r="LYX95" s="527"/>
      <c r="LYY95" s="528"/>
      <c r="LYZ95" s="529"/>
      <c r="LZA95" s="530"/>
      <c r="LZB95" s="531"/>
      <c r="LZC95" s="532"/>
      <c r="LZD95" s="533"/>
      <c r="LZE95" s="527"/>
      <c r="LZF95" s="528"/>
      <c r="LZG95" s="529"/>
      <c r="LZH95" s="530"/>
      <c r="LZI95" s="531"/>
      <c r="LZJ95" s="532"/>
      <c r="LZK95" s="533"/>
      <c r="LZL95" s="527"/>
      <c r="LZM95" s="528"/>
      <c r="LZN95" s="529"/>
      <c r="LZO95" s="530"/>
      <c r="LZP95" s="531"/>
      <c r="LZQ95" s="532"/>
      <c r="LZR95" s="533"/>
      <c r="LZS95" s="527"/>
      <c r="LZT95" s="528"/>
      <c r="LZU95" s="529"/>
      <c r="LZV95" s="530"/>
      <c r="LZW95" s="531"/>
      <c r="LZX95" s="532"/>
      <c r="LZY95" s="533"/>
      <c r="LZZ95" s="527"/>
      <c r="MAA95" s="528"/>
      <c r="MAB95" s="529"/>
      <c r="MAC95" s="530"/>
      <c r="MAD95" s="531"/>
      <c r="MAE95" s="532"/>
      <c r="MAF95" s="533"/>
      <c r="MAG95" s="527"/>
      <c r="MAH95" s="528"/>
      <c r="MAI95" s="529"/>
      <c r="MAJ95" s="530"/>
      <c r="MAK95" s="531"/>
      <c r="MAL95" s="532"/>
      <c r="MAM95" s="533"/>
      <c r="MAN95" s="527"/>
      <c r="MAO95" s="528"/>
      <c r="MAP95" s="529"/>
      <c r="MAQ95" s="530"/>
      <c r="MAR95" s="531"/>
      <c r="MAS95" s="532"/>
      <c r="MAT95" s="533"/>
      <c r="MAU95" s="527"/>
      <c r="MAV95" s="528"/>
      <c r="MAW95" s="529"/>
      <c r="MAX95" s="530"/>
      <c r="MAY95" s="531"/>
      <c r="MAZ95" s="532"/>
      <c r="MBA95" s="533"/>
      <c r="MBB95" s="527"/>
      <c r="MBC95" s="528"/>
      <c r="MBD95" s="529"/>
      <c r="MBE95" s="530"/>
      <c r="MBF95" s="531"/>
      <c r="MBG95" s="532"/>
      <c r="MBH95" s="533"/>
      <c r="MBI95" s="527"/>
      <c r="MBJ95" s="528"/>
      <c r="MBK95" s="529"/>
      <c r="MBL95" s="530"/>
      <c r="MBM95" s="531"/>
      <c r="MBN95" s="532"/>
      <c r="MBO95" s="533"/>
      <c r="MBP95" s="527"/>
      <c r="MBQ95" s="528"/>
      <c r="MBR95" s="529"/>
      <c r="MBS95" s="530"/>
      <c r="MBT95" s="531"/>
      <c r="MBU95" s="532"/>
      <c r="MBV95" s="533"/>
      <c r="MBW95" s="527"/>
      <c r="MBX95" s="528"/>
      <c r="MBY95" s="529"/>
      <c r="MBZ95" s="530"/>
      <c r="MCA95" s="531"/>
      <c r="MCB95" s="532"/>
      <c r="MCC95" s="533"/>
      <c r="MCD95" s="527"/>
      <c r="MCE95" s="528"/>
      <c r="MCF95" s="529"/>
      <c r="MCG95" s="530"/>
      <c r="MCH95" s="531"/>
      <c r="MCI95" s="532"/>
      <c r="MCJ95" s="533"/>
      <c r="MCK95" s="527"/>
      <c r="MCL95" s="528"/>
      <c r="MCM95" s="529"/>
      <c r="MCN95" s="530"/>
      <c r="MCO95" s="531"/>
      <c r="MCP95" s="532"/>
      <c r="MCQ95" s="533"/>
      <c r="MCR95" s="527"/>
      <c r="MCS95" s="528"/>
      <c r="MCT95" s="529"/>
      <c r="MCU95" s="530"/>
      <c r="MCV95" s="531"/>
      <c r="MCW95" s="532"/>
      <c r="MCX95" s="533"/>
      <c r="MCY95" s="527"/>
      <c r="MCZ95" s="528"/>
      <c r="MDA95" s="529"/>
      <c r="MDB95" s="530"/>
      <c r="MDC95" s="531"/>
      <c r="MDD95" s="532"/>
      <c r="MDE95" s="533"/>
      <c r="MDF95" s="527"/>
      <c r="MDG95" s="528"/>
      <c r="MDH95" s="529"/>
      <c r="MDI95" s="530"/>
      <c r="MDJ95" s="531"/>
      <c r="MDK95" s="532"/>
      <c r="MDL95" s="533"/>
      <c r="MDM95" s="527"/>
      <c r="MDN95" s="528"/>
      <c r="MDO95" s="529"/>
      <c r="MDP95" s="530"/>
      <c r="MDQ95" s="531"/>
      <c r="MDR95" s="532"/>
      <c r="MDS95" s="533"/>
      <c r="MDT95" s="527"/>
      <c r="MDU95" s="528"/>
      <c r="MDV95" s="529"/>
      <c r="MDW95" s="530"/>
      <c r="MDX95" s="531"/>
      <c r="MDY95" s="532"/>
      <c r="MDZ95" s="533"/>
      <c r="MEA95" s="527"/>
      <c r="MEB95" s="528"/>
      <c r="MEC95" s="529"/>
      <c r="MED95" s="530"/>
      <c r="MEE95" s="531"/>
      <c r="MEF95" s="532"/>
      <c r="MEG95" s="533"/>
      <c r="MEH95" s="527"/>
      <c r="MEI95" s="528"/>
      <c r="MEJ95" s="529"/>
      <c r="MEK95" s="530"/>
      <c r="MEL95" s="531"/>
      <c r="MEM95" s="532"/>
      <c r="MEN95" s="533"/>
      <c r="MEO95" s="527"/>
      <c r="MEP95" s="528"/>
      <c r="MEQ95" s="529"/>
      <c r="MER95" s="530"/>
      <c r="MES95" s="531"/>
      <c r="MET95" s="532"/>
      <c r="MEU95" s="533"/>
      <c r="MEV95" s="527"/>
      <c r="MEW95" s="528"/>
      <c r="MEX95" s="529"/>
      <c r="MEY95" s="530"/>
      <c r="MEZ95" s="531"/>
      <c r="MFA95" s="532"/>
      <c r="MFB95" s="533"/>
      <c r="MFC95" s="527"/>
      <c r="MFD95" s="528"/>
      <c r="MFE95" s="529"/>
      <c r="MFF95" s="530"/>
      <c r="MFG95" s="531"/>
      <c r="MFH95" s="532"/>
      <c r="MFI95" s="533"/>
      <c r="MFJ95" s="527"/>
      <c r="MFK95" s="528"/>
      <c r="MFL95" s="529"/>
      <c r="MFM95" s="530"/>
      <c r="MFN95" s="531"/>
      <c r="MFO95" s="532"/>
      <c r="MFP95" s="533"/>
      <c r="MFQ95" s="527"/>
      <c r="MFR95" s="528"/>
      <c r="MFS95" s="529"/>
      <c r="MFT95" s="530"/>
      <c r="MFU95" s="531"/>
      <c r="MFV95" s="532"/>
      <c r="MFW95" s="533"/>
      <c r="MFX95" s="527"/>
      <c r="MFY95" s="528"/>
      <c r="MFZ95" s="529"/>
      <c r="MGA95" s="530"/>
      <c r="MGB95" s="531"/>
      <c r="MGC95" s="532"/>
      <c r="MGD95" s="533"/>
      <c r="MGE95" s="527"/>
      <c r="MGF95" s="528"/>
      <c r="MGG95" s="529"/>
      <c r="MGH95" s="530"/>
      <c r="MGI95" s="531"/>
      <c r="MGJ95" s="532"/>
      <c r="MGK95" s="533"/>
      <c r="MGL95" s="527"/>
      <c r="MGM95" s="528"/>
      <c r="MGN95" s="529"/>
      <c r="MGO95" s="530"/>
      <c r="MGP95" s="531"/>
      <c r="MGQ95" s="532"/>
      <c r="MGR95" s="533"/>
      <c r="MGS95" s="527"/>
      <c r="MGT95" s="528"/>
      <c r="MGU95" s="529"/>
      <c r="MGV95" s="530"/>
      <c r="MGW95" s="531"/>
      <c r="MGX95" s="532"/>
      <c r="MGY95" s="533"/>
      <c r="MGZ95" s="527"/>
      <c r="MHA95" s="528"/>
      <c r="MHB95" s="529"/>
      <c r="MHC95" s="530"/>
      <c r="MHD95" s="531"/>
      <c r="MHE95" s="532"/>
      <c r="MHF95" s="533"/>
      <c r="MHG95" s="527"/>
      <c r="MHH95" s="528"/>
      <c r="MHI95" s="529"/>
      <c r="MHJ95" s="530"/>
      <c r="MHK95" s="531"/>
      <c r="MHL95" s="532"/>
      <c r="MHM95" s="533"/>
      <c r="MHN95" s="527"/>
      <c r="MHO95" s="528"/>
      <c r="MHP95" s="529"/>
      <c r="MHQ95" s="530"/>
      <c r="MHR95" s="531"/>
      <c r="MHS95" s="532"/>
      <c r="MHT95" s="533"/>
      <c r="MHU95" s="527"/>
      <c r="MHV95" s="528"/>
      <c r="MHW95" s="529"/>
      <c r="MHX95" s="530"/>
      <c r="MHY95" s="531"/>
      <c r="MHZ95" s="532"/>
      <c r="MIA95" s="533"/>
      <c r="MIB95" s="527"/>
      <c r="MIC95" s="528"/>
      <c r="MID95" s="529"/>
      <c r="MIE95" s="530"/>
      <c r="MIF95" s="531"/>
      <c r="MIG95" s="532"/>
      <c r="MIH95" s="533"/>
      <c r="MII95" s="527"/>
      <c r="MIJ95" s="528"/>
      <c r="MIK95" s="529"/>
      <c r="MIL95" s="530"/>
      <c r="MIM95" s="531"/>
      <c r="MIN95" s="532"/>
      <c r="MIO95" s="533"/>
      <c r="MIP95" s="527"/>
      <c r="MIQ95" s="528"/>
      <c r="MIR95" s="529"/>
      <c r="MIS95" s="530"/>
      <c r="MIT95" s="531"/>
      <c r="MIU95" s="532"/>
      <c r="MIV95" s="533"/>
      <c r="MIW95" s="527"/>
      <c r="MIX95" s="528"/>
      <c r="MIY95" s="529"/>
      <c r="MIZ95" s="530"/>
      <c r="MJA95" s="531"/>
      <c r="MJB95" s="532"/>
      <c r="MJC95" s="533"/>
      <c r="MJD95" s="527"/>
      <c r="MJE95" s="528"/>
      <c r="MJF95" s="529"/>
      <c r="MJG95" s="530"/>
      <c r="MJH95" s="531"/>
      <c r="MJI95" s="532"/>
      <c r="MJJ95" s="533"/>
      <c r="MJK95" s="527"/>
      <c r="MJL95" s="528"/>
      <c r="MJM95" s="529"/>
      <c r="MJN95" s="530"/>
      <c r="MJO95" s="531"/>
      <c r="MJP95" s="532"/>
      <c r="MJQ95" s="533"/>
      <c r="MJR95" s="527"/>
      <c r="MJS95" s="528"/>
      <c r="MJT95" s="529"/>
      <c r="MJU95" s="530"/>
      <c r="MJV95" s="531"/>
      <c r="MJW95" s="532"/>
      <c r="MJX95" s="533"/>
      <c r="MJY95" s="527"/>
      <c r="MJZ95" s="528"/>
      <c r="MKA95" s="529"/>
      <c r="MKB95" s="530"/>
      <c r="MKC95" s="531"/>
      <c r="MKD95" s="532"/>
      <c r="MKE95" s="533"/>
      <c r="MKF95" s="527"/>
      <c r="MKG95" s="528"/>
      <c r="MKH95" s="529"/>
      <c r="MKI95" s="530"/>
      <c r="MKJ95" s="531"/>
      <c r="MKK95" s="532"/>
      <c r="MKL95" s="533"/>
      <c r="MKM95" s="527"/>
      <c r="MKN95" s="528"/>
      <c r="MKO95" s="529"/>
      <c r="MKP95" s="530"/>
      <c r="MKQ95" s="531"/>
      <c r="MKR95" s="532"/>
      <c r="MKS95" s="533"/>
      <c r="MKT95" s="527"/>
      <c r="MKU95" s="528"/>
      <c r="MKV95" s="529"/>
      <c r="MKW95" s="530"/>
      <c r="MKX95" s="531"/>
      <c r="MKY95" s="532"/>
      <c r="MKZ95" s="533"/>
      <c r="MLA95" s="527"/>
      <c r="MLB95" s="528"/>
      <c r="MLC95" s="529"/>
      <c r="MLD95" s="530"/>
      <c r="MLE95" s="531"/>
      <c r="MLF95" s="532"/>
      <c r="MLG95" s="533"/>
      <c r="MLH95" s="527"/>
      <c r="MLI95" s="528"/>
      <c r="MLJ95" s="529"/>
      <c r="MLK95" s="530"/>
      <c r="MLL95" s="531"/>
      <c r="MLM95" s="532"/>
      <c r="MLN95" s="533"/>
      <c r="MLO95" s="527"/>
      <c r="MLP95" s="528"/>
      <c r="MLQ95" s="529"/>
      <c r="MLR95" s="530"/>
      <c r="MLS95" s="531"/>
      <c r="MLT95" s="532"/>
      <c r="MLU95" s="533"/>
      <c r="MLV95" s="527"/>
      <c r="MLW95" s="528"/>
      <c r="MLX95" s="529"/>
      <c r="MLY95" s="530"/>
      <c r="MLZ95" s="531"/>
      <c r="MMA95" s="532"/>
      <c r="MMB95" s="533"/>
      <c r="MMC95" s="527"/>
      <c r="MMD95" s="528"/>
      <c r="MME95" s="529"/>
      <c r="MMF95" s="530"/>
      <c r="MMG95" s="531"/>
      <c r="MMH95" s="532"/>
      <c r="MMI95" s="533"/>
      <c r="MMJ95" s="527"/>
      <c r="MMK95" s="528"/>
      <c r="MML95" s="529"/>
      <c r="MMM95" s="530"/>
      <c r="MMN95" s="531"/>
      <c r="MMO95" s="532"/>
      <c r="MMP95" s="533"/>
      <c r="MMQ95" s="527"/>
      <c r="MMR95" s="528"/>
      <c r="MMS95" s="529"/>
      <c r="MMT95" s="530"/>
      <c r="MMU95" s="531"/>
      <c r="MMV95" s="532"/>
      <c r="MMW95" s="533"/>
      <c r="MMX95" s="527"/>
      <c r="MMY95" s="528"/>
      <c r="MMZ95" s="529"/>
      <c r="MNA95" s="530"/>
      <c r="MNB95" s="531"/>
      <c r="MNC95" s="532"/>
      <c r="MND95" s="533"/>
      <c r="MNE95" s="527"/>
      <c r="MNF95" s="528"/>
      <c r="MNG95" s="529"/>
      <c r="MNH95" s="530"/>
      <c r="MNI95" s="531"/>
      <c r="MNJ95" s="532"/>
      <c r="MNK95" s="533"/>
      <c r="MNL95" s="527"/>
      <c r="MNM95" s="528"/>
      <c r="MNN95" s="529"/>
      <c r="MNO95" s="530"/>
      <c r="MNP95" s="531"/>
      <c r="MNQ95" s="532"/>
      <c r="MNR95" s="533"/>
      <c r="MNS95" s="527"/>
      <c r="MNT95" s="528"/>
      <c r="MNU95" s="529"/>
      <c r="MNV95" s="530"/>
      <c r="MNW95" s="531"/>
      <c r="MNX95" s="532"/>
      <c r="MNY95" s="533"/>
      <c r="MNZ95" s="527"/>
      <c r="MOA95" s="528"/>
      <c r="MOB95" s="529"/>
      <c r="MOC95" s="530"/>
      <c r="MOD95" s="531"/>
      <c r="MOE95" s="532"/>
      <c r="MOF95" s="533"/>
      <c r="MOG95" s="527"/>
      <c r="MOH95" s="528"/>
      <c r="MOI95" s="529"/>
      <c r="MOJ95" s="530"/>
      <c r="MOK95" s="531"/>
      <c r="MOL95" s="532"/>
      <c r="MOM95" s="533"/>
      <c r="MON95" s="527"/>
      <c r="MOO95" s="528"/>
      <c r="MOP95" s="529"/>
      <c r="MOQ95" s="530"/>
      <c r="MOR95" s="531"/>
      <c r="MOS95" s="532"/>
      <c r="MOT95" s="533"/>
      <c r="MOU95" s="527"/>
      <c r="MOV95" s="528"/>
      <c r="MOW95" s="529"/>
      <c r="MOX95" s="530"/>
      <c r="MOY95" s="531"/>
      <c r="MOZ95" s="532"/>
      <c r="MPA95" s="533"/>
      <c r="MPB95" s="527"/>
      <c r="MPC95" s="528"/>
      <c r="MPD95" s="529"/>
      <c r="MPE95" s="530"/>
      <c r="MPF95" s="531"/>
      <c r="MPG95" s="532"/>
      <c r="MPH95" s="533"/>
      <c r="MPI95" s="527"/>
      <c r="MPJ95" s="528"/>
      <c r="MPK95" s="529"/>
      <c r="MPL95" s="530"/>
      <c r="MPM95" s="531"/>
      <c r="MPN95" s="532"/>
      <c r="MPO95" s="533"/>
      <c r="MPP95" s="527"/>
      <c r="MPQ95" s="528"/>
      <c r="MPR95" s="529"/>
      <c r="MPS95" s="530"/>
      <c r="MPT95" s="531"/>
      <c r="MPU95" s="532"/>
      <c r="MPV95" s="533"/>
      <c r="MPW95" s="527"/>
      <c r="MPX95" s="528"/>
      <c r="MPY95" s="529"/>
      <c r="MPZ95" s="530"/>
      <c r="MQA95" s="531"/>
      <c r="MQB95" s="532"/>
      <c r="MQC95" s="533"/>
      <c r="MQD95" s="527"/>
      <c r="MQE95" s="528"/>
      <c r="MQF95" s="529"/>
      <c r="MQG95" s="530"/>
      <c r="MQH95" s="531"/>
      <c r="MQI95" s="532"/>
      <c r="MQJ95" s="533"/>
      <c r="MQK95" s="527"/>
      <c r="MQL95" s="528"/>
      <c r="MQM95" s="529"/>
      <c r="MQN95" s="530"/>
      <c r="MQO95" s="531"/>
      <c r="MQP95" s="532"/>
      <c r="MQQ95" s="533"/>
      <c r="MQR95" s="527"/>
      <c r="MQS95" s="528"/>
      <c r="MQT95" s="529"/>
      <c r="MQU95" s="530"/>
      <c r="MQV95" s="531"/>
      <c r="MQW95" s="532"/>
      <c r="MQX95" s="533"/>
      <c r="MQY95" s="527"/>
      <c r="MQZ95" s="528"/>
      <c r="MRA95" s="529"/>
      <c r="MRB95" s="530"/>
      <c r="MRC95" s="531"/>
      <c r="MRD95" s="532"/>
      <c r="MRE95" s="533"/>
      <c r="MRF95" s="527"/>
      <c r="MRG95" s="528"/>
      <c r="MRH95" s="529"/>
      <c r="MRI95" s="530"/>
      <c r="MRJ95" s="531"/>
      <c r="MRK95" s="532"/>
      <c r="MRL95" s="533"/>
      <c r="MRM95" s="527"/>
      <c r="MRN95" s="528"/>
      <c r="MRO95" s="529"/>
      <c r="MRP95" s="530"/>
      <c r="MRQ95" s="531"/>
      <c r="MRR95" s="532"/>
      <c r="MRS95" s="533"/>
      <c r="MRT95" s="527"/>
      <c r="MRU95" s="528"/>
      <c r="MRV95" s="529"/>
      <c r="MRW95" s="530"/>
      <c r="MRX95" s="531"/>
      <c r="MRY95" s="532"/>
      <c r="MRZ95" s="533"/>
      <c r="MSA95" s="527"/>
      <c r="MSB95" s="528"/>
      <c r="MSC95" s="529"/>
      <c r="MSD95" s="530"/>
      <c r="MSE95" s="531"/>
      <c r="MSF95" s="532"/>
      <c r="MSG95" s="533"/>
      <c r="MSH95" s="527"/>
      <c r="MSI95" s="528"/>
      <c r="MSJ95" s="529"/>
      <c r="MSK95" s="530"/>
      <c r="MSL95" s="531"/>
      <c r="MSM95" s="532"/>
      <c r="MSN95" s="533"/>
      <c r="MSO95" s="527"/>
      <c r="MSP95" s="528"/>
      <c r="MSQ95" s="529"/>
      <c r="MSR95" s="530"/>
      <c r="MSS95" s="531"/>
      <c r="MST95" s="532"/>
      <c r="MSU95" s="533"/>
      <c r="MSV95" s="527"/>
      <c r="MSW95" s="528"/>
      <c r="MSX95" s="529"/>
      <c r="MSY95" s="530"/>
      <c r="MSZ95" s="531"/>
      <c r="MTA95" s="532"/>
      <c r="MTB95" s="533"/>
      <c r="MTC95" s="527"/>
      <c r="MTD95" s="528"/>
      <c r="MTE95" s="529"/>
      <c r="MTF95" s="530"/>
      <c r="MTG95" s="531"/>
      <c r="MTH95" s="532"/>
      <c r="MTI95" s="533"/>
      <c r="MTJ95" s="527"/>
      <c r="MTK95" s="528"/>
      <c r="MTL95" s="529"/>
      <c r="MTM95" s="530"/>
      <c r="MTN95" s="531"/>
      <c r="MTO95" s="532"/>
      <c r="MTP95" s="533"/>
      <c r="MTQ95" s="527"/>
      <c r="MTR95" s="528"/>
      <c r="MTS95" s="529"/>
      <c r="MTT95" s="530"/>
      <c r="MTU95" s="531"/>
      <c r="MTV95" s="532"/>
      <c r="MTW95" s="533"/>
      <c r="MTX95" s="527"/>
      <c r="MTY95" s="528"/>
      <c r="MTZ95" s="529"/>
      <c r="MUA95" s="530"/>
      <c r="MUB95" s="531"/>
      <c r="MUC95" s="532"/>
      <c r="MUD95" s="533"/>
      <c r="MUE95" s="527"/>
      <c r="MUF95" s="528"/>
      <c r="MUG95" s="529"/>
      <c r="MUH95" s="530"/>
      <c r="MUI95" s="531"/>
      <c r="MUJ95" s="532"/>
      <c r="MUK95" s="533"/>
      <c r="MUL95" s="527"/>
      <c r="MUM95" s="528"/>
      <c r="MUN95" s="529"/>
      <c r="MUO95" s="530"/>
      <c r="MUP95" s="531"/>
      <c r="MUQ95" s="532"/>
      <c r="MUR95" s="533"/>
      <c r="MUS95" s="527"/>
      <c r="MUT95" s="528"/>
      <c r="MUU95" s="529"/>
      <c r="MUV95" s="530"/>
      <c r="MUW95" s="531"/>
      <c r="MUX95" s="532"/>
      <c r="MUY95" s="533"/>
      <c r="MUZ95" s="527"/>
      <c r="MVA95" s="528"/>
      <c r="MVB95" s="529"/>
      <c r="MVC95" s="530"/>
      <c r="MVD95" s="531"/>
      <c r="MVE95" s="532"/>
      <c r="MVF95" s="533"/>
      <c r="MVG95" s="527"/>
      <c r="MVH95" s="528"/>
      <c r="MVI95" s="529"/>
      <c r="MVJ95" s="530"/>
      <c r="MVK95" s="531"/>
      <c r="MVL95" s="532"/>
      <c r="MVM95" s="533"/>
      <c r="MVN95" s="527"/>
      <c r="MVO95" s="528"/>
      <c r="MVP95" s="529"/>
      <c r="MVQ95" s="530"/>
      <c r="MVR95" s="531"/>
      <c r="MVS95" s="532"/>
      <c r="MVT95" s="533"/>
      <c r="MVU95" s="527"/>
      <c r="MVV95" s="528"/>
      <c r="MVW95" s="529"/>
      <c r="MVX95" s="530"/>
      <c r="MVY95" s="531"/>
      <c r="MVZ95" s="532"/>
      <c r="MWA95" s="533"/>
      <c r="MWB95" s="527"/>
      <c r="MWC95" s="528"/>
      <c r="MWD95" s="529"/>
      <c r="MWE95" s="530"/>
      <c r="MWF95" s="531"/>
      <c r="MWG95" s="532"/>
      <c r="MWH95" s="533"/>
      <c r="MWI95" s="527"/>
      <c r="MWJ95" s="528"/>
      <c r="MWK95" s="529"/>
      <c r="MWL95" s="530"/>
      <c r="MWM95" s="531"/>
      <c r="MWN95" s="532"/>
      <c r="MWO95" s="533"/>
      <c r="MWP95" s="527"/>
      <c r="MWQ95" s="528"/>
      <c r="MWR95" s="529"/>
      <c r="MWS95" s="530"/>
      <c r="MWT95" s="531"/>
      <c r="MWU95" s="532"/>
      <c r="MWV95" s="533"/>
      <c r="MWW95" s="527"/>
      <c r="MWX95" s="528"/>
      <c r="MWY95" s="529"/>
      <c r="MWZ95" s="530"/>
      <c r="MXA95" s="531"/>
      <c r="MXB95" s="532"/>
      <c r="MXC95" s="533"/>
      <c r="MXD95" s="527"/>
      <c r="MXE95" s="528"/>
      <c r="MXF95" s="529"/>
      <c r="MXG95" s="530"/>
      <c r="MXH95" s="531"/>
      <c r="MXI95" s="532"/>
      <c r="MXJ95" s="533"/>
      <c r="MXK95" s="527"/>
      <c r="MXL95" s="528"/>
      <c r="MXM95" s="529"/>
      <c r="MXN95" s="530"/>
      <c r="MXO95" s="531"/>
      <c r="MXP95" s="532"/>
      <c r="MXQ95" s="533"/>
      <c r="MXR95" s="527"/>
      <c r="MXS95" s="528"/>
      <c r="MXT95" s="529"/>
      <c r="MXU95" s="530"/>
      <c r="MXV95" s="531"/>
      <c r="MXW95" s="532"/>
      <c r="MXX95" s="533"/>
      <c r="MXY95" s="527"/>
      <c r="MXZ95" s="528"/>
      <c r="MYA95" s="529"/>
      <c r="MYB95" s="530"/>
      <c r="MYC95" s="531"/>
      <c r="MYD95" s="532"/>
      <c r="MYE95" s="533"/>
      <c r="MYF95" s="527"/>
      <c r="MYG95" s="528"/>
      <c r="MYH95" s="529"/>
      <c r="MYI95" s="530"/>
      <c r="MYJ95" s="531"/>
      <c r="MYK95" s="532"/>
      <c r="MYL95" s="533"/>
      <c r="MYM95" s="527"/>
      <c r="MYN95" s="528"/>
      <c r="MYO95" s="529"/>
      <c r="MYP95" s="530"/>
      <c r="MYQ95" s="531"/>
      <c r="MYR95" s="532"/>
      <c r="MYS95" s="533"/>
      <c r="MYT95" s="527"/>
      <c r="MYU95" s="528"/>
      <c r="MYV95" s="529"/>
      <c r="MYW95" s="530"/>
      <c r="MYX95" s="531"/>
      <c r="MYY95" s="532"/>
      <c r="MYZ95" s="533"/>
      <c r="MZA95" s="527"/>
      <c r="MZB95" s="528"/>
      <c r="MZC95" s="529"/>
      <c r="MZD95" s="530"/>
      <c r="MZE95" s="531"/>
      <c r="MZF95" s="532"/>
      <c r="MZG95" s="533"/>
      <c r="MZH95" s="527"/>
      <c r="MZI95" s="528"/>
      <c r="MZJ95" s="529"/>
      <c r="MZK95" s="530"/>
      <c r="MZL95" s="531"/>
      <c r="MZM95" s="532"/>
      <c r="MZN95" s="533"/>
      <c r="MZO95" s="527"/>
      <c r="MZP95" s="528"/>
      <c r="MZQ95" s="529"/>
      <c r="MZR95" s="530"/>
      <c r="MZS95" s="531"/>
      <c r="MZT95" s="532"/>
      <c r="MZU95" s="533"/>
      <c r="MZV95" s="527"/>
      <c r="MZW95" s="528"/>
      <c r="MZX95" s="529"/>
      <c r="MZY95" s="530"/>
      <c r="MZZ95" s="531"/>
      <c r="NAA95" s="532"/>
      <c r="NAB95" s="533"/>
      <c r="NAC95" s="527"/>
      <c r="NAD95" s="528"/>
      <c r="NAE95" s="529"/>
      <c r="NAF95" s="530"/>
      <c r="NAG95" s="531"/>
      <c r="NAH95" s="532"/>
      <c r="NAI95" s="533"/>
      <c r="NAJ95" s="527"/>
      <c r="NAK95" s="528"/>
      <c r="NAL95" s="529"/>
      <c r="NAM95" s="530"/>
      <c r="NAN95" s="531"/>
      <c r="NAO95" s="532"/>
      <c r="NAP95" s="533"/>
      <c r="NAQ95" s="527"/>
      <c r="NAR95" s="528"/>
      <c r="NAS95" s="529"/>
      <c r="NAT95" s="530"/>
      <c r="NAU95" s="531"/>
      <c r="NAV95" s="532"/>
      <c r="NAW95" s="533"/>
      <c r="NAX95" s="527"/>
      <c r="NAY95" s="528"/>
      <c r="NAZ95" s="529"/>
      <c r="NBA95" s="530"/>
      <c r="NBB95" s="531"/>
      <c r="NBC95" s="532"/>
      <c r="NBD95" s="533"/>
      <c r="NBE95" s="527"/>
      <c r="NBF95" s="528"/>
      <c r="NBG95" s="529"/>
      <c r="NBH95" s="530"/>
      <c r="NBI95" s="531"/>
      <c r="NBJ95" s="532"/>
      <c r="NBK95" s="533"/>
      <c r="NBL95" s="527"/>
      <c r="NBM95" s="528"/>
      <c r="NBN95" s="529"/>
      <c r="NBO95" s="530"/>
      <c r="NBP95" s="531"/>
      <c r="NBQ95" s="532"/>
      <c r="NBR95" s="533"/>
      <c r="NBS95" s="527"/>
      <c r="NBT95" s="528"/>
      <c r="NBU95" s="529"/>
      <c r="NBV95" s="530"/>
      <c r="NBW95" s="531"/>
      <c r="NBX95" s="532"/>
      <c r="NBY95" s="533"/>
      <c r="NBZ95" s="527"/>
      <c r="NCA95" s="528"/>
      <c r="NCB95" s="529"/>
      <c r="NCC95" s="530"/>
      <c r="NCD95" s="531"/>
      <c r="NCE95" s="532"/>
      <c r="NCF95" s="533"/>
      <c r="NCG95" s="527"/>
      <c r="NCH95" s="528"/>
      <c r="NCI95" s="529"/>
      <c r="NCJ95" s="530"/>
      <c r="NCK95" s="531"/>
      <c r="NCL95" s="532"/>
      <c r="NCM95" s="533"/>
      <c r="NCN95" s="527"/>
      <c r="NCO95" s="528"/>
      <c r="NCP95" s="529"/>
      <c r="NCQ95" s="530"/>
      <c r="NCR95" s="531"/>
      <c r="NCS95" s="532"/>
      <c r="NCT95" s="533"/>
      <c r="NCU95" s="527"/>
      <c r="NCV95" s="528"/>
      <c r="NCW95" s="529"/>
      <c r="NCX95" s="530"/>
      <c r="NCY95" s="531"/>
      <c r="NCZ95" s="532"/>
      <c r="NDA95" s="533"/>
      <c r="NDB95" s="527"/>
      <c r="NDC95" s="528"/>
      <c r="NDD95" s="529"/>
      <c r="NDE95" s="530"/>
      <c r="NDF95" s="531"/>
      <c r="NDG95" s="532"/>
      <c r="NDH95" s="533"/>
      <c r="NDI95" s="527"/>
      <c r="NDJ95" s="528"/>
      <c r="NDK95" s="529"/>
      <c r="NDL95" s="530"/>
      <c r="NDM95" s="531"/>
      <c r="NDN95" s="532"/>
      <c r="NDO95" s="533"/>
      <c r="NDP95" s="527"/>
      <c r="NDQ95" s="528"/>
      <c r="NDR95" s="529"/>
      <c r="NDS95" s="530"/>
      <c r="NDT95" s="531"/>
      <c r="NDU95" s="532"/>
      <c r="NDV95" s="533"/>
      <c r="NDW95" s="527"/>
      <c r="NDX95" s="528"/>
      <c r="NDY95" s="529"/>
      <c r="NDZ95" s="530"/>
      <c r="NEA95" s="531"/>
      <c r="NEB95" s="532"/>
      <c r="NEC95" s="533"/>
      <c r="NED95" s="527"/>
      <c r="NEE95" s="528"/>
      <c r="NEF95" s="529"/>
      <c r="NEG95" s="530"/>
      <c r="NEH95" s="531"/>
      <c r="NEI95" s="532"/>
      <c r="NEJ95" s="533"/>
      <c r="NEK95" s="527"/>
      <c r="NEL95" s="528"/>
      <c r="NEM95" s="529"/>
      <c r="NEN95" s="530"/>
      <c r="NEO95" s="531"/>
      <c r="NEP95" s="532"/>
      <c r="NEQ95" s="533"/>
      <c r="NER95" s="527"/>
      <c r="NES95" s="528"/>
      <c r="NET95" s="529"/>
      <c r="NEU95" s="530"/>
      <c r="NEV95" s="531"/>
      <c r="NEW95" s="532"/>
      <c r="NEX95" s="533"/>
      <c r="NEY95" s="527"/>
      <c r="NEZ95" s="528"/>
      <c r="NFA95" s="529"/>
      <c r="NFB95" s="530"/>
      <c r="NFC95" s="531"/>
      <c r="NFD95" s="532"/>
      <c r="NFE95" s="533"/>
      <c r="NFF95" s="527"/>
      <c r="NFG95" s="528"/>
      <c r="NFH95" s="529"/>
      <c r="NFI95" s="530"/>
      <c r="NFJ95" s="531"/>
      <c r="NFK95" s="532"/>
      <c r="NFL95" s="533"/>
      <c r="NFM95" s="527"/>
      <c r="NFN95" s="528"/>
      <c r="NFO95" s="529"/>
      <c r="NFP95" s="530"/>
      <c r="NFQ95" s="531"/>
      <c r="NFR95" s="532"/>
      <c r="NFS95" s="533"/>
      <c r="NFT95" s="527"/>
      <c r="NFU95" s="528"/>
      <c r="NFV95" s="529"/>
      <c r="NFW95" s="530"/>
      <c r="NFX95" s="531"/>
      <c r="NFY95" s="532"/>
      <c r="NFZ95" s="533"/>
      <c r="NGA95" s="527"/>
      <c r="NGB95" s="528"/>
      <c r="NGC95" s="529"/>
      <c r="NGD95" s="530"/>
      <c r="NGE95" s="531"/>
      <c r="NGF95" s="532"/>
      <c r="NGG95" s="533"/>
      <c r="NGH95" s="527"/>
      <c r="NGI95" s="528"/>
      <c r="NGJ95" s="529"/>
      <c r="NGK95" s="530"/>
      <c r="NGL95" s="531"/>
      <c r="NGM95" s="532"/>
      <c r="NGN95" s="533"/>
      <c r="NGO95" s="527"/>
      <c r="NGP95" s="528"/>
      <c r="NGQ95" s="529"/>
      <c r="NGR95" s="530"/>
      <c r="NGS95" s="531"/>
      <c r="NGT95" s="532"/>
      <c r="NGU95" s="533"/>
      <c r="NGV95" s="527"/>
      <c r="NGW95" s="528"/>
      <c r="NGX95" s="529"/>
      <c r="NGY95" s="530"/>
      <c r="NGZ95" s="531"/>
      <c r="NHA95" s="532"/>
      <c r="NHB95" s="533"/>
      <c r="NHC95" s="527"/>
      <c r="NHD95" s="528"/>
      <c r="NHE95" s="529"/>
      <c r="NHF95" s="530"/>
      <c r="NHG95" s="531"/>
      <c r="NHH95" s="532"/>
      <c r="NHI95" s="533"/>
      <c r="NHJ95" s="527"/>
      <c r="NHK95" s="528"/>
      <c r="NHL95" s="529"/>
      <c r="NHM95" s="530"/>
      <c r="NHN95" s="531"/>
      <c r="NHO95" s="532"/>
      <c r="NHP95" s="533"/>
      <c r="NHQ95" s="527"/>
      <c r="NHR95" s="528"/>
      <c r="NHS95" s="529"/>
      <c r="NHT95" s="530"/>
      <c r="NHU95" s="531"/>
      <c r="NHV95" s="532"/>
      <c r="NHW95" s="533"/>
      <c r="NHX95" s="527"/>
      <c r="NHY95" s="528"/>
      <c r="NHZ95" s="529"/>
      <c r="NIA95" s="530"/>
      <c r="NIB95" s="531"/>
      <c r="NIC95" s="532"/>
      <c r="NID95" s="533"/>
      <c r="NIE95" s="527"/>
      <c r="NIF95" s="528"/>
      <c r="NIG95" s="529"/>
      <c r="NIH95" s="530"/>
      <c r="NII95" s="531"/>
      <c r="NIJ95" s="532"/>
      <c r="NIK95" s="533"/>
      <c r="NIL95" s="527"/>
      <c r="NIM95" s="528"/>
      <c r="NIN95" s="529"/>
      <c r="NIO95" s="530"/>
      <c r="NIP95" s="531"/>
      <c r="NIQ95" s="532"/>
      <c r="NIR95" s="533"/>
      <c r="NIS95" s="527"/>
      <c r="NIT95" s="528"/>
      <c r="NIU95" s="529"/>
      <c r="NIV95" s="530"/>
      <c r="NIW95" s="531"/>
      <c r="NIX95" s="532"/>
      <c r="NIY95" s="533"/>
      <c r="NIZ95" s="527"/>
      <c r="NJA95" s="528"/>
      <c r="NJB95" s="529"/>
      <c r="NJC95" s="530"/>
      <c r="NJD95" s="531"/>
      <c r="NJE95" s="532"/>
      <c r="NJF95" s="533"/>
      <c r="NJG95" s="527"/>
      <c r="NJH95" s="528"/>
      <c r="NJI95" s="529"/>
      <c r="NJJ95" s="530"/>
      <c r="NJK95" s="531"/>
      <c r="NJL95" s="532"/>
      <c r="NJM95" s="533"/>
      <c r="NJN95" s="527"/>
      <c r="NJO95" s="528"/>
      <c r="NJP95" s="529"/>
      <c r="NJQ95" s="530"/>
      <c r="NJR95" s="531"/>
      <c r="NJS95" s="532"/>
      <c r="NJT95" s="533"/>
      <c r="NJU95" s="527"/>
      <c r="NJV95" s="528"/>
      <c r="NJW95" s="529"/>
      <c r="NJX95" s="530"/>
      <c r="NJY95" s="531"/>
      <c r="NJZ95" s="532"/>
      <c r="NKA95" s="533"/>
      <c r="NKB95" s="527"/>
      <c r="NKC95" s="528"/>
      <c r="NKD95" s="529"/>
      <c r="NKE95" s="530"/>
      <c r="NKF95" s="531"/>
      <c r="NKG95" s="532"/>
      <c r="NKH95" s="533"/>
      <c r="NKI95" s="527"/>
      <c r="NKJ95" s="528"/>
      <c r="NKK95" s="529"/>
      <c r="NKL95" s="530"/>
      <c r="NKM95" s="531"/>
      <c r="NKN95" s="532"/>
      <c r="NKO95" s="533"/>
      <c r="NKP95" s="527"/>
      <c r="NKQ95" s="528"/>
      <c r="NKR95" s="529"/>
      <c r="NKS95" s="530"/>
      <c r="NKT95" s="531"/>
      <c r="NKU95" s="532"/>
      <c r="NKV95" s="533"/>
      <c r="NKW95" s="527"/>
      <c r="NKX95" s="528"/>
      <c r="NKY95" s="529"/>
      <c r="NKZ95" s="530"/>
      <c r="NLA95" s="531"/>
      <c r="NLB95" s="532"/>
      <c r="NLC95" s="533"/>
      <c r="NLD95" s="527"/>
      <c r="NLE95" s="528"/>
      <c r="NLF95" s="529"/>
      <c r="NLG95" s="530"/>
      <c r="NLH95" s="531"/>
      <c r="NLI95" s="532"/>
      <c r="NLJ95" s="533"/>
      <c r="NLK95" s="527"/>
      <c r="NLL95" s="528"/>
      <c r="NLM95" s="529"/>
      <c r="NLN95" s="530"/>
      <c r="NLO95" s="531"/>
      <c r="NLP95" s="532"/>
      <c r="NLQ95" s="533"/>
      <c r="NLR95" s="527"/>
      <c r="NLS95" s="528"/>
      <c r="NLT95" s="529"/>
      <c r="NLU95" s="530"/>
      <c r="NLV95" s="531"/>
      <c r="NLW95" s="532"/>
      <c r="NLX95" s="533"/>
      <c r="NLY95" s="527"/>
      <c r="NLZ95" s="528"/>
      <c r="NMA95" s="529"/>
      <c r="NMB95" s="530"/>
      <c r="NMC95" s="531"/>
      <c r="NMD95" s="532"/>
      <c r="NME95" s="533"/>
      <c r="NMF95" s="527"/>
      <c r="NMG95" s="528"/>
      <c r="NMH95" s="529"/>
      <c r="NMI95" s="530"/>
      <c r="NMJ95" s="531"/>
      <c r="NMK95" s="532"/>
      <c r="NML95" s="533"/>
      <c r="NMM95" s="527"/>
      <c r="NMN95" s="528"/>
      <c r="NMO95" s="529"/>
      <c r="NMP95" s="530"/>
      <c r="NMQ95" s="531"/>
      <c r="NMR95" s="532"/>
      <c r="NMS95" s="533"/>
      <c r="NMT95" s="527"/>
      <c r="NMU95" s="528"/>
      <c r="NMV95" s="529"/>
      <c r="NMW95" s="530"/>
      <c r="NMX95" s="531"/>
      <c r="NMY95" s="532"/>
      <c r="NMZ95" s="533"/>
      <c r="NNA95" s="527"/>
      <c r="NNB95" s="528"/>
      <c r="NNC95" s="529"/>
      <c r="NND95" s="530"/>
      <c r="NNE95" s="531"/>
      <c r="NNF95" s="532"/>
      <c r="NNG95" s="533"/>
      <c r="NNH95" s="527"/>
      <c r="NNI95" s="528"/>
      <c r="NNJ95" s="529"/>
      <c r="NNK95" s="530"/>
      <c r="NNL95" s="531"/>
      <c r="NNM95" s="532"/>
      <c r="NNN95" s="533"/>
      <c r="NNO95" s="527"/>
      <c r="NNP95" s="528"/>
      <c r="NNQ95" s="529"/>
      <c r="NNR95" s="530"/>
      <c r="NNS95" s="531"/>
      <c r="NNT95" s="532"/>
      <c r="NNU95" s="533"/>
      <c r="NNV95" s="527"/>
      <c r="NNW95" s="528"/>
      <c r="NNX95" s="529"/>
      <c r="NNY95" s="530"/>
      <c r="NNZ95" s="531"/>
      <c r="NOA95" s="532"/>
      <c r="NOB95" s="533"/>
      <c r="NOC95" s="527"/>
      <c r="NOD95" s="528"/>
      <c r="NOE95" s="529"/>
      <c r="NOF95" s="530"/>
      <c r="NOG95" s="531"/>
      <c r="NOH95" s="532"/>
      <c r="NOI95" s="533"/>
      <c r="NOJ95" s="527"/>
      <c r="NOK95" s="528"/>
      <c r="NOL95" s="529"/>
      <c r="NOM95" s="530"/>
      <c r="NON95" s="531"/>
      <c r="NOO95" s="532"/>
      <c r="NOP95" s="533"/>
      <c r="NOQ95" s="527"/>
      <c r="NOR95" s="528"/>
      <c r="NOS95" s="529"/>
      <c r="NOT95" s="530"/>
      <c r="NOU95" s="531"/>
      <c r="NOV95" s="532"/>
      <c r="NOW95" s="533"/>
      <c r="NOX95" s="527"/>
      <c r="NOY95" s="528"/>
      <c r="NOZ95" s="529"/>
      <c r="NPA95" s="530"/>
      <c r="NPB95" s="531"/>
      <c r="NPC95" s="532"/>
      <c r="NPD95" s="533"/>
      <c r="NPE95" s="527"/>
      <c r="NPF95" s="528"/>
      <c r="NPG95" s="529"/>
      <c r="NPH95" s="530"/>
      <c r="NPI95" s="531"/>
      <c r="NPJ95" s="532"/>
      <c r="NPK95" s="533"/>
      <c r="NPL95" s="527"/>
      <c r="NPM95" s="528"/>
      <c r="NPN95" s="529"/>
      <c r="NPO95" s="530"/>
      <c r="NPP95" s="531"/>
      <c r="NPQ95" s="532"/>
      <c r="NPR95" s="533"/>
      <c r="NPS95" s="527"/>
      <c r="NPT95" s="528"/>
      <c r="NPU95" s="529"/>
      <c r="NPV95" s="530"/>
      <c r="NPW95" s="531"/>
      <c r="NPX95" s="532"/>
      <c r="NPY95" s="533"/>
      <c r="NPZ95" s="527"/>
      <c r="NQA95" s="528"/>
      <c r="NQB95" s="529"/>
      <c r="NQC95" s="530"/>
      <c r="NQD95" s="531"/>
      <c r="NQE95" s="532"/>
      <c r="NQF95" s="533"/>
      <c r="NQG95" s="527"/>
      <c r="NQH95" s="528"/>
      <c r="NQI95" s="529"/>
      <c r="NQJ95" s="530"/>
      <c r="NQK95" s="531"/>
      <c r="NQL95" s="532"/>
      <c r="NQM95" s="533"/>
      <c r="NQN95" s="527"/>
      <c r="NQO95" s="528"/>
      <c r="NQP95" s="529"/>
      <c r="NQQ95" s="530"/>
      <c r="NQR95" s="531"/>
      <c r="NQS95" s="532"/>
      <c r="NQT95" s="533"/>
      <c r="NQU95" s="527"/>
      <c r="NQV95" s="528"/>
      <c r="NQW95" s="529"/>
      <c r="NQX95" s="530"/>
      <c r="NQY95" s="531"/>
      <c r="NQZ95" s="532"/>
      <c r="NRA95" s="533"/>
      <c r="NRB95" s="527"/>
      <c r="NRC95" s="528"/>
      <c r="NRD95" s="529"/>
      <c r="NRE95" s="530"/>
      <c r="NRF95" s="531"/>
      <c r="NRG95" s="532"/>
      <c r="NRH95" s="533"/>
      <c r="NRI95" s="527"/>
      <c r="NRJ95" s="528"/>
      <c r="NRK95" s="529"/>
      <c r="NRL95" s="530"/>
      <c r="NRM95" s="531"/>
      <c r="NRN95" s="532"/>
      <c r="NRO95" s="533"/>
      <c r="NRP95" s="527"/>
      <c r="NRQ95" s="528"/>
      <c r="NRR95" s="529"/>
      <c r="NRS95" s="530"/>
      <c r="NRT95" s="531"/>
      <c r="NRU95" s="532"/>
      <c r="NRV95" s="533"/>
      <c r="NRW95" s="527"/>
      <c r="NRX95" s="528"/>
      <c r="NRY95" s="529"/>
      <c r="NRZ95" s="530"/>
      <c r="NSA95" s="531"/>
      <c r="NSB95" s="532"/>
      <c r="NSC95" s="533"/>
      <c r="NSD95" s="527"/>
      <c r="NSE95" s="528"/>
      <c r="NSF95" s="529"/>
      <c r="NSG95" s="530"/>
      <c r="NSH95" s="531"/>
      <c r="NSI95" s="532"/>
      <c r="NSJ95" s="533"/>
      <c r="NSK95" s="527"/>
      <c r="NSL95" s="528"/>
      <c r="NSM95" s="529"/>
      <c r="NSN95" s="530"/>
      <c r="NSO95" s="531"/>
      <c r="NSP95" s="532"/>
      <c r="NSQ95" s="533"/>
      <c r="NSR95" s="527"/>
      <c r="NSS95" s="528"/>
      <c r="NST95" s="529"/>
      <c r="NSU95" s="530"/>
      <c r="NSV95" s="531"/>
      <c r="NSW95" s="532"/>
      <c r="NSX95" s="533"/>
      <c r="NSY95" s="527"/>
      <c r="NSZ95" s="528"/>
      <c r="NTA95" s="529"/>
      <c r="NTB95" s="530"/>
      <c r="NTC95" s="531"/>
      <c r="NTD95" s="532"/>
      <c r="NTE95" s="533"/>
      <c r="NTF95" s="527"/>
      <c r="NTG95" s="528"/>
      <c r="NTH95" s="529"/>
      <c r="NTI95" s="530"/>
      <c r="NTJ95" s="531"/>
      <c r="NTK95" s="532"/>
      <c r="NTL95" s="533"/>
      <c r="NTM95" s="527"/>
      <c r="NTN95" s="528"/>
      <c r="NTO95" s="529"/>
      <c r="NTP95" s="530"/>
      <c r="NTQ95" s="531"/>
      <c r="NTR95" s="532"/>
      <c r="NTS95" s="533"/>
      <c r="NTT95" s="527"/>
      <c r="NTU95" s="528"/>
      <c r="NTV95" s="529"/>
      <c r="NTW95" s="530"/>
      <c r="NTX95" s="531"/>
      <c r="NTY95" s="532"/>
      <c r="NTZ95" s="533"/>
      <c r="NUA95" s="527"/>
      <c r="NUB95" s="528"/>
      <c r="NUC95" s="529"/>
      <c r="NUD95" s="530"/>
      <c r="NUE95" s="531"/>
      <c r="NUF95" s="532"/>
      <c r="NUG95" s="533"/>
      <c r="NUH95" s="527"/>
      <c r="NUI95" s="528"/>
      <c r="NUJ95" s="529"/>
      <c r="NUK95" s="530"/>
      <c r="NUL95" s="531"/>
      <c r="NUM95" s="532"/>
      <c r="NUN95" s="533"/>
      <c r="NUO95" s="527"/>
      <c r="NUP95" s="528"/>
      <c r="NUQ95" s="529"/>
      <c r="NUR95" s="530"/>
      <c r="NUS95" s="531"/>
      <c r="NUT95" s="532"/>
      <c r="NUU95" s="533"/>
      <c r="NUV95" s="527"/>
      <c r="NUW95" s="528"/>
      <c r="NUX95" s="529"/>
      <c r="NUY95" s="530"/>
      <c r="NUZ95" s="531"/>
      <c r="NVA95" s="532"/>
      <c r="NVB95" s="533"/>
      <c r="NVC95" s="527"/>
      <c r="NVD95" s="528"/>
      <c r="NVE95" s="529"/>
      <c r="NVF95" s="530"/>
      <c r="NVG95" s="531"/>
      <c r="NVH95" s="532"/>
      <c r="NVI95" s="533"/>
      <c r="NVJ95" s="527"/>
      <c r="NVK95" s="528"/>
      <c r="NVL95" s="529"/>
      <c r="NVM95" s="530"/>
      <c r="NVN95" s="531"/>
      <c r="NVO95" s="532"/>
      <c r="NVP95" s="533"/>
      <c r="NVQ95" s="527"/>
      <c r="NVR95" s="528"/>
      <c r="NVS95" s="529"/>
      <c r="NVT95" s="530"/>
      <c r="NVU95" s="531"/>
      <c r="NVV95" s="532"/>
      <c r="NVW95" s="533"/>
      <c r="NVX95" s="527"/>
      <c r="NVY95" s="528"/>
      <c r="NVZ95" s="529"/>
      <c r="NWA95" s="530"/>
      <c r="NWB95" s="531"/>
      <c r="NWC95" s="532"/>
      <c r="NWD95" s="533"/>
      <c r="NWE95" s="527"/>
      <c r="NWF95" s="528"/>
      <c r="NWG95" s="529"/>
      <c r="NWH95" s="530"/>
      <c r="NWI95" s="531"/>
      <c r="NWJ95" s="532"/>
      <c r="NWK95" s="533"/>
      <c r="NWL95" s="527"/>
      <c r="NWM95" s="528"/>
      <c r="NWN95" s="529"/>
      <c r="NWO95" s="530"/>
      <c r="NWP95" s="531"/>
      <c r="NWQ95" s="532"/>
      <c r="NWR95" s="533"/>
      <c r="NWS95" s="527"/>
      <c r="NWT95" s="528"/>
      <c r="NWU95" s="529"/>
      <c r="NWV95" s="530"/>
      <c r="NWW95" s="531"/>
      <c r="NWX95" s="532"/>
      <c r="NWY95" s="533"/>
      <c r="NWZ95" s="527"/>
      <c r="NXA95" s="528"/>
      <c r="NXB95" s="529"/>
      <c r="NXC95" s="530"/>
      <c r="NXD95" s="531"/>
      <c r="NXE95" s="532"/>
      <c r="NXF95" s="533"/>
      <c r="NXG95" s="527"/>
      <c r="NXH95" s="528"/>
      <c r="NXI95" s="529"/>
      <c r="NXJ95" s="530"/>
      <c r="NXK95" s="531"/>
      <c r="NXL95" s="532"/>
      <c r="NXM95" s="533"/>
      <c r="NXN95" s="527"/>
      <c r="NXO95" s="528"/>
      <c r="NXP95" s="529"/>
      <c r="NXQ95" s="530"/>
      <c r="NXR95" s="531"/>
      <c r="NXS95" s="532"/>
      <c r="NXT95" s="533"/>
      <c r="NXU95" s="527"/>
      <c r="NXV95" s="528"/>
      <c r="NXW95" s="529"/>
      <c r="NXX95" s="530"/>
      <c r="NXY95" s="531"/>
      <c r="NXZ95" s="532"/>
      <c r="NYA95" s="533"/>
      <c r="NYB95" s="527"/>
      <c r="NYC95" s="528"/>
      <c r="NYD95" s="529"/>
      <c r="NYE95" s="530"/>
      <c r="NYF95" s="531"/>
      <c r="NYG95" s="532"/>
      <c r="NYH95" s="533"/>
      <c r="NYI95" s="527"/>
      <c r="NYJ95" s="528"/>
      <c r="NYK95" s="529"/>
      <c r="NYL95" s="530"/>
      <c r="NYM95" s="531"/>
      <c r="NYN95" s="532"/>
      <c r="NYO95" s="533"/>
      <c r="NYP95" s="527"/>
      <c r="NYQ95" s="528"/>
      <c r="NYR95" s="529"/>
      <c r="NYS95" s="530"/>
      <c r="NYT95" s="531"/>
      <c r="NYU95" s="532"/>
      <c r="NYV95" s="533"/>
      <c r="NYW95" s="527"/>
      <c r="NYX95" s="528"/>
      <c r="NYY95" s="529"/>
      <c r="NYZ95" s="530"/>
      <c r="NZA95" s="531"/>
      <c r="NZB95" s="532"/>
      <c r="NZC95" s="533"/>
      <c r="NZD95" s="527"/>
      <c r="NZE95" s="528"/>
      <c r="NZF95" s="529"/>
      <c r="NZG95" s="530"/>
      <c r="NZH95" s="531"/>
      <c r="NZI95" s="532"/>
      <c r="NZJ95" s="533"/>
      <c r="NZK95" s="527"/>
      <c r="NZL95" s="528"/>
      <c r="NZM95" s="529"/>
      <c r="NZN95" s="530"/>
      <c r="NZO95" s="531"/>
      <c r="NZP95" s="532"/>
      <c r="NZQ95" s="533"/>
      <c r="NZR95" s="527"/>
      <c r="NZS95" s="528"/>
      <c r="NZT95" s="529"/>
      <c r="NZU95" s="530"/>
      <c r="NZV95" s="531"/>
      <c r="NZW95" s="532"/>
      <c r="NZX95" s="533"/>
      <c r="NZY95" s="527"/>
      <c r="NZZ95" s="528"/>
      <c r="OAA95" s="529"/>
      <c r="OAB95" s="530"/>
      <c r="OAC95" s="531"/>
      <c r="OAD95" s="532"/>
      <c r="OAE95" s="533"/>
      <c r="OAF95" s="527"/>
      <c r="OAG95" s="528"/>
      <c r="OAH95" s="529"/>
      <c r="OAI95" s="530"/>
      <c r="OAJ95" s="531"/>
      <c r="OAK95" s="532"/>
      <c r="OAL95" s="533"/>
      <c r="OAM95" s="527"/>
      <c r="OAN95" s="528"/>
      <c r="OAO95" s="529"/>
      <c r="OAP95" s="530"/>
      <c r="OAQ95" s="531"/>
      <c r="OAR95" s="532"/>
      <c r="OAS95" s="533"/>
      <c r="OAT95" s="527"/>
      <c r="OAU95" s="528"/>
      <c r="OAV95" s="529"/>
      <c r="OAW95" s="530"/>
      <c r="OAX95" s="531"/>
      <c r="OAY95" s="532"/>
      <c r="OAZ95" s="533"/>
      <c r="OBA95" s="527"/>
      <c r="OBB95" s="528"/>
      <c r="OBC95" s="529"/>
      <c r="OBD95" s="530"/>
      <c r="OBE95" s="531"/>
      <c r="OBF95" s="532"/>
      <c r="OBG95" s="533"/>
      <c r="OBH95" s="527"/>
      <c r="OBI95" s="528"/>
      <c r="OBJ95" s="529"/>
      <c r="OBK95" s="530"/>
      <c r="OBL95" s="531"/>
      <c r="OBM95" s="532"/>
      <c r="OBN95" s="533"/>
      <c r="OBO95" s="527"/>
      <c r="OBP95" s="528"/>
      <c r="OBQ95" s="529"/>
      <c r="OBR95" s="530"/>
      <c r="OBS95" s="531"/>
      <c r="OBT95" s="532"/>
      <c r="OBU95" s="533"/>
      <c r="OBV95" s="527"/>
      <c r="OBW95" s="528"/>
      <c r="OBX95" s="529"/>
      <c r="OBY95" s="530"/>
      <c r="OBZ95" s="531"/>
      <c r="OCA95" s="532"/>
      <c r="OCB95" s="533"/>
      <c r="OCC95" s="527"/>
      <c r="OCD95" s="528"/>
      <c r="OCE95" s="529"/>
      <c r="OCF95" s="530"/>
      <c r="OCG95" s="531"/>
      <c r="OCH95" s="532"/>
      <c r="OCI95" s="533"/>
      <c r="OCJ95" s="527"/>
      <c r="OCK95" s="528"/>
      <c r="OCL95" s="529"/>
      <c r="OCM95" s="530"/>
      <c r="OCN95" s="531"/>
      <c r="OCO95" s="532"/>
      <c r="OCP95" s="533"/>
      <c r="OCQ95" s="527"/>
      <c r="OCR95" s="528"/>
      <c r="OCS95" s="529"/>
      <c r="OCT95" s="530"/>
      <c r="OCU95" s="531"/>
      <c r="OCV95" s="532"/>
      <c r="OCW95" s="533"/>
      <c r="OCX95" s="527"/>
      <c r="OCY95" s="528"/>
      <c r="OCZ95" s="529"/>
      <c r="ODA95" s="530"/>
      <c r="ODB95" s="531"/>
      <c r="ODC95" s="532"/>
      <c r="ODD95" s="533"/>
      <c r="ODE95" s="527"/>
      <c r="ODF95" s="528"/>
      <c r="ODG95" s="529"/>
      <c r="ODH95" s="530"/>
      <c r="ODI95" s="531"/>
      <c r="ODJ95" s="532"/>
      <c r="ODK95" s="533"/>
      <c r="ODL95" s="527"/>
      <c r="ODM95" s="528"/>
      <c r="ODN95" s="529"/>
      <c r="ODO95" s="530"/>
      <c r="ODP95" s="531"/>
      <c r="ODQ95" s="532"/>
      <c r="ODR95" s="533"/>
      <c r="ODS95" s="527"/>
      <c r="ODT95" s="528"/>
      <c r="ODU95" s="529"/>
      <c r="ODV95" s="530"/>
      <c r="ODW95" s="531"/>
      <c r="ODX95" s="532"/>
      <c r="ODY95" s="533"/>
      <c r="ODZ95" s="527"/>
      <c r="OEA95" s="528"/>
      <c r="OEB95" s="529"/>
      <c r="OEC95" s="530"/>
      <c r="OED95" s="531"/>
      <c r="OEE95" s="532"/>
      <c r="OEF95" s="533"/>
      <c r="OEG95" s="527"/>
      <c r="OEH95" s="528"/>
      <c r="OEI95" s="529"/>
      <c r="OEJ95" s="530"/>
      <c r="OEK95" s="531"/>
      <c r="OEL95" s="532"/>
      <c r="OEM95" s="533"/>
      <c r="OEN95" s="527"/>
      <c r="OEO95" s="528"/>
      <c r="OEP95" s="529"/>
      <c r="OEQ95" s="530"/>
      <c r="OER95" s="531"/>
      <c r="OES95" s="532"/>
      <c r="OET95" s="533"/>
      <c r="OEU95" s="527"/>
      <c r="OEV95" s="528"/>
      <c r="OEW95" s="529"/>
      <c r="OEX95" s="530"/>
      <c r="OEY95" s="531"/>
      <c r="OEZ95" s="532"/>
      <c r="OFA95" s="533"/>
      <c r="OFB95" s="527"/>
      <c r="OFC95" s="528"/>
      <c r="OFD95" s="529"/>
      <c r="OFE95" s="530"/>
      <c r="OFF95" s="531"/>
      <c r="OFG95" s="532"/>
      <c r="OFH95" s="533"/>
      <c r="OFI95" s="527"/>
      <c r="OFJ95" s="528"/>
      <c r="OFK95" s="529"/>
      <c r="OFL95" s="530"/>
      <c r="OFM95" s="531"/>
      <c r="OFN95" s="532"/>
      <c r="OFO95" s="533"/>
      <c r="OFP95" s="527"/>
      <c r="OFQ95" s="528"/>
      <c r="OFR95" s="529"/>
      <c r="OFS95" s="530"/>
      <c r="OFT95" s="531"/>
      <c r="OFU95" s="532"/>
      <c r="OFV95" s="533"/>
      <c r="OFW95" s="527"/>
      <c r="OFX95" s="528"/>
      <c r="OFY95" s="529"/>
      <c r="OFZ95" s="530"/>
      <c r="OGA95" s="531"/>
      <c r="OGB95" s="532"/>
      <c r="OGC95" s="533"/>
      <c r="OGD95" s="527"/>
      <c r="OGE95" s="528"/>
      <c r="OGF95" s="529"/>
      <c r="OGG95" s="530"/>
      <c r="OGH95" s="531"/>
      <c r="OGI95" s="532"/>
      <c r="OGJ95" s="533"/>
      <c r="OGK95" s="527"/>
      <c r="OGL95" s="528"/>
      <c r="OGM95" s="529"/>
      <c r="OGN95" s="530"/>
      <c r="OGO95" s="531"/>
      <c r="OGP95" s="532"/>
      <c r="OGQ95" s="533"/>
      <c r="OGR95" s="527"/>
      <c r="OGS95" s="528"/>
      <c r="OGT95" s="529"/>
      <c r="OGU95" s="530"/>
      <c r="OGV95" s="531"/>
      <c r="OGW95" s="532"/>
      <c r="OGX95" s="533"/>
      <c r="OGY95" s="527"/>
      <c r="OGZ95" s="528"/>
      <c r="OHA95" s="529"/>
      <c r="OHB95" s="530"/>
      <c r="OHC95" s="531"/>
      <c r="OHD95" s="532"/>
      <c r="OHE95" s="533"/>
      <c r="OHF95" s="527"/>
      <c r="OHG95" s="528"/>
      <c r="OHH95" s="529"/>
      <c r="OHI95" s="530"/>
      <c r="OHJ95" s="531"/>
      <c r="OHK95" s="532"/>
      <c r="OHL95" s="533"/>
      <c r="OHM95" s="527"/>
      <c r="OHN95" s="528"/>
      <c r="OHO95" s="529"/>
      <c r="OHP95" s="530"/>
      <c r="OHQ95" s="531"/>
      <c r="OHR95" s="532"/>
      <c r="OHS95" s="533"/>
      <c r="OHT95" s="527"/>
      <c r="OHU95" s="528"/>
      <c r="OHV95" s="529"/>
      <c r="OHW95" s="530"/>
      <c r="OHX95" s="531"/>
      <c r="OHY95" s="532"/>
      <c r="OHZ95" s="533"/>
      <c r="OIA95" s="527"/>
      <c r="OIB95" s="528"/>
      <c r="OIC95" s="529"/>
      <c r="OID95" s="530"/>
      <c r="OIE95" s="531"/>
      <c r="OIF95" s="532"/>
      <c r="OIG95" s="533"/>
      <c r="OIH95" s="527"/>
      <c r="OII95" s="528"/>
      <c r="OIJ95" s="529"/>
      <c r="OIK95" s="530"/>
      <c r="OIL95" s="531"/>
      <c r="OIM95" s="532"/>
      <c r="OIN95" s="533"/>
      <c r="OIO95" s="527"/>
      <c r="OIP95" s="528"/>
      <c r="OIQ95" s="529"/>
      <c r="OIR95" s="530"/>
      <c r="OIS95" s="531"/>
      <c r="OIT95" s="532"/>
      <c r="OIU95" s="533"/>
      <c r="OIV95" s="527"/>
      <c r="OIW95" s="528"/>
      <c r="OIX95" s="529"/>
      <c r="OIY95" s="530"/>
      <c r="OIZ95" s="531"/>
      <c r="OJA95" s="532"/>
      <c r="OJB95" s="533"/>
      <c r="OJC95" s="527"/>
      <c r="OJD95" s="528"/>
      <c r="OJE95" s="529"/>
      <c r="OJF95" s="530"/>
      <c r="OJG95" s="531"/>
      <c r="OJH95" s="532"/>
      <c r="OJI95" s="533"/>
      <c r="OJJ95" s="527"/>
      <c r="OJK95" s="528"/>
      <c r="OJL95" s="529"/>
      <c r="OJM95" s="530"/>
      <c r="OJN95" s="531"/>
      <c r="OJO95" s="532"/>
      <c r="OJP95" s="533"/>
      <c r="OJQ95" s="527"/>
      <c r="OJR95" s="528"/>
      <c r="OJS95" s="529"/>
      <c r="OJT95" s="530"/>
      <c r="OJU95" s="531"/>
      <c r="OJV95" s="532"/>
      <c r="OJW95" s="533"/>
      <c r="OJX95" s="527"/>
      <c r="OJY95" s="528"/>
      <c r="OJZ95" s="529"/>
      <c r="OKA95" s="530"/>
      <c r="OKB95" s="531"/>
      <c r="OKC95" s="532"/>
      <c r="OKD95" s="533"/>
      <c r="OKE95" s="527"/>
      <c r="OKF95" s="528"/>
      <c r="OKG95" s="529"/>
      <c r="OKH95" s="530"/>
      <c r="OKI95" s="531"/>
      <c r="OKJ95" s="532"/>
      <c r="OKK95" s="533"/>
      <c r="OKL95" s="527"/>
      <c r="OKM95" s="528"/>
      <c r="OKN95" s="529"/>
      <c r="OKO95" s="530"/>
      <c r="OKP95" s="531"/>
      <c r="OKQ95" s="532"/>
      <c r="OKR95" s="533"/>
      <c r="OKS95" s="527"/>
      <c r="OKT95" s="528"/>
      <c r="OKU95" s="529"/>
      <c r="OKV95" s="530"/>
      <c r="OKW95" s="531"/>
      <c r="OKX95" s="532"/>
      <c r="OKY95" s="533"/>
      <c r="OKZ95" s="527"/>
      <c r="OLA95" s="528"/>
      <c r="OLB95" s="529"/>
      <c r="OLC95" s="530"/>
      <c r="OLD95" s="531"/>
      <c r="OLE95" s="532"/>
      <c r="OLF95" s="533"/>
      <c r="OLG95" s="527"/>
      <c r="OLH95" s="528"/>
      <c r="OLI95" s="529"/>
      <c r="OLJ95" s="530"/>
      <c r="OLK95" s="531"/>
      <c r="OLL95" s="532"/>
      <c r="OLM95" s="533"/>
      <c r="OLN95" s="527"/>
      <c r="OLO95" s="528"/>
      <c r="OLP95" s="529"/>
      <c r="OLQ95" s="530"/>
      <c r="OLR95" s="531"/>
      <c r="OLS95" s="532"/>
      <c r="OLT95" s="533"/>
      <c r="OLU95" s="527"/>
      <c r="OLV95" s="528"/>
      <c r="OLW95" s="529"/>
      <c r="OLX95" s="530"/>
      <c r="OLY95" s="531"/>
      <c r="OLZ95" s="532"/>
      <c r="OMA95" s="533"/>
      <c r="OMB95" s="527"/>
      <c r="OMC95" s="528"/>
      <c r="OMD95" s="529"/>
      <c r="OME95" s="530"/>
      <c r="OMF95" s="531"/>
      <c r="OMG95" s="532"/>
      <c r="OMH95" s="533"/>
      <c r="OMI95" s="527"/>
      <c r="OMJ95" s="528"/>
      <c r="OMK95" s="529"/>
      <c r="OML95" s="530"/>
      <c r="OMM95" s="531"/>
      <c r="OMN95" s="532"/>
      <c r="OMO95" s="533"/>
      <c r="OMP95" s="527"/>
      <c r="OMQ95" s="528"/>
      <c r="OMR95" s="529"/>
      <c r="OMS95" s="530"/>
      <c r="OMT95" s="531"/>
      <c r="OMU95" s="532"/>
      <c r="OMV95" s="533"/>
      <c r="OMW95" s="527"/>
      <c r="OMX95" s="528"/>
      <c r="OMY95" s="529"/>
      <c r="OMZ95" s="530"/>
      <c r="ONA95" s="531"/>
      <c r="ONB95" s="532"/>
      <c r="ONC95" s="533"/>
      <c r="OND95" s="527"/>
      <c r="ONE95" s="528"/>
      <c r="ONF95" s="529"/>
      <c r="ONG95" s="530"/>
      <c r="ONH95" s="531"/>
      <c r="ONI95" s="532"/>
      <c r="ONJ95" s="533"/>
      <c r="ONK95" s="527"/>
      <c r="ONL95" s="528"/>
      <c r="ONM95" s="529"/>
      <c r="ONN95" s="530"/>
      <c r="ONO95" s="531"/>
      <c r="ONP95" s="532"/>
      <c r="ONQ95" s="533"/>
      <c r="ONR95" s="527"/>
      <c r="ONS95" s="528"/>
      <c r="ONT95" s="529"/>
      <c r="ONU95" s="530"/>
      <c r="ONV95" s="531"/>
      <c r="ONW95" s="532"/>
      <c r="ONX95" s="533"/>
      <c r="ONY95" s="527"/>
      <c r="ONZ95" s="528"/>
      <c r="OOA95" s="529"/>
      <c r="OOB95" s="530"/>
      <c r="OOC95" s="531"/>
      <c r="OOD95" s="532"/>
      <c r="OOE95" s="533"/>
      <c r="OOF95" s="527"/>
      <c r="OOG95" s="528"/>
      <c r="OOH95" s="529"/>
      <c r="OOI95" s="530"/>
      <c r="OOJ95" s="531"/>
      <c r="OOK95" s="532"/>
      <c r="OOL95" s="533"/>
      <c r="OOM95" s="527"/>
      <c r="OON95" s="528"/>
      <c r="OOO95" s="529"/>
      <c r="OOP95" s="530"/>
      <c r="OOQ95" s="531"/>
      <c r="OOR95" s="532"/>
      <c r="OOS95" s="533"/>
      <c r="OOT95" s="527"/>
      <c r="OOU95" s="528"/>
      <c r="OOV95" s="529"/>
      <c r="OOW95" s="530"/>
      <c r="OOX95" s="531"/>
      <c r="OOY95" s="532"/>
      <c r="OOZ95" s="533"/>
      <c r="OPA95" s="527"/>
      <c r="OPB95" s="528"/>
      <c r="OPC95" s="529"/>
      <c r="OPD95" s="530"/>
      <c r="OPE95" s="531"/>
      <c r="OPF95" s="532"/>
      <c r="OPG95" s="533"/>
      <c r="OPH95" s="527"/>
      <c r="OPI95" s="528"/>
      <c r="OPJ95" s="529"/>
      <c r="OPK95" s="530"/>
      <c r="OPL95" s="531"/>
      <c r="OPM95" s="532"/>
      <c r="OPN95" s="533"/>
      <c r="OPO95" s="527"/>
      <c r="OPP95" s="528"/>
      <c r="OPQ95" s="529"/>
      <c r="OPR95" s="530"/>
      <c r="OPS95" s="531"/>
      <c r="OPT95" s="532"/>
      <c r="OPU95" s="533"/>
      <c r="OPV95" s="527"/>
      <c r="OPW95" s="528"/>
      <c r="OPX95" s="529"/>
      <c r="OPY95" s="530"/>
      <c r="OPZ95" s="531"/>
      <c r="OQA95" s="532"/>
      <c r="OQB95" s="533"/>
      <c r="OQC95" s="527"/>
      <c r="OQD95" s="528"/>
      <c r="OQE95" s="529"/>
      <c r="OQF95" s="530"/>
      <c r="OQG95" s="531"/>
      <c r="OQH95" s="532"/>
      <c r="OQI95" s="533"/>
      <c r="OQJ95" s="527"/>
      <c r="OQK95" s="528"/>
      <c r="OQL95" s="529"/>
      <c r="OQM95" s="530"/>
      <c r="OQN95" s="531"/>
      <c r="OQO95" s="532"/>
      <c r="OQP95" s="533"/>
      <c r="OQQ95" s="527"/>
      <c r="OQR95" s="528"/>
      <c r="OQS95" s="529"/>
      <c r="OQT95" s="530"/>
      <c r="OQU95" s="531"/>
      <c r="OQV95" s="532"/>
      <c r="OQW95" s="533"/>
      <c r="OQX95" s="527"/>
      <c r="OQY95" s="528"/>
      <c r="OQZ95" s="529"/>
      <c r="ORA95" s="530"/>
      <c r="ORB95" s="531"/>
      <c r="ORC95" s="532"/>
      <c r="ORD95" s="533"/>
      <c r="ORE95" s="527"/>
      <c r="ORF95" s="528"/>
      <c r="ORG95" s="529"/>
      <c r="ORH95" s="530"/>
      <c r="ORI95" s="531"/>
      <c r="ORJ95" s="532"/>
      <c r="ORK95" s="533"/>
      <c r="ORL95" s="527"/>
      <c r="ORM95" s="528"/>
      <c r="ORN95" s="529"/>
      <c r="ORO95" s="530"/>
      <c r="ORP95" s="531"/>
      <c r="ORQ95" s="532"/>
      <c r="ORR95" s="533"/>
      <c r="ORS95" s="527"/>
      <c r="ORT95" s="528"/>
      <c r="ORU95" s="529"/>
      <c r="ORV95" s="530"/>
      <c r="ORW95" s="531"/>
      <c r="ORX95" s="532"/>
      <c r="ORY95" s="533"/>
      <c r="ORZ95" s="527"/>
      <c r="OSA95" s="528"/>
      <c r="OSB95" s="529"/>
      <c r="OSC95" s="530"/>
      <c r="OSD95" s="531"/>
      <c r="OSE95" s="532"/>
      <c r="OSF95" s="533"/>
      <c r="OSG95" s="527"/>
      <c r="OSH95" s="528"/>
      <c r="OSI95" s="529"/>
      <c r="OSJ95" s="530"/>
      <c r="OSK95" s="531"/>
      <c r="OSL95" s="532"/>
      <c r="OSM95" s="533"/>
      <c r="OSN95" s="527"/>
      <c r="OSO95" s="528"/>
      <c r="OSP95" s="529"/>
      <c r="OSQ95" s="530"/>
      <c r="OSR95" s="531"/>
      <c r="OSS95" s="532"/>
      <c r="OST95" s="533"/>
      <c r="OSU95" s="527"/>
      <c r="OSV95" s="528"/>
      <c r="OSW95" s="529"/>
      <c r="OSX95" s="530"/>
      <c r="OSY95" s="531"/>
      <c r="OSZ95" s="532"/>
      <c r="OTA95" s="533"/>
      <c r="OTB95" s="527"/>
      <c r="OTC95" s="528"/>
      <c r="OTD95" s="529"/>
      <c r="OTE95" s="530"/>
      <c r="OTF95" s="531"/>
      <c r="OTG95" s="532"/>
      <c r="OTH95" s="533"/>
      <c r="OTI95" s="527"/>
      <c r="OTJ95" s="528"/>
      <c r="OTK95" s="529"/>
      <c r="OTL95" s="530"/>
      <c r="OTM95" s="531"/>
      <c r="OTN95" s="532"/>
      <c r="OTO95" s="533"/>
      <c r="OTP95" s="527"/>
      <c r="OTQ95" s="528"/>
      <c r="OTR95" s="529"/>
      <c r="OTS95" s="530"/>
      <c r="OTT95" s="531"/>
      <c r="OTU95" s="532"/>
      <c r="OTV95" s="533"/>
      <c r="OTW95" s="527"/>
      <c r="OTX95" s="528"/>
      <c r="OTY95" s="529"/>
      <c r="OTZ95" s="530"/>
      <c r="OUA95" s="531"/>
      <c r="OUB95" s="532"/>
      <c r="OUC95" s="533"/>
      <c r="OUD95" s="527"/>
      <c r="OUE95" s="528"/>
      <c r="OUF95" s="529"/>
      <c r="OUG95" s="530"/>
      <c r="OUH95" s="531"/>
      <c r="OUI95" s="532"/>
      <c r="OUJ95" s="533"/>
      <c r="OUK95" s="527"/>
      <c r="OUL95" s="528"/>
      <c r="OUM95" s="529"/>
      <c r="OUN95" s="530"/>
      <c r="OUO95" s="531"/>
      <c r="OUP95" s="532"/>
      <c r="OUQ95" s="533"/>
      <c r="OUR95" s="527"/>
      <c r="OUS95" s="528"/>
      <c r="OUT95" s="529"/>
      <c r="OUU95" s="530"/>
      <c r="OUV95" s="531"/>
      <c r="OUW95" s="532"/>
      <c r="OUX95" s="533"/>
      <c r="OUY95" s="527"/>
      <c r="OUZ95" s="528"/>
      <c r="OVA95" s="529"/>
      <c r="OVB95" s="530"/>
      <c r="OVC95" s="531"/>
      <c r="OVD95" s="532"/>
      <c r="OVE95" s="533"/>
      <c r="OVF95" s="527"/>
      <c r="OVG95" s="528"/>
      <c r="OVH95" s="529"/>
      <c r="OVI95" s="530"/>
      <c r="OVJ95" s="531"/>
      <c r="OVK95" s="532"/>
      <c r="OVL95" s="533"/>
      <c r="OVM95" s="527"/>
      <c r="OVN95" s="528"/>
      <c r="OVO95" s="529"/>
      <c r="OVP95" s="530"/>
      <c r="OVQ95" s="531"/>
      <c r="OVR95" s="532"/>
      <c r="OVS95" s="533"/>
      <c r="OVT95" s="527"/>
      <c r="OVU95" s="528"/>
      <c r="OVV95" s="529"/>
      <c r="OVW95" s="530"/>
      <c r="OVX95" s="531"/>
      <c r="OVY95" s="532"/>
      <c r="OVZ95" s="533"/>
      <c r="OWA95" s="527"/>
      <c r="OWB95" s="528"/>
      <c r="OWC95" s="529"/>
      <c r="OWD95" s="530"/>
      <c r="OWE95" s="531"/>
      <c r="OWF95" s="532"/>
      <c r="OWG95" s="533"/>
      <c r="OWH95" s="527"/>
      <c r="OWI95" s="528"/>
      <c r="OWJ95" s="529"/>
      <c r="OWK95" s="530"/>
      <c r="OWL95" s="531"/>
      <c r="OWM95" s="532"/>
      <c r="OWN95" s="533"/>
      <c r="OWO95" s="527"/>
      <c r="OWP95" s="528"/>
      <c r="OWQ95" s="529"/>
      <c r="OWR95" s="530"/>
      <c r="OWS95" s="531"/>
      <c r="OWT95" s="532"/>
      <c r="OWU95" s="533"/>
      <c r="OWV95" s="527"/>
      <c r="OWW95" s="528"/>
      <c r="OWX95" s="529"/>
      <c r="OWY95" s="530"/>
      <c r="OWZ95" s="531"/>
      <c r="OXA95" s="532"/>
      <c r="OXB95" s="533"/>
      <c r="OXC95" s="527"/>
      <c r="OXD95" s="528"/>
      <c r="OXE95" s="529"/>
      <c r="OXF95" s="530"/>
      <c r="OXG95" s="531"/>
      <c r="OXH95" s="532"/>
      <c r="OXI95" s="533"/>
      <c r="OXJ95" s="527"/>
      <c r="OXK95" s="528"/>
      <c r="OXL95" s="529"/>
      <c r="OXM95" s="530"/>
      <c r="OXN95" s="531"/>
      <c r="OXO95" s="532"/>
      <c r="OXP95" s="533"/>
      <c r="OXQ95" s="527"/>
      <c r="OXR95" s="528"/>
      <c r="OXS95" s="529"/>
      <c r="OXT95" s="530"/>
      <c r="OXU95" s="531"/>
      <c r="OXV95" s="532"/>
      <c r="OXW95" s="533"/>
      <c r="OXX95" s="527"/>
      <c r="OXY95" s="528"/>
      <c r="OXZ95" s="529"/>
      <c r="OYA95" s="530"/>
      <c r="OYB95" s="531"/>
      <c r="OYC95" s="532"/>
      <c r="OYD95" s="533"/>
      <c r="OYE95" s="527"/>
      <c r="OYF95" s="528"/>
      <c r="OYG95" s="529"/>
      <c r="OYH95" s="530"/>
      <c r="OYI95" s="531"/>
      <c r="OYJ95" s="532"/>
      <c r="OYK95" s="533"/>
      <c r="OYL95" s="527"/>
      <c r="OYM95" s="528"/>
      <c r="OYN95" s="529"/>
      <c r="OYO95" s="530"/>
      <c r="OYP95" s="531"/>
      <c r="OYQ95" s="532"/>
      <c r="OYR95" s="533"/>
      <c r="OYS95" s="527"/>
      <c r="OYT95" s="528"/>
      <c r="OYU95" s="529"/>
      <c r="OYV95" s="530"/>
      <c r="OYW95" s="531"/>
      <c r="OYX95" s="532"/>
      <c r="OYY95" s="533"/>
      <c r="OYZ95" s="527"/>
      <c r="OZA95" s="528"/>
      <c r="OZB95" s="529"/>
      <c r="OZC95" s="530"/>
      <c r="OZD95" s="531"/>
      <c r="OZE95" s="532"/>
      <c r="OZF95" s="533"/>
      <c r="OZG95" s="527"/>
      <c r="OZH95" s="528"/>
      <c r="OZI95" s="529"/>
      <c r="OZJ95" s="530"/>
      <c r="OZK95" s="531"/>
      <c r="OZL95" s="532"/>
      <c r="OZM95" s="533"/>
      <c r="OZN95" s="527"/>
      <c r="OZO95" s="528"/>
      <c r="OZP95" s="529"/>
      <c r="OZQ95" s="530"/>
      <c r="OZR95" s="531"/>
      <c r="OZS95" s="532"/>
      <c r="OZT95" s="533"/>
      <c r="OZU95" s="527"/>
      <c r="OZV95" s="528"/>
      <c r="OZW95" s="529"/>
      <c r="OZX95" s="530"/>
      <c r="OZY95" s="531"/>
      <c r="OZZ95" s="532"/>
      <c r="PAA95" s="533"/>
      <c r="PAB95" s="527"/>
      <c r="PAC95" s="528"/>
      <c r="PAD95" s="529"/>
      <c r="PAE95" s="530"/>
      <c r="PAF95" s="531"/>
      <c r="PAG95" s="532"/>
      <c r="PAH95" s="533"/>
      <c r="PAI95" s="527"/>
      <c r="PAJ95" s="528"/>
      <c r="PAK95" s="529"/>
      <c r="PAL95" s="530"/>
      <c r="PAM95" s="531"/>
      <c r="PAN95" s="532"/>
      <c r="PAO95" s="533"/>
      <c r="PAP95" s="527"/>
      <c r="PAQ95" s="528"/>
      <c r="PAR95" s="529"/>
      <c r="PAS95" s="530"/>
      <c r="PAT95" s="531"/>
      <c r="PAU95" s="532"/>
      <c r="PAV95" s="533"/>
      <c r="PAW95" s="527"/>
      <c r="PAX95" s="528"/>
      <c r="PAY95" s="529"/>
      <c r="PAZ95" s="530"/>
      <c r="PBA95" s="531"/>
      <c r="PBB95" s="532"/>
      <c r="PBC95" s="533"/>
      <c r="PBD95" s="527"/>
      <c r="PBE95" s="528"/>
      <c r="PBF95" s="529"/>
      <c r="PBG95" s="530"/>
      <c r="PBH95" s="531"/>
      <c r="PBI95" s="532"/>
      <c r="PBJ95" s="533"/>
      <c r="PBK95" s="527"/>
      <c r="PBL95" s="528"/>
      <c r="PBM95" s="529"/>
      <c r="PBN95" s="530"/>
      <c r="PBO95" s="531"/>
      <c r="PBP95" s="532"/>
      <c r="PBQ95" s="533"/>
      <c r="PBR95" s="527"/>
      <c r="PBS95" s="528"/>
      <c r="PBT95" s="529"/>
      <c r="PBU95" s="530"/>
      <c r="PBV95" s="531"/>
      <c r="PBW95" s="532"/>
      <c r="PBX95" s="533"/>
      <c r="PBY95" s="527"/>
      <c r="PBZ95" s="528"/>
      <c r="PCA95" s="529"/>
      <c r="PCB95" s="530"/>
      <c r="PCC95" s="531"/>
      <c r="PCD95" s="532"/>
      <c r="PCE95" s="533"/>
      <c r="PCF95" s="527"/>
      <c r="PCG95" s="528"/>
      <c r="PCH95" s="529"/>
      <c r="PCI95" s="530"/>
      <c r="PCJ95" s="531"/>
      <c r="PCK95" s="532"/>
      <c r="PCL95" s="533"/>
      <c r="PCM95" s="527"/>
      <c r="PCN95" s="528"/>
      <c r="PCO95" s="529"/>
      <c r="PCP95" s="530"/>
      <c r="PCQ95" s="531"/>
      <c r="PCR95" s="532"/>
      <c r="PCS95" s="533"/>
      <c r="PCT95" s="527"/>
      <c r="PCU95" s="528"/>
      <c r="PCV95" s="529"/>
      <c r="PCW95" s="530"/>
      <c r="PCX95" s="531"/>
      <c r="PCY95" s="532"/>
      <c r="PCZ95" s="533"/>
      <c r="PDA95" s="527"/>
      <c r="PDB95" s="528"/>
      <c r="PDC95" s="529"/>
      <c r="PDD95" s="530"/>
      <c r="PDE95" s="531"/>
      <c r="PDF95" s="532"/>
      <c r="PDG95" s="533"/>
      <c r="PDH95" s="527"/>
      <c r="PDI95" s="528"/>
      <c r="PDJ95" s="529"/>
      <c r="PDK95" s="530"/>
      <c r="PDL95" s="531"/>
      <c r="PDM95" s="532"/>
      <c r="PDN95" s="533"/>
      <c r="PDO95" s="527"/>
      <c r="PDP95" s="528"/>
      <c r="PDQ95" s="529"/>
      <c r="PDR95" s="530"/>
      <c r="PDS95" s="531"/>
      <c r="PDT95" s="532"/>
      <c r="PDU95" s="533"/>
      <c r="PDV95" s="527"/>
      <c r="PDW95" s="528"/>
      <c r="PDX95" s="529"/>
      <c r="PDY95" s="530"/>
      <c r="PDZ95" s="531"/>
      <c r="PEA95" s="532"/>
      <c r="PEB95" s="533"/>
      <c r="PEC95" s="527"/>
      <c r="PED95" s="528"/>
      <c r="PEE95" s="529"/>
      <c r="PEF95" s="530"/>
      <c r="PEG95" s="531"/>
      <c r="PEH95" s="532"/>
      <c r="PEI95" s="533"/>
      <c r="PEJ95" s="527"/>
      <c r="PEK95" s="528"/>
      <c r="PEL95" s="529"/>
      <c r="PEM95" s="530"/>
      <c r="PEN95" s="531"/>
      <c r="PEO95" s="532"/>
      <c r="PEP95" s="533"/>
      <c r="PEQ95" s="527"/>
      <c r="PER95" s="528"/>
      <c r="PES95" s="529"/>
      <c r="PET95" s="530"/>
      <c r="PEU95" s="531"/>
      <c r="PEV95" s="532"/>
      <c r="PEW95" s="533"/>
      <c r="PEX95" s="527"/>
      <c r="PEY95" s="528"/>
      <c r="PEZ95" s="529"/>
      <c r="PFA95" s="530"/>
      <c r="PFB95" s="531"/>
      <c r="PFC95" s="532"/>
      <c r="PFD95" s="533"/>
      <c r="PFE95" s="527"/>
      <c r="PFF95" s="528"/>
      <c r="PFG95" s="529"/>
      <c r="PFH95" s="530"/>
      <c r="PFI95" s="531"/>
      <c r="PFJ95" s="532"/>
      <c r="PFK95" s="533"/>
      <c r="PFL95" s="527"/>
      <c r="PFM95" s="528"/>
      <c r="PFN95" s="529"/>
      <c r="PFO95" s="530"/>
      <c r="PFP95" s="531"/>
      <c r="PFQ95" s="532"/>
      <c r="PFR95" s="533"/>
      <c r="PFS95" s="527"/>
      <c r="PFT95" s="528"/>
      <c r="PFU95" s="529"/>
      <c r="PFV95" s="530"/>
      <c r="PFW95" s="531"/>
      <c r="PFX95" s="532"/>
      <c r="PFY95" s="533"/>
      <c r="PFZ95" s="527"/>
      <c r="PGA95" s="528"/>
      <c r="PGB95" s="529"/>
      <c r="PGC95" s="530"/>
      <c r="PGD95" s="531"/>
      <c r="PGE95" s="532"/>
      <c r="PGF95" s="533"/>
      <c r="PGG95" s="527"/>
      <c r="PGH95" s="528"/>
      <c r="PGI95" s="529"/>
      <c r="PGJ95" s="530"/>
      <c r="PGK95" s="531"/>
      <c r="PGL95" s="532"/>
      <c r="PGM95" s="533"/>
      <c r="PGN95" s="527"/>
      <c r="PGO95" s="528"/>
      <c r="PGP95" s="529"/>
      <c r="PGQ95" s="530"/>
      <c r="PGR95" s="531"/>
      <c r="PGS95" s="532"/>
      <c r="PGT95" s="533"/>
      <c r="PGU95" s="527"/>
      <c r="PGV95" s="528"/>
      <c r="PGW95" s="529"/>
      <c r="PGX95" s="530"/>
      <c r="PGY95" s="531"/>
      <c r="PGZ95" s="532"/>
      <c r="PHA95" s="533"/>
      <c r="PHB95" s="527"/>
      <c r="PHC95" s="528"/>
      <c r="PHD95" s="529"/>
      <c r="PHE95" s="530"/>
      <c r="PHF95" s="531"/>
      <c r="PHG95" s="532"/>
      <c r="PHH95" s="533"/>
      <c r="PHI95" s="527"/>
      <c r="PHJ95" s="528"/>
      <c r="PHK95" s="529"/>
      <c r="PHL95" s="530"/>
      <c r="PHM95" s="531"/>
      <c r="PHN95" s="532"/>
      <c r="PHO95" s="533"/>
      <c r="PHP95" s="527"/>
      <c r="PHQ95" s="528"/>
      <c r="PHR95" s="529"/>
      <c r="PHS95" s="530"/>
      <c r="PHT95" s="531"/>
      <c r="PHU95" s="532"/>
      <c r="PHV95" s="533"/>
      <c r="PHW95" s="527"/>
      <c r="PHX95" s="528"/>
      <c r="PHY95" s="529"/>
      <c r="PHZ95" s="530"/>
      <c r="PIA95" s="531"/>
      <c r="PIB95" s="532"/>
      <c r="PIC95" s="533"/>
      <c r="PID95" s="527"/>
      <c r="PIE95" s="528"/>
      <c r="PIF95" s="529"/>
      <c r="PIG95" s="530"/>
      <c r="PIH95" s="531"/>
      <c r="PII95" s="532"/>
      <c r="PIJ95" s="533"/>
      <c r="PIK95" s="527"/>
      <c r="PIL95" s="528"/>
      <c r="PIM95" s="529"/>
      <c r="PIN95" s="530"/>
      <c r="PIO95" s="531"/>
      <c r="PIP95" s="532"/>
      <c r="PIQ95" s="533"/>
      <c r="PIR95" s="527"/>
      <c r="PIS95" s="528"/>
      <c r="PIT95" s="529"/>
      <c r="PIU95" s="530"/>
      <c r="PIV95" s="531"/>
      <c r="PIW95" s="532"/>
      <c r="PIX95" s="533"/>
      <c r="PIY95" s="527"/>
      <c r="PIZ95" s="528"/>
      <c r="PJA95" s="529"/>
      <c r="PJB95" s="530"/>
      <c r="PJC95" s="531"/>
      <c r="PJD95" s="532"/>
      <c r="PJE95" s="533"/>
      <c r="PJF95" s="527"/>
      <c r="PJG95" s="528"/>
      <c r="PJH95" s="529"/>
      <c r="PJI95" s="530"/>
      <c r="PJJ95" s="531"/>
      <c r="PJK95" s="532"/>
      <c r="PJL95" s="533"/>
      <c r="PJM95" s="527"/>
      <c r="PJN95" s="528"/>
      <c r="PJO95" s="529"/>
      <c r="PJP95" s="530"/>
      <c r="PJQ95" s="531"/>
      <c r="PJR95" s="532"/>
      <c r="PJS95" s="533"/>
      <c r="PJT95" s="527"/>
      <c r="PJU95" s="528"/>
      <c r="PJV95" s="529"/>
      <c r="PJW95" s="530"/>
      <c r="PJX95" s="531"/>
      <c r="PJY95" s="532"/>
      <c r="PJZ95" s="533"/>
      <c r="PKA95" s="527"/>
      <c r="PKB95" s="528"/>
      <c r="PKC95" s="529"/>
      <c r="PKD95" s="530"/>
      <c r="PKE95" s="531"/>
      <c r="PKF95" s="532"/>
      <c r="PKG95" s="533"/>
      <c r="PKH95" s="527"/>
      <c r="PKI95" s="528"/>
      <c r="PKJ95" s="529"/>
      <c r="PKK95" s="530"/>
      <c r="PKL95" s="531"/>
      <c r="PKM95" s="532"/>
      <c r="PKN95" s="533"/>
      <c r="PKO95" s="527"/>
      <c r="PKP95" s="528"/>
      <c r="PKQ95" s="529"/>
      <c r="PKR95" s="530"/>
      <c r="PKS95" s="531"/>
      <c r="PKT95" s="532"/>
      <c r="PKU95" s="533"/>
      <c r="PKV95" s="527"/>
      <c r="PKW95" s="528"/>
      <c r="PKX95" s="529"/>
      <c r="PKY95" s="530"/>
      <c r="PKZ95" s="531"/>
      <c r="PLA95" s="532"/>
      <c r="PLB95" s="533"/>
      <c r="PLC95" s="527"/>
      <c r="PLD95" s="528"/>
      <c r="PLE95" s="529"/>
      <c r="PLF95" s="530"/>
      <c r="PLG95" s="531"/>
      <c r="PLH95" s="532"/>
      <c r="PLI95" s="533"/>
      <c r="PLJ95" s="527"/>
      <c r="PLK95" s="528"/>
      <c r="PLL95" s="529"/>
      <c r="PLM95" s="530"/>
      <c r="PLN95" s="531"/>
      <c r="PLO95" s="532"/>
      <c r="PLP95" s="533"/>
      <c r="PLQ95" s="527"/>
      <c r="PLR95" s="528"/>
      <c r="PLS95" s="529"/>
      <c r="PLT95" s="530"/>
      <c r="PLU95" s="531"/>
      <c r="PLV95" s="532"/>
      <c r="PLW95" s="533"/>
      <c r="PLX95" s="527"/>
      <c r="PLY95" s="528"/>
      <c r="PLZ95" s="529"/>
      <c r="PMA95" s="530"/>
      <c r="PMB95" s="531"/>
      <c r="PMC95" s="532"/>
      <c r="PMD95" s="533"/>
      <c r="PME95" s="527"/>
      <c r="PMF95" s="528"/>
      <c r="PMG95" s="529"/>
      <c r="PMH95" s="530"/>
      <c r="PMI95" s="531"/>
      <c r="PMJ95" s="532"/>
      <c r="PMK95" s="533"/>
      <c r="PML95" s="527"/>
      <c r="PMM95" s="528"/>
      <c r="PMN95" s="529"/>
      <c r="PMO95" s="530"/>
      <c r="PMP95" s="531"/>
      <c r="PMQ95" s="532"/>
      <c r="PMR95" s="533"/>
      <c r="PMS95" s="527"/>
      <c r="PMT95" s="528"/>
      <c r="PMU95" s="529"/>
      <c r="PMV95" s="530"/>
      <c r="PMW95" s="531"/>
      <c r="PMX95" s="532"/>
      <c r="PMY95" s="533"/>
      <c r="PMZ95" s="527"/>
      <c r="PNA95" s="528"/>
      <c r="PNB95" s="529"/>
      <c r="PNC95" s="530"/>
      <c r="PND95" s="531"/>
      <c r="PNE95" s="532"/>
      <c r="PNF95" s="533"/>
      <c r="PNG95" s="527"/>
      <c r="PNH95" s="528"/>
      <c r="PNI95" s="529"/>
      <c r="PNJ95" s="530"/>
      <c r="PNK95" s="531"/>
      <c r="PNL95" s="532"/>
      <c r="PNM95" s="533"/>
      <c r="PNN95" s="527"/>
      <c r="PNO95" s="528"/>
      <c r="PNP95" s="529"/>
      <c r="PNQ95" s="530"/>
      <c r="PNR95" s="531"/>
      <c r="PNS95" s="532"/>
      <c r="PNT95" s="533"/>
      <c r="PNU95" s="527"/>
      <c r="PNV95" s="528"/>
      <c r="PNW95" s="529"/>
      <c r="PNX95" s="530"/>
      <c r="PNY95" s="531"/>
      <c r="PNZ95" s="532"/>
      <c r="POA95" s="533"/>
      <c r="POB95" s="527"/>
      <c r="POC95" s="528"/>
      <c r="POD95" s="529"/>
      <c r="POE95" s="530"/>
      <c r="POF95" s="531"/>
      <c r="POG95" s="532"/>
      <c r="POH95" s="533"/>
      <c r="POI95" s="527"/>
      <c r="POJ95" s="528"/>
      <c r="POK95" s="529"/>
      <c r="POL95" s="530"/>
      <c r="POM95" s="531"/>
      <c r="PON95" s="532"/>
      <c r="POO95" s="533"/>
      <c r="POP95" s="527"/>
      <c r="POQ95" s="528"/>
      <c r="POR95" s="529"/>
      <c r="POS95" s="530"/>
      <c r="POT95" s="531"/>
      <c r="POU95" s="532"/>
      <c r="POV95" s="533"/>
      <c r="POW95" s="527"/>
      <c r="POX95" s="528"/>
      <c r="POY95" s="529"/>
      <c r="POZ95" s="530"/>
      <c r="PPA95" s="531"/>
      <c r="PPB95" s="532"/>
      <c r="PPC95" s="533"/>
      <c r="PPD95" s="527"/>
      <c r="PPE95" s="528"/>
      <c r="PPF95" s="529"/>
      <c r="PPG95" s="530"/>
      <c r="PPH95" s="531"/>
      <c r="PPI95" s="532"/>
      <c r="PPJ95" s="533"/>
      <c r="PPK95" s="527"/>
      <c r="PPL95" s="528"/>
      <c r="PPM95" s="529"/>
      <c r="PPN95" s="530"/>
      <c r="PPO95" s="531"/>
      <c r="PPP95" s="532"/>
      <c r="PPQ95" s="533"/>
      <c r="PPR95" s="527"/>
      <c r="PPS95" s="528"/>
      <c r="PPT95" s="529"/>
      <c r="PPU95" s="530"/>
      <c r="PPV95" s="531"/>
      <c r="PPW95" s="532"/>
      <c r="PPX95" s="533"/>
      <c r="PPY95" s="527"/>
      <c r="PPZ95" s="528"/>
      <c r="PQA95" s="529"/>
      <c r="PQB95" s="530"/>
      <c r="PQC95" s="531"/>
      <c r="PQD95" s="532"/>
      <c r="PQE95" s="533"/>
      <c r="PQF95" s="527"/>
      <c r="PQG95" s="528"/>
      <c r="PQH95" s="529"/>
      <c r="PQI95" s="530"/>
      <c r="PQJ95" s="531"/>
      <c r="PQK95" s="532"/>
      <c r="PQL95" s="533"/>
      <c r="PQM95" s="527"/>
      <c r="PQN95" s="528"/>
      <c r="PQO95" s="529"/>
      <c r="PQP95" s="530"/>
      <c r="PQQ95" s="531"/>
      <c r="PQR95" s="532"/>
      <c r="PQS95" s="533"/>
      <c r="PQT95" s="527"/>
      <c r="PQU95" s="528"/>
      <c r="PQV95" s="529"/>
      <c r="PQW95" s="530"/>
      <c r="PQX95" s="531"/>
      <c r="PQY95" s="532"/>
      <c r="PQZ95" s="533"/>
      <c r="PRA95" s="527"/>
      <c r="PRB95" s="528"/>
      <c r="PRC95" s="529"/>
      <c r="PRD95" s="530"/>
      <c r="PRE95" s="531"/>
      <c r="PRF95" s="532"/>
      <c r="PRG95" s="533"/>
      <c r="PRH95" s="527"/>
      <c r="PRI95" s="528"/>
      <c r="PRJ95" s="529"/>
      <c r="PRK95" s="530"/>
      <c r="PRL95" s="531"/>
      <c r="PRM95" s="532"/>
      <c r="PRN95" s="533"/>
      <c r="PRO95" s="527"/>
      <c r="PRP95" s="528"/>
      <c r="PRQ95" s="529"/>
      <c r="PRR95" s="530"/>
      <c r="PRS95" s="531"/>
      <c r="PRT95" s="532"/>
      <c r="PRU95" s="533"/>
      <c r="PRV95" s="527"/>
      <c r="PRW95" s="528"/>
      <c r="PRX95" s="529"/>
      <c r="PRY95" s="530"/>
      <c r="PRZ95" s="531"/>
      <c r="PSA95" s="532"/>
      <c r="PSB95" s="533"/>
      <c r="PSC95" s="527"/>
      <c r="PSD95" s="528"/>
      <c r="PSE95" s="529"/>
      <c r="PSF95" s="530"/>
      <c r="PSG95" s="531"/>
      <c r="PSH95" s="532"/>
      <c r="PSI95" s="533"/>
      <c r="PSJ95" s="527"/>
      <c r="PSK95" s="528"/>
      <c r="PSL95" s="529"/>
      <c r="PSM95" s="530"/>
      <c r="PSN95" s="531"/>
      <c r="PSO95" s="532"/>
      <c r="PSP95" s="533"/>
      <c r="PSQ95" s="527"/>
      <c r="PSR95" s="528"/>
      <c r="PSS95" s="529"/>
      <c r="PST95" s="530"/>
      <c r="PSU95" s="531"/>
      <c r="PSV95" s="532"/>
      <c r="PSW95" s="533"/>
      <c r="PSX95" s="527"/>
      <c r="PSY95" s="528"/>
      <c r="PSZ95" s="529"/>
      <c r="PTA95" s="530"/>
      <c r="PTB95" s="531"/>
      <c r="PTC95" s="532"/>
      <c r="PTD95" s="533"/>
      <c r="PTE95" s="527"/>
      <c r="PTF95" s="528"/>
      <c r="PTG95" s="529"/>
      <c r="PTH95" s="530"/>
      <c r="PTI95" s="531"/>
      <c r="PTJ95" s="532"/>
      <c r="PTK95" s="533"/>
      <c r="PTL95" s="527"/>
      <c r="PTM95" s="528"/>
      <c r="PTN95" s="529"/>
      <c r="PTO95" s="530"/>
      <c r="PTP95" s="531"/>
      <c r="PTQ95" s="532"/>
      <c r="PTR95" s="533"/>
      <c r="PTS95" s="527"/>
      <c r="PTT95" s="528"/>
      <c r="PTU95" s="529"/>
      <c r="PTV95" s="530"/>
      <c r="PTW95" s="531"/>
      <c r="PTX95" s="532"/>
      <c r="PTY95" s="533"/>
      <c r="PTZ95" s="527"/>
      <c r="PUA95" s="528"/>
      <c r="PUB95" s="529"/>
      <c r="PUC95" s="530"/>
      <c r="PUD95" s="531"/>
      <c r="PUE95" s="532"/>
      <c r="PUF95" s="533"/>
      <c r="PUG95" s="527"/>
      <c r="PUH95" s="528"/>
      <c r="PUI95" s="529"/>
      <c r="PUJ95" s="530"/>
      <c r="PUK95" s="531"/>
      <c r="PUL95" s="532"/>
      <c r="PUM95" s="533"/>
      <c r="PUN95" s="527"/>
      <c r="PUO95" s="528"/>
      <c r="PUP95" s="529"/>
      <c r="PUQ95" s="530"/>
      <c r="PUR95" s="531"/>
      <c r="PUS95" s="532"/>
      <c r="PUT95" s="533"/>
      <c r="PUU95" s="527"/>
      <c r="PUV95" s="528"/>
      <c r="PUW95" s="529"/>
      <c r="PUX95" s="530"/>
      <c r="PUY95" s="531"/>
      <c r="PUZ95" s="532"/>
      <c r="PVA95" s="533"/>
      <c r="PVB95" s="527"/>
      <c r="PVC95" s="528"/>
      <c r="PVD95" s="529"/>
      <c r="PVE95" s="530"/>
      <c r="PVF95" s="531"/>
      <c r="PVG95" s="532"/>
      <c r="PVH95" s="533"/>
      <c r="PVI95" s="527"/>
      <c r="PVJ95" s="528"/>
      <c r="PVK95" s="529"/>
      <c r="PVL95" s="530"/>
      <c r="PVM95" s="531"/>
      <c r="PVN95" s="532"/>
      <c r="PVO95" s="533"/>
      <c r="PVP95" s="527"/>
      <c r="PVQ95" s="528"/>
      <c r="PVR95" s="529"/>
      <c r="PVS95" s="530"/>
      <c r="PVT95" s="531"/>
      <c r="PVU95" s="532"/>
      <c r="PVV95" s="533"/>
      <c r="PVW95" s="527"/>
      <c r="PVX95" s="528"/>
      <c r="PVY95" s="529"/>
      <c r="PVZ95" s="530"/>
      <c r="PWA95" s="531"/>
      <c r="PWB95" s="532"/>
      <c r="PWC95" s="533"/>
      <c r="PWD95" s="527"/>
      <c r="PWE95" s="528"/>
      <c r="PWF95" s="529"/>
      <c r="PWG95" s="530"/>
      <c r="PWH95" s="531"/>
      <c r="PWI95" s="532"/>
      <c r="PWJ95" s="533"/>
      <c r="PWK95" s="527"/>
      <c r="PWL95" s="528"/>
      <c r="PWM95" s="529"/>
      <c r="PWN95" s="530"/>
      <c r="PWO95" s="531"/>
      <c r="PWP95" s="532"/>
      <c r="PWQ95" s="533"/>
      <c r="PWR95" s="527"/>
      <c r="PWS95" s="528"/>
      <c r="PWT95" s="529"/>
      <c r="PWU95" s="530"/>
      <c r="PWV95" s="531"/>
      <c r="PWW95" s="532"/>
      <c r="PWX95" s="533"/>
      <c r="PWY95" s="527"/>
      <c r="PWZ95" s="528"/>
      <c r="PXA95" s="529"/>
      <c r="PXB95" s="530"/>
      <c r="PXC95" s="531"/>
      <c r="PXD95" s="532"/>
      <c r="PXE95" s="533"/>
      <c r="PXF95" s="527"/>
      <c r="PXG95" s="528"/>
      <c r="PXH95" s="529"/>
      <c r="PXI95" s="530"/>
      <c r="PXJ95" s="531"/>
      <c r="PXK95" s="532"/>
      <c r="PXL95" s="533"/>
      <c r="PXM95" s="527"/>
      <c r="PXN95" s="528"/>
      <c r="PXO95" s="529"/>
      <c r="PXP95" s="530"/>
      <c r="PXQ95" s="531"/>
      <c r="PXR95" s="532"/>
      <c r="PXS95" s="533"/>
      <c r="PXT95" s="527"/>
      <c r="PXU95" s="528"/>
      <c r="PXV95" s="529"/>
      <c r="PXW95" s="530"/>
      <c r="PXX95" s="531"/>
      <c r="PXY95" s="532"/>
      <c r="PXZ95" s="533"/>
      <c r="PYA95" s="527"/>
      <c r="PYB95" s="528"/>
      <c r="PYC95" s="529"/>
      <c r="PYD95" s="530"/>
      <c r="PYE95" s="531"/>
      <c r="PYF95" s="532"/>
      <c r="PYG95" s="533"/>
      <c r="PYH95" s="527"/>
      <c r="PYI95" s="528"/>
      <c r="PYJ95" s="529"/>
      <c r="PYK95" s="530"/>
      <c r="PYL95" s="531"/>
      <c r="PYM95" s="532"/>
      <c r="PYN95" s="533"/>
      <c r="PYO95" s="527"/>
      <c r="PYP95" s="528"/>
      <c r="PYQ95" s="529"/>
      <c r="PYR95" s="530"/>
      <c r="PYS95" s="531"/>
      <c r="PYT95" s="532"/>
      <c r="PYU95" s="533"/>
      <c r="PYV95" s="527"/>
      <c r="PYW95" s="528"/>
      <c r="PYX95" s="529"/>
      <c r="PYY95" s="530"/>
      <c r="PYZ95" s="531"/>
      <c r="PZA95" s="532"/>
      <c r="PZB95" s="533"/>
      <c r="PZC95" s="527"/>
      <c r="PZD95" s="528"/>
      <c r="PZE95" s="529"/>
      <c r="PZF95" s="530"/>
      <c r="PZG95" s="531"/>
      <c r="PZH95" s="532"/>
      <c r="PZI95" s="533"/>
      <c r="PZJ95" s="527"/>
      <c r="PZK95" s="528"/>
      <c r="PZL95" s="529"/>
      <c r="PZM95" s="530"/>
      <c r="PZN95" s="531"/>
      <c r="PZO95" s="532"/>
      <c r="PZP95" s="533"/>
      <c r="PZQ95" s="527"/>
      <c r="PZR95" s="528"/>
      <c r="PZS95" s="529"/>
      <c r="PZT95" s="530"/>
      <c r="PZU95" s="531"/>
      <c r="PZV95" s="532"/>
      <c r="PZW95" s="533"/>
      <c r="PZX95" s="527"/>
      <c r="PZY95" s="528"/>
      <c r="PZZ95" s="529"/>
      <c r="QAA95" s="530"/>
      <c r="QAB95" s="531"/>
      <c r="QAC95" s="532"/>
      <c r="QAD95" s="533"/>
      <c r="QAE95" s="527"/>
      <c r="QAF95" s="528"/>
      <c r="QAG95" s="529"/>
      <c r="QAH95" s="530"/>
      <c r="QAI95" s="531"/>
      <c r="QAJ95" s="532"/>
      <c r="QAK95" s="533"/>
      <c r="QAL95" s="527"/>
      <c r="QAM95" s="528"/>
      <c r="QAN95" s="529"/>
      <c r="QAO95" s="530"/>
      <c r="QAP95" s="531"/>
      <c r="QAQ95" s="532"/>
      <c r="QAR95" s="533"/>
      <c r="QAS95" s="527"/>
      <c r="QAT95" s="528"/>
      <c r="QAU95" s="529"/>
      <c r="QAV95" s="530"/>
      <c r="QAW95" s="531"/>
      <c r="QAX95" s="532"/>
      <c r="QAY95" s="533"/>
      <c r="QAZ95" s="527"/>
      <c r="QBA95" s="528"/>
      <c r="QBB95" s="529"/>
      <c r="QBC95" s="530"/>
      <c r="QBD95" s="531"/>
      <c r="QBE95" s="532"/>
      <c r="QBF95" s="533"/>
      <c r="QBG95" s="527"/>
      <c r="QBH95" s="528"/>
      <c r="QBI95" s="529"/>
      <c r="QBJ95" s="530"/>
      <c r="QBK95" s="531"/>
      <c r="QBL95" s="532"/>
      <c r="QBM95" s="533"/>
      <c r="QBN95" s="527"/>
      <c r="QBO95" s="528"/>
      <c r="QBP95" s="529"/>
      <c r="QBQ95" s="530"/>
      <c r="QBR95" s="531"/>
      <c r="QBS95" s="532"/>
      <c r="QBT95" s="533"/>
      <c r="QBU95" s="527"/>
      <c r="QBV95" s="528"/>
      <c r="QBW95" s="529"/>
      <c r="QBX95" s="530"/>
      <c r="QBY95" s="531"/>
      <c r="QBZ95" s="532"/>
      <c r="QCA95" s="533"/>
      <c r="QCB95" s="527"/>
      <c r="QCC95" s="528"/>
      <c r="QCD95" s="529"/>
      <c r="QCE95" s="530"/>
      <c r="QCF95" s="531"/>
      <c r="QCG95" s="532"/>
      <c r="QCH95" s="533"/>
      <c r="QCI95" s="527"/>
      <c r="QCJ95" s="528"/>
      <c r="QCK95" s="529"/>
      <c r="QCL95" s="530"/>
      <c r="QCM95" s="531"/>
      <c r="QCN95" s="532"/>
      <c r="QCO95" s="533"/>
      <c r="QCP95" s="527"/>
      <c r="QCQ95" s="528"/>
      <c r="QCR95" s="529"/>
      <c r="QCS95" s="530"/>
      <c r="QCT95" s="531"/>
      <c r="QCU95" s="532"/>
      <c r="QCV95" s="533"/>
      <c r="QCW95" s="527"/>
      <c r="QCX95" s="528"/>
      <c r="QCY95" s="529"/>
      <c r="QCZ95" s="530"/>
      <c r="QDA95" s="531"/>
      <c r="QDB95" s="532"/>
      <c r="QDC95" s="533"/>
      <c r="QDD95" s="527"/>
      <c r="QDE95" s="528"/>
      <c r="QDF95" s="529"/>
      <c r="QDG95" s="530"/>
      <c r="QDH95" s="531"/>
      <c r="QDI95" s="532"/>
      <c r="QDJ95" s="533"/>
      <c r="QDK95" s="527"/>
      <c r="QDL95" s="528"/>
      <c r="QDM95" s="529"/>
      <c r="QDN95" s="530"/>
      <c r="QDO95" s="531"/>
      <c r="QDP95" s="532"/>
      <c r="QDQ95" s="533"/>
      <c r="QDR95" s="527"/>
      <c r="QDS95" s="528"/>
      <c r="QDT95" s="529"/>
      <c r="QDU95" s="530"/>
      <c r="QDV95" s="531"/>
      <c r="QDW95" s="532"/>
      <c r="QDX95" s="533"/>
      <c r="QDY95" s="527"/>
      <c r="QDZ95" s="528"/>
      <c r="QEA95" s="529"/>
      <c r="QEB95" s="530"/>
      <c r="QEC95" s="531"/>
      <c r="QED95" s="532"/>
      <c r="QEE95" s="533"/>
      <c r="QEF95" s="527"/>
      <c r="QEG95" s="528"/>
      <c r="QEH95" s="529"/>
      <c r="QEI95" s="530"/>
      <c r="QEJ95" s="531"/>
      <c r="QEK95" s="532"/>
      <c r="QEL95" s="533"/>
      <c r="QEM95" s="527"/>
      <c r="QEN95" s="528"/>
      <c r="QEO95" s="529"/>
      <c r="QEP95" s="530"/>
      <c r="QEQ95" s="531"/>
      <c r="QER95" s="532"/>
      <c r="QES95" s="533"/>
      <c r="QET95" s="527"/>
      <c r="QEU95" s="528"/>
      <c r="QEV95" s="529"/>
      <c r="QEW95" s="530"/>
      <c r="QEX95" s="531"/>
      <c r="QEY95" s="532"/>
      <c r="QEZ95" s="533"/>
      <c r="QFA95" s="527"/>
      <c r="QFB95" s="528"/>
      <c r="QFC95" s="529"/>
      <c r="QFD95" s="530"/>
      <c r="QFE95" s="531"/>
      <c r="QFF95" s="532"/>
      <c r="QFG95" s="533"/>
      <c r="QFH95" s="527"/>
      <c r="QFI95" s="528"/>
      <c r="QFJ95" s="529"/>
      <c r="QFK95" s="530"/>
      <c r="QFL95" s="531"/>
      <c r="QFM95" s="532"/>
      <c r="QFN95" s="533"/>
      <c r="QFO95" s="527"/>
      <c r="QFP95" s="528"/>
      <c r="QFQ95" s="529"/>
      <c r="QFR95" s="530"/>
      <c r="QFS95" s="531"/>
      <c r="QFT95" s="532"/>
      <c r="QFU95" s="533"/>
      <c r="QFV95" s="527"/>
      <c r="QFW95" s="528"/>
      <c r="QFX95" s="529"/>
      <c r="QFY95" s="530"/>
      <c r="QFZ95" s="531"/>
      <c r="QGA95" s="532"/>
      <c r="QGB95" s="533"/>
      <c r="QGC95" s="527"/>
      <c r="QGD95" s="528"/>
      <c r="QGE95" s="529"/>
      <c r="QGF95" s="530"/>
      <c r="QGG95" s="531"/>
      <c r="QGH95" s="532"/>
      <c r="QGI95" s="533"/>
      <c r="QGJ95" s="527"/>
      <c r="QGK95" s="528"/>
      <c r="QGL95" s="529"/>
      <c r="QGM95" s="530"/>
      <c r="QGN95" s="531"/>
      <c r="QGO95" s="532"/>
      <c r="QGP95" s="533"/>
      <c r="QGQ95" s="527"/>
      <c r="QGR95" s="528"/>
      <c r="QGS95" s="529"/>
      <c r="QGT95" s="530"/>
      <c r="QGU95" s="531"/>
      <c r="QGV95" s="532"/>
      <c r="QGW95" s="533"/>
      <c r="QGX95" s="527"/>
      <c r="QGY95" s="528"/>
      <c r="QGZ95" s="529"/>
      <c r="QHA95" s="530"/>
      <c r="QHB95" s="531"/>
      <c r="QHC95" s="532"/>
      <c r="QHD95" s="533"/>
      <c r="QHE95" s="527"/>
      <c r="QHF95" s="528"/>
      <c r="QHG95" s="529"/>
      <c r="QHH95" s="530"/>
      <c r="QHI95" s="531"/>
      <c r="QHJ95" s="532"/>
      <c r="QHK95" s="533"/>
      <c r="QHL95" s="527"/>
      <c r="QHM95" s="528"/>
      <c r="QHN95" s="529"/>
      <c r="QHO95" s="530"/>
      <c r="QHP95" s="531"/>
      <c r="QHQ95" s="532"/>
      <c r="QHR95" s="533"/>
      <c r="QHS95" s="527"/>
      <c r="QHT95" s="528"/>
      <c r="QHU95" s="529"/>
      <c r="QHV95" s="530"/>
      <c r="QHW95" s="531"/>
      <c r="QHX95" s="532"/>
      <c r="QHY95" s="533"/>
      <c r="QHZ95" s="527"/>
      <c r="QIA95" s="528"/>
      <c r="QIB95" s="529"/>
      <c r="QIC95" s="530"/>
      <c r="QID95" s="531"/>
      <c r="QIE95" s="532"/>
      <c r="QIF95" s="533"/>
      <c r="QIG95" s="527"/>
      <c r="QIH95" s="528"/>
      <c r="QII95" s="529"/>
      <c r="QIJ95" s="530"/>
      <c r="QIK95" s="531"/>
      <c r="QIL95" s="532"/>
      <c r="QIM95" s="533"/>
      <c r="QIN95" s="527"/>
      <c r="QIO95" s="528"/>
      <c r="QIP95" s="529"/>
      <c r="QIQ95" s="530"/>
      <c r="QIR95" s="531"/>
      <c r="QIS95" s="532"/>
      <c r="QIT95" s="533"/>
      <c r="QIU95" s="527"/>
      <c r="QIV95" s="528"/>
      <c r="QIW95" s="529"/>
      <c r="QIX95" s="530"/>
      <c r="QIY95" s="531"/>
      <c r="QIZ95" s="532"/>
      <c r="QJA95" s="533"/>
      <c r="QJB95" s="527"/>
      <c r="QJC95" s="528"/>
      <c r="QJD95" s="529"/>
      <c r="QJE95" s="530"/>
      <c r="QJF95" s="531"/>
      <c r="QJG95" s="532"/>
      <c r="QJH95" s="533"/>
      <c r="QJI95" s="527"/>
      <c r="QJJ95" s="528"/>
      <c r="QJK95" s="529"/>
      <c r="QJL95" s="530"/>
      <c r="QJM95" s="531"/>
      <c r="QJN95" s="532"/>
      <c r="QJO95" s="533"/>
      <c r="QJP95" s="527"/>
      <c r="QJQ95" s="528"/>
      <c r="QJR95" s="529"/>
      <c r="QJS95" s="530"/>
      <c r="QJT95" s="531"/>
      <c r="QJU95" s="532"/>
      <c r="QJV95" s="533"/>
      <c r="QJW95" s="527"/>
      <c r="QJX95" s="528"/>
      <c r="QJY95" s="529"/>
      <c r="QJZ95" s="530"/>
      <c r="QKA95" s="531"/>
      <c r="QKB95" s="532"/>
      <c r="QKC95" s="533"/>
      <c r="QKD95" s="527"/>
      <c r="QKE95" s="528"/>
      <c r="QKF95" s="529"/>
      <c r="QKG95" s="530"/>
      <c r="QKH95" s="531"/>
      <c r="QKI95" s="532"/>
      <c r="QKJ95" s="533"/>
      <c r="QKK95" s="527"/>
      <c r="QKL95" s="528"/>
      <c r="QKM95" s="529"/>
      <c r="QKN95" s="530"/>
      <c r="QKO95" s="531"/>
      <c r="QKP95" s="532"/>
      <c r="QKQ95" s="533"/>
      <c r="QKR95" s="527"/>
      <c r="QKS95" s="528"/>
      <c r="QKT95" s="529"/>
      <c r="QKU95" s="530"/>
      <c r="QKV95" s="531"/>
      <c r="QKW95" s="532"/>
      <c r="QKX95" s="533"/>
      <c r="QKY95" s="527"/>
      <c r="QKZ95" s="528"/>
      <c r="QLA95" s="529"/>
      <c r="QLB95" s="530"/>
      <c r="QLC95" s="531"/>
      <c r="QLD95" s="532"/>
      <c r="QLE95" s="533"/>
      <c r="QLF95" s="527"/>
      <c r="QLG95" s="528"/>
      <c r="QLH95" s="529"/>
      <c r="QLI95" s="530"/>
      <c r="QLJ95" s="531"/>
      <c r="QLK95" s="532"/>
      <c r="QLL95" s="533"/>
      <c r="QLM95" s="527"/>
      <c r="QLN95" s="528"/>
      <c r="QLO95" s="529"/>
      <c r="QLP95" s="530"/>
      <c r="QLQ95" s="531"/>
      <c r="QLR95" s="532"/>
      <c r="QLS95" s="533"/>
      <c r="QLT95" s="527"/>
      <c r="QLU95" s="528"/>
      <c r="QLV95" s="529"/>
      <c r="QLW95" s="530"/>
      <c r="QLX95" s="531"/>
      <c r="QLY95" s="532"/>
      <c r="QLZ95" s="533"/>
      <c r="QMA95" s="527"/>
      <c r="QMB95" s="528"/>
      <c r="QMC95" s="529"/>
      <c r="QMD95" s="530"/>
      <c r="QME95" s="531"/>
      <c r="QMF95" s="532"/>
      <c r="QMG95" s="533"/>
      <c r="QMH95" s="527"/>
      <c r="QMI95" s="528"/>
      <c r="QMJ95" s="529"/>
      <c r="QMK95" s="530"/>
      <c r="QML95" s="531"/>
      <c r="QMM95" s="532"/>
      <c r="QMN95" s="533"/>
      <c r="QMO95" s="527"/>
      <c r="QMP95" s="528"/>
      <c r="QMQ95" s="529"/>
      <c r="QMR95" s="530"/>
      <c r="QMS95" s="531"/>
      <c r="QMT95" s="532"/>
      <c r="QMU95" s="533"/>
      <c r="QMV95" s="527"/>
      <c r="QMW95" s="528"/>
      <c r="QMX95" s="529"/>
      <c r="QMY95" s="530"/>
      <c r="QMZ95" s="531"/>
      <c r="QNA95" s="532"/>
      <c r="QNB95" s="533"/>
      <c r="QNC95" s="527"/>
      <c r="QND95" s="528"/>
      <c r="QNE95" s="529"/>
      <c r="QNF95" s="530"/>
      <c r="QNG95" s="531"/>
      <c r="QNH95" s="532"/>
      <c r="QNI95" s="533"/>
      <c r="QNJ95" s="527"/>
      <c r="QNK95" s="528"/>
      <c r="QNL95" s="529"/>
      <c r="QNM95" s="530"/>
      <c r="QNN95" s="531"/>
      <c r="QNO95" s="532"/>
      <c r="QNP95" s="533"/>
      <c r="QNQ95" s="527"/>
      <c r="QNR95" s="528"/>
      <c r="QNS95" s="529"/>
      <c r="QNT95" s="530"/>
      <c r="QNU95" s="531"/>
      <c r="QNV95" s="532"/>
      <c r="QNW95" s="533"/>
      <c r="QNX95" s="527"/>
      <c r="QNY95" s="528"/>
      <c r="QNZ95" s="529"/>
      <c r="QOA95" s="530"/>
      <c r="QOB95" s="531"/>
      <c r="QOC95" s="532"/>
      <c r="QOD95" s="533"/>
      <c r="QOE95" s="527"/>
      <c r="QOF95" s="528"/>
      <c r="QOG95" s="529"/>
      <c r="QOH95" s="530"/>
      <c r="QOI95" s="531"/>
      <c r="QOJ95" s="532"/>
      <c r="QOK95" s="533"/>
      <c r="QOL95" s="527"/>
      <c r="QOM95" s="528"/>
      <c r="QON95" s="529"/>
      <c r="QOO95" s="530"/>
      <c r="QOP95" s="531"/>
      <c r="QOQ95" s="532"/>
      <c r="QOR95" s="533"/>
      <c r="QOS95" s="527"/>
      <c r="QOT95" s="528"/>
      <c r="QOU95" s="529"/>
      <c r="QOV95" s="530"/>
      <c r="QOW95" s="531"/>
      <c r="QOX95" s="532"/>
      <c r="QOY95" s="533"/>
      <c r="QOZ95" s="527"/>
      <c r="QPA95" s="528"/>
      <c r="QPB95" s="529"/>
      <c r="QPC95" s="530"/>
      <c r="QPD95" s="531"/>
      <c r="QPE95" s="532"/>
      <c r="QPF95" s="533"/>
      <c r="QPG95" s="527"/>
      <c r="QPH95" s="528"/>
      <c r="QPI95" s="529"/>
      <c r="QPJ95" s="530"/>
      <c r="QPK95" s="531"/>
      <c r="QPL95" s="532"/>
      <c r="QPM95" s="533"/>
      <c r="QPN95" s="527"/>
      <c r="QPO95" s="528"/>
      <c r="QPP95" s="529"/>
      <c r="QPQ95" s="530"/>
      <c r="QPR95" s="531"/>
      <c r="QPS95" s="532"/>
      <c r="QPT95" s="533"/>
      <c r="QPU95" s="527"/>
      <c r="QPV95" s="528"/>
      <c r="QPW95" s="529"/>
      <c r="QPX95" s="530"/>
      <c r="QPY95" s="531"/>
      <c r="QPZ95" s="532"/>
      <c r="QQA95" s="533"/>
      <c r="QQB95" s="527"/>
      <c r="QQC95" s="528"/>
      <c r="QQD95" s="529"/>
      <c r="QQE95" s="530"/>
      <c r="QQF95" s="531"/>
      <c r="QQG95" s="532"/>
      <c r="QQH95" s="533"/>
      <c r="QQI95" s="527"/>
      <c r="QQJ95" s="528"/>
      <c r="QQK95" s="529"/>
      <c r="QQL95" s="530"/>
      <c r="QQM95" s="531"/>
      <c r="QQN95" s="532"/>
      <c r="QQO95" s="533"/>
      <c r="QQP95" s="527"/>
      <c r="QQQ95" s="528"/>
      <c r="QQR95" s="529"/>
      <c r="QQS95" s="530"/>
      <c r="QQT95" s="531"/>
      <c r="QQU95" s="532"/>
      <c r="QQV95" s="533"/>
      <c r="QQW95" s="527"/>
      <c r="QQX95" s="528"/>
      <c r="QQY95" s="529"/>
      <c r="QQZ95" s="530"/>
      <c r="QRA95" s="531"/>
      <c r="QRB95" s="532"/>
      <c r="QRC95" s="533"/>
      <c r="QRD95" s="527"/>
      <c r="QRE95" s="528"/>
      <c r="QRF95" s="529"/>
      <c r="QRG95" s="530"/>
      <c r="QRH95" s="531"/>
      <c r="QRI95" s="532"/>
      <c r="QRJ95" s="533"/>
      <c r="QRK95" s="527"/>
      <c r="QRL95" s="528"/>
      <c r="QRM95" s="529"/>
      <c r="QRN95" s="530"/>
      <c r="QRO95" s="531"/>
      <c r="QRP95" s="532"/>
      <c r="QRQ95" s="533"/>
      <c r="QRR95" s="527"/>
      <c r="QRS95" s="528"/>
      <c r="QRT95" s="529"/>
      <c r="QRU95" s="530"/>
      <c r="QRV95" s="531"/>
      <c r="QRW95" s="532"/>
      <c r="QRX95" s="533"/>
      <c r="QRY95" s="527"/>
      <c r="QRZ95" s="528"/>
      <c r="QSA95" s="529"/>
      <c r="QSB95" s="530"/>
      <c r="QSC95" s="531"/>
      <c r="QSD95" s="532"/>
      <c r="QSE95" s="533"/>
      <c r="QSF95" s="527"/>
      <c r="QSG95" s="528"/>
      <c r="QSH95" s="529"/>
      <c r="QSI95" s="530"/>
      <c r="QSJ95" s="531"/>
      <c r="QSK95" s="532"/>
      <c r="QSL95" s="533"/>
      <c r="QSM95" s="527"/>
      <c r="QSN95" s="528"/>
      <c r="QSO95" s="529"/>
      <c r="QSP95" s="530"/>
      <c r="QSQ95" s="531"/>
      <c r="QSR95" s="532"/>
      <c r="QSS95" s="533"/>
      <c r="QST95" s="527"/>
      <c r="QSU95" s="528"/>
      <c r="QSV95" s="529"/>
      <c r="QSW95" s="530"/>
      <c r="QSX95" s="531"/>
      <c r="QSY95" s="532"/>
      <c r="QSZ95" s="533"/>
      <c r="QTA95" s="527"/>
      <c r="QTB95" s="528"/>
      <c r="QTC95" s="529"/>
      <c r="QTD95" s="530"/>
      <c r="QTE95" s="531"/>
      <c r="QTF95" s="532"/>
      <c r="QTG95" s="533"/>
      <c r="QTH95" s="527"/>
      <c r="QTI95" s="528"/>
      <c r="QTJ95" s="529"/>
      <c r="QTK95" s="530"/>
      <c r="QTL95" s="531"/>
      <c r="QTM95" s="532"/>
      <c r="QTN95" s="533"/>
      <c r="QTO95" s="527"/>
      <c r="QTP95" s="528"/>
      <c r="QTQ95" s="529"/>
      <c r="QTR95" s="530"/>
      <c r="QTS95" s="531"/>
      <c r="QTT95" s="532"/>
      <c r="QTU95" s="533"/>
      <c r="QTV95" s="527"/>
      <c r="QTW95" s="528"/>
      <c r="QTX95" s="529"/>
      <c r="QTY95" s="530"/>
      <c r="QTZ95" s="531"/>
      <c r="QUA95" s="532"/>
      <c r="QUB95" s="533"/>
      <c r="QUC95" s="527"/>
      <c r="QUD95" s="528"/>
      <c r="QUE95" s="529"/>
      <c r="QUF95" s="530"/>
      <c r="QUG95" s="531"/>
      <c r="QUH95" s="532"/>
      <c r="QUI95" s="533"/>
      <c r="QUJ95" s="527"/>
      <c r="QUK95" s="528"/>
      <c r="QUL95" s="529"/>
      <c r="QUM95" s="530"/>
      <c r="QUN95" s="531"/>
      <c r="QUO95" s="532"/>
      <c r="QUP95" s="533"/>
      <c r="QUQ95" s="527"/>
      <c r="QUR95" s="528"/>
      <c r="QUS95" s="529"/>
      <c r="QUT95" s="530"/>
      <c r="QUU95" s="531"/>
      <c r="QUV95" s="532"/>
      <c r="QUW95" s="533"/>
      <c r="QUX95" s="527"/>
      <c r="QUY95" s="528"/>
      <c r="QUZ95" s="529"/>
      <c r="QVA95" s="530"/>
      <c r="QVB95" s="531"/>
      <c r="QVC95" s="532"/>
      <c r="QVD95" s="533"/>
      <c r="QVE95" s="527"/>
      <c r="QVF95" s="528"/>
      <c r="QVG95" s="529"/>
      <c r="QVH95" s="530"/>
      <c r="QVI95" s="531"/>
      <c r="QVJ95" s="532"/>
      <c r="QVK95" s="533"/>
      <c r="QVL95" s="527"/>
      <c r="QVM95" s="528"/>
      <c r="QVN95" s="529"/>
      <c r="QVO95" s="530"/>
      <c r="QVP95" s="531"/>
      <c r="QVQ95" s="532"/>
      <c r="QVR95" s="533"/>
      <c r="QVS95" s="527"/>
      <c r="QVT95" s="528"/>
      <c r="QVU95" s="529"/>
      <c r="QVV95" s="530"/>
      <c r="QVW95" s="531"/>
      <c r="QVX95" s="532"/>
      <c r="QVY95" s="533"/>
      <c r="QVZ95" s="527"/>
      <c r="QWA95" s="528"/>
      <c r="QWB95" s="529"/>
      <c r="QWC95" s="530"/>
      <c r="QWD95" s="531"/>
      <c r="QWE95" s="532"/>
      <c r="QWF95" s="533"/>
      <c r="QWG95" s="527"/>
      <c r="QWH95" s="528"/>
      <c r="QWI95" s="529"/>
      <c r="QWJ95" s="530"/>
      <c r="QWK95" s="531"/>
      <c r="QWL95" s="532"/>
      <c r="QWM95" s="533"/>
      <c r="QWN95" s="527"/>
      <c r="QWO95" s="528"/>
      <c r="QWP95" s="529"/>
      <c r="QWQ95" s="530"/>
      <c r="QWR95" s="531"/>
      <c r="QWS95" s="532"/>
      <c r="QWT95" s="533"/>
      <c r="QWU95" s="527"/>
      <c r="QWV95" s="528"/>
      <c r="QWW95" s="529"/>
      <c r="QWX95" s="530"/>
      <c r="QWY95" s="531"/>
      <c r="QWZ95" s="532"/>
      <c r="QXA95" s="533"/>
      <c r="QXB95" s="527"/>
      <c r="QXC95" s="528"/>
      <c r="QXD95" s="529"/>
      <c r="QXE95" s="530"/>
      <c r="QXF95" s="531"/>
      <c r="QXG95" s="532"/>
      <c r="QXH95" s="533"/>
      <c r="QXI95" s="527"/>
      <c r="QXJ95" s="528"/>
      <c r="QXK95" s="529"/>
      <c r="QXL95" s="530"/>
      <c r="QXM95" s="531"/>
      <c r="QXN95" s="532"/>
      <c r="QXO95" s="533"/>
      <c r="QXP95" s="527"/>
      <c r="QXQ95" s="528"/>
      <c r="QXR95" s="529"/>
      <c r="QXS95" s="530"/>
      <c r="QXT95" s="531"/>
      <c r="QXU95" s="532"/>
      <c r="QXV95" s="533"/>
      <c r="QXW95" s="527"/>
      <c r="QXX95" s="528"/>
      <c r="QXY95" s="529"/>
      <c r="QXZ95" s="530"/>
      <c r="QYA95" s="531"/>
      <c r="QYB95" s="532"/>
      <c r="QYC95" s="533"/>
      <c r="QYD95" s="527"/>
      <c r="QYE95" s="528"/>
      <c r="QYF95" s="529"/>
      <c r="QYG95" s="530"/>
      <c r="QYH95" s="531"/>
      <c r="QYI95" s="532"/>
      <c r="QYJ95" s="533"/>
      <c r="QYK95" s="527"/>
      <c r="QYL95" s="528"/>
      <c r="QYM95" s="529"/>
      <c r="QYN95" s="530"/>
      <c r="QYO95" s="531"/>
      <c r="QYP95" s="532"/>
      <c r="QYQ95" s="533"/>
      <c r="QYR95" s="527"/>
      <c r="QYS95" s="528"/>
      <c r="QYT95" s="529"/>
      <c r="QYU95" s="530"/>
      <c r="QYV95" s="531"/>
      <c r="QYW95" s="532"/>
      <c r="QYX95" s="533"/>
      <c r="QYY95" s="527"/>
      <c r="QYZ95" s="528"/>
      <c r="QZA95" s="529"/>
      <c r="QZB95" s="530"/>
      <c r="QZC95" s="531"/>
      <c r="QZD95" s="532"/>
      <c r="QZE95" s="533"/>
      <c r="QZF95" s="527"/>
      <c r="QZG95" s="528"/>
      <c r="QZH95" s="529"/>
      <c r="QZI95" s="530"/>
      <c r="QZJ95" s="531"/>
      <c r="QZK95" s="532"/>
      <c r="QZL95" s="533"/>
      <c r="QZM95" s="527"/>
      <c r="QZN95" s="528"/>
      <c r="QZO95" s="529"/>
      <c r="QZP95" s="530"/>
      <c r="QZQ95" s="531"/>
      <c r="QZR95" s="532"/>
      <c r="QZS95" s="533"/>
      <c r="QZT95" s="527"/>
      <c r="QZU95" s="528"/>
      <c r="QZV95" s="529"/>
      <c r="QZW95" s="530"/>
      <c r="QZX95" s="531"/>
      <c r="QZY95" s="532"/>
      <c r="QZZ95" s="533"/>
      <c r="RAA95" s="527"/>
      <c r="RAB95" s="528"/>
      <c r="RAC95" s="529"/>
      <c r="RAD95" s="530"/>
      <c r="RAE95" s="531"/>
      <c r="RAF95" s="532"/>
      <c r="RAG95" s="533"/>
      <c r="RAH95" s="527"/>
      <c r="RAI95" s="528"/>
      <c r="RAJ95" s="529"/>
      <c r="RAK95" s="530"/>
      <c r="RAL95" s="531"/>
      <c r="RAM95" s="532"/>
      <c r="RAN95" s="533"/>
      <c r="RAO95" s="527"/>
      <c r="RAP95" s="528"/>
      <c r="RAQ95" s="529"/>
      <c r="RAR95" s="530"/>
      <c r="RAS95" s="531"/>
      <c r="RAT95" s="532"/>
      <c r="RAU95" s="533"/>
      <c r="RAV95" s="527"/>
      <c r="RAW95" s="528"/>
      <c r="RAX95" s="529"/>
      <c r="RAY95" s="530"/>
      <c r="RAZ95" s="531"/>
      <c r="RBA95" s="532"/>
      <c r="RBB95" s="533"/>
      <c r="RBC95" s="527"/>
      <c r="RBD95" s="528"/>
      <c r="RBE95" s="529"/>
      <c r="RBF95" s="530"/>
      <c r="RBG95" s="531"/>
      <c r="RBH95" s="532"/>
      <c r="RBI95" s="533"/>
      <c r="RBJ95" s="527"/>
      <c r="RBK95" s="528"/>
      <c r="RBL95" s="529"/>
      <c r="RBM95" s="530"/>
      <c r="RBN95" s="531"/>
      <c r="RBO95" s="532"/>
      <c r="RBP95" s="533"/>
      <c r="RBQ95" s="527"/>
      <c r="RBR95" s="528"/>
      <c r="RBS95" s="529"/>
      <c r="RBT95" s="530"/>
      <c r="RBU95" s="531"/>
      <c r="RBV95" s="532"/>
      <c r="RBW95" s="533"/>
      <c r="RBX95" s="527"/>
      <c r="RBY95" s="528"/>
      <c r="RBZ95" s="529"/>
      <c r="RCA95" s="530"/>
      <c r="RCB95" s="531"/>
      <c r="RCC95" s="532"/>
      <c r="RCD95" s="533"/>
      <c r="RCE95" s="527"/>
      <c r="RCF95" s="528"/>
      <c r="RCG95" s="529"/>
      <c r="RCH95" s="530"/>
      <c r="RCI95" s="531"/>
      <c r="RCJ95" s="532"/>
      <c r="RCK95" s="533"/>
      <c r="RCL95" s="527"/>
      <c r="RCM95" s="528"/>
      <c r="RCN95" s="529"/>
      <c r="RCO95" s="530"/>
      <c r="RCP95" s="531"/>
      <c r="RCQ95" s="532"/>
      <c r="RCR95" s="533"/>
      <c r="RCS95" s="527"/>
      <c r="RCT95" s="528"/>
      <c r="RCU95" s="529"/>
      <c r="RCV95" s="530"/>
      <c r="RCW95" s="531"/>
      <c r="RCX95" s="532"/>
      <c r="RCY95" s="533"/>
      <c r="RCZ95" s="527"/>
      <c r="RDA95" s="528"/>
      <c r="RDB95" s="529"/>
      <c r="RDC95" s="530"/>
      <c r="RDD95" s="531"/>
      <c r="RDE95" s="532"/>
      <c r="RDF95" s="533"/>
      <c r="RDG95" s="527"/>
      <c r="RDH95" s="528"/>
      <c r="RDI95" s="529"/>
      <c r="RDJ95" s="530"/>
      <c r="RDK95" s="531"/>
      <c r="RDL95" s="532"/>
      <c r="RDM95" s="533"/>
      <c r="RDN95" s="527"/>
      <c r="RDO95" s="528"/>
      <c r="RDP95" s="529"/>
      <c r="RDQ95" s="530"/>
      <c r="RDR95" s="531"/>
      <c r="RDS95" s="532"/>
      <c r="RDT95" s="533"/>
      <c r="RDU95" s="527"/>
      <c r="RDV95" s="528"/>
      <c r="RDW95" s="529"/>
      <c r="RDX95" s="530"/>
      <c r="RDY95" s="531"/>
      <c r="RDZ95" s="532"/>
      <c r="REA95" s="533"/>
      <c r="REB95" s="527"/>
      <c r="REC95" s="528"/>
      <c r="RED95" s="529"/>
      <c r="REE95" s="530"/>
      <c r="REF95" s="531"/>
      <c r="REG95" s="532"/>
      <c r="REH95" s="533"/>
      <c r="REI95" s="527"/>
      <c r="REJ95" s="528"/>
      <c r="REK95" s="529"/>
      <c r="REL95" s="530"/>
      <c r="REM95" s="531"/>
      <c r="REN95" s="532"/>
      <c r="REO95" s="533"/>
      <c r="REP95" s="527"/>
      <c r="REQ95" s="528"/>
      <c r="RER95" s="529"/>
      <c r="RES95" s="530"/>
      <c r="RET95" s="531"/>
      <c r="REU95" s="532"/>
      <c r="REV95" s="533"/>
      <c r="REW95" s="527"/>
      <c r="REX95" s="528"/>
      <c r="REY95" s="529"/>
      <c r="REZ95" s="530"/>
      <c r="RFA95" s="531"/>
      <c r="RFB95" s="532"/>
      <c r="RFC95" s="533"/>
      <c r="RFD95" s="527"/>
      <c r="RFE95" s="528"/>
      <c r="RFF95" s="529"/>
      <c r="RFG95" s="530"/>
      <c r="RFH95" s="531"/>
      <c r="RFI95" s="532"/>
      <c r="RFJ95" s="533"/>
      <c r="RFK95" s="527"/>
      <c r="RFL95" s="528"/>
      <c r="RFM95" s="529"/>
      <c r="RFN95" s="530"/>
      <c r="RFO95" s="531"/>
      <c r="RFP95" s="532"/>
      <c r="RFQ95" s="533"/>
      <c r="RFR95" s="527"/>
      <c r="RFS95" s="528"/>
      <c r="RFT95" s="529"/>
      <c r="RFU95" s="530"/>
      <c r="RFV95" s="531"/>
      <c r="RFW95" s="532"/>
      <c r="RFX95" s="533"/>
      <c r="RFY95" s="527"/>
      <c r="RFZ95" s="528"/>
      <c r="RGA95" s="529"/>
      <c r="RGB95" s="530"/>
      <c r="RGC95" s="531"/>
      <c r="RGD95" s="532"/>
      <c r="RGE95" s="533"/>
      <c r="RGF95" s="527"/>
      <c r="RGG95" s="528"/>
      <c r="RGH95" s="529"/>
      <c r="RGI95" s="530"/>
      <c r="RGJ95" s="531"/>
      <c r="RGK95" s="532"/>
      <c r="RGL95" s="533"/>
      <c r="RGM95" s="527"/>
      <c r="RGN95" s="528"/>
      <c r="RGO95" s="529"/>
      <c r="RGP95" s="530"/>
      <c r="RGQ95" s="531"/>
      <c r="RGR95" s="532"/>
      <c r="RGS95" s="533"/>
      <c r="RGT95" s="527"/>
      <c r="RGU95" s="528"/>
      <c r="RGV95" s="529"/>
      <c r="RGW95" s="530"/>
      <c r="RGX95" s="531"/>
      <c r="RGY95" s="532"/>
      <c r="RGZ95" s="533"/>
      <c r="RHA95" s="527"/>
      <c r="RHB95" s="528"/>
      <c r="RHC95" s="529"/>
      <c r="RHD95" s="530"/>
      <c r="RHE95" s="531"/>
      <c r="RHF95" s="532"/>
      <c r="RHG95" s="533"/>
      <c r="RHH95" s="527"/>
      <c r="RHI95" s="528"/>
      <c r="RHJ95" s="529"/>
      <c r="RHK95" s="530"/>
      <c r="RHL95" s="531"/>
      <c r="RHM95" s="532"/>
      <c r="RHN95" s="533"/>
      <c r="RHO95" s="527"/>
      <c r="RHP95" s="528"/>
      <c r="RHQ95" s="529"/>
      <c r="RHR95" s="530"/>
      <c r="RHS95" s="531"/>
      <c r="RHT95" s="532"/>
      <c r="RHU95" s="533"/>
      <c r="RHV95" s="527"/>
      <c r="RHW95" s="528"/>
      <c r="RHX95" s="529"/>
      <c r="RHY95" s="530"/>
      <c r="RHZ95" s="531"/>
      <c r="RIA95" s="532"/>
      <c r="RIB95" s="533"/>
      <c r="RIC95" s="527"/>
      <c r="RID95" s="528"/>
      <c r="RIE95" s="529"/>
      <c r="RIF95" s="530"/>
      <c r="RIG95" s="531"/>
      <c r="RIH95" s="532"/>
      <c r="RII95" s="533"/>
      <c r="RIJ95" s="527"/>
      <c r="RIK95" s="528"/>
      <c r="RIL95" s="529"/>
      <c r="RIM95" s="530"/>
      <c r="RIN95" s="531"/>
      <c r="RIO95" s="532"/>
      <c r="RIP95" s="533"/>
      <c r="RIQ95" s="527"/>
      <c r="RIR95" s="528"/>
      <c r="RIS95" s="529"/>
      <c r="RIT95" s="530"/>
      <c r="RIU95" s="531"/>
      <c r="RIV95" s="532"/>
      <c r="RIW95" s="533"/>
      <c r="RIX95" s="527"/>
      <c r="RIY95" s="528"/>
      <c r="RIZ95" s="529"/>
      <c r="RJA95" s="530"/>
      <c r="RJB95" s="531"/>
      <c r="RJC95" s="532"/>
      <c r="RJD95" s="533"/>
      <c r="RJE95" s="527"/>
      <c r="RJF95" s="528"/>
      <c r="RJG95" s="529"/>
      <c r="RJH95" s="530"/>
      <c r="RJI95" s="531"/>
      <c r="RJJ95" s="532"/>
      <c r="RJK95" s="533"/>
      <c r="RJL95" s="527"/>
      <c r="RJM95" s="528"/>
      <c r="RJN95" s="529"/>
      <c r="RJO95" s="530"/>
      <c r="RJP95" s="531"/>
      <c r="RJQ95" s="532"/>
      <c r="RJR95" s="533"/>
      <c r="RJS95" s="527"/>
      <c r="RJT95" s="528"/>
      <c r="RJU95" s="529"/>
      <c r="RJV95" s="530"/>
      <c r="RJW95" s="531"/>
      <c r="RJX95" s="532"/>
      <c r="RJY95" s="533"/>
      <c r="RJZ95" s="527"/>
      <c r="RKA95" s="528"/>
      <c r="RKB95" s="529"/>
      <c r="RKC95" s="530"/>
      <c r="RKD95" s="531"/>
      <c r="RKE95" s="532"/>
      <c r="RKF95" s="533"/>
      <c r="RKG95" s="527"/>
      <c r="RKH95" s="528"/>
      <c r="RKI95" s="529"/>
      <c r="RKJ95" s="530"/>
      <c r="RKK95" s="531"/>
      <c r="RKL95" s="532"/>
      <c r="RKM95" s="533"/>
      <c r="RKN95" s="527"/>
      <c r="RKO95" s="528"/>
      <c r="RKP95" s="529"/>
      <c r="RKQ95" s="530"/>
      <c r="RKR95" s="531"/>
      <c r="RKS95" s="532"/>
      <c r="RKT95" s="533"/>
      <c r="RKU95" s="527"/>
      <c r="RKV95" s="528"/>
      <c r="RKW95" s="529"/>
      <c r="RKX95" s="530"/>
      <c r="RKY95" s="531"/>
      <c r="RKZ95" s="532"/>
      <c r="RLA95" s="533"/>
      <c r="RLB95" s="527"/>
      <c r="RLC95" s="528"/>
      <c r="RLD95" s="529"/>
      <c r="RLE95" s="530"/>
      <c r="RLF95" s="531"/>
      <c r="RLG95" s="532"/>
      <c r="RLH95" s="533"/>
      <c r="RLI95" s="527"/>
      <c r="RLJ95" s="528"/>
      <c r="RLK95" s="529"/>
      <c r="RLL95" s="530"/>
      <c r="RLM95" s="531"/>
      <c r="RLN95" s="532"/>
      <c r="RLO95" s="533"/>
      <c r="RLP95" s="527"/>
      <c r="RLQ95" s="528"/>
      <c r="RLR95" s="529"/>
      <c r="RLS95" s="530"/>
      <c r="RLT95" s="531"/>
      <c r="RLU95" s="532"/>
      <c r="RLV95" s="533"/>
      <c r="RLW95" s="527"/>
      <c r="RLX95" s="528"/>
      <c r="RLY95" s="529"/>
      <c r="RLZ95" s="530"/>
      <c r="RMA95" s="531"/>
      <c r="RMB95" s="532"/>
      <c r="RMC95" s="533"/>
      <c r="RMD95" s="527"/>
      <c r="RME95" s="528"/>
      <c r="RMF95" s="529"/>
      <c r="RMG95" s="530"/>
      <c r="RMH95" s="531"/>
      <c r="RMI95" s="532"/>
      <c r="RMJ95" s="533"/>
      <c r="RMK95" s="527"/>
      <c r="RML95" s="528"/>
      <c r="RMM95" s="529"/>
      <c r="RMN95" s="530"/>
      <c r="RMO95" s="531"/>
      <c r="RMP95" s="532"/>
      <c r="RMQ95" s="533"/>
      <c r="RMR95" s="527"/>
      <c r="RMS95" s="528"/>
      <c r="RMT95" s="529"/>
      <c r="RMU95" s="530"/>
      <c r="RMV95" s="531"/>
      <c r="RMW95" s="532"/>
      <c r="RMX95" s="533"/>
      <c r="RMY95" s="527"/>
      <c r="RMZ95" s="528"/>
      <c r="RNA95" s="529"/>
      <c r="RNB95" s="530"/>
      <c r="RNC95" s="531"/>
      <c r="RND95" s="532"/>
      <c r="RNE95" s="533"/>
      <c r="RNF95" s="527"/>
      <c r="RNG95" s="528"/>
      <c r="RNH95" s="529"/>
      <c r="RNI95" s="530"/>
      <c r="RNJ95" s="531"/>
      <c r="RNK95" s="532"/>
      <c r="RNL95" s="533"/>
      <c r="RNM95" s="527"/>
      <c r="RNN95" s="528"/>
      <c r="RNO95" s="529"/>
      <c r="RNP95" s="530"/>
      <c r="RNQ95" s="531"/>
      <c r="RNR95" s="532"/>
      <c r="RNS95" s="533"/>
      <c r="RNT95" s="527"/>
      <c r="RNU95" s="528"/>
      <c r="RNV95" s="529"/>
      <c r="RNW95" s="530"/>
      <c r="RNX95" s="531"/>
      <c r="RNY95" s="532"/>
      <c r="RNZ95" s="533"/>
      <c r="ROA95" s="527"/>
      <c r="ROB95" s="528"/>
      <c r="ROC95" s="529"/>
      <c r="ROD95" s="530"/>
      <c r="ROE95" s="531"/>
      <c r="ROF95" s="532"/>
      <c r="ROG95" s="533"/>
      <c r="ROH95" s="527"/>
      <c r="ROI95" s="528"/>
      <c r="ROJ95" s="529"/>
      <c r="ROK95" s="530"/>
      <c r="ROL95" s="531"/>
      <c r="ROM95" s="532"/>
      <c r="RON95" s="533"/>
      <c r="ROO95" s="527"/>
      <c r="ROP95" s="528"/>
      <c r="ROQ95" s="529"/>
      <c r="ROR95" s="530"/>
      <c r="ROS95" s="531"/>
      <c r="ROT95" s="532"/>
      <c r="ROU95" s="533"/>
      <c r="ROV95" s="527"/>
      <c r="ROW95" s="528"/>
      <c r="ROX95" s="529"/>
      <c r="ROY95" s="530"/>
      <c r="ROZ95" s="531"/>
      <c r="RPA95" s="532"/>
      <c r="RPB95" s="533"/>
      <c r="RPC95" s="527"/>
      <c r="RPD95" s="528"/>
      <c r="RPE95" s="529"/>
      <c r="RPF95" s="530"/>
      <c r="RPG95" s="531"/>
      <c r="RPH95" s="532"/>
      <c r="RPI95" s="533"/>
      <c r="RPJ95" s="527"/>
      <c r="RPK95" s="528"/>
      <c r="RPL95" s="529"/>
      <c r="RPM95" s="530"/>
      <c r="RPN95" s="531"/>
      <c r="RPO95" s="532"/>
      <c r="RPP95" s="533"/>
      <c r="RPQ95" s="527"/>
      <c r="RPR95" s="528"/>
      <c r="RPS95" s="529"/>
      <c r="RPT95" s="530"/>
      <c r="RPU95" s="531"/>
      <c r="RPV95" s="532"/>
      <c r="RPW95" s="533"/>
      <c r="RPX95" s="527"/>
      <c r="RPY95" s="528"/>
      <c r="RPZ95" s="529"/>
      <c r="RQA95" s="530"/>
      <c r="RQB95" s="531"/>
      <c r="RQC95" s="532"/>
      <c r="RQD95" s="533"/>
      <c r="RQE95" s="527"/>
      <c r="RQF95" s="528"/>
      <c r="RQG95" s="529"/>
      <c r="RQH95" s="530"/>
      <c r="RQI95" s="531"/>
      <c r="RQJ95" s="532"/>
      <c r="RQK95" s="533"/>
      <c r="RQL95" s="527"/>
      <c r="RQM95" s="528"/>
      <c r="RQN95" s="529"/>
      <c r="RQO95" s="530"/>
      <c r="RQP95" s="531"/>
      <c r="RQQ95" s="532"/>
      <c r="RQR95" s="533"/>
      <c r="RQS95" s="527"/>
      <c r="RQT95" s="528"/>
      <c r="RQU95" s="529"/>
      <c r="RQV95" s="530"/>
      <c r="RQW95" s="531"/>
      <c r="RQX95" s="532"/>
      <c r="RQY95" s="533"/>
      <c r="RQZ95" s="527"/>
      <c r="RRA95" s="528"/>
      <c r="RRB95" s="529"/>
      <c r="RRC95" s="530"/>
      <c r="RRD95" s="531"/>
      <c r="RRE95" s="532"/>
      <c r="RRF95" s="533"/>
      <c r="RRG95" s="527"/>
      <c r="RRH95" s="528"/>
      <c r="RRI95" s="529"/>
      <c r="RRJ95" s="530"/>
      <c r="RRK95" s="531"/>
      <c r="RRL95" s="532"/>
      <c r="RRM95" s="533"/>
      <c r="RRN95" s="527"/>
      <c r="RRO95" s="528"/>
      <c r="RRP95" s="529"/>
      <c r="RRQ95" s="530"/>
      <c r="RRR95" s="531"/>
      <c r="RRS95" s="532"/>
      <c r="RRT95" s="533"/>
      <c r="RRU95" s="527"/>
      <c r="RRV95" s="528"/>
      <c r="RRW95" s="529"/>
      <c r="RRX95" s="530"/>
      <c r="RRY95" s="531"/>
      <c r="RRZ95" s="532"/>
      <c r="RSA95" s="533"/>
      <c r="RSB95" s="527"/>
      <c r="RSC95" s="528"/>
      <c r="RSD95" s="529"/>
      <c r="RSE95" s="530"/>
      <c r="RSF95" s="531"/>
      <c r="RSG95" s="532"/>
      <c r="RSH95" s="533"/>
      <c r="RSI95" s="527"/>
      <c r="RSJ95" s="528"/>
      <c r="RSK95" s="529"/>
      <c r="RSL95" s="530"/>
      <c r="RSM95" s="531"/>
      <c r="RSN95" s="532"/>
      <c r="RSO95" s="533"/>
      <c r="RSP95" s="527"/>
      <c r="RSQ95" s="528"/>
      <c r="RSR95" s="529"/>
      <c r="RSS95" s="530"/>
      <c r="RST95" s="531"/>
      <c r="RSU95" s="532"/>
      <c r="RSV95" s="533"/>
      <c r="RSW95" s="527"/>
      <c r="RSX95" s="528"/>
      <c r="RSY95" s="529"/>
      <c r="RSZ95" s="530"/>
      <c r="RTA95" s="531"/>
      <c r="RTB95" s="532"/>
      <c r="RTC95" s="533"/>
      <c r="RTD95" s="527"/>
      <c r="RTE95" s="528"/>
      <c r="RTF95" s="529"/>
      <c r="RTG95" s="530"/>
      <c r="RTH95" s="531"/>
      <c r="RTI95" s="532"/>
      <c r="RTJ95" s="533"/>
      <c r="RTK95" s="527"/>
      <c r="RTL95" s="528"/>
      <c r="RTM95" s="529"/>
      <c r="RTN95" s="530"/>
      <c r="RTO95" s="531"/>
      <c r="RTP95" s="532"/>
      <c r="RTQ95" s="533"/>
      <c r="RTR95" s="527"/>
      <c r="RTS95" s="528"/>
      <c r="RTT95" s="529"/>
      <c r="RTU95" s="530"/>
      <c r="RTV95" s="531"/>
      <c r="RTW95" s="532"/>
      <c r="RTX95" s="533"/>
      <c r="RTY95" s="527"/>
      <c r="RTZ95" s="528"/>
      <c r="RUA95" s="529"/>
      <c r="RUB95" s="530"/>
      <c r="RUC95" s="531"/>
      <c r="RUD95" s="532"/>
      <c r="RUE95" s="533"/>
      <c r="RUF95" s="527"/>
      <c r="RUG95" s="528"/>
      <c r="RUH95" s="529"/>
      <c r="RUI95" s="530"/>
      <c r="RUJ95" s="531"/>
      <c r="RUK95" s="532"/>
      <c r="RUL95" s="533"/>
      <c r="RUM95" s="527"/>
      <c r="RUN95" s="528"/>
      <c r="RUO95" s="529"/>
      <c r="RUP95" s="530"/>
      <c r="RUQ95" s="531"/>
      <c r="RUR95" s="532"/>
      <c r="RUS95" s="533"/>
      <c r="RUT95" s="527"/>
      <c r="RUU95" s="528"/>
      <c r="RUV95" s="529"/>
      <c r="RUW95" s="530"/>
      <c r="RUX95" s="531"/>
      <c r="RUY95" s="532"/>
      <c r="RUZ95" s="533"/>
      <c r="RVA95" s="527"/>
      <c r="RVB95" s="528"/>
      <c r="RVC95" s="529"/>
      <c r="RVD95" s="530"/>
      <c r="RVE95" s="531"/>
      <c r="RVF95" s="532"/>
      <c r="RVG95" s="533"/>
      <c r="RVH95" s="527"/>
      <c r="RVI95" s="528"/>
      <c r="RVJ95" s="529"/>
      <c r="RVK95" s="530"/>
      <c r="RVL95" s="531"/>
      <c r="RVM95" s="532"/>
      <c r="RVN95" s="533"/>
      <c r="RVO95" s="527"/>
      <c r="RVP95" s="528"/>
      <c r="RVQ95" s="529"/>
      <c r="RVR95" s="530"/>
      <c r="RVS95" s="531"/>
      <c r="RVT95" s="532"/>
      <c r="RVU95" s="533"/>
      <c r="RVV95" s="527"/>
      <c r="RVW95" s="528"/>
      <c r="RVX95" s="529"/>
      <c r="RVY95" s="530"/>
      <c r="RVZ95" s="531"/>
      <c r="RWA95" s="532"/>
      <c r="RWB95" s="533"/>
      <c r="RWC95" s="527"/>
      <c r="RWD95" s="528"/>
      <c r="RWE95" s="529"/>
      <c r="RWF95" s="530"/>
      <c r="RWG95" s="531"/>
      <c r="RWH95" s="532"/>
      <c r="RWI95" s="533"/>
      <c r="RWJ95" s="527"/>
      <c r="RWK95" s="528"/>
      <c r="RWL95" s="529"/>
      <c r="RWM95" s="530"/>
      <c r="RWN95" s="531"/>
      <c r="RWO95" s="532"/>
      <c r="RWP95" s="533"/>
      <c r="RWQ95" s="527"/>
      <c r="RWR95" s="528"/>
      <c r="RWS95" s="529"/>
      <c r="RWT95" s="530"/>
      <c r="RWU95" s="531"/>
      <c r="RWV95" s="532"/>
      <c r="RWW95" s="533"/>
      <c r="RWX95" s="527"/>
      <c r="RWY95" s="528"/>
      <c r="RWZ95" s="529"/>
      <c r="RXA95" s="530"/>
      <c r="RXB95" s="531"/>
      <c r="RXC95" s="532"/>
      <c r="RXD95" s="533"/>
      <c r="RXE95" s="527"/>
      <c r="RXF95" s="528"/>
      <c r="RXG95" s="529"/>
      <c r="RXH95" s="530"/>
      <c r="RXI95" s="531"/>
      <c r="RXJ95" s="532"/>
      <c r="RXK95" s="533"/>
      <c r="RXL95" s="527"/>
      <c r="RXM95" s="528"/>
      <c r="RXN95" s="529"/>
      <c r="RXO95" s="530"/>
      <c r="RXP95" s="531"/>
      <c r="RXQ95" s="532"/>
      <c r="RXR95" s="533"/>
      <c r="RXS95" s="527"/>
      <c r="RXT95" s="528"/>
      <c r="RXU95" s="529"/>
      <c r="RXV95" s="530"/>
      <c r="RXW95" s="531"/>
      <c r="RXX95" s="532"/>
      <c r="RXY95" s="533"/>
      <c r="RXZ95" s="527"/>
      <c r="RYA95" s="528"/>
      <c r="RYB95" s="529"/>
      <c r="RYC95" s="530"/>
      <c r="RYD95" s="531"/>
      <c r="RYE95" s="532"/>
      <c r="RYF95" s="533"/>
      <c r="RYG95" s="527"/>
      <c r="RYH95" s="528"/>
      <c r="RYI95" s="529"/>
      <c r="RYJ95" s="530"/>
      <c r="RYK95" s="531"/>
      <c r="RYL95" s="532"/>
      <c r="RYM95" s="533"/>
      <c r="RYN95" s="527"/>
      <c r="RYO95" s="528"/>
      <c r="RYP95" s="529"/>
      <c r="RYQ95" s="530"/>
      <c r="RYR95" s="531"/>
      <c r="RYS95" s="532"/>
      <c r="RYT95" s="533"/>
      <c r="RYU95" s="527"/>
      <c r="RYV95" s="528"/>
      <c r="RYW95" s="529"/>
      <c r="RYX95" s="530"/>
      <c r="RYY95" s="531"/>
      <c r="RYZ95" s="532"/>
      <c r="RZA95" s="533"/>
      <c r="RZB95" s="527"/>
      <c r="RZC95" s="528"/>
      <c r="RZD95" s="529"/>
      <c r="RZE95" s="530"/>
      <c r="RZF95" s="531"/>
      <c r="RZG95" s="532"/>
      <c r="RZH95" s="533"/>
      <c r="RZI95" s="527"/>
      <c r="RZJ95" s="528"/>
      <c r="RZK95" s="529"/>
      <c r="RZL95" s="530"/>
      <c r="RZM95" s="531"/>
      <c r="RZN95" s="532"/>
      <c r="RZO95" s="533"/>
      <c r="RZP95" s="527"/>
      <c r="RZQ95" s="528"/>
      <c r="RZR95" s="529"/>
      <c r="RZS95" s="530"/>
      <c r="RZT95" s="531"/>
      <c r="RZU95" s="532"/>
      <c r="RZV95" s="533"/>
      <c r="RZW95" s="527"/>
      <c r="RZX95" s="528"/>
      <c r="RZY95" s="529"/>
      <c r="RZZ95" s="530"/>
      <c r="SAA95" s="531"/>
      <c r="SAB95" s="532"/>
      <c r="SAC95" s="533"/>
      <c r="SAD95" s="527"/>
      <c r="SAE95" s="528"/>
      <c r="SAF95" s="529"/>
      <c r="SAG95" s="530"/>
      <c r="SAH95" s="531"/>
      <c r="SAI95" s="532"/>
      <c r="SAJ95" s="533"/>
      <c r="SAK95" s="527"/>
      <c r="SAL95" s="528"/>
      <c r="SAM95" s="529"/>
      <c r="SAN95" s="530"/>
      <c r="SAO95" s="531"/>
      <c r="SAP95" s="532"/>
      <c r="SAQ95" s="533"/>
      <c r="SAR95" s="527"/>
      <c r="SAS95" s="528"/>
      <c r="SAT95" s="529"/>
      <c r="SAU95" s="530"/>
      <c r="SAV95" s="531"/>
      <c r="SAW95" s="532"/>
      <c r="SAX95" s="533"/>
      <c r="SAY95" s="527"/>
      <c r="SAZ95" s="528"/>
      <c r="SBA95" s="529"/>
      <c r="SBB95" s="530"/>
      <c r="SBC95" s="531"/>
      <c r="SBD95" s="532"/>
      <c r="SBE95" s="533"/>
      <c r="SBF95" s="527"/>
      <c r="SBG95" s="528"/>
      <c r="SBH95" s="529"/>
      <c r="SBI95" s="530"/>
      <c r="SBJ95" s="531"/>
      <c r="SBK95" s="532"/>
      <c r="SBL95" s="533"/>
      <c r="SBM95" s="527"/>
      <c r="SBN95" s="528"/>
      <c r="SBO95" s="529"/>
      <c r="SBP95" s="530"/>
      <c r="SBQ95" s="531"/>
      <c r="SBR95" s="532"/>
      <c r="SBS95" s="533"/>
      <c r="SBT95" s="527"/>
      <c r="SBU95" s="528"/>
      <c r="SBV95" s="529"/>
      <c r="SBW95" s="530"/>
      <c r="SBX95" s="531"/>
      <c r="SBY95" s="532"/>
      <c r="SBZ95" s="533"/>
      <c r="SCA95" s="527"/>
      <c r="SCB95" s="528"/>
      <c r="SCC95" s="529"/>
      <c r="SCD95" s="530"/>
      <c r="SCE95" s="531"/>
      <c r="SCF95" s="532"/>
      <c r="SCG95" s="533"/>
      <c r="SCH95" s="527"/>
      <c r="SCI95" s="528"/>
      <c r="SCJ95" s="529"/>
      <c r="SCK95" s="530"/>
      <c r="SCL95" s="531"/>
      <c r="SCM95" s="532"/>
      <c r="SCN95" s="533"/>
      <c r="SCO95" s="527"/>
      <c r="SCP95" s="528"/>
      <c r="SCQ95" s="529"/>
      <c r="SCR95" s="530"/>
      <c r="SCS95" s="531"/>
      <c r="SCT95" s="532"/>
      <c r="SCU95" s="533"/>
      <c r="SCV95" s="527"/>
      <c r="SCW95" s="528"/>
      <c r="SCX95" s="529"/>
      <c r="SCY95" s="530"/>
      <c r="SCZ95" s="531"/>
      <c r="SDA95" s="532"/>
      <c r="SDB95" s="533"/>
      <c r="SDC95" s="527"/>
      <c r="SDD95" s="528"/>
      <c r="SDE95" s="529"/>
      <c r="SDF95" s="530"/>
      <c r="SDG95" s="531"/>
      <c r="SDH95" s="532"/>
      <c r="SDI95" s="533"/>
      <c r="SDJ95" s="527"/>
      <c r="SDK95" s="528"/>
      <c r="SDL95" s="529"/>
      <c r="SDM95" s="530"/>
      <c r="SDN95" s="531"/>
      <c r="SDO95" s="532"/>
      <c r="SDP95" s="533"/>
      <c r="SDQ95" s="527"/>
      <c r="SDR95" s="528"/>
      <c r="SDS95" s="529"/>
      <c r="SDT95" s="530"/>
      <c r="SDU95" s="531"/>
      <c r="SDV95" s="532"/>
      <c r="SDW95" s="533"/>
      <c r="SDX95" s="527"/>
      <c r="SDY95" s="528"/>
      <c r="SDZ95" s="529"/>
      <c r="SEA95" s="530"/>
      <c r="SEB95" s="531"/>
      <c r="SEC95" s="532"/>
      <c r="SED95" s="533"/>
      <c r="SEE95" s="527"/>
      <c r="SEF95" s="528"/>
      <c r="SEG95" s="529"/>
      <c r="SEH95" s="530"/>
      <c r="SEI95" s="531"/>
      <c r="SEJ95" s="532"/>
      <c r="SEK95" s="533"/>
      <c r="SEL95" s="527"/>
      <c r="SEM95" s="528"/>
      <c r="SEN95" s="529"/>
      <c r="SEO95" s="530"/>
      <c r="SEP95" s="531"/>
      <c r="SEQ95" s="532"/>
      <c r="SER95" s="533"/>
      <c r="SES95" s="527"/>
      <c r="SET95" s="528"/>
      <c r="SEU95" s="529"/>
      <c r="SEV95" s="530"/>
      <c r="SEW95" s="531"/>
      <c r="SEX95" s="532"/>
      <c r="SEY95" s="533"/>
      <c r="SEZ95" s="527"/>
      <c r="SFA95" s="528"/>
      <c r="SFB95" s="529"/>
      <c r="SFC95" s="530"/>
      <c r="SFD95" s="531"/>
      <c r="SFE95" s="532"/>
      <c r="SFF95" s="533"/>
      <c r="SFG95" s="527"/>
      <c r="SFH95" s="528"/>
      <c r="SFI95" s="529"/>
      <c r="SFJ95" s="530"/>
      <c r="SFK95" s="531"/>
      <c r="SFL95" s="532"/>
      <c r="SFM95" s="533"/>
      <c r="SFN95" s="527"/>
      <c r="SFO95" s="528"/>
      <c r="SFP95" s="529"/>
      <c r="SFQ95" s="530"/>
      <c r="SFR95" s="531"/>
      <c r="SFS95" s="532"/>
      <c r="SFT95" s="533"/>
      <c r="SFU95" s="527"/>
      <c r="SFV95" s="528"/>
      <c r="SFW95" s="529"/>
      <c r="SFX95" s="530"/>
      <c r="SFY95" s="531"/>
      <c r="SFZ95" s="532"/>
      <c r="SGA95" s="533"/>
      <c r="SGB95" s="527"/>
      <c r="SGC95" s="528"/>
      <c r="SGD95" s="529"/>
      <c r="SGE95" s="530"/>
      <c r="SGF95" s="531"/>
      <c r="SGG95" s="532"/>
      <c r="SGH95" s="533"/>
      <c r="SGI95" s="527"/>
      <c r="SGJ95" s="528"/>
      <c r="SGK95" s="529"/>
      <c r="SGL95" s="530"/>
      <c r="SGM95" s="531"/>
      <c r="SGN95" s="532"/>
      <c r="SGO95" s="533"/>
      <c r="SGP95" s="527"/>
      <c r="SGQ95" s="528"/>
      <c r="SGR95" s="529"/>
      <c r="SGS95" s="530"/>
      <c r="SGT95" s="531"/>
      <c r="SGU95" s="532"/>
      <c r="SGV95" s="533"/>
      <c r="SGW95" s="527"/>
      <c r="SGX95" s="528"/>
      <c r="SGY95" s="529"/>
      <c r="SGZ95" s="530"/>
      <c r="SHA95" s="531"/>
      <c r="SHB95" s="532"/>
      <c r="SHC95" s="533"/>
      <c r="SHD95" s="527"/>
      <c r="SHE95" s="528"/>
      <c r="SHF95" s="529"/>
      <c r="SHG95" s="530"/>
      <c r="SHH95" s="531"/>
      <c r="SHI95" s="532"/>
      <c r="SHJ95" s="533"/>
      <c r="SHK95" s="527"/>
      <c r="SHL95" s="528"/>
      <c r="SHM95" s="529"/>
      <c r="SHN95" s="530"/>
      <c r="SHO95" s="531"/>
      <c r="SHP95" s="532"/>
      <c r="SHQ95" s="533"/>
      <c r="SHR95" s="527"/>
      <c r="SHS95" s="528"/>
      <c r="SHT95" s="529"/>
      <c r="SHU95" s="530"/>
      <c r="SHV95" s="531"/>
      <c r="SHW95" s="532"/>
      <c r="SHX95" s="533"/>
      <c r="SHY95" s="527"/>
      <c r="SHZ95" s="528"/>
      <c r="SIA95" s="529"/>
      <c r="SIB95" s="530"/>
      <c r="SIC95" s="531"/>
      <c r="SID95" s="532"/>
      <c r="SIE95" s="533"/>
      <c r="SIF95" s="527"/>
      <c r="SIG95" s="528"/>
      <c r="SIH95" s="529"/>
      <c r="SII95" s="530"/>
      <c r="SIJ95" s="531"/>
      <c r="SIK95" s="532"/>
      <c r="SIL95" s="533"/>
      <c r="SIM95" s="527"/>
      <c r="SIN95" s="528"/>
      <c r="SIO95" s="529"/>
      <c r="SIP95" s="530"/>
      <c r="SIQ95" s="531"/>
      <c r="SIR95" s="532"/>
      <c r="SIS95" s="533"/>
      <c r="SIT95" s="527"/>
      <c r="SIU95" s="528"/>
      <c r="SIV95" s="529"/>
      <c r="SIW95" s="530"/>
      <c r="SIX95" s="531"/>
      <c r="SIY95" s="532"/>
      <c r="SIZ95" s="533"/>
      <c r="SJA95" s="527"/>
      <c r="SJB95" s="528"/>
      <c r="SJC95" s="529"/>
      <c r="SJD95" s="530"/>
      <c r="SJE95" s="531"/>
      <c r="SJF95" s="532"/>
      <c r="SJG95" s="533"/>
      <c r="SJH95" s="527"/>
      <c r="SJI95" s="528"/>
      <c r="SJJ95" s="529"/>
      <c r="SJK95" s="530"/>
      <c r="SJL95" s="531"/>
      <c r="SJM95" s="532"/>
      <c r="SJN95" s="533"/>
      <c r="SJO95" s="527"/>
      <c r="SJP95" s="528"/>
      <c r="SJQ95" s="529"/>
      <c r="SJR95" s="530"/>
      <c r="SJS95" s="531"/>
      <c r="SJT95" s="532"/>
      <c r="SJU95" s="533"/>
      <c r="SJV95" s="527"/>
      <c r="SJW95" s="528"/>
      <c r="SJX95" s="529"/>
      <c r="SJY95" s="530"/>
      <c r="SJZ95" s="531"/>
      <c r="SKA95" s="532"/>
      <c r="SKB95" s="533"/>
      <c r="SKC95" s="527"/>
      <c r="SKD95" s="528"/>
      <c r="SKE95" s="529"/>
      <c r="SKF95" s="530"/>
      <c r="SKG95" s="531"/>
      <c r="SKH95" s="532"/>
      <c r="SKI95" s="533"/>
      <c r="SKJ95" s="527"/>
      <c r="SKK95" s="528"/>
      <c r="SKL95" s="529"/>
      <c r="SKM95" s="530"/>
      <c r="SKN95" s="531"/>
      <c r="SKO95" s="532"/>
      <c r="SKP95" s="533"/>
      <c r="SKQ95" s="527"/>
      <c r="SKR95" s="528"/>
      <c r="SKS95" s="529"/>
      <c r="SKT95" s="530"/>
      <c r="SKU95" s="531"/>
      <c r="SKV95" s="532"/>
      <c r="SKW95" s="533"/>
      <c r="SKX95" s="527"/>
      <c r="SKY95" s="528"/>
      <c r="SKZ95" s="529"/>
      <c r="SLA95" s="530"/>
      <c r="SLB95" s="531"/>
      <c r="SLC95" s="532"/>
      <c r="SLD95" s="533"/>
      <c r="SLE95" s="527"/>
      <c r="SLF95" s="528"/>
      <c r="SLG95" s="529"/>
      <c r="SLH95" s="530"/>
      <c r="SLI95" s="531"/>
      <c r="SLJ95" s="532"/>
      <c r="SLK95" s="533"/>
      <c r="SLL95" s="527"/>
      <c r="SLM95" s="528"/>
      <c r="SLN95" s="529"/>
      <c r="SLO95" s="530"/>
      <c r="SLP95" s="531"/>
      <c r="SLQ95" s="532"/>
      <c r="SLR95" s="533"/>
      <c r="SLS95" s="527"/>
      <c r="SLT95" s="528"/>
      <c r="SLU95" s="529"/>
      <c r="SLV95" s="530"/>
      <c r="SLW95" s="531"/>
      <c r="SLX95" s="532"/>
      <c r="SLY95" s="533"/>
      <c r="SLZ95" s="527"/>
      <c r="SMA95" s="528"/>
      <c r="SMB95" s="529"/>
      <c r="SMC95" s="530"/>
      <c r="SMD95" s="531"/>
      <c r="SME95" s="532"/>
      <c r="SMF95" s="533"/>
      <c r="SMG95" s="527"/>
      <c r="SMH95" s="528"/>
      <c r="SMI95" s="529"/>
      <c r="SMJ95" s="530"/>
      <c r="SMK95" s="531"/>
      <c r="SML95" s="532"/>
      <c r="SMM95" s="533"/>
      <c r="SMN95" s="527"/>
      <c r="SMO95" s="528"/>
      <c r="SMP95" s="529"/>
      <c r="SMQ95" s="530"/>
      <c r="SMR95" s="531"/>
      <c r="SMS95" s="532"/>
      <c r="SMT95" s="533"/>
      <c r="SMU95" s="527"/>
      <c r="SMV95" s="528"/>
      <c r="SMW95" s="529"/>
      <c r="SMX95" s="530"/>
      <c r="SMY95" s="531"/>
      <c r="SMZ95" s="532"/>
      <c r="SNA95" s="533"/>
      <c r="SNB95" s="527"/>
      <c r="SNC95" s="528"/>
      <c r="SND95" s="529"/>
      <c r="SNE95" s="530"/>
      <c r="SNF95" s="531"/>
      <c r="SNG95" s="532"/>
      <c r="SNH95" s="533"/>
      <c r="SNI95" s="527"/>
      <c r="SNJ95" s="528"/>
      <c r="SNK95" s="529"/>
      <c r="SNL95" s="530"/>
      <c r="SNM95" s="531"/>
      <c r="SNN95" s="532"/>
      <c r="SNO95" s="533"/>
      <c r="SNP95" s="527"/>
      <c r="SNQ95" s="528"/>
      <c r="SNR95" s="529"/>
      <c r="SNS95" s="530"/>
      <c r="SNT95" s="531"/>
      <c r="SNU95" s="532"/>
      <c r="SNV95" s="533"/>
      <c r="SNW95" s="527"/>
      <c r="SNX95" s="528"/>
      <c r="SNY95" s="529"/>
      <c r="SNZ95" s="530"/>
      <c r="SOA95" s="531"/>
      <c r="SOB95" s="532"/>
      <c r="SOC95" s="533"/>
      <c r="SOD95" s="527"/>
      <c r="SOE95" s="528"/>
      <c r="SOF95" s="529"/>
      <c r="SOG95" s="530"/>
      <c r="SOH95" s="531"/>
      <c r="SOI95" s="532"/>
      <c r="SOJ95" s="533"/>
      <c r="SOK95" s="527"/>
      <c r="SOL95" s="528"/>
      <c r="SOM95" s="529"/>
      <c r="SON95" s="530"/>
      <c r="SOO95" s="531"/>
      <c r="SOP95" s="532"/>
      <c r="SOQ95" s="533"/>
      <c r="SOR95" s="527"/>
      <c r="SOS95" s="528"/>
      <c r="SOT95" s="529"/>
      <c r="SOU95" s="530"/>
      <c r="SOV95" s="531"/>
      <c r="SOW95" s="532"/>
      <c r="SOX95" s="533"/>
      <c r="SOY95" s="527"/>
      <c r="SOZ95" s="528"/>
      <c r="SPA95" s="529"/>
      <c r="SPB95" s="530"/>
      <c r="SPC95" s="531"/>
      <c r="SPD95" s="532"/>
      <c r="SPE95" s="533"/>
      <c r="SPF95" s="527"/>
      <c r="SPG95" s="528"/>
      <c r="SPH95" s="529"/>
      <c r="SPI95" s="530"/>
      <c r="SPJ95" s="531"/>
      <c r="SPK95" s="532"/>
      <c r="SPL95" s="533"/>
      <c r="SPM95" s="527"/>
      <c r="SPN95" s="528"/>
      <c r="SPO95" s="529"/>
      <c r="SPP95" s="530"/>
      <c r="SPQ95" s="531"/>
      <c r="SPR95" s="532"/>
      <c r="SPS95" s="533"/>
      <c r="SPT95" s="527"/>
      <c r="SPU95" s="528"/>
      <c r="SPV95" s="529"/>
      <c r="SPW95" s="530"/>
      <c r="SPX95" s="531"/>
      <c r="SPY95" s="532"/>
      <c r="SPZ95" s="533"/>
      <c r="SQA95" s="527"/>
      <c r="SQB95" s="528"/>
      <c r="SQC95" s="529"/>
      <c r="SQD95" s="530"/>
      <c r="SQE95" s="531"/>
      <c r="SQF95" s="532"/>
      <c r="SQG95" s="533"/>
      <c r="SQH95" s="527"/>
      <c r="SQI95" s="528"/>
      <c r="SQJ95" s="529"/>
      <c r="SQK95" s="530"/>
      <c r="SQL95" s="531"/>
      <c r="SQM95" s="532"/>
      <c r="SQN95" s="533"/>
      <c r="SQO95" s="527"/>
      <c r="SQP95" s="528"/>
      <c r="SQQ95" s="529"/>
      <c r="SQR95" s="530"/>
      <c r="SQS95" s="531"/>
      <c r="SQT95" s="532"/>
      <c r="SQU95" s="533"/>
      <c r="SQV95" s="527"/>
      <c r="SQW95" s="528"/>
      <c r="SQX95" s="529"/>
      <c r="SQY95" s="530"/>
      <c r="SQZ95" s="531"/>
      <c r="SRA95" s="532"/>
      <c r="SRB95" s="533"/>
      <c r="SRC95" s="527"/>
      <c r="SRD95" s="528"/>
      <c r="SRE95" s="529"/>
      <c r="SRF95" s="530"/>
      <c r="SRG95" s="531"/>
      <c r="SRH95" s="532"/>
      <c r="SRI95" s="533"/>
      <c r="SRJ95" s="527"/>
      <c r="SRK95" s="528"/>
      <c r="SRL95" s="529"/>
      <c r="SRM95" s="530"/>
      <c r="SRN95" s="531"/>
      <c r="SRO95" s="532"/>
      <c r="SRP95" s="533"/>
      <c r="SRQ95" s="527"/>
      <c r="SRR95" s="528"/>
      <c r="SRS95" s="529"/>
      <c r="SRT95" s="530"/>
      <c r="SRU95" s="531"/>
      <c r="SRV95" s="532"/>
      <c r="SRW95" s="533"/>
      <c r="SRX95" s="527"/>
      <c r="SRY95" s="528"/>
      <c r="SRZ95" s="529"/>
      <c r="SSA95" s="530"/>
      <c r="SSB95" s="531"/>
      <c r="SSC95" s="532"/>
      <c r="SSD95" s="533"/>
      <c r="SSE95" s="527"/>
      <c r="SSF95" s="528"/>
      <c r="SSG95" s="529"/>
      <c r="SSH95" s="530"/>
      <c r="SSI95" s="531"/>
      <c r="SSJ95" s="532"/>
      <c r="SSK95" s="533"/>
      <c r="SSL95" s="527"/>
      <c r="SSM95" s="528"/>
      <c r="SSN95" s="529"/>
      <c r="SSO95" s="530"/>
      <c r="SSP95" s="531"/>
      <c r="SSQ95" s="532"/>
      <c r="SSR95" s="533"/>
      <c r="SSS95" s="527"/>
      <c r="SST95" s="528"/>
      <c r="SSU95" s="529"/>
      <c r="SSV95" s="530"/>
      <c r="SSW95" s="531"/>
      <c r="SSX95" s="532"/>
      <c r="SSY95" s="533"/>
      <c r="SSZ95" s="527"/>
      <c r="STA95" s="528"/>
      <c r="STB95" s="529"/>
      <c r="STC95" s="530"/>
      <c r="STD95" s="531"/>
      <c r="STE95" s="532"/>
      <c r="STF95" s="533"/>
      <c r="STG95" s="527"/>
      <c r="STH95" s="528"/>
      <c r="STI95" s="529"/>
      <c r="STJ95" s="530"/>
      <c r="STK95" s="531"/>
      <c r="STL95" s="532"/>
      <c r="STM95" s="533"/>
      <c r="STN95" s="527"/>
      <c r="STO95" s="528"/>
      <c r="STP95" s="529"/>
      <c r="STQ95" s="530"/>
      <c r="STR95" s="531"/>
      <c r="STS95" s="532"/>
      <c r="STT95" s="533"/>
      <c r="STU95" s="527"/>
      <c r="STV95" s="528"/>
      <c r="STW95" s="529"/>
      <c r="STX95" s="530"/>
      <c r="STY95" s="531"/>
      <c r="STZ95" s="532"/>
      <c r="SUA95" s="533"/>
      <c r="SUB95" s="527"/>
      <c r="SUC95" s="528"/>
      <c r="SUD95" s="529"/>
      <c r="SUE95" s="530"/>
      <c r="SUF95" s="531"/>
      <c r="SUG95" s="532"/>
      <c r="SUH95" s="533"/>
      <c r="SUI95" s="527"/>
      <c r="SUJ95" s="528"/>
      <c r="SUK95" s="529"/>
      <c r="SUL95" s="530"/>
      <c r="SUM95" s="531"/>
      <c r="SUN95" s="532"/>
      <c r="SUO95" s="533"/>
      <c r="SUP95" s="527"/>
      <c r="SUQ95" s="528"/>
      <c r="SUR95" s="529"/>
      <c r="SUS95" s="530"/>
      <c r="SUT95" s="531"/>
      <c r="SUU95" s="532"/>
      <c r="SUV95" s="533"/>
      <c r="SUW95" s="527"/>
      <c r="SUX95" s="528"/>
      <c r="SUY95" s="529"/>
      <c r="SUZ95" s="530"/>
      <c r="SVA95" s="531"/>
      <c r="SVB95" s="532"/>
      <c r="SVC95" s="533"/>
      <c r="SVD95" s="527"/>
      <c r="SVE95" s="528"/>
      <c r="SVF95" s="529"/>
      <c r="SVG95" s="530"/>
      <c r="SVH95" s="531"/>
      <c r="SVI95" s="532"/>
      <c r="SVJ95" s="533"/>
      <c r="SVK95" s="527"/>
      <c r="SVL95" s="528"/>
      <c r="SVM95" s="529"/>
      <c r="SVN95" s="530"/>
      <c r="SVO95" s="531"/>
      <c r="SVP95" s="532"/>
      <c r="SVQ95" s="533"/>
      <c r="SVR95" s="527"/>
      <c r="SVS95" s="528"/>
      <c r="SVT95" s="529"/>
      <c r="SVU95" s="530"/>
      <c r="SVV95" s="531"/>
      <c r="SVW95" s="532"/>
      <c r="SVX95" s="533"/>
      <c r="SVY95" s="527"/>
      <c r="SVZ95" s="528"/>
      <c r="SWA95" s="529"/>
      <c r="SWB95" s="530"/>
      <c r="SWC95" s="531"/>
      <c r="SWD95" s="532"/>
      <c r="SWE95" s="533"/>
      <c r="SWF95" s="527"/>
      <c r="SWG95" s="528"/>
      <c r="SWH95" s="529"/>
      <c r="SWI95" s="530"/>
      <c r="SWJ95" s="531"/>
      <c r="SWK95" s="532"/>
      <c r="SWL95" s="533"/>
      <c r="SWM95" s="527"/>
      <c r="SWN95" s="528"/>
      <c r="SWO95" s="529"/>
      <c r="SWP95" s="530"/>
      <c r="SWQ95" s="531"/>
      <c r="SWR95" s="532"/>
      <c r="SWS95" s="533"/>
      <c r="SWT95" s="527"/>
      <c r="SWU95" s="528"/>
      <c r="SWV95" s="529"/>
      <c r="SWW95" s="530"/>
      <c r="SWX95" s="531"/>
      <c r="SWY95" s="532"/>
      <c r="SWZ95" s="533"/>
      <c r="SXA95" s="527"/>
      <c r="SXB95" s="528"/>
      <c r="SXC95" s="529"/>
      <c r="SXD95" s="530"/>
      <c r="SXE95" s="531"/>
      <c r="SXF95" s="532"/>
      <c r="SXG95" s="533"/>
      <c r="SXH95" s="527"/>
      <c r="SXI95" s="528"/>
      <c r="SXJ95" s="529"/>
      <c r="SXK95" s="530"/>
      <c r="SXL95" s="531"/>
      <c r="SXM95" s="532"/>
      <c r="SXN95" s="533"/>
      <c r="SXO95" s="527"/>
      <c r="SXP95" s="528"/>
      <c r="SXQ95" s="529"/>
      <c r="SXR95" s="530"/>
      <c r="SXS95" s="531"/>
      <c r="SXT95" s="532"/>
      <c r="SXU95" s="533"/>
      <c r="SXV95" s="527"/>
      <c r="SXW95" s="528"/>
      <c r="SXX95" s="529"/>
      <c r="SXY95" s="530"/>
      <c r="SXZ95" s="531"/>
      <c r="SYA95" s="532"/>
      <c r="SYB95" s="533"/>
      <c r="SYC95" s="527"/>
      <c r="SYD95" s="528"/>
      <c r="SYE95" s="529"/>
      <c r="SYF95" s="530"/>
      <c r="SYG95" s="531"/>
      <c r="SYH95" s="532"/>
      <c r="SYI95" s="533"/>
      <c r="SYJ95" s="527"/>
      <c r="SYK95" s="528"/>
      <c r="SYL95" s="529"/>
      <c r="SYM95" s="530"/>
      <c r="SYN95" s="531"/>
      <c r="SYO95" s="532"/>
      <c r="SYP95" s="533"/>
      <c r="SYQ95" s="527"/>
      <c r="SYR95" s="528"/>
      <c r="SYS95" s="529"/>
      <c r="SYT95" s="530"/>
      <c r="SYU95" s="531"/>
      <c r="SYV95" s="532"/>
      <c r="SYW95" s="533"/>
      <c r="SYX95" s="527"/>
      <c r="SYY95" s="528"/>
      <c r="SYZ95" s="529"/>
      <c r="SZA95" s="530"/>
      <c r="SZB95" s="531"/>
      <c r="SZC95" s="532"/>
      <c r="SZD95" s="533"/>
      <c r="SZE95" s="527"/>
      <c r="SZF95" s="528"/>
      <c r="SZG95" s="529"/>
      <c r="SZH95" s="530"/>
      <c r="SZI95" s="531"/>
      <c r="SZJ95" s="532"/>
      <c r="SZK95" s="533"/>
      <c r="SZL95" s="527"/>
      <c r="SZM95" s="528"/>
      <c r="SZN95" s="529"/>
      <c r="SZO95" s="530"/>
      <c r="SZP95" s="531"/>
      <c r="SZQ95" s="532"/>
      <c r="SZR95" s="533"/>
      <c r="SZS95" s="527"/>
      <c r="SZT95" s="528"/>
      <c r="SZU95" s="529"/>
      <c r="SZV95" s="530"/>
      <c r="SZW95" s="531"/>
      <c r="SZX95" s="532"/>
      <c r="SZY95" s="533"/>
      <c r="SZZ95" s="527"/>
      <c r="TAA95" s="528"/>
      <c r="TAB95" s="529"/>
      <c r="TAC95" s="530"/>
      <c r="TAD95" s="531"/>
      <c r="TAE95" s="532"/>
      <c r="TAF95" s="533"/>
      <c r="TAG95" s="527"/>
      <c r="TAH95" s="528"/>
      <c r="TAI95" s="529"/>
      <c r="TAJ95" s="530"/>
      <c r="TAK95" s="531"/>
      <c r="TAL95" s="532"/>
      <c r="TAM95" s="533"/>
      <c r="TAN95" s="527"/>
      <c r="TAO95" s="528"/>
      <c r="TAP95" s="529"/>
      <c r="TAQ95" s="530"/>
      <c r="TAR95" s="531"/>
      <c r="TAS95" s="532"/>
      <c r="TAT95" s="533"/>
      <c r="TAU95" s="527"/>
      <c r="TAV95" s="528"/>
      <c r="TAW95" s="529"/>
      <c r="TAX95" s="530"/>
      <c r="TAY95" s="531"/>
      <c r="TAZ95" s="532"/>
      <c r="TBA95" s="533"/>
      <c r="TBB95" s="527"/>
      <c r="TBC95" s="528"/>
      <c r="TBD95" s="529"/>
      <c r="TBE95" s="530"/>
      <c r="TBF95" s="531"/>
      <c r="TBG95" s="532"/>
      <c r="TBH95" s="533"/>
      <c r="TBI95" s="527"/>
      <c r="TBJ95" s="528"/>
      <c r="TBK95" s="529"/>
      <c r="TBL95" s="530"/>
      <c r="TBM95" s="531"/>
      <c r="TBN95" s="532"/>
      <c r="TBO95" s="533"/>
      <c r="TBP95" s="527"/>
      <c r="TBQ95" s="528"/>
      <c r="TBR95" s="529"/>
      <c r="TBS95" s="530"/>
      <c r="TBT95" s="531"/>
      <c r="TBU95" s="532"/>
      <c r="TBV95" s="533"/>
      <c r="TBW95" s="527"/>
      <c r="TBX95" s="528"/>
      <c r="TBY95" s="529"/>
      <c r="TBZ95" s="530"/>
      <c r="TCA95" s="531"/>
      <c r="TCB95" s="532"/>
      <c r="TCC95" s="533"/>
      <c r="TCD95" s="527"/>
      <c r="TCE95" s="528"/>
      <c r="TCF95" s="529"/>
      <c r="TCG95" s="530"/>
      <c r="TCH95" s="531"/>
      <c r="TCI95" s="532"/>
      <c r="TCJ95" s="533"/>
      <c r="TCK95" s="527"/>
      <c r="TCL95" s="528"/>
      <c r="TCM95" s="529"/>
      <c r="TCN95" s="530"/>
      <c r="TCO95" s="531"/>
      <c r="TCP95" s="532"/>
      <c r="TCQ95" s="533"/>
      <c r="TCR95" s="527"/>
      <c r="TCS95" s="528"/>
      <c r="TCT95" s="529"/>
      <c r="TCU95" s="530"/>
      <c r="TCV95" s="531"/>
      <c r="TCW95" s="532"/>
      <c r="TCX95" s="533"/>
      <c r="TCY95" s="527"/>
      <c r="TCZ95" s="528"/>
      <c r="TDA95" s="529"/>
      <c r="TDB95" s="530"/>
      <c r="TDC95" s="531"/>
      <c r="TDD95" s="532"/>
      <c r="TDE95" s="533"/>
      <c r="TDF95" s="527"/>
      <c r="TDG95" s="528"/>
      <c r="TDH95" s="529"/>
      <c r="TDI95" s="530"/>
      <c r="TDJ95" s="531"/>
      <c r="TDK95" s="532"/>
      <c r="TDL95" s="533"/>
      <c r="TDM95" s="527"/>
      <c r="TDN95" s="528"/>
      <c r="TDO95" s="529"/>
      <c r="TDP95" s="530"/>
      <c r="TDQ95" s="531"/>
      <c r="TDR95" s="532"/>
      <c r="TDS95" s="533"/>
      <c r="TDT95" s="527"/>
      <c r="TDU95" s="528"/>
      <c r="TDV95" s="529"/>
      <c r="TDW95" s="530"/>
      <c r="TDX95" s="531"/>
      <c r="TDY95" s="532"/>
      <c r="TDZ95" s="533"/>
      <c r="TEA95" s="527"/>
      <c r="TEB95" s="528"/>
      <c r="TEC95" s="529"/>
      <c r="TED95" s="530"/>
      <c r="TEE95" s="531"/>
      <c r="TEF95" s="532"/>
      <c r="TEG95" s="533"/>
      <c r="TEH95" s="527"/>
      <c r="TEI95" s="528"/>
      <c r="TEJ95" s="529"/>
      <c r="TEK95" s="530"/>
      <c r="TEL95" s="531"/>
      <c r="TEM95" s="532"/>
      <c r="TEN95" s="533"/>
      <c r="TEO95" s="527"/>
      <c r="TEP95" s="528"/>
      <c r="TEQ95" s="529"/>
      <c r="TER95" s="530"/>
      <c r="TES95" s="531"/>
      <c r="TET95" s="532"/>
      <c r="TEU95" s="533"/>
      <c r="TEV95" s="527"/>
      <c r="TEW95" s="528"/>
      <c r="TEX95" s="529"/>
      <c r="TEY95" s="530"/>
      <c r="TEZ95" s="531"/>
      <c r="TFA95" s="532"/>
      <c r="TFB95" s="533"/>
      <c r="TFC95" s="527"/>
      <c r="TFD95" s="528"/>
      <c r="TFE95" s="529"/>
      <c r="TFF95" s="530"/>
      <c r="TFG95" s="531"/>
      <c r="TFH95" s="532"/>
      <c r="TFI95" s="533"/>
      <c r="TFJ95" s="527"/>
      <c r="TFK95" s="528"/>
      <c r="TFL95" s="529"/>
      <c r="TFM95" s="530"/>
      <c r="TFN95" s="531"/>
      <c r="TFO95" s="532"/>
      <c r="TFP95" s="533"/>
      <c r="TFQ95" s="527"/>
      <c r="TFR95" s="528"/>
      <c r="TFS95" s="529"/>
      <c r="TFT95" s="530"/>
      <c r="TFU95" s="531"/>
      <c r="TFV95" s="532"/>
      <c r="TFW95" s="533"/>
      <c r="TFX95" s="527"/>
      <c r="TFY95" s="528"/>
      <c r="TFZ95" s="529"/>
      <c r="TGA95" s="530"/>
      <c r="TGB95" s="531"/>
      <c r="TGC95" s="532"/>
      <c r="TGD95" s="533"/>
      <c r="TGE95" s="527"/>
      <c r="TGF95" s="528"/>
      <c r="TGG95" s="529"/>
      <c r="TGH95" s="530"/>
      <c r="TGI95" s="531"/>
      <c r="TGJ95" s="532"/>
      <c r="TGK95" s="533"/>
      <c r="TGL95" s="527"/>
      <c r="TGM95" s="528"/>
      <c r="TGN95" s="529"/>
      <c r="TGO95" s="530"/>
      <c r="TGP95" s="531"/>
      <c r="TGQ95" s="532"/>
      <c r="TGR95" s="533"/>
      <c r="TGS95" s="527"/>
      <c r="TGT95" s="528"/>
      <c r="TGU95" s="529"/>
      <c r="TGV95" s="530"/>
      <c r="TGW95" s="531"/>
      <c r="TGX95" s="532"/>
      <c r="TGY95" s="533"/>
      <c r="TGZ95" s="527"/>
      <c r="THA95" s="528"/>
      <c r="THB95" s="529"/>
      <c r="THC95" s="530"/>
      <c r="THD95" s="531"/>
      <c r="THE95" s="532"/>
      <c r="THF95" s="533"/>
      <c r="THG95" s="527"/>
      <c r="THH95" s="528"/>
      <c r="THI95" s="529"/>
      <c r="THJ95" s="530"/>
      <c r="THK95" s="531"/>
      <c r="THL95" s="532"/>
      <c r="THM95" s="533"/>
      <c r="THN95" s="527"/>
      <c r="THO95" s="528"/>
      <c r="THP95" s="529"/>
      <c r="THQ95" s="530"/>
      <c r="THR95" s="531"/>
      <c r="THS95" s="532"/>
      <c r="THT95" s="533"/>
      <c r="THU95" s="527"/>
      <c r="THV95" s="528"/>
      <c r="THW95" s="529"/>
      <c r="THX95" s="530"/>
      <c r="THY95" s="531"/>
      <c r="THZ95" s="532"/>
      <c r="TIA95" s="533"/>
      <c r="TIB95" s="527"/>
      <c r="TIC95" s="528"/>
      <c r="TID95" s="529"/>
      <c r="TIE95" s="530"/>
      <c r="TIF95" s="531"/>
      <c r="TIG95" s="532"/>
      <c r="TIH95" s="533"/>
      <c r="TII95" s="527"/>
      <c r="TIJ95" s="528"/>
      <c r="TIK95" s="529"/>
      <c r="TIL95" s="530"/>
      <c r="TIM95" s="531"/>
      <c r="TIN95" s="532"/>
      <c r="TIO95" s="533"/>
      <c r="TIP95" s="527"/>
      <c r="TIQ95" s="528"/>
      <c r="TIR95" s="529"/>
      <c r="TIS95" s="530"/>
      <c r="TIT95" s="531"/>
      <c r="TIU95" s="532"/>
      <c r="TIV95" s="533"/>
      <c r="TIW95" s="527"/>
      <c r="TIX95" s="528"/>
      <c r="TIY95" s="529"/>
      <c r="TIZ95" s="530"/>
      <c r="TJA95" s="531"/>
      <c r="TJB95" s="532"/>
      <c r="TJC95" s="533"/>
      <c r="TJD95" s="527"/>
      <c r="TJE95" s="528"/>
      <c r="TJF95" s="529"/>
      <c r="TJG95" s="530"/>
      <c r="TJH95" s="531"/>
      <c r="TJI95" s="532"/>
      <c r="TJJ95" s="533"/>
      <c r="TJK95" s="527"/>
      <c r="TJL95" s="528"/>
      <c r="TJM95" s="529"/>
      <c r="TJN95" s="530"/>
      <c r="TJO95" s="531"/>
      <c r="TJP95" s="532"/>
      <c r="TJQ95" s="533"/>
      <c r="TJR95" s="527"/>
      <c r="TJS95" s="528"/>
      <c r="TJT95" s="529"/>
      <c r="TJU95" s="530"/>
      <c r="TJV95" s="531"/>
      <c r="TJW95" s="532"/>
      <c r="TJX95" s="533"/>
      <c r="TJY95" s="527"/>
      <c r="TJZ95" s="528"/>
      <c r="TKA95" s="529"/>
      <c r="TKB95" s="530"/>
      <c r="TKC95" s="531"/>
      <c r="TKD95" s="532"/>
      <c r="TKE95" s="533"/>
      <c r="TKF95" s="527"/>
      <c r="TKG95" s="528"/>
      <c r="TKH95" s="529"/>
      <c r="TKI95" s="530"/>
      <c r="TKJ95" s="531"/>
      <c r="TKK95" s="532"/>
      <c r="TKL95" s="533"/>
      <c r="TKM95" s="527"/>
      <c r="TKN95" s="528"/>
      <c r="TKO95" s="529"/>
      <c r="TKP95" s="530"/>
      <c r="TKQ95" s="531"/>
      <c r="TKR95" s="532"/>
      <c r="TKS95" s="533"/>
      <c r="TKT95" s="527"/>
      <c r="TKU95" s="528"/>
      <c r="TKV95" s="529"/>
      <c r="TKW95" s="530"/>
      <c r="TKX95" s="531"/>
      <c r="TKY95" s="532"/>
      <c r="TKZ95" s="533"/>
      <c r="TLA95" s="527"/>
      <c r="TLB95" s="528"/>
      <c r="TLC95" s="529"/>
      <c r="TLD95" s="530"/>
      <c r="TLE95" s="531"/>
      <c r="TLF95" s="532"/>
      <c r="TLG95" s="533"/>
      <c r="TLH95" s="527"/>
      <c r="TLI95" s="528"/>
      <c r="TLJ95" s="529"/>
      <c r="TLK95" s="530"/>
      <c r="TLL95" s="531"/>
      <c r="TLM95" s="532"/>
      <c r="TLN95" s="533"/>
      <c r="TLO95" s="527"/>
      <c r="TLP95" s="528"/>
      <c r="TLQ95" s="529"/>
      <c r="TLR95" s="530"/>
      <c r="TLS95" s="531"/>
      <c r="TLT95" s="532"/>
      <c r="TLU95" s="533"/>
      <c r="TLV95" s="527"/>
      <c r="TLW95" s="528"/>
      <c r="TLX95" s="529"/>
      <c r="TLY95" s="530"/>
      <c r="TLZ95" s="531"/>
      <c r="TMA95" s="532"/>
      <c r="TMB95" s="533"/>
      <c r="TMC95" s="527"/>
      <c r="TMD95" s="528"/>
      <c r="TME95" s="529"/>
      <c r="TMF95" s="530"/>
      <c r="TMG95" s="531"/>
      <c r="TMH95" s="532"/>
      <c r="TMI95" s="533"/>
      <c r="TMJ95" s="527"/>
      <c r="TMK95" s="528"/>
      <c r="TML95" s="529"/>
      <c r="TMM95" s="530"/>
      <c r="TMN95" s="531"/>
      <c r="TMO95" s="532"/>
      <c r="TMP95" s="533"/>
      <c r="TMQ95" s="527"/>
      <c r="TMR95" s="528"/>
      <c r="TMS95" s="529"/>
      <c r="TMT95" s="530"/>
      <c r="TMU95" s="531"/>
      <c r="TMV95" s="532"/>
      <c r="TMW95" s="533"/>
      <c r="TMX95" s="527"/>
      <c r="TMY95" s="528"/>
      <c r="TMZ95" s="529"/>
      <c r="TNA95" s="530"/>
      <c r="TNB95" s="531"/>
      <c r="TNC95" s="532"/>
      <c r="TND95" s="533"/>
      <c r="TNE95" s="527"/>
      <c r="TNF95" s="528"/>
      <c r="TNG95" s="529"/>
      <c r="TNH95" s="530"/>
      <c r="TNI95" s="531"/>
      <c r="TNJ95" s="532"/>
      <c r="TNK95" s="533"/>
      <c r="TNL95" s="527"/>
      <c r="TNM95" s="528"/>
      <c r="TNN95" s="529"/>
      <c r="TNO95" s="530"/>
      <c r="TNP95" s="531"/>
      <c r="TNQ95" s="532"/>
      <c r="TNR95" s="533"/>
      <c r="TNS95" s="527"/>
      <c r="TNT95" s="528"/>
      <c r="TNU95" s="529"/>
      <c r="TNV95" s="530"/>
      <c r="TNW95" s="531"/>
      <c r="TNX95" s="532"/>
      <c r="TNY95" s="533"/>
      <c r="TNZ95" s="527"/>
      <c r="TOA95" s="528"/>
      <c r="TOB95" s="529"/>
      <c r="TOC95" s="530"/>
      <c r="TOD95" s="531"/>
      <c r="TOE95" s="532"/>
      <c r="TOF95" s="533"/>
      <c r="TOG95" s="527"/>
      <c r="TOH95" s="528"/>
      <c r="TOI95" s="529"/>
      <c r="TOJ95" s="530"/>
      <c r="TOK95" s="531"/>
      <c r="TOL95" s="532"/>
      <c r="TOM95" s="533"/>
      <c r="TON95" s="527"/>
      <c r="TOO95" s="528"/>
      <c r="TOP95" s="529"/>
      <c r="TOQ95" s="530"/>
      <c r="TOR95" s="531"/>
      <c r="TOS95" s="532"/>
      <c r="TOT95" s="533"/>
      <c r="TOU95" s="527"/>
      <c r="TOV95" s="528"/>
      <c r="TOW95" s="529"/>
      <c r="TOX95" s="530"/>
      <c r="TOY95" s="531"/>
      <c r="TOZ95" s="532"/>
      <c r="TPA95" s="533"/>
      <c r="TPB95" s="527"/>
      <c r="TPC95" s="528"/>
      <c r="TPD95" s="529"/>
      <c r="TPE95" s="530"/>
      <c r="TPF95" s="531"/>
      <c r="TPG95" s="532"/>
      <c r="TPH95" s="533"/>
      <c r="TPI95" s="527"/>
      <c r="TPJ95" s="528"/>
      <c r="TPK95" s="529"/>
      <c r="TPL95" s="530"/>
      <c r="TPM95" s="531"/>
      <c r="TPN95" s="532"/>
      <c r="TPO95" s="533"/>
      <c r="TPP95" s="527"/>
      <c r="TPQ95" s="528"/>
      <c r="TPR95" s="529"/>
      <c r="TPS95" s="530"/>
      <c r="TPT95" s="531"/>
      <c r="TPU95" s="532"/>
      <c r="TPV95" s="533"/>
      <c r="TPW95" s="527"/>
      <c r="TPX95" s="528"/>
      <c r="TPY95" s="529"/>
      <c r="TPZ95" s="530"/>
      <c r="TQA95" s="531"/>
      <c r="TQB95" s="532"/>
      <c r="TQC95" s="533"/>
      <c r="TQD95" s="527"/>
      <c r="TQE95" s="528"/>
      <c r="TQF95" s="529"/>
      <c r="TQG95" s="530"/>
      <c r="TQH95" s="531"/>
      <c r="TQI95" s="532"/>
      <c r="TQJ95" s="533"/>
      <c r="TQK95" s="527"/>
      <c r="TQL95" s="528"/>
      <c r="TQM95" s="529"/>
      <c r="TQN95" s="530"/>
      <c r="TQO95" s="531"/>
      <c r="TQP95" s="532"/>
      <c r="TQQ95" s="533"/>
      <c r="TQR95" s="527"/>
      <c r="TQS95" s="528"/>
      <c r="TQT95" s="529"/>
      <c r="TQU95" s="530"/>
      <c r="TQV95" s="531"/>
      <c r="TQW95" s="532"/>
      <c r="TQX95" s="533"/>
      <c r="TQY95" s="527"/>
      <c r="TQZ95" s="528"/>
      <c r="TRA95" s="529"/>
      <c r="TRB95" s="530"/>
      <c r="TRC95" s="531"/>
      <c r="TRD95" s="532"/>
      <c r="TRE95" s="533"/>
      <c r="TRF95" s="527"/>
      <c r="TRG95" s="528"/>
      <c r="TRH95" s="529"/>
      <c r="TRI95" s="530"/>
      <c r="TRJ95" s="531"/>
      <c r="TRK95" s="532"/>
      <c r="TRL95" s="533"/>
      <c r="TRM95" s="527"/>
      <c r="TRN95" s="528"/>
      <c r="TRO95" s="529"/>
      <c r="TRP95" s="530"/>
      <c r="TRQ95" s="531"/>
      <c r="TRR95" s="532"/>
      <c r="TRS95" s="533"/>
      <c r="TRT95" s="527"/>
      <c r="TRU95" s="528"/>
      <c r="TRV95" s="529"/>
      <c r="TRW95" s="530"/>
      <c r="TRX95" s="531"/>
      <c r="TRY95" s="532"/>
      <c r="TRZ95" s="533"/>
      <c r="TSA95" s="527"/>
      <c r="TSB95" s="528"/>
      <c r="TSC95" s="529"/>
      <c r="TSD95" s="530"/>
      <c r="TSE95" s="531"/>
      <c r="TSF95" s="532"/>
      <c r="TSG95" s="533"/>
      <c r="TSH95" s="527"/>
      <c r="TSI95" s="528"/>
      <c r="TSJ95" s="529"/>
      <c r="TSK95" s="530"/>
      <c r="TSL95" s="531"/>
      <c r="TSM95" s="532"/>
      <c r="TSN95" s="533"/>
      <c r="TSO95" s="527"/>
      <c r="TSP95" s="528"/>
      <c r="TSQ95" s="529"/>
      <c r="TSR95" s="530"/>
      <c r="TSS95" s="531"/>
      <c r="TST95" s="532"/>
      <c r="TSU95" s="533"/>
      <c r="TSV95" s="527"/>
      <c r="TSW95" s="528"/>
      <c r="TSX95" s="529"/>
      <c r="TSY95" s="530"/>
      <c r="TSZ95" s="531"/>
      <c r="TTA95" s="532"/>
      <c r="TTB95" s="533"/>
      <c r="TTC95" s="527"/>
      <c r="TTD95" s="528"/>
      <c r="TTE95" s="529"/>
      <c r="TTF95" s="530"/>
      <c r="TTG95" s="531"/>
      <c r="TTH95" s="532"/>
      <c r="TTI95" s="533"/>
      <c r="TTJ95" s="527"/>
      <c r="TTK95" s="528"/>
      <c r="TTL95" s="529"/>
      <c r="TTM95" s="530"/>
      <c r="TTN95" s="531"/>
      <c r="TTO95" s="532"/>
      <c r="TTP95" s="533"/>
      <c r="TTQ95" s="527"/>
      <c r="TTR95" s="528"/>
      <c r="TTS95" s="529"/>
      <c r="TTT95" s="530"/>
      <c r="TTU95" s="531"/>
      <c r="TTV95" s="532"/>
      <c r="TTW95" s="533"/>
      <c r="TTX95" s="527"/>
      <c r="TTY95" s="528"/>
      <c r="TTZ95" s="529"/>
      <c r="TUA95" s="530"/>
      <c r="TUB95" s="531"/>
      <c r="TUC95" s="532"/>
      <c r="TUD95" s="533"/>
      <c r="TUE95" s="527"/>
      <c r="TUF95" s="528"/>
      <c r="TUG95" s="529"/>
      <c r="TUH95" s="530"/>
      <c r="TUI95" s="531"/>
      <c r="TUJ95" s="532"/>
      <c r="TUK95" s="533"/>
      <c r="TUL95" s="527"/>
      <c r="TUM95" s="528"/>
      <c r="TUN95" s="529"/>
      <c r="TUO95" s="530"/>
      <c r="TUP95" s="531"/>
      <c r="TUQ95" s="532"/>
      <c r="TUR95" s="533"/>
      <c r="TUS95" s="527"/>
      <c r="TUT95" s="528"/>
      <c r="TUU95" s="529"/>
      <c r="TUV95" s="530"/>
      <c r="TUW95" s="531"/>
      <c r="TUX95" s="532"/>
      <c r="TUY95" s="533"/>
      <c r="TUZ95" s="527"/>
      <c r="TVA95" s="528"/>
      <c r="TVB95" s="529"/>
      <c r="TVC95" s="530"/>
      <c r="TVD95" s="531"/>
      <c r="TVE95" s="532"/>
      <c r="TVF95" s="533"/>
      <c r="TVG95" s="527"/>
      <c r="TVH95" s="528"/>
      <c r="TVI95" s="529"/>
      <c r="TVJ95" s="530"/>
      <c r="TVK95" s="531"/>
      <c r="TVL95" s="532"/>
      <c r="TVM95" s="533"/>
      <c r="TVN95" s="527"/>
      <c r="TVO95" s="528"/>
      <c r="TVP95" s="529"/>
      <c r="TVQ95" s="530"/>
      <c r="TVR95" s="531"/>
      <c r="TVS95" s="532"/>
      <c r="TVT95" s="533"/>
      <c r="TVU95" s="527"/>
      <c r="TVV95" s="528"/>
      <c r="TVW95" s="529"/>
      <c r="TVX95" s="530"/>
      <c r="TVY95" s="531"/>
      <c r="TVZ95" s="532"/>
      <c r="TWA95" s="533"/>
      <c r="TWB95" s="527"/>
      <c r="TWC95" s="528"/>
      <c r="TWD95" s="529"/>
      <c r="TWE95" s="530"/>
      <c r="TWF95" s="531"/>
      <c r="TWG95" s="532"/>
      <c r="TWH95" s="533"/>
      <c r="TWI95" s="527"/>
      <c r="TWJ95" s="528"/>
      <c r="TWK95" s="529"/>
      <c r="TWL95" s="530"/>
      <c r="TWM95" s="531"/>
      <c r="TWN95" s="532"/>
      <c r="TWO95" s="533"/>
      <c r="TWP95" s="527"/>
      <c r="TWQ95" s="528"/>
      <c r="TWR95" s="529"/>
      <c r="TWS95" s="530"/>
      <c r="TWT95" s="531"/>
      <c r="TWU95" s="532"/>
      <c r="TWV95" s="533"/>
      <c r="TWW95" s="527"/>
      <c r="TWX95" s="528"/>
      <c r="TWY95" s="529"/>
      <c r="TWZ95" s="530"/>
      <c r="TXA95" s="531"/>
      <c r="TXB95" s="532"/>
      <c r="TXC95" s="533"/>
      <c r="TXD95" s="527"/>
      <c r="TXE95" s="528"/>
      <c r="TXF95" s="529"/>
      <c r="TXG95" s="530"/>
      <c r="TXH95" s="531"/>
      <c r="TXI95" s="532"/>
      <c r="TXJ95" s="533"/>
      <c r="TXK95" s="527"/>
      <c r="TXL95" s="528"/>
      <c r="TXM95" s="529"/>
      <c r="TXN95" s="530"/>
      <c r="TXO95" s="531"/>
      <c r="TXP95" s="532"/>
      <c r="TXQ95" s="533"/>
      <c r="TXR95" s="527"/>
      <c r="TXS95" s="528"/>
      <c r="TXT95" s="529"/>
      <c r="TXU95" s="530"/>
      <c r="TXV95" s="531"/>
      <c r="TXW95" s="532"/>
      <c r="TXX95" s="533"/>
      <c r="TXY95" s="527"/>
      <c r="TXZ95" s="528"/>
      <c r="TYA95" s="529"/>
      <c r="TYB95" s="530"/>
      <c r="TYC95" s="531"/>
      <c r="TYD95" s="532"/>
      <c r="TYE95" s="533"/>
      <c r="TYF95" s="527"/>
      <c r="TYG95" s="528"/>
      <c r="TYH95" s="529"/>
      <c r="TYI95" s="530"/>
      <c r="TYJ95" s="531"/>
      <c r="TYK95" s="532"/>
      <c r="TYL95" s="533"/>
      <c r="TYM95" s="527"/>
      <c r="TYN95" s="528"/>
      <c r="TYO95" s="529"/>
      <c r="TYP95" s="530"/>
      <c r="TYQ95" s="531"/>
      <c r="TYR95" s="532"/>
      <c r="TYS95" s="533"/>
      <c r="TYT95" s="527"/>
      <c r="TYU95" s="528"/>
      <c r="TYV95" s="529"/>
      <c r="TYW95" s="530"/>
      <c r="TYX95" s="531"/>
      <c r="TYY95" s="532"/>
      <c r="TYZ95" s="533"/>
      <c r="TZA95" s="527"/>
      <c r="TZB95" s="528"/>
      <c r="TZC95" s="529"/>
      <c r="TZD95" s="530"/>
      <c r="TZE95" s="531"/>
      <c r="TZF95" s="532"/>
      <c r="TZG95" s="533"/>
      <c r="TZH95" s="527"/>
      <c r="TZI95" s="528"/>
      <c r="TZJ95" s="529"/>
      <c r="TZK95" s="530"/>
      <c r="TZL95" s="531"/>
      <c r="TZM95" s="532"/>
      <c r="TZN95" s="533"/>
      <c r="TZO95" s="527"/>
      <c r="TZP95" s="528"/>
      <c r="TZQ95" s="529"/>
      <c r="TZR95" s="530"/>
      <c r="TZS95" s="531"/>
      <c r="TZT95" s="532"/>
      <c r="TZU95" s="533"/>
      <c r="TZV95" s="527"/>
      <c r="TZW95" s="528"/>
      <c r="TZX95" s="529"/>
      <c r="TZY95" s="530"/>
      <c r="TZZ95" s="531"/>
      <c r="UAA95" s="532"/>
      <c r="UAB95" s="533"/>
      <c r="UAC95" s="527"/>
      <c r="UAD95" s="528"/>
      <c r="UAE95" s="529"/>
      <c r="UAF95" s="530"/>
      <c r="UAG95" s="531"/>
      <c r="UAH95" s="532"/>
      <c r="UAI95" s="533"/>
      <c r="UAJ95" s="527"/>
      <c r="UAK95" s="528"/>
      <c r="UAL95" s="529"/>
      <c r="UAM95" s="530"/>
      <c r="UAN95" s="531"/>
      <c r="UAO95" s="532"/>
      <c r="UAP95" s="533"/>
      <c r="UAQ95" s="527"/>
      <c r="UAR95" s="528"/>
      <c r="UAS95" s="529"/>
      <c r="UAT95" s="530"/>
      <c r="UAU95" s="531"/>
      <c r="UAV95" s="532"/>
      <c r="UAW95" s="533"/>
      <c r="UAX95" s="527"/>
      <c r="UAY95" s="528"/>
      <c r="UAZ95" s="529"/>
      <c r="UBA95" s="530"/>
      <c r="UBB95" s="531"/>
      <c r="UBC95" s="532"/>
      <c r="UBD95" s="533"/>
      <c r="UBE95" s="527"/>
      <c r="UBF95" s="528"/>
      <c r="UBG95" s="529"/>
      <c r="UBH95" s="530"/>
      <c r="UBI95" s="531"/>
      <c r="UBJ95" s="532"/>
      <c r="UBK95" s="533"/>
      <c r="UBL95" s="527"/>
      <c r="UBM95" s="528"/>
      <c r="UBN95" s="529"/>
      <c r="UBO95" s="530"/>
      <c r="UBP95" s="531"/>
      <c r="UBQ95" s="532"/>
      <c r="UBR95" s="533"/>
      <c r="UBS95" s="527"/>
      <c r="UBT95" s="528"/>
      <c r="UBU95" s="529"/>
      <c r="UBV95" s="530"/>
      <c r="UBW95" s="531"/>
      <c r="UBX95" s="532"/>
      <c r="UBY95" s="533"/>
      <c r="UBZ95" s="527"/>
      <c r="UCA95" s="528"/>
      <c r="UCB95" s="529"/>
      <c r="UCC95" s="530"/>
      <c r="UCD95" s="531"/>
      <c r="UCE95" s="532"/>
      <c r="UCF95" s="533"/>
      <c r="UCG95" s="527"/>
      <c r="UCH95" s="528"/>
      <c r="UCI95" s="529"/>
      <c r="UCJ95" s="530"/>
      <c r="UCK95" s="531"/>
      <c r="UCL95" s="532"/>
      <c r="UCM95" s="533"/>
      <c r="UCN95" s="527"/>
      <c r="UCO95" s="528"/>
      <c r="UCP95" s="529"/>
      <c r="UCQ95" s="530"/>
      <c r="UCR95" s="531"/>
      <c r="UCS95" s="532"/>
      <c r="UCT95" s="533"/>
      <c r="UCU95" s="527"/>
      <c r="UCV95" s="528"/>
      <c r="UCW95" s="529"/>
      <c r="UCX95" s="530"/>
      <c r="UCY95" s="531"/>
      <c r="UCZ95" s="532"/>
      <c r="UDA95" s="533"/>
      <c r="UDB95" s="527"/>
      <c r="UDC95" s="528"/>
      <c r="UDD95" s="529"/>
      <c r="UDE95" s="530"/>
      <c r="UDF95" s="531"/>
      <c r="UDG95" s="532"/>
      <c r="UDH95" s="533"/>
      <c r="UDI95" s="527"/>
      <c r="UDJ95" s="528"/>
      <c r="UDK95" s="529"/>
      <c r="UDL95" s="530"/>
      <c r="UDM95" s="531"/>
      <c r="UDN95" s="532"/>
      <c r="UDO95" s="533"/>
      <c r="UDP95" s="527"/>
      <c r="UDQ95" s="528"/>
      <c r="UDR95" s="529"/>
      <c r="UDS95" s="530"/>
      <c r="UDT95" s="531"/>
      <c r="UDU95" s="532"/>
      <c r="UDV95" s="533"/>
      <c r="UDW95" s="527"/>
      <c r="UDX95" s="528"/>
      <c r="UDY95" s="529"/>
      <c r="UDZ95" s="530"/>
      <c r="UEA95" s="531"/>
      <c r="UEB95" s="532"/>
      <c r="UEC95" s="533"/>
      <c r="UED95" s="527"/>
      <c r="UEE95" s="528"/>
      <c r="UEF95" s="529"/>
      <c r="UEG95" s="530"/>
      <c r="UEH95" s="531"/>
      <c r="UEI95" s="532"/>
      <c r="UEJ95" s="533"/>
      <c r="UEK95" s="527"/>
      <c r="UEL95" s="528"/>
      <c r="UEM95" s="529"/>
      <c r="UEN95" s="530"/>
      <c r="UEO95" s="531"/>
      <c r="UEP95" s="532"/>
      <c r="UEQ95" s="533"/>
      <c r="UER95" s="527"/>
      <c r="UES95" s="528"/>
      <c r="UET95" s="529"/>
      <c r="UEU95" s="530"/>
      <c r="UEV95" s="531"/>
      <c r="UEW95" s="532"/>
      <c r="UEX95" s="533"/>
      <c r="UEY95" s="527"/>
      <c r="UEZ95" s="528"/>
      <c r="UFA95" s="529"/>
      <c r="UFB95" s="530"/>
      <c r="UFC95" s="531"/>
      <c r="UFD95" s="532"/>
      <c r="UFE95" s="533"/>
      <c r="UFF95" s="527"/>
      <c r="UFG95" s="528"/>
      <c r="UFH95" s="529"/>
      <c r="UFI95" s="530"/>
      <c r="UFJ95" s="531"/>
      <c r="UFK95" s="532"/>
      <c r="UFL95" s="533"/>
      <c r="UFM95" s="527"/>
      <c r="UFN95" s="528"/>
      <c r="UFO95" s="529"/>
      <c r="UFP95" s="530"/>
      <c r="UFQ95" s="531"/>
      <c r="UFR95" s="532"/>
      <c r="UFS95" s="533"/>
      <c r="UFT95" s="527"/>
      <c r="UFU95" s="528"/>
      <c r="UFV95" s="529"/>
      <c r="UFW95" s="530"/>
      <c r="UFX95" s="531"/>
      <c r="UFY95" s="532"/>
      <c r="UFZ95" s="533"/>
      <c r="UGA95" s="527"/>
      <c r="UGB95" s="528"/>
      <c r="UGC95" s="529"/>
      <c r="UGD95" s="530"/>
      <c r="UGE95" s="531"/>
      <c r="UGF95" s="532"/>
      <c r="UGG95" s="533"/>
      <c r="UGH95" s="527"/>
      <c r="UGI95" s="528"/>
      <c r="UGJ95" s="529"/>
      <c r="UGK95" s="530"/>
      <c r="UGL95" s="531"/>
      <c r="UGM95" s="532"/>
      <c r="UGN95" s="533"/>
      <c r="UGO95" s="527"/>
      <c r="UGP95" s="528"/>
      <c r="UGQ95" s="529"/>
      <c r="UGR95" s="530"/>
      <c r="UGS95" s="531"/>
      <c r="UGT95" s="532"/>
      <c r="UGU95" s="533"/>
      <c r="UGV95" s="527"/>
      <c r="UGW95" s="528"/>
      <c r="UGX95" s="529"/>
      <c r="UGY95" s="530"/>
      <c r="UGZ95" s="531"/>
      <c r="UHA95" s="532"/>
      <c r="UHB95" s="533"/>
      <c r="UHC95" s="527"/>
      <c r="UHD95" s="528"/>
      <c r="UHE95" s="529"/>
      <c r="UHF95" s="530"/>
      <c r="UHG95" s="531"/>
      <c r="UHH95" s="532"/>
      <c r="UHI95" s="533"/>
      <c r="UHJ95" s="527"/>
      <c r="UHK95" s="528"/>
      <c r="UHL95" s="529"/>
      <c r="UHM95" s="530"/>
      <c r="UHN95" s="531"/>
      <c r="UHO95" s="532"/>
      <c r="UHP95" s="533"/>
      <c r="UHQ95" s="527"/>
      <c r="UHR95" s="528"/>
      <c r="UHS95" s="529"/>
      <c r="UHT95" s="530"/>
      <c r="UHU95" s="531"/>
      <c r="UHV95" s="532"/>
      <c r="UHW95" s="533"/>
      <c r="UHX95" s="527"/>
      <c r="UHY95" s="528"/>
      <c r="UHZ95" s="529"/>
      <c r="UIA95" s="530"/>
      <c r="UIB95" s="531"/>
      <c r="UIC95" s="532"/>
      <c r="UID95" s="533"/>
      <c r="UIE95" s="527"/>
      <c r="UIF95" s="528"/>
      <c r="UIG95" s="529"/>
      <c r="UIH95" s="530"/>
      <c r="UII95" s="531"/>
      <c r="UIJ95" s="532"/>
      <c r="UIK95" s="533"/>
      <c r="UIL95" s="527"/>
      <c r="UIM95" s="528"/>
      <c r="UIN95" s="529"/>
      <c r="UIO95" s="530"/>
      <c r="UIP95" s="531"/>
      <c r="UIQ95" s="532"/>
      <c r="UIR95" s="533"/>
      <c r="UIS95" s="527"/>
      <c r="UIT95" s="528"/>
      <c r="UIU95" s="529"/>
      <c r="UIV95" s="530"/>
      <c r="UIW95" s="531"/>
      <c r="UIX95" s="532"/>
      <c r="UIY95" s="533"/>
      <c r="UIZ95" s="527"/>
      <c r="UJA95" s="528"/>
      <c r="UJB95" s="529"/>
      <c r="UJC95" s="530"/>
      <c r="UJD95" s="531"/>
      <c r="UJE95" s="532"/>
      <c r="UJF95" s="533"/>
      <c r="UJG95" s="527"/>
      <c r="UJH95" s="528"/>
      <c r="UJI95" s="529"/>
      <c r="UJJ95" s="530"/>
      <c r="UJK95" s="531"/>
      <c r="UJL95" s="532"/>
      <c r="UJM95" s="533"/>
      <c r="UJN95" s="527"/>
      <c r="UJO95" s="528"/>
      <c r="UJP95" s="529"/>
      <c r="UJQ95" s="530"/>
      <c r="UJR95" s="531"/>
      <c r="UJS95" s="532"/>
      <c r="UJT95" s="533"/>
      <c r="UJU95" s="527"/>
      <c r="UJV95" s="528"/>
      <c r="UJW95" s="529"/>
      <c r="UJX95" s="530"/>
      <c r="UJY95" s="531"/>
      <c r="UJZ95" s="532"/>
      <c r="UKA95" s="533"/>
      <c r="UKB95" s="527"/>
      <c r="UKC95" s="528"/>
      <c r="UKD95" s="529"/>
      <c r="UKE95" s="530"/>
      <c r="UKF95" s="531"/>
      <c r="UKG95" s="532"/>
      <c r="UKH95" s="533"/>
      <c r="UKI95" s="527"/>
      <c r="UKJ95" s="528"/>
      <c r="UKK95" s="529"/>
      <c r="UKL95" s="530"/>
      <c r="UKM95" s="531"/>
      <c r="UKN95" s="532"/>
      <c r="UKO95" s="533"/>
      <c r="UKP95" s="527"/>
      <c r="UKQ95" s="528"/>
      <c r="UKR95" s="529"/>
      <c r="UKS95" s="530"/>
      <c r="UKT95" s="531"/>
      <c r="UKU95" s="532"/>
      <c r="UKV95" s="533"/>
      <c r="UKW95" s="527"/>
      <c r="UKX95" s="528"/>
      <c r="UKY95" s="529"/>
      <c r="UKZ95" s="530"/>
      <c r="ULA95" s="531"/>
      <c r="ULB95" s="532"/>
      <c r="ULC95" s="533"/>
      <c r="ULD95" s="527"/>
      <c r="ULE95" s="528"/>
      <c r="ULF95" s="529"/>
      <c r="ULG95" s="530"/>
      <c r="ULH95" s="531"/>
      <c r="ULI95" s="532"/>
      <c r="ULJ95" s="533"/>
      <c r="ULK95" s="527"/>
      <c r="ULL95" s="528"/>
      <c r="ULM95" s="529"/>
      <c r="ULN95" s="530"/>
      <c r="ULO95" s="531"/>
      <c r="ULP95" s="532"/>
      <c r="ULQ95" s="533"/>
      <c r="ULR95" s="527"/>
      <c r="ULS95" s="528"/>
      <c r="ULT95" s="529"/>
      <c r="ULU95" s="530"/>
      <c r="ULV95" s="531"/>
      <c r="ULW95" s="532"/>
      <c r="ULX95" s="533"/>
      <c r="ULY95" s="527"/>
      <c r="ULZ95" s="528"/>
      <c r="UMA95" s="529"/>
      <c r="UMB95" s="530"/>
      <c r="UMC95" s="531"/>
      <c r="UMD95" s="532"/>
      <c r="UME95" s="533"/>
      <c r="UMF95" s="527"/>
      <c r="UMG95" s="528"/>
      <c r="UMH95" s="529"/>
      <c r="UMI95" s="530"/>
      <c r="UMJ95" s="531"/>
      <c r="UMK95" s="532"/>
      <c r="UML95" s="533"/>
      <c r="UMM95" s="527"/>
      <c r="UMN95" s="528"/>
      <c r="UMO95" s="529"/>
      <c r="UMP95" s="530"/>
      <c r="UMQ95" s="531"/>
      <c r="UMR95" s="532"/>
      <c r="UMS95" s="533"/>
      <c r="UMT95" s="527"/>
      <c r="UMU95" s="528"/>
      <c r="UMV95" s="529"/>
      <c r="UMW95" s="530"/>
      <c r="UMX95" s="531"/>
      <c r="UMY95" s="532"/>
      <c r="UMZ95" s="533"/>
      <c r="UNA95" s="527"/>
      <c r="UNB95" s="528"/>
      <c r="UNC95" s="529"/>
      <c r="UND95" s="530"/>
      <c r="UNE95" s="531"/>
      <c r="UNF95" s="532"/>
      <c r="UNG95" s="533"/>
      <c r="UNH95" s="527"/>
      <c r="UNI95" s="528"/>
      <c r="UNJ95" s="529"/>
      <c r="UNK95" s="530"/>
      <c r="UNL95" s="531"/>
      <c r="UNM95" s="532"/>
      <c r="UNN95" s="533"/>
      <c r="UNO95" s="527"/>
      <c r="UNP95" s="528"/>
      <c r="UNQ95" s="529"/>
      <c r="UNR95" s="530"/>
      <c r="UNS95" s="531"/>
      <c r="UNT95" s="532"/>
      <c r="UNU95" s="533"/>
      <c r="UNV95" s="527"/>
      <c r="UNW95" s="528"/>
      <c r="UNX95" s="529"/>
      <c r="UNY95" s="530"/>
      <c r="UNZ95" s="531"/>
      <c r="UOA95" s="532"/>
      <c r="UOB95" s="533"/>
      <c r="UOC95" s="527"/>
      <c r="UOD95" s="528"/>
      <c r="UOE95" s="529"/>
      <c r="UOF95" s="530"/>
      <c r="UOG95" s="531"/>
      <c r="UOH95" s="532"/>
      <c r="UOI95" s="533"/>
      <c r="UOJ95" s="527"/>
      <c r="UOK95" s="528"/>
      <c r="UOL95" s="529"/>
      <c r="UOM95" s="530"/>
      <c r="UON95" s="531"/>
      <c r="UOO95" s="532"/>
      <c r="UOP95" s="533"/>
      <c r="UOQ95" s="527"/>
      <c r="UOR95" s="528"/>
      <c r="UOS95" s="529"/>
      <c r="UOT95" s="530"/>
      <c r="UOU95" s="531"/>
      <c r="UOV95" s="532"/>
      <c r="UOW95" s="533"/>
      <c r="UOX95" s="527"/>
      <c r="UOY95" s="528"/>
      <c r="UOZ95" s="529"/>
      <c r="UPA95" s="530"/>
      <c r="UPB95" s="531"/>
      <c r="UPC95" s="532"/>
      <c r="UPD95" s="533"/>
      <c r="UPE95" s="527"/>
      <c r="UPF95" s="528"/>
      <c r="UPG95" s="529"/>
      <c r="UPH95" s="530"/>
      <c r="UPI95" s="531"/>
      <c r="UPJ95" s="532"/>
      <c r="UPK95" s="533"/>
      <c r="UPL95" s="527"/>
      <c r="UPM95" s="528"/>
      <c r="UPN95" s="529"/>
      <c r="UPO95" s="530"/>
      <c r="UPP95" s="531"/>
      <c r="UPQ95" s="532"/>
      <c r="UPR95" s="533"/>
      <c r="UPS95" s="527"/>
      <c r="UPT95" s="528"/>
      <c r="UPU95" s="529"/>
      <c r="UPV95" s="530"/>
      <c r="UPW95" s="531"/>
      <c r="UPX95" s="532"/>
      <c r="UPY95" s="533"/>
      <c r="UPZ95" s="527"/>
      <c r="UQA95" s="528"/>
      <c r="UQB95" s="529"/>
      <c r="UQC95" s="530"/>
      <c r="UQD95" s="531"/>
      <c r="UQE95" s="532"/>
      <c r="UQF95" s="533"/>
      <c r="UQG95" s="527"/>
      <c r="UQH95" s="528"/>
      <c r="UQI95" s="529"/>
      <c r="UQJ95" s="530"/>
      <c r="UQK95" s="531"/>
      <c r="UQL95" s="532"/>
      <c r="UQM95" s="533"/>
      <c r="UQN95" s="527"/>
      <c r="UQO95" s="528"/>
      <c r="UQP95" s="529"/>
      <c r="UQQ95" s="530"/>
      <c r="UQR95" s="531"/>
      <c r="UQS95" s="532"/>
      <c r="UQT95" s="533"/>
      <c r="UQU95" s="527"/>
      <c r="UQV95" s="528"/>
      <c r="UQW95" s="529"/>
      <c r="UQX95" s="530"/>
      <c r="UQY95" s="531"/>
      <c r="UQZ95" s="532"/>
      <c r="URA95" s="533"/>
      <c r="URB95" s="527"/>
      <c r="URC95" s="528"/>
      <c r="URD95" s="529"/>
      <c r="URE95" s="530"/>
      <c r="URF95" s="531"/>
      <c r="URG95" s="532"/>
      <c r="URH95" s="533"/>
      <c r="URI95" s="527"/>
      <c r="URJ95" s="528"/>
      <c r="URK95" s="529"/>
      <c r="URL95" s="530"/>
      <c r="URM95" s="531"/>
      <c r="URN95" s="532"/>
      <c r="URO95" s="533"/>
      <c r="URP95" s="527"/>
      <c r="URQ95" s="528"/>
      <c r="URR95" s="529"/>
      <c r="URS95" s="530"/>
      <c r="URT95" s="531"/>
      <c r="URU95" s="532"/>
      <c r="URV95" s="533"/>
      <c r="URW95" s="527"/>
      <c r="URX95" s="528"/>
      <c r="URY95" s="529"/>
      <c r="URZ95" s="530"/>
      <c r="USA95" s="531"/>
      <c r="USB95" s="532"/>
      <c r="USC95" s="533"/>
      <c r="USD95" s="527"/>
      <c r="USE95" s="528"/>
      <c r="USF95" s="529"/>
      <c r="USG95" s="530"/>
      <c r="USH95" s="531"/>
      <c r="USI95" s="532"/>
      <c r="USJ95" s="533"/>
      <c r="USK95" s="527"/>
      <c r="USL95" s="528"/>
      <c r="USM95" s="529"/>
      <c r="USN95" s="530"/>
      <c r="USO95" s="531"/>
      <c r="USP95" s="532"/>
      <c r="USQ95" s="533"/>
      <c r="USR95" s="527"/>
      <c r="USS95" s="528"/>
      <c r="UST95" s="529"/>
      <c r="USU95" s="530"/>
      <c r="USV95" s="531"/>
      <c r="USW95" s="532"/>
      <c r="USX95" s="533"/>
      <c r="USY95" s="527"/>
      <c r="USZ95" s="528"/>
      <c r="UTA95" s="529"/>
      <c r="UTB95" s="530"/>
      <c r="UTC95" s="531"/>
      <c r="UTD95" s="532"/>
      <c r="UTE95" s="533"/>
      <c r="UTF95" s="527"/>
      <c r="UTG95" s="528"/>
      <c r="UTH95" s="529"/>
      <c r="UTI95" s="530"/>
      <c r="UTJ95" s="531"/>
      <c r="UTK95" s="532"/>
      <c r="UTL95" s="533"/>
      <c r="UTM95" s="527"/>
      <c r="UTN95" s="528"/>
      <c r="UTO95" s="529"/>
      <c r="UTP95" s="530"/>
      <c r="UTQ95" s="531"/>
      <c r="UTR95" s="532"/>
      <c r="UTS95" s="533"/>
      <c r="UTT95" s="527"/>
      <c r="UTU95" s="528"/>
      <c r="UTV95" s="529"/>
      <c r="UTW95" s="530"/>
      <c r="UTX95" s="531"/>
      <c r="UTY95" s="532"/>
      <c r="UTZ95" s="533"/>
      <c r="UUA95" s="527"/>
      <c r="UUB95" s="528"/>
      <c r="UUC95" s="529"/>
      <c r="UUD95" s="530"/>
      <c r="UUE95" s="531"/>
      <c r="UUF95" s="532"/>
      <c r="UUG95" s="533"/>
      <c r="UUH95" s="527"/>
      <c r="UUI95" s="528"/>
      <c r="UUJ95" s="529"/>
      <c r="UUK95" s="530"/>
      <c r="UUL95" s="531"/>
      <c r="UUM95" s="532"/>
      <c r="UUN95" s="533"/>
      <c r="UUO95" s="527"/>
      <c r="UUP95" s="528"/>
      <c r="UUQ95" s="529"/>
      <c r="UUR95" s="530"/>
      <c r="UUS95" s="531"/>
      <c r="UUT95" s="532"/>
      <c r="UUU95" s="533"/>
      <c r="UUV95" s="527"/>
      <c r="UUW95" s="528"/>
      <c r="UUX95" s="529"/>
      <c r="UUY95" s="530"/>
      <c r="UUZ95" s="531"/>
      <c r="UVA95" s="532"/>
      <c r="UVB95" s="533"/>
      <c r="UVC95" s="527"/>
      <c r="UVD95" s="528"/>
      <c r="UVE95" s="529"/>
      <c r="UVF95" s="530"/>
      <c r="UVG95" s="531"/>
      <c r="UVH95" s="532"/>
      <c r="UVI95" s="533"/>
      <c r="UVJ95" s="527"/>
      <c r="UVK95" s="528"/>
      <c r="UVL95" s="529"/>
      <c r="UVM95" s="530"/>
      <c r="UVN95" s="531"/>
      <c r="UVO95" s="532"/>
      <c r="UVP95" s="533"/>
      <c r="UVQ95" s="527"/>
      <c r="UVR95" s="528"/>
      <c r="UVS95" s="529"/>
      <c r="UVT95" s="530"/>
      <c r="UVU95" s="531"/>
      <c r="UVV95" s="532"/>
      <c r="UVW95" s="533"/>
      <c r="UVX95" s="527"/>
      <c r="UVY95" s="528"/>
      <c r="UVZ95" s="529"/>
      <c r="UWA95" s="530"/>
      <c r="UWB95" s="531"/>
      <c r="UWC95" s="532"/>
      <c r="UWD95" s="533"/>
      <c r="UWE95" s="527"/>
      <c r="UWF95" s="528"/>
      <c r="UWG95" s="529"/>
      <c r="UWH95" s="530"/>
      <c r="UWI95" s="531"/>
      <c r="UWJ95" s="532"/>
      <c r="UWK95" s="533"/>
      <c r="UWL95" s="527"/>
      <c r="UWM95" s="528"/>
      <c r="UWN95" s="529"/>
      <c r="UWO95" s="530"/>
      <c r="UWP95" s="531"/>
      <c r="UWQ95" s="532"/>
      <c r="UWR95" s="533"/>
      <c r="UWS95" s="527"/>
      <c r="UWT95" s="528"/>
      <c r="UWU95" s="529"/>
      <c r="UWV95" s="530"/>
      <c r="UWW95" s="531"/>
      <c r="UWX95" s="532"/>
      <c r="UWY95" s="533"/>
      <c r="UWZ95" s="527"/>
      <c r="UXA95" s="528"/>
      <c r="UXB95" s="529"/>
      <c r="UXC95" s="530"/>
      <c r="UXD95" s="531"/>
      <c r="UXE95" s="532"/>
      <c r="UXF95" s="533"/>
      <c r="UXG95" s="527"/>
      <c r="UXH95" s="528"/>
      <c r="UXI95" s="529"/>
      <c r="UXJ95" s="530"/>
      <c r="UXK95" s="531"/>
      <c r="UXL95" s="532"/>
      <c r="UXM95" s="533"/>
      <c r="UXN95" s="527"/>
      <c r="UXO95" s="528"/>
      <c r="UXP95" s="529"/>
      <c r="UXQ95" s="530"/>
      <c r="UXR95" s="531"/>
      <c r="UXS95" s="532"/>
      <c r="UXT95" s="533"/>
      <c r="UXU95" s="527"/>
      <c r="UXV95" s="528"/>
      <c r="UXW95" s="529"/>
      <c r="UXX95" s="530"/>
      <c r="UXY95" s="531"/>
      <c r="UXZ95" s="532"/>
      <c r="UYA95" s="533"/>
      <c r="UYB95" s="527"/>
      <c r="UYC95" s="528"/>
      <c r="UYD95" s="529"/>
      <c r="UYE95" s="530"/>
      <c r="UYF95" s="531"/>
      <c r="UYG95" s="532"/>
      <c r="UYH95" s="533"/>
      <c r="UYI95" s="527"/>
      <c r="UYJ95" s="528"/>
      <c r="UYK95" s="529"/>
      <c r="UYL95" s="530"/>
      <c r="UYM95" s="531"/>
      <c r="UYN95" s="532"/>
      <c r="UYO95" s="533"/>
      <c r="UYP95" s="527"/>
      <c r="UYQ95" s="528"/>
      <c r="UYR95" s="529"/>
      <c r="UYS95" s="530"/>
      <c r="UYT95" s="531"/>
      <c r="UYU95" s="532"/>
      <c r="UYV95" s="533"/>
      <c r="UYW95" s="527"/>
      <c r="UYX95" s="528"/>
      <c r="UYY95" s="529"/>
      <c r="UYZ95" s="530"/>
      <c r="UZA95" s="531"/>
      <c r="UZB95" s="532"/>
      <c r="UZC95" s="533"/>
      <c r="UZD95" s="527"/>
      <c r="UZE95" s="528"/>
      <c r="UZF95" s="529"/>
      <c r="UZG95" s="530"/>
      <c r="UZH95" s="531"/>
      <c r="UZI95" s="532"/>
      <c r="UZJ95" s="533"/>
      <c r="UZK95" s="527"/>
      <c r="UZL95" s="528"/>
      <c r="UZM95" s="529"/>
      <c r="UZN95" s="530"/>
      <c r="UZO95" s="531"/>
      <c r="UZP95" s="532"/>
      <c r="UZQ95" s="533"/>
      <c r="UZR95" s="527"/>
      <c r="UZS95" s="528"/>
      <c r="UZT95" s="529"/>
      <c r="UZU95" s="530"/>
      <c r="UZV95" s="531"/>
      <c r="UZW95" s="532"/>
      <c r="UZX95" s="533"/>
      <c r="UZY95" s="527"/>
      <c r="UZZ95" s="528"/>
      <c r="VAA95" s="529"/>
      <c r="VAB95" s="530"/>
      <c r="VAC95" s="531"/>
      <c r="VAD95" s="532"/>
      <c r="VAE95" s="533"/>
      <c r="VAF95" s="527"/>
      <c r="VAG95" s="528"/>
      <c r="VAH95" s="529"/>
      <c r="VAI95" s="530"/>
      <c r="VAJ95" s="531"/>
      <c r="VAK95" s="532"/>
      <c r="VAL95" s="533"/>
      <c r="VAM95" s="527"/>
      <c r="VAN95" s="528"/>
      <c r="VAO95" s="529"/>
      <c r="VAP95" s="530"/>
      <c r="VAQ95" s="531"/>
      <c r="VAR95" s="532"/>
      <c r="VAS95" s="533"/>
      <c r="VAT95" s="527"/>
      <c r="VAU95" s="528"/>
      <c r="VAV95" s="529"/>
      <c r="VAW95" s="530"/>
      <c r="VAX95" s="531"/>
      <c r="VAY95" s="532"/>
      <c r="VAZ95" s="533"/>
      <c r="VBA95" s="527"/>
      <c r="VBB95" s="528"/>
      <c r="VBC95" s="529"/>
      <c r="VBD95" s="530"/>
      <c r="VBE95" s="531"/>
      <c r="VBF95" s="532"/>
      <c r="VBG95" s="533"/>
      <c r="VBH95" s="527"/>
      <c r="VBI95" s="528"/>
      <c r="VBJ95" s="529"/>
      <c r="VBK95" s="530"/>
      <c r="VBL95" s="531"/>
      <c r="VBM95" s="532"/>
      <c r="VBN95" s="533"/>
      <c r="VBO95" s="527"/>
      <c r="VBP95" s="528"/>
      <c r="VBQ95" s="529"/>
      <c r="VBR95" s="530"/>
      <c r="VBS95" s="531"/>
      <c r="VBT95" s="532"/>
      <c r="VBU95" s="533"/>
      <c r="VBV95" s="527"/>
      <c r="VBW95" s="528"/>
      <c r="VBX95" s="529"/>
      <c r="VBY95" s="530"/>
      <c r="VBZ95" s="531"/>
      <c r="VCA95" s="532"/>
      <c r="VCB95" s="533"/>
      <c r="VCC95" s="527"/>
      <c r="VCD95" s="528"/>
      <c r="VCE95" s="529"/>
      <c r="VCF95" s="530"/>
      <c r="VCG95" s="531"/>
      <c r="VCH95" s="532"/>
      <c r="VCI95" s="533"/>
      <c r="VCJ95" s="527"/>
      <c r="VCK95" s="528"/>
      <c r="VCL95" s="529"/>
      <c r="VCM95" s="530"/>
      <c r="VCN95" s="531"/>
      <c r="VCO95" s="532"/>
      <c r="VCP95" s="533"/>
      <c r="VCQ95" s="527"/>
      <c r="VCR95" s="528"/>
      <c r="VCS95" s="529"/>
      <c r="VCT95" s="530"/>
      <c r="VCU95" s="531"/>
      <c r="VCV95" s="532"/>
      <c r="VCW95" s="533"/>
      <c r="VCX95" s="527"/>
      <c r="VCY95" s="528"/>
      <c r="VCZ95" s="529"/>
      <c r="VDA95" s="530"/>
      <c r="VDB95" s="531"/>
      <c r="VDC95" s="532"/>
      <c r="VDD95" s="533"/>
      <c r="VDE95" s="527"/>
      <c r="VDF95" s="528"/>
      <c r="VDG95" s="529"/>
      <c r="VDH95" s="530"/>
      <c r="VDI95" s="531"/>
      <c r="VDJ95" s="532"/>
      <c r="VDK95" s="533"/>
      <c r="VDL95" s="527"/>
      <c r="VDM95" s="528"/>
      <c r="VDN95" s="529"/>
      <c r="VDO95" s="530"/>
      <c r="VDP95" s="531"/>
      <c r="VDQ95" s="532"/>
      <c r="VDR95" s="533"/>
      <c r="VDS95" s="527"/>
      <c r="VDT95" s="528"/>
      <c r="VDU95" s="529"/>
      <c r="VDV95" s="530"/>
      <c r="VDW95" s="531"/>
      <c r="VDX95" s="532"/>
      <c r="VDY95" s="533"/>
      <c r="VDZ95" s="527"/>
      <c r="VEA95" s="528"/>
      <c r="VEB95" s="529"/>
      <c r="VEC95" s="530"/>
      <c r="VED95" s="531"/>
      <c r="VEE95" s="532"/>
      <c r="VEF95" s="533"/>
      <c r="VEG95" s="527"/>
      <c r="VEH95" s="528"/>
      <c r="VEI95" s="529"/>
      <c r="VEJ95" s="530"/>
      <c r="VEK95" s="531"/>
      <c r="VEL95" s="532"/>
      <c r="VEM95" s="533"/>
      <c r="VEN95" s="527"/>
      <c r="VEO95" s="528"/>
      <c r="VEP95" s="529"/>
      <c r="VEQ95" s="530"/>
      <c r="VER95" s="531"/>
      <c r="VES95" s="532"/>
      <c r="VET95" s="533"/>
      <c r="VEU95" s="527"/>
      <c r="VEV95" s="528"/>
      <c r="VEW95" s="529"/>
      <c r="VEX95" s="530"/>
      <c r="VEY95" s="531"/>
      <c r="VEZ95" s="532"/>
      <c r="VFA95" s="533"/>
      <c r="VFB95" s="527"/>
      <c r="VFC95" s="528"/>
      <c r="VFD95" s="529"/>
      <c r="VFE95" s="530"/>
      <c r="VFF95" s="531"/>
      <c r="VFG95" s="532"/>
      <c r="VFH95" s="533"/>
      <c r="VFI95" s="527"/>
      <c r="VFJ95" s="528"/>
      <c r="VFK95" s="529"/>
      <c r="VFL95" s="530"/>
      <c r="VFM95" s="531"/>
      <c r="VFN95" s="532"/>
      <c r="VFO95" s="533"/>
      <c r="VFP95" s="527"/>
      <c r="VFQ95" s="528"/>
      <c r="VFR95" s="529"/>
      <c r="VFS95" s="530"/>
      <c r="VFT95" s="531"/>
      <c r="VFU95" s="532"/>
      <c r="VFV95" s="533"/>
      <c r="VFW95" s="527"/>
      <c r="VFX95" s="528"/>
      <c r="VFY95" s="529"/>
      <c r="VFZ95" s="530"/>
      <c r="VGA95" s="531"/>
      <c r="VGB95" s="532"/>
      <c r="VGC95" s="533"/>
      <c r="VGD95" s="527"/>
      <c r="VGE95" s="528"/>
      <c r="VGF95" s="529"/>
      <c r="VGG95" s="530"/>
      <c r="VGH95" s="531"/>
      <c r="VGI95" s="532"/>
      <c r="VGJ95" s="533"/>
      <c r="VGK95" s="527"/>
      <c r="VGL95" s="528"/>
      <c r="VGM95" s="529"/>
      <c r="VGN95" s="530"/>
      <c r="VGO95" s="531"/>
      <c r="VGP95" s="532"/>
      <c r="VGQ95" s="533"/>
      <c r="VGR95" s="527"/>
      <c r="VGS95" s="528"/>
      <c r="VGT95" s="529"/>
      <c r="VGU95" s="530"/>
      <c r="VGV95" s="531"/>
      <c r="VGW95" s="532"/>
      <c r="VGX95" s="533"/>
      <c r="VGY95" s="527"/>
      <c r="VGZ95" s="528"/>
      <c r="VHA95" s="529"/>
      <c r="VHB95" s="530"/>
      <c r="VHC95" s="531"/>
      <c r="VHD95" s="532"/>
      <c r="VHE95" s="533"/>
      <c r="VHF95" s="527"/>
      <c r="VHG95" s="528"/>
      <c r="VHH95" s="529"/>
      <c r="VHI95" s="530"/>
      <c r="VHJ95" s="531"/>
      <c r="VHK95" s="532"/>
      <c r="VHL95" s="533"/>
      <c r="VHM95" s="527"/>
      <c r="VHN95" s="528"/>
      <c r="VHO95" s="529"/>
      <c r="VHP95" s="530"/>
      <c r="VHQ95" s="531"/>
      <c r="VHR95" s="532"/>
      <c r="VHS95" s="533"/>
      <c r="VHT95" s="527"/>
      <c r="VHU95" s="528"/>
      <c r="VHV95" s="529"/>
      <c r="VHW95" s="530"/>
      <c r="VHX95" s="531"/>
      <c r="VHY95" s="532"/>
      <c r="VHZ95" s="533"/>
      <c r="VIA95" s="527"/>
      <c r="VIB95" s="528"/>
      <c r="VIC95" s="529"/>
      <c r="VID95" s="530"/>
      <c r="VIE95" s="531"/>
      <c r="VIF95" s="532"/>
      <c r="VIG95" s="533"/>
      <c r="VIH95" s="527"/>
      <c r="VII95" s="528"/>
      <c r="VIJ95" s="529"/>
      <c r="VIK95" s="530"/>
      <c r="VIL95" s="531"/>
      <c r="VIM95" s="532"/>
      <c r="VIN95" s="533"/>
      <c r="VIO95" s="527"/>
      <c r="VIP95" s="528"/>
      <c r="VIQ95" s="529"/>
      <c r="VIR95" s="530"/>
      <c r="VIS95" s="531"/>
      <c r="VIT95" s="532"/>
      <c r="VIU95" s="533"/>
      <c r="VIV95" s="527"/>
      <c r="VIW95" s="528"/>
      <c r="VIX95" s="529"/>
      <c r="VIY95" s="530"/>
      <c r="VIZ95" s="531"/>
      <c r="VJA95" s="532"/>
      <c r="VJB95" s="533"/>
      <c r="VJC95" s="527"/>
      <c r="VJD95" s="528"/>
      <c r="VJE95" s="529"/>
      <c r="VJF95" s="530"/>
      <c r="VJG95" s="531"/>
      <c r="VJH95" s="532"/>
      <c r="VJI95" s="533"/>
      <c r="VJJ95" s="527"/>
      <c r="VJK95" s="528"/>
      <c r="VJL95" s="529"/>
      <c r="VJM95" s="530"/>
      <c r="VJN95" s="531"/>
      <c r="VJO95" s="532"/>
      <c r="VJP95" s="533"/>
      <c r="VJQ95" s="527"/>
      <c r="VJR95" s="528"/>
      <c r="VJS95" s="529"/>
      <c r="VJT95" s="530"/>
      <c r="VJU95" s="531"/>
      <c r="VJV95" s="532"/>
      <c r="VJW95" s="533"/>
      <c r="VJX95" s="527"/>
      <c r="VJY95" s="528"/>
      <c r="VJZ95" s="529"/>
      <c r="VKA95" s="530"/>
      <c r="VKB95" s="531"/>
      <c r="VKC95" s="532"/>
      <c r="VKD95" s="533"/>
      <c r="VKE95" s="527"/>
      <c r="VKF95" s="528"/>
      <c r="VKG95" s="529"/>
      <c r="VKH95" s="530"/>
      <c r="VKI95" s="531"/>
      <c r="VKJ95" s="532"/>
      <c r="VKK95" s="533"/>
      <c r="VKL95" s="527"/>
      <c r="VKM95" s="528"/>
      <c r="VKN95" s="529"/>
      <c r="VKO95" s="530"/>
      <c r="VKP95" s="531"/>
      <c r="VKQ95" s="532"/>
      <c r="VKR95" s="533"/>
      <c r="VKS95" s="527"/>
      <c r="VKT95" s="528"/>
      <c r="VKU95" s="529"/>
      <c r="VKV95" s="530"/>
      <c r="VKW95" s="531"/>
      <c r="VKX95" s="532"/>
      <c r="VKY95" s="533"/>
      <c r="VKZ95" s="527"/>
      <c r="VLA95" s="528"/>
      <c r="VLB95" s="529"/>
      <c r="VLC95" s="530"/>
      <c r="VLD95" s="531"/>
      <c r="VLE95" s="532"/>
      <c r="VLF95" s="533"/>
      <c r="VLG95" s="527"/>
      <c r="VLH95" s="528"/>
      <c r="VLI95" s="529"/>
      <c r="VLJ95" s="530"/>
      <c r="VLK95" s="531"/>
      <c r="VLL95" s="532"/>
      <c r="VLM95" s="533"/>
      <c r="VLN95" s="527"/>
      <c r="VLO95" s="528"/>
      <c r="VLP95" s="529"/>
      <c r="VLQ95" s="530"/>
      <c r="VLR95" s="531"/>
      <c r="VLS95" s="532"/>
      <c r="VLT95" s="533"/>
      <c r="VLU95" s="527"/>
      <c r="VLV95" s="528"/>
      <c r="VLW95" s="529"/>
      <c r="VLX95" s="530"/>
      <c r="VLY95" s="531"/>
      <c r="VLZ95" s="532"/>
      <c r="VMA95" s="533"/>
      <c r="VMB95" s="527"/>
      <c r="VMC95" s="528"/>
      <c r="VMD95" s="529"/>
      <c r="VME95" s="530"/>
      <c r="VMF95" s="531"/>
      <c r="VMG95" s="532"/>
      <c r="VMH95" s="533"/>
      <c r="VMI95" s="527"/>
      <c r="VMJ95" s="528"/>
      <c r="VMK95" s="529"/>
      <c r="VML95" s="530"/>
      <c r="VMM95" s="531"/>
      <c r="VMN95" s="532"/>
      <c r="VMO95" s="533"/>
      <c r="VMP95" s="527"/>
      <c r="VMQ95" s="528"/>
      <c r="VMR95" s="529"/>
      <c r="VMS95" s="530"/>
      <c r="VMT95" s="531"/>
      <c r="VMU95" s="532"/>
      <c r="VMV95" s="533"/>
      <c r="VMW95" s="527"/>
      <c r="VMX95" s="528"/>
      <c r="VMY95" s="529"/>
      <c r="VMZ95" s="530"/>
      <c r="VNA95" s="531"/>
      <c r="VNB95" s="532"/>
      <c r="VNC95" s="533"/>
      <c r="VND95" s="527"/>
      <c r="VNE95" s="528"/>
      <c r="VNF95" s="529"/>
      <c r="VNG95" s="530"/>
      <c r="VNH95" s="531"/>
      <c r="VNI95" s="532"/>
      <c r="VNJ95" s="533"/>
      <c r="VNK95" s="527"/>
      <c r="VNL95" s="528"/>
      <c r="VNM95" s="529"/>
      <c r="VNN95" s="530"/>
      <c r="VNO95" s="531"/>
      <c r="VNP95" s="532"/>
      <c r="VNQ95" s="533"/>
      <c r="VNR95" s="527"/>
      <c r="VNS95" s="528"/>
      <c r="VNT95" s="529"/>
      <c r="VNU95" s="530"/>
      <c r="VNV95" s="531"/>
      <c r="VNW95" s="532"/>
      <c r="VNX95" s="533"/>
      <c r="VNY95" s="527"/>
      <c r="VNZ95" s="528"/>
      <c r="VOA95" s="529"/>
      <c r="VOB95" s="530"/>
      <c r="VOC95" s="531"/>
      <c r="VOD95" s="532"/>
      <c r="VOE95" s="533"/>
      <c r="VOF95" s="527"/>
      <c r="VOG95" s="528"/>
      <c r="VOH95" s="529"/>
      <c r="VOI95" s="530"/>
      <c r="VOJ95" s="531"/>
      <c r="VOK95" s="532"/>
      <c r="VOL95" s="533"/>
      <c r="VOM95" s="527"/>
      <c r="VON95" s="528"/>
      <c r="VOO95" s="529"/>
      <c r="VOP95" s="530"/>
      <c r="VOQ95" s="531"/>
      <c r="VOR95" s="532"/>
      <c r="VOS95" s="533"/>
      <c r="VOT95" s="527"/>
      <c r="VOU95" s="528"/>
      <c r="VOV95" s="529"/>
      <c r="VOW95" s="530"/>
      <c r="VOX95" s="531"/>
      <c r="VOY95" s="532"/>
      <c r="VOZ95" s="533"/>
      <c r="VPA95" s="527"/>
      <c r="VPB95" s="528"/>
      <c r="VPC95" s="529"/>
      <c r="VPD95" s="530"/>
      <c r="VPE95" s="531"/>
      <c r="VPF95" s="532"/>
      <c r="VPG95" s="533"/>
      <c r="VPH95" s="527"/>
      <c r="VPI95" s="528"/>
      <c r="VPJ95" s="529"/>
      <c r="VPK95" s="530"/>
      <c r="VPL95" s="531"/>
      <c r="VPM95" s="532"/>
      <c r="VPN95" s="533"/>
      <c r="VPO95" s="527"/>
      <c r="VPP95" s="528"/>
      <c r="VPQ95" s="529"/>
      <c r="VPR95" s="530"/>
      <c r="VPS95" s="531"/>
      <c r="VPT95" s="532"/>
      <c r="VPU95" s="533"/>
      <c r="VPV95" s="527"/>
      <c r="VPW95" s="528"/>
      <c r="VPX95" s="529"/>
      <c r="VPY95" s="530"/>
      <c r="VPZ95" s="531"/>
      <c r="VQA95" s="532"/>
      <c r="VQB95" s="533"/>
      <c r="VQC95" s="527"/>
      <c r="VQD95" s="528"/>
      <c r="VQE95" s="529"/>
      <c r="VQF95" s="530"/>
      <c r="VQG95" s="531"/>
      <c r="VQH95" s="532"/>
      <c r="VQI95" s="533"/>
      <c r="VQJ95" s="527"/>
      <c r="VQK95" s="528"/>
      <c r="VQL95" s="529"/>
      <c r="VQM95" s="530"/>
      <c r="VQN95" s="531"/>
      <c r="VQO95" s="532"/>
      <c r="VQP95" s="533"/>
      <c r="VQQ95" s="527"/>
      <c r="VQR95" s="528"/>
      <c r="VQS95" s="529"/>
      <c r="VQT95" s="530"/>
      <c r="VQU95" s="531"/>
      <c r="VQV95" s="532"/>
      <c r="VQW95" s="533"/>
      <c r="VQX95" s="527"/>
      <c r="VQY95" s="528"/>
      <c r="VQZ95" s="529"/>
      <c r="VRA95" s="530"/>
      <c r="VRB95" s="531"/>
      <c r="VRC95" s="532"/>
      <c r="VRD95" s="533"/>
      <c r="VRE95" s="527"/>
      <c r="VRF95" s="528"/>
      <c r="VRG95" s="529"/>
      <c r="VRH95" s="530"/>
      <c r="VRI95" s="531"/>
      <c r="VRJ95" s="532"/>
      <c r="VRK95" s="533"/>
      <c r="VRL95" s="527"/>
      <c r="VRM95" s="528"/>
      <c r="VRN95" s="529"/>
      <c r="VRO95" s="530"/>
      <c r="VRP95" s="531"/>
      <c r="VRQ95" s="532"/>
      <c r="VRR95" s="533"/>
      <c r="VRS95" s="527"/>
      <c r="VRT95" s="528"/>
      <c r="VRU95" s="529"/>
      <c r="VRV95" s="530"/>
      <c r="VRW95" s="531"/>
      <c r="VRX95" s="532"/>
      <c r="VRY95" s="533"/>
      <c r="VRZ95" s="527"/>
      <c r="VSA95" s="528"/>
      <c r="VSB95" s="529"/>
      <c r="VSC95" s="530"/>
      <c r="VSD95" s="531"/>
      <c r="VSE95" s="532"/>
      <c r="VSF95" s="533"/>
      <c r="VSG95" s="527"/>
      <c r="VSH95" s="528"/>
      <c r="VSI95" s="529"/>
      <c r="VSJ95" s="530"/>
      <c r="VSK95" s="531"/>
      <c r="VSL95" s="532"/>
      <c r="VSM95" s="533"/>
      <c r="VSN95" s="527"/>
      <c r="VSO95" s="528"/>
      <c r="VSP95" s="529"/>
      <c r="VSQ95" s="530"/>
      <c r="VSR95" s="531"/>
      <c r="VSS95" s="532"/>
      <c r="VST95" s="533"/>
      <c r="VSU95" s="527"/>
      <c r="VSV95" s="528"/>
      <c r="VSW95" s="529"/>
      <c r="VSX95" s="530"/>
      <c r="VSY95" s="531"/>
      <c r="VSZ95" s="532"/>
      <c r="VTA95" s="533"/>
      <c r="VTB95" s="527"/>
      <c r="VTC95" s="528"/>
      <c r="VTD95" s="529"/>
      <c r="VTE95" s="530"/>
      <c r="VTF95" s="531"/>
      <c r="VTG95" s="532"/>
      <c r="VTH95" s="533"/>
      <c r="VTI95" s="527"/>
      <c r="VTJ95" s="528"/>
      <c r="VTK95" s="529"/>
      <c r="VTL95" s="530"/>
      <c r="VTM95" s="531"/>
      <c r="VTN95" s="532"/>
      <c r="VTO95" s="533"/>
      <c r="VTP95" s="527"/>
      <c r="VTQ95" s="528"/>
      <c r="VTR95" s="529"/>
      <c r="VTS95" s="530"/>
      <c r="VTT95" s="531"/>
      <c r="VTU95" s="532"/>
      <c r="VTV95" s="533"/>
      <c r="VTW95" s="527"/>
      <c r="VTX95" s="528"/>
      <c r="VTY95" s="529"/>
      <c r="VTZ95" s="530"/>
      <c r="VUA95" s="531"/>
      <c r="VUB95" s="532"/>
      <c r="VUC95" s="533"/>
      <c r="VUD95" s="527"/>
      <c r="VUE95" s="528"/>
      <c r="VUF95" s="529"/>
      <c r="VUG95" s="530"/>
      <c r="VUH95" s="531"/>
      <c r="VUI95" s="532"/>
      <c r="VUJ95" s="533"/>
      <c r="VUK95" s="527"/>
      <c r="VUL95" s="528"/>
      <c r="VUM95" s="529"/>
      <c r="VUN95" s="530"/>
      <c r="VUO95" s="531"/>
      <c r="VUP95" s="532"/>
      <c r="VUQ95" s="533"/>
      <c r="VUR95" s="527"/>
      <c r="VUS95" s="528"/>
      <c r="VUT95" s="529"/>
      <c r="VUU95" s="530"/>
      <c r="VUV95" s="531"/>
      <c r="VUW95" s="532"/>
      <c r="VUX95" s="533"/>
      <c r="VUY95" s="527"/>
      <c r="VUZ95" s="528"/>
      <c r="VVA95" s="529"/>
      <c r="VVB95" s="530"/>
      <c r="VVC95" s="531"/>
      <c r="VVD95" s="532"/>
      <c r="VVE95" s="533"/>
      <c r="VVF95" s="527"/>
      <c r="VVG95" s="528"/>
      <c r="VVH95" s="529"/>
      <c r="VVI95" s="530"/>
      <c r="VVJ95" s="531"/>
      <c r="VVK95" s="532"/>
      <c r="VVL95" s="533"/>
      <c r="VVM95" s="527"/>
      <c r="VVN95" s="528"/>
      <c r="VVO95" s="529"/>
      <c r="VVP95" s="530"/>
      <c r="VVQ95" s="531"/>
      <c r="VVR95" s="532"/>
      <c r="VVS95" s="533"/>
      <c r="VVT95" s="527"/>
      <c r="VVU95" s="528"/>
      <c r="VVV95" s="529"/>
      <c r="VVW95" s="530"/>
      <c r="VVX95" s="531"/>
      <c r="VVY95" s="532"/>
      <c r="VVZ95" s="533"/>
      <c r="VWA95" s="527"/>
      <c r="VWB95" s="528"/>
      <c r="VWC95" s="529"/>
      <c r="VWD95" s="530"/>
      <c r="VWE95" s="531"/>
      <c r="VWF95" s="532"/>
      <c r="VWG95" s="533"/>
      <c r="VWH95" s="527"/>
      <c r="VWI95" s="528"/>
      <c r="VWJ95" s="529"/>
      <c r="VWK95" s="530"/>
      <c r="VWL95" s="531"/>
      <c r="VWM95" s="532"/>
      <c r="VWN95" s="533"/>
      <c r="VWO95" s="527"/>
      <c r="VWP95" s="528"/>
      <c r="VWQ95" s="529"/>
      <c r="VWR95" s="530"/>
      <c r="VWS95" s="531"/>
      <c r="VWT95" s="532"/>
      <c r="VWU95" s="533"/>
      <c r="VWV95" s="527"/>
      <c r="VWW95" s="528"/>
      <c r="VWX95" s="529"/>
      <c r="VWY95" s="530"/>
      <c r="VWZ95" s="531"/>
      <c r="VXA95" s="532"/>
      <c r="VXB95" s="533"/>
      <c r="VXC95" s="527"/>
      <c r="VXD95" s="528"/>
      <c r="VXE95" s="529"/>
      <c r="VXF95" s="530"/>
      <c r="VXG95" s="531"/>
      <c r="VXH95" s="532"/>
      <c r="VXI95" s="533"/>
      <c r="VXJ95" s="527"/>
      <c r="VXK95" s="528"/>
      <c r="VXL95" s="529"/>
      <c r="VXM95" s="530"/>
      <c r="VXN95" s="531"/>
      <c r="VXO95" s="532"/>
      <c r="VXP95" s="533"/>
      <c r="VXQ95" s="527"/>
      <c r="VXR95" s="528"/>
      <c r="VXS95" s="529"/>
      <c r="VXT95" s="530"/>
      <c r="VXU95" s="531"/>
      <c r="VXV95" s="532"/>
      <c r="VXW95" s="533"/>
      <c r="VXX95" s="527"/>
      <c r="VXY95" s="528"/>
      <c r="VXZ95" s="529"/>
      <c r="VYA95" s="530"/>
      <c r="VYB95" s="531"/>
      <c r="VYC95" s="532"/>
      <c r="VYD95" s="533"/>
      <c r="VYE95" s="527"/>
      <c r="VYF95" s="528"/>
      <c r="VYG95" s="529"/>
      <c r="VYH95" s="530"/>
      <c r="VYI95" s="531"/>
      <c r="VYJ95" s="532"/>
      <c r="VYK95" s="533"/>
      <c r="VYL95" s="527"/>
      <c r="VYM95" s="528"/>
      <c r="VYN95" s="529"/>
      <c r="VYO95" s="530"/>
      <c r="VYP95" s="531"/>
      <c r="VYQ95" s="532"/>
      <c r="VYR95" s="533"/>
      <c r="VYS95" s="527"/>
      <c r="VYT95" s="528"/>
      <c r="VYU95" s="529"/>
      <c r="VYV95" s="530"/>
      <c r="VYW95" s="531"/>
      <c r="VYX95" s="532"/>
      <c r="VYY95" s="533"/>
      <c r="VYZ95" s="527"/>
      <c r="VZA95" s="528"/>
      <c r="VZB95" s="529"/>
      <c r="VZC95" s="530"/>
      <c r="VZD95" s="531"/>
      <c r="VZE95" s="532"/>
      <c r="VZF95" s="533"/>
      <c r="VZG95" s="527"/>
      <c r="VZH95" s="528"/>
      <c r="VZI95" s="529"/>
      <c r="VZJ95" s="530"/>
      <c r="VZK95" s="531"/>
      <c r="VZL95" s="532"/>
      <c r="VZM95" s="533"/>
      <c r="VZN95" s="527"/>
      <c r="VZO95" s="528"/>
      <c r="VZP95" s="529"/>
      <c r="VZQ95" s="530"/>
      <c r="VZR95" s="531"/>
      <c r="VZS95" s="532"/>
      <c r="VZT95" s="533"/>
      <c r="VZU95" s="527"/>
      <c r="VZV95" s="528"/>
      <c r="VZW95" s="529"/>
      <c r="VZX95" s="530"/>
      <c r="VZY95" s="531"/>
      <c r="VZZ95" s="532"/>
      <c r="WAA95" s="533"/>
      <c r="WAB95" s="527"/>
      <c r="WAC95" s="528"/>
      <c r="WAD95" s="529"/>
      <c r="WAE95" s="530"/>
      <c r="WAF95" s="531"/>
      <c r="WAG95" s="532"/>
      <c r="WAH95" s="533"/>
      <c r="WAI95" s="527"/>
      <c r="WAJ95" s="528"/>
      <c r="WAK95" s="529"/>
      <c r="WAL95" s="530"/>
      <c r="WAM95" s="531"/>
      <c r="WAN95" s="532"/>
      <c r="WAO95" s="533"/>
      <c r="WAP95" s="527"/>
      <c r="WAQ95" s="528"/>
      <c r="WAR95" s="529"/>
      <c r="WAS95" s="530"/>
      <c r="WAT95" s="531"/>
      <c r="WAU95" s="532"/>
      <c r="WAV95" s="533"/>
      <c r="WAW95" s="527"/>
      <c r="WAX95" s="528"/>
      <c r="WAY95" s="529"/>
      <c r="WAZ95" s="530"/>
      <c r="WBA95" s="531"/>
      <c r="WBB95" s="532"/>
      <c r="WBC95" s="533"/>
      <c r="WBD95" s="527"/>
      <c r="WBE95" s="528"/>
      <c r="WBF95" s="529"/>
      <c r="WBG95" s="530"/>
      <c r="WBH95" s="531"/>
      <c r="WBI95" s="532"/>
      <c r="WBJ95" s="533"/>
      <c r="WBK95" s="527"/>
      <c r="WBL95" s="528"/>
      <c r="WBM95" s="529"/>
      <c r="WBN95" s="530"/>
      <c r="WBO95" s="531"/>
      <c r="WBP95" s="532"/>
      <c r="WBQ95" s="533"/>
      <c r="WBR95" s="527"/>
      <c r="WBS95" s="528"/>
      <c r="WBT95" s="529"/>
      <c r="WBU95" s="530"/>
      <c r="WBV95" s="531"/>
      <c r="WBW95" s="532"/>
      <c r="WBX95" s="533"/>
      <c r="WBY95" s="527"/>
      <c r="WBZ95" s="528"/>
      <c r="WCA95" s="529"/>
      <c r="WCB95" s="530"/>
      <c r="WCC95" s="531"/>
      <c r="WCD95" s="532"/>
      <c r="WCE95" s="533"/>
      <c r="WCF95" s="527"/>
      <c r="WCG95" s="528"/>
      <c r="WCH95" s="529"/>
      <c r="WCI95" s="530"/>
      <c r="WCJ95" s="531"/>
      <c r="WCK95" s="532"/>
      <c r="WCL95" s="533"/>
      <c r="WCM95" s="527"/>
      <c r="WCN95" s="528"/>
      <c r="WCO95" s="529"/>
      <c r="WCP95" s="530"/>
      <c r="WCQ95" s="531"/>
      <c r="WCR95" s="532"/>
      <c r="WCS95" s="533"/>
      <c r="WCT95" s="527"/>
      <c r="WCU95" s="528"/>
      <c r="WCV95" s="529"/>
      <c r="WCW95" s="530"/>
      <c r="WCX95" s="531"/>
      <c r="WCY95" s="532"/>
      <c r="WCZ95" s="533"/>
      <c r="WDA95" s="527"/>
      <c r="WDB95" s="528"/>
      <c r="WDC95" s="529"/>
      <c r="WDD95" s="530"/>
      <c r="WDE95" s="531"/>
      <c r="WDF95" s="532"/>
      <c r="WDG95" s="533"/>
      <c r="WDH95" s="527"/>
      <c r="WDI95" s="528"/>
      <c r="WDJ95" s="529"/>
      <c r="WDK95" s="530"/>
      <c r="WDL95" s="531"/>
      <c r="WDM95" s="532"/>
      <c r="WDN95" s="533"/>
      <c r="WDO95" s="527"/>
      <c r="WDP95" s="528"/>
      <c r="WDQ95" s="529"/>
      <c r="WDR95" s="530"/>
      <c r="WDS95" s="531"/>
      <c r="WDT95" s="532"/>
      <c r="WDU95" s="533"/>
      <c r="WDV95" s="527"/>
      <c r="WDW95" s="528"/>
      <c r="WDX95" s="529"/>
      <c r="WDY95" s="530"/>
      <c r="WDZ95" s="531"/>
      <c r="WEA95" s="532"/>
      <c r="WEB95" s="533"/>
      <c r="WEC95" s="527"/>
      <c r="WED95" s="528"/>
      <c r="WEE95" s="529"/>
      <c r="WEF95" s="530"/>
      <c r="WEG95" s="531"/>
      <c r="WEH95" s="532"/>
      <c r="WEI95" s="533"/>
      <c r="WEJ95" s="527"/>
      <c r="WEK95" s="528"/>
      <c r="WEL95" s="529"/>
      <c r="WEM95" s="530"/>
      <c r="WEN95" s="531"/>
      <c r="WEO95" s="532"/>
      <c r="WEP95" s="533"/>
      <c r="WEQ95" s="527"/>
      <c r="WER95" s="528"/>
      <c r="WES95" s="529"/>
      <c r="WET95" s="530"/>
      <c r="WEU95" s="531"/>
      <c r="WEV95" s="532"/>
      <c r="WEW95" s="533"/>
      <c r="WEX95" s="527"/>
      <c r="WEY95" s="528"/>
      <c r="WEZ95" s="529"/>
      <c r="WFA95" s="530"/>
      <c r="WFB95" s="531"/>
      <c r="WFC95" s="532"/>
      <c r="WFD95" s="533"/>
      <c r="WFE95" s="527"/>
      <c r="WFF95" s="528"/>
      <c r="WFG95" s="529"/>
      <c r="WFH95" s="530"/>
      <c r="WFI95" s="531"/>
      <c r="WFJ95" s="532"/>
      <c r="WFK95" s="533"/>
      <c r="WFL95" s="527"/>
      <c r="WFM95" s="528"/>
      <c r="WFN95" s="529"/>
      <c r="WFO95" s="530"/>
      <c r="WFP95" s="531"/>
      <c r="WFQ95" s="532"/>
      <c r="WFR95" s="533"/>
      <c r="WFS95" s="527"/>
      <c r="WFT95" s="528"/>
      <c r="WFU95" s="529"/>
      <c r="WFV95" s="530"/>
      <c r="WFW95" s="531"/>
      <c r="WFX95" s="532"/>
      <c r="WFY95" s="533"/>
      <c r="WFZ95" s="527"/>
      <c r="WGA95" s="528"/>
      <c r="WGB95" s="529"/>
      <c r="WGC95" s="530"/>
      <c r="WGD95" s="531"/>
      <c r="WGE95" s="532"/>
      <c r="WGF95" s="533"/>
      <c r="WGG95" s="527"/>
      <c r="WGH95" s="528"/>
      <c r="WGI95" s="529"/>
      <c r="WGJ95" s="530"/>
      <c r="WGK95" s="531"/>
      <c r="WGL95" s="532"/>
      <c r="WGM95" s="533"/>
      <c r="WGN95" s="527"/>
      <c r="WGO95" s="528"/>
      <c r="WGP95" s="529"/>
      <c r="WGQ95" s="530"/>
      <c r="WGR95" s="531"/>
      <c r="WGS95" s="532"/>
      <c r="WGT95" s="533"/>
      <c r="WGU95" s="527"/>
      <c r="WGV95" s="528"/>
      <c r="WGW95" s="529"/>
      <c r="WGX95" s="530"/>
      <c r="WGY95" s="531"/>
      <c r="WGZ95" s="532"/>
      <c r="WHA95" s="533"/>
      <c r="WHB95" s="527"/>
      <c r="WHC95" s="528"/>
      <c r="WHD95" s="529"/>
      <c r="WHE95" s="530"/>
      <c r="WHF95" s="531"/>
      <c r="WHG95" s="532"/>
      <c r="WHH95" s="533"/>
      <c r="WHI95" s="527"/>
      <c r="WHJ95" s="528"/>
      <c r="WHK95" s="529"/>
      <c r="WHL95" s="530"/>
      <c r="WHM95" s="531"/>
      <c r="WHN95" s="532"/>
      <c r="WHO95" s="533"/>
      <c r="WHP95" s="527"/>
      <c r="WHQ95" s="528"/>
      <c r="WHR95" s="529"/>
      <c r="WHS95" s="530"/>
      <c r="WHT95" s="531"/>
      <c r="WHU95" s="532"/>
      <c r="WHV95" s="533"/>
      <c r="WHW95" s="527"/>
      <c r="WHX95" s="528"/>
      <c r="WHY95" s="529"/>
      <c r="WHZ95" s="530"/>
      <c r="WIA95" s="531"/>
      <c r="WIB95" s="532"/>
      <c r="WIC95" s="533"/>
      <c r="WID95" s="527"/>
      <c r="WIE95" s="528"/>
      <c r="WIF95" s="529"/>
      <c r="WIG95" s="530"/>
      <c r="WIH95" s="531"/>
      <c r="WII95" s="532"/>
      <c r="WIJ95" s="533"/>
      <c r="WIK95" s="527"/>
      <c r="WIL95" s="528"/>
      <c r="WIM95" s="529"/>
      <c r="WIN95" s="530"/>
      <c r="WIO95" s="531"/>
      <c r="WIP95" s="532"/>
      <c r="WIQ95" s="533"/>
      <c r="WIR95" s="527"/>
      <c r="WIS95" s="528"/>
      <c r="WIT95" s="529"/>
      <c r="WIU95" s="530"/>
      <c r="WIV95" s="531"/>
      <c r="WIW95" s="532"/>
      <c r="WIX95" s="533"/>
      <c r="WIY95" s="527"/>
      <c r="WIZ95" s="528"/>
      <c r="WJA95" s="529"/>
      <c r="WJB95" s="530"/>
      <c r="WJC95" s="531"/>
      <c r="WJD95" s="532"/>
      <c r="WJE95" s="533"/>
      <c r="WJF95" s="527"/>
      <c r="WJG95" s="528"/>
      <c r="WJH95" s="529"/>
      <c r="WJI95" s="530"/>
      <c r="WJJ95" s="531"/>
      <c r="WJK95" s="532"/>
      <c r="WJL95" s="533"/>
      <c r="WJM95" s="527"/>
      <c r="WJN95" s="528"/>
      <c r="WJO95" s="529"/>
      <c r="WJP95" s="530"/>
      <c r="WJQ95" s="531"/>
      <c r="WJR95" s="532"/>
      <c r="WJS95" s="533"/>
      <c r="WJT95" s="527"/>
      <c r="WJU95" s="528"/>
      <c r="WJV95" s="529"/>
      <c r="WJW95" s="530"/>
      <c r="WJX95" s="531"/>
      <c r="WJY95" s="532"/>
      <c r="WJZ95" s="533"/>
      <c r="WKA95" s="527"/>
      <c r="WKB95" s="528"/>
      <c r="WKC95" s="529"/>
      <c r="WKD95" s="530"/>
      <c r="WKE95" s="531"/>
      <c r="WKF95" s="532"/>
      <c r="WKG95" s="533"/>
      <c r="WKH95" s="527"/>
      <c r="WKI95" s="528"/>
      <c r="WKJ95" s="529"/>
      <c r="WKK95" s="530"/>
      <c r="WKL95" s="531"/>
      <c r="WKM95" s="532"/>
      <c r="WKN95" s="533"/>
      <c r="WKO95" s="527"/>
      <c r="WKP95" s="528"/>
      <c r="WKQ95" s="529"/>
      <c r="WKR95" s="530"/>
      <c r="WKS95" s="531"/>
      <c r="WKT95" s="532"/>
      <c r="WKU95" s="533"/>
      <c r="WKV95" s="527"/>
      <c r="WKW95" s="528"/>
      <c r="WKX95" s="529"/>
      <c r="WKY95" s="530"/>
      <c r="WKZ95" s="531"/>
      <c r="WLA95" s="532"/>
      <c r="WLB95" s="533"/>
      <c r="WLC95" s="527"/>
      <c r="WLD95" s="528"/>
      <c r="WLE95" s="529"/>
      <c r="WLF95" s="530"/>
      <c r="WLG95" s="531"/>
      <c r="WLH95" s="532"/>
      <c r="WLI95" s="533"/>
      <c r="WLJ95" s="527"/>
      <c r="WLK95" s="528"/>
      <c r="WLL95" s="529"/>
      <c r="WLM95" s="530"/>
      <c r="WLN95" s="531"/>
      <c r="WLO95" s="532"/>
      <c r="WLP95" s="533"/>
      <c r="WLQ95" s="527"/>
      <c r="WLR95" s="528"/>
      <c r="WLS95" s="529"/>
      <c r="WLT95" s="530"/>
      <c r="WLU95" s="531"/>
      <c r="WLV95" s="532"/>
      <c r="WLW95" s="533"/>
      <c r="WLX95" s="527"/>
      <c r="WLY95" s="528"/>
      <c r="WLZ95" s="529"/>
      <c r="WMA95" s="530"/>
      <c r="WMB95" s="531"/>
      <c r="WMC95" s="532"/>
      <c r="WMD95" s="533"/>
      <c r="WME95" s="527"/>
      <c r="WMF95" s="528"/>
      <c r="WMG95" s="529"/>
      <c r="WMH95" s="530"/>
      <c r="WMI95" s="531"/>
      <c r="WMJ95" s="532"/>
      <c r="WMK95" s="533"/>
      <c r="WML95" s="527"/>
      <c r="WMM95" s="528"/>
      <c r="WMN95" s="529"/>
      <c r="WMO95" s="530"/>
      <c r="WMP95" s="531"/>
      <c r="WMQ95" s="532"/>
      <c r="WMR95" s="533"/>
      <c r="WMS95" s="527"/>
      <c r="WMT95" s="528"/>
      <c r="WMU95" s="529"/>
      <c r="WMV95" s="530"/>
      <c r="WMW95" s="531"/>
      <c r="WMX95" s="532"/>
      <c r="WMY95" s="533"/>
      <c r="WMZ95" s="527"/>
      <c r="WNA95" s="528"/>
      <c r="WNB95" s="529"/>
      <c r="WNC95" s="530"/>
      <c r="WND95" s="531"/>
      <c r="WNE95" s="532"/>
      <c r="WNF95" s="533"/>
      <c r="WNG95" s="527"/>
      <c r="WNH95" s="528"/>
      <c r="WNI95" s="529"/>
      <c r="WNJ95" s="530"/>
      <c r="WNK95" s="531"/>
      <c r="WNL95" s="532"/>
      <c r="WNM95" s="533"/>
      <c r="WNN95" s="527"/>
      <c r="WNO95" s="528"/>
      <c r="WNP95" s="529"/>
      <c r="WNQ95" s="530"/>
      <c r="WNR95" s="531"/>
      <c r="WNS95" s="532"/>
      <c r="WNT95" s="533"/>
      <c r="WNU95" s="527"/>
      <c r="WNV95" s="528"/>
      <c r="WNW95" s="529"/>
      <c r="WNX95" s="530"/>
      <c r="WNY95" s="531"/>
      <c r="WNZ95" s="532"/>
      <c r="WOA95" s="533"/>
      <c r="WOB95" s="527"/>
      <c r="WOC95" s="528"/>
      <c r="WOD95" s="529"/>
      <c r="WOE95" s="530"/>
      <c r="WOF95" s="531"/>
      <c r="WOG95" s="532"/>
      <c r="WOH95" s="533"/>
      <c r="WOI95" s="527"/>
      <c r="WOJ95" s="528"/>
      <c r="WOK95" s="529"/>
      <c r="WOL95" s="530"/>
      <c r="WOM95" s="531"/>
      <c r="WON95" s="532"/>
      <c r="WOO95" s="533"/>
      <c r="WOP95" s="527"/>
      <c r="WOQ95" s="528"/>
      <c r="WOR95" s="529"/>
      <c r="WOS95" s="530"/>
      <c r="WOT95" s="531"/>
      <c r="WOU95" s="532"/>
      <c r="WOV95" s="533"/>
      <c r="WOW95" s="527"/>
      <c r="WOX95" s="528"/>
      <c r="WOY95" s="529"/>
      <c r="WOZ95" s="530"/>
      <c r="WPA95" s="531"/>
      <c r="WPB95" s="532"/>
      <c r="WPC95" s="533"/>
      <c r="WPD95" s="527"/>
      <c r="WPE95" s="528"/>
      <c r="WPF95" s="529"/>
      <c r="WPG95" s="530"/>
      <c r="WPH95" s="531"/>
      <c r="WPI95" s="532"/>
      <c r="WPJ95" s="533"/>
      <c r="WPK95" s="527"/>
      <c r="WPL95" s="528"/>
      <c r="WPM95" s="529"/>
      <c r="WPN95" s="530"/>
      <c r="WPO95" s="531"/>
      <c r="WPP95" s="532"/>
      <c r="WPQ95" s="533"/>
      <c r="WPR95" s="527"/>
      <c r="WPS95" s="528"/>
      <c r="WPT95" s="529"/>
      <c r="WPU95" s="530"/>
      <c r="WPV95" s="531"/>
      <c r="WPW95" s="532"/>
      <c r="WPX95" s="533"/>
      <c r="WPY95" s="527"/>
      <c r="WPZ95" s="528"/>
      <c r="WQA95" s="529"/>
      <c r="WQB95" s="530"/>
      <c r="WQC95" s="531"/>
      <c r="WQD95" s="532"/>
      <c r="WQE95" s="533"/>
      <c r="WQF95" s="527"/>
      <c r="WQG95" s="528"/>
      <c r="WQH95" s="529"/>
      <c r="WQI95" s="530"/>
      <c r="WQJ95" s="531"/>
      <c r="WQK95" s="532"/>
      <c r="WQL95" s="533"/>
      <c r="WQM95" s="527"/>
      <c r="WQN95" s="528"/>
      <c r="WQO95" s="529"/>
      <c r="WQP95" s="530"/>
      <c r="WQQ95" s="531"/>
      <c r="WQR95" s="532"/>
      <c r="WQS95" s="533"/>
      <c r="WQT95" s="527"/>
      <c r="WQU95" s="528"/>
      <c r="WQV95" s="529"/>
      <c r="WQW95" s="530"/>
      <c r="WQX95" s="531"/>
      <c r="WQY95" s="532"/>
      <c r="WQZ95" s="533"/>
      <c r="WRA95" s="527"/>
      <c r="WRB95" s="528"/>
      <c r="WRC95" s="529"/>
      <c r="WRD95" s="530"/>
      <c r="WRE95" s="531"/>
      <c r="WRF95" s="532"/>
      <c r="WRG95" s="533"/>
      <c r="WRH95" s="527"/>
      <c r="WRI95" s="528"/>
      <c r="WRJ95" s="529"/>
      <c r="WRK95" s="530"/>
      <c r="WRL95" s="531"/>
      <c r="WRM95" s="532"/>
      <c r="WRN95" s="533"/>
      <c r="WRO95" s="527"/>
      <c r="WRP95" s="528"/>
      <c r="WRQ95" s="529"/>
      <c r="WRR95" s="530"/>
      <c r="WRS95" s="531"/>
      <c r="WRT95" s="532"/>
      <c r="WRU95" s="533"/>
      <c r="WRV95" s="527"/>
      <c r="WRW95" s="528"/>
      <c r="WRX95" s="529"/>
      <c r="WRY95" s="530"/>
      <c r="WRZ95" s="531"/>
      <c r="WSA95" s="532"/>
      <c r="WSB95" s="533"/>
      <c r="WSC95" s="527"/>
      <c r="WSD95" s="528"/>
      <c r="WSE95" s="529"/>
      <c r="WSF95" s="530"/>
      <c r="WSG95" s="531"/>
      <c r="WSH95" s="532"/>
      <c r="WSI95" s="533"/>
      <c r="WSJ95" s="527"/>
      <c r="WSK95" s="528"/>
      <c r="WSL95" s="529"/>
      <c r="WSM95" s="530"/>
      <c r="WSN95" s="531"/>
      <c r="WSO95" s="532"/>
      <c r="WSP95" s="533"/>
      <c r="WSQ95" s="527"/>
      <c r="WSR95" s="528"/>
      <c r="WSS95" s="529"/>
      <c r="WST95" s="530"/>
      <c r="WSU95" s="531"/>
      <c r="WSV95" s="532"/>
      <c r="WSW95" s="533"/>
      <c r="WSX95" s="527"/>
      <c r="WSY95" s="528"/>
      <c r="WSZ95" s="529"/>
      <c r="WTA95" s="530"/>
      <c r="WTB95" s="531"/>
      <c r="WTC95" s="532"/>
      <c r="WTD95" s="533"/>
      <c r="WTE95" s="527"/>
      <c r="WTF95" s="528"/>
      <c r="WTG95" s="529"/>
      <c r="WTH95" s="530"/>
      <c r="WTI95" s="531"/>
      <c r="WTJ95" s="532"/>
      <c r="WTK95" s="533"/>
      <c r="WTL95" s="527"/>
      <c r="WTM95" s="528"/>
      <c r="WTN95" s="529"/>
      <c r="WTO95" s="530"/>
      <c r="WTP95" s="531"/>
      <c r="WTQ95" s="532"/>
      <c r="WTR95" s="533"/>
      <c r="WTS95" s="527"/>
      <c r="WTT95" s="528"/>
      <c r="WTU95" s="529"/>
      <c r="WTV95" s="530"/>
      <c r="WTW95" s="531"/>
      <c r="WTX95" s="532"/>
      <c r="WTY95" s="533"/>
      <c r="WTZ95" s="527"/>
      <c r="WUA95" s="528"/>
      <c r="WUB95" s="529"/>
      <c r="WUC95" s="530"/>
      <c r="WUD95" s="531"/>
      <c r="WUE95" s="532"/>
      <c r="WUF95" s="533"/>
      <c r="WUG95" s="527"/>
      <c r="WUH95" s="528"/>
      <c r="WUI95" s="529"/>
      <c r="WUJ95" s="530"/>
      <c r="WUK95" s="531"/>
      <c r="WUL95" s="532"/>
      <c r="WUM95" s="533"/>
      <c r="WUN95" s="527"/>
      <c r="WUO95" s="528"/>
      <c r="WUP95" s="529"/>
      <c r="WUQ95" s="530"/>
      <c r="WUR95" s="531"/>
      <c r="WUS95" s="532"/>
      <c r="WUT95" s="533"/>
      <c r="WUU95" s="527"/>
      <c r="WUV95" s="528"/>
      <c r="WUW95" s="529"/>
      <c r="WUX95" s="530"/>
      <c r="WUY95" s="531"/>
      <c r="WUZ95" s="532"/>
      <c r="WVA95" s="533"/>
      <c r="WVB95" s="527"/>
      <c r="WVC95" s="528"/>
      <c r="WVD95" s="529"/>
      <c r="WVE95" s="530"/>
      <c r="WVF95" s="531"/>
      <c r="WVG95" s="532"/>
      <c r="WVH95" s="533"/>
      <c r="WVI95" s="527"/>
      <c r="WVJ95" s="528"/>
      <c r="WVK95" s="529"/>
      <c r="WVL95" s="530"/>
      <c r="WVM95" s="531"/>
      <c r="WVN95" s="532"/>
      <c r="WVO95" s="533"/>
      <c r="WVP95" s="527"/>
      <c r="WVQ95" s="528"/>
      <c r="WVR95" s="529"/>
      <c r="WVS95" s="530"/>
      <c r="WVT95" s="531"/>
      <c r="WVU95" s="532"/>
      <c r="WVV95" s="533"/>
      <c r="WVW95" s="527"/>
      <c r="WVX95" s="528"/>
      <c r="WVY95" s="529"/>
      <c r="WVZ95" s="530"/>
      <c r="WWA95" s="531"/>
      <c r="WWB95" s="532"/>
      <c r="WWC95" s="533"/>
      <c r="WWD95" s="527"/>
      <c r="WWE95" s="528"/>
      <c r="WWF95" s="529"/>
      <c r="WWG95" s="530"/>
      <c r="WWH95" s="531"/>
      <c r="WWI95" s="532"/>
      <c r="WWJ95" s="533"/>
      <c r="WWK95" s="527"/>
      <c r="WWL95" s="528"/>
      <c r="WWM95" s="529"/>
      <c r="WWN95" s="530"/>
      <c r="WWO95" s="531"/>
      <c r="WWP95" s="532"/>
      <c r="WWQ95" s="533"/>
      <c r="WWR95" s="527"/>
      <c r="WWS95" s="528"/>
      <c r="WWT95" s="529"/>
      <c r="WWU95" s="530"/>
      <c r="WWV95" s="531"/>
      <c r="WWW95" s="532"/>
      <c r="WWX95" s="533"/>
      <c r="WWY95" s="527"/>
      <c r="WWZ95" s="528"/>
      <c r="WXA95" s="529"/>
      <c r="WXB95" s="530"/>
      <c r="WXC95" s="531"/>
      <c r="WXD95" s="532"/>
      <c r="WXE95" s="533"/>
      <c r="WXF95" s="527"/>
      <c r="WXG95" s="528"/>
      <c r="WXH95" s="529"/>
      <c r="WXI95" s="530"/>
      <c r="WXJ95" s="531"/>
      <c r="WXK95" s="532"/>
      <c r="WXL95" s="533"/>
      <c r="WXM95" s="527"/>
      <c r="WXN95" s="528"/>
      <c r="WXO95" s="529"/>
      <c r="WXP95" s="530"/>
      <c r="WXQ95" s="531"/>
      <c r="WXR95" s="532"/>
      <c r="WXS95" s="533"/>
      <c r="WXT95" s="527"/>
      <c r="WXU95" s="528"/>
      <c r="WXV95" s="529"/>
      <c r="WXW95" s="530"/>
      <c r="WXX95" s="531"/>
      <c r="WXY95" s="532"/>
      <c r="WXZ95" s="533"/>
      <c r="WYA95" s="527"/>
      <c r="WYB95" s="528"/>
      <c r="WYC95" s="529"/>
      <c r="WYD95" s="530"/>
      <c r="WYE95" s="531"/>
      <c r="WYF95" s="532"/>
      <c r="WYG95" s="533"/>
      <c r="WYH95" s="527"/>
      <c r="WYI95" s="528"/>
      <c r="WYJ95" s="529"/>
      <c r="WYK95" s="530"/>
      <c r="WYL95" s="531"/>
      <c r="WYM95" s="532"/>
      <c r="WYN95" s="533"/>
      <c r="WYO95" s="527"/>
      <c r="WYP95" s="528"/>
      <c r="WYQ95" s="529"/>
      <c r="WYR95" s="530"/>
      <c r="WYS95" s="531"/>
      <c r="WYT95" s="532"/>
      <c r="WYU95" s="533"/>
      <c r="WYV95" s="527"/>
      <c r="WYW95" s="528"/>
      <c r="WYX95" s="529"/>
      <c r="WYY95" s="530"/>
      <c r="WYZ95" s="531"/>
      <c r="WZA95" s="532"/>
      <c r="WZB95" s="533"/>
      <c r="WZC95" s="527"/>
      <c r="WZD95" s="528"/>
      <c r="WZE95" s="529"/>
      <c r="WZF95" s="530"/>
      <c r="WZG95" s="531"/>
      <c r="WZH95" s="532"/>
      <c r="WZI95" s="533"/>
      <c r="WZJ95" s="527"/>
      <c r="WZK95" s="528"/>
      <c r="WZL95" s="529"/>
      <c r="WZM95" s="530"/>
      <c r="WZN95" s="531"/>
      <c r="WZO95" s="532"/>
      <c r="WZP95" s="533"/>
      <c r="WZQ95" s="527"/>
      <c r="WZR95" s="528"/>
      <c r="WZS95" s="529"/>
      <c r="WZT95" s="530"/>
      <c r="WZU95" s="531"/>
      <c r="WZV95" s="532"/>
      <c r="WZW95" s="533"/>
      <c r="WZX95" s="527"/>
      <c r="WZY95" s="528"/>
      <c r="WZZ95" s="529"/>
      <c r="XAA95" s="530"/>
      <c r="XAB95" s="531"/>
      <c r="XAC95" s="532"/>
      <c r="XAD95" s="533"/>
      <c r="XAE95" s="527"/>
      <c r="XAF95" s="528"/>
      <c r="XAG95" s="529"/>
      <c r="XAH95" s="530"/>
      <c r="XAI95" s="531"/>
      <c r="XAJ95" s="532"/>
      <c r="XAK95" s="533"/>
      <c r="XAL95" s="527"/>
      <c r="XAM95" s="528"/>
      <c r="XAN95" s="529"/>
      <c r="XAO95" s="530"/>
      <c r="XAP95" s="531"/>
      <c r="XAQ95" s="532"/>
      <c r="XAR95" s="533"/>
      <c r="XAS95" s="527"/>
      <c r="XAT95" s="528"/>
      <c r="XAU95" s="529"/>
      <c r="XAV95" s="530"/>
      <c r="XAW95" s="531"/>
      <c r="XAX95" s="532"/>
      <c r="XAY95" s="533"/>
      <c r="XAZ95" s="527"/>
      <c r="XBA95" s="528"/>
      <c r="XBB95" s="529"/>
      <c r="XBC95" s="530"/>
      <c r="XBD95" s="531"/>
      <c r="XBE95" s="532"/>
      <c r="XBF95" s="533"/>
      <c r="XBG95" s="527"/>
      <c r="XBH95" s="528"/>
      <c r="XBI95" s="529"/>
      <c r="XBJ95" s="530"/>
      <c r="XBK95" s="531"/>
      <c r="XBL95" s="532"/>
      <c r="XBM95" s="533"/>
      <c r="XBN95" s="527"/>
      <c r="XBO95" s="528"/>
      <c r="XBP95" s="529"/>
      <c r="XBQ95" s="530"/>
      <c r="XBR95" s="531"/>
      <c r="XBS95" s="532"/>
      <c r="XBT95" s="533"/>
      <c r="XBU95" s="527"/>
      <c r="XBV95" s="528"/>
      <c r="XBW95" s="529"/>
      <c r="XBX95" s="530"/>
      <c r="XBY95" s="531"/>
      <c r="XBZ95" s="532"/>
      <c r="XCA95" s="533"/>
      <c r="XCB95" s="527"/>
      <c r="XCC95" s="528"/>
      <c r="XCD95" s="529"/>
      <c r="XCE95" s="530"/>
      <c r="XCF95" s="531"/>
      <c r="XCG95" s="532"/>
      <c r="XCH95" s="533"/>
      <c r="XCI95" s="527"/>
      <c r="XCJ95" s="528"/>
      <c r="XCK95" s="529"/>
      <c r="XCL95" s="530"/>
      <c r="XCM95" s="531"/>
      <c r="XCN95" s="532"/>
      <c r="XCO95" s="533"/>
      <c r="XCP95" s="527"/>
      <c r="XCQ95" s="528"/>
      <c r="XCR95" s="529"/>
      <c r="XCS95" s="530"/>
      <c r="XCT95" s="531"/>
      <c r="XCU95" s="532"/>
      <c r="XCV95" s="533"/>
      <c r="XCW95" s="527"/>
      <c r="XCX95" s="528"/>
      <c r="XCY95" s="529"/>
      <c r="XCZ95" s="530"/>
      <c r="XDA95" s="531"/>
      <c r="XDB95" s="532"/>
      <c r="XDC95" s="533"/>
      <c r="XDD95" s="527"/>
      <c r="XDE95" s="528"/>
      <c r="XDF95" s="529"/>
      <c r="XDG95" s="530"/>
      <c r="XDH95" s="531"/>
      <c r="XDI95" s="532"/>
      <c r="XDJ95" s="533"/>
      <c r="XDK95" s="527"/>
      <c r="XDL95" s="528"/>
      <c r="XDM95" s="529"/>
      <c r="XDN95" s="530"/>
      <c r="XDO95" s="531"/>
      <c r="XDP95" s="532"/>
      <c r="XDQ95" s="533"/>
      <c r="XDR95" s="527"/>
      <c r="XDS95" s="528"/>
      <c r="XDT95" s="529"/>
      <c r="XDU95" s="530"/>
      <c r="XDV95" s="531"/>
      <c r="XDW95" s="532"/>
      <c r="XDX95" s="533"/>
      <c r="XDY95" s="527"/>
      <c r="XDZ95" s="528"/>
      <c r="XEA95" s="529"/>
      <c r="XEB95" s="530"/>
      <c r="XEC95" s="531"/>
      <c r="XED95" s="532"/>
      <c r="XEE95" s="533"/>
      <c r="XEF95" s="527"/>
      <c r="XEG95" s="528"/>
      <c r="XEH95" s="529"/>
      <c r="XEI95" s="530"/>
      <c r="XEJ95" s="531"/>
      <c r="XEK95" s="532"/>
      <c r="XEL95" s="533"/>
      <c r="XEM95" s="527"/>
      <c r="XEN95" s="528"/>
      <c r="XEO95" s="529"/>
      <c r="XEP95" s="530"/>
      <c r="XEQ95" s="531"/>
      <c r="XER95" s="532"/>
      <c r="XES95" s="533"/>
      <c r="XET95" s="527"/>
      <c r="XEU95" s="528"/>
      <c r="XEV95" s="529"/>
      <c r="XEW95" s="530"/>
      <c r="XEX95" s="531"/>
      <c r="XEY95" s="532"/>
      <c r="XEZ95" s="533"/>
      <c r="XFA95" s="527"/>
      <c r="XFB95" s="528"/>
      <c r="XFC95" s="529"/>
      <c r="XFD95" s="530"/>
    </row>
    <row r="96" spans="1:16384" s="10" customFormat="1" ht="67.5" x14ac:dyDescent="0.2">
      <c r="A96" s="688"/>
      <c r="B96" s="544" t="s">
        <v>1037</v>
      </c>
      <c r="C96" s="508">
        <v>15300000</v>
      </c>
      <c r="D96" s="508">
        <v>15300000</v>
      </c>
      <c r="E96" s="505">
        <f t="shared" si="7"/>
        <v>0</v>
      </c>
      <c r="F96" s="511"/>
      <c r="G96" s="502" t="s">
        <v>1016</v>
      </c>
      <c r="H96" s="527"/>
      <c r="I96" s="528"/>
      <c r="J96" s="529"/>
      <c r="K96" s="530"/>
      <c r="L96" s="531"/>
      <c r="M96" s="532"/>
      <c r="N96" s="533"/>
      <c r="O96" s="527"/>
      <c r="P96" s="528"/>
      <c r="Q96" s="529"/>
      <c r="R96" s="530"/>
      <c r="S96" s="531"/>
      <c r="T96" s="532"/>
      <c r="U96" s="533"/>
      <c r="V96" s="527"/>
      <c r="W96" s="528"/>
      <c r="X96" s="529"/>
      <c r="Y96" s="530"/>
      <c r="Z96" s="531"/>
      <c r="AA96" s="532"/>
      <c r="AB96" s="533"/>
      <c r="AC96" s="527"/>
      <c r="AD96" s="528"/>
      <c r="AE96" s="529"/>
      <c r="AF96" s="530"/>
      <c r="AG96" s="531"/>
      <c r="AH96" s="532"/>
      <c r="AI96" s="533"/>
      <c r="AJ96" s="527"/>
      <c r="AK96" s="528"/>
      <c r="AL96" s="529"/>
      <c r="AM96" s="530"/>
      <c r="AN96" s="531"/>
      <c r="AO96" s="532"/>
      <c r="AP96" s="533"/>
      <c r="AQ96" s="527"/>
      <c r="AR96" s="528"/>
      <c r="AS96" s="529"/>
      <c r="AT96" s="530"/>
      <c r="AU96" s="531"/>
      <c r="AV96" s="532"/>
      <c r="AW96" s="533"/>
      <c r="AX96" s="527"/>
      <c r="AY96" s="528"/>
      <c r="AZ96" s="529"/>
      <c r="BA96" s="530"/>
      <c r="BB96" s="531"/>
      <c r="BC96" s="532"/>
      <c r="BD96" s="533"/>
      <c r="BE96" s="527"/>
      <c r="BF96" s="528"/>
      <c r="BG96" s="529"/>
      <c r="BH96" s="530"/>
      <c r="BI96" s="531"/>
      <c r="BJ96" s="532"/>
      <c r="BK96" s="533"/>
      <c r="BL96" s="527"/>
      <c r="BM96" s="528"/>
      <c r="BN96" s="529"/>
      <c r="BO96" s="530"/>
      <c r="BP96" s="531"/>
      <c r="BQ96" s="532"/>
      <c r="BR96" s="533"/>
      <c r="BS96" s="527"/>
      <c r="BT96" s="528"/>
      <c r="BU96" s="529"/>
      <c r="BV96" s="530"/>
      <c r="BW96" s="531"/>
      <c r="BX96" s="532"/>
      <c r="BY96" s="533"/>
      <c r="BZ96" s="527"/>
      <c r="CA96" s="528"/>
      <c r="CB96" s="529"/>
      <c r="CC96" s="530"/>
      <c r="CD96" s="531"/>
      <c r="CE96" s="532"/>
      <c r="CF96" s="533"/>
      <c r="CG96" s="527"/>
      <c r="CH96" s="528"/>
      <c r="CI96" s="529"/>
      <c r="CJ96" s="530"/>
      <c r="CK96" s="531"/>
      <c r="CL96" s="532"/>
      <c r="CM96" s="533"/>
      <c r="CN96" s="527"/>
      <c r="CO96" s="528"/>
      <c r="CP96" s="529"/>
      <c r="CQ96" s="530"/>
      <c r="CR96" s="531"/>
      <c r="CS96" s="532"/>
      <c r="CT96" s="533"/>
      <c r="CU96" s="527"/>
      <c r="CV96" s="528"/>
      <c r="CW96" s="529"/>
      <c r="CX96" s="530"/>
      <c r="CY96" s="531"/>
      <c r="CZ96" s="532"/>
      <c r="DA96" s="533"/>
      <c r="DB96" s="527"/>
      <c r="DC96" s="528"/>
      <c r="DD96" s="529"/>
      <c r="DE96" s="530"/>
      <c r="DF96" s="531"/>
      <c r="DG96" s="532"/>
      <c r="DH96" s="533"/>
      <c r="DI96" s="527"/>
      <c r="DJ96" s="528"/>
      <c r="DK96" s="529"/>
      <c r="DL96" s="530"/>
      <c r="DM96" s="531"/>
      <c r="DN96" s="532"/>
      <c r="DO96" s="533"/>
      <c r="DP96" s="527"/>
      <c r="DQ96" s="528"/>
      <c r="DR96" s="529"/>
      <c r="DS96" s="530"/>
      <c r="DT96" s="531"/>
      <c r="DU96" s="532"/>
      <c r="DV96" s="533"/>
      <c r="DW96" s="527"/>
      <c r="DX96" s="528"/>
      <c r="DY96" s="529"/>
      <c r="DZ96" s="530"/>
      <c r="EA96" s="531"/>
      <c r="EB96" s="532"/>
      <c r="EC96" s="533"/>
      <c r="ED96" s="527"/>
      <c r="EE96" s="528"/>
      <c r="EF96" s="529"/>
      <c r="EG96" s="530"/>
      <c r="EH96" s="531"/>
      <c r="EI96" s="532"/>
      <c r="EJ96" s="533"/>
      <c r="EK96" s="527"/>
      <c r="EL96" s="528"/>
      <c r="EM96" s="529"/>
      <c r="EN96" s="530"/>
      <c r="EO96" s="531"/>
      <c r="EP96" s="532"/>
      <c r="EQ96" s="533"/>
      <c r="ER96" s="527"/>
      <c r="ES96" s="528"/>
      <c r="ET96" s="529"/>
      <c r="EU96" s="530"/>
      <c r="EV96" s="531"/>
      <c r="EW96" s="532"/>
      <c r="EX96" s="533"/>
      <c r="EY96" s="527"/>
      <c r="EZ96" s="528"/>
      <c r="FA96" s="529"/>
      <c r="FB96" s="530"/>
      <c r="FC96" s="531"/>
      <c r="FD96" s="532"/>
      <c r="FE96" s="533"/>
      <c r="FF96" s="527"/>
      <c r="FG96" s="528"/>
      <c r="FH96" s="529"/>
      <c r="FI96" s="530"/>
      <c r="FJ96" s="531"/>
      <c r="FK96" s="532"/>
      <c r="FL96" s="533"/>
      <c r="FM96" s="527"/>
      <c r="FN96" s="528"/>
      <c r="FO96" s="529"/>
      <c r="FP96" s="530"/>
      <c r="FQ96" s="531"/>
      <c r="FR96" s="532"/>
      <c r="FS96" s="533"/>
      <c r="FT96" s="527"/>
      <c r="FU96" s="528"/>
      <c r="FV96" s="529"/>
      <c r="FW96" s="530"/>
      <c r="FX96" s="531"/>
      <c r="FY96" s="532"/>
      <c r="FZ96" s="533"/>
      <c r="GA96" s="527"/>
      <c r="GB96" s="528"/>
      <c r="GC96" s="529"/>
      <c r="GD96" s="530"/>
      <c r="GE96" s="531"/>
      <c r="GF96" s="532"/>
      <c r="GG96" s="533"/>
      <c r="GH96" s="527"/>
      <c r="GI96" s="528"/>
      <c r="GJ96" s="529"/>
      <c r="GK96" s="530"/>
      <c r="GL96" s="531"/>
      <c r="GM96" s="532"/>
      <c r="GN96" s="533"/>
      <c r="GO96" s="527"/>
      <c r="GP96" s="528"/>
      <c r="GQ96" s="529"/>
      <c r="GR96" s="530"/>
      <c r="GS96" s="531"/>
      <c r="GT96" s="532"/>
      <c r="GU96" s="533"/>
      <c r="GV96" s="527"/>
      <c r="GW96" s="528"/>
      <c r="GX96" s="529"/>
      <c r="GY96" s="530"/>
      <c r="GZ96" s="531"/>
      <c r="HA96" s="532"/>
      <c r="HB96" s="533"/>
      <c r="HC96" s="527"/>
      <c r="HD96" s="528"/>
      <c r="HE96" s="529"/>
      <c r="HF96" s="530"/>
      <c r="HG96" s="531"/>
      <c r="HH96" s="532"/>
      <c r="HI96" s="533"/>
      <c r="HJ96" s="527"/>
      <c r="HK96" s="528"/>
      <c r="HL96" s="529"/>
      <c r="HM96" s="530"/>
      <c r="HN96" s="531"/>
      <c r="HO96" s="532"/>
      <c r="HP96" s="533"/>
      <c r="HQ96" s="527"/>
      <c r="HR96" s="528"/>
      <c r="HS96" s="529"/>
      <c r="HT96" s="530"/>
      <c r="HU96" s="531"/>
      <c r="HV96" s="532"/>
      <c r="HW96" s="533"/>
      <c r="HX96" s="527"/>
      <c r="HY96" s="528"/>
      <c r="HZ96" s="529"/>
      <c r="IA96" s="530"/>
      <c r="IB96" s="531"/>
      <c r="IC96" s="532"/>
      <c r="ID96" s="533"/>
      <c r="IE96" s="527"/>
      <c r="IF96" s="528"/>
      <c r="IG96" s="529"/>
      <c r="IH96" s="530"/>
      <c r="II96" s="531"/>
      <c r="IJ96" s="532"/>
      <c r="IK96" s="533"/>
      <c r="IL96" s="527"/>
      <c r="IM96" s="528"/>
      <c r="IN96" s="529"/>
      <c r="IO96" s="530"/>
      <c r="IP96" s="531"/>
      <c r="IQ96" s="532"/>
      <c r="IR96" s="533"/>
      <c r="IS96" s="527"/>
      <c r="IT96" s="528"/>
      <c r="IU96" s="529"/>
      <c r="IV96" s="530"/>
      <c r="IW96" s="531"/>
      <c r="IX96" s="532"/>
      <c r="IY96" s="533"/>
      <c r="IZ96" s="527"/>
      <c r="JA96" s="528"/>
      <c r="JB96" s="529"/>
      <c r="JC96" s="530"/>
      <c r="JD96" s="531"/>
      <c r="JE96" s="532"/>
      <c r="JF96" s="533"/>
      <c r="JG96" s="527"/>
      <c r="JH96" s="528"/>
      <c r="JI96" s="529"/>
      <c r="JJ96" s="530"/>
      <c r="JK96" s="531"/>
      <c r="JL96" s="532"/>
      <c r="JM96" s="533"/>
      <c r="JN96" s="527"/>
      <c r="JO96" s="528"/>
      <c r="JP96" s="529"/>
      <c r="JQ96" s="530"/>
      <c r="JR96" s="531"/>
      <c r="JS96" s="532"/>
      <c r="JT96" s="533"/>
      <c r="JU96" s="527"/>
      <c r="JV96" s="528"/>
      <c r="JW96" s="529"/>
      <c r="JX96" s="530"/>
      <c r="JY96" s="531"/>
      <c r="JZ96" s="532"/>
      <c r="KA96" s="533"/>
      <c r="KB96" s="527"/>
      <c r="KC96" s="528"/>
      <c r="KD96" s="529"/>
      <c r="KE96" s="530"/>
      <c r="KF96" s="531"/>
      <c r="KG96" s="532"/>
      <c r="KH96" s="533"/>
      <c r="KI96" s="527"/>
      <c r="KJ96" s="528"/>
      <c r="KK96" s="529"/>
      <c r="KL96" s="530"/>
      <c r="KM96" s="531"/>
      <c r="KN96" s="532"/>
      <c r="KO96" s="533"/>
      <c r="KP96" s="527"/>
      <c r="KQ96" s="528"/>
      <c r="KR96" s="529"/>
      <c r="KS96" s="530"/>
      <c r="KT96" s="531"/>
      <c r="KU96" s="532"/>
      <c r="KV96" s="533"/>
      <c r="KW96" s="527"/>
      <c r="KX96" s="528"/>
      <c r="KY96" s="529"/>
      <c r="KZ96" s="530"/>
      <c r="LA96" s="531"/>
      <c r="LB96" s="532"/>
      <c r="LC96" s="533"/>
      <c r="LD96" s="527"/>
      <c r="LE96" s="528"/>
      <c r="LF96" s="529"/>
      <c r="LG96" s="530"/>
      <c r="LH96" s="531"/>
      <c r="LI96" s="532"/>
      <c r="LJ96" s="533"/>
      <c r="LK96" s="527"/>
      <c r="LL96" s="528"/>
      <c r="LM96" s="529"/>
      <c r="LN96" s="530"/>
      <c r="LO96" s="531"/>
      <c r="LP96" s="532"/>
      <c r="LQ96" s="533"/>
      <c r="LR96" s="527"/>
      <c r="LS96" s="528"/>
      <c r="LT96" s="529"/>
      <c r="LU96" s="530"/>
      <c r="LV96" s="531"/>
      <c r="LW96" s="532"/>
      <c r="LX96" s="533"/>
      <c r="LY96" s="527"/>
      <c r="LZ96" s="528"/>
      <c r="MA96" s="529"/>
      <c r="MB96" s="530"/>
      <c r="MC96" s="531"/>
      <c r="MD96" s="532"/>
      <c r="ME96" s="533"/>
      <c r="MF96" s="527"/>
      <c r="MG96" s="528"/>
      <c r="MH96" s="529"/>
      <c r="MI96" s="530"/>
      <c r="MJ96" s="531"/>
      <c r="MK96" s="532"/>
      <c r="ML96" s="533"/>
      <c r="MM96" s="527"/>
      <c r="MN96" s="528"/>
      <c r="MO96" s="529"/>
      <c r="MP96" s="530"/>
      <c r="MQ96" s="531"/>
      <c r="MR96" s="532"/>
      <c r="MS96" s="533"/>
      <c r="MT96" s="527"/>
      <c r="MU96" s="528"/>
      <c r="MV96" s="529"/>
      <c r="MW96" s="530"/>
      <c r="MX96" s="531"/>
      <c r="MY96" s="532"/>
      <c r="MZ96" s="533"/>
      <c r="NA96" s="527"/>
      <c r="NB96" s="528"/>
      <c r="NC96" s="529"/>
      <c r="ND96" s="530"/>
      <c r="NE96" s="531"/>
      <c r="NF96" s="532"/>
      <c r="NG96" s="533"/>
      <c r="NH96" s="527"/>
      <c r="NI96" s="528"/>
      <c r="NJ96" s="529"/>
      <c r="NK96" s="530"/>
      <c r="NL96" s="531"/>
      <c r="NM96" s="532"/>
      <c r="NN96" s="533"/>
      <c r="NO96" s="527"/>
      <c r="NP96" s="528"/>
      <c r="NQ96" s="529"/>
      <c r="NR96" s="530"/>
      <c r="NS96" s="531"/>
      <c r="NT96" s="532"/>
      <c r="NU96" s="533"/>
      <c r="NV96" s="527"/>
      <c r="NW96" s="528"/>
      <c r="NX96" s="529"/>
      <c r="NY96" s="530"/>
      <c r="NZ96" s="531"/>
      <c r="OA96" s="532"/>
      <c r="OB96" s="533"/>
      <c r="OC96" s="527"/>
      <c r="OD96" s="528"/>
      <c r="OE96" s="529"/>
      <c r="OF96" s="530"/>
      <c r="OG96" s="531"/>
      <c r="OH96" s="532"/>
      <c r="OI96" s="533"/>
      <c r="OJ96" s="527"/>
      <c r="OK96" s="528"/>
      <c r="OL96" s="529"/>
      <c r="OM96" s="530"/>
      <c r="ON96" s="531"/>
      <c r="OO96" s="532"/>
      <c r="OP96" s="533"/>
      <c r="OQ96" s="527"/>
      <c r="OR96" s="528"/>
      <c r="OS96" s="529"/>
      <c r="OT96" s="530"/>
      <c r="OU96" s="531"/>
      <c r="OV96" s="532"/>
      <c r="OW96" s="533"/>
      <c r="OX96" s="527"/>
      <c r="OY96" s="528"/>
      <c r="OZ96" s="529"/>
      <c r="PA96" s="530"/>
      <c r="PB96" s="531"/>
      <c r="PC96" s="532"/>
      <c r="PD96" s="533"/>
      <c r="PE96" s="527"/>
      <c r="PF96" s="528"/>
      <c r="PG96" s="529"/>
      <c r="PH96" s="530"/>
      <c r="PI96" s="531"/>
      <c r="PJ96" s="532"/>
      <c r="PK96" s="533"/>
      <c r="PL96" s="527"/>
      <c r="PM96" s="528"/>
      <c r="PN96" s="529"/>
      <c r="PO96" s="530"/>
      <c r="PP96" s="531"/>
      <c r="PQ96" s="532"/>
      <c r="PR96" s="533"/>
      <c r="PS96" s="527"/>
      <c r="PT96" s="528"/>
      <c r="PU96" s="529"/>
      <c r="PV96" s="530"/>
      <c r="PW96" s="531"/>
      <c r="PX96" s="532"/>
      <c r="PY96" s="533"/>
      <c r="PZ96" s="527"/>
      <c r="QA96" s="528"/>
      <c r="QB96" s="529"/>
      <c r="QC96" s="530"/>
      <c r="QD96" s="531"/>
      <c r="QE96" s="532"/>
      <c r="QF96" s="533"/>
      <c r="QG96" s="527"/>
      <c r="QH96" s="528"/>
      <c r="QI96" s="529"/>
      <c r="QJ96" s="530"/>
      <c r="QK96" s="531"/>
      <c r="QL96" s="532"/>
      <c r="QM96" s="533"/>
      <c r="QN96" s="527"/>
      <c r="QO96" s="528"/>
      <c r="QP96" s="529"/>
      <c r="QQ96" s="530"/>
      <c r="QR96" s="531"/>
      <c r="QS96" s="532"/>
      <c r="QT96" s="533"/>
      <c r="QU96" s="527"/>
      <c r="QV96" s="528"/>
      <c r="QW96" s="529"/>
      <c r="QX96" s="530"/>
      <c r="QY96" s="531"/>
      <c r="QZ96" s="532"/>
      <c r="RA96" s="533"/>
      <c r="RB96" s="527"/>
      <c r="RC96" s="528"/>
      <c r="RD96" s="529"/>
      <c r="RE96" s="530"/>
      <c r="RF96" s="531"/>
      <c r="RG96" s="532"/>
      <c r="RH96" s="533"/>
      <c r="RI96" s="527"/>
      <c r="RJ96" s="528"/>
      <c r="RK96" s="529"/>
      <c r="RL96" s="530"/>
      <c r="RM96" s="531"/>
      <c r="RN96" s="532"/>
      <c r="RO96" s="533"/>
      <c r="RP96" s="527"/>
      <c r="RQ96" s="528"/>
      <c r="RR96" s="529"/>
      <c r="RS96" s="530"/>
      <c r="RT96" s="531"/>
      <c r="RU96" s="532"/>
      <c r="RV96" s="533"/>
      <c r="RW96" s="527"/>
      <c r="RX96" s="528"/>
      <c r="RY96" s="529"/>
      <c r="RZ96" s="530"/>
      <c r="SA96" s="531"/>
      <c r="SB96" s="532"/>
      <c r="SC96" s="533"/>
      <c r="SD96" s="527"/>
      <c r="SE96" s="528"/>
      <c r="SF96" s="529"/>
      <c r="SG96" s="530"/>
      <c r="SH96" s="531"/>
      <c r="SI96" s="532"/>
      <c r="SJ96" s="533"/>
      <c r="SK96" s="527"/>
      <c r="SL96" s="528"/>
      <c r="SM96" s="529"/>
      <c r="SN96" s="530"/>
      <c r="SO96" s="531"/>
      <c r="SP96" s="532"/>
      <c r="SQ96" s="533"/>
      <c r="SR96" s="527"/>
      <c r="SS96" s="528"/>
      <c r="ST96" s="529"/>
      <c r="SU96" s="530"/>
      <c r="SV96" s="531"/>
      <c r="SW96" s="532"/>
      <c r="SX96" s="533"/>
      <c r="SY96" s="527"/>
      <c r="SZ96" s="528"/>
      <c r="TA96" s="529"/>
      <c r="TB96" s="530"/>
      <c r="TC96" s="531"/>
      <c r="TD96" s="532"/>
      <c r="TE96" s="533"/>
      <c r="TF96" s="527"/>
      <c r="TG96" s="528"/>
      <c r="TH96" s="529"/>
      <c r="TI96" s="530"/>
      <c r="TJ96" s="531"/>
      <c r="TK96" s="532"/>
      <c r="TL96" s="533"/>
      <c r="TM96" s="527"/>
      <c r="TN96" s="528"/>
      <c r="TO96" s="529"/>
      <c r="TP96" s="530"/>
      <c r="TQ96" s="531"/>
      <c r="TR96" s="532"/>
      <c r="TS96" s="533"/>
      <c r="TT96" s="527"/>
      <c r="TU96" s="528"/>
      <c r="TV96" s="529"/>
      <c r="TW96" s="530"/>
      <c r="TX96" s="531"/>
      <c r="TY96" s="532"/>
      <c r="TZ96" s="533"/>
      <c r="UA96" s="527"/>
      <c r="UB96" s="528"/>
      <c r="UC96" s="529"/>
      <c r="UD96" s="530"/>
      <c r="UE96" s="531"/>
      <c r="UF96" s="532"/>
      <c r="UG96" s="533"/>
      <c r="UH96" s="527"/>
      <c r="UI96" s="528"/>
      <c r="UJ96" s="529"/>
      <c r="UK96" s="530"/>
      <c r="UL96" s="531"/>
      <c r="UM96" s="532"/>
      <c r="UN96" s="533"/>
      <c r="UO96" s="527"/>
      <c r="UP96" s="528"/>
      <c r="UQ96" s="529"/>
      <c r="UR96" s="530"/>
      <c r="US96" s="531"/>
      <c r="UT96" s="532"/>
      <c r="UU96" s="533"/>
      <c r="UV96" s="527"/>
      <c r="UW96" s="528"/>
      <c r="UX96" s="529"/>
      <c r="UY96" s="530"/>
      <c r="UZ96" s="531"/>
      <c r="VA96" s="532"/>
      <c r="VB96" s="533"/>
      <c r="VC96" s="527"/>
      <c r="VD96" s="528"/>
      <c r="VE96" s="529"/>
      <c r="VF96" s="530"/>
      <c r="VG96" s="531"/>
      <c r="VH96" s="532"/>
      <c r="VI96" s="533"/>
      <c r="VJ96" s="527"/>
      <c r="VK96" s="528"/>
      <c r="VL96" s="529"/>
      <c r="VM96" s="530"/>
      <c r="VN96" s="531"/>
      <c r="VO96" s="532"/>
      <c r="VP96" s="533"/>
      <c r="VQ96" s="527"/>
      <c r="VR96" s="528"/>
      <c r="VS96" s="529"/>
      <c r="VT96" s="530"/>
      <c r="VU96" s="531"/>
      <c r="VV96" s="532"/>
      <c r="VW96" s="533"/>
      <c r="VX96" s="527"/>
      <c r="VY96" s="528"/>
      <c r="VZ96" s="529"/>
      <c r="WA96" s="530"/>
      <c r="WB96" s="531"/>
      <c r="WC96" s="532"/>
      <c r="WD96" s="533"/>
      <c r="WE96" s="527"/>
      <c r="WF96" s="528"/>
      <c r="WG96" s="529"/>
      <c r="WH96" s="530"/>
      <c r="WI96" s="531"/>
      <c r="WJ96" s="532"/>
      <c r="WK96" s="533"/>
      <c r="WL96" s="527"/>
      <c r="WM96" s="528"/>
      <c r="WN96" s="529"/>
      <c r="WO96" s="530"/>
      <c r="WP96" s="531"/>
      <c r="WQ96" s="532"/>
      <c r="WR96" s="533"/>
      <c r="WS96" s="527"/>
      <c r="WT96" s="528"/>
      <c r="WU96" s="529"/>
      <c r="WV96" s="530"/>
      <c r="WW96" s="531"/>
      <c r="WX96" s="532"/>
      <c r="WY96" s="533"/>
      <c r="WZ96" s="527"/>
      <c r="XA96" s="528"/>
      <c r="XB96" s="529"/>
      <c r="XC96" s="530"/>
      <c r="XD96" s="531"/>
      <c r="XE96" s="532"/>
      <c r="XF96" s="533"/>
      <c r="XG96" s="527"/>
      <c r="XH96" s="528"/>
      <c r="XI96" s="529"/>
      <c r="XJ96" s="530"/>
      <c r="XK96" s="531"/>
      <c r="XL96" s="532"/>
      <c r="XM96" s="533"/>
      <c r="XN96" s="527"/>
      <c r="XO96" s="528"/>
      <c r="XP96" s="529"/>
      <c r="XQ96" s="530"/>
      <c r="XR96" s="531"/>
      <c r="XS96" s="532"/>
      <c r="XT96" s="533"/>
      <c r="XU96" s="527"/>
      <c r="XV96" s="528"/>
      <c r="XW96" s="529"/>
      <c r="XX96" s="530"/>
      <c r="XY96" s="531"/>
      <c r="XZ96" s="532"/>
      <c r="YA96" s="533"/>
      <c r="YB96" s="527"/>
      <c r="YC96" s="528"/>
      <c r="YD96" s="529"/>
      <c r="YE96" s="530"/>
      <c r="YF96" s="531"/>
      <c r="YG96" s="532"/>
      <c r="YH96" s="533"/>
      <c r="YI96" s="527"/>
      <c r="YJ96" s="528"/>
      <c r="YK96" s="529"/>
      <c r="YL96" s="530"/>
      <c r="YM96" s="531"/>
      <c r="YN96" s="532"/>
      <c r="YO96" s="533"/>
      <c r="YP96" s="527"/>
      <c r="YQ96" s="528"/>
      <c r="YR96" s="529"/>
      <c r="YS96" s="530"/>
      <c r="YT96" s="531"/>
      <c r="YU96" s="532"/>
      <c r="YV96" s="533"/>
      <c r="YW96" s="527"/>
      <c r="YX96" s="528"/>
      <c r="YY96" s="529"/>
      <c r="YZ96" s="530"/>
      <c r="ZA96" s="531"/>
      <c r="ZB96" s="532"/>
      <c r="ZC96" s="533"/>
      <c r="ZD96" s="527"/>
      <c r="ZE96" s="528"/>
      <c r="ZF96" s="529"/>
      <c r="ZG96" s="530"/>
      <c r="ZH96" s="531"/>
      <c r="ZI96" s="532"/>
      <c r="ZJ96" s="533"/>
      <c r="ZK96" s="527"/>
      <c r="ZL96" s="528"/>
      <c r="ZM96" s="529"/>
      <c r="ZN96" s="530"/>
      <c r="ZO96" s="531"/>
      <c r="ZP96" s="532"/>
      <c r="ZQ96" s="533"/>
      <c r="ZR96" s="527"/>
      <c r="ZS96" s="528"/>
      <c r="ZT96" s="529"/>
      <c r="ZU96" s="530"/>
      <c r="ZV96" s="531"/>
      <c r="ZW96" s="532"/>
      <c r="ZX96" s="533"/>
      <c r="ZY96" s="527"/>
      <c r="ZZ96" s="528"/>
      <c r="AAA96" s="529"/>
      <c r="AAB96" s="530"/>
      <c r="AAC96" s="531"/>
      <c r="AAD96" s="532"/>
      <c r="AAE96" s="533"/>
      <c r="AAF96" s="527"/>
      <c r="AAG96" s="528"/>
      <c r="AAH96" s="529"/>
      <c r="AAI96" s="530"/>
      <c r="AAJ96" s="531"/>
      <c r="AAK96" s="532"/>
      <c r="AAL96" s="533"/>
      <c r="AAM96" s="527"/>
      <c r="AAN96" s="528"/>
      <c r="AAO96" s="529"/>
      <c r="AAP96" s="530"/>
      <c r="AAQ96" s="531"/>
      <c r="AAR96" s="532"/>
      <c r="AAS96" s="533"/>
      <c r="AAT96" s="527"/>
      <c r="AAU96" s="528"/>
      <c r="AAV96" s="529"/>
      <c r="AAW96" s="530"/>
      <c r="AAX96" s="531"/>
      <c r="AAY96" s="532"/>
      <c r="AAZ96" s="533"/>
      <c r="ABA96" s="527"/>
      <c r="ABB96" s="528"/>
      <c r="ABC96" s="529"/>
      <c r="ABD96" s="530"/>
      <c r="ABE96" s="531"/>
      <c r="ABF96" s="532"/>
      <c r="ABG96" s="533"/>
      <c r="ABH96" s="527"/>
      <c r="ABI96" s="528"/>
      <c r="ABJ96" s="529"/>
      <c r="ABK96" s="530"/>
      <c r="ABL96" s="531"/>
      <c r="ABM96" s="532"/>
      <c r="ABN96" s="533"/>
      <c r="ABO96" s="527"/>
      <c r="ABP96" s="528"/>
      <c r="ABQ96" s="529"/>
      <c r="ABR96" s="530"/>
      <c r="ABS96" s="531"/>
      <c r="ABT96" s="532"/>
      <c r="ABU96" s="533"/>
      <c r="ABV96" s="527"/>
      <c r="ABW96" s="528"/>
      <c r="ABX96" s="529"/>
      <c r="ABY96" s="530"/>
      <c r="ABZ96" s="531"/>
      <c r="ACA96" s="532"/>
      <c r="ACB96" s="533"/>
      <c r="ACC96" s="527"/>
      <c r="ACD96" s="528"/>
      <c r="ACE96" s="529"/>
      <c r="ACF96" s="530"/>
      <c r="ACG96" s="531"/>
      <c r="ACH96" s="532"/>
      <c r="ACI96" s="533"/>
      <c r="ACJ96" s="527"/>
      <c r="ACK96" s="528"/>
      <c r="ACL96" s="529"/>
      <c r="ACM96" s="530"/>
      <c r="ACN96" s="531"/>
      <c r="ACO96" s="532"/>
      <c r="ACP96" s="533"/>
      <c r="ACQ96" s="527"/>
      <c r="ACR96" s="528"/>
      <c r="ACS96" s="529"/>
      <c r="ACT96" s="530"/>
      <c r="ACU96" s="531"/>
      <c r="ACV96" s="532"/>
      <c r="ACW96" s="533"/>
      <c r="ACX96" s="527"/>
      <c r="ACY96" s="528"/>
      <c r="ACZ96" s="529"/>
      <c r="ADA96" s="530"/>
      <c r="ADB96" s="531"/>
      <c r="ADC96" s="532"/>
      <c r="ADD96" s="533"/>
      <c r="ADE96" s="527"/>
      <c r="ADF96" s="528"/>
      <c r="ADG96" s="529"/>
      <c r="ADH96" s="530"/>
      <c r="ADI96" s="531"/>
      <c r="ADJ96" s="532"/>
      <c r="ADK96" s="533"/>
      <c r="ADL96" s="527"/>
      <c r="ADM96" s="528"/>
      <c r="ADN96" s="529"/>
      <c r="ADO96" s="530"/>
      <c r="ADP96" s="531"/>
      <c r="ADQ96" s="532"/>
      <c r="ADR96" s="533"/>
      <c r="ADS96" s="527"/>
      <c r="ADT96" s="528"/>
      <c r="ADU96" s="529"/>
      <c r="ADV96" s="530"/>
      <c r="ADW96" s="531"/>
      <c r="ADX96" s="532"/>
      <c r="ADY96" s="533"/>
      <c r="ADZ96" s="527"/>
      <c r="AEA96" s="528"/>
      <c r="AEB96" s="529"/>
      <c r="AEC96" s="530"/>
      <c r="AED96" s="531"/>
      <c r="AEE96" s="532"/>
      <c r="AEF96" s="533"/>
      <c r="AEG96" s="527"/>
      <c r="AEH96" s="528"/>
      <c r="AEI96" s="529"/>
      <c r="AEJ96" s="530"/>
      <c r="AEK96" s="531"/>
      <c r="AEL96" s="532"/>
      <c r="AEM96" s="533"/>
      <c r="AEN96" s="527"/>
      <c r="AEO96" s="528"/>
      <c r="AEP96" s="529"/>
      <c r="AEQ96" s="530"/>
      <c r="AER96" s="531"/>
      <c r="AES96" s="532"/>
      <c r="AET96" s="533"/>
      <c r="AEU96" s="527"/>
      <c r="AEV96" s="528"/>
      <c r="AEW96" s="529"/>
      <c r="AEX96" s="530"/>
      <c r="AEY96" s="531"/>
      <c r="AEZ96" s="532"/>
      <c r="AFA96" s="533"/>
      <c r="AFB96" s="527"/>
      <c r="AFC96" s="528"/>
      <c r="AFD96" s="529"/>
      <c r="AFE96" s="530"/>
      <c r="AFF96" s="531"/>
      <c r="AFG96" s="532"/>
      <c r="AFH96" s="533"/>
      <c r="AFI96" s="527"/>
      <c r="AFJ96" s="528"/>
      <c r="AFK96" s="529"/>
      <c r="AFL96" s="530"/>
      <c r="AFM96" s="531"/>
      <c r="AFN96" s="532"/>
      <c r="AFO96" s="533"/>
      <c r="AFP96" s="527"/>
      <c r="AFQ96" s="528"/>
      <c r="AFR96" s="529"/>
      <c r="AFS96" s="530"/>
      <c r="AFT96" s="531"/>
      <c r="AFU96" s="532"/>
      <c r="AFV96" s="533"/>
      <c r="AFW96" s="527"/>
      <c r="AFX96" s="528"/>
      <c r="AFY96" s="529"/>
      <c r="AFZ96" s="530"/>
      <c r="AGA96" s="531"/>
      <c r="AGB96" s="532"/>
      <c r="AGC96" s="533"/>
      <c r="AGD96" s="527"/>
      <c r="AGE96" s="528"/>
      <c r="AGF96" s="529"/>
      <c r="AGG96" s="530"/>
      <c r="AGH96" s="531"/>
      <c r="AGI96" s="532"/>
      <c r="AGJ96" s="533"/>
      <c r="AGK96" s="527"/>
      <c r="AGL96" s="528"/>
      <c r="AGM96" s="529"/>
      <c r="AGN96" s="530"/>
      <c r="AGO96" s="531"/>
      <c r="AGP96" s="532"/>
      <c r="AGQ96" s="533"/>
      <c r="AGR96" s="527"/>
      <c r="AGS96" s="528"/>
      <c r="AGT96" s="529"/>
      <c r="AGU96" s="530"/>
      <c r="AGV96" s="531"/>
      <c r="AGW96" s="532"/>
      <c r="AGX96" s="533"/>
      <c r="AGY96" s="527"/>
      <c r="AGZ96" s="528"/>
      <c r="AHA96" s="529"/>
      <c r="AHB96" s="530"/>
      <c r="AHC96" s="531"/>
      <c r="AHD96" s="532"/>
      <c r="AHE96" s="533"/>
      <c r="AHF96" s="527"/>
      <c r="AHG96" s="528"/>
      <c r="AHH96" s="529"/>
      <c r="AHI96" s="530"/>
      <c r="AHJ96" s="531"/>
      <c r="AHK96" s="532"/>
      <c r="AHL96" s="533"/>
      <c r="AHM96" s="527"/>
      <c r="AHN96" s="528"/>
      <c r="AHO96" s="529"/>
      <c r="AHP96" s="530"/>
      <c r="AHQ96" s="531"/>
      <c r="AHR96" s="532"/>
      <c r="AHS96" s="533"/>
      <c r="AHT96" s="527"/>
      <c r="AHU96" s="528"/>
      <c r="AHV96" s="529"/>
      <c r="AHW96" s="530"/>
      <c r="AHX96" s="531"/>
      <c r="AHY96" s="532"/>
      <c r="AHZ96" s="533"/>
      <c r="AIA96" s="527"/>
      <c r="AIB96" s="528"/>
      <c r="AIC96" s="529"/>
      <c r="AID96" s="530"/>
      <c r="AIE96" s="531"/>
      <c r="AIF96" s="532"/>
      <c r="AIG96" s="533"/>
      <c r="AIH96" s="527"/>
      <c r="AII96" s="528"/>
      <c r="AIJ96" s="529"/>
      <c r="AIK96" s="530"/>
      <c r="AIL96" s="531"/>
      <c r="AIM96" s="532"/>
      <c r="AIN96" s="533"/>
      <c r="AIO96" s="527"/>
      <c r="AIP96" s="528"/>
      <c r="AIQ96" s="529"/>
      <c r="AIR96" s="530"/>
      <c r="AIS96" s="531"/>
      <c r="AIT96" s="532"/>
      <c r="AIU96" s="533"/>
      <c r="AIV96" s="527"/>
      <c r="AIW96" s="528"/>
      <c r="AIX96" s="529"/>
      <c r="AIY96" s="530"/>
      <c r="AIZ96" s="531"/>
      <c r="AJA96" s="532"/>
      <c r="AJB96" s="533"/>
      <c r="AJC96" s="527"/>
      <c r="AJD96" s="528"/>
      <c r="AJE96" s="529"/>
      <c r="AJF96" s="530"/>
      <c r="AJG96" s="531"/>
      <c r="AJH96" s="532"/>
      <c r="AJI96" s="533"/>
      <c r="AJJ96" s="527"/>
      <c r="AJK96" s="528"/>
      <c r="AJL96" s="529"/>
      <c r="AJM96" s="530"/>
      <c r="AJN96" s="531"/>
      <c r="AJO96" s="532"/>
      <c r="AJP96" s="533"/>
      <c r="AJQ96" s="527"/>
      <c r="AJR96" s="528"/>
      <c r="AJS96" s="529"/>
      <c r="AJT96" s="530"/>
      <c r="AJU96" s="531"/>
      <c r="AJV96" s="532"/>
      <c r="AJW96" s="533"/>
      <c r="AJX96" s="527"/>
      <c r="AJY96" s="528"/>
      <c r="AJZ96" s="529"/>
      <c r="AKA96" s="530"/>
      <c r="AKB96" s="531"/>
      <c r="AKC96" s="532"/>
      <c r="AKD96" s="533"/>
      <c r="AKE96" s="527"/>
      <c r="AKF96" s="528"/>
      <c r="AKG96" s="529"/>
      <c r="AKH96" s="530"/>
      <c r="AKI96" s="531"/>
      <c r="AKJ96" s="532"/>
      <c r="AKK96" s="533"/>
      <c r="AKL96" s="527"/>
      <c r="AKM96" s="528"/>
      <c r="AKN96" s="529"/>
      <c r="AKO96" s="530"/>
      <c r="AKP96" s="531"/>
      <c r="AKQ96" s="532"/>
      <c r="AKR96" s="533"/>
      <c r="AKS96" s="527"/>
      <c r="AKT96" s="528"/>
      <c r="AKU96" s="529"/>
      <c r="AKV96" s="530"/>
      <c r="AKW96" s="531"/>
      <c r="AKX96" s="532"/>
      <c r="AKY96" s="533"/>
      <c r="AKZ96" s="527"/>
      <c r="ALA96" s="528"/>
      <c r="ALB96" s="529"/>
      <c r="ALC96" s="530"/>
      <c r="ALD96" s="531"/>
      <c r="ALE96" s="532"/>
      <c r="ALF96" s="533"/>
      <c r="ALG96" s="527"/>
      <c r="ALH96" s="528"/>
      <c r="ALI96" s="529"/>
      <c r="ALJ96" s="530"/>
      <c r="ALK96" s="531"/>
      <c r="ALL96" s="532"/>
      <c r="ALM96" s="533"/>
      <c r="ALN96" s="527"/>
      <c r="ALO96" s="528"/>
      <c r="ALP96" s="529"/>
      <c r="ALQ96" s="530"/>
      <c r="ALR96" s="531"/>
      <c r="ALS96" s="532"/>
      <c r="ALT96" s="533"/>
      <c r="ALU96" s="527"/>
      <c r="ALV96" s="528"/>
      <c r="ALW96" s="529"/>
      <c r="ALX96" s="530"/>
      <c r="ALY96" s="531"/>
      <c r="ALZ96" s="532"/>
      <c r="AMA96" s="533"/>
      <c r="AMB96" s="527"/>
      <c r="AMC96" s="528"/>
      <c r="AMD96" s="529"/>
      <c r="AME96" s="530"/>
      <c r="AMF96" s="531"/>
      <c r="AMG96" s="532"/>
      <c r="AMH96" s="533"/>
      <c r="AMI96" s="527"/>
      <c r="AMJ96" s="528"/>
      <c r="AMK96" s="529"/>
      <c r="AML96" s="530"/>
      <c r="AMM96" s="531"/>
      <c r="AMN96" s="532"/>
      <c r="AMO96" s="533"/>
      <c r="AMP96" s="527"/>
      <c r="AMQ96" s="528"/>
      <c r="AMR96" s="529"/>
      <c r="AMS96" s="530"/>
      <c r="AMT96" s="531"/>
      <c r="AMU96" s="532"/>
      <c r="AMV96" s="533"/>
      <c r="AMW96" s="527"/>
      <c r="AMX96" s="528"/>
      <c r="AMY96" s="529"/>
      <c r="AMZ96" s="530"/>
      <c r="ANA96" s="531"/>
      <c r="ANB96" s="532"/>
      <c r="ANC96" s="533"/>
      <c r="AND96" s="527"/>
      <c r="ANE96" s="528"/>
      <c r="ANF96" s="529"/>
      <c r="ANG96" s="530"/>
      <c r="ANH96" s="531"/>
      <c r="ANI96" s="532"/>
      <c r="ANJ96" s="533"/>
      <c r="ANK96" s="527"/>
      <c r="ANL96" s="528"/>
      <c r="ANM96" s="529"/>
      <c r="ANN96" s="530"/>
      <c r="ANO96" s="531"/>
      <c r="ANP96" s="532"/>
      <c r="ANQ96" s="533"/>
      <c r="ANR96" s="527"/>
      <c r="ANS96" s="528"/>
      <c r="ANT96" s="529"/>
      <c r="ANU96" s="530"/>
      <c r="ANV96" s="531"/>
      <c r="ANW96" s="532"/>
      <c r="ANX96" s="533"/>
      <c r="ANY96" s="527"/>
      <c r="ANZ96" s="528"/>
      <c r="AOA96" s="529"/>
      <c r="AOB96" s="530"/>
      <c r="AOC96" s="531"/>
      <c r="AOD96" s="532"/>
      <c r="AOE96" s="533"/>
      <c r="AOF96" s="527"/>
      <c r="AOG96" s="528"/>
      <c r="AOH96" s="529"/>
      <c r="AOI96" s="530"/>
      <c r="AOJ96" s="531"/>
      <c r="AOK96" s="532"/>
      <c r="AOL96" s="533"/>
      <c r="AOM96" s="527"/>
      <c r="AON96" s="528"/>
      <c r="AOO96" s="529"/>
      <c r="AOP96" s="530"/>
      <c r="AOQ96" s="531"/>
      <c r="AOR96" s="532"/>
      <c r="AOS96" s="533"/>
      <c r="AOT96" s="527"/>
      <c r="AOU96" s="528"/>
      <c r="AOV96" s="529"/>
      <c r="AOW96" s="530"/>
      <c r="AOX96" s="531"/>
      <c r="AOY96" s="532"/>
      <c r="AOZ96" s="533"/>
      <c r="APA96" s="527"/>
      <c r="APB96" s="528"/>
      <c r="APC96" s="529"/>
      <c r="APD96" s="530"/>
      <c r="APE96" s="531"/>
      <c r="APF96" s="532"/>
      <c r="APG96" s="533"/>
      <c r="APH96" s="527"/>
      <c r="API96" s="528"/>
      <c r="APJ96" s="529"/>
      <c r="APK96" s="530"/>
      <c r="APL96" s="531"/>
      <c r="APM96" s="532"/>
      <c r="APN96" s="533"/>
      <c r="APO96" s="527"/>
      <c r="APP96" s="528"/>
      <c r="APQ96" s="529"/>
      <c r="APR96" s="530"/>
      <c r="APS96" s="531"/>
      <c r="APT96" s="532"/>
      <c r="APU96" s="533"/>
      <c r="APV96" s="527"/>
      <c r="APW96" s="528"/>
      <c r="APX96" s="529"/>
      <c r="APY96" s="530"/>
      <c r="APZ96" s="531"/>
      <c r="AQA96" s="532"/>
      <c r="AQB96" s="533"/>
      <c r="AQC96" s="527"/>
      <c r="AQD96" s="528"/>
      <c r="AQE96" s="529"/>
      <c r="AQF96" s="530"/>
      <c r="AQG96" s="531"/>
      <c r="AQH96" s="532"/>
      <c r="AQI96" s="533"/>
      <c r="AQJ96" s="527"/>
      <c r="AQK96" s="528"/>
      <c r="AQL96" s="529"/>
      <c r="AQM96" s="530"/>
      <c r="AQN96" s="531"/>
      <c r="AQO96" s="532"/>
      <c r="AQP96" s="533"/>
      <c r="AQQ96" s="527"/>
      <c r="AQR96" s="528"/>
      <c r="AQS96" s="529"/>
      <c r="AQT96" s="530"/>
      <c r="AQU96" s="531"/>
      <c r="AQV96" s="532"/>
      <c r="AQW96" s="533"/>
      <c r="AQX96" s="527"/>
      <c r="AQY96" s="528"/>
      <c r="AQZ96" s="529"/>
      <c r="ARA96" s="530"/>
      <c r="ARB96" s="531"/>
      <c r="ARC96" s="532"/>
      <c r="ARD96" s="533"/>
      <c r="ARE96" s="527"/>
      <c r="ARF96" s="528"/>
      <c r="ARG96" s="529"/>
      <c r="ARH96" s="530"/>
      <c r="ARI96" s="531"/>
      <c r="ARJ96" s="532"/>
      <c r="ARK96" s="533"/>
      <c r="ARL96" s="527"/>
      <c r="ARM96" s="528"/>
      <c r="ARN96" s="529"/>
      <c r="ARO96" s="530"/>
      <c r="ARP96" s="531"/>
      <c r="ARQ96" s="532"/>
      <c r="ARR96" s="533"/>
      <c r="ARS96" s="527"/>
      <c r="ART96" s="528"/>
      <c r="ARU96" s="529"/>
      <c r="ARV96" s="530"/>
      <c r="ARW96" s="531"/>
      <c r="ARX96" s="532"/>
      <c r="ARY96" s="533"/>
      <c r="ARZ96" s="527"/>
      <c r="ASA96" s="528"/>
      <c r="ASB96" s="529"/>
      <c r="ASC96" s="530"/>
      <c r="ASD96" s="531"/>
      <c r="ASE96" s="532"/>
      <c r="ASF96" s="533"/>
      <c r="ASG96" s="527"/>
      <c r="ASH96" s="528"/>
      <c r="ASI96" s="529"/>
      <c r="ASJ96" s="530"/>
      <c r="ASK96" s="531"/>
      <c r="ASL96" s="532"/>
      <c r="ASM96" s="533"/>
      <c r="ASN96" s="527"/>
      <c r="ASO96" s="528"/>
      <c r="ASP96" s="529"/>
      <c r="ASQ96" s="530"/>
      <c r="ASR96" s="531"/>
      <c r="ASS96" s="532"/>
      <c r="AST96" s="533"/>
      <c r="ASU96" s="527"/>
      <c r="ASV96" s="528"/>
      <c r="ASW96" s="529"/>
      <c r="ASX96" s="530"/>
      <c r="ASY96" s="531"/>
      <c r="ASZ96" s="532"/>
      <c r="ATA96" s="533"/>
      <c r="ATB96" s="527"/>
      <c r="ATC96" s="528"/>
      <c r="ATD96" s="529"/>
      <c r="ATE96" s="530"/>
      <c r="ATF96" s="531"/>
      <c r="ATG96" s="532"/>
      <c r="ATH96" s="533"/>
      <c r="ATI96" s="527"/>
      <c r="ATJ96" s="528"/>
      <c r="ATK96" s="529"/>
      <c r="ATL96" s="530"/>
      <c r="ATM96" s="531"/>
      <c r="ATN96" s="532"/>
      <c r="ATO96" s="533"/>
      <c r="ATP96" s="527"/>
      <c r="ATQ96" s="528"/>
      <c r="ATR96" s="529"/>
      <c r="ATS96" s="530"/>
      <c r="ATT96" s="531"/>
      <c r="ATU96" s="532"/>
      <c r="ATV96" s="533"/>
      <c r="ATW96" s="527"/>
      <c r="ATX96" s="528"/>
      <c r="ATY96" s="529"/>
      <c r="ATZ96" s="530"/>
      <c r="AUA96" s="531"/>
      <c r="AUB96" s="532"/>
      <c r="AUC96" s="533"/>
      <c r="AUD96" s="527"/>
      <c r="AUE96" s="528"/>
      <c r="AUF96" s="529"/>
      <c r="AUG96" s="530"/>
      <c r="AUH96" s="531"/>
      <c r="AUI96" s="532"/>
      <c r="AUJ96" s="533"/>
      <c r="AUK96" s="527"/>
      <c r="AUL96" s="528"/>
      <c r="AUM96" s="529"/>
      <c r="AUN96" s="530"/>
      <c r="AUO96" s="531"/>
      <c r="AUP96" s="532"/>
      <c r="AUQ96" s="533"/>
      <c r="AUR96" s="527"/>
      <c r="AUS96" s="528"/>
      <c r="AUT96" s="529"/>
      <c r="AUU96" s="530"/>
      <c r="AUV96" s="531"/>
      <c r="AUW96" s="532"/>
      <c r="AUX96" s="533"/>
      <c r="AUY96" s="527"/>
      <c r="AUZ96" s="528"/>
      <c r="AVA96" s="529"/>
      <c r="AVB96" s="530"/>
      <c r="AVC96" s="531"/>
      <c r="AVD96" s="532"/>
      <c r="AVE96" s="533"/>
      <c r="AVF96" s="527"/>
      <c r="AVG96" s="528"/>
      <c r="AVH96" s="529"/>
      <c r="AVI96" s="530"/>
      <c r="AVJ96" s="531"/>
      <c r="AVK96" s="532"/>
      <c r="AVL96" s="533"/>
      <c r="AVM96" s="527"/>
      <c r="AVN96" s="528"/>
      <c r="AVO96" s="529"/>
      <c r="AVP96" s="530"/>
      <c r="AVQ96" s="531"/>
      <c r="AVR96" s="532"/>
      <c r="AVS96" s="533"/>
      <c r="AVT96" s="527"/>
      <c r="AVU96" s="528"/>
      <c r="AVV96" s="529"/>
      <c r="AVW96" s="530"/>
      <c r="AVX96" s="531"/>
      <c r="AVY96" s="532"/>
      <c r="AVZ96" s="533"/>
      <c r="AWA96" s="527"/>
      <c r="AWB96" s="528"/>
      <c r="AWC96" s="529"/>
      <c r="AWD96" s="530"/>
      <c r="AWE96" s="531"/>
      <c r="AWF96" s="532"/>
      <c r="AWG96" s="533"/>
      <c r="AWH96" s="527"/>
      <c r="AWI96" s="528"/>
      <c r="AWJ96" s="529"/>
      <c r="AWK96" s="530"/>
      <c r="AWL96" s="531"/>
      <c r="AWM96" s="532"/>
      <c r="AWN96" s="533"/>
      <c r="AWO96" s="527"/>
      <c r="AWP96" s="528"/>
      <c r="AWQ96" s="529"/>
      <c r="AWR96" s="530"/>
      <c r="AWS96" s="531"/>
      <c r="AWT96" s="532"/>
      <c r="AWU96" s="533"/>
      <c r="AWV96" s="527"/>
      <c r="AWW96" s="528"/>
      <c r="AWX96" s="529"/>
      <c r="AWY96" s="530"/>
      <c r="AWZ96" s="531"/>
      <c r="AXA96" s="532"/>
      <c r="AXB96" s="533"/>
      <c r="AXC96" s="527"/>
      <c r="AXD96" s="528"/>
      <c r="AXE96" s="529"/>
      <c r="AXF96" s="530"/>
      <c r="AXG96" s="531"/>
      <c r="AXH96" s="532"/>
      <c r="AXI96" s="533"/>
      <c r="AXJ96" s="527"/>
      <c r="AXK96" s="528"/>
      <c r="AXL96" s="529"/>
      <c r="AXM96" s="530"/>
      <c r="AXN96" s="531"/>
      <c r="AXO96" s="532"/>
      <c r="AXP96" s="533"/>
      <c r="AXQ96" s="527"/>
      <c r="AXR96" s="528"/>
      <c r="AXS96" s="529"/>
      <c r="AXT96" s="530"/>
      <c r="AXU96" s="531"/>
      <c r="AXV96" s="532"/>
      <c r="AXW96" s="533"/>
      <c r="AXX96" s="527"/>
      <c r="AXY96" s="528"/>
      <c r="AXZ96" s="529"/>
      <c r="AYA96" s="530"/>
      <c r="AYB96" s="531"/>
      <c r="AYC96" s="532"/>
      <c r="AYD96" s="533"/>
      <c r="AYE96" s="527"/>
      <c r="AYF96" s="528"/>
      <c r="AYG96" s="529"/>
      <c r="AYH96" s="530"/>
      <c r="AYI96" s="531"/>
      <c r="AYJ96" s="532"/>
      <c r="AYK96" s="533"/>
      <c r="AYL96" s="527"/>
      <c r="AYM96" s="528"/>
      <c r="AYN96" s="529"/>
      <c r="AYO96" s="530"/>
      <c r="AYP96" s="531"/>
      <c r="AYQ96" s="532"/>
      <c r="AYR96" s="533"/>
      <c r="AYS96" s="527"/>
      <c r="AYT96" s="528"/>
      <c r="AYU96" s="529"/>
      <c r="AYV96" s="530"/>
      <c r="AYW96" s="531"/>
      <c r="AYX96" s="532"/>
      <c r="AYY96" s="533"/>
      <c r="AYZ96" s="527"/>
      <c r="AZA96" s="528"/>
      <c r="AZB96" s="529"/>
      <c r="AZC96" s="530"/>
      <c r="AZD96" s="531"/>
      <c r="AZE96" s="532"/>
      <c r="AZF96" s="533"/>
      <c r="AZG96" s="527"/>
      <c r="AZH96" s="528"/>
      <c r="AZI96" s="529"/>
      <c r="AZJ96" s="530"/>
      <c r="AZK96" s="531"/>
      <c r="AZL96" s="532"/>
      <c r="AZM96" s="533"/>
      <c r="AZN96" s="527"/>
      <c r="AZO96" s="528"/>
      <c r="AZP96" s="529"/>
      <c r="AZQ96" s="530"/>
      <c r="AZR96" s="531"/>
      <c r="AZS96" s="532"/>
      <c r="AZT96" s="533"/>
      <c r="AZU96" s="527"/>
      <c r="AZV96" s="528"/>
      <c r="AZW96" s="529"/>
      <c r="AZX96" s="530"/>
      <c r="AZY96" s="531"/>
      <c r="AZZ96" s="532"/>
      <c r="BAA96" s="533"/>
      <c r="BAB96" s="527"/>
      <c r="BAC96" s="528"/>
      <c r="BAD96" s="529"/>
      <c r="BAE96" s="530"/>
      <c r="BAF96" s="531"/>
      <c r="BAG96" s="532"/>
      <c r="BAH96" s="533"/>
      <c r="BAI96" s="527"/>
      <c r="BAJ96" s="528"/>
      <c r="BAK96" s="529"/>
      <c r="BAL96" s="530"/>
      <c r="BAM96" s="531"/>
      <c r="BAN96" s="532"/>
      <c r="BAO96" s="533"/>
      <c r="BAP96" s="527"/>
      <c r="BAQ96" s="528"/>
      <c r="BAR96" s="529"/>
      <c r="BAS96" s="530"/>
      <c r="BAT96" s="531"/>
      <c r="BAU96" s="532"/>
      <c r="BAV96" s="533"/>
      <c r="BAW96" s="527"/>
      <c r="BAX96" s="528"/>
      <c r="BAY96" s="529"/>
      <c r="BAZ96" s="530"/>
      <c r="BBA96" s="531"/>
      <c r="BBB96" s="532"/>
      <c r="BBC96" s="533"/>
      <c r="BBD96" s="527"/>
      <c r="BBE96" s="528"/>
      <c r="BBF96" s="529"/>
      <c r="BBG96" s="530"/>
      <c r="BBH96" s="531"/>
      <c r="BBI96" s="532"/>
      <c r="BBJ96" s="533"/>
      <c r="BBK96" s="527"/>
      <c r="BBL96" s="528"/>
      <c r="BBM96" s="529"/>
      <c r="BBN96" s="530"/>
      <c r="BBO96" s="531"/>
      <c r="BBP96" s="532"/>
      <c r="BBQ96" s="533"/>
      <c r="BBR96" s="527"/>
      <c r="BBS96" s="528"/>
      <c r="BBT96" s="529"/>
      <c r="BBU96" s="530"/>
      <c r="BBV96" s="531"/>
      <c r="BBW96" s="532"/>
      <c r="BBX96" s="533"/>
      <c r="BBY96" s="527"/>
      <c r="BBZ96" s="528"/>
      <c r="BCA96" s="529"/>
      <c r="BCB96" s="530"/>
      <c r="BCC96" s="531"/>
      <c r="BCD96" s="532"/>
      <c r="BCE96" s="533"/>
      <c r="BCF96" s="527"/>
      <c r="BCG96" s="528"/>
      <c r="BCH96" s="529"/>
      <c r="BCI96" s="530"/>
      <c r="BCJ96" s="531"/>
      <c r="BCK96" s="532"/>
      <c r="BCL96" s="533"/>
      <c r="BCM96" s="527"/>
      <c r="BCN96" s="528"/>
      <c r="BCO96" s="529"/>
      <c r="BCP96" s="530"/>
      <c r="BCQ96" s="531"/>
      <c r="BCR96" s="532"/>
      <c r="BCS96" s="533"/>
      <c r="BCT96" s="527"/>
      <c r="BCU96" s="528"/>
      <c r="BCV96" s="529"/>
      <c r="BCW96" s="530"/>
      <c r="BCX96" s="531"/>
      <c r="BCY96" s="532"/>
      <c r="BCZ96" s="533"/>
      <c r="BDA96" s="527"/>
      <c r="BDB96" s="528"/>
      <c r="BDC96" s="529"/>
      <c r="BDD96" s="530"/>
      <c r="BDE96" s="531"/>
      <c r="BDF96" s="532"/>
      <c r="BDG96" s="533"/>
      <c r="BDH96" s="527"/>
      <c r="BDI96" s="528"/>
      <c r="BDJ96" s="529"/>
      <c r="BDK96" s="530"/>
      <c r="BDL96" s="531"/>
      <c r="BDM96" s="532"/>
      <c r="BDN96" s="533"/>
      <c r="BDO96" s="527"/>
      <c r="BDP96" s="528"/>
      <c r="BDQ96" s="529"/>
      <c r="BDR96" s="530"/>
      <c r="BDS96" s="531"/>
      <c r="BDT96" s="532"/>
      <c r="BDU96" s="533"/>
      <c r="BDV96" s="527"/>
      <c r="BDW96" s="528"/>
      <c r="BDX96" s="529"/>
      <c r="BDY96" s="530"/>
      <c r="BDZ96" s="531"/>
      <c r="BEA96" s="532"/>
      <c r="BEB96" s="533"/>
      <c r="BEC96" s="527"/>
      <c r="BED96" s="528"/>
      <c r="BEE96" s="529"/>
      <c r="BEF96" s="530"/>
      <c r="BEG96" s="531"/>
      <c r="BEH96" s="532"/>
      <c r="BEI96" s="533"/>
      <c r="BEJ96" s="527"/>
      <c r="BEK96" s="528"/>
      <c r="BEL96" s="529"/>
      <c r="BEM96" s="530"/>
      <c r="BEN96" s="531"/>
      <c r="BEO96" s="532"/>
      <c r="BEP96" s="533"/>
      <c r="BEQ96" s="527"/>
      <c r="BER96" s="528"/>
      <c r="BES96" s="529"/>
      <c r="BET96" s="530"/>
      <c r="BEU96" s="531"/>
      <c r="BEV96" s="532"/>
      <c r="BEW96" s="533"/>
      <c r="BEX96" s="527"/>
      <c r="BEY96" s="528"/>
      <c r="BEZ96" s="529"/>
      <c r="BFA96" s="530"/>
      <c r="BFB96" s="531"/>
      <c r="BFC96" s="532"/>
      <c r="BFD96" s="533"/>
      <c r="BFE96" s="527"/>
      <c r="BFF96" s="528"/>
      <c r="BFG96" s="529"/>
      <c r="BFH96" s="530"/>
      <c r="BFI96" s="531"/>
      <c r="BFJ96" s="532"/>
      <c r="BFK96" s="533"/>
      <c r="BFL96" s="527"/>
      <c r="BFM96" s="528"/>
      <c r="BFN96" s="529"/>
      <c r="BFO96" s="530"/>
      <c r="BFP96" s="531"/>
      <c r="BFQ96" s="532"/>
      <c r="BFR96" s="533"/>
      <c r="BFS96" s="527"/>
      <c r="BFT96" s="528"/>
      <c r="BFU96" s="529"/>
      <c r="BFV96" s="530"/>
      <c r="BFW96" s="531"/>
      <c r="BFX96" s="532"/>
      <c r="BFY96" s="533"/>
      <c r="BFZ96" s="527"/>
      <c r="BGA96" s="528"/>
      <c r="BGB96" s="529"/>
      <c r="BGC96" s="530"/>
      <c r="BGD96" s="531"/>
      <c r="BGE96" s="532"/>
      <c r="BGF96" s="533"/>
      <c r="BGG96" s="527"/>
      <c r="BGH96" s="528"/>
      <c r="BGI96" s="529"/>
      <c r="BGJ96" s="530"/>
      <c r="BGK96" s="531"/>
      <c r="BGL96" s="532"/>
      <c r="BGM96" s="533"/>
      <c r="BGN96" s="527"/>
      <c r="BGO96" s="528"/>
      <c r="BGP96" s="529"/>
      <c r="BGQ96" s="530"/>
      <c r="BGR96" s="531"/>
      <c r="BGS96" s="532"/>
      <c r="BGT96" s="533"/>
      <c r="BGU96" s="527"/>
      <c r="BGV96" s="528"/>
      <c r="BGW96" s="529"/>
      <c r="BGX96" s="530"/>
      <c r="BGY96" s="531"/>
      <c r="BGZ96" s="532"/>
      <c r="BHA96" s="533"/>
      <c r="BHB96" s="527"/>
      <c r="BHC96" s="528"/>
      <c r="BHD96" s="529"/>
      <c r="BHE96" s="530"/>
      <c r="BHF96" s="531"/>
      <c r="BHG96" s="532"/>
      <c r="BHH96" s="533"/>
      <c r="BHI96" s="527"/>
      <c r="BHJ96" s="528"/>
      <c r="BHK96" s="529"/>
      <c r="BHL96" s="530"/>
      <c r="BHM96" s="531"/>
      <c r="BHN96" s="532"/>
      <c r="BHO96" s="533"/>
      <c r="BHP96" s="527"/>
      <c r="BHQ96" s="528"/>
      <c r="BHR96" s="529"/>
      <c r="BHS96" s="530"/>
      <c r="BHT96" s="531"/>
      <c r="BHU96" s="532"/>
      <c r="BHV96" s="533"/>
      <c r="BHW96" s="527"/>
      <c r="BHX96" s="528"/>
      <c r="BHY96" s="529"/>
      <c r="BHZ96" s="530"/>
      <c r="BIA96" s="531"/>
      <c r="BIB96" s="532"/>
      <c r="BIC96" s="533"/>
      <c r="BID96" s="527"/>
      <c r="BIE96" s="528"/>
      <c r="BIF96" s="529"/>
      <c r="BIG96" s="530"/>
      <c r="BIH96" s="531"/>
      <c r="BII96" s="532"/>
      <c r="BIJ96" s="533"/>
      <c r="BIK96" s="527"/>
      <c r="BIL96" s="528"/>
      <c r="BIM96" s="529"/>
      <c r="BIN96" s="530"/>
      <c r="BIO96" s="531"/>
      <c r="BIP96" s="532"/>
      <c r="BIQ96" s="533"/>
      <c r="BIR96" s="527"/>
      <c r="BIS96" s="528"/>
      <c r="BIT96" s="529"/>
      <c r="BIU96" s="530"/>
      <c r="BIV96" s="531"/>
      <c r="BIW96" s="532"/>
      <c r="BIX96" s="533"/>
      <c r="BIY96" s="527"/>
      <c r="BIZ96" s="528"/>
      <c r="BJA96" s="529"/>
      <c r="BJB96" s="530"/>
      <c r="BJC96" s="531"/>
      <c r="BJD96" s="532"/>
      <c r="BJE96" s="533"/>
      <c r="BJF96" s="527"/>
      <c r="BJG96" s="528"/>
      <c r="BJH96" s="529"/>
      <c r="BJI96" s="530"/>
      <c r="BJJ96" s="531"/>
      <c r="BJK96" s="532"/>
      <c r="BJL96" s="533"/>
      <c r="BJM96" s="527"/>
      <c r="BJN96" s="528"/>
      <c r="BJO96" s="529"/>
      <c r="BJP96" s="530"/>
      <c r="BJQ96" s="531"/>
      <c r="BJR96" s="532"/>
      <c r="BJS96" s="533"/>
      <c r="BJT96" s="527"/>
      <c r="BJU96" s="528"/>
      <c r="BJV96" s="529"/>
      <c r="BJW96" s="530"/>
      <c r="BJX96" s="531"/>
      <c r="BJY96" s="532"/>
      <c r="BJZ96" s="533"/>
      <c r="BKA96" s="527"/>
      <c r="BKB96" s="528"/>
      <c r="BKC96" s="529"/>
      <c r="BKD96" s="530"/>
      <c r="BKE96" s="531"/>
      <c r="BKF96" s="532"/>
      <c r="BKG96" s="533"/>
      <c r="BKH96" s="527"/>
      <c r="BKI96" s="528"/>
      <c r="BKJ96" s="529"/>
      <c r="BKK96" s="530"/>
      <c r="BKL96" s="531"/>
      <c r="BKM96" s="532"/>
      <c r="BKN96" s="533"/>
      <c r="BKO96" s="527"/>
      <c r="BKP96" s="528"/>
      <c r="BKQ96" s="529"/>
      <c r="BKR96" s="530"/>
      <c r="BKS96" s="531"/>
      <c r="BKT96" s="532"/>
      <c r="BKU96" s="533"/>
      <c r="BKV96" s="527"/>
      <c r="BKW96" s="528"/>
      <c r="BKX96" s="529"/>
      <c r="BKY96" s="530"/>
      <c r="BKZ96" s="531"/>
      <c r="BLA96" s="532"/>
      <c r="BLB96" s="533"/>
      <c r="BLC96" s="527"/>
      <c r="BLD96" s="528"/>
      <c r="BLE96" s="529"/>
      <c r="BLF96" s="530"/>
      <c r="BLG96" s="531"/>
      <c r="BLH96" s="532"/>
      <c r="BLI96" s="533"/>
      <c r="BLJ96" s="527"/>
      <c r="BLK96" s="528"/>
      <c r="BLL96" s="529"/>
      <c r="BLM96" s="530"/>
      <c r="BLN96" s="531"/>
      <c r="BLO96" s="532"/>
      <c r="BLP96" s="533"/>
      <c r="BLQ96" s="527"/>
      <c r="BLR96" s="528"/>
      <c r="BLS96" s="529"/>
      <c r="BLT96" s="530"/>
      <c r="BLU96" s="531"/>
      <c r="BLV96" s="532"/>
      <c r="BLW96" s="533"/>
      <c r="BLX96" s="527"/>
      <c r="BLY96" s="528"/>
      <c r="BLZ96" s="529"/>
      <c r="BMA96" s="530"/>
      <c r="BMB96" s="531"/>
      <c r="BMC96" s="532"/>
      <c r="BMD96" s="533"/>
      <c r="BME96" s="527"/>
      <c r="BMF96" s="528"/>
      <c r="BMG96" s="529"/>
      <c r="BMH96" s="530"/>
      <c r="BMI96" s="531"/>
      <c r="BMJ96" s="532"/>
      <c r="BMK96" s="533"/>
      <c r="BML96" s="527"/>
      <c r="BMM96" s="528"/>
      <c r="BMN96" s="529"/>
      <c r="BMO96" s="530"/>
      <c r="BMP96" s="531"/>
      <c r="BMQ96" s="532"/>
      <c r="BMR96" s="533"/>
      <c r="BMS96" s="527"/>
      <c r="BMT96" s="528"/>
      <c r="BMU96" s="529"/>
      <c r="BMV96" s="530"/>
      <c r="BMW96" s="531"/>
      <c r="BMX96" s="532"/>
      <c r="BMY96" s="533"/>
      <c r="BMZ96" s="527"/>
      <c r="BNA96" s="528"/>
      <c r="BNB96" s="529"/>
      <c r="BNC96" s="530"/>
      <c r="BND96" s="531"/>
      <c r="BNE96" s="532"/>
      <c r="BNF96" s="533"/>
      <c r="BNG96" s="527"/>
      <c r="BNH96" s="528"/>
      <c r="BNI96" s="529"/>
      <c r="BNJ96" s="530"/>
      <c r="BNK96" s="531"/>
      <c r="BNL96" s="532"/>
      <c r="BNM96" s="533"/>
      <c r="BNN96" s="527"/>
      <c r="BNO96" s="528"/>
      <c r="BNP96" s="529"/>
      <c r="BNQ96" s="530"/>
      <c r="BNR96" s="531"/>
      <c r="BNS96" s="532"/>
      <c r="BNT96" s="533"/>
      <c r="BNU96" s="527"/>
      <c r="BNV96" s="528"/>
      <c r="BNW96" s="529"/>
      <c r="BNX96" s="530"/>
      <c r="BNY96" s="531"/>
      <c r="BNZ96" s="532"/>
      <c r="BOA96" s="533"/>
      <c r="BOB96" s="527"/>
      <c r="BOC96" s="528"/>
      <c r="BOD96" s="529"/>
      <c r="BOE96" s="530"/>
      <c r="BOF96" s="531"/>
      <c r="BOG96" s="532"/>
      <c r="BOH96" s="533"/>
      <c r="BOI96" s="527"/>
      <c r="BOJ96" s="528"/>
      <c r="BOK96" s="529"/>
      <c r="BOL96" s="530"/>
      <c r="BOM96" s="531"/>
      <c r="BON96" s="532"/>
      <c r="BOO96" s="533"/>
      <c r="BOP96" s="527"/>
      <c r="BOQ96" s="528"/>
      <c r="BOR96" s="529"/>
      <c r="BOS96" s="530"/>
      <c r="BOT96" s="531"/>
      <c r="BOU96" s="532"/>
      <c r="BOV96" s="533"/>
      <c r="BOW96" s="527"/>
      <c r="BOX96" s="528"/>
      <c r="BOY96" s="529"/>
      <c r="BOZ96" s="530"/>
      <c r="BPA96" s="531"/>
      <c r="BPB96" s="532"/>
      <c r="BPC96" s="533"/>
      <c r="BPD96" s="527"/>
      <c r="BPE96" s="528"/>
      <c r="BPF96" s="529"/>
      <c r="BPG96" s="530"/>
      <c r="BPH96" s="531"/>
      <c r="BPI96" s="532"/>
      <c r="BPJ96" s="533"/>
      <c r="BPK96" s="527"/>
      <c r="BPL96" s="528"/>
      <c r="BPM96" s="529"/>
      <c r="BPN96" s="530"/>
      <c r="BPO96" s="531"/>
      <c r="BPP96" s="532"/>
      <c r="BPQ96" s="533"/>
      <c r="BPR96" s="527"/>
      <c r="BPS96" s="528"/>
      <c r="BPT96" s="529"/>
      <c r="BPU96" s="530"/>
      <c r="BPV96" s="531"/>
      <c r="BPW96" s="532"/>
      <c r="BPX96" s="533"/>
      <c r="BPY96" s="527"/>
      <c r="BPZ96" s="528"/>
      <c r="BQA96" s="529"/>
      <c r="BQB96" s="530"/>
      <c r="BQC96" s="531"/>
      <c r="BQD96" s="532"/>
      <c r="BQE96" s="533"/>
      <c r="BQF96" s="527"/>
      <c r="BQG96" s="528"/>
      <c r="BQH96" s="529"/>
      <c r="BQI96" s="530"/>
      <c r="BQJ96" s="531"/>
      <c r="BQK96" s="532"/>
      <c r="BQL96" s="533"/>
      <c r="BQM96" s="527"/>
      <c r="BQN96" s="528"/>
      <c r="BQO96" s="529"/>
      <c r="BQP96" s="530"/>
      <c r="BQQ96" s="531"/>
      <c r="BQR96" s="532"/>
      <c r="BQS96" s="533"/>
      <c r="BQT96" s="527"/>
      <c r="BQU96" s="528"/>
      <c r="BQV96" s="529"/>
      <c r="BQW96" s="530"/>
      <c r="BQX96" s="531"/>
      <c r="BQY96" s="532"/>
      <c r="BQZ96" s="533"/>
      <c r="BRA96" s="527"/>
      <c r="BRB96" s="528"/>
      <c r="BRC96" s="529"/>
      <c r="BRD96" s="530"/>
      <c r="BRE96" s="531"/>
      <c r="BRF96" s="532"/>
      <c r="BRG96" s="533"/>
      <c r="BRH96" s="527"/>
      <c r="BRI96" s="528"/>
      <c r="BRJ96" s="529"/>
      <c r="BRK96" s="530"/>
      <c r="BRL96" s="531"/>
      <c r="BRM96" s="532"/>
      <c r="BRN96" s="533"/>
      <c r="BRO96" s="527"/>
      <c r="BRP96" s="528"/>
      <c r="BRQ96" s="529"/>
      <c r="BRR96" s="530"/>
      <c r="BRS96" s="531"/>
      <c r="BRT96" s="532"/>
      <c r="BRU96" s="533"/>
      <c r="BRV96" s="527"/>
      <c r="BRW96" s="528"/>
      <c r="BRX96" s="529"/>
      <c r="BRY96" s="530"/>
      <c r="BRZ96" s="531"/>
      <c r="BSA96" s="532"/>
      <c r="BSB96" s="533"/>
      <c r="BSC96" s="527"/>
      <c r="BSD96" s="528"/>
      <c r="BSE96" s="529"/>
      <c r="BSF96" s="530"/>
      <c r="BSG96" s="531"/>
      <c r="BSH96" s="532"/>
      <c r="BSI96" s="533"/>
      <c r="BSJ96" s="527"/>
      <c r="BSK96" s="528"/>
      <c r="BSL96" s="529"/>
      <c r="BSM96" s="530"/>
      <c r="BSN96" s="531"/>
      <c r="BSO96" s="532"/>
      <c r="BSP96" s="533"/>
      <c r="BSQ96" s="527"/>
      <c r="BSR96" s="528"/>
      <c r="BSS96" s="529"/>
      <c r="BST96" s="530"/>
      <c r="BSU96" s="531"/>
      <c r="BSV96" s="532"/>
      <c r="BSW96" s="533"/>
      <c r="BSX96" s="527"/>
      <c r="BSY96" s="528"/>
      <c r="BSZ96" s="529"/>
      <c r="BTA96" s="530"/>
      <c r="BTB96" s="531"/>
      <c r="BTC96" s="532"/>
      <c r="BTD96" s="533"/>
      <c r="BTE96" s="527"/>
      <c r="BTF96" s="528"/>
      <c r="BTG96" s="529"/>
      <c r="BTH96" s="530"/>
      <c r="BTI96" s="531"/>
      <c r="BTJ96" s="532"/>
      <c r="BTK96" s="533"/>
      <c r="BTL96" s="527"/>
      <c r="BTM96" s="528"/>
      <c r="BTN96" s="529"/>
      <c r="BTO96" s="530"/>
      <c r="BTP96" s="531"/>
      <c r="BTQ96" s="532"/>
      <c r="BTR96" s="533"/>
      <c r="BTS96" s="527"/>
      <c r="BTT96" s="528"/>
      <c r="BTU96" s="529"/>
      <c r="BTV96" s="530"/>
      <c r="BTW96" s="531"/>
      <c r="BTX96" s="532"/>
      <c r="BTY96" s="533"/>
      <c r="BTZ96" s="527"/>
      <c r="BUA96" s="528"/>
      <c r="BUB96" s="529"/>
      <c r="BUC96" s="530"/>
      <c r="BUD96" s="531"/>
      <c r="BUE96" s="532"/>
      <c r="BUF96" s="533"/>
      <c r="BUG96" s="527"/>
      <c r="BUH96" s="528"/>
      <c r="BUI96" s="529"/>
      <c r="BUJ96" s="530"/>
      <c r="BUK96" s="531"/>
      <c r="BUL96" s="532"/>
      <c r="BUM96" s="533"/>
      <c r="BUN96" s="527"/>
      <c r="BUO96" s="528"/>
      <c r="BUP96" s="529"/>
      <c r="BUQ96" s="530"/>
      <c r="BUR96" s="531"/>
      <c r="BUS96" s="532"/>
      <c r="BUT96" s="533"/>
      <c r="BUU96" s="527"/>
      <c r="BUV96" s="528"/>
      <c r="BUW96" s="529"/>
      <c r="BUX96" s="530"/>
      <c r="BUY96" s="531"/>
      <c r="BUZ96" s="532"/>
      <c r="BVA96" s="533"/>
      <c r="BVB96" s="527"/>
      <c r="BVC96" s="528"/>
      <c r="BVD96" s="529"/>
      <c r="BVE96" s="530"/>
      <c r="BVF96" s="531"/>
      <c r="BVG96" s="532"/>
      <c r="BVH96" s="533"/>
      <c r="BVI96" s="527"/>
      <c r="BVJ96" s="528"/>
      <c r="BVK96" s="529"/>
      <c r="BVL96" s="530"/>
      <c r="BVM96" s="531"/>
      <c r="BVN96" s="532"/>
      <c r="BVO96" s="533"/>
      <c r="BVP96" s="527"/>
      <c r="BVQ96" s="528"/>
      <c r="BVR96" s="529"/>
      <c r="BVS96" s="530"/>
      <c r="BVT96" s="531"/>
      <c r="BVU96" s="532"/>
      <c r="BVV96" s="533"/>
      <c r="BVW96" s="527"/>
      <c r="BVX96" s="528"/>
      <c r="BVY96" s="529"/>
      <c r="BVZ96" s="530"/>
      <c r="BWA96" s="531"/>
      <c r="BWB96" s="532"/>
      <c r="BWC96" s="533"/>
      <c r="BWD96" s="527"/>
      <c r="BWE96" s="528"/>
      <c r="BWF96" s="529"/>
      <c r="BWG96" s="530"/>
      <c r="BWH96" s="531"/>
      <c r="BWI96" s="532"/>
      <c r="BWJ96" s="533"/>
      <c r="BWK96" s="527"/>
      <c r="BWL96" s="528"/>
      <c r="BWM96" s="529"/>
      <c r="BWN96" s="530"/>
      <c r="BWO96" s="531"/>
      <c r="BWP96" s="532"/>
      <c r="BWQ96" s="533"/>
      <c r="BWR96" s="527"/>
      <c r="BWS96" s="528"/>
      <c r="BWT96" s="529"/>
      <c r="BWU96" s="530"/>
      <c r="BWV96" s="531"/>
      <c r="BWW96" s="532"/>
      <c r="BWX96" s="533"/>
      <c r="BWY96" s="527"/>
      <c r="BWZ96" s="528"/>
      <c r="BXA96" s="529"/>
      <c r="BXB96" s="530"/>
      <c r="BXC96" s="531"/>
      <c r="BXD96" s="532"/>
      <c r="BXE96" s="533"/>
      <c r="BXF96" s="527"/>
      <c r="BXG96" s="528"/>
      <c r="BXH96" s="529"/>
      <c r="BXI96" s="530"/>
      <c r="BXJ96" s="531"/>
      <c r="BXK96" s="532"/>
      <c r="BXL96" s="533"/>
      <c r="BXM96" s="527"/>
      <c r="BXN96" s="528"/>
      <c r="BXO96" s="529"/>
      <c r="BXP96" s="530"/>
      <c r="BXQ96" s="531"/>
      <c r="BXR96" s="532"/>
      <c r="BXS96" s="533"/>
      <c r="BXT96" s="527"/>
      <c r="BXU96" s="528"/>
      <c r="BXV96" s="529"/>
      <c r="BXW96" s="530"/>
      <c r="BXX96" s="531"/>
      <c r="BXY96" s="532"/>
      <c r="BXZ96" s="533"/>
      <c r="BYA96" s="527"/>
      <c r="BYB96" s="528"/>
      <c r="BYC96" s="529"/>
      <c r="BYD96" s="530"/>
      <c r="BYE96" s="531"/>
      <c r="BYF96" s="532"/>
      <c r="BYG96" s="533"/>
      <c r="BYH96" s="527"/>
      <c r="BYI96" s="528"/>
      <c r="BYJ96" s="529"/>
      <c r="BYK96" s="530"/>
      <c r="BYL96" s="531"/>
      <c r="BYM96" s="532"/>
      <c r="BYN96" s="533"/>
      <c r="BYO96" s="527"/>
      <c r="BYP96" s="528"/>
      <c r="BYQ96" s="529"/>
      <c r="BYR96" s="530"/>
      <c r="BYS96" s="531"/>
      <c r="BYT96" s="532"/>
      <c r="BYU96" s="533"/>
      <c r="BYV96" s="527"/>
      <c r="BYW96" s="528"/>
      <c r="BYX96" s="529"/>
      <c r="BYY96" s="530"/>
      <c r="BYZ96" s="531"/>
      <c r="BZA96" s="532"/>
      <c r="BZB96" s="533"/>
      <c r="BZC96" s="527"/>
      <c r="BZD96" s="528"/>
      <c r="BZE96" s="529"/>
      <c r="BZF96" s="530"/>
      <c r="BZG96" s="531"/>
      <c r="BZH96" s="532"/>
      <c r="BZI96" s="533"/>
      <c r="BZJ96" s="527"/>
      <c r="BZK96" s="528"/>
      <c r="BZL96" s="529"/>
      <c r="BZM96" s="530"/>
      <c r="BZN96" s="531"/>
      <c r="BZO96" s="532"/>
      <c r="BZP96" s="533"/>
      <c r="BZQ96" s="527"/>
      <c r="BZR96" s="528"/>
      <c r="BZS96" s="529"/>
      <c r="BZT96" s="530"/>
      <c r="BZU96" s="531"/>
      <c r="BZV96" s="532"/>
      <c r="BZW96" s="533"/>
      <c r="BZX96" s="527"/>
      <c r="BZY96" s="528"/>
      <c r="BZZ96" s="529"/>
      <c r="CAA96" s="530"/>
      <c r="CAB96" s="531"/>
      <c r="CAC96" s="532"/>
      <c r="CAD96" s="533"/>
      <c r="CAE96" s="527"/>
      <c r="CAF96" s="528"/>
      <c r="CAG96" s="529"/>
      <c r="CAH96" s="530"/>
      <c r="CAI96" s="531"/>
      <c r="CAJ96" s="532"/>
      <c r="CAK96" s="533"/>
      <c r="CAL96" s="527"/>
      <c r="CAM96" s="528"/>
      <c r="CAN96" s="529"/>
      <c r="CAO96" s="530"/>
      <c r="CAP96" s="531"/>
      <c r="CAQ96" s="532"/>
      <c r="CAR96" s="533"/>
      <c r="CAS96" s="527"/>
      <c r="CAT96" s="528"/>
      <c r="CAU96" s="529"/>
      <c r="CAV96" s="530"/>
      <c r="CAW96" s="531"/>
      <c r="CAX96" s="532"/>
      <c r="CAY96" s="533"/>
      <c r="CAZ96" s="527"/>
      <c r="CBA96" s="528"/>
      <c r="CBB96" s="529"/>
      <c r="CBC96" s="530"/>
      <c r="CBD96" s="531"/>
      <c r="CBE96" s="532"/>
      <c r="CBF96" s="533"/>
      <c r="CBG96" s="527"/>
      <c r="CBH96" s="528"/>
      <c r="CBI96" s="529"/>
      <c r="CBJ96" s="530"/>
      <c r="CBK96" s="531"/>
      <c r="CBL96" s="532"/>
      <c r="CBM96" s="533"/>
      <c r="CBN96" s="527"/>
      <c r="CBO96" s="528"/>
      <c r="CBP96" s="529"/>
      <c r="CBQ96" s="530"/>
      <c r="CBR96" s="531"/>
      <c r="CBS96" s="532"/>
      <c r="CBT96" s="533"/>
      <c r="CBU96" s="527"/>
      <c r="CBV96" s="528"/>
      <c r="CBW96" s="529"/>
      <c r="CBX96" s="530"/>
      <c r="CBY96" s="531"/>
      <c r="CBZ96" s="532"/>
      <c r="CCA96" s="533"/>
      <c r="CCB96" s="527"/>
      <c r="CCC96" s="528"/>
      <c r="CCD96" s="529"/>
      <c r="CCE96" s="530"/>
      <c r="CCF96" s="531"/>
      <c r="CCG96" s="532"/>
      <c r="CCH96" s="533"/>
      <c r="CCI96" s="527"/>
      <c r="CCJ96" s="528"/>
      <c r="CCK96" s="529"/>
      <c r="CCL96" s="530"/>
      <c r="CCM96" s="531"/>
      <c r="CCN96" s="532"/>
      <c r="CCO96" s="533"/>
      <c r="CCP96" s="527"/>
      <c r="CCQ96" s="528"/>
      <c r="CCR96" s="529"/>
      <c r="CCS96" s="530"/>
      <c r="CCT96" s="531"/>
      <c r="CCU96" s="532"/>
      <c r="CCV96" s="533"/>
      <c r="CCW96" s="527"/>
      <c r="CCX96" s="528"/>
      <c r="CCY96" s="529"/>
      <c r="CCZ96" s="530"/>
      <c r="CDA96" s="531"/>
      <c r="CDB96" s="532"/>
      <c r="CDC96" s="533"/>
      <c r="CDD96" s="527"/>
      <c r="CDE96" s="528"/>
      <c r="CDF96" s="529"/>
      <c r="CDG96" s="530"/>
      <c r="CDH96" s="531"/>
      <c r="CDI96" s="532"/>
      <c r="CDJ96" s="533"/>
      <c r="CDK96" s="527"/>
      <c r="CDL96" s="528"/>
      <c r="CDM96" s="529"/>
      <c r="CDN96" s="530"/>
      <c r="CDO96" s="531"/>
      <c r="CDP96" s="532"/>
      <c r="CDQ96" s="533"/>
      <c r="CDR96" s="527"/>
      <c r="CDS96" s="528"/>
      <c r="CDT96" s="529"/>
      <c r="CDU96" s="530"/>
      <c r="CDV96" s="531"/>
      <c r="CDW96" s="532"/>
      <c r="CDX96" s="533"/>
      <c r="CDY96" s="527"/>
      <c r="CDZ96" s="528"/>
      <c r="CEA96" s="529"/>
      <c r="CEB96" s="530"/>
      <c r="CEC96" s="531"/>
      <c r="CED96" s="532"/>
      <c r="CEE96" s="533"/>
      <c r="CEF96" s="527"/>
      <c r="CEG96" s="528"/>
      <c r="CEH96" s="529"/>
      <c r="CEI96" s="530"/>
      <c r="CEJ96" s="531"/>
      <c r="CEK96" s="532"/>
      <c r="CEL96" s="533"/>
      <c r="CEM96" s="527"/>
      <c r="CEN96" s="528"/>
      <c r="CEO96" s="529"/>
      <c r="CEP96" s="530"/>
      <c r="CEQ96" s="531"/>
      <c r="CER96" s="532"/>
      <c r="CES96" s="533"/>
      <c r="CET96" s="527"/>
      <c r="CEU96" s="528"/>
      <c r="CEV96" s="529"/>
      <c r="CEW96" s="530"/>
      <c r="CEX96" s="531"/>
      <c r="CEY96" s="532"/>
      <c r="CEZ96" s="533"/>
      <c r="CFA96" s="527"/>
      <c r="CFB96" s="528"/>
      <c r="CFC96" s="529"/>
      <c r="CFD96" s="530"/>
      <c r="CFE96" s="531"/>
      <c r="CFF96" s="532"/>
      <c r="CFG96" s="533"/>
      <c r="CFH96" s="527"/>
      <c r="CFI96" s="528"/>
      <c r="CFJ96" s="529"/>
      <c r="CFK96" s="530"/>
      <c r="CFL96" s="531"/>
      <c r="CFM96" s="532"/>
      <c r="CFN96" s="533"/>
      <c r="CFO96" s="527"/>
      <c r="CFP96" s="528"/>
      <c r="CFQ96" s="529"/>
      <c r="CFR96" s="530"/>
      <c r="CFS96" s="531"/>
      <c r="CFT96" s="532"/>
      <c r="CFU96" s="533"/>
      <c r="CFV96" s="527"/>
      <c r="CFW96" s="528"/>
      <c r="CFX96" s="529"/>
      <c r="CFY96" s="530"/>
      <c r="CFZ96" s="531"/>
      <c r="CGA96" s="532"/>
      <c r="CGB96" s="533"/>
      <c r="CGC96" s="527"/>
      <c r="CGD96" s="528"/>
      <c r="CGE96" s="529"/>
      <c r="CGF96" s="530"/>
      <c r="CGG96" s="531"/>
      <c r="CGH96" s="532"/>
      <c r="CGI96" s="533"/>
      <c r="CGJ96" s="527"/>
      <c r="CGK96" s="528"/>
      <c r="CGL96" s="529"/>
      <c r="CGM96" s="530"/>
      <c r="CGN96" s="531"/>
      <c r="CGO96" s="532"/>
      <c r="CGP96" s="533"/>
      <c r="CGQ96" s="527"/>
      <c r="CGR96" s="528"/>
      <c r="CGS96" s="529"/>
      <c r="CGT96" s="530"/>
      <c r="CGU96" s="531"/>
      <c r="CGV96" s="532"/>
      <c r="CGW96" s="533"/>
      <c r="CGX96" s="527"/>
      <c r="CGY96" s="528"/>
      <c r="CGZ96" s="529"/>
      <c r="CHA96" s="530"/>
      <c r="CHB96" s="531"/>
      <c r="CHC96" s="532"/>
      <c r="CHD96" s="533"/>
      <c r="CHE96" s="527"/>
      <c r="CHF96" s="528"/>
      <c r="CHG96" s="529"/>
      <c r="CHH96" s="530"/>
      <c r="CHI96" s="531"/>
      <c r="CHJ96" s="532"/>
      <c r="CHK96" s="533"/>
      <c r="CHL96" s="527"/>
      <c r="CHM96" s="528"/>
      <c r="CHN96" s="529"/>
      <c r="CHO96" s="530"/>
      <c r="CHP96" s="531"/>
      <c r="CHQ96" s="532"/>
      <c r="CHR96" s="533"/>
      <c r="CHS96" s="527"/>
      <c r="CHT96" s="528"/>
      <c r="CHU96" s="529"/>
      <c r="CHV96" s="530"/>
      <c r="CHW96" s="531"/>
      <c r="CHX96" s="532"/>
      <c r="CHY96" s="533"/>
      <c r="CHZ96" s="527"/>
      <c r="CIA96" s="528"/>
      <c r="CIB96" s="529"/>
      <c r="CIC96" s="530"/>
      <c r="CID96" s="531"/>
      <c r="CIE96" s="532"/>
      <c r="CIF96" s="533"/>
      <c r="CIG96" s="527"/>
      <c r="CIH96" s="528"/>
      <c r="CII96" s="529"/>
      <c r="CIJ96" s="530"/>
      <c r="CIK96" s="531"/>
      <c r="CIL96" s="532"/>
      <c r="CIM96" s="533"/>
      <c r="CIN96" s="527"/>
      <c r="CIO96" s="528"/>
      <c r="CIP96" s="529"/>
      <c r="CIQ96" s="530"/>
      <c r="CIR96" s="531"/>
      <c r="CIS96" s="532"/>
      <c r="CIT96" s="533"/>
      <c r="CIU96" s="527"/>
      <c r="CIV96" s="528"/>
      <c r="CIW96" s="529"/>
      <c r="CIX96" s="530"/>
      <c r="CIY96" s="531"/>
      <c r="CIZ96" s="532"/>
      <c r="CJA96" s="533"/>
      <c r="CJB96" s="527"/>
      <c r="CJC96" s="528"/>
      <c r="CJD96" s="529"/>
      <c r="CJE96" s="530"/>
      <c r="CJF96" s="531"/>
      <c r="CJG96" s="532"/>
      <c r="CJH96" s="533"/>
      <c r="CJI96" s="527"/>
      <c r="CJJ96" s="528"/>
      <c r="CJK96" s="529"/>
      <c r="CJL96" s="530"/>
      <c r="CJM96" s="531"/>
      <c r="CJN96" s="532"/>
      <c r="CJO96" s="533"/>
      <c r="CJP96" s="527"/>
      <c r="CJQ96" s="528"/>
      <c r="CJR96" s="529"/>
      <c r="CJS96" s="530"/>
      <c r="CJT96" s="531"/>
      <c r="CJU96" s="532"/>
      <c r="CJV96" s="533"/>
      <c r="CJW96" s="527"/>
      <c r="CJX96" s="528"/>
      <c r="CJY96" s="529"/>
      <c r="CJZ96" s="530"/>
      <c r="CKA96" s="531"/>
      <c r="CKB96" s="532"/>
      <c r="CKC96" s="533"/>
      <c r="CKD96" s="527"/>
      <c r="CKE96" s="528"/>
      <c r="CKF96" s="529"/>
      <c r="CKG96" s="530"/>
      <c r="CKH96" s="531"/>
      <c r="CKI96" s="532"/>
      <c r="CKJ96" s="533"/>
      <c r="CKK96" s="527"/>
      <c r="CKL96" s="528"/>
      <c r="CKM96" s="529"/>
      <c r="CKN96" s="530"/>
      <c r="CKO96" s="531"/>
      <c r="CKP96" s="532"/>
      <c r="CKQ96" s="533"/>
      <c r="CKR96" s="527"/>
      <c r="CKS96" s="528"/>
      <c r="CKT96" s="529"/>
      <c r="CKU96" s="530"/>
      <c r="CKV96" s="531"/>
      <c r="CKW96" s="532"/>
      <c r="CKX96" s="533"/>
      <c r="CKY96" s="527"/>
      <c r="CKZ96" s="528"/>
      <c r="CLA96" s="529"/>
      <c r="CLB96" s="530"/>
      <c r="CLC96" s="531"/>
      <c r="CLD96" s="532"/>
      <c r="CLE96" s="533"/>
      <c r="CLF96" s="527"/>
      <c r="CLG96" s="528"/>
      <c r="CLH96" s="529"/>
      <c r="CLI96" s="530"/>
      <c r="CLJ96" s="531"/>
      <c r="CLK96" s="532"/>
      <c r="CLL96" s="533"/>
      <c r="CLM96" s="527"/>
      <c r="CLN96" s="528"/>
      <c r="CLO96" s="529"/>
      <c r="CLP96" s="530"/>
      <c r="CLQ96" s="531"/>
      <c r="CLR96" s="532"/>
      <c r="CLS96" s="533"/>
      <c r="CLT96" s="527"/>
      <c r="CLU96" s="528"/>
      <c r="CLV96" s="529"/>
      <c r="CLW96" s="530"/>
      <c r="CLX96" s="531"/>
      <c r="CLY96" s="532"/>
      <c r="CLZ96" s="533"/>
      <c r="CMA96" s="527"/>
      <c r="CMB96" s="528"/>
      <c r="CMC96" s="529"/>
      <c r="CMD96" s="530"/>
      <c r="CME96" s="531"/>
      <c r="CMF96" s="532"/>
      <c r="CMG96" s="533"/>
      <c r="CMH96" s="527"/>
      <c r="CMI96" s="528"/>
      <c r="CMJ96" s="529"/>
      <c r="CMK96" s="530"/>
      <c r="CML96" s="531"/>
      <c r="CMM96" s="532"/>
      <c r="CMN96" s="533"/>
      <c r="CMO96" s="527"/>
      <c r="CMP96" s="528"/>
      <c r="CMQ96" s="529"/>
      <c r="CMR96" s="530"/>
      <c r="CMS96" s="531"/>
      <c r="CMT96" s="532"/>
      <c r="CMU96" s="533"/>
      <c r="CMV96" s="527"/>
      <c r="CMW96" s="528"/>
      <c r="CMX96" s="529"/>
      <c r="CMY96" s="530"/>
      <c r="CMZ96" s="531"/>
      <c r="CNA96" s="532"/>
      <c r="CNB96" s="533"/>
      <c r="CNC96" s="527"/>
      <c r="CND96" s="528"/>
      <c r="CNE96" s="529"/>
      <c r="CNF96" s="530"/>
      <c r="CNG96" s="531"/>
      <c r="CNH96" s="532"/>
      <c r="CNI96" s="533"/>
      <c r="CNJ96" s="527"/>
      <c r="CNK96" s="528"/>
      <c r="CNL96" s="529"/>
      <c r="CNM96" s="530"/>
      <c r="CNN96" s="531"/>
      <c r="CNO96" s="532"/>
      <c r="CNP96" s="533"/>
      <c r="CNQ96" s="527"/>
      <c r="CNR96" s="528"/>
      <c r="CNS96" s="529"/>
      <c r="CNT96" s="530"/>
      <c r="CNU96" s="531"/>
      <c r="CNV96" s="532"/>
      <c r="CNW96" s="533"/>
      <c r="CNX96" s="527"/>
      <c r="CNY96" s="528"/>
      <c r="CNZ96" s="529"/>
      <c r="COA96" s="530"/>
      <c r="COB96" s="531"/>
      <c r="COC96" s="532"/>
      <c r="COD96" s="533"/>
      <c r="COE96" s="527"/>
      <c r="COF96" s="528"/>
      <c r="COG96" s="529"/>
      <c r="COH96" s="530"/>
      <c r="COI96" s="531"/>
      <c r="COJ96" s="532"/>
      <c r="COK96" s="533"/>
      <c r="COL96" s="527"/>
      <c r="COM96" s="528"/>
      <c r="CON96" s="529"/>
      <c r="COO96" s="530"/>
      <c r="COP96" s="531"/>
      <c r="COQ96" s="532"/>
      <c r="COR96" s="533"/>
      <c r="COS96" s="527"/>
      <c r="COT96" s="528"/>
      <c r="COU96" s="529"/>
      <c r="COV96" s="530"/>
      <c r="COW96" s="531"/>
      <c r="COX96" s="532"/>
      <c r="COY96" s="533"/>
      <c r="COZ96" s="527"/>
      <c r="CPA96" s="528"/>
      <c r="CPB96" s="529"/>
      <c r="CPC96" s="530"/>
      <c r="CPD96" s="531"/>
      <c r="CPE96" s="532"/>
      <c r="CPF96" s="533"/>
      <c r="CPG96" s="527"/>
      <c r="CPH96" s="528"/>
      <c r="CPI96" s="529"/>
      <c r="CPJ96" s="530"/>
      <c r="CPK96" s="531"/>
      <c r="CPL96" s="532"/>
      <c r="CPM96" s="533"/>
      <c r="CPN96" s="527"/>
      <c r="CPO96" s="528"/>
      <c r="CPP96" s="529"/>
      <c r="CPQ96" s="530"/>
      <c r="CPR96" s="531"/>
      <c r="CPS96" s="532"/>
      <c r="CPT96" s="533"/>
      <c r="CPU96" s="527"/>
      <c r="CPV96" s="528"/>
      <c r="CPW96" s="529"/>
      <c r="CPX96" s="530"/>
      <c r="CPY96" s="531"/>
      <c r="CPZ96" s="532"/>
      <c r="CQA96" s="533"/>
      <c r="CQB96" s="527"/>
      <c r="CQC96" s="528"/>
      <c r="CQD96" s="529"/>
      <c r="CQE96" s="530"/>
      <c r="CQF96" s="531"/>
      <c r="CQG96" s="532"/>
      <c r="CQH96" s="533"/>
      <c r="CQI96" s="527"/>
      <c r="CQJ96" s="528"/>
      <c r="CQK96" s="529"/>
      <c r="CQL96" s="530"/>
      <c r="CQM96" s="531"/>
      <c r="CQN96" s="532"/>
      <c r="CQO96" s="533"/>
      <c r="CQP96" s="527"/>
      <c r="CQQ96" s="528"/>
      <c r="CQR96" s="529"/>
      <c r="CQS96" s="530"/>
      <c r="CQT96" s="531"/>
      <c r="CQU96" s="532"/>
      <c r="CQV96" s="533"/>
      <c r="CQW96" s="527"/>
      <c r="CQX96" s="528"/>
      <c r="CQY96" s="529"/>
      <c r="CQZ96" s="530"/>
      <c r="CRA96" s="531"/>
      <c r="CRB96" s="532"/>
      <c r="CRC96" s="533"/>
      <c r="CRD96" s="527"/>
      <c r="CRE96" s="528"/>
      <c r="CRF96" s="529"/>
      <c r="CRG96" s="530"/>
      <c r="CRH96" s="531"/>
      <c r="CRI96" s="532"/>
      <c r="CRJ96" s="533"/>
      <c r="CRK96" s="527"/>
      <c r="CRL96" s="528"/>
      <c r="CRM96" s="529"/>
      <c r="CRN96" s="530"/>
      <c r="CRO96" s="531"/>
      <c r="CRP96" s="532"/>
      <c r="CRQ96" s="533"/>
      <c r="CRR96" s="527"/>
      <c r="CRS96" s="528"/>
      <c r="CRT96" s="529"/>
      <c r="CRU96" s="530"/>
      <c r="CRV96" s="531"/>
      <c r="CRW96" s="532"/>
      <c r="CRX96" s="533"/>
      <c r="CRY96" s="527"/>
      <c r="CRZ96" s="528"/>
      <c r="CSA96" s="529"/>
      <c r="CSB96" s="530"/>
      <c r="CSC96" s="531"/>
      <c r="CSD96" s="532"/>
      <c r="CSE96" s="533"/>
      <c r="CSF96" s="527"/>
      <c r="CSG96" s="528"/>
      <c r="CSH96" s="529"/>
      <c r="CSI96" s="530"/>
      <c r="CSJ96" s="531"/>
      <c r="CSK96" s="532"/>
      <c r="CSL96" s="533"/>
      <c r="CSM96" s="527"/>
      <c r="CSN96" s="528"/>
      <c r="CSO96" s="529"/>
      <c r="CSP96" s="530"/>
      <c r="CSQ96" s="531"/>
      <c r="CSR96" s="532"/>
      <c r="CSS96" s="533"/>
      <c r="CST96" s="527"/>
      <c r="CSU96" s="528"/>
      <c r="CSV96" s="529"/>
      <c r="CSW96" s="530"/>
      <c r="CSX96" s="531"/>
      <c r="CSY96" s="532"/>
      <c r="CSZ96" s="533"/>
      <c r="CTA96" s="527"/>
      <c r="CTB96" s="528"/>
      <c r="CTC96" s="529"/>
      <c r="CTD96" s="530"/>
      <c r="CTE96" s="531"/>
      <c r="CTF96" s="532"/>
      <c r="CTG96" s="533"/>
      <c r="CTH96" s="527"/>
      <c r="CTI96" s="528"/>
      <c r="CTJ96" s="529"/>
      <c r="CTK96" s="530"/>
      <c r="CTL96" s="531"/>
      <c r="CTM96" s="532"/>
      <c r="CTN96" s="533"/>
      <c r="CTO96" s="527"/>
      <c r="CTP96" s="528"/>
      <c r="CTQ96" s="529"/>
      <c r="CTR96" s="530"/>
      <c r="CTS96" s="531"/>
      <c r="CTT96" s="532"/>
      <c r="CTU96" s="533"/>
      <c r="CTV96" s="527"/>
      <c r="CTW96" s="528"/>
      <c r="CTX96" s="529"/>
      <c r="CTY96" s="530"/>
      <c r="CTZ96" s="531"/>
      <c r="CUA96" s="532"/>
      <c r="CUB96" s="533"/>
      <c r="CUC96" s="527"/>
      <c r="CUD96" s="528"/>
      <c r="CUE96" s="529"/>
      <c r="CUF96" s="530"/>
      <c r="CUG96" s="531"/>
      <c r="CUH96" s="532"/>
      <c r="CUI96" s="533"/>
      <c r="CUJ96" s="527"/>
      <c r="CUK96" s="528"/>
      <c r="CUL96" s="529"/>
      <c r="CUM96" s="530"/>
      <c r="CUN96" s="531"/>
      <c r="CUO96" s="532"/>
      <c r="CUP96" s="533"/>
      <c r="CUQ96" s="527"/>
      <c r="CUR96" s="528"/>
      <c r="CUS96" s="529"/>
      <c r="CUT96" s="530"/>
      <c r="CUU96" s="531"/>
      <c r="CUV96" s="532"/>
      <c r="CUW96" s="533"/>
      <c r="CUX96" s="527"/>
      <c r="CUY96" s="528"/>
      <c r="CUZ96" s="529"/>
      <c r="CVA96" s="530"/>
      <c r="CVB96" s="531"/>
      <c r="CVC96" s="532"/>
      <c r="CVD96" s="533"/>
      <c r="CVE96" s="527"/>
      <c r="CVF96" s="528"/>
      <c r="CVG96" s="529"/>
      <c r="CVH96" s="530"/>
      <c r="CVI96" s="531"/>
      <c r="CVJ96" s="532"/>
      <c r="CVK96" s="533"/>
      <c r="CVL96" s="527"/>
      <c r="CVM96" s="528"/>
      <c r="CVN96" s="529"/>
      <c r="CVO96" s="530"/>
      <c r="CVP96" s="531"/>
      <c r="CVQ96" s="532"/>
      <c r="CVR96" s="533"/>
      <c r="CVS96" s="527"/>
      <c r="CVT96" s="528"/>
      <c r="CVU96" s="529"/>
      <c r="CVV96" s="530"/>
      <c r="CVW96" s="531"/>
      <c r="CVX96" s="532"/>
      <c r="CVY96" s="533"/>
      <c r="CVZ96" s="527"/>
      <c r="CWA96" s="528"/>
      <c r="CWB96" s="529"/>
      <c r="CWC96" s="530"/>
      <c r="CWD96" s="531"/>
      <c r="CWE96" s="532"/>
      <c r="CWF96" s="533"/>
      <c r="CWG96" s="527"/>
      <c r="CWH96" s="528"/>
      <c r="CWI96" s="529"/>
      <c r="CWJ96" s="530"/>
      <c r="CWK96" s="531"/>
      <c r="CWL96" s="532"/>
      <c r="CWM96" s="533"/>
      <c r="CWN96" s="527"/>
      <c r="CWO96" s="528"/>
      <c r="CWP96" s="529"/>
      <c r="CWQ96" s="530"/>
      <c r="CWR96" s="531"/>
      <c r="CWS96" s="532"/>
      <c r="CWT96" s="533"/>
      <c r="CWU96" s="527"/>
      <c r="CWV96" s="528"/>
      <c r="CWW96" s="529"/>
      <c r="CWX96" s="530"/>
      <c r="CWY96" s="531"/>
      <c r="CWZ96" s="532"/>
      <c r="CXA96" s="533"/>
      <c r="CXB96" s="527"/>
      <c r="CXC96" s="528"/>
      <c r="CXD96" s="529"/>
      <c r="CXE96" s="530"/>
      <c r="CXF96" s="531"/>
      <c r="CXG96" s="532"/>
      <c r="CXH96" s="533"/>
      <c r="CXI96" s="527"/>
      <c r="CXJ96" s="528"/>
      <c r="CXK96" s="529"/>
      <c r="CXL96" s="530"/>
      <c r="CXM96" s="531"/>
      <c r="CXN96" s="532"/>
      <c r="CXO96" s="533"/>
      <c r="CXP96" s="527"/>
      <c r="CXQ96" s="528"/>
      <c r="CXR96" s="529"/>
      <c r="CXS96" s="530"/>
      <c r="CXT96" s="531"/>
      <c r="CXU96" s="532"/>
      <c r="CXV96" s="533"/>
      <c r="CXW96" s="527"/>
      <c r="CXX96" s="528"/>
      <c r="CXY96" s="529"/>
      <c r="CXZ96" s="530"/>
      <c r="CYA96" s="531"/>
      <c r="CYB96" s="532"/>
      <c r="CYC96" s="533"/>
      <c r="CYD96" s="527"/>
      <c r="CYE96" s="528"/>
      <c r="CYF96" s="529"/>
      <c r="CYG96" s="530"/>
      <c r="CYH96" s="531"/>
      <c r="CYI96" s="532"/>
      <c r="CYJ96" s="533"/>
      <c r="CYK96" s="527"/>
      <c r="CYL96" s="528"/>
      <c r="CYM96" s="529"/>
      <c r="CYN96" s="530"/>
      <c r="CYO96" s="531"/>
      <c r="CYP96" s="532"/>
      <c r="CYQ96" s="533"/>
      <c r="CYR96" s="527"/>
      <c r="CYS96" s="528"/>
      <c r="CYT96" s="529"/>
      <c r="CYU96" s="530"/>
      <c r="CYV96" s="531"/>
      <c r="CYW96" s="532"/>
      <c r="CYX96" s="533"/>
      <c r="CYY96" s="527"/>
      <c r="CYZ96" s="528"/>
      <c r="CZA96" s="529"/>
      <c r="CZB96" s="530"/>
      <c r="CZC96" s="531"/>
      <c r="CZD96" s="532"/>
      <c r="CZE96" s="533"/>
      <c r="CZF96" s="527"/>
      <c r="CZG96" s="528"/>
      <c r="CZH96" s="529"/>
      <c r="CZI96" s="530"/>
      <c r="CZJ96" s="531"/>
      <c r="CZK96" s="532"/>
      <c r="CZL96" s="533"/>
      <c r="CZM96" s="527"/>
      <c r="CZN96" s="528"/>
      <c r="CZO96" s="529"/>
      <c r="CZP96" s="530"/>
      <c r="CZQ96" s="531"/>
      <c r="CZR96" s="532"/>
      <c r="CZS96" s="533"/>
      <c r="CZT96" s="527"/>
      <c r="CZU96" s="528"/>
      <c r="CZV96" s="529"/>
      <c r="CZW96" s="530"/>
      <c r="CZX96" s="531"/>
      <c r="CZY96" s="532"/>
      <c r="CZZ96" s="533"/>
      <c r="DAA96" s="527"/>
      <c r="DAB96" s="528"/>
      <c r="DAC96" s="529"/>
      <c r="DAD96" s="530"/>
      <c r="DAE96" s="531"/>
      <c r="DAF96" s="532"/>
      <c r="DAG96" s="533"/>
      <c r="DAH96" s="527"/>
      <c r="DAI96" s="528"/>
      <c r="DAJ96" s="529"/>
      <c r="DAK96" s="530"/>
      <c r="DAL96" s="531"/>
      <c r="DAM96" s="532"/>
      <c r="DAN96" s="533"/>
      <c r="DAO96" s="527"/>
      <c r="DAP96" s="528"/>
      <c r="DAQ96" s="529"/>
      <c r="DAR96" s="530"/>
      <c r="DAS96" s="531"/>
      <c r="DAT96" s="532"/>
      <c r="DAU96" s="533"/>
      <c r="DAV96" s="527"/>
      <c r="DAW96" s="528"/>
      <c r="DAX96" s="529"/>
      <c r="DAY96" s="530"/>
      <c r="DAZ96" s="531"/>
      <c r="DBA96" s="532"/>
      <c r="DBB96" s="533"/>
      <c r="DBC96" s="527"/>
      <c r="DBD96" s="528"/>
      <c r="DBE96" s="529"/>
      <c r="DBF96" s="530"/>
      <c r="DBG96" s="531"/>
      <c r="DBH96" s="532"/>
      <c r="DBI96" s="533"/>
      <c r="DBJ96" s="527"/>
      <c r="DBK96" s="528"/>
      <c r="DBL96" s="529"/>
      <c r="DBM96" s="530"/>
      <c r="DBN96" s="531"/>
      <c r="DBO96" s="532"/>
      <c r="DBP96" s="533"/>
      <c r="DBQ96" s="527"/>
      <c r="DBR96" s="528"/>
      <c r="DBS96" s="529"/>
      <c r="DBT96" s="530"/>
      <c r="DBU96" s="531"/>
      <c r="DBV96" s="532"/>
      <c r="DBW96" s="533"/>
      <c r="DBX96" s="527"/>
      <c r="DBY96" s="528"/>
      <c r="DBZ96" s="529"/>
      <c r="DCA96" s="530"/>
      <c r="DCB96" s="531"/>
      <c r="DCC96" s="532"/>
      <c r="DCD96" s="533"/>
      <c r="DCE96" s="527"/>
      <c r="DCF96" s="528"/>
      <c r="DCG96" s="529"/>
      <c r="DCH96" s="530"/>
      <c r="DCI96" s="531"/>
      <c r="DCJ96" s="532"/>
      <c r="DCK96" s="533"/>
      <c r="DCL96" s="527"/>
      <c r="DCM96" s="528"/>
      <c r="DCN96" s="529"/>
      <c r="DCO96" s="530"/>
      <c r="DCP96" s="531"/>
      <c r="DCQ96" s="532"/>
      <c r="DCR96" s="533"/>
      <c r="DCS96" s="527"/>
      <c r="DCT96" s="528"/>
      <c r="DCU96" s="529"/>
      <c r="DCV96" s="530"/>
      <c r="DCW96" s="531"/>
      <c r="DCX96" s="532"/>
      <c r="DCY96" s="533"/>
      <c r="DCZ96" s="527"/>
      <c r="DDA96" s="528"/>
      <c r="DDB96" s="529"/>
      <c r="DDC96" s="530"/>
      <c r="DDD96" s="531"/>
      <c r="DDE96" s="532"/>
      <c r="DDF96" s="533"/>
      <c r="DDG96" s="527"/>
      <c r="DDH96" s="528"/>
      <c r="DDI96" s="529"/>
      <c r="DDJ96" s="530"/>
      <c r="DDK96" s="531"/>
      <c r="DDL96" s="532"/>
      <c r="DDM96" s="533"/>
      <c r="DDN96" s="527"/>
      <c r="DDO96" s="528"/>
      <c r="DDP96" s="529"/>
      <c r="DDQ96" s="530"/>
      <c r="DDR96" s="531"/>
      <c r="DDS96" s="532"/>
      <c r="DDT96" s="533"/>
      <c r="DDU96" s="527"/>
      <c r="DDV96" s="528"/>
      <c r="DDW96" s="529"/>
      <c r="DDX96" s="530"/>
      <c r="DDY96" s="531"/>
      <c r="DDZ96" s="532"/>
      <c r="DEA96" s="533"/>
      <c r="DEB96" s="527"/>
      <c r="DEC96" s="528"/>
      <c r="DED96" s="529"/>
      <c r="DEE96" s="530"/>
      <c r="DEF96" s="531"/>
      <c r="DEG96" s="532"/>
      <c r="DEH96" s="533"/>
      <c r="DEI96" s="527"/>
      <c r="DEJ96" s="528"/>
      <c r="DEK96" s="529"/>
      <c r="DEL96" s="530"/>
      <c r="DEM96" s="531"/>
      <c r="DEN96" s="532"/>
      <c r="DEO96" s="533"/>
      <c r="DEP96" s="527"/>
      <c r="DEQ96" s="528"/>
      <c r="DER96" s="529"/>
      <c r="DES96" s="530"/>
      <c r="DET96" s="531"/>
      <c r="DEU96" s="532"/>
      <c r="DEV96" s="533"/>
      <c r="DEW96" s="527"/>
      <c r="DEX96" s="528"/>
      <c r="DEY96" s="529"/>
      <c r="DEZ96" s="530"/>
      <c r="DFA96" s="531"/>
      <c r="DFB96" s="532"/>
      <c r="DFC96" s="533"/>
      <c r="DFD96" s="527"/>
      <c r="DFE96" s="528"/>
      <c r="DFF96" s="529"/>
      <c r="DFG96" s="530"/>
      <c r="DFH96" s="531"/>
      <c r="DFI96" s="532"/>
      <c r="DFJ96" s="533"/>
      <c r="DFK96" s="527"/>
      <c r="DFL96" s="528"/>
      <c r="DFM96" s="529"/>
      <c r="DFN96" s="530"/>
      <c r="DFO96" s="531"/>
      <c r="DFP96" s="532"/>
      <c r="DFQ96" s="533"/>
      <c r="DFR96" s="527"/>
      <c r="DFS96" s="528"/>
      <c r="DFT96" s="529"/>
      <c r="DFU96" s="530"/>
      <c r="DFV96" s="531"/>
      <c r="DFW96" s="532"/>
      <c r="DFX96" s="533"/>
      <c r="DFY96" s="527"/>
      <c r="DFZ96" s="528"/>
      <c r="DGA96" s="529"/>
      <c r="DGB96" s="530"/>
      <c r="DGC96" s="531"/>
      <c r="DGD96" s="532"/>
      <c r="DGE96" s="533"/>
      <c r="DGF96" s="527"/>
      <c r="DGG96" s="528"/>
      <c r="DGH96" s="529"/>
      <c r="DGI96" s="530"/>
      <c r="DGJ96" s="531"/>
      <c r="DGK96" s="532"/>
      <c r="DGL96" s="533"/>
      <c r="DGM96" s="527"/>
      <c r="DGN96" s="528"/>
      <c r="DGO96" s="529"/>
      <c r="DGP96" s="530"/>
      <c r="DGQ96" s="531"/>
      <c r="DGR96" s="532"/>
      <c r="DGS96" s="533"/>
      <c r="DGT96" s="527"/>
      <c r="DGU96" s="528"/>
      <c r="DGV96" s="529"/>
      <c r="DGW96" s="530"/>
      <c r="DGX96" s="531"/>
      <c r="DGY96" s="532"/>
      <c r="DGZ96" s="533"/>
      <c r="DHA96" s="527"/>
      <c r="DHB96" s="528"/>
      <c r="DHC96" s="529"/>
      <c r="DHD96" s="530"/>
      <c r="DHE96" s="531"/>
      <c r="DHF96" s="532"/>
      <c r="DHG96" s="533"/>
      <c r="DHH96" s="527"/>
      <c r="DHI96" s="528"/>
      <c r="DHJ96" s="529"/>
      <c r="DHK96" s="530"/>
      <c r="DHL96" s="531"/>
      <c r="DHM96" s="532"/>
      <c r="DHN96" s="533"/>
      <c r="DHO96" s="527"/>
      <c r="DHP96" s="528"/>
      <c r="DHQ96" s="529"/>
      <c r="DHR96" s="530"/>
      <c r="DHS96" s="531"/>
      <c r="DHT96" s="532"/>
      <c r="DHU96" s="533"/>
      <c r="DHV96" s="527"/>
      <c r="DHW96" s="528"/>
      <c r="DHX96" s="529"/>
      <c r="DHY96" s="530"/>
      <c r="DHZ96" s="531"/>
      <c r="DIA96" s="532"/>
      <c r="DIB96" s="533"/>
      <c r="DIC96" s="527"/>
      <c r="DID96" s="528"/>
      <c r="DIE96" s="529"/>
      <c r="DIF96" s="530"/>
      <c r="DIG96" s="531"/>
      <c r="DIH96" s="532"/>
      <c r="DII96" s="533"/>
      <c r="DIJ96" s="527"/>
      <c r="DIK96" s="528"/>
      <c r="DIL96" s="529"/>
      <c r="DIM96" s="530"/>
      <c r="DIN96" s="531"/>
      <c r="DIO96" s="532"/>
      <c r="DIP96" s="533"/>
      <c r="DIQ96" s="527"/>
      <c r="DIR96" s="528"/>
      <c r="DIS96" s="529"/>
      <c r="DIT96" s="530"/>
      <c r="DIU96" s="531"/>
      <c r="DIV96" s="532"/>
      <c r="DIW96" s="533"/>
      <c r="DIX96" s="527"/>
      <c r="DIY96" s="528"/>
      <c r="DIZ96" s="529"/>
      <c r="DJA96" s="530"/>
      <c r="DJB96" s="531"/>
      <c r="DJC96" s="532"/>
      <c r="DJD96" s="533"/>
      <c r="DJE96" s="527"/>
      <c r="DJF96" s="528"/>
      <c r="DJG96" s="529"/>
      <c r="DJH96" s="530"/>
      <c r="DJI96" s="531"/>
      <c r="DJJ96" s="532"/>
      <c r="DJK96" s="533"/>
      <c r="DJL96" s="527"/>
      <c r="DJM96" s="528"/>
      <c r="DJN96" s="529"/>
      <c r="DJO96" s="530"/>
      <c r="DJP96" s="531"/>
      <c r="DJQ96" s="532"/>
      <c r="DJR96" s="533"/>
      <c r="DJS96" s="527"/>
      <c r="DJT96" s="528"/>
      <c r="DJU96" s="529"/>
      <c r="DJV96" s="530"/>
      <c r="DJW96" s="531"/>
      <c r="DJX96" s="532"/>
      <c r="DJY96" s="533"/>
      <c r="DJZ96" s="527"/>
      <c r="DKA96" s="528"/>
      <c r="DKB96" s="529"/>
      <c r="DKC96" s="530"/>
      <c r="DKD96" s="531"/>
      <c r="DKE96" s="532"/>
      <c r="DKF96" s="533"/>
      <c r="DKG96" s="527"/>
      <c r="DKH96" s="528"/>
      <c r="DKI96" s="529"/>
      <c r="DKJ96" s="530"/>
      <c r="DKK96" s="531"/>
      <c r="DKL96" s="532"/>
      <c r="DKM96" s="533"/>
      <c r="DKN96" s="527"/>
      <c r="DKO96" s="528"/>
      <c r="DKP96" s="529"/>
      <c r="DKQ96" s="530"/>
      <c r="DKR96" s="531"/>
      <c r="DKS96" s="532"/>
      <c r="DKT96" s="533"/>
      <c r="DKU96" s="527"/>
      <c r="DKV96" s="528"/>
      <c r="DKW96" s="529"/>
      <c r="DKX96" s="530"/>
      <c r="DKY96" s="531"/>
      <c r="DKZ96" s="532"/>
      <c r="DLA96" s="533"/>
      <c r="DLB96" s="527"/>
      <c r="DLC96" s="528"/>
      <c r="DLD96" s="529"/>
      <c r="DLE96" s="530"/>
      <c r="DLF96" s="531"/>
      <c r="DLG96" s="532"/>
      <c r="DLH96" s="533"/>
      <c r="DLI96" s="527"/>
      <c r="DLJ96" s="528"/>
      <c r="DLK96" s="529"/>
      <c r="DLL96" s="530"/>
      <c r="DLM96" s="531"/>
      <c r="DLN96" s="532"/>
      <c r="DLO96" s="533"/>
      <c r="DLP96" s="527"/>
      <c r="DLQ96" s="528"/>
      <c r="DLR96" s="529"/>
      <c r="DLS96" s="530"/>
      <c r="DLT96" s="531"/>
      <c r="DLU96" s="532"/>
      <c r="DLV96" s="533"/>
      <c r="DLW96" s="527"/>
      <c r="DLX96" s="528"/>
      <c r="DLY96" s="529"/>
      <c r="DLZ96" s="530"/>
      <c r="DMA96" s="531"/>
      <c r="DMB96" s="532"/>
      <c r="DMC96" s="533"/>
      <c r="DMD96" s="527"/>
      <c r="DME96" s="528"/>
      <c r="DMF96" s="529"/>
      <c r="DMG96" s="530"/>
      <c r="DMH96" s="531"/>
      <c r="DMI96" s="532"/>
      <c r="DMJ96" s="533"/>
      <c r="DMK96" s="527"/>
      <c r="DML96" s="528"/>
      <c r="DMM96" s="529"/>
      <c r="DMN96" s="530"/>
      <c r="DMO96" s="531"/>
      <c r="DMP96" s="532"/>
      <c r="DMQ96" s="533"/>
      <c r="DMR96" s="527"/>
      <c r="DMS96" s="528"/>
      <c r="DMT96" s="529"/>
      <c r="DMU96" s="530"/>
      <c r="DMV96" s="531"/>
      <c r="DMW96" s="532"/>
      <c r="DMX96" s="533"/>
      <c r="DMY96" s="527"/>
      <c r="DMZ96" s="528"/>
      <c r="DNA96" s="529"/>
      <c r="DNB96" s="530"/>
      <c r="DNC96" s="531"/>
      <c r="DND96" s="532"/>
      <c r="DNE96" s="533"/>
      <c r="DNF96" s="527"/>
      <c r="DNG96" s="528"/>
      <c r="DNH96" s="529"/>
      <c r="DNI96" s="530"/>
      <c r="DNJ96" s="531"/>
      <c r="DNK96" s="532"/>
      <c r="DNL96" s="533"/>
      <c r="DNM96" s="527"/>
      <c r="DNN96" s="528"/>
      <c r="DNO96" s="529"/>
      <c r="DNP96" s="530"/>
      <c r="DNQ96" s="531"/>
      <c r="DNR96" s="532"/>
      <c r="DNS96" s="533"/>
      <c r="DNT96" s="527"/>
      <c r="DNU96" s="528"/>
      <c r="DNV96" s="529"/>
      <c r="DNW96" s="530"/>
      <c r="DNX96" s="531"/>
      <c r="DNY96" s="532"/>
      <c r="DNZ96" s="533"/>
      <c r="DOA96" s="527"/>
      <c r="DOB96" s="528"/>
      <c r="DOC96" s="529"/>
      <c r="DOD96" s="530"/>
      <c r="DOE96" s="531"/>
      <c r="DOF96" s="532"/>
      <c r="DOG96" s="533"/>
      <c r="DOH96" s="527"/>
      <c r="DOI96" s="528"/>
      <c r="DOJ96" s="529"/>
      <c r="DOK96" s="530"/>
      <c r="DOL96" s="531"/>
      <c r="DOM96" s="532"/>
      <c r="DON96" s="533"/>
      <c r="DOO96" s="527"/>
      <c r="DOP96" s="528"/>
      <c r="DOQ96" s="529"/>
      <c r="DOR96" s="530"/>
      <c r="DOS96" s="531"/>
      <c r="DOT96" s="532"/>
      <c r="DOU96" s="533"/>
      <c r="DOV96" s="527"/>
      <c r="DOW96" s="528"/>
      <c r="DOX96" s="529"/>
      <c r="DOY96" s="530"/>
      <c r="DOZ96" s="531"/>
      <c r="DPA96" s="532"/>
      <c r="DPB96" s="533"/>
      <c r="DPC96" s="527"/>
      <c r="DPD96" s="528"/>
      <c r="DPE96" s="529"/>
      <c r="DPF96" s="530"/>
      <c r="DPG96" s="531"/>
      <c r="DPH96" s="532"/>
      <c r="DPI96" s="533"/>
      <c r="DPJ96" s="527"/>
      <c r="DPK96" s="528"/>
      <c r="DPL96" s="529"/>
      <c r="DPM96" s="530"/>
      <c r="DPN96" s="531"/>
      <c r="DPO96" s="532"/>
      <c r="DPP96" s="533"/>
      <c r="DPQ96" s="527"/>
      <c r="DPR96" s="528"/>
      <c r="DPS96" s="529"/>
      <c r="DPT96" s="530"/>
      <c r="DPU96" s="531"/>
      <c r="DPV96" s="532"/>
      <c r="DPW96" s="533"/>
      <c r="DPX96" s="527"/>
      <c r="DPY96" s="528"/>
      <c r="DPZ96" s="529"/>
      <c r="DQA96" s="530"/>
      <c r="DQB96" s="531"/>
      <c r="DQC96" s="532"/>
      <c r="DQD96" s="533"/>
      <c r="DQE96" s="527"/>
      <c r="DQF96" s="528"/>
      <c r="DQG96" s="529"/>
      <c r="DQH96" s="530"/>
      <c r="DQI96" s="531"/>
      <c r="DQJ96" s="532"/>
      <c r="DQK96" s="533"/>
      <c r="DQL96" s="527"/>
      <c r="DQM96" s="528"/>
      <c r="DQN96" s="529"/>
      <c r="DQO96" s="530"/>
      <c r="DQP96" s="531"/>
      <c r="DQQ96" s="532"/>
      <c r="DQR96" s="533"/>
      <c r="DQS96" s="527"/>
      <c r="DQT96" s="528"/>
      <c r="DQU96" s="529"/>
      <c r="DQV96" s="530"/>
      <c r="DQW96" s="531"/>
      <c r="DQX96" s="532"/>
      <c r="DQY96" s="533"/>
      <c r="DQZ96" s="527"/>
      <c r="DRA96" s="528"/>
      <c r="DRB96" s="529"/>
      <c r="DRC96" s="530"/>
      <c r="DRD96" s="531"/>
      <c r="DRE96" s="532"/>
      <c r="DRF96" s="533"/>
      <c r="DRG96" s="527"/>
      <c r="DRH96" s="528"/>
      <c r="DRI96" s="529"/>
      <c r="DRJ96" s="530"/>
      <c r="DRK96" s="531"/>
      <c r="DRL96" s="532"/>
      <c r="DRM96" s="533"/>
      <c r="DRN96" s="527"/>
      <c r="DRO96" s="528"/>
      <c r="DRP96" s="529"/>
      <c r="DRQ96" s="530"/>
      <c r="DRR96" s="531"/>
      <c r="DRS96" s="532"/>
      <c r="DRT96" s="533"/>
      <c r="DRU96" s="527"/>
      <c r="DRV96" s="528"/>
      <c r="DRW96" s="529"/>
      <c r="DRX96" s="530"/>
      <c r="DRY96" s="531"/>
      <c r="DRZ96" s="532"/>
      <c r="DSA96" s="533"/>
      <c r="DSB96" s="527"/>
      <c r="DSC96" s="528"/>
      <c r="DSD96" s="529"/>
      <c r="DSE96" s="530"/>
      <c r="DSF96" s="531"/>
      <c r="DSG96" s="532"/>
      <c r="DSH96" s="533"/>
      <c r="DSI96" s="527"/>
      <c r="DSJ96" s="528"/>
      <c r="DSK96" s="529"/>
      <c r="DSL96" s="530"/>
      <c r="DSM96" s="531"/>
      <c r="DSN96" s="532"/>
      <c r="DSO96" s="533"/>
      <c r="DSP96" s="527"/>
      <c r="DSQ96" s="528"/>
      <c r="DSR96" s="529"/>
      <c r="DSS96" s="530"/>
      <c r="DST96" s="531"/>
      <c r="DSU96" s="532"/>
      <c r="DSV96" s="533"/>
      <c r="DSW96" s="527"/>
      <c r="DSX96" s="528"/>
      <c r="DSY96" s="529"/>
      <c r="DSZ96" s="530"/>
      <c r="DTA96" s="531"/>
      <c r="DTB96" s="532"/>
      <c r="DTC96" s="533"/>
      <c r="DTD96" s="527"/>
      <c r="DTE96" s="528"/>
      <c r="DTF96" s="529"/>
      <c r="DTG96" s="530"/>
      <c r="DTH96" s="531"/>
      <c r="DTI96" s="532"/>
      <c r="DTJ96" s="533"/>
      <c r="DTK96" s="527"/>
      <c r="DTL96" s="528"/>
      <c r="DTM96" s="529"/>
      <c r="DTN96" s="530"/>
      <c r="DTO96" s="531"/>
      <c r="DTP96" s="532"/>
      <c r="DTQ96" s="533"/>
      <c r="DTR96" s="527"/>
      <c r="DTS96" s="528"/>
      <c r="DTT96" s="529"/>
      <c r="DTU96" s="530"/>
      <c r="DTV96" s="531"/>
      <c r="DTW96" s="532"/>
      <c r="DTX96" s="533"/>
      <c r="DTY96" s="527"/>
      <c r="DTZ96" s="528"/>
      <c r="DUA96" s="529"/>
      <c r="DUB96" s="530"/>
      <c r="DUC96" s="531"/>
      <c r="DUD96" s="532"/>
      <c r="DUE96" s="533"/>
      <c r="DUF96" s="527"/>
      <c r="DUG96" s="528"/>
      <c r="DUH96" s="529"/>
      <c r="DUI96" s="530"/>
      <c r="DUJ96" s="531"/>
      <c r="DUK96" s="532"/>
      <c r="DUL96" s="533"/>
      <c r="DUM96" s="527"/>
      <c r="DUN96" s="528"/>
      <c r="DUO96" s="529"/>
      <c r="DUP96" s="530"/>
      <c r="DUQ96" s="531"/>
      <c r="DUR96" s="532"/>
      <c r="DUS96" s="533"/>
      <c r="DUT96" s="527"/>
      <c r="DUU96" s="528"/>
      <c r="DUV96" s="529"/>
      <c r="DUW96" s="530"/>
      <c r="DUX96" s="531"/>
      <c r="DUY96" s="532"/>
      <c r="DUZ96" s="533"/>
      <c r="DVA96" s="527"/>
      <c r="DVB96" s="528"/>
      <c r="DVC96" s="529"/>
      <c r="DVD96" s="530"/>
      <c r="DVE96" s="531"/>
      <c r="DVF96" s="532"/>
      <c r="DVG96" s="533"/>
      <c r="DVH96" s="527"/>
      <c r="DVI96" s="528"/>
      <c r="DVJ96" s="529"/>
      <c r="DVK96" s="530"/>
      <c r="DVL96" s="531"/>
      <c r="DVM96" s="532"/>
      <c r="DVN96" s="533"/>
      <c r="DVO96" s="527"/>
      <c r="DVP96" s="528"/>
      <c r="DVQ96" s="529"/>
      <c r="DVR96" s="530"/>
      <c r="DVS96" s="531"/>
      <c r="DVT96" s="532"/>
      <c r="DVU96" s="533"/>
      <c r="DVV96" s="527"/>
      <c r="DVW96" s="528"/>
      <c r="DVX96" s="529"/>
      <c r="DVY96" s="530"/>
      <c r="DVZ96" s="531"/>
      <c r="DWA96" s="532"/>
      <c r="DWB96" s="533"/>
      <c r="DWC96" s="527"/>
      <c r="DWD96" s="528"/>
      <c r="DWE96" s="529"/>
      <c r="DWF96" s="530"/>
      <c r="DWG96" s="531"/>
      <c r="DWH96" s="532"/>
      <c r="DWI96" s="533"/>
      <c r="DWJ96" s="527"/>
      <c r="DWK96" s="528"/>
      <c r="DWL96" s="529"/>
      <c r="DWM96" s="530"/>
      <c r="DWN96" s="531"/>
      <c r="DWO96" s="532"/>
      <c r="DWP96" s="533"/>
      <c r="DWQ96" s="527"/>
      <c r="DWR96" s="528"/>
      <c r="DWS96" s="529"/>
      <c r="DWT96" s="530"/>
      <c r="DWU96" s="531"/>
      <c r="DWV96" s="532"/>
      <c r="DWW96" s="533"/>
      <c r="DWX96" s="527"/>
      <c r="DWY96" s="528"/>
      <c r="DWZ96" s="529"/>
      <c r="DXA96" s="530"/>
      <c r="DXB96" s="531"/>
      <c r="DXC96" s="532"/>
      <c r="DXD96" s="533"/>
      <c r="DXE96" s="527"/>
      <c r="DXF96" s="528"/>
      <c r="DXG96" s="529"/>
      <c r="DXH96" s="530"/>
      <c r="DXI96" s="531"/>
      <c r="DXJ96" s="532"/>
      <c r="DXK96" s="533"/>
      <c r="DXL96" s="527"/>
      <c r="DXM96" s="528"/>
      <c r="DXN96" s="529"/>
      <c r="DXO96" s="530"/>
      <c r="DXP96" s="531"/>
      <c r="DXQ96" s="532"/>
      <c r="DXR96" s="533"/>
      <c r="DXS96" s="527"/>
      <c r="DXT96" s="528"/>
      <c r="DXU96" s="529"/>
      <c r="DXV96" s="530"/>
      <c r="DXW96" s="531"/>
      <c r="DXX96" s="532"/>
      <c r="DXY96" s="533"/>
      <c r="DXZ96" s="527"/>
      <c r="DYA96" s="528"/>
      <c r="DYB96" s="529"/>
      <c r="DYC96" s="530"/>
      <c r="DYD96" s="531"/>
      <c r="DYE96" s="532"/>
      <c r="DYF96" s="533"/>
      <c r="DYG96" s="527"/>
      <c r="DYH96" s="528"/>
      <c r="DYI96" s="529"/>
      <c r="DYJ96" s="530"/>
      <c r="DYK96" s="531"/>
      <c r="DYL96" s="532"/>
      <c r="DYM96" s="533"/>
      <c r="DYN96" s="527"/>
      <c r="DYO96" s="528"/>
      <c r="DYP96" s="529"/>
      <c r="DYQ96" s="530"/>
      <c r="DYR96" s="531"/>
      <c r="DYS96" s="532"/>
      <c r="DYT96" s="533"/>
      <c r="DYU96" s="527"/>
      <c r="DYV96" s="528"/>
      <c r="DYW96" s="529"/>
      <c r="DYX96" s="530"/>
      <c r="DYY96" s="531"/>
      <c r="DYZ96" s="532"/>
      <c r="DZA96" s="533"/>
      <c r="DZB96" s="527"/>
      <c r="DZC96" s="528"/>
      <c r="DZD96" s="529"/>
      <c r="DZE96" s="530"/>
      <c r="DZF96" s="531"/>
      <c r="DZG96" s="532"/>
      <c r="DZH96" s="533"/>
      <c r="DZI96" s="527"/>
      <c r="DZJ96" s="528"/>
      <c r="DZK96" s="529"/>
      <c r="DZL96" s="530"/>
      <c r="DZM96" s="531"/>
      <c r="DZN96" s="532"/>
      <c r="DZO96" s="533"/>
      <c r="DZP96" s="527"/>
      <c r="DZQ96" s="528"/>
      <c r="DZR96" s="529"/>
      <c r="DZS96" s="530"/>
      <c r="DZT96" s="531"/>
      <c r="DZU96" s="532"/>
      <c r="DZV96" s="533"/>
      <c r="DZW96" s="527"/>
      <c r="DZX96" s="528"/>
      <c r="DZY96" s="529"/>
      <c r="DZZ96" s="530"/>
      <c r="EAA96" s="531"/>
      <c r="EAB96" s="532"/>
      <c r="EAC96" s="533"/>
      <c r="EAD96" s="527"/>
      <c r="EAE96" s="528"/>
      <c r="EAF96" s="529"/>
      <c r="EAG96" s="530"/>
      <c r="EAH96" s="531"/>
      <c r="EAI96" s="532"/>
      <c r="EAJ96" s="533"/>
      <c r="EAK96" s="527"/>
      <c r="EAL96" s="528"/>
      <c r="EAM96" s="529"/>
      <c r="EAN96" s="530"/>
      <c r="EAO96" s="531"/>
      <c r="EAP96" s="532"/>
      <c r="EAQ96" s="533"/>
      <c r="EAR96" s="527"/>
      <c r="EAS96" s="528"/>
      <c r="EAT96" s="529"/>
      <c r="EAU96" s="530"/>
      <c r="EAV96" s="531"/>
      <c r="EAW96" s="532"/>
      <c r="EAX96" s="533"/>
      <c r="EAY96" s="527"/>
      <c r="EAZ96" s="528"/>
      <c r="EBA96" s="529"/>
      <c r="EBB96" s="530"/>
      <c r="EBC96" s="531"/>
      <c r="EBD96" s="532"/>
      <c r="EBE96" s="533"/>
      <c r="EBF96" s="527"/>
      <c r="EBG96" s="528"/>
      <c r="EBH96" s="529"/>
      <c r="EBI96" s="530"/>
      <c r="EBJ96" s="531"/>
      <c r="EBK96" s="532"/>
      <c r="EBL96" s="533"/>
      <c r="EBM96" s="527"/>
      <c r="EBN96" s="528"/>
      <c r="EBO96" s="529"/>
      <c r="EBP96" s="530"/>
      <c r="EBQ96" s="531"/>
      <c r="EBR96" s="532"/>
      <c r="EBS96" s="533"/>
      <c r="EBT96" s="527"/>
      <c r="EBU96" s="528"/>
      <c r="EBV96" s="529"/>
      <c r="EBW96" s="530"/>
      <c r="EBX96" s="531"/>
      <c r="EBY96" s="532"/>
      <c r="EBZ96" s="533"/>
      <c r="ECA96" s="527"/>
      <c r="ECB96" s="528"/>
      <c r="ECC96" s="529"/>
      <c r="ECD96" s="530"/>
      <c r="ECE96" s="531"/>
      <c r="ECF96" s="532"/>
      <c r="ECG96" s="533"/>
      <c r="ECH96" s="527"/>
      <c r="ECI96" s="528"/>
      <c r="ECJ96" s="529"/>
      <c r="ECK96" s="530"/>
      <c r="ECL96" s="531"/>
      <c r="ECM96" s="532"/>
      <c r="ECN96" s="533"/>
      <c r="ECO96" s="527"/>
      <c r="ECP96" s="528"/>
      <c r="ECQ96" s="529"/>
      <c r="ECR96" s="530"/>
      <c r="ECS96" s="531"/>
      <c r="ECT96" s="532"/>
      <c r="ECU96" s="533"/>
      <c r="ECV96" s="527"/>
      <c r="ECW96" s="528"/>
      <c r="ECX96" s="529"/>
      <c r="ECY96" s="530"/>
      <c r="ECZ96" s="531"/>
      <c r="EDA96" s="532"/>
      <c r="EDB96" s="533"/>
      <c r="EDC96" s="527"/>
      <c r="EDD96" s="528"/>
      <c r="EDE96" s="529"/>
      <c r="EDF96" s="530"/>
      <c r="EDG96" s="531"/>
      <c r="EDH96" s="532"/>
      <c r="EDI96" s="533"/>
      <c r="EDJ96" s="527"/>
      <c r="EDK96" s="528"/>
      <c r="EDL96" s="529"/>
      <c r="EDM96" s="530"/>
      <c r="EDN96" s="531"/>
      <c r="EDO96" s="532"/>
      <c r="EDP96" s="533"/>
      <c r="EDQ96" s="527"/>
      <c r="EDR96" s="528"/>
      <c r="EDS96" s="529"/>
      <c r="EDT96" s="530"/>
      <c r="EDU96" s="531"/>
      <c r="EDV96" s="532"/>
      <c r="EDW96" s="533"/>
      <c r="EDX96" s="527"/>
      <c r="EDY96" s="528"/>
      <c r="EDZ96" s="529"/>
      <c r="EEA96" s="530"/>
      <c r="EEB96" s="531"/>
      <c r="EEC96" s="532"/>
      <c r="EED96" s="533"/>
      <c r="EEE96" s="527"/>
      <c r="EEF96" s="528"/>
      <c r="EEG96" s="529"/>
      <c r="EEH96" s="530"/>
      <c r="EEI96" s="531"/>
      <c r="EEJ96" s="532"/>
      <c r="EEK96" s="533"/>
      <c r="EEL96" s="527"/>
      <c r="EEM96" s="528"/>
      <c r="EEN96" s="529"/>
      <c r="EEO96" s="530"/>
      <c r="EEP96" s="531"/>
      <c r="EEQ96" s="532"/>
      <c r="EER96" s="533"/>
      <c r="EES96" s="527"/>
      <c r="EET96" s="528"/>
      <c r="EEU96" s="529"/>
      <c r="EEV96" s="530"/>
      <c r="EEW96" s="531"/>
      <c r="EEX96" s="532"/>
      <c r="EEY96" s="533"/>
      <c r="EEZ96" s="527"/>
      <c r="EFA96" s="528"/>
      <c r="EFB96" s="529"/>
      <c r="EFC96" s="530"/>
      <c r="EFD96" s="531"/>
      <c r="EFE96" s="532"/>
      <c r="EFF96" s="533"/>
      <c r="EFG96" s="527"/>
      <c r="EFH96" s="528"/>
      <c r="EFI96" s="529"/>
      <c r="EFJ96" s="530"/>
      <c r="EFK96" s="531"/>
      <c r="EFL96" s="532"/>
      <c r="EFM96" s="533"/>
      <c r="EFN96" s="527"/>
      <c r="EFO96" s="528"/>
      <c r="EFP96" s="529"/>
      <c r="EFQ96" s="530"/>
      <c r="EFR96" s="531"/>
      <c r="EFS96" s="532"/>
      <c r="EFT96" s="533"/>
      <c r="EFU96" s="527"/>
      <c r="EFV96" s="528"/>
      <c r="EFW96" s="529"/>
      <c r="EFX96" s="530"/>
      <c r="EFY96" s="531"/>
      <c r="EFZ96" s="532"/>
      <c r="EGA96" s="533"/>
      <c r="EGB96" s="527"/>
      <c r="EGC96" s="528"/>
      <c r="EGD96" s="529"/>
      <c r="EGE96" s="530"/>
      <c r="EGF96" s="531"/>
      <c r="EGG96" s="532"/>
      <c r="EGH96" s="533"/>
      <c r="EGI96" s="527"/>
      <c r="EGJ96" s="528"/>
      <c r="EGK96" s="529"/>
      <c r="EGL96" s="530"/>
      <c r="EGM96" s="531"/>
      <c r="EGN96" s="532"/>
      <c r="EGO96" s="533"/>
      <c r="EGP96" s="527"/>
      <c r="EGQ96" s="528"/>
      <c r="EGR96" s="529"/>
      <c r="EGS96" s="530"/>
      <c r="EGT96" s="531"/>
      <c r="EGU96" s="532"/>
      <c r="EGV96" s="533"/>
      <c r="EGW96" s="527"/>
      <c r="EGX96" s="528"/>
      <c r="EGY96" s="529"/>
      <c r="EGZ96" s="530"/>
      <c r="EHA96" s="531"/>
      <c r="EHB96" s="532"/>
      <c r="EHC96" s="533"/>
      <c r="EHD96" s="527"/>
      <c r="EHE96" s="528"/>
      <c r="EHF96" s="529"/>
      <c r="EHG96" s="530"/>
      <c r="EHH96" s="531"/>
      <c r="EHI96" s="532"/>
      <c r="EHJ96" s="533"/>
      <c r="EHK96" s="527"/>
      <c r="EHL96" s="528"/>
      <c r="EHM96" s="529"/>
      <c r="EHN96" s="530"/>
      <c r="EHO96" s="531"/>
      <c r="EHP96" s="532"/>
      <c r="EHQ96" s="533"/>
      <c r="EHR96" s="527"/>
      <c r="EHS96" s="528"/>
      <c r="EHT96" s="529"/>
      <c r="EHU96" s="530"/>
      <c r="EHV96" s="531"/>
      <c r="EHW96" s="532"/>
      <c r="EHX96" s="533"/>
      <c r="EHY96" s="527"/>
      <c r="EHZ96" s="528"/>
      <c r="EIA96" s="529"/>
      <c r="EIB96" s="530"/>
      <c r="EIC96" s="531"/>
      <c r="EID96" s="532"/>
      <c r="EIE96" s="533"/>
      <c r="EIF96" s="527"/>
      <c r="EIG96" s="528"/>
      <c r="EIH96" s="529"/>
      <c r="EII96" s="530"/>
      <c r="EIJ96" s="531"/>
      <c r="EIK96" s="532"/>
      <c r="EIL96" s="533"/>
      <c r="EIM96" s="527"/>
      <c r="EIN96" s="528"/>
      <c r="EIO96" s="529"/>
      <c r="EIP96" s="530"/>
      <c r="EIQ96" s="531"/>
      <c r="EIR96" s="532"/>
      <c r="EIS96" s="533"/>
      <c r="EIT96" s="527"/>
      <c r="EIU96" s="528"/>
      <c r="EIV96" s="529"/>
      <c r="EIW96" s="530"/>
      <c r="EIX96" s="531"/>
      <c r="EIY96" s="532"/>
      <c r="EIZ96" s="533"/>
      <c r="EJA96" s="527"/>
      <c r="EJB96" s="528"/>
      <c r="EJC96" s="529"/>
      <c r="EJD96" s="530"/>
      <c r="EJE96" s="531"/>
      <c r="EJF96" s="532"/>
      <c r="EJG96" s="533"/>
      <c r="EJH96" s="527"/>
      <c r="EJI96" s="528"/>
      <c r="EJJ96" s="529"/>
      <c r="EJK96" s="530"/>
      <c r="EJL96" s="531"/>
      <c r="EJM96" s="532"/>
      <c r="EJN96" s="533"/>
      <c r="EJO96" s="527"/>
      <c r="EJP96" s="528"/>
      <c r="EJQ96" s="529"/>
      <c r="EJR96" s="530"/>
      <c r="EJS96" s="531"/>
      <c r="EJT96" s="532"/>
      <c r="EJU96" s="533"/>
      <c r="EJV96" s="527"/>
      <c r="EJW96" s="528"/>
      <c r="EJX96" s="529"/>
      <c r="EJY96" s="530"/>
      <c r="EJZ96" s="531"/>
      <c r="EKA96" s="532"/>
      <c r="EKB96" s="533"/>
      <c r="EKC96" s="527"/>
      <c r="EKD96" s="528"/>
      <c r="EKE96" s="529"/>
      <c r="EKF96" s="530"/>
      <c r="EKG96" s="531"/>
      <c r="EKH96" s="532"/>
      <c r="EKI96" s="533"/>
      <c r="EKJ96" s="527"/>
      <c r="EKK96" s="528"/>
      <c r="EKL96" s="529"/>
      <c r="EKM96" s="530"/>
      <c r="EKN96" s="531"/>
      <c r="EKO96" s="532"/>
      <c r="EKP96" s="533"/>
      <c r="EKQ96" s="527"/>
      <c r="EKR96" s="528"/>
      <c r="EKS96" s="529"/>
      <c r="EKT96" s="530"/>
      <c r="EKU96" s="531"/>
      <c r="EKV96" s="532"/>
      <c r="EKW96" s="533"/>
      <c r="EKX96" s="527"/>
      <c r="EKY96" s="528"/>
      <c r="EKZ96" s="529"/>
      <c r="ELA96" s="530"/>
      <c r="ELB96" s="531"/>
      <c r="ELC96" s="532"/>
      <c r="ELD96" s="533"/>
      <c r="ELE96" s="527"/>
      <c r="ELF96" s="528"/>
      <c r="ELG96" s="529"/>
      <c r="ELH96" s="530"/>
      <c r="ELI96" s="531"/>
      <c r="ELJ96" s="532"/>
      <c r="ELK96" s="533"/>
      <c r="ELL96" s="527"/>
      <c r="ELM96" s="528"/>
      <c r="ELN96" s="529"/>
      <c r="ELO96" s="530"/>
      <c r="ELP96" s="531"/>
      <c r="ELQ96" s="532"/>
      <c r="ELR96" s="533"/>
      <c r="ELS96" s="527"/>
      <c r="ELT96" s="528"/>
      <c r="ELU96" s="529"/>
      <c r="ELV96" s="530"/>
      <c r="ELW96" s="531"/>
      <c r="ELX96" s="532"/>
      <c r="ELY96" s="533"/>
      <c r="ELZ96" s="527"/>
      <c r="EMA96" s="528"/>
      <c r="EMB96" s="529"/>
      <c r="EMC96" s="530"/>
      <c r="EMD96" s="531"/>
      <c r="EME96" s="532"/>
      <c r="EMF96" s="533"/>
      <c r="EMG96" s="527"/>
      <c r="EMH96" s="528"/>
      <c r="EMI96" s="529"/>
      <c r="EMJ96" s="530"/>
      <c r="EMK96" s="531"/>
      <c r="EML96" s="532"/>
      <c r="EMM96" s="533"/>
      <c r="EMN96" s="527"/>
      <c r="EMO96" s="528"/>
      <c r="EMP96" s="529"/>
      <c r="EMQ96" s="530"/>
      <c r="EMR96" s="531"/>
      <c r="EMS96" s="532"/>
      <c r="EMT96" s="533"/>
      <c r="EMU96" s="527"/>
      <c r="EMV96" s="528"/>
      <c r="EMW96" s="529"/>
      <c r="EMX96" s="530"/>
      <c r="EMY96" s="531"/>
      <c r="EMZ96" s="532"/>
      <c r="ENA96" s="533"/>
      <c r="ENB96" s="527"/>
      <c r="ENC96" s="528"/>
      <c r="END96" s="529"/>
      <c r="ENE96" s="530"/>
      <c r="ENF96" s="531"/>
      <c r="ENG96" s="532"/>
      <c r="ENH96" s="533"/>
      <c r="ENI96" s="527"/>
      <c r="ENJ96" s="528"/>
      <c r="ENK96" s="529"/>
      <c r="ENL96" s="530"/>
      <c r="ENM96" s="531"/>
      <c r="ENN96" s="532"/>
      <c r="ENO96" s="533"/>
      <c r="ENP96" s="527"/>
      <c r="ENQ96" s="528"/>
      <c r="ENR96" s="529"/>
      <c r="ENS96" s="530"/>
      <c r="ENT96" s="531"/>
      <c r="ENU96" s="532"/>
      <c r="ENV96" s="533"/>
      <c r="ENW96" s="527"/>
      <c r="ENX96" s="528"/>
      <c r="ENY96" s="529"/>
      <c r="ENZ96" s="530"/>
      <c r="EOA96" s="531"/>
      <c r="EOB96" s="532"/>
      <c r="EOC96" s="533"/>
      <c r="EOD96" s="527"/>
      <c r="EOE96" s="528"/>
      <c r="EOF96" s="529"/>
      <c r="EOG96" s="530"/>
      <c r="EOH96" s="531"/>
      <c r="EOI96" s="532"/>
      <c r="EOJ96" s="533"/>
      <c r="EOK96" s="527"/>
      <c r="EOL96" s="528"/>
      <c r="EOM96" s="529"/>
      <c r="EON96" s="530"/>
      <c r="EOO96" s="531"/>
      <c r="EOP96" s="532"/>
      <c r="EOQ96" s="533"/>
      <c r="EOR96" s="527"/>
      <c r="EOS96" s="528"/>
      <c r="EOT96" s="529"/>
      <c r="EOU96" s="530"/>
      <c r="EOV96" s="531"/>
      <c r="EOW96" s="532"/>
      <c r="EOX96" s="533"/>
      <c r="EOY96" s="527"/>
      <c r="EOZ96" s="528"/>
      <c r="EPA96" s="529"/>
      <c r="EPB96" s="530"/>
      <c r="EPC96" s="531"/>
      <c r="EPD96" s="532"/>
      <c r="EPE96" s="533"/>
      <c r="EPF96" s="527"/>
      <c r="EPG96" s="528"/>
      <c r="EPH96" s="529"/>
      <c r="EPI96" s="530"/>
      <c r="EPJ96" s="531"/>
      <c r="EPK96" s="532"/>
      <c r="EPL96" s="533"/>
      <c r="EPM96" s="527"/>
      <c r="EPN96" s="528"/>
      <c r="EPO96" s="529"/>
      <c r="EPP96" s="530"/>
      <c r="EPQ96" s="531"/>
      <c r="EPR96" s="532"/>
      <c r="EPS96" s="533"/>
      <c r="EPT96" s="527"/>
      <c r="EPU96" s="528"/>
      <c r="EPV96" s="529"/>
      <c r="EPW96" s="530"/>
      <c r="EPX96" s="531"/>
      <c r="EPY96" s="532"/>
      <c r="EPZ96" s="533"/>
      <c r="EQA96" s="527"/>
      <c r="EQB96" s="528"/>
      <c r="EQC96" s="529"/>
      <c r="EQD96" s="530"/>
      <c r="EQE96" s="531"/>
      <c r="EQF96" s="532"/>
      <c r="EQG96" s="533"/>
      <c r="EQH96" s="527"/>
      <c r="EQI96" s="528"/>
      <c r="EQJ96" s="529"/>
      <c r="EQK96" s="530"/>
      <c r="EQL96" s="531"/>
      <c r="EQM96" s="532"/>
      <c r="EQN96" s="533"/>
      <c r="EQO96" s="527"/>
      <c r="EQP96" s="528"/>
      <c r="EQQ96" s="529"/>
      <c r="EQR96" s="530"/>
      <c r="EQS96" s="531"/>
      <c r="EQT96" s="532"/>
      <c r="EQU96" s="533"/>
      <c r="EQV96" s="527"/>
      <c r="EQW96" s="528"/>
      <c r="EQX96" s="529"/>
      <c r="EQY96" s="530"/>
      <c r="EQZ96" s="531"/>
      <c r="ERA96" s="532"/>
      <c r="ERB96" s="533"/>
      <c r="ERC96" s="527"/>
      <c r="ERD96" s="528"/>
      <c r="ERE96" s="529"/>
      <c r="ERF96" s="530"/>
      <c r="ERG96" s="531"/>
      <c r="ERH96" s="532"/>
      <c r="ERI96" s="533"/>
      <c r="ERJ96" s="527"/>
      <c r="ERK96" s="528"/>
      <c r="ERL96" s="529"/>
      <c r="ERM96" s="530"/>
      <c r="ERN96" s="531"/>
      <c r="ERO96" s="532"/>
      <c r="ERP96" s="533"/>
      <c r="ERQ96" s="527"/>
      <c r="ERR96" s="528"/>
      <c r="ERS96" s="529"/>
      <c r="ERT96" s="530"/>
      <c r="ERU96" s="531"/>
      <c r="ERV96" s="532"/>
      <c r="ERW96" s="533"/>
      <c r="ERX96" s="527"/>
      <c r="ERY96" s="528"/>
      <c r="ERZ96" s="529"/>
      <c r="ESA96" s="530"/>
      <c r="ESB96" s="531"/>
      <c r="ESC96" s="532"/>
      <c r="ESD96" s="533"/>
      <c r="ESE96" s="527"/>
      <c r="ESF96" s="528"/>
      <c r="ESG96" s="529"/>
      <c r="ESH96" s="530"/>
      <c r="ESI96" s="531"/>
      <c r="ESJ96" s="532"/>
      <c r="ESK96" s="533"/>
      <c r="ESL96" s="527"/>
      <c r="ESM96" s="528"/>
      <c r="ESN96" s="529"/>
      <c r="ESO96" s="530"/>
      <c r="ESP96" s="531"/>
      <c r="ESQ96" s="532"/>
      <c r="ESR96" s="533"/>
      <c r="ESS96" s="527"/>
      <c r="EST96" s="528"/>
      <c r="ESU96" s="529"/>
      <c r="ESV96" s="530"/>
      <c r="ESW96" s="531"/>
      <c r="ESX96" s="532"/>
      <c r="ESY96" s="533"/>
      <c r="ESZ96" s="527"/>
      <c r="ETA96" s="528"/>
      <c r="ETB96" s="529"/>
      <c r="ETC96" s="530"/>
      <c r="ETD96" s="531"/>
      <c r="ETE96" s="532"/>
      <c r="ETF96" s="533"/>
      <c r="ETG96" s="527"/>
      <c r="ETH96" s="528"/>
      <c r="ETI96" s="529"/>
      <c r="ETJ96" s="530"/>
      <c r="ETK96" s="531"/>
      <c r="ETL96" s="532"/>
      <c r="ETM96" s="533"/>
      <c r="ETN96" s="527"/>
      <c r="ETO96" s="528"/>
      <c r="ETP96" s="529"/>
      <c r="ETQ96" s="530"/>
      <c r="ETR96" s="531"/>
      <c r="ETS96" s="532"/>
      <c r="ETT96" s="533"/>
      <c r="ETU96" s="527"/>
      <c r="ETV96" s="528"/>
      <c r="ETW96" s="529"/>
      <c r="ETX96" s="530"/>
      <c r="ETY96" s="531"/>
      <c r="ETZ96" s="532"/>
      <c r="EUA96" s="533"/>
      <c r="EUB96" s="527"/>
      <c r="EUC96" s="528"/>
      <c r="EUD96" s="529"/>
      <c r="EUE96" s="530"/>
      <c r="EUF96" s="531"/>
      <c r="EUG96" s="532"/>
      <c r="EUH96" s="533"/>
      <c r="EUI96" s="527"/>
      <c r="EUJ96" s="528"/>
      <c r="EUK96" s="529"/>
      <c r="EUL96" s="530"/>
      <c r="EUM96" s="531"/>
      <c r="EUN96" s="532"/>
      <c r="EUO96" s="533"/>
      <c r="EUP96" s="527"/>
      <c r="EUQ96" s="528"/>
      <c r="EUR96" s="529"/>
      <c r="EUS96" s="530"/>
      <c r="EUT96" s="531"/>
      <c r="EUU96" s="532"/>
      <c r="EUV96" s="533"/>
      <c r="EUW96" s="527"/>
      <c r="EUX96" s="528"/>
      <c r="EUY96" s="529"/>
      <c r="EUZ96" s="530"/>
      <c r="EVA96" s="531"/>
      <c r="EVB96" s="532"/>
      <c r="EVC96" s="533"/>
      <c r="EVD96" s="527"/>
      <c r="EVE96" s="528"/>
      <c r="EVF96" s="529"/>
      <c r="EVG96" s="530"/>
      <c r="EVH96" s="531"/>
      <c r="EVI96" s="532"/>
      <c r="EVJ96" s="533"/>
      <c r="EVK96" s="527"/>
      <c r="EVL96" s="528"/>
      <c r="EVM96" s="529"/>
      <c r="EVN96" s="530"/>
      <c r="EVO96" s="531"/>
      <c r="EVP96" s="532"/>
      <c r="EVQ96" s="533"/>
      <c r="EVR96" s="527"/>
      <c r="EVS96" s="528"/>
      <c r="EVT96" s="529"/>
      <c r="EVU96" s="530"/>
      <c r="EVV96" s="531"/>
      <c r="EVW96" s="532"/>
      <c r="EVX96" s="533"/>
      <c r="EVY96" s="527"/>
      <c r="EVZ96" s="528"/>
      <c r="EWA96" s="529"/>
      <c r="EWB96" s="530"/>
      <c r="EWC96" s="531"/>
      <c r="EWD96" s="532"/>
      <c r="EWE96" s="533"/>
      <c r="EWF96" s="527"/>
      <c r="EWG96" s="528"/>
      <c r="EWH96" s="529"/>
      <c r="EWI96" s="530"/>
      <c r="EWJ96" s="531"/>
      <c r="EWK96" s="532"/>
      <c r="EWL96" s="533"/>
      <c r="EWM96" s="527"/>
      <c r="EWN96" s="528"/>
      <c r="EWO96" s="529"/>
      <c r="EWP96" s="530"/>
      <c r="EWQ96" s="531"/>
      <c r="EWR96" s="532"/>
      <c r="EWS96" s="533"/>
      <c r="EWT96" s="527"/>
      <c r="EWU96" s="528"/>
      <c r="EWV96" s="529"/>
      <c r="EWW96" s="530"/>
      <c r="EWX96" s="531"/>
      <c r="EWY96" s="532"/>
      <c r="EWZ96" s="533"/>
      <c r="EXA96" s="527"/>
      <c r="EXB96" s="528"/>
      <c r="EXC96" s="529"/>
      <c r="EXD96" s="530"/>
      <c r="EXE96" s="531"/>
      <c r="EXF96" s="532"/>
      <c r="EXG96" s="533"/>
      <c r="EXH96" s="527"/>
      <c r="EXI96" s="528"/>
      <c r="EXJ96" s="529"/>
      <c r="EXK96" s="530"/>
      <c r="EXL96" s="531"/>
      <c r="EXM96" s="532"/>
      <c r="EXN96" s="533"/>
      <c r="EXO96" s="527"/>
      <c r="EXP96" s="528"/>
      <c r="EXQ96" s="529"/>
      <c r="EXR96" s="530"/>
      <c r="EXS96" s="531"/>
      <c r="EXT96" s="532"/>
      <c r="EXU96" s="533"/>
      <c r="EXV96" s="527"/>
      <c r="EXW96" s="528"/>
      <c r="EXX96" s="529"/>
      <c r="EXY96" s="530"/>
      <c r="EXZ96" s="531"/>
      <c r="EYA96" s="532"/>
      <c r="EYB96" s="533"/>
      <c r="EYC96" s="527"/>
      <c r="EYD96" s="528"/>
      <c r="EYE96" s="529"/>
      <c r="EYF96" s="530"/>
      <c r="EYG96" s="531"/>
      <c r="EYH96" s="532"/>
      <c r="EYI96" s="533"/>
      <c r="EYJ96" s="527"/>
      <c r="EYK96" s="528"/>
      <c r="EYL96" s="529"/>
      <c r="EYM96" s="530"/>
      <c r="EYN96" s="531"/>
      <c r="EYO96" s="532"/>
      <c r="EYP96" s="533"/>
      <c r="EYQ96" s="527"/>
      <c r="EYR96" s="528"/>
      <c r="EYS96" s="529"/>
      <c r="EYT96" s="530"/>
      <c r="EYU96" s="531"/>
      <c r="EYV96" s="532"/>
      <c r="EYW96" s="533"/>
      <c r="EYX96" s="527"/>
      <c r="EYY96" s="528"/>
      <c r="EYZ96" s="529"/>
      <c r="EZA96" s="530"/>
      <c r="EZB96" s="531"/>
      <c r="EZC96" s="532"/>
      <c r="EZD96" s="533"/>
      <c r="EZE96" s="527"/>
      <c r="EZF96" s="528"/>
      <c r="EZG96" s="529"/>
      <c r="EZH96" s="530"/>
      <c r="EZI96" s="531"/>
      <c r="EZJ96" s="532"/>
      <c r="EZK96" s="533"/>
      <c r="EZL96" s="527"/>
      <c r="EZM96" s="528"/>
      <c r="EZN96" s="529"/>
      <c r="EZO96" s="530"/>
      <c r="EZP96" s="531"/>
      <c r="EZQ96" s="532"/>
      <c r="EZR96" s="533"/>
      <c r="EZS96" s="527"/>
      <c r="EZT96" s="528"/>
      <c r="EZU96" s="529"/>
      <c r="EZV96" s="530"/>
      <c r="EZW96" s="531"/>
      <c r="EZX96" s="532"/>
      <c r="EZY96" s="533"/>
      <c r="EZZ96" s="527"/>
      <c r="FAA96" s="528"/>
      <c r="FAB96" s="529"/>
      <c r="FAC96" s="530"/>
      <c r="FAD96" s="531"/>
      <c r="FAE96" s="532"/>
      <c r="FAF96" s="533"/>
      <c r="FAG96" s="527"/>
      <c r="FAH96" s="528"/>
      <c r="FAI96" s="529"/>
      <c r="FAJ96" s="530"/>
      <c r="FAK96" s="531"/>
      <c r="FAL96" s="532"/>
      <c r="FAM96" s="533"/>
      <c r="FAN96" s="527"/>
      <c r="FAO96" s="528"/>
      <c r="FAP96" s="529"/>
      <c r="FAQ96" s="530"/>
      <c r="FAR96" s="531"/>
      <c r="FAS96" s="532"/>
      <c r="FAT96" s="533"/>
      <c r="FAU96" s="527"/>
      <c r="FAV96" s="528"/>
      <c r="FAW96" s="529"/>
      <c r="FAX96" s="530"/>
      <c r="FAY96" s="531"/>
      <c r="FAZ96" s="532"/>
      <c r="FBA96" s="533"/>
      <c r="FBB96" s="527"/>
      <c r="FBC96" s="528"/>
      <c r="FBD96" s="529"/>
      <c r="FBE96" s="530"/>
      <c r="FBF96" s="531"/>
      <c r="FBG96" s="532"/>
      <c r="FBH96" s="533"/>
      <c r="FBI96" s="527"/>
      <c r="FBJ96" s="528"/>
      <c r="FBK96" s="529"/>
      <c r="FBL96" s="530"/>
      <c r="FBM96" s="531"/>
      <c r="FBN96" s="532"/>
      <c r="FBO96" s="533"/>
      <c r="FBP96" s="527"/>
      <c r="FBQ96" s="528"/>
      <c r="FBR96" s="529"/>
      <c r="FBS96" s="530"/>
      <c r="FBT96" s="531"/>
      <c r="FBU96" s="532"/>
      <c r="FBV96" s="533"/>
      <c r="FBW96" s="527"/>
      <c r="FBX96" s="528"/>
      <c r="FBY96" s="529"/>
      <c r="FBZ96" s="530"/>
      <c r="FCA96" s="531"/>
      <c r="FCB96" s="532"/>
      <c r="FCC96" s="533"/>
      <c r="FCD96" s="527"/>
      <c r="FCE96" s="528"/>
      <c r="FCF96" s="529"/>
      <c r="FCG96" s="530"/>
      <c r="FCH96" s="531"/>
      <c r="FCI96" s="532"/>
      <c r="FCJ96" s="533"/>
      <c r="FCK96" s="527"/>
      <c r="FCL96" s="528"/>
      <c r="FCM96" s="529"/>
      <c r="FCN96" s="530"/>
      <c r="FCO96" s="531"/>
      <c r="FCP96" s="532"/>
      <c r="FCQ96" s="533"/>
      <c r="FCR96" s="527"/>
      <c r="FCS96" s="528"/>
      <c r="FCT96" s="529"/>
      <c r="FCU96" s="530"/>
      <c r="FCV96" s="531"/>
      <c r="FCW96" s="532"/>
      <c r="FCX96" s="533"/>
      <c r="FCY96" s="527"/>
      <c r="FCZ96" s="528"/>
      <c r="FDA96" s="529"/>
      <c r="FDB96" s="530"/>
      <c r="FDC96" s="531"/>
      <c r="FDD96" s="532"/>
      <c r="FDE96" s="533"/>
      <c r="FDF96" s="527"/>
      <c r="FDG96" s="528"/>
      <c r="FDH96" s="529"/>
      <c r="FDI96" s="530"/>
      <c r="FDJ96" s="531"/>
      <c r="FDK96" s="532"/>
      <c r="FDL96" s="533"/>
      <c r="FDM96" s="527"/>
      <c r="FDN96" s="528"/>
      <c r="FDO96" s="529"/>
      <c r="FDP96" s="530"/>
      <c r="FDQ96" s="531"/>
      <c r="FDR96" s="532"/>
      <c r="FDS96" s="533"/>
      <c r="FDT96" s="527"/>
      <c r="FDU96" s="528"/>
      <c r="FDV96" s="529"/>
      <c r="FDW96" s="530"/>
      <c r="FDX96" s="531"/>
      <c r="FDY96" s="532"/>
      <c r="FDZ96" s="533"/>
      <c r="FEA96" s="527"/>
      <c r="FEB96" s="528"/>
      <c r="FEC96" s="529"/>
      <c r="FED96" s="530"/>
      <c r="FEE96" s="531"/>
      <c r="FEF96" s="532"/>
      <c r="FEG96" s="533"/>
      <c r="FEH96" s="527"/>
      <c r="FEI96" s="528"/>
      <c r="FEJ96" s="529"/>
      <c r="FEK96" s="530"/>
      <c r="FEL96" s="531"/>
      <c r="FEM96" s="532"/>
      <c r="FEN96" s="533"/>
      <c r="FEO96" s="527"/>
      <c r="FEP96" s="528"/>
      <c r="FEQ96" s="529"/>
      <c r="FER96" s="530"/>
      <c r="FES96" s="531"/>
      <c r="FET96" s="532"/>
      <c r="FEU96" s="533"/>
      <c r="FEV96" s="527"/>
      <c r="FEW96" s="528"/>
      <c r="FEX96" s="529"/>
      <c r="FEY96" s="530"/>
      <c r="FEZ96" s="531"/>
      <c r="FFA96" s="532"/>
      <c r="FFB96" s="533"/>
      <c r="FFC96" s="527"/>
      <c r="FFD96" s="528"/>
      <c r="FFE96" s="529"/>
      <c r="FFF96" s="530"/>
      <c r="FFG96" s="531"/>
      <c r="FFH96" s="532"/>
      <c r="FFI96" s="533"/>
      <c r="FFJ96" s="527"/>
      <c r="FFK96" s="528"/>
      <c r="FFL96" s="529"/>
      <c r="FFM96" s="530"/>
      <c r="FFN96" s="531"/>
      <c r="FFO96" s="532"/>
      <c r="FFP96" s="533"/>
      <c r="FFQ96" s="527"/>
      <c r="FFR96" s="528"/>
      <c r="FFS96" s="529"/>
      <c r="FFT96" s="530"/>
      <c r="FFU96" s="531"/>
      <c r="FFV96" s="532"/>
      <c r="FFW96" s="533"/>
      <c r="FFX96" s="527"/>
      <c r="FFY96" s="528"/>
      <c r="FFZ96" s="529"/>
      <c r="FGA96" s="530"/>
      <c r="FGB96" s="531"/>
      <c r="FGC96" s="532"/>
      <c r="FGD96" s="533"/>
      <c r="FGE96" s="527"/>
      <c r="FGF96" s="528"/>
      <c r="FGG96" s="529"/>
      <c r="FGH96" s="530"/>
      <c r="FGI96" s="531"/>
      <c r="FGJ96" s="532"/>
      <c r="FGK96" s="533"/>
      <c r="FGL96" s="527"/>
      <c r="FGM96" s="528"/>
      <c r="FGN96" s="529"/>
      <c r="FGO96" s="530"/>
      <c r="FGP96" s="531"/>
      <c r="FGQ96" s="532"/>
      <c r="FGR96" s="533"/>
      <c r="FGS96" s="527"/>
      <c r="FGT96" s="528"/>
      <c r="FGU96" s="529"/>
      <c r="FGV96" s="530"/>
      <c r="FGW96" s="531"/>
      <c r="FGX96" s="532"/>
      <c r="FGY96" s="533"/>
      <c r="FGZ96" s="527"/>
      <c r="FHA96" s="528"/>
      <c r="FHB96" s="529"/>
      <c r="FHC96" s="530"/>
      <c r="FHD96" s="531"/>
      <c r="FHE96" s="532"/>
      <c r="FHF96" s="533"/>
      <c r="FHG96" s="527"/>
      <c r="FHH96" s="528"/>
      <c r="FHI96" s="529"/>
      <c r="FHJ96" s="530"/>
      <c r="FHK96" s="531"/>
      <c r="FHL96" s="532"/>
      <c r="FHM96" s="533"/>
      <c r="FHN96" s="527"/>
      <c r="FHO96" s="528"/>
      <c r="FHP96" s="529"/>
      <c r="FHQ96" s="530"/>
      <c r="FHR96" s="531"/>
      <c r="FHS96" s="532"/>
      <c r="FHT96" s="533"/>
      <c r="FHU96" s="527"/>
      <c r="FHV96" s="528"/>
      <c r="FHW96" s="529"/>
      <c r="FHX96" s="530"/>
      <c r="FHY96" s="531"/>
      <c r="FHZ96" s="532"/>
      <c r="FIA96" s="533"/>
      <c r="FIB96" s="527"/>
      <c r="FIC96" s="528"/>
      <c r="FID96" s="529"/>
      <c r="FIE96" s="530"/>
      <c r="FIF96" s="531"/>
      <c r="FIG96" s="532"/>
      <c r="FIH96" s="533"/>
      <c r="FII96" s="527"/>
      <c r="FIJ96" s="528"/>
      <c r="FIK96" s="529"/>
      <c r="FIL96" s="530"/>
      <c r="FIM96" s="531"/>
      <c r="FIN96" s="532"/>
      <c r="FIO96" s="533"/>
      <c r="FIP96" s="527"/>
      <c r="FIQ96" s="528"/>
      <c r="FIR96" s="529"/>
      <c r="FIS96" s="530"/>
      <c r="FIT96" s="531"/>
      <c r="FIU96" s="532"/>
      <c r="FIV96" s="533"/>
      <c r="FIW96" s="527"/>
      <c r="FIX96" s="528"/>
      <c r="FIY96" s="529"/>
      <c r="FIZ96" s="530"/>
      <c r="FJA96" s="531"/>
      <c r="FJB96" s="532"/>
      <c r="FJC96" s="533"/>
      <c r="FJD96" s="527"/>
      <c r="FJE96" s="528"/>
      <c r="FJF96" s="529"/>
      <c r="FJG96" s="530"/>
      <c r="FJH96" s="531"/>
      <c r="FJI96" s="532"/>
      <c r="FJJ96" s="533"/>
      <c r="FJK96" s="527"/>
      <c r="FJL96" s="528"/>
      <c r="FJM96" s="529"/>
      <c r="FJN96" s="530"/>
      <c r="FJO96" s="531"/>
      <c r="FJP96" s="532"/>
      <c r="FJQ96" s="533"/>
      <c r="FJR96" s="527"/>
      <c r="FJS96" s="528"/>
      <c r="FJT96" s="529"/>
      <c r="FJU96" s="530"/>
      <c r="FJV96" s="531"/>
      <c r="FJW96" s="532"/>
      <c r="FJX96" s="533"/>
      <c r="FJY96" s="527"/>
      <c r="FJZ96" s="528"/>
      <c r="FKA96" s="529"/>
      <c r="FKB96" s="530"/>
      <c r="FKC96" s="531"/>
      <c r="FKD96" s="532"/>
      <c r="FKE96" s="533"/>
      <c r="FKF96" s="527"/>
      <c r="FKG96" s="528"/>
      <c r="FKH96" s="529"/>
      <c r="FKI96" s="530"/>
      <c r="FKJ96" s="531"/>
      <c r="FKK96" s="532"/>
      <c r="FKL96" s="533"/>
      <c r="FKM96" s="527"/>
      <c r="FKN96" s="528"/>
      <c r="FKO96" s="529"/>
      <c r="FKP96" s="530"/>
      <c r="FKQ96" s="531"/>
      <c r="FKR96" s="532"/>
      <c r="FKS96" s="533"/>
      <c r="FKT96" s="527"/>
      <c r="FKU96" s="528"/>
      <c r="FKV96" s="529"/>
      <c r="FKW96" s="530"/>
      <c r="FKX96" s="531"/>
      <c r="FKY96" s="532"/>
      <c r="FKZ96" s="533"/>
      <c r="FLA96" s="527"/>
      <c r="FLB96" s="528"/>
      <c r="FLC96" s="529"/>
      <c r="FLD96" s="530"/>
      <c r="FLE96" s="531"/>
      <c r="FLF96" s="532"/>
      <c r="FLG96" s="533"/>
      <c r="FLH96" s="527"/>
      <c r="FLI96" s="528"/>
      <c r="FLJ96" s="529"/>
      <c r="FLK96" s="530"/>
      <c r="FLL96" s="531"/>
      <c r="FLM96" s="532"/>
      <c r="FLN96" s="533"/>
      <c r="FLO96" s="527"/>
      <c r="FLP96" s="528"/>
      <c r="FLQ96" s="529"/>
      <c r="FLR96" s="530"/>
      <c r="FLS96" s="531"/>
      <c r="FLT96" s="532"/>
      <c r="FLU96" s="533"/>
      <c r="FLV96" s="527"/>
      <c r="FLW96" s="528"/>
      <c r="FLX96" s="529"/>
      <c r="FLY96" s="530"/>
      <c r="FLZ96" s="531"/>
      <c r="FMA96" s="532"/>
      <c r="FMB96" s="533"/>
      <c r="FMC96" s="527"/>
      <c r="FMD96" s="528"/>
      <c r="FME96" s="529"/>
      <c r="FMF96" s="530"/>
      <c r="FMG96" s="531"/>
      <c r="FMH96" s="532"/>
      <c r="FMI96" s="533"/>
      <c r="FMJ96" s="527"/>
      <c r="FMK96" s="528"/>
      <c r="FML96" s="529"/>
      <c r="FMM96" s="530"/>
      <c r="FMN96" s="531"/>
      <c r="FMO96" s="532"/>
      <c r="FMP96" s="533"/>
      <c r="FMQ96" s="527"/>
      <c r="FMR96" s="528"/>
      <c r="FMS96" s="529"/>
      <c r="FMT96" s="530"/>
      <c r="FMU96" s="531"/>
      <c r="FMV96" s="532"/>
      <c r="FMW96" s="533"/>
      <c r="FMX96" s="527"/>
      <c r="FMY96" s="528"/>
      <c r="FMZ96" s="529"/>
      <c r="FNA96" s="530"/>
      <c r="FNB96" s="531"/>
      <c r="FNC96" s="532"/>
      <c r="FND96" s="533"/>
      <c r="FNE96" s="527"/>
      <c r="FNF96" s="528"/>
      <c r="FNG96" s="529"/>
      <c r="FNH96" s="530"/>
      <c r="FNI96" s="531"/>
      <c r="FNJ96" s="532"/>
      <c r="FNK96" s="533"/>
      <c r="FNL96" s="527"/>
      <c r="FNM96" s="528"/>
      <c r="FNN96" s="529"/>
      <c r="FNO96" s="530"/>
      <c r="FNP96" s="531"/>
      <c r="FNQ96" s="532"/>
      <c r="FNR96" s="533"/>
      <c r="FNS96" s="527"/>
      <c r="FNT96" s="528"/>
      <c r="FNU96" s="529"/>
      <c r="FNV96" s="530"/>
      <c r="FNW96" s="531"/>
      <c r="FNX96" s="532"/>
      <c r="FNY96" s="533"/>
      <c r="FNZ96" s="527"/>
      <c r="FOA96" s="528"/>
      <c r="FOB96" s="529"/>
      <c r="FOC96" s="530"/>
      <c r="FOD96" s="531"/>
      <c r="FOE96" s="532"/>
      <c r="FOF96" s="533"/>
      <c r="FOG96" s="527"/>
      <c r="FOH96" s="528"/>
      <c r="FOI96" s="529"/>
      <c r="FOJ96" s="530"/>
      <c r="FOK96" s="531"/>
      <c r="FOL96" s="532"/>
      <c r="FOM96" s="533"/>
      <c r="FON96" s="527"/>
      <c r="FOO96" s="528"/>
      <c r="FOP96" s="529"/>
      <c r="FOQ96" s="530"/>
      <c r="FOR96" s="531"/>
      <c r="FOS96" s="532"/>
      <c r="FOT96" s="533"/>
      <c r="FOU96" s="527"/>
      <c r="FOV96" s="528"/>
      <c r="FOW96" s="529"/>
      <c r="FOX96" s="530"/>
      <c r="FOY96" s="531"/>
      <c r="FOZ96" s="532"/>
      <c r="FPA96" s="533"/>
      <c r="FPB96" s="527"/>
      <c r="FPC96" s="528"/>
      <c r="FPD96" s="529"/>
      <c r="FPE96" s="530"/>
      <c r="FPF96" s="531"/>
      <c r="FPG96" s="532"/>
      <c r="FPH96" s="533"/>
      <c r="FPI96" s="527"/>
      <c r="FPJ96" s="528"/>
      <c r="FPK96" s="529"/>
      <c r="FPL96" s="530"/>
      <c r="FPM96" s="531"/>
      <c r="FPN96" s="532"/>
      <c r="FPO96" s="533"/>
      <c r="FPP96" s="527"/>
      <c r="FPQ96" s="528"/>
      <c r="FPR96" s="529"/>
      <c r="FPS96" s="530"/>
      <c r="FPT96" s="531"/>
      <c r="FPU96" s="532"/>
      <c r="FPV96" s="533"/>
      <c r="FPW96" s="527"/>
      <c r="FPX96" s="528"/>
      <c r="FPY96" s="529"/>
      <c r="FPZ96" s="530"/>
      <c r="FQA96" s="531"/>
      <c r="FQB96" s="532"/>
      <c r="FQC96" s="533"/>
      <c r="FQD96" s="527"/>
      <c r="FQE96" s="528"/>
      <c r="FQF96" s="529"/>
      <c r="FQG96" s="530"/>
      <c r="FQH96" s="531"/>
      <c r="FQI96" s="532"/>
      <c r="FQJ96" s="533"/>
      <c r="FQK96" s="527"/>
      <c r="FQL96" s="528"/>
      <c r="FQM96" s="529"/>
      <c r="FQN96" s="530"/>
      <c r="FQO96" s="531"/>
      <c r="FQP96" s="532"/>
      <c r="FQQ96" s="533"/>
      <c r="FQR96" s="527"/>
      <c r="FQS96" s="528"/>
      <c r="FQT96" s="529"/>
      <c r="FQU96" s="530"/>
      <c r="FQV96" s="531"/>
      <c r="FQW96" s="532"/>
      <c r="FQX96" s="533"/>
      <c r="FQY96" s="527"/>
      <c r="FQZ96" s="528"/>
      <c r="FRA96" s="529"/>
      <c r="FRB96" s="530"/>
      <c r="FRC96" s="531"/>
      <c r="FRD96" s="532"/>
      <c r="FRE96" s="533"/>
      <c r="FRF96" s="527"/>
      <c r="FRG96" s="528"/>
      <c r="FRH96" s="529"/>
      <c r="FRI96" s="530"/>
      <c r="FRJ96" s="531"/>
      <c r="FRK96" s="532"/>
      <c r="FRL96" s="533"/>
      <c r="FRM96" s="527"/>
      <c r="FRN96" s="528"/>
      <c r="FRO96" s="529"/>
      <c r="FRP96" s="530"/>
      <c r="FRQ96" s="531"/>
      <c r="FRR96" s="532"/>
      <c r="FRS96" s="533"/>
      <c r="FRT96" s="527"/>
      <c r="FRU96" s="528"/>
      <c r="FRV96" s="529"/>
      <c r="FRW96" s="530"/>
      <c r="FRX96" s="531"/>
      <c r="FRY96" s="532"/>
      <c r="FRZ96" s="533"/>
      <c r="FSA96" s="527"/>
      <c r="FSB96" s="528"/>
      <c r="FSC96" s="529"/>
      <c r="FSD96" s="530"/>
      <c r="FSE96" s="531"/>
      <c r="FSF96" s="532"/>
      <c r="FSG96" s="533"/>
      <c r="FSH96" s="527"/>
      <c r="FSI96" s="528"/>
      <c r="FSJ96" s="529"/>
      <c r="FSK96" s="530"/>
      <c r="FSL96" s="531"/>
      <c r="FSM96" s="532"/>
      <c r="FSN96" s="533"/>
      <c r="FSO96" s="527"/>
      <c r="FSP96" s="528"/>
      <c r="FSQ96" s="529"/>
      <c r="FSR96" s="530"/>
      <c r="FSS96" s="531"/>
      <c r="FST96" s="532"/>
      <c r="FSU96" s="533"/>
      <c r="FSV96" s="527"/>
      <c r="FSW96" s="528"/>
      <c r="FSX96" s="529"/>
      <c r="FSY96" s="530"/>
      <c r="FSZ96" s="531"/>
      <c r="FTA96" s="532"/>
      <c r="FTB96" s="533"/>
      <c r="FTC96" s="527"/>
      <c r="FTD96" s="528"/>
      <c r="FTE96" s="529"/>
      <c r="FTF96" s="530"/>
      <c r="FTG96" s="531"/>
      <c r="FTH96" s="532"/>
      <c r="FTI96" s="533"/>
      <c r="FTJ96" s="527"/>
      <c r="FTK96" s="528"/>
      <c r="FTL96" s="529"/>
      <c r="FTM96" s="530"/>
      <c r="FTN96" s="531"/>
      <c r="FTO96" s="532"/>
      <c r="FTP96" s="533"/>
      <c r="FTQ96" s="527"/>
      <c r="FTR96" s="528"/>
      <c r="FTS96" s="529"/>
      <c r="FTT96" s="530"/>
      <c r="FTU96" s="531"/>
      <c r="FTV96" s="532"/>
      <c r="FTW96" s="533"/>
      <c r="FTX96" s="527"/>
      <c r="FTY96" s="528"/>
      <c r="FTZ96" s="529"/>
      <c r="FUA96" s="530"/>
      <c r="FUB96" s="531"/>
      <c r="FUC96" s="532"/>
      <c r="FUD96" s="533"/>
      <c r="FUE96" s="527"/>
      <c r="FUF96" s="528"/>
      <c r="FUG96" s="529"/>
      <c r="FUH96" s="530"/>
      <c r="FUI96" s="531"/>
      <c r="FUJ96" s="532"/>
      <c r="FUK96" s="533"/>
      <c r="FUL96" s="527"/>
      <c r="FUM96" s="528"/>
      <c r="FUN96" s="529"/>
      <c r="FUO96" s="530"/>
      <c r="FUP96" s="531"/>
      <c r="FUQ96" s="532"/>
      <c r="FUR96" s="533"/>
      <c r="FUS96" s="527"/>
      <c r="FUT96" s="528"/>
      <c r="FUU96" s="529"/>
      <c r="FUV96" s="530"/>
      <c r="FUW96" s="531"/>
      <c r="FUX96" s="532"/>
      <c r="FUY96" s="533"/>
      <c r="FUZ96" s="527"/>
      <c r="FVA96" s="528"/>
      <c r="FVB96" s="529"/>
      <c r="FVC96" s="530"/>
      <c r="FVD96" s="531"/>
      <c r="FVE96" s="532"/>
      <c r="FVF96" s="533"/>
      <c r="FVG96" s="527"/>
      <c r="FVH96" s="528"/>
      <c r="FVI96" s="529"/>
      <c r="FVJ96" s="530"/>
      <c r="FVK96" s="531"/>
      <c r="FVL96" s="532"/>
      <c r="FVM96" s="533"/>
      <c r="FVN96" s="527"/>
      <c r="FVO96" s="528"/>
      <c r="FVP96" s="529"/>
      <c r="FVQ96" s="530"/>
      <c r="FVR96" s="531"/>
      <c r="FVS96" s="532"/>
      <c r="FVT96" s="533"/>
      <c r="FVU96" s="527"/>
      <c r="FVV96" s="528"/>
      <c r="FVW96" s="529"/>
      <c r="FVX96" s="530"/>
      <c r="FVY96" s="531"/>
      <c r="FVZ96" s="532"/>
      <c r="FWA96" s="533"/>
      <c r="FWB96" s="527"/>
      <c r="FWC96" s="528"/>
      <c r="FWD96" s="529"/>
      <c r="FWE96" s="530"/>
      <c r="FWF96" s="531"/>
      <c r="FWG96" s="532"/>
      <c r="FWH96" s="533"/>
      <c r="FWI96" s="527"/>
      <c r="FWJ96" s="528"/>
      <c r="FWK96" s="529"/>
      <c r="FWL96" s="530"/>
      <c r="FWM96" s="531"/>
      <c r="FWN96" s="532"/>
      <c r="FWO96" s="533"/>
      <c r="FWP96" s="527"/>
      <c r="FWQ96" s="528"/>
      <c r="FWR96" s="529"/>
      <c r="FWS96" s="530"/>
      <c r="FWT96" s="531"/>
      <c r="FWU96" s="532"/>
      <c r="FWV96" s="533"/>
      <c r="FWW96" s="527"/>
      <c r="FWX96" s="528"/>
      <c r="FWY96" s="529"/>
      <c r="FWZ96" s="530"/>
      <c r="FXA96" s="531"/>
      <c r="FXB96" s="532"/>
      <c r="FXC96" s="533"/>
      <c r="FXD96" s="527"/>
      <c r="FXE96" s="528"/>
      <c r="FXF96" s="529"/>
      <c r="FXG96" s="530"/>
      <c r="FXH96" s="531"/>
      <c r="FXI96" s="532"/>
      <c r="FXJ96" s="533"/>
      <c r="FXK96" s="527"/>
      <c r="FXL96" s="528"/>
      <c r="FXM96" s="529"/>
      <c r="FXN96" s="530"/>
      <c r="FXO96" s="531"/>
      <c r="FXP96" s="532"/>
      <c r="FXQ96" s="533"/>
      <c r="FXR96" s="527"/>
      <c r="FXS96" s="528"/>
      <c r="FXT96" s="529"/>
      <c r="FXU96" s="530"/>
      <c r="FXV96" s="531"/>
      <c r="FXW96" s="532"/>
      <c r="FXX96" s="533"/>
      <c r="FXY96" s="527"/>
      <c r="FXZ96" s="528"/>
      <c r="FYA96" s="529"/>
      <c r="FYB96" s="530"/>
      <c r="FYC96" s="531"/>
      <c r="FYD96" s="532"/>
      <c r="FYE96" s="533"/>
      <c r="FYF96" s="527"/>
      <c r="FYG96" s="528"/>
      <c r="FYH96" s="529"/>
      <c r="FYI96" s="530"/>
      <c r="FYJ96" s="531"/>
      <c r="FYK96" s="532"/>
      <c r="FYL96" s="533"/>
      <c r="FYM96" s="527"/>
      <c r="FYN96" s="528"/>
      <c r="FYO96" s="529"/>
      <c r="FYP96" s="530"/>
      <c r="FYQ96" s="531"/>
      <c r="FYR96" s="532"/>
      <c r="FYS96" s="533"/>
      <c r="FYT96" s="527"/>
      <c r="FYU96" s="528"/>
      <c r="FYV96" s="529"/>
      <c r="FYW96" s="530"/>
      <c r="FYX96" s="531"/>
      <c r="FYY96" s="532"/>
      <c r="FYZ96" s="533"/>
      <c r="FZA96" s="527"/>
      <c r="FZB96" s="528"/>
      <c r="FZC96" s="529"/>
      <c r="FZD96" s="530"/>
      <c r="FZE96" s="531"/>
      <c r="FZF96" s="532"/>
      <c r="FZG96" s="533"/>
      <c r="FZH96" s="527"/>
      <c r="FZI96" s="528"/>
      <c r="FZJ96" s="529"/>
      <c r="FZK96" s="530"/>
      <c r="FZL96" s="531"/>
      <c r="FZM96" s="532"/>
      <c r="FZN96" s="533"/>
      <c r="FZO96" s="527"/>
      <c r="FZP96" s="528"/>
      <c r="FZQ96" s="529"/>
      <c r="FZR96" s="530"/>
      <c r="FZS96" s="531"/>
      <c r="FZT96" s="532"/>
      <c r="FZU96" s="533"/>
      <c r="FZV96" s="527"/>
      <c r="FZW96" s="528"/>
      <c r="FZX96" s="529"/>
      <c r="FZY96" s="530"/>
      <c r="FZZ96" s="531"/>
      <c r="GAA96" s="532"/>
      <c r="GAB96" s="533"/>
      <c r="GAC96" s="527"/>
      <c r="GAD96" s="528"/>
      <c r="GAE96" s="529"/>
      <c r="GAF96" s="530"/>
      <c r="GAG96" s="531"/>
      <c r="GAH96" s="532"/>
      <c r="GAI96" s="533"/>
      <c r="GAJ96" s="527"/>
      <c r="GAK96" s="528"/>
      <c r="GAL96" s="529"/>
      <c r="GAM96" s="530"/>
      <c r="GAN96" s="531"/>
      <c r="GAO96" s="532"/>
      <c r="GAP96" s="533"/>
      <c r="GAQ96" s="527"/>
      <c r="GAR96" s="528"/>
      <c r="GAS96" s="529"/>
      <c r="GAT96" s="530"/>
      <c r="GAU96" s="531"/>
      <c r="GAV96" s="532"/>
      <c r="GAW96" s="533"/>
      <c r="GAX96" s="527"/>
      <c r="GAY96" s="528"/>
      <c r="GAZ96" s="529"/>
      <c r="GBA96" s="530"/>
      <c r="GBB96" s="531"/>
      <c r="GBC96" s="532"/>
      <c r="GBD96" s="533"/>
      <c r="GBE96" s="527"/>
      <c r="GBF96" s="528"/>
      <c r="GBG96" s="529"/>
      <c r="GBH96" s="530"/>
      <c r="GBI96" s="531"/>
      <c r="GBJ96" s="532"/>
      <c r="GBK96" s="533"/>
      <c r="GBL96" s="527"/>
      <c r="GBM96" s="528"/>
      <c r="GBN96" s="529"/>
      <c r="GBO96" s="530"/>
      <c r="GBP96" s="531"/>
      <c r="GBQ96" s="532"/>
      <c r="GBR96" s="533"/>
      <c r="GBS96" s="527"/>
      <c r="GBT96" s="528"/>
      <c r="GBU96" s="529"/>
      <c r="GBV96" s="530"/>
      <c r="GBW96" s="531"/>
      <c r="GBX96" s="532"/>
      <c r="GBY96" s="533"/>
      <c r="GBZ96" s="527"/>
      <c r="GCA96" s="528"/>
      <c r="GCB96" s="529"/>
      <c r="GCC96" s="530"/>
      <c r="GCD96" s="531"/>
      <c r="GCE96" s="532"/>
      <c r="GCF96" s="533"/>
      <c r="GCG96" s="527"/>
      <c r="GCH96" s="528"/>
      <c r="GCI96" s="529"/>
      <c r="GCJ96" s="530"/>
      <c r="GCK96" s="531"/>
      <c r="GCL96" s="532"/>
      <c r="GCM96" s="533"/>
      <c r="GCN96" s="527"/>
      <c r="GCO96" s="528"/>
      <c r="GCP96" s="529"/>
      <c r="GCQ96" s="530"/>
      <c r="GCR96" s="531"/>
      <c r="GCS96" s="532"/>
      <c r="GCT96" s="533"/>
      <c r="GCU96" s="527"/>
      <c r="GCV96" s="528"/>
      <c r="GCW96" s="529"/>
      <c r="GCX96" s="530"/>
      <c r="GCY96" s="531"/>
      <c r="GCZ96" s="532"/>
      <c r="GDA96" s="533"/>
      <c r="GDB96" s="527"/>
      <c r="GDC96" s="528"/>
      <c r="GDD96" s="529"/>
      <c r="GDE96" s="530"/>
      <c r="GDF96" s="531"/>
      <c r="GDG96" s="532"/>
      <c r="GDH96" s="533"/>
      <c r="GDI96" s="527"/>
      <c r="GDJ96" s="528"/>
      <c r="GDK96" s="529"/>
      <c r="GDL96" s="530"/>
      <c r="GDM96" s="531"/>
      <c r="GDN96" s="532"/>
      <c r="GDO96" s="533"/>
      <c r="GDP96" s="527"/>
      <c r="GDQ96" s="528"/>
      <c r="GDR96" s="529"/>
      <c r="GDS96" s="530"/>
      <c r="GDT96" s="531"/>
      <c r="GDU96" s="532"/>
      <c r="GDV96" s="533"/>
      <c r="GDW96" s="527"/>
      <c r="GDX96" s="528"/>
      <c r="GDY96" s="529"/>
      <c r="GDZ96" s="530"/>
      <c r="GEA96" s="531"/>
      <c r="GEB96" s="532"/>
      <c r="GEC96" s="533"/>
      <c r="GED96" s="527"/>
      <c r="GEE96" s="528"/>
      <c r="GEF96" s="529"/>
      <c r="GEG96" s="530"/>
      <c r="GEH96" s="531"/>
      <c r="GEI96" s="532"/>
      <c r="GEJ96" s="533"/>
      <c r="GEK96" s="527"/>
      <c r="GEL96" s="528"/>
      <c r="GEM96" s="529"/>
      <c r="GEN96" s="530"/>
      <c r="GEO96" s="531"/>
      <c r="GEP96" s="532"/>
      <c r="GEQ96" s="533"/>
      <c r="GER96" s="527"/>
      <c r="GES96" s="528"/>
      <c r="GET96" s="529"/>
      <c r="GEU96" s="530"/>
      <c r="GEV96" s="531"/>
      <c r="GEW96" s="532"/>
      <c r="GEX96" s="533"/>
      <c r="GEY96" s="527"/>
      <c r="GEZ96" s="528"/>
      <c r="GFA96" s="529"/>
      <c r="GFB96" s="530"/>
      <c r="GFC96" s="531"/>
      <c r="GFD96" s="532"/>
      <c r="GFE96" s="533"/>
      <c r="GFF96" s="527"/>
      <c r="GFG96" s="528"/>
      <c r="GFH96" s="529"/>
      <c r="GFI96" s="530"/>
      <c r="GFJ96" s="531"/>
      <c r="GFK96" s="532"/>
      <c r="GFL96" s="533"/>
      <c r="GFM96" s="527"/>
      <c r="GFN96" s="528"/>
      <c r="GFO96" s="529"/>
      <c r="GFP96" s="530"/>
      <c r="GFQ96" s="531"/>
      <c r="GFR96" s="532"/>
      <c r="GFS96" s="533"/>
      <c r="GFT96" s="527"/>
      <c r="GFU96" s="528"/>
      <c r="GFV96" s="529"/>
      <c r="GFW96" s="530"/>
      <c r="GFX96" s="531"/>
      <c r="GFY96" s="532"/>
      <c r="GFZ96" s="533"/>
      <c r="GGA96" s="527"/>
      <c r="GGB96" s="528"/>
      <c r="GGC96" s="529"/>
      <c r="GGD96" s="530"/>
      <c r="GGE96" s="531"/>
      <c r="GGF96" s="532"/>
      <c r="GGG96" s="533"/>
      <c r="GGH96" s="527"/>
      <c r="GGI96" s="528"/>
      <c r="GGJ96" s="529"/>
      <c r="GGK96" s="530"/>
      <c r="GGL96" s="531"/>
      <c r="GGM96" s="532"/>
      <c r="GGN96" s="533"/>
      <c r="GGO96" s="527"/>
      <c r="GGP96" s="528"/>
      <c r="GGQ96" s="529"/>
      <c r="GGR96" s="530"/>
      <c r="GGS96" s="531"/>
      <c r="GGT96" s="532"/>
      <c r="GGU96" s="533"/>
      <c r="GGV96" s="527"/>
      <c r="GGW96" s="528"/>
      <c r="GGX96" s="529"/>
      <c r="GGY96" s="530"/>
      <c r="GGZ96" s="531"/>
      <c r="GHA96" s="532"/>
      <c r="GHB96" s="533"/>
      <c r="GHC96" s="527"/>
      <c r="GHD96" s="528"/>
      <c r="GHE96" s="529"/>
      <c r="GHF96" s="530"/>
      <c r="GHG96" s="531"/>
      <c r="GHH96" s="532"/>
      <c r="GHI96" s="533"/>
      <c r="GHJ96" s="527"/>
      <c r="GHK96" s="528"/>
      <c r="GHL96" s="529"/>
      <c r="GHM96" s="530"/>
      <c r="GHN96" s="531"/>
      <c r="GHO96" s="532"/>
      <c r="GHP96" s="533"/>
      <c r="GHQ96" s="527"/>
      <c r="GHR96" s="528"/>
      <c r="GHS96" s="529"/>
      <c r="GHT96" s="530"/>
      <c r="GHU96" s="531"/>
      <c r="GHV96" s="532"/>
      <c r="GHW96" s="533"/>
      <c r="GHX96" s="527"/>
      <c r="GHY96" s="528"/>
      <c r="GHZ96" s="529"/>
      <c r="GIA96" s="530"/>
      <c r="GIB96" s="531"/>
      <c r="GIC96" s="532"/>
      <c r="GID96" s="533"/>
      <c r="GIE96" s="527"/>
      <c r="GIF96" s="528"/>
      <c r="GIG96" s="529"/>
      <c r="GIH96" s="530"/>
      <c r="GII96" s="531"/>
      <c r="GIJ96" s="532"/>
      <c r="GIK96" s="533"/>
      <c r="GIL96" s="527"/>
      <c r="GIM96" s="528"/>
      <c r="GIN96" s="529"/>
      <c r="GIO96" s="530"/>
      <c r="GIP96" s="531"/>
      <c r="GIQ96" s="532"/>
      <c r="GIR96" s="533"/>
      <c r="GIS96" s="527"/>
      <c r="GIT96" s="528"/>
      <c r="GIU96" s="529"/>
      <c r="GIV96" s="530"/>
      <c r="GIW96" s="531"/>
      <c r="GIX96" s="532"/>
      <c r="GIY96" s="533"/>
      <c r="GIZ96" s="527"/>
      <c r="GJA96" s="528"/>
      <c r="GJB96" s="529"/>
      <c r="GJC96" s="530"/>
      <c r="GJD96" s="531"/>
      <c r="GJE96" s="532"/>
      <c r="GJF96" s="533"/>
      <c r="GJG96" s="527"/>
      <c r="GJH96" s="528"/>
      <c r="GJI96" s="529"/>
      <c r="GJJ96" s="530"/>
      <c r="GJK96" s="531"/>
      <c r="GJL96" s="532"/>
      <c r="GJM96" s="533"/>
      <c r="GJN96" s="527"/>
      <c r="GJO96" s="528"/>
      <c r="GJP96" s="529"/>
      <c r="GJQ96" s="530"/>
      <c r="GJR96" s="531"/>
      <c r="GJS96" s="532"/>
      <c r="GJT96" s="533"/>
      <c r="GJU96" s="527"/>
      <c r="GJV96" s="528"/>
      <c r="GJW96" s="529"/>
      <c r="GJX96" s="530"/>
      <c r="GJY96" s="531"/>
      <c r="GJZ96" s="532"/>
      <c r="GKA96" s="533"/>
      <c r="GKB96" s="527"/>
      <c r="GKC96" s="528"/>
      <c r="GKD96" s="529"/>
      <c r="GKE96" s="530"/>
      <c r="GKF96" s="531"/>
      <c r="GKG96" s="532"/>
      <c r="GKH96" s="533"/>
      <c r="GKI96" s="527"/>
      <c r="GKJ96" s="528"/>
      <c r="GKK96" s="529"/>
      <c r="GKL96" s="530"/>
      <c r="GKM96" s="531"/>
      <c r="GKN96" s="532"/>
      <c r="GKO96" s="533"/>
      <c r="GKP96" s="527"/>
      <c r="GKQ96" s="528"/>
      <c r="GKR96" s="529"/>
      <c r="GKS96" s="530"/>
      <c r="GKT96" s="531"/>
      <c r="GKU96" s="532"/>
      <c r="GKV96" s="533"/>
      <c r="GKW96" s="527"/>
      <c r="GKX96" s="528"/>
      <c r="GKY96" s="529"/>
      <c r="GKZ96" s="530"/>
      <c r="GLA96" s="531"/>
      <c r="GLB96" s="532"/>
      <c r="GLC96" s="533"/>
      <c r="GLD96" s="527"/>
      <c r="GLE96" s="528"/>
      <c r="GLF96" s="529"/>
      <c r="GLG96" s="530"/>
      <c r="GLH96" s="531"/>
      <c r="GLI96" s="532"/>
      <c r="GLJ96" s="533"/>
      <c r="GLK96" s="527"/>
      <c r="GLL96" s="528"/>
      <c r="GLM96" s="529"/>
      <c r="GLN96" s="530"/>
      <c r="GLO96" s="531"/>
      <c r="GLP96" s="532"/>
      <c r="GLQ96" s="533"/>
      <c r="GLR96" s="527"/>
      <c r="GLS96" s="528"/>
      <c r="GLT96" s="529"/>
      <c r="GLU96" s="530"/>
      <c r="GLV96" s="531"/>
      <c r="GLW96" s="532"/>
      <c r="GLX96" s="533"/>
      <c r="GLY96" s="527"/>
      <c r="GLZ96" s="528"/>
      <c r="GMA96" s="529"/>
      <c r="GMB96" s="530"/>
      <c r="GMC96" s="531"/>
      <c r="GMD96" s="532"/>
      <c r="GME96" s="533"/>
      <c r="GMF96" s="527"/>
      <c r="GMG96" s="528"/>
      <c r="GMH96" s="529"/>
      <c r="GMI96" s="530"/>
      <c r="GMJ96" s="531"/>
      <c r="GMK96" s="532"/>
      <c r="GML96" s="533"/>
      <c r="GMM96" s="527"/>
      <c r="GMN96" s="528"/>
      <c r="GMO96" s="529"/>
      <c r="GMP96" s="530"/>
      <c r="GMQ96" s="531"/>
      <c r="GMR96" s="532"/>
      <c r="GMS96" s="533"/>
      <c r="GMT96" s="527"/>
      <c r="GMU96" s="528"/>
      <c r="GMV96" s="529"/>
      <c r="GMW96" s="530"/>
      <c r="GMX96" s="531"/>
      <c r="GMY96" s="532"/>
      <c r="GMZ96" s="533"/>
      <c r="GNA96" s="527"/>
      <c r="GNB96" s="528"/>
      <c r="GNC96" s="529"/>
      <c r="GND96" s="530"/>
      <c r="GNE96" s="531"/>
      <c r="GNF96" s="532"/>
      <c r="GNG96" s="533"/>
      <c r="GNH96" s="527"/>
      <c r="GNI96" s="528"/>
      <c r="GNJ96" s="529"/>
      <c r="GNK96" s="530"/>
      <c r="GNL96" s="531"/>
      <c r="GNM96" s="532"/>
      <c r="GNN96" s="533"/>
      <c r="GNO96" s="527"/>
      <c r="GNP96" s="528"/>
      <c r="GNQ96" s="529"/>
      <c r="GNR96" s="530"/>
      <c r="GNS96" s="531"/>
      <c r="GNT96" s="532"/>
      <c r="GNU96" s="533"/>
      <c r="GNV96" s="527"/>
      <c r="GNW96" s="528"/>
      <c r="GNX96" s="529"/>
      <c r="GNY96" s="530"/>
      <c r="GNZ96" s="531"/>
      <c r="GOA96" s="532"/>
      <c r="GOB96" s="533"/>
      <c r="GOC96" s="527"/>
      <c r="GOD96" s="528"/>
      <c r="GOE96" s="529"/>
      <c r="GOF96" s="530"/>
      <c r="GOG96" s="531"/>
      <c r="GOH96" s="532"/>
      <c r="GOI96" s="533"/>
      <c r="GOJ96" s="527"/>
      <c r="GOK96" s="528"/>
      <c r="GOL96" s="529"/>
      <c r="GOM96" s="530"/>
      <c r="GON96" s="531"/>
      <c r="GOO96" s="532"/>
      <c r="GOP96" s="533"/>
      <c r="GOQ96" s="527"/>
      <c r="GOR96" s="528"/>
      <c r="GOS96" s="529"/>
      <c r="GOT96" s="530"/>
      <c r="GOU96" s="531"/>
      <c r="GOV96" s="532"/>
      <c r="GOW96" s="533"/>
      <c r="GOX96" s="527"/>
      <c r="GOY96" s="528"/>
      <c r="GOZ96" s="529"/>
      <c r="GPA96" s="530"/>
      <c r="GPB96" s="531"/>
      <c r="GPC96" s="532"/>
      <c r="GPD96" s="533"/>
      <c r="GPE96" s="527"/>
      <c r="GPF96" s="528"/>
      <c r="GPG96" s="529"/>
      <c r="GPH96" s="530"/>
      <c r="GPI96" s="531"/>
      <c r="GPJ96" s="532"/>
      <c r="GPK96" s="533"/>
      <c r="GPL96" s="527"/>
      <c r="GPM96" s="528"/>
      <c r="GPN96" s="529"/>
      <c r="GPO96" s="530"/>
      <c r="GPP96" s="531"/>
      <c r="GPQ96" s="532"/>
      <c r="GPR96" s="533"/>
      <c r="GPS96" s="527"/>
      <c r="GPT96" s="528"/>
      <c r="GPU96" s="529"/>
      <c r="GPV96" s="530"/>
      <c r="GPW96" s="531"/>
      <c r="GPX96" s="532"/>
      <c r="GPY96" s="533"/>
      <c r="GPZ96" s="527"/>
      <c r="GQA96" s="528"/>
      <c r="GQB96" s="529"/>
      <c r="GQC96" s="530"/>
      <c r="GQD96" s="531"/>
      <c r="GQE96" s="532"/>
      <c r="GQF96" s="533"/>
      <c r="GQG96" s="527"/>
      <c r="GQH96" s="528"/>
      <c r="GQI96" s="529"/>
      <c r="GQJ96" s="530"/>
      <c r="GQK96" s="531"/>
      <c r="GQL96" s="532"/>
      <c r="GQM96" s="533"/>
      <c r="GQN96" s="527"/>
      <c r="GQO96" s="528"/>
      <c r="GQP96" s="529"/>
      <c r="GQQ96" s="530"/>
      <c r="GQR96" s="531"/>
      <c r="GQS96" s="532"/>
      <c r="GQT96" s="533"/>
      <c r="GQU96" s="527"/>
      <c r="GQV96" s="528"/>
      <c r="GQW96" s="529"/>
      <c r="GQX96" s="530"/>
      <c r="GQY96" s="531"/>
      <c r="GQZ96" s="532"/>
      <c r="GRA96" s="533"/>
      <c r="GRB96" s="527"/>
      <c r="GRC96" s="528"/>
      <c r="GRD96" s="529"/>
      <c r="GRE96" s="530"/>
      <c r="GRF96" s="531"/>
      <c r="GRG96" s="532"/>
      <c r="GRH96" s="533"/>
      <c r="GRI96" s="527"/>
      <c r="GRJ96" s="528"/>
      <c r="GRK96" s="529"/>
      <c r="GRL96" s="530"/>
      <c r="GRM96" s="531"/>
      <c r="GRN96" s="532"/>
      <c r="GRO96" s="533"/>
      <c r="GRP96" s="527"/>
      <c r="GRQ96" s="528"/>
      <c r="GRR96" s="529"/>
      <c r="GRS96" s="530"/>
      <c r="GRT96" s="531"/>
      <c r="GRU96" s="532"/>
      <c r="GRV96" s="533"/>
      <c r="GRW96" s="527"/>
      <c r="GRX96" s="528"/>
      <c r="GRY96" s="529"/>
      <c r="GRZ96" s="530"/>
      <c r="GSA96" s="531"/>
      <c r="GSB96" s="532"/>
      <c r="GSC96" s="533"/>
      <c r="GSD96" s="527"/>
      <c r="GSE96" s="528"/>
      <c r="GSF96" s="529"/>
      <c r="GSG96" s="530"/>
      <c r="GSH96" s="531"/>
      <c r="GSI96" s="532"/>
      <c r="GSJ96" s="533"/>
      <c r="GSK96" s="527"/>
      <c r="GSL96" s="528"/>
      <c r="GSM96" s="529"/>
      <c r="GSN96" s="530"/>
      <c r="GSO96" s="531"/>
      <c r="GSP96" s="532"/>
      <c r="GSQ96" s="533"/>
      <c r="GSR96" s="527"/>
      <c r="GSS96" s="528"/>
      <c r="GST96" s="529"/>
      <c r="GSU96" s="530"/>
      <c r="GSV96" s="531"/>
      <c r="GSW96" s="532"/>
      <c r="GSX96" s="533"/>
      <c r="GSY96" s="527"/>
      <c r="GSZ96" s="528"/>
      <c r="GTA96" s="529"/>
      <c r="GTB96" s="530"/>
      <c r="GTC96" s="531"/>
      <c r="GTD96" s="532"/>
      <c r="GTE96" s="533"/>
      <c r="GTF96" s="527"/>
      <c r="GTG96" s="528"/>
      <c r="GTH96" s="529"/>
      <c r="GTI96" s="530"/>
      <c r="GTJ96" s="531"/>
      <c r="GTK96" s="532"/>
      <c r="GTL96" s="533"/>
      <c r="GTM96" s="527"/>
      <c r="GTN96" s="528"/>
      <c r="GTO96" s="529"/>
      <c r="GTP96" s="530"/>
      <c r="GTQ96" s="531"/>
      <c r="GTR96" s="532"/>
      <c r="GTS96" s="533"/>
      <c r="GTT96" s="527"/>
      <c r="GTU96" s="528"/>
      <c r="GTV96" s="529"/>
      <c r="GTW96" s="530"/>
      <c r="GTX96" s="531"/>
      <c r="GTY96" s="532"/>
      <c r="GTZ96" s="533"/>
      <c r="GUA96" s="527"/>
      <c r="GUB96" s="528"/>
      <c r="GUC96" s="529"/>
      <c r="GUD96" s="530"/>
      <c r="GUE96" s="531"/>
      <c r="GUF96" s="532"/>
      <c r="GUG96" s="533"/>
      <c r="GUH96" s="527"/>
      <c r="GUI96" s="528"/>
      <c r="GUJ96" s="529"/>
      <c r="GUK96" s="530"/>
      <c r="GUL96" s="531"/>
      <c r="GUM96" s="532"/>
      <c r="GUN96" s="533"/>
      <c r="GUO96" s="527"/>
      <c r="GUP96" s="528"/>
      <c r="GUQ96" s="529"/>
      <c r="GUR96" s="530"/>
      <c r="GUS96" s="531"/>
      <c r="GUT96" s="532"/>
      <c r="GUU96" s="533"/>
      <c r="GUV96" s="527"/>
      <c r="GUW96" s="528"/>
      <c r="GUX96" s="529"/>
      <c r="GUY96" s="530"/>
      <c r="GUZ96" s="531"/>
      <c r="GVA96" s="532"/>
      <c r="GVB96" s="533"/>
      <c r="GVC96" s="527"/>
      <c r="GVD96" s="528"/>
      <c r="GVE96" s="529"/>
      <c r="GVF96" s="530"/>
      <c r="GVG96" s="531"/>
      <c r="GVH96" s="532"/>
      <c r="GVI96" s="533"/>
      <c r="GVJ96" s="527"/>
      <c r="GVK96" s="528"/>
      <c r="GVL96" s="529"/>
      <c r="GVM96" s="530"/>
      <c r="GVN96" s="531"/>
      <c r="GVO96" s="532"/>
      <c r="GVP96" s="533"/>
      <c r="GVQ96" s="527"/>
      <c r="GVR96" s="528"/>
      <c r="GVS96" s="529"/>
      <c r="GVT96" s="530"/>
      <c r="GVU96" s="531"/>
      <c r="GVV96" s="532"/>
      <c r="GVW96" s="533"/>
      <c r="GVX96" s="527"/>
      <c r="GVY96" s="528"/>
      <c r="GVZ96" s="529"/>
      <c r="GWA96" s="530"/>
      <c r="GWB96" s="531"/>
      <c r="GWC96" s="532"/>
      <c r="GWD96" s="533"/>
      <c r="GWE96" s="527"/>
      <c r="GWF96" s="528"/>
      <c r="GWG96" s="529"/>
      <c r="GWH96" s="530"/>
      <c r="GWI96" s="531"/>
      <c r="GWJ96" s="532"/>
      <c r="GWK96" s="533"/>
      <c r="GWL96" s="527"/>
      <c r="GWM96" s="528"/>
      <c r="GWN96" s="529"/>
      <c r="GWO96" s="530"/>
      <c r="GWP96" s="531"/>
      <c r="GWQ96" s="532"/>
      <c r="GWR96" s="533"/>
      <c r="GWS96" s="527"/>
      <c r="GWT96" s="528"/>
      <c r="GWU96" s="529"/>
      <c r="GWV96" s="530"/>
      <c r="GWW96" s="531"/>
      <c r="GWX96" s="532"/>
      <c r="GWY96" s="533"/>
      <c r="GWZ96" s="527"/>
      <c r="GXA96" s="528"/>
      <c r="GXB96" s="529"/>
      <c r="GXC96" s="530"/>
      <c r="GXD96" s="531"/>
      <c r="GXE96" s="532"/>
      <c r="GXF96" s="533"/>
      <c r="GXG96" s="527"/>
      <c r="GXH96" s="528"/>
      <c r="GXI96" s="529"/>
      <c r="GXJ96" s="530"/>
      <c r="GXK96" s="531"/>
      <c r="GXL96" s="532"/>
      <c r="GXM96" s="533"/>
      <c r="GXN96" s="527"/>
      <c r="GXO96" s="528"/>
      <c r="GXP96" s="529"/>
      <c r="GXQ96" s="530"/>
      <c r="GXR96" s="531"/>
      <c r="GXS96" s="532"/>
      <c r="GXT96" s="533"/>
      <c r="GXU96" s="527"/>
      <c r="GXV96" s="528"/>
      <c r="GXW96" s="529"/>
      <c r="GXX96" s="530"/>
      <c r="GXY96" s="531"/>
      <c r="GXZ96" s="532"/>
      <c r="GYA96" s="533"/>
      <c r="GYB96" s="527"/>
      <c r="GYC96" s="528"/>
      <c r="GYD96" s="529"/>
      <c r="GYE96" s="530"/>
      <c r="GYF96" s="531"/>
      <c r="GYG96" s="532"/>
      <c r="GYH96" s="533"/>
      <c r="GYI96" s="527"/>
      <c r="GYJ96" s="528"/>
      <c r="GYK96" s="529"/>
      <c r="GYL96" s="530"/>
      <c r="GYM96" s="531"/>
      <c r="GYN96" s="532"/>
      <c r="GYO96" s="533"/>
      <c r="GYP96" s="527"/>
      <c r="GYQ96" s="528"/>
      <c r="GYR96" s="529"/>
      <c r="GYS96" s="530"/>
      <c r="GYT96" s="531"/>
      <c r="GYU96" s="532"/>
      <c r="GYV96" s="533"/>
      <c r="GYW96" s="527"/>
      <c r="GYX96" s="528"/>
      <c r="GYY96" s="529"/>
      <c r="GYZ96" s="530"/>
      <c r="GZA96" s="531"/>
      <c r="GZB96" s="532"/>
      <c r="GZC96" s="533"/>
      <c r="GZD96" s="527"/>
      <c r="GZE96" s="528"/>
      <c r="GZF96" s="529"/>
      <c r="GZG96" s="530"/>
      <c r="GZH96" s="531"/>
      <c r="GZI96" s="532"/>
      <c r="GZJ96" s="533"/>
      <c r="GZK96" s="527"/>
      <c r="GZL96" s="528"/>
      <c r="GZM96" s="529"/>
      <c r="GZN96" s="530"/>
      <c r="GZO96" s="531"/>
      <c r="GZP96" s="532"/>
      <c r="GZQ96" s="533"/>
      <c r="GZR96" s="527"/>
      <c r="GZS96" s="528"/>
      <c r="GZT96" s="529"/>
      <c r="GZU96" s="530"/>
      <c r="GZV96" s="531"/>
      <c r="GZW96" s="532"/>
      <c r="GZX96" s="533"/>
      <c r="GZY96" s="527"/>
      <c r="GZZ96" s="528"/>
      <c r="HAA96" s="529"/>
      <c r="HAB96" s="530"/>
      <c r="HAC96" s="531"/>
      <c r="HAD96" s="532"/>
      <c r="HAE96" s="533"/>
      <c r="HAF96" s="527"/>
      <c r="HAG96" s="528"/>
      <c r="HAH96" s="529"/>
      <c r="HAI96" s="530"/>
      <c r="HAJ96" s="531"/>
      <c r="HAK96" s="532"/>
      <c r="HAL96" s="533"/>
      <c r="HAM96" s="527"/>
      <c r="HAN96" s="528"/>
      <c r="HAO96" s="529"/>
      <c r="HAP96" s="530"/>
      <c r="HAQ96" s="531"/>
      <c r="HAR96" s="532"/>
      <c r="HAS96" s="533"/>
      <c r="HAT96" s="527"/>
      <c r="HAU96" s="528"/>
      <c r="HAV96" s="529"/>
      <c r="HAW96" s="530"/>
      <c r="HAX96" s="531"/>
      <c r="HAY96" s="532"/>
      <c r="HAZ96" s="533"/>
      <c r="HBA96" s="527"/>
      <c r="HBB96" s="528"/>
      <c r="HBC96" s="529"/>
      <c r="HBD96" s="530"/>
      <c r="HBE96" s="531"/>
      <c r="HBF96" s="532"/>
      <c r="HBG96" s="533"/>
      <c r="HBH96" s="527"/>
      <c r="HBI96" s="528"/>
      <c r="HBJ96" s="529"/>
      <c r="HBK96" s="530"/>
      <c r="HBL96" s="531"/>
      <c r="HBM96" s="532"/>
      <c r="HBN96" s="533"/>
      <c r="HBO96" s="527"/>
      <c r="HBP96" s="528"/>
      <c r="HBQ96" s="529"/>
      <c r="HBR96" s="530"/>
      <c r="HBS96" s="531"/>
      <c r="HBT96" s="532"/>
      <c r="HBU96" s="533"/>
      <c r="HBV96" s="527"/>
      <c r="HBW96" s="528"/>
      <c r="HBX96" s="529"/>
      <c r="HBY96" s="530"/>
      <c r="HBZ96" s="531"/>
      <c r="HCA96" s="532"/>
      <c r="HCB96" s="533"/>
      <c r="HCC96" s="527"/>
      <c r="HCD96" s="528"/>
      <c r="HCE96" s="529"/>
      <c r="HCF96" s="530"/>
      <c r="HCG96" s="531"/>
      <c r="HCH96" s="532"/>
      <c r="HCI96" s="533"/>
      <c r="HCJ96" s="527"/>
      <c r="HCK96" s="528"/>
      <c r="HCL96" s="529"/>
      <c r="HCM96" s="530"/>
      <c r="HCN96" s="531"/>
      <c r="HCO96" s="532"/>
      <c r="HCP96" s="533"/>
      <c r="HCQ96" s="527"/>
      <c r="HCR96" s="528"/>
      <c r="HCS96" s="529"/>
      <c r="HCT96" s="530"/>
      <c r="HCU96" s="531"/>
      <c r="HCV96" s="532"/>
      <c r="HCW96" s="533"/>
      <c r="HCX96" s="527"/>
      <c r="HCY96" s="528"/>
      <c r="HCZ96" s="529"/>
      <c r="HDA96" s="530"/>
      <c r="HDB96" s="531"/>
      <c r="HDC96" s="532"/>
      <c r="HDD96" s="533"/>
      <c r="HDE96" s="527"/>
      <c r="HDF96" s="528"/>
      <c r="HDG96" s="529"/>
      <c r="HDH96" s="530"/>
      <c r="HDI96" s="531"/>
      <c r="HDJ96" s="532"/>
      <c r="HDK96" s="533"/>
      <c r="HDL96" s="527"/>
      <c r="HDM96" s="528"/>
      <c r="HDN96" s="529"/>
      <c r="HDO96" s="530"/>
      <c r="HDP96" s="531"/>
      <c r="HDQ96" s="532"/>
      <c r="HDR96" s="533"/>
      <c r="HDS96" s="527"/>
      <c r="HDT96" s="528"/>
      <c r="HDU96" s="529"/>
      <c r="HDV96" s="530"/>
      <c r="HDW96" s="531"/>
      <c r="HDX96" s="532"/>
      <c r="HDY96" s="533"/>
      <c r="HDZ96" s="527"/>
      <c r="HEA96" s="528"/>
      <c r="HEB96" s="529"/>
      <c r="HEC96" s="530"/>
      <c r="HED96" s="531"/>
      <c r="HEE96" s="532"/>
      <c r="HEF96" s="533"/>
      <c r="HEG96" s="527"/>
      <c r="HEH96" s="528"/>
      <c r="HEI96" s="529"/>
      <c r="HEJ96" s="530"/>
      <c r="HEK96" s="531"/>
      <c r="HEL96" s="532"/>
      <c r="HEM96" s="533"/>
      <c r="HEN96" s="527"/>
      <c r="HEO96" s="528"/>
      <c r="HEP96" s="529"/>
      <c r="HEQ96" s="530"/>
      <c r="HER96" s="531"/>
      <c r="HES96" s="532"/>
      <c r="HET96" s="533"/>
      <c r="HEU96" s="527"/>
      <c r="HEV96" s="528"/>
      <c r="HEW96" s="529"/>
      <c r="HEX96" s="530"/>
      <c r="HEY96" s="531"/>
      <c r="HEZ96" s="532"/>
      <c r="HFA96" s="533"/>
      <c r="HFB96" s="527"/>
      <c r="HFC96" s="528"/>
      <c r="HFD96" s="529"/>
      <c r="HFE96" s="530"/>
      <c r="HFF96" s="531"/>
      <c r="HFG96" s="532"/>
      <c r="HFH96" s="533"/>
      <c r="HFI96" s="527"/>
      <c r="HFJ96" s="528"/>
      <c r="HFK96" s="529"/>
      <c r="HFL96" s="530"/>
      <c r="HFM96" s="531"/>
      <c r="HFN96" s="532"/>
      <c r="HFO96" s="533"/>
      <c r="HFP96" s="527"/>
      <c r="HFQ96" s="528"/>
      <c r="HFR96" s="529"/>
      <c r="HFS96" s="530"/>
      <c r="HFT96" s="531"/>
      <c r="HFU96" s="532"/>
      <c r="HFV96" s="533"/>
      <c r="HFW96" s="527"/>
      <c r="HFX96" s="528"/>
      <c r="HFY96" s="529"/>
      <c r="HFZ96" s="530"/>
      <c r="HGA96" s="531"/>
      <c r="HGB96" s="532"/>
      <c r="HGC96" s="533"/>
      <c r="HGD96" s="527"/>
      <c r="HGE96" s="528"/>
      <c r="HGF96" s="529"/>
      <c r="HGG96" s="530"/>
      <c r="HGH96" s="531"/>
      <c r="HGI96" s="532"/>
      <c r="HGJ96" s="533"/>
      <c r="HGK96" s="527"/>
      <c r="HGL96" s="528"/>
      <c r="HGM96" s="529"/>
      <c r="HGN96" s="530"/>
      <c r="HGO96" s="531"/>
      <c r="HGP96" s="532"/>
      <c r="HGQ96" s="533"/>
      <c r="HGR96" s="527"/>
      <c r="HGS96" s="528"/>
      <c r="HGT96" s="529"/>
      <c r="HGU96" s="530"/>
      <c r="HGV96" s="531"/>
      <c r="HGW96" s="532"/>
      <c r="HGX96" s="533"/>
      <c r="HGY96" s="527"/>
      <c r="HGZ96" s="528"/>
      <c r="HHA96" s="529"/>
      <c r="HHB96" s="530"/>
      <c r="HHC96" s="531"/>
      <c r="HHD96" s="532"/>
      <c r="HHE96" s="533"/>
      <c r="HHF96" s="527"/>
      <c r="HHG96" s="528"/>
      <c r="HHH96" s="529"/>
      <c r="HHI96" s="530"/>
      <c r="HHJ96" s="531"/>
      <c r="HHK96" s="532"/>
      <c r="HHL96" s="533"/>
      <c r="HHM96" s="527"/>
      <c r="HHN96" s="528"/>
      <c r="HHO96" s="529"/>
      <c r="HHP96" s="530"/>
      <c r="HHQ96" s="531"/>
      <c r="HHR96" s="532"/>
      <c r="HHS96" s="533"/>
      <c r="HHT96" s="527"/>
      <c r="HHU96" s="528"/>
      <c r="HHV96" s="529"/>
      <c r="HHW96" s="530"/>
      <c r="HHX96" s="531"/>
      <c r="HHY96" s="532"/>
      <c r="HHZ96" s="533"/>
      <c r="HIA96" s="527"/>
      <c r="HIB96" s="528"/>
      <c r="HIC96" s="529"/>
      <c r="HID96" s="530"/>
      <c r="HIE96" s="531"/>
      <c r="HIF96" s="532"/>
      <c r="HIG96" s="533"/>
      <c r="HIH96" s="527"/>
      <c r="HII96" s="528"/>
      <c r="HIJ96" s="529"/>
      <c r="HIK96" s="530"/>
      <c r="HIL96" s="531"/>
      <c r="HIM96" s="532"/>
      <c r="HIN96" s="533"/>
      <c r="HIO96" s="527"/>
      <c r="HIP96" s="528"/>
      <c r="HIQ96" s="529"/>
      <c r="HIR96" s="530"/>
      <c r="HIS96" s="531"/>
      <c r="HIT96" s="532"/>
      <c r="HIU96" s="533"/>
      <c r="HIV96" s="527"/>
      <c r="HIW96" s="528"/>
      <c r="HIX96" s="529"/>
      <c r="HIY96" s="530"/>
      <c r="HIZ96" s="531"/>
      <c r="HJA96" s="532"/>
      <c r="HJB96" s="533"/>
      <c r="HJC96" s="527"/>
      <c r="HJD96" s="528"/>
      <c r="HJE96" s="529"/>
      <c r="HJF96" s="530"/>
      <c r="HJG96" s="531"/>
      <c r="HJH96" s="532"/>
      <c r="HJI96" s="533"/>
      <c r="HJJ96" s="527"/>
      <c r="HJK96" s="528"/>
      <c r="HJL96" s="529"/>
      <c r="HJM96" s="530"/>
      <c r="HJN96" s="531"/>
      <c r="HJO96" s="532"/>
      <c r="HJP96" s="533"/>
      <c r="HJQ96" s="527"/>
      <c r="HJR96" s="528"/>
      <c r="HJS96" s="529"/>
      <c r="HJT96" s="530"/>
      <c r="HJU96" s="531"/>
      <c r="HJV96" s="532"/>
      <c r="HJW96" s="533"/>
      <c r="HJX96" s="527"/>
      <c r="HJY96" s="528"/>
      <c r="HJZ96" s="529"/>
      <c r="HKA96" s="530"/>
      <c r="HKB96" s="531"/>
      <c r="HKC96" s="532"/>
      <c r="HKD96" s="533"/>
      <c r="HKE96" s="527"/>
      <c r="HKF96" s="528"/>
      <c r="HKG96" s="529"/>
      <c r="HKH96" s="530"/>
      <c r="HKI96" s="531"/>
      <c r="HKJ96" s="532"/>
      <c r="HKK96" s="533"/>
      <c r="HKL96" s="527"/>
      <c r="HKM96" s="528"/>
      <c r="HKN96" s="529"/>
      <c r="HKO96" s="530"/>
      <c r="HKP96" s="531"/>
      <c r="HKQ96" s="532"/>
      <c r="HKR96" s="533"/>
      <c r="HKS96" s="527"/>
      <c r="HKT96" s="528"/>
      <c r="HKU96" s="529"/>
      <c r="HKV96" s="530"/>
      <c r="HKW96" s="531"/>
      <c r="HKX96" s="532"/>
      <c r="HKY96" s="533"/>
      <c r="HKZ96" s="527"/>
      <c r="HLA96" s="528"/>
      <c r="HLB96" s="529"/>
      <c r="HLC96" s="530"/>
      <c r="HLD96" s="531"/>
      <c r="HLE96" s="532"/>
      <c r="HLF96" s="533"/>
      <c r="HLG96" s="527"/>
      <c r="HLH96" s="528"/>
      <c r="HLI96" s="529"/>
      <c r="HLJ96" s="530"/>
      <c r="HLK96" s="531"/>
      <c r="HLL96" s="532"/>
      <c r="HLM96" s="533"/>
      <c r="HLN96" s="527"/>
      <c r="HLO96" s="528"/>
      <c r="HLP96" s="529"/>
      <c r="HLQ96" s="530"/>
      <c r="HLR96" s="531"/>
      <c r="HLS96" s="532"/>
      <c r="HLT96" s="533"/>
      <c r="HLU96" s="527"/>
      <c r="HLV96" s="528"/>
      <c r="HLW96" s="529"/>
      <c r="HLX96" s="530"/>
      <c r="HLY96" s="531"/>
      <c r="HLZ96" s="532"/>
      <c r="HMA96" s="533"/>
      <c r="HMB96" s="527"/>
      <c r="HMC96" s="528"/>
      <c r="HMD96" s="529"/>
      <c r="HME96" s="530"/>
      <c r="HMF96" s="531"/>
      <c r="HMG96" s="532"/>
      <c r="HMH96" s="533"/>
      <c r="HMI96" s="527"/>
      <c r="HMJ96" s="528"/>
      <c r="HMK96" s="529"/>
      <c r="HML96" s="530"/>
      <c r="HMM96" s="531"/>
      <c r="HMN96" s="532"/>
      <c r="HMO96" s="533"/>
      <c r="HMP96" s="527"/>
      <c r="HMQ96" s="528"/>
      <c r="HMR96" s="529"/>
      <c r="HMS96" s="530"/>
      <c r="HMT96" s="531"/>
      <c r="HMU96" s="532"/>
      <c r="HMV96" s="533"/>
      <c r="HMW96" s="527"/>
      <c r="HMX96" s="528"/>
      <c r="HMY96" s="529"/>
      <c r="HMZ96" s="530"/>
      <c r="HNA96" s="531"/>
      <c r="HNB96" s="532"/>
      <c r="HNC96" s="533"/>
      <c r="HND96" s="527"/>
      <c r="HNE96" s="528"/>
      <c r="HNF96" s="529"/>
      <c r="HNG96" s="530"/>
      <c r="HNH96" s="531"/>
      <c r="HNI96" s="532"/>
      <c r="HNJ96" s="533"/>
      <c r="HNK96" s="527"/>
      <c r="HNL96" s="528"/>
      <c r="HNM96" s="529"/>
      <c r="HNN96" s="530"/>
      <c r="HNO96" s="531"/>
      <c r="HNP96" s="532"/>
      <c r="HNQ96" s="533"/>
      <c r="HNR96" s="527"/>
      <c r="HNS96" s="528"/>
      <c r="HNT96" s="529"/>
      <c r="HNU96" s="530"/>
      <c r="HNV96" s="531"/>
      <c r="HNW96" s="532"/>
      <c r="HNX96" s="533"/>
      <c r="HNY96" s="527"/>
      <c r="HNZ96" s="528"/>
      <c r="HOA96" s="529"/>
      <c r="HOB96" s="530"/>
      <c r="HOC96" s="531"/>
      <c r="HOD96" s="532"/>
      <c r="HOE96" s="533"/>
      <c r="HOF96" s="527"/>
      <c r="HOG96" s="528"/>
      <c r="HOH96" s="529"/>
      <c r="HOI96" s="530"/>
      <c r="HOJ96" s="531"/>
      <c r="HOK96" s="532"/>
      <c r="HOL96" s="533"/>
      <c r="HOM96" s="527"/>
      <c r="HON96" s="528"/>
      <c r="HOO96" s="529"/>
      <c r="HOP96" s="530"/>
      <c r="HOQ96" s="531"/>
      <c r="HOR96" s="532"/>
      <c r="HOS96" s="533"/>
      <c r="HOT96" s="527"/>
      <c r="HOU96" s="528"/>
      <c r="HOV96" s="529"/>
      <c r="HOW96" s="530"/>
      <c r="HOX96" s="531"/>
      <c r="HOY96" s="532"/>
      <c r="HOZ96" s="533"/>
      <c r="HPA96" s="527"/>
      <c r="HPB96" s="528"/>
      <c r="HPC96" s="529"/>
      <c r="HPD96" s="530"/>
      <c r="HPE96" s="531"/>
      <c r="HPF96" s="532"/>
      <c r="HPG96" s="533"/>
      <c r="HPH96" s="527"/>
      <c r="HPI96" s="528"/>
      <c r="HPJ96" s="529"/>
      <c r="HPK96" s="530"/>
      <c r="HPL96" s="531"/>
      <c r="HPM96" s="532"/>
      <c r="HPN96" s="533"/>
      <c r="HPO96" s="527"/>
      <c r="HPP96" s="528"/>
      <c r="HPQ96" s="529"/>
      <c r="HPR96" s="530"/>
      <c r="HPS96" s="531"/>
      <c r="HPT96" s="532"/>
      <c r="HPU96" s="533"/>
      <c r="HPV96" s="527"/>
      <c r="HPW96" s="528"/>
      <c r="HPX96" s="529"/>
      <c r="HPY96" s="530"/>
      <c r="HPZ96" s="531"/>
      <c r="HQA96" s="532"/>
      <c r="HQB96" s="533"/>
      <c r="HQC96" s="527"/>
      <c r="HQD96" s="528"/>
      <c r="HQE96" s="529"/>
      <c r="HQF96" s="530"/>
      <c r="HQG96" s="531"/>
      <c r="HQH96" s="532"/>
      <c r="HQI96" s="533"/>
      <c r="HQJ96" s="527"/>
      <c r="HQK96" s="528"/>
      <c r="HQL96" s="529"/>
      <c r="HQM96" s="530"/>
      <c r="HQN96" s="531"/>
      <c r="HQO96" s="532"/>
      <c r="HQP96" s="533"/>
      <c r="HQQ96" s="527"/>
      <c r="HQR96" s="528"/>
      <c r="HQS96" s="529"/>
      <c r="HQT96" s="530"/>
      <c r="HQU96" s="531"/>
      <c r="HQV96" s="532"/>
      <c r="HQW96" s="533"/>
      <c r="HQX96" s="527"/>
      <c r="HQY96" s="528"/>
      <c r="HQZ96" s="529"/>
      <c r="HRA96" s="530"/>
      <c r="HRB96" s="531"/>
      <c r="HRC96" s="532"/>
      <c r="HRD96" s="533"/>
      <c r="HRE96" s="527"/>
      <c r="HRF96" s="528"/>
      <c r="HRG96" s="529"/>
      <c r="HRH96" s="530"/>
      <c r="HRI96" s="531"/>
      <c r="HRJ96" s="532"/>
      <c r="HRK96" s="533"/>
      <c r="HRL96" s="527"/>
      <c r="HRM96" s="528"/>
      <c r="HRN96" s="529"/>
      <c r="HRO96" s="530"/>
      <c r="HRP96" s="531"/>
      <c r="HRQ96" s="532"/>
      <c r="HRR96" s="533"/>
      <c r="HRS96" s="527"/>
      <c r="HRT96" s="528"/>
      <c r="HRU96" s="529"/>
      <c r="HRV96" s="530"/>
      <c r="HRW96" s="531"/>
      <c r="HRX96" s="532"/>
      <c r="HRY96" s="533"/>
      <c r="HRZ96" s="527"/>
      <c r="HSA96" s="528"/>
      <c r="HSB96" s="529"/>
      <c r="HSC96" s="530"/>
      <c r="HSD96" s="531"/>
      <c r="HSE96" s="532"/>
      <c r="HSF96" s="533"/>
      <c r="HSG96" s="527"/>
      <c r="HSH96" s="528"/>
      <c r="HSI96" s="529"/>
      <c r="HSJ96" s="530"/>
      <c r="HSK96" s="531"/>
      <c r="HSL96" s="532"/>
      <c r="HSM96" s="533"/>
      <c r="HSN96" s="527"/>
      <c r="HSO96" s="528"/>
      <c r="HSP96" s="529"/>
      <c r="HSQ96" s="530"/>
      <c r="HSR96" s="531"/>
      <c r="HSS96" s="532"/>
      <c r="HST96" s="533"/>
      <c r="HSU96" s="527"/>
      <c r="HSV96" s="528"/>
      <c r="HSW96" s="529"/>
      <c r="HSX96" s="530"/>
      <c r="HSY96" s="531"/>
      <c r="HSZ96" s="532"/>
      <c r="HTA96" s="533"/>
      <c r="HTB96" s="527"/>
      <c r="HTC96" s="528"/>
      <c r="HTD96" s="529"/>
      <c r="HTE96" s="530"/>
      <c r="HTF96" s="531"/>
      <c r="HTG96" s="532"/>
      <c r="HTH96" s="533"/>
      <c r="HTI96" s="527"/>
      <c r="HTJ96" s="528"/>
      <c r="HTK96" s="529"/>
      <c r="HTL96" s="530"/>
      <c r="HTM96" s="531"/>
      <c r="HTN96" s="532"/>
      <c r="HTO96" s="533"/>
      <c r="HTP96" s="527"/>
      <c r="HTQ96" s="528"/>
      <c r="HTR96" s="529"/>
      <c r="HTS96" s="530"/>
      <c r="HTT96" s="531"/>
      <c r="HTU96" s="532"/>
      <c r="HTV96" s="533"/>
      <c r="HTW96" s="527"/>
      <c r="HTX96" s="528"/>
      <c r="HTY96" s="529"/>
      <c r="HTZ96" s="530"/>
      <c r="HUA96" s="531"/>
      <c r="HUB96" s="532"/>
      <c r="HUC96" s="533"/>
      <c r="HUD96" s="527"/>
      <c r="HUE96" s="528"/>
      <c r="HUF96" s="529"/>
      <c r="HUG96" s="530"/>
      <c r="HUH96" s="531"/>
      <c r="HUI96" s="532"/>
      <c r="HUJ96" s="533"/>
      <c r="HUK96" s="527"/>
      <c r="HUL96" s="528"/>
      <c r="HUM96" s="529"/>
      <c r="HUN96" s="530"/>
      <c r="HUO96" s="531"/>
      <c r="HUP96" s="532"/>
      <c r="HUQ96" s="533"/>
      <c r="HUR96" s="527"/>
      <c r="HUS96" s="528"/>
      <c r="HUT96" s="529"/>
      <c r="HUU96" s="530"/>
      <c r="HUV96" s="531"/>
      <c r="HUW96" s="532"/>
      <c r="HUX96" s="533"/>
      <c r="HUY96" s="527"/>
      <c r="HUZ96" s="528"/>
      <c r="HVA96" s="529"/>
      <c r="HVB96" s="530"/>
      <c r="HVC96" s="531"/>
      <c r="HVD96" s="532"/>
      <c r="HVE96" s="533"/>
      <c r="HVF96" s="527"/>
      <c r="HVG96" s="528"/>
      <c r="HVH96" s="529"/>
      <c r="HVI96" s="530"/>
      <c r="HVJ96" s="531"/>
      <c r="HVK96" s="532"/>
      <c r="HVL96" s="533"/>
      <c r="HVM96" s="527"/>
      <c r="HVN96" s="528"/>
      <c r="HVO96" s="529"/>
      <c r="HVP96" s="530"/>
      <c r="HVQ96" s="531"/>
      <c r="HVR96" s="532"/>
      <c r="HVS96" s="533"/>
      <c r="HVT96" s="527"/>
      <c r="HVU96" s="528"/>
      <c r="HVV96" s="529"/>
      <c r="HVW96" s="530"/>
      <c r="HVX96" s="531"/>
      <c r="HVY96" s="532"/>
      <c r="HVZ96" s="533"/>
      <c r="HWA96" s="527"/>
      <c r="HWB96" s="528"/>
      <c r="HWC96" s="529"/>
      <c r="HWD96" s="530"/>
      <c r="HWE96" s="531"/>
      <c r="HWF96" s="532"/>
      <c r="HWG96" s="533"/>
      <c r="HWH96" s="527"/>
      <c r="HWI96" s="528"/>
      <c r="HWJ96" s="529"/>
      <c r="HWK96" s="530"/>
      <c r="HWL96" s="531"/>
      <c r="HWM96" s="532"/>
      <c r="HWN96" s="533"/>
      <c r="HWO96" s="527"/>
      <c r="HWP96" s="528"/>
      <c r="HWQ96" s="529"/>
      <c r="HWR96" s="530"/>
      <c r="HWS96" s="531"/>
      <c r="HWT96" s="532"/>
      <c r="HWU96" s="533"/>
      <c r="HWV96" s="527"/>
      <c r="HWW96" s="528"/>
      <c r="HWX96" s="529"/>
      <c r="HWY96" s="530"/>
      <c r="HWZ96" s="531"/>
      <c r="HXA96" s="532"/>
      <c r="HXB96" s="533"/>
      <c r="HXC96" s="527"/>
      <c r="HXD96" s="528"/>
      <c r="HXE96" s="529"/>
      <c r="HXF96" s="530"/>
      <c r="HXG96" s="531"/>
      <c r="HXH96" s="532"/>
      <c r="HXI96" s="533"/>
      <c r="HXJ96" s="527"/>
      <c r="HXK96" s="528"/>
      <c r="HXL96" s="529"/>
      <c r="HXM96" s="530"/>
      <c r="HXN96" s="531"/>
      <c r="HXO96" s="532"/>
      <c r="HXP96" s="533"/>
      <c r="HXQ96" s="527"/>
      <c r="HXR96" s="528"/>
      <c r="HXS96" s="529"/>
      <c r="HXT96" s="530"/>
      <c r="HXU96" s="531"/>
      <c r="HXV96" s="532"/>
      <c r="HXW96" s="533"/>
      <c r="HXX96" s="527"/>
      <c r="HXY96" s="528"/>
      <c r="HXZ96" s="529"/>
      <c r="HYA96" s="530"/>
      <c r="HYB96" s="531"/>
      <c r="HYC96" s="532"/>
      <c r="HYD96" s="533"/>
      <c r="HYE96" s="527"/>
      <c r="HYF96" s="528"/>
      <c r="HYG96" s="529"/>
      <c r="HYH96" s="530"/>
      <c r="HYI96" s="531"/>
      <c r="HYJ96" s="532"/>
      <c r="HYK96" s="533"/>
      <c r="HYL96" s="527"/>
      <c r="HYM96" s="528"/>
      <c r="HYN96" s="529"/>
      <c r="HYO96" s="530"/>
      <c r="HYP96" s="531"/>
      <c r="HYQ96" s="532"/>
      <c r="HYR96" s="533"/>
      <c r="HYS96" s="527"/>
      <c r="HYT96" s="528"/>
      <c r="HYU96" s="529"/>
      <c r="HYV96" s="530"/>
      <c r="HYW96" s="531"/>
      <c r="HYX96" s="532"/>
      <c r="HYY96" s="533"/>
      <c r="HYZ96" s="527"/>
      <c r="HZA96" s="528"/>
      <c r="HZB96" s="529"/>
      <c r="HZC96" s="530"/>
      <c r="HZD96" s="531"/>
      <c r="HZE96" s="532"/>
      <c r="HZF96" s="533"/>
      <c r="HZG96" s="527"/>
      <c r="HZH96" s="528"/>
      <c r="HZI96" s="529"/>
      <c r="HZJ96" s="530"/>
      <c r="HZK96" s="531"/>
      <c r="HZL96" s="532"/>
      <c r="HZM96" s="533"/>
      <c r="HZN96" s="527"/>
      <c r="HZO96" s="528"/>
      <c r="HZP96" s="529"/>
      <c r="HZQ96" s="530"/>
      <c r="HZR96" s="531"/>
      <c r="HZS96" s="532"/>
      <c r="HZT96" s="533"/>
      <c r="HZU96" s="527"/>
      <c r="HZV96" s="528"/>
      <c r="HZW96" s="529"/>
      <c r="HZX96" s="530"/>
      <c r="HZY96" s="531"/>
      <c r="HZZ96" s="532"/>
      <c r="IAA96" s="533"/>
      <c r="IAB96" s="527"/>
      <c r="IAC96" s="528"/>
      <c r="IAD96" s="529"/>
      <c r="IAE96" s="530"/>
      <c r="IAF96" s="531"/>
      <c r="IAG96" s="532"/>
      <c r="IAH96" s="533"/>
      <c r="IAI96" s="527"/>
      <c r="IAJ96" s="528"/>
      <c r="IAK96" s="529"/>
      <c r="IAL96" s="530"/>
      <c r="IAM96" s="531"/>
      <c r="IAN96" s="532"/>
      <c r="IAO96" s="533"/>
      <c r="IAP96" s="527"/>
      <c r="IAQ96" s="528"/>
      <c r="IAR96" s="529"/>
      <c r="IAS96" s="530"/>
      <c r="IAT96" s="531"/>
      <c r="IAU96" s="532"/>
      <c r="IAV96" s="533"/>
      <c r="IAW96" s="527"/>
      <c r="IAX96" s="528"/>
      <c r="IAY96" s="529"/>
      <c r="IAZ96" s="530"/>
      <c r="IBA96" s="531"/>
      <c r="IBB96" s="532"/>
      <c r="IBC96" s="533"/>
      <c r="IBD96" s="527"/>
      <c r="IBE96" s="528"/>
      <c r="IBF96" s="529"/>
      <c r="IBG96" s="530"/>
      <c r="IBH96" s="531"/>
      <c r="IBI96" s="532"/>
      <c r="IBJ96" s="533"/>
      <c r="IBK96" s="527"/>
      <c r="IBL96" s="528"/>
      <c r="IBM96" s="529"/>
      <c r="IBN96" s="530"/>
      <c r="IBO96" s="531"/>
      <c r="IBP96" s="532"/>
      <c r="IBQ96" s="533"/>
      <c r="IBR96" s="527"/>
      <c r="IBS96" s="528"/>
      <c r="IBT96" s="529"/>
      <c r="IBU96" s="530"/>
      <c r="IBV96" s="531"/>
      <c r="IBW96" s="532"/>
      <c r="IBX96" s="533"/>
      <c r="IBY96" s="527"/>
      <c r="IBZ96" s="528"/>
      <c r="ICA96" s="529"/>
      <c r="ICB96" s="530"/>
      <c r="ICC96" s="531"/>
      <c r="ICD96" s="532"/>
      <c r="ICE96" s="533"/>
      <c r="ICF96" s="527"/>
      <c r="ICG96" s="528"/>
      <c r="ICH96" s="529"/>
      <c r="ICI96" s="530"/>
      <c r="ICJ96" s="531"/>
      <c r="ICK96" s="532"/>
      <c r="ICL96" s="533"/>
      <c r="ICM96" s="527"/>
      <c r="ICN96" s="528"/>
      <c r="ICO96" s="529"/>
      <c r="ICP96" s="530"/>
      <c r="ICQ96" s="531"/>
      <c r="ICR96" s="532"/>
      <c r="ICS96" s="533"/>
      <c r="ICT96" s="527"/>
      <c r="ICU96" s="528"/>
      <c r="ICV96" s="529"/>
      <c r="ICW96" s="530"/>
      <c r="ICX96" s="531"/>
      <c r="ICY96" s="532"/>
      <c r="ICZ96" s="533"/>
      <c r="IDA96" s="527"/>
      <c r="IDB96" s="528"/>
      <c r="IDC96" s="529"/>
      <c r="IDD96" s="530"/>
      <c r="IDE96" s="531"/>
      <c r="IDF96" s="532"/>
      <c r="IDG96" s="533"/>
      <c r="IDH96" s="527"/>
      <c r="IDI96" s="528"/>
      <c r="IDJ96" s="529"/>
      <c r="IDK96" s="530"/>
      <c r="IDL96" s="531"/>
      <c r="IDM96" s="532"/>
      <c r="IDN96" s="533"/>
      <c r="IDO96" s="527"/>
      <c r="IDP96" s="528"/>
      <c r="IDQ96" s="529"/>
      <c r="IDR96" s="530"/>
      <c r="IDS96" s="531"/>
      <c r="IDT96" s="532"/>
      <c r="IDU96" s="533"/>
      <c r="IDV96" s="527"/>
      <c r="IDW96" s="528"/>
      <c r="IDX96" s="529"/>
      <c r="IDY96" s="530"/>
      <c r="IDZ96" s="531"/>
      <c r="IEA96" s="532"/>
      <c r="IEB96" s="533"/>
      <c r="IEC96" s="527"/>
      <c r="IED96" s="528"/>
      <c r="IEE96" s="529"/>
      <c r="IEF96" s="530"/>
      <c r="IEG96" s="531"/>
      <c r="IEH96" s="532"/>
      <c r="IEI96" s="533"/>
      <c r="IEJ96" s="527"/>
      <c r="IEK96" s="528"/>
      <c r="IEL96" s="529"/>
      <c r="IEM96" s="530"/>
      <c r="IEN96" s="531"/>
      <c r="IEO96" s="532"/>
      <c r="IEP96" s="533"/>
      <c r="IEQ96" s="527"/>
      <c r="IER96" s="528"/>
      <c r="IES96" s="529"/>
      <c r="IET96" s="530"/>
      <c r="IEU96" s="531"/>
      <c r="IEV96" s="532"/>
      <c r="IEW96" s="533"/>
      <c r="IEX96" s="527"/>
      <c r="IEY96" s="528"/>
      <c r="IEZ96" s="529"/>
      <c r="IFA96" s="530"/>
      <c r="IFB96" s="531"/>
      <c r="IFC96" s="532"/>
      <c r="IFD96" s="533"/>
      <c r="IFE96" s="527"/>
      <c r="IFF96" s="528"/>
      <c r="IFG96" s="529"/>
      <c r="IFH96" s="530"/>
      <c r="IFI96" s="531"/>
      <c r="IFJ96" s="532"/>
      <c r="IFK96" s="533"/>
      <c r="IFL96" s="527"/>
      <c r="IFM96" s="528"/>
      <c r="IFN96" s="529"/>
      <c r="IFO96" s="530"/>
      <c r="IFP96" s="531"/>
      <c r="IFQ96" s="532"/>
      <c r="IFR96" s="533"/>
      <c r="IFS96" s="527"/>
      <c r="IFT96" s="528"/>
      <c r="IFU96" s="529"/>
      <c r="IFV96" s="530"/>
      <c r="IFW96" s="531"/>
      <c r="IFX96" s="532"/>
      <c r="IFY96" s="533"/>
      <c r="IFZ96" s="527"/>
      <c r="IGA96" s="528"/>
      <c r="IGB96" s="529"/>
      <c r="IGC96" s="530"/>
      <c r="IGD96" s="531"/>
      <c r="IGE96" s="532"/>
      <c r="IGF96" s="533"/>
      <c r="IGG96" s="527"/>
      <c r="IGH96" s="528"/>
      <c r="IGI96" s="529"/>
      <c r="IGJ96" s="530"/>
      <c r="IGK96" s="531"/>
      <c r="IGL96" s="532"/>
      <c r="IGM96" s="533"/>
      <c r="IGN96" s="527"/>
      <c r="IGO96" s="528"/>
      <c r="IGP96" s="529"/>
      <c r="IGQ96" s="530"/>
      <c r="IGR96" s="531"/>
      <c r="IGS96" s="532"/>
      <c r="IGT96" s="533"/>
      <c r="IGU96" s="527"/>
      <c r="IGV96" s="528"/>
      <c r="IGW96" s="529"/>
      <c r="IGX96" s="530"/>
      <c r="IGY96" s="531"/>
      <c r="IGZ96" s="532"/>
      <c r="IHA96" s="533"/>
      <c r="IHB96" s="527"/>
      <c r="IHC96" s="528"/>
      <c r="IHD96" s="529"/>
      <c r="IHE96" s="530"/>
      <c r="IHF96" s="531"/>
      <c r="IHG96" s="532"/>
      <c r="IHH96" s="533"/>
      <c r="IHI96" s="527"/>
      <c r="IHJ96" s="528"/>
      <c r="IHK96" s="529"/>
      <c r="IHL96" s="530"/>
      <c r="IHM96" s="531"/>
      <c r="IHN96" s="532"/>
      <c r="IHO96" s="533"/>
      <c r="IHP96" s="527"/>
      <c r="IHQ96" s="528"/>
      <c r="IHR96" s="529"/>
      <c r="IHS96" s="530"/>
      <c r="IHT96" s="531"/>
      <c r="IHU96" s="532"/>
      <c r="IHV96" s="533"/>
      <c r="IHW96" s="527"/>
      <c r="IHX96" s="528"/>
      <c r="IHY96" s="529"/>
      <c r="IHZ96" s="530"/>
      <c r="IIA96" s="531"/>
      <c r="IIB96" s="532"/>
      <c r="IIC96" s="533"/>
      <c r="IID96" s="527"/>
      <c r="IIE96" s="528"/>
      <c r="IIF96" s="529"/>
      <c r="IIG96" s="530"/>
      <c r="IIH96" s="531"/>
      <c r="III96" s="532"/>
      <c r="IIJ96" s="533"/>
      <c r="IIK96" s="527"/>
      <c r="IIL96" s="528"/>
      <c r="IIM96" s="529"/>
      <c r="IIN96" s="530"/>
      <c r="IIO96" s="531"/>
      <c r="IIP96" s="532"/>
      <c r="IIQ96" s="533"/>
      <c r="IIR96" s="527"/>
      <c r="IIS96" s="528"/>
      <c r="IIT96" s="529"/>
      <c r="IIU96" s="530"/>
      <c r="IIV96" s="531"/>
      <c r="IIW96" s="532"/>
      <c r="IIX96" s="533"/>
      <c r="IIY96" s="527"/>
      <c r="IIZ96" s="528"/>
      <c r="IJA96" s="529"/>
      <c r="IJB96" s="530"/>
      <c r="IJC96" s="531"/>
      <c r="IJD96" s="532"/>
      <c r="IJE96" s="533"/>
      <c r="IJF96" s="527"/>
      <c r="IJG96" s="528"/>
      <c r="IJH96" s="529"/>
      <c r="IJI96" s="530"/>
      <c r="IJJ96" s="531"/>
      <c r="IJK96" s="532"/>
      <c r="IJL96" s="533"/>
      <c r="IJM96" s="527"/>
      <c r="IJN96" s="528"/>
      <c r="IJO96" s="529"/>
      <c r="IJP96" s="530"/>
      <c r="IJQ96" s="531"/>
      <c r="IJR96" s="532"/>
      <c r="IJS96" s="533"/>
      <c r="IJT96" s="527"/>
      <c r="IJU96" s="528"/>
      <c r="IJV96" s="529"/>
      <c r="IJW96" s="530"/>
      <c r="IJX96" s="531"/>
      <c r="IJY96" s="532"/>
      <c r="IJZ96" s="533"/>
      <c r="IKA96" s="527"/>
      <c r="IKB96" s="528"/>
      <c r="IKC96" s="529"/>
      <c r="IKD96" s="530"/>
      <c r="IKE96" s="531"/>
      <c r="IKF96" s="532"/>
      <c r="IKG96" s="533"/>
      <c r="IKH96" s="527"/>
      <c r="IKI96" s="528"/>
      <c r="IKJ96" s="529"/>
      <c r="IKK96" s="530"/>
      <c r="IKL96" s="531"/>
      <c r="IKM96" s="532"/>
      <c r="IKN96" s="533"/>
      <c r="IKO96" s="527"/>
      <c r="IKP96" s="528"/>
      <c r="IKQ96" s="529"/>
      <c r="IKR96" s="530"/>
      <c r="IKS96" s="531"/>
      <c r="IKT96" s="532"/>
      <c r="IKU96" s="533"/>
      <c r="IKV96" s="527"/>
      <c r="IKW96" s="528"/>
      <c r="IKX96" s="529"/>
      <c r="IKY96" s="530"/>
      <c r="IKZ96" s="531"/>
      <c r="ILA96" s="532"/>
      <c r="ILB96" s="533"/>
      <c r="ILC96" s="527"/>
      <c r="ILD96" s="528"/>
      <c r="ILE96" s="529"/>
      <c r="ILF96" s="530"/>
      <c r="ILG96" s="531"/>
      <c r="ILH96" s="532"/>
      <c r="ILI96" s="533"/>
      <c r="ILJ96" s="527"/>
      <c r="ILK96" s="528"/>
      <c r="ILL96" s="529"/>
      <c r="ILM96" s="530"/>
      <c r="ILN96" s="531"/>
      <c r="ILO96" s="532"/>
      <c r="ILP96" s="533"/>
      <c r="ILQ96" s="527"/>
      <c r="ILR96" s="528"/>
      <c r="ILS96" s="529"/>
      <c r="ILT96" s="530"/>
      <c r="ILU96" s="531"/>
      <c r="ILV96" s="532"/>
      <c r="ILW96" s="533"/>
      <c r="ILX96" s="527"/>
      <c r="ILY96" s="528"/>
      <c r="ILZ96" s="529"/>
      <c r="IMA96" s="530"/>
      <c r="IMB96" s="531"/>
      <c r="IMC96" s="532"/>
      <c r="IMD96" s="533"/>
      <c r="IME96" s="527"/>
      <c r="IMF96" s="528"/>
      <c r="IMG96" s="529"/>
      <c r="IMH96" s="530"/>
      <c r="IMI96" s="531"/>
      <c r="IMJ96" s="532"/>
      <c r="IMK96" s="533"/>
      <c r="IML96" s="527"/>
      <c r="IMM96" s="528"/>
      <c r="IMN96" s="529"/>
      <c r="IMO96" s="530"/>
      <c r="IMP96" s="531"/>
      <c r="IMQ96" s="532"/>
      <c r="IMR96" s="533"/>
      <c r="IMS96" s="527"/>
      <c r="IMT96" s="528"/>
      <c r="IMU96" s="529"/>
      <c r="IMV96" s="530"/>
      <c r="IMW96" s="531"/>
      <c r="IMX96" s="532"/>
      <c r="IMY96" s="533"/>
      <c r="IMZ96" s="527"/>
      <c r="INA96" s="528"/>
      <c r="INB96" s="529"/>
      <c r="INC96" s="530"/>
      <c r="IND96" s="531"/>
      <c r="INE96" s="532"/>
      <c r="INF96" s="533"/>
      <c r="ING96" s="527"/>
      <c r="INH96" s="528"/>
      <c r="INI96" s="529"/>
      <c r="INJ96" s="530"/>
      <c r="INK96" s="531"/>
      <c r="INL96" s="532"/>
      <c r="INM96" s="533"/>
      <c r="INN96" s="527"/>
      <c r="INO96" s="528"/>
      <c r="INP96" s="529"/>
      <c r="INQ96" s="530"/>
      <c r="INR96" s="531"/>
      <c r="INS96" s="532"/>
      <c r="INT96" s="533"/>
      <c r="INU96" s="527"/>
      <c r="INV96" s="528"/>
      <c r="INW96" s="529"/>
      <c r="INX96" s="530"/>
      <c r="INY96" s="531"/>
      <c r="INZ96" s="532"/>
      <c r="IOA96" s="533"/>
      <c r="IOB96" s="527"/>
      <c r="IOC96" s="528"/>
      <c r="IOD96" s="529"/>
      <c r="IOE96" s="530"/>
      <c r="IOF96" s="531"/>
      <c r="IOG96" s="532"/>
      <c r="IOH96" s="533"/>
      <c r="IOI96" s="527"/>
      <c r="IOJ96" s="528"/>
      <c r="IOK96" s="529"/>
      <c r="IOL96" s="530"/>
      <c r="IOM96" s="531"/>
      <c r="ION96" s="532"/>
      <c r="IOO96" s="533"/>
      <c r="IOP96" s="527"/>
      <c r="IOQ96" s="528"/>
      <c r="IOR96" s="529"/>
      <c r="IOS96" s="530"/>
      <c r="IOT96" s="531"/>
      <c r="IOU96" s="532"/>
      <c r="IOV96" s="533"/>
      <c r="IOW96" s="527"/>
      <c r="IOX96" s="528"/>
      <c r="IOY96" s="529"/>
      <c r="IOZ96" s="530"/>
      <c r="IPA96" s="531"/>
      <c r="IPB96" s="532"/>
      <c r="IPC96" s="533"/>
      <c r="IPD96" s="527"/>
      <c r="IPE96" s="528"/>
      <c r="IPF96" s="529"/>
      <c r="IPG96" s="530"/>
      <c r="IPH96" s="531"/>
      <c r="IPI96" s="532"/>
      <c r="IPJ96" s="533"/>
      <c r="IPK96" s="527"/>
      <c r="IPL96" s="528"/>
      <c r="IPM96" s="529"/>
      <c r="IPN96" s="530"/>
      <c r="IPO96" s="531"/>
      <c r="IPP96" s="532"/>
      <c r="IPQ96" s="533"/>
      <c r="IPR96" s="527"/>
      <c r="IPS96" s="528"/>
      <c r="IPT96" s="529"/>
      <c r="IPU96" s="530"/>
      <c r="IPV96" s="531"/>
      <c r="IPW96" s="532"/>
      <c r="IPX96" s="533"/>
      <c r="IPY96" s="527"/>
      <c r="IPZ96" s="528"/>
      <c r="IQA96" s="529"/>
      <c r="IQB96" s="530"/>
      <c r="IQC96" s="531"/>
      <c r="IQD96" s="532"/>
      <c r="IQE96" s="533"/>
      <c r="IQF96" s="527"/>
      <c r="IQG96" s="528"/>
      <c r="IQH96" s="529"/>
      <c r="IQI96" s="530"/>
      <c r="IQJ96" s="531"/>
      <c r="IQK96" s="532"/>
      <c r="IQL96" s="533"/>
      <c r="IQM96" s="527"/>
      <c r="IQN96" s="528"/>
      <c r="IQO96" s="529"/>
      <c r="IQP96" s="530"/>
      <c r="IQQ96" s="531"/>
      <c r="IQR96" s="532"/>
      <c r="IQS96" s="533"/>
      <c r="IQT96" s="527"/>
      <c r="IQU96" s="528"/>
      <c r="IQV96" s="529"/>
      <c r="IQW96" s="530"/>
      <c r="IQX96" s="531"/>
      <c r="IQY96" s="532"/>
      <c r="IQZ96" s="533"/>
      <c r="IRA96" s="527"/>
      <c r="IRB96" s="528"/>
      <c r="IRC96" s="529"/>
      <c r="IRD96" s="530"/>
      <c r="IRE96" s="531"/>
      <c r="IRF96" s="532"/>
      <c r="IRG96" s="533"/>
      <c r="IRH96" s="527"/>
      <c r="IRI96" s="528"/>
      <c r="IRJ96" s="529"/>
      <c r="IRK96" s="530"/>
      <c r="IRL96" s="531"/>
      <c r="IRM96" s="532"/>
      <c r="IRN96" s="533"/>
      <c r="IRO96" s="527"/>
      <c r="IRP96" s="528"/>
      <c r="IRQ96" s="529"/>
      <c r="IRR96" s="530"/>
      <c r="IRS96" s="531"/>
      <c r="IRT96" s="532"/>
      <c r="IRU96" s="533"/>
      <c r="IRV96" s="527"/>
      <c r="IRW96" s="528"/>
      <c r="IRX96" s="529"/>
      <c r="IRY96" s="530"/>
      <c r="IRZ96" s="531"/>
      <c r="ISA96" s="532"/>
      <c r="ISB96" s="533"/>
      <c r="ISC96" s="527"/>
      <c r="ISD96" s="528"/>
      <c r="ISE96" s="529"/>
      <c r="ISF96" s="530"/>
      <c r="ISG96" s="531"/>
      <c r="ISH96" s="532"/>
      <c r="ISI96" s="533"/>
      <c r="ISJ96" s="527"/>
      <c r="ISK96" s="528"/>
      <c r="ISL96" s="529"/>
      <c r="ISM96" s="530"/>
      <c r="ISN96" s="531"/>
      <c r="ISO96" s="532"/>
      <c r="ISP96" s="533"/>
      <c r="ISQ96" s="527"/>
      <c r="ISR96" s="528"/>
      <c r="ISS96" s="529"/>
      <c r="IST96" s="530"/>
      <c r="ISU96" s="531"/>
      <c r="ISV96" s="532"/>
      <c r="ISW96" s="533"/>
      <c r="ISX96" s="527"/>
      <c r="ISY96" s="528"/>
      <c r="ISZ96" s="529"/>
      <c r="ITA96" s="530"/>
      <c r="ITB96" s="531"/>
      <c r="ITC96" s="532"/>
      <c r="ITD96" s="533"/>
      <c r="ITE96" s="527"/>
      <c r="ITF96" s="528"/>
      <c r="ITG96" s="529"/>
      <c r="ITH96" s="530"/>
      <c r="ITI96" s="531"/>
      <c r="ITJ96" s="532"/>
      <c r="ITK96" s="533"/>
      <c r="ITL96" s="527"/>
      <c r="ITM96" s="528"/>
      <c r="ITN96" s="529"/>
      <c r="ITO96" s="530"/>
      <c r="ITP96" s="531"/>
      <c r="ITQ96" s="532"/>
      <c r="ITR96" s="533"/>
      <c r="ITS96" s="527"/>
      <c r="ITT96" s="528"/>
      <c r="ITU96" s="529"/>
      <c r="ITV96" s="530"/>
      <c r="ITW96" s="531"/>
      <c r="ITX96" s="532"/>
      <c r="ITY96" s="533"/>
      <c r="ITZ96" s="527"/>
      <c r="IUA96" s="528"/>
      <c r="IUB96" s="529"/>
      <c r="IUC96" s="530"/>
      <c r="IUD96" s="531"/>
      <c r="IUE96" s="532"/>
      <c r="IUF96" s="533"/>
      <c r="IUG96" s="527"/>
      <c r="IUH96" s="528"/>
      <c r="IUI96" s="529"/>
      <c r="IUJ96" s="530"/>
      <c r="IUK96" s="531"/>
      <c r="IUL96" s="532"/>
      <c r="IUM96" s="533"/>
      <c r="IUN96" s="527"/>
      <c r="IUO96" s="528"/>
      <c r="IUP96" s="529"/>
      <c r="IUQ96" s="530"/>
      <c r="IUR96" s="531"/>
      <c r="IUS96" s="532"/>
      <c r="IUT96" s="533"/>
      <c r="IUU96" s="527"/>
      <c r="IUV96" s="528"/>
      <c r="IUW96" s="529"/>
      <c r="IUX96" s="530"/>
      <c r="IUY96" s="531"/>
      <c r="IUZ96" s="532"/>
      <c r="IVA96" s="533"/>
      <c r="IVB96" s="527"/>
      <c r="IVC96" s="528"/>
      <c r="IVD96" s="529"/>
      <c r="IVE96" s="530"/>
      <c r="IVF96" s="531"/>
      <c r="IVG96" s="532"/>
      <c r="IVH96" s="533"/>
      <c r="IVI96" s="527"/>
      <c r="IVJ96" s="528"/>
      <c r="IVK96" s="529"/>
      <c r="IVL96" s="530"/>
      <c r="IVM96" s="531"/>
      <c r="IVN96" s="532"/>
      <c r="IVO96" s="533"/>
      <c r="IVP96" s="527"/>
      <c r="IVQ96" s="528"/>
      <c r="IVR96" s="529"/>
      <c r="IVS96" s="530"/>
      <c r="IVT96" s="531"/>
      <c r="IVU96" s="532"/>
      <c r="IVV96" s="533"/>
      <c r="IVW96" s="527"/>
      <c r="IVX96" s="528"/>
      <c r="IVY96" s="529"/>
      <c r="IVZ96" s="530"/>
      <c r="IWA96" s="531"/>
      <c r="IWB96" s="532"/>
      <c r="IWC96" s="533"/>
      <c r="IWD96" s="527"/>
      <c r="IWE96" s="528"/>
      <c r="IWF96" s="529"/>
      <c r="IWG96" s="530"/>
      <c r="IWH96" s="531"/>
      <c r="IWI96" s="532"/>
      <c r="IWJ96" s="533"/>
      <c r="IWK96" s="527"/>
      <c r="IWL96" s="528"/>
      <c r="IWM96" s="529"/>
      <c r="IWN96" s="530"/>
      <c r="IWO96" s="531"/>
      <c r="IWP96" s="532"/>
      <c r="IWQ96" s="533"/>
      <c r="IWR96" s="527"/>
      <c r="IWS96" s="528"/>
      <c r="IWT96" s="529"/>
      <c r="IWU96" s="530"/>
      <c r="IWV96" s="531"/>
      <c r="IWW96" s="532"/>
      <c r="IWX96" s="533"/>
      <c r="IWY96" s="527"/>
      <c r="IWZ96" s="528"/>
      <c r="IXA96" s="529"/>
      <c r="IXB96" s="530"/>
      <c r="IXC96" s="531"/>
      <c r="IXD96" s="532"/>
      <c r="IXE96" s="533"/>
      <c r="IXF96" s="527"/>
      <c r="IXG96" s="528"/>
      <c r="IXH96" s="529"/>
      <c r="IXI96" s="530"/>
      <c r="IXJ96" s="531"/>
      <c r="IXK96" s="532"/>
      <c r="IXL96" s="533"/>
      <c r="IXM96" s="527"/>
      <c r="IXN96" s="528"/>
      <c r="IXO96" s="529"/>
      <c r="IXP96" s="530"/>
      <c r="IXQ96" s="531"/>
      <c r="IXR96" s="532"/>
      <c r="IXS96" s="533"/>
      <c r="IXT96" s="527"/>
      <c r="IXU96" s="528"/>
      <c r="IXV96" s="529"/>
      <c r="IXW96" s="530"/>
      <c r="IXX96" s="531"/>
      <c r="IXY96" s="532"/>
      <c r="IXZ96" s="533"/>
      <c r="IYA96" s="527"/>
      <c r="IYB96" s="528"/>
      <c r="IYC96" s="529"/>
      <c r="IYD96" s="530"/>
      <c r="IYE96" s="531"/>
      <c r="IYF96" s="532"/>
      <c r="IYG96" s="533"/>
      <c r="IYH96" s="527"/>
      <c r="IYI96" s="528"/>
      <c r="IYJ96" s="529"/>
      <c r="IYK96" s="530"/>
      <c r="IYL96" s="531"/>
      <c r="IYM96" s="532"/>
      <c r="IYN96" s="533"/>
      <c r="IYO96" s="527"/>
      <c r="IYP96" s="528"/>
      <c r="IYQ96" s="529"/>
      <c r="IYR96" s="530"/>
      <c r="IYS96" s="531"/>
      <c r="IYT96" s="532"/>
      <c r="IYU96" s="533"/>
      <c r="IYV96" s="527"/>
      <c r="IYW96" s="528"/>
      <c r="IYX96" s="529"/>
      <c r="IYY96" s="530"/>
      <c r="IYZ96" s="531"/>
      <c r="IZA96" s="532"/>
      <c r="IZB96" s="533"/>
      <c r="IZC96" s="527"/>
      <c r="IZD96" s="528"/>
      <c r="IZE96" s="529"/>
      <c r="IZF96" s="530"/>
      <c r="IZG96" s="531"/>
      <c r="IZH96" s="532"/>
      <c r="IZI96" s="533"/>
      <c r="IZJ96" s="527"/>
      <c r="IZK96" s="528"/>
      <c r="IZL96" s="529"/>
      <c r="IZM96" s="530"/>
      <c r="IZN96" s="531"/>
      <c r="IZO96" s="532"/>
      <c r="IZP96" s="533"/>
      <c r="IZQ96" s="527"/>
      <c r="IZR96" s="528"/>
      <c r="IZS96" s="529"/>
      <c r="IZT96" s="530"/>
      <c r="IZU96" s="531"/>
      <c r="IZV96" s="532"/>
      <c r="IZW96" s="533"/>
      <c r="IZX96" s="527"/>
      <c r="IZY96" s="528"/>
      <c r="IZZ96" s="529"/>
      <c r="JAA96" s="530"/>
      <c r="JAB96" s="531"/>
      <c r="JAC96" s="532"/>
      <c r="JAD96" s="533"/>
      <c r="JAE96" s="527"/>
      <c r="JAF96" s="528"/>
      <c r="JAG96" s="529"/>
      <c r="JAH96" s="530"/>
      <c r="JAI96" s="531"/>
      <c r="JAJ96" s="532"/>
      <c r="JAK96" s="533"/>
      <c r="JAL96" s="527"/>
      <c r="JAM96" s="528"/>
      <c r="JAN96" s="529"/>
      <c r="JAO96" s="530"/>
      <c r="JAP96" s="531"/>
      <c r="JAQ96" s="532"/>
      <c r="JAR96" s="533"/>
      <c r="JAS96" s="527"/>
      <c r="JAT96" s="528"/>
      <c r="JAU96" s="529"/>
      <c r="JAV96" s="530"/>
      <c r="JAW96" s="531"/>
      <c r="JAX96" s="532"/>
      <c r="JAY96" s="533"/>
      <c r="JAZ96" s="527"/>
      <c r="JBA96" s="528"/>
      <c r="JBB96" s="529"/>
      <c r="JBC96" s="530"/>
      <c r="JBD96" s="531"/>
      <c r="JBE96" s="532"/>
      <c r="JBF96" s="533"/>
      <c r="JBG96" s="527"/>
      <c r="JBH96" s="528"/>
      <c r="JBI96" s="529"/>
      <c r="JBJ96" s="530"/>
      <c r="JBK96" s="531"/>
      <c r="JBL96" s="532"/>
      <c r="JBM96" s="533"/>
      <c r="JBN96" s="527"/>
      <c r="JBO96" s="528"/>
      <c r="JBP96" s="529"/>
      <c r="JBQ96" s="530"/>
      <c r="JBR96" s="531"/>
      <c r="JBS96" s="532"/>
      <c r="JBT96" s="533"/>
      <c r="JBU96" s="527"/>
      <c r="JBV96" s="528"/>
      <c r="JBW96" s="529"/>
      <c r="JBX96" s="530"/>
      <c r="JBY96" s="531"/>
      <c r="JBZ96" s="532"/>
      <c r="JCA96" s="533"/>
      <c r="JCB96" s="527"/>
      <c r="JCC96" s="528"/>
      <c r="JCD96" s="529"/>
      <c r="JCE96" s="530"/>
      <c r="JCF96" s="531"/>
      <c r="JCG96" s="532"/>
      <c r="JCH96" s="533"/>
      <c r="JCI96" s="527"/>
      <c r="JCJ96" s="528"/>
      <c r="JCK96" s="529"/>
      <c r="JCL96" s="530"/>
      <c r="JCM96" s="531"/>
      <c r="JCN96" s="532"/>
      <c r="JCO96" s="533"/>
      <c r="JCP96" s="527"/>
      <c r="JCQ96" s="528"/>
      <c r="JCR96" s="529"/>
      <c r="JCS96" s="530"/>
      <c r="JCT96" s="531"/>
      <c r="JCU96" s="532"/>
      <c r="JCV96" s="533"/>
      <c r="JCW96" s="527"/>
      <c r="JCX96" s="528"/>
      <c r="JCY96" s="529"/>
      <c r="JCZ96" s="530"/>
      <c r="JDA96" s="531"/>
      <c r="JDB96" s="532"/>
      <c r="JDC96" s="533"/>
      <c r="JDD96" s="527"/>
      <c r="JDE96" s="528"/>
      <c r="JDF96" s="529"/>
      <c r="JDG96" s="530"/>
      <c r="JDH96" s="531"/>
      <c r="JDI96" s="532"/>
      <c r="JDJ96" s="533"/>
      <c r="JDK96" s="527"/>
      <c r="JDL96" s="528"/>
      <c r="JDM96" s="529"/>
      <c r="JDN96" s="530"/>
      <c r="JDO96" s="531"/>
      <c r="JDP96" s="532"/>
      <c r="JDQ96" s="533"/>
      <c r="JDR96" s="527"/>
      <c r="JDS96" s="528"/>
      <c r="JDT96" s="529"/>
      <c r="JDU96" s="530"/>
      <c r="JDV96" s="531"/>
      <c r="JDW96" s="532"/>
      <c r="JDX96" s="533"/>
      <c r="JDY96" s="527"/>
      <c r="JDZ96" s="528"/>
      <c r="JEA96" s="529"/>
      <c r="JEB96" s="530"/>
      <c r="JEC96" s="531"/>
      <c r="JED96" s="532"/>
      <c r="JEE96" s="533"/>
      <c r="JEF96" s="527"/>
      <c r="JEG96" s="528"/>
      <c r="JEH96" s="529"/>
      <c r="JEI96" s="530"/>
      <c r="JEJ96" s="531"/>
      <c r="JEK96" s="532"/>
      <c r="JEL96" s="533"/>
      <c r="JEM96" s="527"/>
      <c r="JEN96" s="528"/>
      <c r="JEO96" s="529"/>
      <c r="JEP96" s="530"/>
      <c r="JEQ96" s="531"/>
      <c r="JER96" s="532"/>
      <c r="JES96" s="533"/>
      <c r="JET96" s="527"/>
      <c r="JEU96" s="528"/>
      <c r="JEV96" s="529"/>
      <c r="JEW96" s="530"/>
      <c r="JEX96" s="531"/>
      <c r="JEY96" s="532"/>
      <c r="JEZ96" s="533"/>
      <c r="JFA96" s="527"/>
      <c r="JFB96" s="528"/>
      <c r="JFC96" s="529"/>
      <c r="JFD96" s="530"/>
      <c r="JFE96" s="531"/>
      <c r="JFF96" s="532"/>
      <c r="JFG96" s="533"/>
      <c r="JFH96" s="527"/>
      <c r="JFI96" s="528"/>
      <c r="JFJ96" s="529"/>
      <c r="JFK96" s="530"/>
      <c r="JFL96" s="531"/>
      <c r="JFM96" s="532"/>
      <c r="JFN96" s="533"/>
      <c r="JFO96" s="527"/>
      <c r="JFP96" s="528"/>
      <c r="JFQ96" s="529"/>
      <c r="JFR96" s="530"/>
      <c r="JFS96" s="531"/>
      <c r="JFT96" s="532"/>
      <c r="JFU96" s="533"/>
      <c r="JFV96" s="527"/>
      <c r="JFW96" s="528"/>
      <c r="JFX96" s="529"/>
      <c r="JFY96" s="530"/>
      <c r="JFZ96" s="531"/>
      <c r="JGA96" s="532"/>
      <c r="JGB96" s="533"/>
      <c r="JGC96" s="527"/>
      <c r="JGD96" s="528"/>
      <c r="JGE96" s="529"/>
      <c r="JGF96" s="530"/>
      <c r="JGG96" s="531"/>
      <c r="JGH96" s="532"/>
      <c r="JGI96" s="533"/>
      <c r="JGJ96" s="527"/>
      <c r="JGK96" s="528"/>
      <c r="JGL96" s="529"/>
      <c r="JGM96" s="530"/>
      <c r="JGN96" s="531"/>
      <c r="JGO96" s="532"/>
      <c r="JGP96" s="533"/>
      <c r="JGQ96" s="527"/>
      <c r="JGR96" s="528"/>
      <c r="JGS96" s="529"/>
      <c r="JGT96" s="530"/>
      <c r="JGU96" s="531"/>
      <c r="JGV96" s="532"/>
      <c r="JGW96" s="533"/>
      <c r="JGX96" s="527"/>
      <c r="JGY96" s="528"/>
      <c r="JGZ96" s="529"/>
      <c r="JHA96" s="530"/>
      <c r="JHB96" s="531"/>
      <c r="JHC96" s="532"/>
      <c r="JHD96" s="533"/>
      <c r="JHE96" s="527"/>
      <c r="JHF96" s="528"/>
      <c r="JHG96" s="529"/>
      <c r="JHH96" s="530"/>
      <c r="JHI96" s="531"/>
      <c r="JHJ96" s="532"/>
      <c r="JHK96" s="533"/>
      <c r="JHL96" s="527"/>
      <c r="JHM96" s="528"/>
      <c r="JHN96" s="529"/>
      <c r="JHO96" s="530"/>
      <c r="JHP96" s="531"/>
      <c r="JHQ96" s="532"/>
      <c r="JHR96" s="533"/>
      <c r="JHS96" s="527"/>
      <c r="JHT96" s="528"/>
      <c r="JHU96" s="529"/>
      <c r="JHV96" s="530"/>
      <c r="JHW96" s="531"/>
      <c r="JHX96" s="532"/>
      <c r="JHY96" s="533"/>
      <c r="JHZ96" s="527"/>
      <c r="JIA96" s="528"/>
      <c r="JIB96" s="529"/>
      <c r="JIC96" s="530"/>
      <c r="JID96" s="531"/>
      <c r="JIE96" s="532"/>
      <c r="JIF96" s="533"/>
      <c r="JIG96" s="527"/>
      <c r="JIH96" s="528"/>
      <c r="JII96" s="529"/>
      <c r="JIJ96" s="530"/>
      <c r="JIK96" s="531"/>
      <c r="JIL96" s="532"/>
      <c r="JIM96" s="533"/>
      <c r="JIN96" s="527"/>
      <c r="JIO96" s="528"/>
      <c r="JIP96" s="529"/>
      <c r="JIQ96" s="530"/>
      <c r="JIR96" s="531"/>
      <c r="JIS96" s="532"/>
      <c r="JIT96" s="533"/>
      <c r="JIU96" s="527"/>
      <c r="JIV96" s="528"/>
      <c r="JIW96" s="529"/>
      <c r="JIX96" s="530"/>
      <c r="JIY96" s="531"/>
      <c r="JIZ96" s="532"/>
      <c r="JJA96" s="533"/>
      <c r="JJB96" s="527"/>
      <c r="JJC96" s="528"/>
      <c r="JJD96" s="529"/>
      <c r="JJE96" s="530"/>
      <c r="JJF96" s="531"/>
      <c r="JJG96" s="532"/>
      <c r="JJH96" s="533"/>
      <c r="JJI96" s="527"/>
      <c r="JJJ96" s="528"/>
      <c r="JJK96" s="529"/>
      <c r="JJL96" s="530"/>
      <c r="JJM96" s="531"/>
      <c r="JJN96" s="532"/>
      <c r="JJO96" s="533"/>
      <c r="JJP96" s="527"/>
      <c r="JJQ96" s="528"/>
      <c r="JJR96" s="529"/>
      <c r="JJS96" s="530"/>
      <c r="JJT96" s="531"/>
      <c r="JJU96" s="532"/>
      <c r="JJV96" s="533"/>
      <c r="JJW96" s="527"/>
      <c r="JJX96" s="528"/>
      <c r="JJY96" s="529"/>
      <c r="JJZ96" s="530"/>
      <c r="JKA96" s="531"/>
      <c r="JKB96" s="532"/>
      <c r="JKC96" s="533"/>
      <c r="JKD96" s="527"/>
      <c r="JKE96" s="528"/>
      <c r="JKF96" s="529"/>
      <c r="JKG96" s="530"/>
      <c r="JKH96" s="531"/>
      <c r="JKI96" s="532"/>
      <c r="JKJ96" s="533"/>
      <c r="JKK96" s="527"/>
      <c r="JKL96" s="528"/>
      <c r="JKM96" s="529"/>
      <c r="JKN96" s="530"/>
      <c r="JKO96" s="531"/>
      <c r="JKP96" s="532"/>
      <c r="JKQ96" s="533"/>
      <c r="JKR96" s="527"/>
      <c r="JKS96" s="528"/>
      <c r="JKT96" s="529"/>
      <c r="JKU96" s="530"/>
      <c r="JKV96" s="531"/>
      <c r="JKW96" s="532"/>
      <c r="JKX96" s="533"/>
      <c r="JKY96" s="527"/>
      <c r="JKZ96" s="528"/>
      <c r="JLA96" s="529"/>
      <c r="JLB96" s="530"/>
      <c r="JLC96" s="531"/>
      <c r="JLD96" s="532"/>
      <c r="JLE96" s="533"/>
      <c r="JLF96" s="527"/>
      <c r="JLG96" s="528"/>
      <c r="JLH96" s="529"/>
      <c r="JLI96" s="530"/>
      <c r="JLJ96" s="531"/>
      <c r="JLK96" s="532"/>
      <c r="JLL96" s="533"/>
      <c r="JLM96" s="527"/>
      <c r="JLN96" s="528"/>
      <c r="JLO96" s="529"/>
      <c r="JLP96" s="530"/>
      <c r="JLQ96" s="531"/>
      <c r="JLR96" s="532"/>
      <c r="JLS96" s="533"/>
      <c r="JLT96" s="527"/>
      <c r="JLU96" s="528"/>
      <c r="JLV96" s="529"/>
      <c r="JLW96" s="530"/>
      <c r="JLX96" s="531"/>
      <c r="JLY96" s="532"/>
      <c r="JLZ96" s="533"/>
      <c r="JMA96" s="527"/>
      <c r="JMB96" s="528"/>
      <c r="JMC96" s="529"/>
      <c r="JMD96" s="530"/>
      <c r="JME96" s="531"/>
      <c r="JMF96" s="532"/>
      <c r="JMG96" s="533"/>
      <c r="JMH96" s="527"/>
      <c r="JMI96" s="528"/>
      <c r="JMJ96" s="529"/>
      <c r="JMK96" s="530"/>
      <c r="JML96" s="531"/>
      <c r="JMM96" s="532"/>
      <c r="JMN96" s="533"/>
      <c r="JMO96" s="527"/>
      <c r="JMP96" s="528"/>
      <c r="JMQ96" s="529"/>
      <c r="JMR96" s="530"/>
      <c r="JMS96" s="531"/>
      <c r="JMT96" s="532"/>
      <c r="JMU96" s="533"/>
      <c r="JMV96" s="527"/>
      <c r="JMW96" s="528"/>
      <c r="JMX96" s="529"/>
      <c r="JMY96" s="530"/>
      <c r="JMZ96" s="531"/>
      <c r="JNA96" s="532"/>
      <c r="JNB96" s="533"/>
      <c r="JNC96" s="527"/>
      <c r="JND96" s="528"/>
      <c r="JNE96" s="529"/>
      <c r="JNF96" s="530"/>
      <c r="JNG96" s="531"/>
      <c r="JNH96" s="532"/>
      <c r="JNI96" s="533"/>
      <c r="JNJ96" s="527"/>
      <c r="JNK96" s="528"/>
      <c r="JNL96" s="529"/>
      <c r="JNM96" s="530"/>
      <c r="JNN96" s="531"/>
      <c r="JNO96" s="532"/>
      <c r="JNP96" s="533"/>
      <c r="JNQ96" s="527"/>
      <c r="JNR96" s="528"/>
      <c r="JNS96" s="529"/>
      <c r="JNT96" s="530"/>
      <c r="JNU96" s="531"/>
      <c r="JNV96" s="532"/>
      <c r="JNW96" s="533"/>
      <c r="JNX96" s="527"/>
      <c r="JNY96" s="528"/>
      <c r="JNZ96" s="529"/>
      <c r="JOA96" s="530"/>
      <c r="JOB96" s="531"/>
      <c r="JOC96" s="532"/>
      <c r="JOD96" s="533"/>
      <c r="JOE96" s="527"/>
      <c r="JOF96" s="528"/>
      <c r="JOG96" s="529"/>
      <c r="JOH96" s="530"/>
      <c r="JOI96" s="531"/>
      <c r="JOJ96" s="532"/>
      <c r="JOK96" s="533"/>
      <c r="JOL96" s="527"/>
      <c r="JOM96" s="528"/>
      <c r="JON96" s="529"/>
      <c r="JOO96" s="530"/>
      <c r="JOP96" s="531"/>
      <c r="JOQ96" s="532"/>
      <c r="JOR96" s="533"/>
      <c r="JOS96" s="527"/>
      <c r="JOT96" s="528"/>
      <c r="JOU96" s="529"/>
      <c r="JOV96" s="530"/>
      <c r="JOW96" s="531"/>
      <c r="JOX96" s="532"/>
      <c r="JOY96" s="533"/>
      <c r="JOZ96" s="527"/>
      <c r="JPA96" s="528"/>
      <c r="JPB96" s="529"/>
      <c r="JPC96" s="530"/>
      <c r="JPD96" s="531"/>
      <c r="JPE96" s="532"/>
      <c r="JPF96" s="533"/>
      <c r="JPG96" s="527"/>
      <c r="JPH96" s="528"/>
      <c r="JPI96" s="529"/>
      <c r="JPJ96" s="530"/>
      <c r="JPK96" s="531"/>
      <c r="JPL96" s="532"/>
      <c r="JPM96" s="533"/>
      <c r="JPN96" s="527"/>
      <c r="JPO96" s="528"/>
      <c r="JPP96" s="529"/>
      <c r="JPQ96" s="530"/>
      <c r="JPR96" s="531"/>
      <c r="JPS96" s="532"/>
      <c r="JPT96" s="533"/>
      <c r="JPU96" s="527"/>
      <c r="JPV96" s="528"/>
      <c r="JPW96" s="529"/>
      <c r="JPX96" s="530"/>
      <c r="JPY96" s="531"/>
      <c r="JPZ96" s="532"/>
      <c r="JQA96" s="533"/>
      <c r="JQB96" s="527"/>
      <c r="JQC96" s="528"/>
      <c r="JQD96" s="529"/>
      <c r="JQE96" s="530"/>
      <c r="JQF96" s="531"/>
      <c r="JQG96" s="532"/>
      <c r="JQH96" s="533"/>
      <c r="JQI96" s="527"/>
      <c r="JQJ96" s="528"/>
      <c r="JQK96" s="529"/>
      <c r="JQL96" s="530"/>
      <c r="JQM96" s="531"/>
      <c r="JQN96" s="532"/>
      <c r="JQO96" s="533"/>
      <c r="JQP96" s="527"/>
      <c r="JQQ96" s="528"/>
      <c r="JQR96" s="529"/>
      <c r="JQS96" s="530"/>
      <c r="JQT96" s="531"/>
      <c r="JQU96" s="532"/>
      <c r="JQV96" s="533"/>
      <c r="JQW96" s="527"/>
      <c r="JQX96" s="528"/>
      <c r="JQY96" s="529"/>
      <c r="JQZ96" s="530"/>
      <c r="JRA96" s="531"/>
      <c r="JRB96" s="532"/>
      <c r="JRC96" s="533"/>
      <c r="JRD96" s="527"/>
      <c r="JRE96" s="528"/>
      <c r="JRF96" s="529"/>
      <c r="JRG96" s="530"/>
      <c r="JRH96" s="531"/>
      <c r="JRI96" s="532"/>
      <c r="JRJ96" s="533"/>
      <c r="JRK96" s="527"/>
      <c r="JRL96" s="528"/>
      <c r="JRM96" s="529"/>
      <c r="JRN96" s="530"/>
      <c r="JRO96" s="531"/>
      <c r="JRP96" s="532"/>
      <c r="JRQ96" s="533"/>
      <c r="JRR96" s="527"/>
      <c r="JRS96" s="528"/>
      <c r="JRT96" s="529"/>
      <c r="JRU96" s="530"/>
      <c r="JRV96" s="531"/>
      <c r="JRW96" s="532"/>
      <c r="JRX96" s="533"/>
      <c r="JRY96" s="527"/>
      <c r="JRZ96" s="528"/>
      <c r="JSA96" s="529"/>
      <c r="JSB96" s="530"/>
      <c r="JSC96" s="531"/>
      <c r="JSD96" s="532"/>
      <c r="JSE96" s="533"/>
      <c r="JSF96" s="527"/>
      <c r="JSG96" s="528"/>
      <c r="JSH96" s="529"/>
      <c r="JSI96" s="530"/>
      <c r="JSJ96" s="531"/>
      <c r="JSK96" s="532"/>
      <c r="JSL96" s="533"/>
      <c r="JSM96" s="527"/>
      <c r="JSN96" s="528"/>
      <c r="JSO96" s="529"/>
      <c r="JSP96" s="530"/>
      <c r="JSQ96" s="531"/>
      <c r="JSR96" s="532"/>
      <c r="JSS96" s="533"/>
      <c r="JST96" s="527"/>
      <c r="JSU96" s="528"/>
      <c r="JSV96" s="529"/>
      <c r="JSW96" s="530"/>
      <c r="JSX96" s="531"/>
      <c r="JSY96" s="532"/>
      <c r="JSZ96" s="533"/>
      <c r="JTA96" s="527"/>
      <c r="JTB96" s="528"/>
      <c r="JTC96" s="529"/>
      <c r="JTD96" s="530"/>
      <c r="JTE96" s="531"/>
      <c r="JTF96" s="532"/>
      <c r="JTG96" s="533"/>
      <c r="JTH96" s="527"/>
      <c r="JTI96" s="528"/>
      <c r="JTJ96" s="529"/>
      <c r="JTK96" s="530"/>
      <c r="JTL96" s="531"/>
      <c r="JTM96" s="532"/>
      <c r="JTN96" s="533"/>
      <c r="JTO96" s="527"/>
      <c r="JTP96" s="528"/>
      <c r="JTQ96" s="529"/>
      <c r="JTR96" s="530"/>
      <c r="JTS96" s="531"/>
      <c r="JTT96" s="532"/>
      <c r="JTU96" s="533"/>
      <c r="JTV96" s="527"/>
      <c r="JTW96" s="528"/>
      <c r="JTX96" s="529"/>
      <c r="JTY96" s="530"/>
      <c r="JTZ96" s="531"/>
      <c r="JUA96" s="532"/>
      <c r="JUB96" s="533"/>
      <c r="JUC96" s="527"/>
      <c r="JUD96" s="528"/>
      <c r="JUE96" s="529"/>
      <c r="JUF96" s="530"/>
      <c r="JUG96" s="531"/>
      <c r="JUH96" s="532"/>
      <c r="JUI96" s="533"/>
      <c r="JUJ96" s="527"/>
      <c r="JUK96" s="528"/>
      <c r="JUL96" s="529"/>
      <c r="JUM96" s="530"/>
      <c r="JUN96" s="531"/>
      <c r="JUO96" s="532"/>
      <c r="JUP96" s="533"/>
      <c r="JUQ96" s="527"/>
      <c r="JUR96" s="528"/>
      <c r="JUS96" s="529"/>
      <c r="JUT96" s="530"/>
      <c r="JUU96" s="531"/>
      <c r="JUV96" s="532"/>
      <c r="JUW96" s="533"/>
      <c r="JUX96" s="527"/>
      <c r="JUY96" s="528"/>
      <c r="JUZ96" s="529"/>
      <c r="JVA96" s="530"/>
      <c r="JVB96" s="531"/>
      <c r="JVC96" s="532"/>
      <c r="JVD96" s="533"/>
      <c r="JVE96" s="527"/>
      <c r="JVF96" s="528"/>
      <c r="JVG96" s="529"/>
      <c r="JVH96" s="530"/>
      <c r="JVI96" s="531"/>
      <c r="JVJ96" s="532"/>
      <c r="JVK96" s="533"/>
      <c r="JVL96" s="527"/>
      <c r="JVM96" s="528"/>
      <c r="JVN96" s="529"/>
      <c r="JVO96" s="530"/>
      <c r="JVP96" s="531"/>
      <c r="JVQ96" s="532"/>
      <c r="JVR96" s="533"/>
      <c r="JVS96" s="527"/>
      <c r="JVT96" s="528"/>
      <c r="JVU96" s="529"/>
      <c r="JVV96" s="530"/>
      <c r="JVW96" s="531"/>
      <c r="JVX96" s="532"/>
      <c r="JVY96" s="533"/>
      <c r="JVZ96" s="527"/>
      <c r="JWA96" s="528"/>
      <c r="JWB96" s="529"/>
      <c r="JWC96" s="530"/>
      <c r="JWD96" s="531"/>
      <c r="JWE96" s="532"/>
      <c r="JWF96" s="533"/>
      <c r="JWG96" s="527"/>
      <c r="JWH96" s="528"/>
      <c r="JWI96" s="529"/>
      <c r="JWJ96" s="530"/>
      <c r="JWK96" s="531"/>
      <c r="JWL96" s="532"/>
      <c r="JWM96" s="533"/>
      <c r="JWN96" s="527"/>
      <c r="JWO96" s="528"/>
      <c r="JWP96" s="529"/>
      <c r="JWQ96" s="530"/>
      <c r="JWR96" s="531"/>
      <c r="JWS96" s="532"/>
      <c r="JWT96" s="533"/>
      <c r="JWU96" s="527"/>
      <c r="JWV96" s="528"/>
      <c r="JWW96" s="529"/>
      <c r="JWX96" s="530"/>
      <c r="JWY96" s="531"/>
      <c r="JWZ96" s="532"/>
      <c r="JXA96" s="533"/>
      <c r="JXB96" s="527"/>
      <c r="JXC96" s="528"/>
      <c r="JXD96" s="529"/>
      <c r="JXE96" s="530"/>
      <c r="JXF96" s="531"/>
      <c r="JXG96" s="532"/>
      <c r="JXH96" s="533"/>
      <c r="JXI96" s="527"/>
      <c r="JXJ96" s="528"/>
      <c r="JXK96" s="529"/>
      <c r="JXL96" s="530"/>
      <c r="JXM96" s="531"/>
      <c r="JXN96" s="532"/>
      <c r="JXO96" s="533"/>
      <c r="JXP96" s="527"/>
      <c r="JXQ96" s="528"/>
      <c r="JXR96" s="529"/>
      <c r="JXS96" s="530"/>
      <c r="JXT96" s="531"/>
      <c r="JXU96" s="532"/>
      <c r="JXV96" s="533"/>
      <c r="JXW96" s="527"/>
      <c r="JXX96" s="528"/>
      <c r="JXY96" s="529"/>
      <c r="JXZ96" s="530"/>
      <c r="JYA96" s="531"/>
      <c r="JYB96" s="532"/>
      <c r="JYC96" s="533"/>
      <c r="JYD96" s="527"/>
      <c r="JYE96" s="528"/>
      <c r="JYF96" s="529"/>
      <c r="JYG96" s="530"/>
      <c r="JYH96" s="531"/>
      <c r="JYI96" s="532"/>
      <c r="JYJ96" s="533"/>
      <c r="JYK96" s="527"/>
      <c r="JYL96" s="528"/>
      <c r="JYM96" s="529"/>
      <c r="JYN96" s="530"/>
      <c r="JYO96" s="531"/>
      <c r="JYP96" s="532"/>
      <c r="JYQ96" s="533"/>
      <c r="JYR96" s="527"/>
      <c r="JYS96" s="528"/>
      <c r="JYT96" s="529"/>
      <c r="JYU96" s="530"/>
      <c r="JYV96" s="531"/>
      <c r="JYW96" s="532"/>
      <c r="JYX96" s="533"/>
      <c r="JYY96" s="527"/>
      <c r="JYZ96" s="528"/>
      <c r="JZA96" s="529"/>
      <c r="JZB96" s="530"/>
      <c r="JZC96" s="531"/>
      <c r="JZD96" s="532"/>
      <c r="JZE96" s="533"/>
      <c r="JZF96" s="527"/>
      <c r="JZG96" s="528"/>
      <c r="JZH96" s="529"/>
      <c r="JZI96" s="530"/>
      <c r="JZJ96" s="531"/>
      <c r="JZK96" s="532"/>
      <c r="JZL96" s="533"/>
      <c r="JZM96" s="527"/>
      <c r="JZN96" s="528"/>
      <c r="JZO96" s="529"/>
      <c r="JZP96" s="530"/>
      <c r="JZQ96" s="531"/>
      <c r="JZR96" s="532"/>
      <c r="JZS96" s="533"/>
      <c r="JZT96" s="527"/>
      <c r="JZU96" s="528"/>
      <c r="JZV96" s="529"/>
      <c r="JZW96" s="530"/>
      <c r="JZX96" s="531"/>
      <c r="JZY96" s="532"/>
      <c r="JZZ96" s="533"/>
      <c r="KAA96" s="527"/>
      <c r="KAB96" s="528"/>
      <c r="KAC96" s="529"/>
      <c r="KAD96" s="530"/>
      <c r="KAE96" s="531"/>
      <c r="KAF96" s="532"/>
      <c r="KAG96" s="533"/>
      <c r="KAH96" s="527"/>
      <c r="KAI96" s="528"/>
      <c r="KAJ96" s="529"/>
      <c r="KAK96" s="530"/>
      <c r="KAL96" s="531"/>
      <c r="KAM96" s="532"/>
      <c r="KAN96" s="533"/>
      <c r="KAO96" s="527"/>
      <c r="KAP96" s="528"/>
      <c r="KAQ96" s="529"/>
      <c r="KAR96" s="530"/>
      <c r="KAS96" s="531"/>
      <c r="KAT96" s="532"/>
      <c r="KAU96" s="533"/>
      <c r="KAV96" s="527"/>
      <c r="KAW96" s="528"/>
      <c r="KAX96" s="529"/>
      <c r="KAY96" s="530"/>
      <c r="KAZ96" s="531"/>
      <c r="KBA96" s="532"/>
      <c r="KBB96" s="533"/>
      <c r="KBC96" s="527"/>
      <c r="KBD96" s="528"/>
      <c r="KBE96" s="529"/>
      <c r="KBF96" s="530"/>
      <c r="KBG96" s="531"/>
      <c r="KBH96" s="532"/>
      <c r="KBI96" s="533"/>
      <c r="KBJ96" s="527"/>
      <c r="KBK96" s="528"/>
      <c r="KBL96" s="529"/>
      <c r="KBM96" s="530"/>
      <c r="KBN96" s="531"/>
      <c r="KBO96" s="532"/>
      <c r="KBP96" s="533"/>
      <c r="KBQ96" s="527"/>
      <c r="KBR96" s="528"/>
      <c r="KBS96" s="529"/>
      <c r="KBT96" s="530"/>
      <c r="KBU96" s="531"/>
      <c r="KBV96" s="532"/>
      <c r="KBW96" s="533"/>
      <c r="KBX96" s="527"/>
      <c r="KBY96" s="528"/>
      <c r="KBZ96" s="529"/>
      <c r="KCA96" s="530"/>
      <c r="KCB96" s="531"/>
      <c r="KCC96" s="532"/>
      <c r="KCD96" s="533"/>
      <c r="KCE96" s="527"/>
      <c r="KCF96" s="528"/>
      <c r="KCG96" s="529"/>
      <c r="KCH96" s="530"/>
      <c r="KCI96" s="531"/>
      <c r="KCJ96" s="532"/>
      <c r="KCK96" s="533"/>
      <c r="KCL96" s="527"/>
      <c r="KCM96" s="528"/>
      <c r="KCN96" s="529"/>
      <c r="KCO96" s="530"/>
      <c r="KCP96" s="531"/>
      <c r="KCQ96" s="532"/>
      <c r="KCR96" s="533"/>
      <c r="KCS96" s="527"/>
      <c r="KCT96" s="528"/>
      <c r="KCU96" s="529"/>
      <c r="KCV96" s="530"/>
      <c r="KCW96" s="531"/>
      <c r="KCX96" s="532"/>
      <c r="KCY96" s="533"/>
      <c r="KCZ96" s="527"/>
      <c r="KDA96" s="528"/>
      <c r="KDB96" s="529"/>
      <c r="KDC96" s="530"/>
      <c r="KDD96" s="531"/>
      <c r="KDE96" s="532"/>
      <c r="KDF96" s="533"/>
      <c r="KDG96" s="527"/>
      <c r="KDH96" s="528"/>
      <c r="KDI96" s="529"/>
      <c r="KDJ96" s="530"/>
      <c r="KDK96" s="531"/>
      <c r="KDL96" s="532"/>
      <c r="KDM96" s="533"/>
      <c r="KDN96" s="527"/>
      <c r="KDO96" s="528"/>
      <c r="KDP96" s="529"/>
      <c r="KDQ96" s="530"/>
      <c r="KDR96" s="531"/>
      <c r="KDS96" s="532"/>
      <c r="KDT96" s="533"/>
      <c r="KDU96" s="527"/>
      <c r="KDV96" s="528"/>
      <c r="KDW96" s="529"/>
      <c r="KDX96" s="530"/>
      <c r="KDY96" s="531"/>
      <c r="KDZ96" s="532"/>
      <c r="KEA96" s="533"/>
      <c r="KEB96" s="527"/>
      <c r="KEC96" s="528"/>
      <c r="KED96" s="529"/>
      <c r="KEE96" s="530"/>
      <c r="KEF96" s="531"/>
      <c r="KEG96" s="532"/>
      <c r="KEH96" s="533"/>
      <c r="KEI96" s="527"/>
      <c r="KEJ96" s="528"/>
      <c r="KEK96" s="529"/>
      <c r="KEL96" s="530"/>
      <c r="KEM96" s="531"/>
      <c r="KEN96" s="532"/>
      <c r="KEO96" s="533"/>
      <c r="KEP96" s="527"/>
      <c r="KEQ96" s="528"/>
      <c r="KER96" s="529"/>
      <c r="KES96" s="530"/>
      <c r="KET96" s="531"/>
      <c r="KEU96" s="532"/>
      <c r="KEV96" s="533"/>
      <c r="KEW96" s="527"/>
      <c r="KEX96" s="528"/>
      <c r="KEY96" s="529"/>
      <c r="KEZ96" s="530"/>
      <c r="KFA96" s="531"/>
      <c r="KFB96" s="532"/>
      <c r="KFC96" s="533"/>
      <c r="KFD96" s="527"/>
      <c r="KFE96" s="528"/>
      <c r="KFF96" s="529"/>
      <c r="KFG96" s="530"/>
      <c r="KFH96" s="531"/>
      <c r="KFI96" s="532"/>
      <c r="KFJ96" s="533"/>
      <c r="KFK96" s="527"/>
      <c r="KFL96" s="528"/>
      <c r="KFM96" s="529"/>
      <c r="KFN96" s="530"/>
      <c r="KFO96" s="531"/>
      <c r="KFP96" s="532"/>
      <c r="KFQ96" s="533"/>
      <c r="KFR96" s="527"/>
      <c r="KFS96" s="528"/>
      <c r="KFT96" s="529"/>
      <c r="KFU96" s="530"/>
      <c r="KFV96" s="531"/>
      <c r="KFW96" s="532"/>
      <c r="KFX96" s="533"/>
      <c r="KFY96" s="527"/>
      <c r="KFZ96" s="528"/>
      <c r="KGA96" s="529"/>
      <c r="KGB96" s="530"/>
      <c r="KGC96" s="531"/>
      <c r="KGD96" s="532"/>
      <c r="KGE96" s="533"/>
      <c r="KGF96" s="527"/>
      <c r="KGG96" s="528"/>
      <c r="KGH96" s="529"/>
      <c r="KGI96" s="530"/>
      <c r="KGJ96" s="531"/>
      <c r="KGK96" s="532"/>
      <c r="KGL96" s="533"/>
      <c r="KGM96" s="527"/>
      <c r="KGN96" s="528"/>
      <c r="KGO96" s="529"/>
      <c r="KGP96" s="530"/>
      <c r="KGQ96" s="531"/>
      <c r="KGR96" s="532"/>
      <c r="KGS96" s="533"/>
      <c r="KGT96" s="527"/>
      <c r="KGU96" s="528"/>
      <c r="KGV96" s="529"/>
      <c r="KGW96" s="530"/>
      <c r="KGX96" s="531"/>
      <c r="KGY96" s="532"/>
      <c r="KGZ96" s="533"/>
      <c r="KHA96" s="527"/>
      <c r="KHB96" s="528"/>
      <c r="KHC96" s="529"/>
      <c r="KHD96" s="530"/>
      <c r="KHE96" s="531"/>
      <c r="KHF96" s="532"/>
      <c r="KHG96" s="533"/>
      <c r="KHH96" s="527"/>
      <c r="KHI96" s="528"/>
      <c r="KHJ96" s="529"/>
      <c r="KHK96" s="530"/>
      <c r="KHL96" s="531"/>
      <c r="KHM96" s="532"/>
      <c r="KHN96" s="533"/>
      <c r="KHO96" s="527"/>
      <c r="KHP96" s="528"/>
      <c r="KHQ96" s="529"/>
      <c r="KHR96" s="530"/>
      <c r="KHS96" s="531"/>
      <c r="KHT96" s="532"/>
      <c r="KHU96" s="533"/>
      <c r="KHV96" s="527"/>
      <c r="KHW96" s="528"/>
      <c r="KHX96" s="529"/>
      <c r="KHY96" s="530"/>
      <c r="KHZ96" s="531"/>
      <c r="KIA96" s="532"/>
      <c r="KIB96" s="533"/>
      <c r="KIC96" s="527"/>
      <c r="KID96" s="528"/>
      <c r="KIE96" s="529"/>
      <c r="KIF96" s="530"/>
      <c r="KIG96" s="531"/>
      <c r="KIH96" s="532"/>
      <c r="KII96" s="533"/>
      <c r="KIJ96" s="527"/>
      <c r="KIK96" s="528"/>
      <c r="KIL96" s="529"/>
      <c r="KIM96" s="530"/>
      <c r="KIN96" s="531"/>
      <c r="KIO96" s="532"/>
      <c r="KIP96" s="533"/>
      <c r="KIQ96" s="527"/>
      <c r="KIR96" s="528"/>
      <c r="KIS96" s="529"/>
      <c r="KIT96" s="530"/>
      <c r="KIU96" s="531"/>
      <c r="KIV96" s="532"/>
      <c r="KIW96" s="533"/>
      <c r="KIX96" s="527"/>
      <c r="KIY96" s="528"/>
      <c r="KIZ96" s="529"/>
      <c r="KJA96" s="530"/>
      <c r="KJB96" s="531"/>
      <c r="KJC96" s="532"/>
      <c r="KJD96" s="533"/>
      <c r="KJE96" s="527"/>
      <c r="KJF96" s="528"/>
      <c r="KJG96" s="529"/>
      <c r="KJH96" s="530"/>
      <c r="KJI96" s="531"/>
      <c r="KJJ96" s="532"/>
      <c r="KJK96" s="533"/>
      <c r="KJL96" s="527"/>
      <c r="KJM96" s="528"/>
      <c r="KJN96" s="529"/>
      <c r="KJO96" s="530"/>
      <c r="KJP96" s="531"/>
      <c r="KJQ96" s="532"/>
      <c r="KJR96" s="533"/>
      <c r="KJS96" s="527"/>
      <c r="KJT96" s="528"/>
      <c r="KJU96" s="529"/>
      <c r="KJV96" s="530"/>
      <c r="KJW96" s="531"/>
      <c r="KJX96" s="532"/>
      <c r="KJY96" s="533"/>
      <c r="KJZ96" s="527"/>
      <c r="KKA96" s="528"/>
      <c r="KKB96" s="529"/>
      <c r="KKC96" s="530"/>
      <c r="KKD96" s="531"/>
      <c r="KKE96" s="532"/>
      <c r="KKF96" s="533"/>
      <c r="KKG96" s="527"/>
      <c r="KKH96" s="528"/>
      <c r="KKI96" s="529"/>
      <c r="KKJ96" s="530"/>
      <c r="KKK96" s="531"/>
      <c r="KKL96" s="532"/>
      <c r="KKM96" s="533"/>
      <c r="KKN96" s="527"/>
      <c r="KKO96" s="528"/>
      <c r="KKP96" s="529"/>
      <c r="KKQ96" s="530"/>
      <c r="KKR96" s="531"/>
      <c r="KKS96" s="532"/>
      <c r="KKT96" s="533"/>
      <c r="KKU96" s="527"/>
      <c r="KKV96" s="528"/>
      <c r="KKW96" s="529"/>
      <c r="KKX96" s="530"/>
      <c r="KKY96" s="531"/>
      <c r="KKZ96" s="532"/>
      <c r="KLA96" s="533"/>
      <c r="KLB96" s="527"/>
      <c r="KLC96" s="528"/>
      <c r="KLD96" s="529"/>
      <c r="KLE96" s="530"/>
      <c r="KLF96" s="531"/>
      <c r="KLG96" s="532"/>
      <c r="KLH96" s="533"/>
      <c r="KLI96" s="527"/>
      <c r="KLJ96" s="528"/>
      <c r="KLK96" s="529"/>
      <c r="KLL96" s="530"/>
      <c r="KLM96" s="531"/>
      <c r="KLN96" s="532"/>
      <c r="KLO96" s="533"/>
      <c r="KLP96" s="527"/>
      <c r="KLQ96" s="528"/>
      <c r="KLR96" s="529"/>
      <c r="KLS96" s="530"/>
      <c r="KLT96" s="531"/>
      <c r="KLU96" s="532"/>
      <c r="KLV96" s="533"/>
      <c r="KLW96" s="527"/>
      <c r="KLX96" s="528"/>
      <c r="KLY96" s="529"/>
      <c r="KLZ96" s="530"/>
      <c r="KMA96" s="531"/>
      <c r="KMB96" s="532"/>
      <c r="KMC96" s="533"/>
      <c r="KMD96" s="527"/>
      <c r="KME96" s="528"/>
      <c r="KMF96" s="529"/>
      <c r="KMG96" s="530"/>
      <c r="KMH96" s="531"/>
      <c r="KMI96" s="532"/>
      <c r="KMJ96" s="533"/>
      <c r="KMK96" s="527"/>
      <c r="KML96" s="528"/>
      <c r="KMM96" s="529"/>
      <c r="KMN96" s="530"/>
      <c r="KMO96" s="531"/>
      <c r="KMP96" s="532"/>
      <c r="KMQ96" s="533"/>
      <c r="KMR96" s="527"/>
      <c r="KMS96" s="528"/>
      <c r="KMT96" s="529"/>
      <c r="KMU96" s="530"/>
      <c r="KMV96" s="531"/>
      <c r="KMW96" s="532"/>
      <c r="KMX96" s="533"/>
      <c r="KMY96" s="527"/>
      <c r="KMZ96" s="528"/>
      <c r="KNA96" s="529"/>
      <c r="KNB96" s="530"/>
      <c r="KNC96" s="531"/>
      <c r="KND96" s="532"/>
      <c r="KNE96" s="533"/>
      <c r="KNF96" s="527"/>
      <c r="KNG96" s="528"/>
      <c r="KNH96" s="529"/>
      <c r="KNI96" s="530"/>
      <c r="KNJ96" s="531"/>
      <c r="KNK96" s="532"/>
      <c r="KNL96" s="533"/>
      <c r="KNM96" s="527"/>
      <c r="KNN96" s="528"/>
      <c r="KNO96" s="529"/>
      <c r="KNP96" s="530"/>
      <c r="KNQ96" s="531"/>
      <c r="KNR96" s="532"/>
      <c r="KNS96" s="533"/>
      <c r="KNT96" s="527"/>
      <c r="KNU96" s="528"/>
      <c r="KNV96" s="529"/>
      <c r="KNW96" s="530"/>
      <c r="KNX96" s="531"/>
      <c r="KNY96" s="532"/>
      <c r="KNZ96" s="533"/>
      <c r="KOA96" s="527"/>
      <c r="KOB96" s="528"/>
      <c r="KOC96" s="529"/>
      <c r="KOD96" s="530"/>
      <c r="KOE96" s="531"/>
      <c r="KOF96" s="532"/>
      <c r="KOG96" s="533"/>
      <c r="KOH96" s="527"/>
      <c r="KOI96" s="528"/>
      <c r="KOJ96" s="529"/>
      <c r="KOK96" s="530"/>
      <c r="KOL96" s="531"/>
      <c r="KOM96" s="532"/>
      <c r="KON96" s="533"/>
      <c r="KOO96" s="527"/>
      <c r="KOP96" s="528"/>
      <c r="KOQ96" s="529"/>
      <c r="KOR96" s="530"/>
      <c r="KOS96" s="531"/>
      <c r="KOT96" s="532"/>
      <c r="KOU96" s="533"/>
      <c r="KOV96" s="527"/>
      <c r="KOW96" s="528"/>
      <c r="KOX96" s="529"/>
      <c r="KOY96" s="530"/>
      <c r="KOZ96" s="531"/>
      <c r="KPA96" s="532"/>
      <c r="KPB96" s="533"/>
      <c r="KPC96" s="527"/>
      <c r="KPD96" s="528"/>
      <c r="KPE96" s="529"/>
      <c r="KPF96" s="530"/>
      <c r="KPG96" s="531"/>
      <c r="KPH96" s="532"/>
      <c r="KPI96" s="533"/>
      <c r="KPJ96" s="527"/>
      <c r="KPK96" s="528"/>
      <c r="KPL96" s="529"/>
      <c r="KPM96" s="530"/>
      <c r="KPN96" s="531"/>
      <c r="KPO96" s="532"/>
      <c r="KPP96" s="533"/>
      <c r="KPQ96" s="527"/>
      <c r="KPR96" s="528"/>
      <c r="KPS96" s="529"/>
      <c r="KPT96" s="530"/>
      <c r="KPU96" s="531"/>
      <c r="KPV96" s="532"/>
      <c r="KPW96" s="533"/>
      <c r="KPX96" s="527"/>
      <c r="KPY96" s="528"/>
      <c r="KPZ96" s="529"/>
      <c r="KQA96" s="530"/>
      <c r="KQB96" s="531"/>
      <c r="KQC96" s="532"/>
      <c r="KQD96" s="533"/>
      <c r="KQE96" s="527"/>
      <c r="KQF96" s="528"/>
      <c r="KQG96" s="529"/>
      <c r="KQH96" s="530"/>
      <c r="KQI96" s="531"/>
      <c r="KQJ96" s="532"/>
      <c r="KQK96" s="533"/>
      <c r="KQL96" s="527"/>
      <c r="KQM96" s="528"/>
      <c r="KQN96" s="529"/>
      <c r="KQO96" s="530"/>
      <c r="KQP96" s="531"/>
      <c r="KQQ96" s="532"/>
      <c r="KQR96" s="533"/>
      <c r="KQS96" s="527"/>
      <c r="KQT96" s="528"/>
      <c r="KQU96" s="529"/>
      <c r="KQV96" s="530"/>
      <c r="KQW96" s="531"/>
      <c r="KQX96" s="532"/>
      <c r="KQY96" s="533"/>
      <c r="KQZ96" s="527"/>
      <c r="KRA96" s="528"/>
      <c r="KRB96" s="529"/>
      <c r="KRC96" s="530"/>
      <c r="KRD96" s="531"/>
      <c r="KRE96" s="532"/>
      <c r="KRF96" s="533"/>
      <c r="KRG96" s="527"/>
      <c r="KRH96" s="528"/>
      <c r="KRI96" s="529"/>
      <c r="KRJ96" s="530"/>
      <c r="KRK96" s="531"/>
      <c r="KRL96" s="532"/>
      <c r="KRM96" s="533"/>
      <c r="KRN96" s="527"/>
      <c r="KRO96" s="528"/>
      <c r="KRP96" s="529"/>
      <c r="KRQ96" s="530"/>
      <c r="KRR96" s="531"/>
      <c r="KRS96" s="532"/>
      <c r="KRT96" s="533"/>
      <c r="KRU96" s="527"/>
      <c r="KRV96" s="528"/>
      <c r="KRW96" s="529"/>
      <c r="KRX96" s="530"/>
      <c r="KRY96" s="531"/>
      <c r="KRZ96" s="532"/>
      <c r="KSA96" s="533"/>
      <c r="KSB96" s="527"/>
      <c r="KSC96" s="528"/>
      <c r="KSD96" s="529"/>
      <c r="KSE96" s="530"/>
      <c r="KSF96" s="531"/>
      <c r="KSG96" s="532"/>
      <c r="KSH96" s="533"/>
      <c r="KSI96" s="527"/>
      <c r="KSJ96" s="528"/>
      <c r="KSK96" s="529"/>
      <c r="KSL96" s="530"/>
      <c r="KSM96" s="531"/>
      <c r="KSN96" s="532"/>
      <c r="KSO96" s="533"/>
      <c r="KSP96" s="527"/>
      <c r="KSQ96" s="528"/>
      <c r="KSR96" s="529"/>
      <c r="KSS96" s="530"/>
      <c r="KST96" s="531"/>
      <c r="KSU96" s="532"/>
      <c r="KSV96" s="533"/>
      <c r="KSW96" s="527"/>
      <c r="KSX96" s="528"/>
      <c r="KSY96" s="529"/>
      <c r="KSZ96" s="530"/>
      <c r="KTA96" s="531"/>
      <c r="KTB96" s="532"/>
      <c r="KTC96" s="533"/>
      <c r="KTD96" s="527"/>
      <c r="KTE96" s="528"/>
      <c r="KTF96" s="529"/>
      <c r="KTG96" s="530"/>
      <c r="KTH96" s="531"/>
      <c r="KTI96" s="532"/>
      <c r="KTJ96" s="533"/>
      <c r="KTK96" s="527"/>
      <c r="KTL96" s="528"/>
      <c r="KTM96" s="529"/>
      <c r="KTN96" s="530"/>
      <c r="KTO96" s="531"/>
      <c r="KTP96" s="532"/>
      <c r="KTQ96" s="533"/>
      <c r="KTR96" s="527"/>
      <c r="KTS96" s="528"/>
      <c r="KTT96" s="529"/>
      <c r="KTU96" s="530"/>
      <c r="KTV96" s="531"/>
      <c r="KTW96" s="532"/>
      <c r="KTX96" s="533"/>
      <c r="KTY96" s="527"/>
      <c r="KTZ96" s="528"/>
      <c r="KUA96" s="529"/>
      <c r="KUB96" s="530"/>
      <c r="KUC96" s="531"/>
      <c r="KUD96" s="532"/>
      <c r="KUE96" s="533"/>
      <c r="KUF96" s="527"/>
      <c r="KUG96" s="528"/>
      <c r="KUH96" s="529"/>
      <c r="KUI96" s="530"/>
      <c r="KUJ96" s="531"/>
      <c r="KUK96" s="532"/>
      <c r="KUL96" s="533"/>
      <c r="KUM96" s="527"/>
      <c r="KUN96" s="528"/>
      <c r="KUO96" s="529"/>
      <c r="KUP96" s="530"/>
      <c r="KUQ96" s="531"/>
      <c r="KUR96" s="532"/>
      <c r="KUS96" s="533"/>
      <c r="KUT96" s="527"/>
      <c r="KUU96" s="528"/>
      <c r="KUV96" s="529"/>
      <c r="KUW96" s="530"/>
      <c r="KUX96" s="531"/>
      <c r="KUY96" s="532"/>
      <c r="KUZ96" s="533"/>
      <c r="KVA96" s="527"/>
      <c r="KVB96" s="528"/>
      <c r="KVC96" s="529"/>
      <c r="KVD96" s="530"/>
      <c r="KVE96" s="531"/>
      <c r="KVF96" s="532"/>
      <c r="KVG96" s="533"/>
      <c r="KVH96" s="527"/>
      <c r="KVI96" s="528"/>
      <c r="KVJ96" s="529"/>
      <c r="KVK96" s="530"/>
      <c r="KVL96" s="531"/>
      <c r="KVM96" s="532"/>
      <c r="KVN96" s="533"/>
      <c r="KVO96" s="527"/>
      <c r="KVP96" s="528"/>
      <c r="KVQ96" s="529"/>
      <c r="KVR96" s="530"/>
      <c r="KVS96" s="531"/>
      <c r="KVT96" s="532"/>
      <c r="KVU96" s="533"/>
      <c r="KVV96" s="527"/>
      <c r="KVW96" s="528"/>
      <c r="KVX96" s="529"/>
      <c r="KVY96" s="530"/>
      <c r="KVZ96" s="531"/>
      <c r="KWA96" s="532"/>
      <c r="KWB96" s="533"/>
      <c r="KWC96" s="527"/>
      <c r="KWD96" s="528"/>
      <c r="KWE96" s="529"/>
      <c r="KWF96" s="530"/>
      <c r="KWG96" s="531"/>
      <c r="KWH96" s="532"/>
      <c r="KWI96" s="533"/>
      <c r="KWJ96" s="527"/>
      <c r="KWK96" s="528"/>
      <c r="KWL96" s="529"/>
      <c r="KWM96" s="530"/>
      <c r="KWN96" s="531"/>
      <c r="KWO96" s="532"/>
      <c r="KWP96" s="533"/>
      <c r="KWQ96" s="527"/>
      <c r="KWR96" s="528"/>
      <c r="KWS96" s="529"/>
      <c r="KWT96" s="530"/>
      <c r="KWU96" s="531"/>
      <c r="KWV96" s="532"/>
      <c r="KWW96" s="533"/>
      <c r="KWX96" s="527"/>
      <c r="KWY96" s="528"/>
      <c r="KWZ96" s="529"/>
      <c r="KXA96" s="530"/>
      <c r="KXB96" s="531"/>
      <c r="KXC96" s="532"/>
      <c r="KXD96" s="533"/>
      <c r="KXE96" s="527"/>
      <c r="KXF96" s="528"/>
      <c r="KXG96" s="529"/>
      <c r="KXH96" s="530"/>
      <c r="KXI96" s="531"/>
      <c r="KXJ96" s="532"/>
      <c r="KXK96" s="533"/>
      <c r="KXL96" s="527"/>
      <c r="KXM96" s="528"/>
      <c r="KXN96" s="529"/>
      <c r="KXO96" s="530"/>
      <c r="KXP96" s="531"/>
      <c r="KXQ96" s="532"/>
      <c r="KXR96" s="533"/>
      <c r="KXS96" s="527"/>
      <c r="KXT96" s="528"/>
      <c r="KXU96" s="529"/>
      <c r="KXV96" s="530"/>
      <c r="KXW96" s="531"/>
      <c r="KXX96" s="532"/>
      <c r="KXY96" s="533"/>
      <c r="KXZ96" s="527"/>
      <c r="KYA96" s="528"/>
      <c r="KYB96" s="529"/>
      <c r="KYC96" s="530"/>
      <c r="KYD96" s="531"/>
      <c r="KYE96" s="532"/>
      <c r="KYF96" s="533"/>
      <c r="KYG96" s="527"/>
      <c r="KYH96" s="528"/>
      <c r="KYI96" s="529"/>
      <c r="KYJ96" s="530"/>
      <c r="KYK96" s="531"/>
      <c r="KYL96" s="532"/>
      <c r="KYM96" s="533"/>
      <c r="KYN96" s="527"/>
      <c r="KYO96" s="528"/>
      <c r="KYP96" s="529"/>
      <c r="KYQ96" s="530"/>
      <c r="KYR96" s="531"/>
      <c r="KYS96" s="532"/>
      <c r="KYT96" s="533"/>
      <c r="KYU96" s="527"/>
      <c r="KYV96" s="528"/>
      <c r="KYW96" s="529"/>
      <c r="KYX96" s="530"/>
      <c r="KYY96" s="531"/>
      <c r="KYZ96" s="532"/>
      <c r="KZA96" s="533"/>
      <c r="KZB96" s="527"/>
      <c r="KZC96" s="528"/>
      <c r="KZD96" s="529"/>
      <c r="KZE96" s="530"/>
      <c r="KZF96" s="531"/>
      <c r="KZG96" s="532"/>
      <c r="KZH96" s="533"/>
      <c r="KZI96" s="527"/>
      <c r="KZJ96" s="528"/>
      <c r="KZK96" s="529"/>
      <c r="KZL96" s="530"/>
      <c r="KZM96" s="531"/>
      <c r="KZN96" s="532"/>
      <c r="KZO96" s="533"/>
      <c r="KZP96" s="527"/>
      <c r="KZQ96" s="528"/>
      <c r="KZR96" s="529"/>
      <c r="KZS96" s="530"/>
      <c r="KZT96" s="531"/>
      <c r="KZU96" s="532"/>
      <c r="KZV96" s="533"/>
      <c r="KZW96" s="527"/>
      <c r="KZX96" s="528"/>
      <c r="KZY96" s="529"/>
      <c r="KZZ96" s="530"/>
      <c r="LAA96" s="531"/>
      <c r="LAB96" s="532"/>
      <c r="LAC96" s="533"/>
      <c r="LAD96" s="527"/>
      <c r="LAE96" s="528"/>
      <c r="LAF96" s="529"/>
      <c r="LAG96" s="530"/>
      <c r="LAH96" s="531"/>
      <c r="LAI96" s="532"/>
      <c r="LAJ96" s="533"/>
      <c r="LAK96" s="527"/>
      <c r="LAL96" s="528"/>
      <c r="LAM96" s="529"/>
      <c r="LAN96" s="530"/>
      <c r="LAO96" s="531"/>
      <c r="LAP96" s="532"/>
      <c r="LAQ96" s="533"/>
      <c r="LAR96" s="527"/>
      <c r="LAS96" s="528"/>
      <c r="LAT96" s="529"/>
      <c r="LAU96" s="530"/>
      <c r="LAV96" s="531"/>
      <c r="LAW96" s="532"/>
      <c r="LAX96" s="533"/>
      <c r="LAY96" s="527"/>
      <c r="LAZ96" s="528"/>
      <c r="LBA96" s="529"/>
      <c r="LBB96" s="530"/>
      <c r="LBC96" s="531"/>
      <c r="LBD96" s="532"/>
      <c r="LBE96" s="533"/>
      <c r="LBF96" s="527"/>
      <c r="LBG96" s="528"/>
      <c r="LBH96" s="529"/>
      <c r="LBI96" s="530"/>
      <c r="LBJ96" s="531"/>
      <c r="LBK96" s="532"/>
      <c r="LBL96" s="533"/>
      <c r="LBM96" s="527"/>
      <c r="LBN96" s="528"/>
      <c r="LBO96" s="529"/>
      <c r="LBP96" s="530"/>
      <c r="LBQ96" s="531"/>
      <c r="LBR96" s="532"/>
      <c r="LBS96" s="533"/>
      <c r="LBT96" s="527"/>
      <c r="LBU96" s="528"/>
      <c r="LBV96" s="529"/>
      <c r="LBW96" s="530"/>
      <c r="LBX96" s="531"/>
      <c r="LBY96" s="532"/>
      <c r="LBZ96" s="533"/>
      <c r="LCA96" s="527"/>
      <c r="LCB96" s="528"/>
      <c r="LCC96" s="529"/>
      <c r="LCD96" s="530"/>
      <c r="LCE96" s="531"/>
      <c r="LCF96" s="532"/>
      <c r="LCG96" s="533"/>
      <c r="LCH96" s="527"/>
      <c r="LCI96" s="528"/>
      <c r="LCJ96" s="529"/>
      <c r="LCK96" s="530"/>
      <c r="LCL96" s="531"/>
      <c r="LCM96" s="532"/>
      <c r="LCN96" s="533"/>
      <c r="LCO96" s="527"/>
      <c r="LCP96" s="528"/>
      <c r="LCQ96" s="529"/>
      <c r="LCR96" s="530"/>
      <c r="LCS96" s="531"/>
      <c r="LCT96" s="532"/>
      <c r="LCU96" s="533"/>
      <c r="LCV96" s="527"/>
      <c r="LCW96" s="528"/>
      <c r="LCX96" s="529"/>
      <c r="LCY96" s="530"/>
      <c r="LCZ96" s="531"/>
      <c r="LDA96" s="532"/>
      <c r="LDB96" s="533"/>
      <c r="LDC96" s="527"/>
      <c r="LDD96" s="528"/>
      <c r="LDE96" s="529"/>
      <c r="LDF96" s="530"/>
      <c r="LDG96" s="531"/>
      <c r="LDH96" s="532"/>
      <c r="LDI96" s="533"/>
      <c r="LDJ96" s="527"/>
      <c r="LDK96" s="528"/>
      <c r="LDL96" s="529"/>
      <c r="LDM96" s="530"/>
      <c r="LDN96" s="531"/>
      <c r="LDO96" s="532"/>
      <c r="LDP96" s="533"/>
      <c r="LDQ96" s="527"/>
      <c r="LDR96" s="528"/>
      <c r="LDS96" s="529"/>
      <c r="LDT96" s="530"/>
      <c r="LDU96" s="531"/>
      <c r="LDV96" s="532"/>
      <c r="LDW96" s="533"/>
      <c r="LDX96" s="527"/>
      <c r="LDY96" s="528"/>
      <c r="LDZ96" s="529"/>
      <c r="LEA96" s="530"/>
      <c r="LEB96" s="531"/>
      <c r="LEC96" s="532"/>
      <c r="LED96" s="533"/>
      <c r="LEE96" s="527"/>
      <c r="LEF96" s="528"/>
      <c r="LEG96" s="529"/>
      <c r="LEH96" s="530"/>
      <c r="LEI96" s="531"/>
      <c r="LEJ96" s="532"/>
      <c r="LEK96" s="533"/>
      <c r="LEL96" s="527"/>
      <c r="LEM96" s="528"/>
      <c r="LEN96" s="529"/>
      <c r="LEO96" s="530"/>
      <c r="LEP96" s="531"/>
      <c r="LEQ96" s="532"/>
      <c r="LER96" s="533"/>
      <c r="LES96" s="527"/>
      <c r="LET96" s="528"/>
      <c r="LEU96" s="529"/>
      <c r="LEV96" s="530"/>
      <c r="LEW96" s="531"/>
      <c r="LEX96" s="532"/>
      <c r="LEY96" s="533"/>
      <c r="LEZ96" s="527"/>
      <c r="LFA96" s="528"/>
      <c r="LFB96" s="529"/>
      <c r="LFC96" s="530"/>
      <c r="LFD96" s="531"/>
      <c r="LFE96" s="532"/>
      <c r="LFF96" s="533"/>
      <c r="LFG96" s="527"/>
      <c r="LFH96" s="528"/>
      <c r="LFI96" s="529"/>
      <c r="LFJ96" s="530"/>
      <c r="LFK96" s="531"/>
      <c r="LFL96" s="532"/>
      <c r="LFM96" s="533"/>
      <c r="LFN96" s="527"/>
      <c r="LFO96" s="528"/>
      <c r="LFP96" s="529"/>
      <c r="LFQ96" s="530"/>
      <c r="LFR96" s="531"/>
      <c r="LFS96" s="532"/>
      <c r="LFT96" s="533"/>
      <c r="LFU96" s="527"/>
      <c r="LFV96" s="528"/>
      <c r="LFW96" s="529"/>
      <c r="LFX96" s="530"/>
      <c r="LFY96" s="531"/>
      <c r="LFZ96" s="532"/>
      <c r="LGA96" s="533"/>
      <c r="LGB96" s="527"/>
      <c r="LGC96" s="528"/>
      <c r="LGD96" s="529"/>
      <c r="LGE96" s="530"/>
      <c r="LGF96" s="531"/>
      <c r="LGG96" s="532"/>
      <c r="LGH96" s="533"/>
      <c r="LGI96" s="527"/>
      <c r="LGJ96" s="528"/>
      <c r="LGK96" s="529"/>
      <c r="LGL96" s="530"/>
      <c r="LGM96" s="531"/>
      <c r="LGN96" s="532"/>
      <c r="LGO96" s="533"/>
      <c r="LGP96" s="527"/>
      <c r="LGQ96" s="528"/>
      <c r="LGR96" s="529"/>
      <c r="LGS96" s="530"/>
      <c r="LGT96" s="531"/>
      <c r="LGU96" s="532"/>
      <c r="LGV96" s="533"/>
      <c r="LGW96" s="527"/>
      <c r="LGX96" s="528"/>
      <c r="LGY96" s="529"/>
      <c r="LGZ96" s="530"/>
      <c r="LHA96" s="531"/>
      <c r="LHB96" s="532"/>
      <c r="LHC96" s="533"/>
      <c r="LHD96" s="527"/>
      <c r="LHE96" s="528"/>
      <c r="LHF96" s="529"/>
      <c r="LHG96" s="530"/>
      <c r="LHH96" s="531"/>
      <c r="LHI96" s="532"/>
      <c r="LHJ96" s="533"/>
      <c r="LHK96" s="527"/>
      <c r="LHL96" s="528"/>
      <c r="LHM96" s="529"/>
      <c r="LHN96" s="530"/>
      <c r="LHO96" s="531"/>
      <c r="LHP96" s="532"/>
      <c r="LHQ96" s="533"/>
      <c r="LHR96" s="527"/>
      <c r="LHS96" s="528"/>
      <c r="LHT96" s="529"/>
      <c r="LHU96" s="530"/>
      <c r="LHV96" s="531"/>
      <c r="LHW96" s="532"/>
      <c r="LHX96" s="533"/>
      <c r="LHY96" s="527"/>
      <c r="LHZ96" s="528"/>
      <c r="LIA96" s="529"/>
      <c r="LIB96" s="530"/>
      <c r="LIC96" s="531"/>
      <c r="LID96" s="532"/>
      <c r="LIE96" s="533"/>
      <c r="LIF96" s="527"/>
      <c r="LIG96" s="528"/>
      <c r="LIH96" s="529"/>
      <c r="LII96" s="530"/>
      <c r="LIJ96" s="531"/>
      <c r="LIK96" s="532"/>
      <c r="LIL96" s="533"/>
      <c r="LIM96" s="527"/>
      <c r="LIN96" s="528"/>
      <c r="LIO96" s="529"/>
      <c r="LIP96" s="530"/>
      <c r="LIQ96" s="531"/>
      <c r="LIR96" s="532"/>
      <c r="LIS96" s="533"/>
      <c r="LIT96" s="527"/>
      <c r="LIU96" s="528"/>
      <c r="LIV96" s="529"/>
      <c r="LIW96" s="530"/>
      <c r="LIX96" s="531"/>
      <c r="LIY96" s="532"/>
      <c r="LIZ96" s="533"/>
      <c r="LJA96" s="527"/>
      <c r="LJB96" s="528"/>
      <c r="LJC96" s="529"/>
      <c r="LJD96" s="530"/>
      <c r="LJE96" s="531"/>
      <c r="LJF96" s="532"/>
      <c r="LJG96" s="533"/>
      <c r="LJH96" s="527"/>
      <c r="LJI96" s="528"/>
      <c r="LJJ96" s="529"/>
      <c r="LJK96" s="530"/>
      <c r="LJL96" s="531"/>
      <c r="LJM96" s="532"/>
      <c r="LJN96" s="533"/>
      <c r="LJO96" s="527"/>
      <c r="LJP96" s="528"/>
      <c r="LJQ96" s="529"/>
      <c r="LJR96" s="530"/>
      <c r="LJS96" s="531"/>
      <c r="LJT96" s="532"/>
      <c r="LJU96" s="533"/>
      <c r="LJV96" s="527"/>
      <c r="LJW96" s="528"/>
      <c r="LJX96" s="529"/>
      <c r="LJY96" s="530"/>
      <c r="LJZ96" s="531"/>
      <c r="LKA96" s="532"/>
      <c r="LKB96" s="533"/>
      <c r="LKC96" s="527"/>
      <c r="LKD96" s="528"/>
      <c r="LKE96" s="529"/>
      <c r="LKF96" s="530"/>
      <c r="LKG96" s="531"/>
      <c r="LKH96" s="532"/>
      <c r="LKI96" s="533"/>
      <c r="LKJ96" s="527"/>
      <c r="LKK96" s="528"/>
      <c r="LKL96" s="529"/>
      <c r="LKM96" s="530"/>
      <c r="LKN96" s="531"/>
      <c r="LKO96" s="532"/>
      <c r="LKP96" s="533"/>
      <c r="LKQ96" s="527"/>
      <c r="LKR96" s="528"/>
      <c r="LKS96" s="529"/>
      <c r="LKT96" s="530"/>
      <c r="LKU96" s="531"/>
      <c r="LKV96" s="532"/>
      <c r="LKW96" s="533"/>
      <c r="LKX96" s="527"/>
      <c r="LKY96" s="528"/>
      <c r="LKZ96" s="529"/>
      <c r="LLA96" s="530"/>
      <c r="LLB96" s="531"/>
      <c r="LLC96" s="532"/>
      <c r="LLD96" s="533"/>
      <c r="LLE96" s="527"/>
      <c r="LLF96" s="528"/>
      <c r="LLG96" s="529"/>
      <c r="LLH96" s="530"/>
      <c r="LLI96" s="531"/>
      <c r="LLJ96" s="532"/>
      <c r="LLK96" s="533"/>
      <c r="LLL96" s="527"/>
      <c r="LLM96" s="528"/>
      <c r="LLN96" s="529"/>
      <c r="LLO96" s="530"/>
      <c r="LLP96" s="531"/>
      <c r="LLQ96" s="532"/>
      <c r="LLR96" s="533"/>
      <c r="LLS96" s="527"/>
      <c r="LLT96" s="528"/>
      <c r="LLU96" s="529"/>
      <c r="LLV96" s="530"/>
      <c r="LLW96" s="531"/>
      <c r="LLX96" s="532"/>
      <c r="LLY96" s="533"/>
      <c r="LLZ96" s="527"/>
      <c r="LMA96" s="528"/>
      <c r="LMB96" s="529"/>
      <c r="LMC96" s="530"/>
      <c r="LMD96" s="531"/>
      <c r="LME96" s="532"/>
      <c r="LMF96" s="533"/>
      <c r="LMG96" s="527"/>
      <c r="LMH96" s="528"/>
      <c r="LMI96" s="529"/>
      <c r="LMJ96" s="530"/>
      <c r="LMK96" s="531"/>
      <c r="LML96" s="532"/>
      <c r="LMM96" s="533"/>
      <c r="LMN96" s="527"/>
      <c r="LMO96" s="528"/>
      <c r="LMP96" s="529"/>
      <c r="LMQ96" s="530"/>
      <c r="LMR96" s="531"/>
      <c r="LMS96" s="532"/>
      <c r="LMT96" s="533"/>
      <c r="LMU96" s="527"/>
      <c r="LMV96" s="528"/>
      <c r="LMW96" s="529"/>
      <c r="LMX96" s="530"/>
      <c r="LMY96" s="531"/>
      <c r="LMZ96" s="532"/>
      <c r="LNA96" s="533"/>
      <c r="LNB96" s="527"/>
      <c r="LNC96" s="528"/>
      <c r="LND96" s="529"/>
      <c r="LNE96" s="530"/>
      <c r="LNF96" s="531"/>
      <c r="LNG96" s="532"/>
      <c r="LNH96" s="533"/>
      <c r="LNI96" s="527"/>
      <c r="LNJ96" s="528"/>
      <c r="LNK96" s="529"/>
      <c r="LNL96" s="530"/>
      <c r="LNM96" s="531"/>
      <c r="LNN96" s="532"/>
      <c r="LNO96" s="533"/>
      <c r="LNP96" s="527"/>
      <c r="LNQ96" s="528"/>
      <c r="LNR96" s="529"/>
      <c r="LNS96" s="530"/>
      <c r="LNT96" s="531"/>
      <c r="LNU96" s="532"/>
      <c r="LNV96" s="533"/>
      <c r="LNW96" s="527"/>
      <c r="LNX96" s="528"/>
      <c r="LNY96" s="529"/>
      <c r="LNZ96" s="530"/>
      <c r="LOA96" s="531"/>
      <c r="LOB96" s="532"/>
      <c r="LOC96" s="533"/>
      <c r="LOD96" s="527"/>
      <c r="LOE96" s="528"/>
      <c r="LOF96" s="529"/>
      <c r="LOG96" s="530"/>
      <c r="LOH96" s="531"/>
      <c r="LOI96" s="532"/>
      <c r="LOJ96" s="533"/>
      <c r="LOK96" s="527"/>
      <c r="LOL96" s="528"/>
      <c r="LOM96" s="529"/>
      <c r="LON96" s="530"/>
      <c r="LOO96" s="531"/>
      <c r="LOP96" s="532"/>
      <c r="LOQ96" s="533"/>
      <c r="LOR96" s="527"/>
      <c r="LOS96" s="528"/>
      <c r="LOT96" s="529"/>
      <c r="LOU96" s="530"/>
      <c r="LOV96" s="531"/>
      <c r="LOW96" s="532"/>
      <c r="LOX96" s="533"/>
      <c r="LOY96" s="527"/>
      <c r="LOZ96" s="528"/>
      <c r="LPA96" s="529"/>
      <c r="LPB96" s="530"/>
      <c r="LPC96" s="531"/>
      <c r="LPD96" s="532"/>
      <c r="LPE96" s="533"/>
      <c r="LPF96" s="527"/>
      <c r="LPG96" s="528"/>
      <c r="LPH96" s="529"/>
      <c r="LPI96" s="530"/>
      <c r="LPJ96" s="531"/>
      <c r="LPK96" s="532"/>
      <c r="LPL96" s="533"/>
      <c r="LPM96" s="527"/>
      <c r="LPN96" s="528"/>
      <c r="LPO96" s="529"/>
      <c r="LPP96" s="530"/>
      <c r="LPQ96" s="531"/>
      <c r="LPR96" s="532"/>
      <c r="LPS96" s="533"/>
      <c r="LPT96" s="527"/>
      <c r="LPU96" s="528"/>
      <c r="LPV96" s="529"/>
      <c r="LPW96" s="530"/>
      <c r="LPX96" s="531"/>
      <c r="LPY96" s="532"/>
      <c r="LPZ96" s="533"/>
      <c r="LQA96" s="527"/>
      <c r="LQB96" s="528"/>
      <c r="LQC96" s="529"/>
      <c r="LQD96" s="530"/>
      <c r="LQE96" s="531"/>
      <c r="LQF96" s="532"/>
      <c r="LQG96" s="533"/>
      <c r="LQH96" s="527"/>
      <c r="LQI96" s="528"/>
      <c r="LQJ96" s="529"/>
      <c r="LQK96" s="530"/>
      <c r="LQL96" s="531"/>
      <c r="LQM96" s="532"/>
      <c r="LQN96" s="533"/>
      <c r="LQO96" s="527"/>
      <c r="LQP96" s="528"/>
      <c r="LQQ96" s="529"/>
      <c r="LQR96" s="530"/>
      <c r="LQS96" s="531"/>
      <c r="LQT96" s="532"/>
      <c r="LQU96" s="533"/>
      <c r="LQV96" s="527"/>
      <c r="LQW96" s="528"/>
      <c r="LQX96" s="529"/>
      <c r="LQY96" s="530"/>
      <c r="LQZ96" s="531"/>
      <c r="LRA96" s="532"/>
      <c r="LRB96" s="533"/>
      <c r="LRC96" s="527"/>
      <c r="LRD96" s="528"/>
      <c r="LRE96" s="529"/>
      <c r="LRF96" s="530"/>
      <c r="LRG96" s="531"/>
      <c r="LRH96" s="532"/>
      <c r="LRI96" s="533"/>
      <c r="LRJ96" s="527"/>
      <c r="LRK96" s="528"/>
      <c r="LRL96" s="529"/>
      <c r="LRM96" s="530"/>
      <c r="LRN96" s="531"/>
      <c r="LRO96" s="532"/>
      <c r="LRP96" s="533"/>
      <c r="LRQ96" s="527"/>
      <c r="LRR96" s="528"/>
      <c r="LRS96" s="529"/>
      <c r="LRT96" s="530"/>
      <c r="LRU96" s="531"/>
      <c r="LRV96" s="532"/>
      <c r="LRW96" s="533"/>
      <c r="LRX96" s="527"/>
      <c r="LRY96" s="528"/>
      <c r="LRZ96" s="529"/>
      <c r="LSA96" s="530"/>
      <c r="LSB96" s="531"/>
      <c r="LSC96" s="532"/>
      <c r="LSD96" s="533"/>
      <c r="LSE96" s="527"/>
      <c r="LSF96" s="528"/>
      <c r="LSG96" s="529"/>
      <c r="LSH96" s="530"/>
      <c r="LSI96" s="531"/>
      <c r="LSJ96" s="532"/>
      <c r="LSK96" s="533"/>
      <c r="LSL96" s="527"/>
      <c r="LSM96" s="528"/>
      <c r="LSN96" s="529"/>
      <c r="LSO96" s="530"/>
      <c r="LSP96" s="531"/>
      <c r="LSQ96" s="532"/>
      <c r="LSR96" s="533"/>
      <c r="LSS96" s="527"/>
      <c r="LST96" s="528"/>
      <c r="LSU96" s="529"/>
      <c r="LSV96" s="530"/>
      <c r="LSW96" s="531"/>
      <c r="LSX96" s="532"/>
      <c r="LSY96" s="533"/>
      <c r="LSZ96" s="527"/>
      <c r="LTA96" s="528"/>
      <c r="LTB96" s="529"/>
      <c r="LTC96" s="530"/>
      <c r="LTD96" s="531"/>
      <c r="LTE96" s="532"/>
      <c r="LTF96" s="533"/>
      <c r="LTG96" s="527"/>
      <c r="LTH96" s="528"/>
      <c r="LTI96" s="529"/>
      <c r="LTJ96" s="530"/>
      <c r="LTK96" s="531"/>
      <c r="LTL96" s="532"/>
      <c r="LTM96" s="533"/>
      <c r="LTN96" s="527"/>
      <c r="LTO96" s="528"/>
      <c r="LTP96" s="529"/>
      <c r="LTQ96" s="530"/>
      <c r="LTR96" s="531"/>
      <c r="LTS96" s="532"/>
      <c r="LTT96" s="533"/>
      <c r="LTU96" s="527"/>
      <c r="LTV96" s="528"/>
      <c r="LTW96" s="529"/>
      <c r="LTX96" s="530"/>
      <c r="LTY96" s="531"/>
      <c r="LTZ96" s="532"/>
      <c r="LUA96" s="533"/>
      <c r="LUB96" s="527"/>
      <c r="LUC96" s="528"/>
      <c r="LUD96" s="529"/>
      <c r="LUE96" s="530"/>
      <c r="LUF96" s="531"/>
      <c r="LUG96" s="532"/>
      <c r="LUH96" s="533"/>
      <c r="LUI96" s="527"/>
      <c r="LUJ96" s="528"/>
      <c r="LUK96" s="529"/>
      <c r="LUL96" s="530"/>
      <c r="LUM96" s="531"/>
      <c r="LUN96" s="532"/>
      <c r="LUO96" s="533"/>
      <c r="LUP96" s="527"/>
      <c r="LUQ96" s="528"/>
      <c r="LUR96" s="529"/>
      <c r="LUS96" s="530"/>
      <c r="LUT96" s="531"/>
      <c r="LUU96" s="532"/>
      <c r="LUV96" s="533"/>
      <c r="LUW96" s="527"/>
      <c r="LUX96" s="528"/>
      <c r="LUY96" s="529"/>
      <c r="LUZ96" s="530"/>
      <c r="LVA96" s="531"/>
      <c r="LVB96" s="532"/>
      <c r="LVC96" s="533"/>
      <c r="LVD96" s="527"/>
      <c r="LVE96" s="528"/>
      <c r="LVF96" s="529"/>
      <c r="LVG96" s="530"/>
      <c r="LVH96" s="531"/>
      <c r="LVI96" s="532"/>
      <c r="LVJ96" s="533"/>
      <c r="LVK96" s="527"/>
      <c r="LVL96" s="528"/>
      <c r="LVM96" s="529"/>
      <c r="LVN96" s="530"/>
      <c r="LVO96" s="531"/>
      <c r="LVP96" s="532"/>
      <c r="LVQ96" s="533"/>
      <c r="LVR96" s="527"/>
      <c r="LVS96" s="528"/>
      <c r="LVT96" s="529"/>
      <c r="LVU96" s="530"/>
      <c r="LVV96" s="531"/>
      <c r="LVW96" s="532"/>
      <c r="LVX96" s="533"/>
      <c r="LVY96" s="527"/>
      <c r="LVZ96" s="528"/>
      <c r="LWA96" s="529"/>
      <c r="LWB96" s="530"/>
      <c r="LWC96" s="531"/>
      <c r="LWD96" s="532"/>
      <c r="LWE96" s="533"/>
      <c r="LWF96" s="527"/>
      <c r="LWG96" s="528"/>
      <c r="LWH96" s="529"/>
      <c r="LWI96" s="530"/>
      <c r="LWJ96" s="531"/>
      <c r="LWK96" s="532"/>
      <c r="LWL96" s="533"/>
      <c r="LWM96" s="527"/>
      <c r="LWN96" s="528"/>
      <c r="LWO96" s="529"/>
      <c r="LWP96" s="530"/>
      <c r="LWQ96" s="531"/>
      <c r="LWR96" s="532"/>
      <c r="LWS96" s="533"/>
      <c r="LWT96" s="527"/>
      <c r="LWU96" s="528"/>
      <c r="LWV96" s="529"/>
      <c r="LWW96" s="530"/>
      <c r="LWX96" s="531"/>
      <c r="LWY96" s="532"/>
      <c r="LWZ96" s="533"/>
      <c r="LXA96" s="527"/>
      <c r="LXB96" s="528"/>
      <c r="LXC96" s="529"/>
      <c r="LXD96" s="530"/>
      <c r="LXE96" s="531"/>
      <c r="LXF96" s="532"/>
      <c r="LXG96" s="533"/>
      <c r="LXH96" s="527"/>
      <c r="LXI96" s="528"/>
      <c r="LXJ96" s="529"/>
      <c r="LXK96" s="530"/>
      <c r="LXL96" s="531"/>
      <c r="LXM96" s="532"/>
      <c r="LXN96" s="533"/>
      <c r="LXO96" s="527"/>
      <c r="LXP96" s="528"/>
      <c r="LXQ96" s="529"/>
      <c r="LXR96" s="530"/>
      <c r="LXS96" s="531"/>
      <c r="LXT96" s="532"/>
      <c r="LXU96" s="533"/>
      <c r="LXV96" s="527"/>
      <c r="LXW96" s="528"/>
      <c r="LXX96" s="529"/>
      <c r="LXY96" s="530"/>
      <c r="LXZ96" s="531"/>
      <c r="LYA96" s="532"/>
      <c r="LYB96" s="533"/>
      <c r="LYC96" s="527"/>
      <c r="LYD96" s="528"/>
      <c r="LYE96" s="529"/>
      <c r="LYF96" s="530"/>
      <c r="LYG96" s="531"/>
      <c r="LYH96" s="532"/>
      <c r="LYI96" s="533"/>
      <c r="LYJ96" s="527"/>
      <c r="LYK96" s="528"/>
      <c r="LYL96" s="529"/>
      <c r="LYM96" s="530"/>
      <c r="LYN96" s="531"/>
      <c r="LYO96" s="532"/>
      <c r="LYP96" s="533"/>
      <c r="LYQ96" s="527"/>
      <c r="LYR96" s="528"/>
      <c r="LYS96" s="529"/>
      <c r="LYT96" s="530"/>
      <c r="LYU96" s="531"/>
      <c r="LYV96" s="532"/>
      <c r="LYW96" s="533"/>
      <c r="LYX96" s="527"/>
      <c r="LYY96" s="528"/>
      <c r="LYZ96" s="529"/>
      <c r="LZA96" s="530"/>
      <c r="LZB96" s="531"/>
      <c r="LZC96" s="532"/>
      <c r="LZD96" s="533"/>
      <c r="LZE96" s="527"/>
      <c r="LZF96" s="528"/>
      <c r="LZG96" s="529"/>
      <c r="LZH96" s="530"/>
      <c r="LZI96" s="531"/>
      <c r="LZJ96" s="532"/>
      <c r="LZK96" s="533"/>
      <c r="LZL96" s="527"/>
      <c r="LZM96" s="528"/>
      <c r="LZN96" s="529"/>
      <c r="LZO96" s="530"/>
      <c r="LZP96" s="531"/>
      <c r="LZQ96" s="532"/>
      <c r="LZR96" s="533"/>
      <c r="LZS96" s="527"/>
      <c r="LZT96" s="528"/>
      <c r="LZU96" s="529"/>
      <c r="LZV96" s="530"/>
      <c r="LZW96" s="531"/>
      <c r="LZX96" s="532"/>
      <c r="LZY96" s="533"/>
      <c r="LZZ96" s="527"/>
      <c r="MAA96" s="528"/>
      <c r="MAB96" s="529"/>
      <c r="MAC96" s="530"/>
      <c r="MAD96" s="531"/>
      <c r="MAE96" s="532"/>
      <c r="MAF96" s="533"/>
      <c r="MAG96" s="527"/>
      <c r="MAH96" s="528"/>
      <c r="MAI96" s="529"/>
      <c r="MAJ96" s="530"/>
      <c r="MAK96" s="531"/>
      <c r="MAL96" s="532"/>
      <c r="MAM96" s="533"/>
      <c r="MAN96" s="527"/>
      <c r="MAO96" s="528"/>
      <c r="MAP96" s="529"/>
      <c r="MAQ96" s="530"/>
      <c r="MAR96" s="531"/>
      <c r="MAS96" s="532"/>
      <c r="MAT96" s="533"/>
      <c r="MAU96" s="527"/>
      <c r="MAV96" s="528"/>
      <c r="MAW96" s="529"/>
      <c r="MAX96" s="530"/>
      <c r="MAY96" s="531"/>
      <c r="MAZ96" s="532"/>
      <c r="MBA96" s="533"/>
      <c r="MBB96" s="527"/>
      <c r="MBC96" s="528"/>
      <c r="MBD96" s="529"/>
      <c r="MBE96" s="530"/>
      <c r="MBF96" s="531"/>
      <c r="MBG96" s="532"/>
      <c r="MBH96" s="533"/>
      <c r="MBI96" s="527"/>
      <c r="MBJ96" s="528"/>
      <c r="MBK96" s="529"/>
      <c r="MBL96" s="530"/>
      <c r="MBM96" s="531"/>
      <c r="MBN96" s="532"/>
      <c r="MBO96" s="533"/>
      <c r="MBP96" s="527"/>
      <c r="MBQ96" s="528"/>
      <c r="MBR96" s="529"/>
      <c r="MBS96" s="530"/>
      <c r="MBT96" s="531"/>
      <c r="MBU96" s="532"/>
      <c r="MBV96" s="533"/>
      <c r="MBW96" s="527"/>
      <c r="MBX96" s="528"/>
      <c r="MBY96" s="529"/>
      <c r="MBZ96" s="530"/>
      <c r="MCA96" s="531"/>
      <c r="MCB96" s="532"/>
      <c r="MCC96" s="533"/>
      <c r="MCD96" s="527"/>
      <c r="MCE96" s="528"/>
      <c r="MCF96" s="529"/>
      <c r="MCG96" s="530"/>
      <c r="MCH96" s="531"/>
      <c r="MCI96" s="532"/>
      <c r="MCJ96" s="533"/>
      <c r="MCK96" s="527"/>
      <c r="MCL96" s="528"/>
      <c r="MCM96" s="529"/>
      <c r="MCN96" s="530"/>
      <c r="MCO96" s="531"/>
      <c r="MCP96" s="532"/>
      <c r="MCQ96" s="533"/>
      <c r="MCR96" s="527"/>
      <c r="MCS96" s="528"/>
      <c r="MCT96" s="529"/>
      <c r="MCU96" s="530"/>
      <c r="MCV96" s="531"/>
      <c r="MCW96" s="532"/>
      <c r="MCX96" s="533"/>
      <c r="MCY96" s="527"/>
      <c r="MCZ96" s="528"/>
      <c r="MDA96" s="529"/>
      <c r="MDB96" s="530"/>
      <c r="MDC96" s="531"/>
      <c r="MDD96" s="532"/>
      <c r="MDE96" s="533"/>
      <c r="MDF96" s="527"/>
      <c r="MDG96" s="528"/>
      <c r="MDH96" s="529"/>
      <c r="MDI96" s="530"/>
      <c r="MDJ96" s="531"/>
      <c r="MDK96" s="532"/>
      <c r="MDL96" s="533"/>
      <c r="MDM96" s="527"/>
      <c r="MDN96" s="528"/>
      <c r="MDO96" s="529"/>
      <c r="MDP96" s="530"/>
      <c r="MDQ96" s="531"/>
      <c r="MDR96" s="532"/>
      <c r="MDS96" s="533"/>
      <c r="MDT96" s="527"/>
      <c r="MDU96" s="528"/>
      <c r="MDV96" s="529"/>
      <c r="MDW96" s="530"/>
      <c r="MDX96" s="531"/>
      <c r="MDY96" s="532"/>
      <c r="MDZ96" s="533"/>
      <c r="MEA96" s="527"/>
      <c r="MEB96" s="528"/>
      <c r="MEC96" s="529"/>
      <c r="MED96" s="530"/>
      <c r="MEE96" s="531"/>
      <c r="MEF96" s="532"/>
      <c r="MEG96" s="533"/>
      <c r="MEH96" s="527"/>
      <c r="MEI96" s="528"/>
      <c r="MEJ96" s="529"/>
      <c r="MEK96" s="530"/>
      <c r="MEL96" s="531"/>
      <c r="MEM96" s="532"/>
      <c r="MEN96" s="533"/>
      <c r="MEO96" s="527"/>
      <c r="MEP96" s="528"/>
      <c r="MEQ96" s="529"/>
      <c r="MER96" s="530"/>
      <c r="MES96" s="531"/>
      <c r="MET96" s="532"/>
      <c r="MEU96" s="533"/>
      <c r="MEV96" s="527"/>
      <c r="MEW96" s="528"/>
      <c r="MEX96" s="529"/>
      <c r="MEY96" s="530"/>
      <c r="MEZ96" s="531"/>
      <c r="MFA96" s="532"/>
      <c r="MFB96" s="533"/>
      <c r="MFC96" s="527"/>
      <c r="MFD96" s="528"/>
      <c r="MFE96" s="529"/>
      <c r="MFF96" s="530"/>
      <c r="MFG96" s="531"/>
      <c r="MFH96" s="532"/>
      <c r="MFI96" s="533"/>
      <c r="MFJ96" s="527"/>
      <c r="MFK96" s="528"/>
      <c r="MFL96" s="529"/>
      <c r="MFM96" s="530"/>
      <c r="MFN96" s="531"/>
      <c r="MFO96" s="532"/>
      <c r="MFP96" s="533"/>
      <c r="MFQ96" s="527"/>
      <c r="MFR96" s="528"/>
      <c r="MFS96" s="529"/>
      <c r="MFT96" s="530"/>
      <c r="MFU96" s="531"/>
      <c r="MFV96" s="532"/>
      <c r="MFW96" s="533"/>
      <c r="MFX96" s="527"/>
      <c r="MFY96" s="528"/>
      <c r="MFZ96" s="529"/>
      <c r="MGA96" s="530"/>
      <c r="MGB96" s="531"/>
      <c r="MGC96" s="532"/>
      <c r="MGD96" s="533"/>
      <c r="MGE96" s="527"/>
      <c r="MGF96" s="528"/>
      <c r="MGG96" s="529"/>
      <c r="MGH96" s="530"/>
      <c r="MGI96" s="531"/>
      <c r="MGJ96" s="532"/>
      <c r="MGK96" s="533"/>
      <c r="MGL96" s="527"/>
      <c r="MGM96" s="528"/>
      <c r="MGN96" s="529"/>
      <c r="MGO96" s="530"/>
      <c r="MGP96" s="531"/>
      <c r="MGQ96" s="532"/>
      <c r="MGR96" s="533"/>
      <c r="MGS96" s="527"/>
      <c r="MGT96" s="528"/>
      <c r="MGU96" s="529"/>
      <c r="MGV96" s="530"/>
      <c r="MGW96" s="531"/>
      <c r="MGX96" s="532"/>
      <c r="MGY96" s="533"/>
      <c r="MGZ96" s="527"/>
      <c r="MHA96" s="528"/>
      <c r="MHB96" s="529"/>
      <c r="MHC96" s="530"/>
      <c r="MHD96" s="531"/>
      <c r="MHE96" s="532"/>
      <c r="MHF96" s="533"/>
      <c r="MHG96" s="527"/>
      <c r="MHH96" s="528"/>
      <c r="MHI96" s="529"/>
      <c r="MHJ96" s="530"/>
      <c r="MHK96" s="531"/>
      <c r="MHL96" s="532"/>
      <c r="MHM96" s="533"/>
      <c r="MHN96" s="527"/>
      <c r="MHO96" s="528"/>
      <c r="MHP96" s="529"/>
      <c r="MHQ96" s="530"/>
      <c r="MHR96" s="531"/>
      <c r="MHS96" s="532"/>
      <c r="MHT96" s="533"/>
      <c r="MHU96" s="527"/>
      <c r="MHV96" s="528"/>
      <c r="MHW96" s="529"/>
      <c r="MHX96" s="530"/>
      <c r="MHY96" s="531"/>
      <c r="MHZ96" s="532"/>
      <c r="MIA96" s="533"/>
      <c r="MIB96" s="527"/>
      <c r="MIC96" s="528"/>
      <c r="MID96" s="529"/>
      <c r="MIE96" s="530"/>
      <c r="MIF96" s="531"/>
      <c r="MIG96" s="532"/>
      <c r="MIH96" s="533"/>
      <c r="MII96" s="527"/>
      <c r="MIJ96" s="528"/>
      <c r="MIK96" s="529"/>
      <c r="MIL96" s="530"/>
      <c r="MIM96" s="531"/>
      <c r="MIN96" s="532"/>
      <c r="MIO96" s="533"/>
      <c r="MIP96" s="527"/>
      <c r="MIQ96" s="528"/>
      <c r="MIR96" s="529"/>
      <c r="MIS96" s="530"/>
      <c r="MIT96" s="531"/>
      <c r="MIU96" s="532"/>
      <c r="MIV96" s="533"/>
      <c r="MIW96" s="527"/>
      <c r="MIX96" s="528"/>
      <c r="MIY96" s="529"/>
      <c r="MIZ96" s="530"/>
      <c r="MJA96" s="531"/>
      <c r="MJB96" s="532"/>
      <c r="MJC96" s="533"/>
      <c r="MJD96" s="527"/>
      <c r="MJE96" s="528"/>
      <c r="MJF96" s="529"/>
      <c r="MJG96" s="530"/>
      <c r="MJH96" s="531"/>
      <c r="MJI96" s="532"/>
      <c r="MJJ96" s="533"/>
      <c r="MJK96" s="527"/>
      <c r="MJL96" s="528"/>
      <c r="MJM96" s="529"/>
      <c r="MJN96" s="530"/>
      <c r="MJO96" s="531"/>
      <c r="MJP96" s="532"/>
      <c r="MJQ96" s="533"/>
      <c r="MJR96" s="527"/>
      <c r="MJS96" s="528"/>
      <c r="MJT96" s="529"/>
      <c r="MJU96" s="530"/>
      <c r="MJV96" s="531"/>
      <c r="MJW96" s="532"/>
      <c r="MJX96" s="533"/>
      <c r="MJY96" s="527"/>
      <c r="MJZ96" s="528"/>
      <c r="MKA96" s="529"/>
      <c r="MKB96" s="530"/>
      <c r="MKC96" s="531"/>
      <c r="MKD96" s="532"/>
      <c r="MKE96" s="533"/>
      <c r="MKF96" s="527"/>
      <c r="MKG96" s="528"/>
      <c r="MKH96" s="529"/>
      <c r="MKI96" s="530"/>
      <c r="MKJ96" s="531"/>
      <c r="MKK96" s="532"/>
      <c r="MKL96" s="533"/>
      <c r="MKM96" s="527"/>
      <c r="MKN96" s="528"/>
      <c r="MKO96" s="529"/>
      <c r="MKP96" s="530"/>
      <c r="MKQ96" s="531"/>
      <c r="MKR96" s="532"/>
      <c r="MKS96" s="533"/>
      <c r="MKT96" s="527"/>
      <c r="MKU96" s="528"/>
      <c r="MKV96" s="529"/>
      <c r="MKW96" s="530"/>
      <c r="MKX96" s="531"/>
      <c r="MKY96" s="532"/>
      <c r="MKZ96" s="533"/>
      <c r="MLA96" s="527"/>
      <c r="MLB96" s="528"/>
      <c r="MLC96" s="529"/>
      <c r="MLD96" s="530"/>
      <c r="MLE96" s="531"/>
      <c r="MLF96" s="532"/>
      <c r="MLG96" s="533"/>
      <c r="MLH96" s="527"/>
      <c r="MLI96" s="528"/>
      <c r="MLJ96" s="529"/>
      <c r="MLK96" s="530"/>
      <c r="MLL96" s="531"/>
      <c r="MLM96" s="532"/>
      <c r="MLN96" s="533"/>
      <c r="MLO96" s="527"/>
      <c r="MLP96" s="528"/>
      <c r="MLQ96" s="529"/>
      <c r="MLR96" s="530"/>
      <c r="MLS96" s="531"/>
      <c r="MLT96" s="532"/>
      <c r="MLU96" s="533"/>
      <c r="MLV96" s="527"/>
      <c r="MLW96" s="528"/>
      <c r="MLX96" s="529"/>
      <c r="MLY96" s="530"/>
      <c r="MLZ96" s="531"/>
      <c r="MMA96" s="532"/>
      <c r="MMB96" s="533"/>
      <c r="MMC96" s="527"/>
      <c r="MMD96" s="528"/>
      <c r="MME96" s="529"/>
      <c r="MMF96" s="530"/>
      <c r="MMG96" s="531"/>
      <c r="MMH96" s="532"/>
      <c r="MMI96" s="533"/>
      <c r="MMJ96" s="527"/>
      <c r="MMK96" s="528"/>
      <c r="MML96" s="529"/>
      <c r="MMM96" s="530"/>
      <c r="MMN96" s="531"/>
      <c r="MMO96" s="532"/>
      <c r="MMP96" s="533"/>
      <c r="MMQ96" s="527"/>
      <c r="MMR96" s="528"/>
      <c r="MMS96" s="529"/>
      <c r="MMT96" s="530"/>
      <c r="MMU96" s="531"/>
      <c r="MMV96" s="532"/>
      <c r="MMW96" s="533"/>
      <c r="MMX96" s="527"/>
      <c r="MMY96" s="528"/>
      <c r="MMZ96" s="529"/>
      <c r="MNA96" s="530"/>
      <c r="MNB96" s="531"/>
      <c r="MNC96" s="532"/>
      <c r="MND96" s="533"/>
      <c r="MNE96" s="527"/>
      <c r="MNF96" s="528"/>
      <c r="MNG96" s="529"/>
      <c r="MNH96" s="530"/>
      <c r="MNI96" s="531"/>
      <c r="MNJ96" s="532"/>
      <c r="MNK96" s="533"/>
      <c r="MNL96" s="527"/>
      <c r="MNM96" s="528"/>
      <c r="MNN96" s="529"/>
      <c r="MNO96" s="530"/>
      <c r="MNP96" s="531"/>
      <c r="MNQ96" s="532"/>
      <c r="MNR96" s="533"/>
      <c r="MNS96" s="527"/>
      <c r="MNT96" s="528"/>
      <c r="MNU96" s="529"/>
      <c r="MNV96" s="530"/>
      <c r="MNW96" s="531"/>
      <c r="MNX96" s="532"/>
      <c r="MNY96" s="533"/>
      <c r="MNZ96" s="527"/>
      <c r="MOA96" s="528"/>
      <c r="MOB96" s="529"/>
      <c r="MOC96" s="530"/>
      <c r="MOD96" s="531"/>
      <c r="MOE96" s="532"/>
      <c r="MOF96" s="533"/>
      <c r="MOG96" s="527"/>
      <c r="MOH96" s="528"/>
      <c r="MOI96" s="529"/>
      <c r="MOJ96" s="530"/>
      <c r="MOK96" s="531"/>
      <c r="MOL96" s="532"/>
      <c r="MOM96" s="533"/>
      <c r="MON96" s="527"/>
      <c r="MOO96" s="528"/>
      <c r="MOP96" s="529"/>
      <c r="MOQ96" s="530"/>
      <c r="MOR96" s="531"/>
      <c r="MOS96" s="532"/>
      <c r="MOT96" s="533"/>
      <c r="MOU96" s="527"/>
      <c r="MOV96" s="528"/>
      <c r="MOW96" s="529"/>
      <c r="MOX96" s="530"/>
      <c r="MOY96" s="531"/>
      <c r="MOZ96" s="532"/>
      <c r="MPA96" s="533"/>
      <c r="MPB96" s="527"/>
      <c r="MPC96" s="528"/>
      <c r="MPD96" s="529"/>
      <c r="MPE96" s="530"/>
      <c r="MPF96" s="531"/>
      <c r="MPG96" s="532"/>
      <c r="MPH96" s="533"/>
      <c r="MPI96" s="527"/>
      <c r="MPJ96" s="528"/>
      <c r="MPK96" s="529"/>
      <c r="MPL96" s="530"/>
      <c r="MPM96" s="531"/>
      <c r="MPN96" s="532"/>
      <c r="MPO96" s="533"/>
      <c r="MPP96" s="527"/>
      <c r="MPQ96" s="528"/>
      <c r="MPR96" s="529"/>
      <c r="MPS96" s="530"/>
      <c r="MPT96" s="531"/>
      <c r="MPU96" s="532"/>
      <c r="MPV96" s="533"/>
      <c r="MPW96" s="527"/>
      <c r="MPX96" s="528"/>
      <c r="MPY96" s="529"/>
      <c r="MPZ96" s="530"/>
      <c r="MQA96" s="531"/>
      <c r="MQB96" s="532"/>
      <c r="MQC96" s="533"/>
      <c r="MQD96" s="527"/>
      <c r="MQE96" s="528"/>
      <c r="MQF96" s="529"/>
      <c r="MQG96" s="530"/>
      <c r="MQH96" s="531"/>
      <c r="MQI96" s="532"/>
      <c r="MQJ96" s="533"/>
      <c r="MQK96" s="527"/>
      <c r="MQL96" s="528"/>
      <c r="MQM96" s="529"/>
      <c r="MQN96" s="530"/>
      <c r="MQO96" s="531"/>
      <c r="MQP96" s="532"/>
      <c r="MQQ96" s="533"/>
      <c r="MQR96" s="527"/>
      <c r="MQS96" s="528"/>
      <c r="MQT96" s="529"/>
      <c r="MQU96" s="530"/>
      <c r="MQV96" s="531"/>
      <c r="MQW96" s="532"/>
      <c r="MQX96" s="533"/>
      <c r="MQY96" s="527"/>
      <c r="MQZ96" s="528"/>
      <c r="MRA96" s="529"/>
      <c r="MRB96" s="530"/>
      <c r="MRC96" s="531"/>
      <c r="MRD96" s="532"/>
      <c r="MRE96" s="533"/>
      <c r="MRF96" s="527"/>
      <c r="MRG96" s="528"/>
      <c r="MRH96" s="529"/>
      <c r="MRI96" s="530"/>
      <c r="MRJ96" s="531"/>
      <c r="MRK96" s="532"/>
      <c r="MRL96" s="533"/>
      <c r="MRM96" s="527"/>
      <c r="MRN96" s="528"/>
      <c r="MRO96" s="529"/>
      <c r="MRP96" s="530"/>
      <c r="MRQ96" s="531"/>
      <c r="MRR96" s="532"/>
      <c r="MRS96" s="533"/>
      <c r="MRT96" s="527"/>
      <c r="MRU96" s="528"/>
      <c r="MRV96" s="529"/>
      <c r="MRW96" s="530"/>
      <c r="MRX96" s="531"/>
      <c r="MRY96" s="532"/>
      <c r="MRZ96" s="533"/>
      <c r="MSA96" s="527"/>
      <c r="MSB96" s="528"/>
      <c r="MSC96" s="529"/>
      <c r="MSD96" s="530"/>
      <c r="MSE96" s="531"/>
      <c r="MSF96" s="532"/>
      <c r="MSG96" s="533"/>
      <c r="MSH96" s="527"/>
      <c r="MSI96" s="528"/>
      <c r="MSJ96" s="529"/>
      <c r="MSK96" s="530"/>
      <c r="MSL96" s="531"/>
      <c r="MSM96" s="532"/>
      <c r="MSN96" s="533"/>
      <c r="MSO96" s="527"/>
      <c r="MSP96" s="528"/>
      <c r="MSQ96" s="529"/>
      <c r="MSR96" s="530"/>
      <c r="MSS96" s="531"/>
      <c r="MST96" s="532"/>
      <c r="MSU96" s="533"/>
      <c r="MSV96" s="527"/>
      <c r="MSW96" s="528"/>
      <c r="MSX96" s="529"/>
      <c r="MSY96" s="530"/>
      <c r="MSZ96" s="531"/>
      <c r="MTA96" s="532"/>
      <c r="MTB96" s="533"/>
      <c r="MTC96" s="527"/>
      <c r="MTD96" s="528"/>
      <c r="MTE96" s="529"/>
      <c r="MTF96" s="530"/>
      <c r="MTG96" s="531"/>
      <c r="MTH96" s="532"/>
      <c r="MTI96" s="533"/>
      <c r="MTJ96" s="527"/>
      <c r="MTK96" s="528"/>
      <c r="MTL96" s="529"/>
      <c r="MTM96" s="530"/>
      <c r="MTN96" s="531"/>
      <c r="MTO96" s="532"/>
      <c r="MTP96" s="533"/>
      <c r="MTQ96" s="527"/>
      <c r="MTR96" s="528"/>
      <c r="MTS96" s="529"/>
      <c r="MTT96" s="530"/>
      <c r="MTU96" s="531"/>
      <c r="MTV96" s="532"/>
      <c r="MTW96" s="533"/>
      <c r="MTX96" s="527"/>
      <c r="MTY96" s="528"/>
      <c r="MTZ96" s="529"/>
      <c r="MUA96" s="530"/>
      <c r="MUB96" s="531"/>
      <c r="MUC96" s="532"/>
      <c r="MUD96" s="533"/>
      <c r="MUE96" s="527"/>
      <c r="MUF96" s="528"/>
      <c r="MUG96" s="529"/>
      <c r="MUH96" s="530"/>
      <c r="MUI96" s="531"/>
      <c r="MUJ96" s="532"/>
      <c r="MUK96" s="533"/>
      <c r="MUL96" s="527"/>
      <c r="MUM96" s="528"/>
      <c r="MUN96" s="529"/>
      <c r="MUO96" s="530"/>
      <c r="MUP96" s="531"/>
      <c r="MUQ96" s="532"/>
      <c r="MUR96" s="533"/>
      <c r="MUS96" s="527"/>
      <c r="MUT96" s="528"/>
      <c r="MUU96" s="529"/>
      <c r="MUV96" s="530"/>
      <c r="MUW96" s="531"/>
      <c r="MUX96" s="532"/>
      <c r="MUY96" s="533"/>
      <c r="MUZ96" s="527"/>
      <c r="MVA96" s="528"/>
      <c r="MVB96" s="529"/>
      <c r="MVC96" s="530"/>
      <c r="MVD96" s="531"/>
      <c r="MVE96" s="532"/>
      <c r="MVF96" s="533"/>
      <c r="MVG96" s="527"/>
      <c r="MVH96" s="528"/>
      <c r="MVI96" s="529"/>
      <c r="MVJ96" s="530"/>
      <c r="MVK96" s="531"/>
      <c r="MVL96" s="532"/>
      <c r="MVM96" s="533"/>
      <c r="MVN96" s="527"/>
      <c r="MVO96" s="528"/>
      <c r="MVP96" s="529"/>
      <c r="MVQ96" s="530"/>
      <c r="MVR96" s="531"/>
      <c r="MVS96" s="532"/>
      <c r="MVT96" s="533"/>
      <c r="MVU96" s="527"/>
      <c r="MVV96" s="528"/>
      <c r="MVW96" s="529"/>
      <c r="MVX96" s="530"/>
      <c r="MVY96" s="531"/>
      <c r="MVZ96" s="532"/>
      <c r="MWA96" s="533"/>
      <c r="MWB96" s="527"/>
      <c r="MWC96" s="528"/>
      <c r="MWD96" s="529"/>
      <c r="MWE96" s="530"/>
      <c r="MWF96" s="531"/>
      <c r="MWG96" s="532"/>
      <c r="MWH96" s="533"/>
      <c r="MWI96" s="527"/>
      <c r="MWJ96" s="528"/>
      <c r="MWK96" s="529"/>
      <c r="MWL96" s="530"/>
      <c r="MWM96" s="531"/>
      <c r="MWN96" s="532"/>
      <c r="MWO96" s="533"/>
      <c r="MWP96" s="527"/>
      <c r="MWQ96" s="528"/>
      <c r="MWR96" s="529"/>
      <c r="MWS96" s="530"/>
      <c r="MWT96" s="531"/>
      <c r="MWU96" s="532"/>
      <c r="MWV96" s="533"/>
      <c r="MWW96" s="527"/>
      <c r="MWX96" s="528"/>
      <c r="MWY96" s="529"/>
      <c r="MWZ96" s="530"/>
      <c r="MXA96" s="531"/>
      <c r="MXB96" s="532"/>
      <c r="MXC96" s="533"/>
      <c r="MXD96" s="527"/>
      <c r="MXE96" s="528"/>
      <c r="MXF96" s="529"/>
      <c r="MXG96" s="530"/>
      <c r="MXH96" s="531"/>
      <c r="MXI96" s="532"/>
      <c r="MXJ96" s="533"/>
      <c r="MXK96" s="527"/>
      <c r="MXL96" s="528"/>
      <c r="MXM96" s="529"/>
      <c r="MXN96" s="530"/>
      <c r="MXO96" s="531"/>
      <c r="MXP96" s="532"/>
      <c r="MXQ96" s="533"/>
      <c r="MXR96" s="527"/>
      <c r="MXS96" s="528"/>
      <c r="MXT96" s="529"/>
      <c r="MXU96" s="530"/>
      <c r="MXV96" s="531"/>
      <c r="MXW96" s="532"/>
      <c r="MXX96" s="533"/>
      <c r="MXY96" s="527"/>
      <c r="MXZ96" s="528"/>
      <c r="MYA96" s="529"/>
      <c r="MYB96" s="530"/>
      <c r="MYC96" s="531"/>
      <c r="MYD96" s="532"/>
      <c r="MYE96" s="533"/>
      <c r="MYF96" s="527"/>
      <c r="MYG96" s="528"/>
      <c r="MYH96" s="529"/>
      <c r="MYI96" s="530"/>
      <c r="MYJ96" s="531"/>
      <c r="MYK96" s="532"/>
      <c r="MYL96" s="533"/>
      <c r="MYM96" s="527"/>
      <c r="MYN96" s="528"/>
      <c r="MYO96" s="529"/>
      <c r="MYP96" s="530"/>
      <c r="MYQ96" s="531"/>
      <c r="MYR96" s="532"/>
      <c r="MYS96" s="533"/>
      <c r="MYT96" s="527"/>
      <c r="MYU96" s="528"/>
      <c r="MYV96" s="529"/>
      <c r="MYW96" s="530"/>
      <c r="MYX96" s="531"/>
      <c r="MYY96" s="532"/>
      <c r="MYZ96" s="533"/>
      <c r="MZA96" s="527"/>
      <c r="MZB96" s="528"/>
      <c r="MZC96" s="529"/>
      <c r="MZD96" s="530"/>
      <c r="MZE96" s="531"/>
      <c r="MZF96" s="532"/>
      <c r="MZG96" s="533"/>
      <c r="MZH96" s="527"/>
      <c r="MZI96" s="528"/>
      <c r="MZJ96" s="529"/>
      <c r="MZK96" s="530"/>
      <c r="MZL96" s="531"/>
      <c r="MZM96" s="532"/>
      <c r="MZN96" s="533"/>
      <c r="MZO96" s="527"/>
      <c r="MZP96" s="528"/>
      <c r="MZQ96" s="529"/>
      <c r="MZR96" s="530"/>
      <c r="MZS96" s="531"/>
      <c r="MZT96" s="532"/>
      <c r="MZU96" s="533"/>
      <c r="MZV96" s="527"/>
      <c r="MZW96" s="528"/>
      <c r="MZX96" s="529"/>
      <c r="MZY96" s="530"/>
      <c r="MZZ96" s="531"/>
      <c r="NAA96" s="532"/>
      <c r="NAB96" s="533"/>
      <c r="NAC96" s="527"/>
      <c r="NAD96" s="528"/>
      <c r="NAE96" s="529"/>
      <c r="NAF96" s="530"/>
      <c r="NAG96" s="531"/>
      <c r="NAH96" s="532"/>
      <c r="NAI96" s="533"/>
      <c r="NAJ96" s="527"/>
      <c r="NAK96" s="528"/>
      <c r="NAL96" s="529"/>
      <c r="NAM96" s="530"/>
      <c r="NAN96" s="531"/>
      <c r="NAO96" s="532"/>
      <c r="NAP96" s="533"/>
      <c r="NAQ96" s="527"/>
      <c r="NAR96" s="528"/>
      <c r="NAS96" s="529"/>
      <c r="NAT96" s="530"/>
      <c r="NAU96" s="531"/>
      <c r="NAV96" s="532"/>
      <c r="NAW96" s="533"/>
      <c r="NAX96" s="527"/>
      <c r="NAY96" s="528"/>
      <c r="NAZ96" s="529"/>
      <c r="NBA96" s="530"/>
      <c r="NBB96" s="531"/>
      <c r="NBC96" s="532"/>
      <c r="NBD96" s="533"/>
      <c r="NBE96" s="527"/>
      <c r="NBF96" s="528"/>
      <c r="NBG96" s="529"/>
      <c r="NBH96" s="530"/>
      <c r="NBI96" s="531"/>
      <c r="NBJ96" s="532"/>
      <c r="NBK96" s="533"/>
      <c r="NBL96" s="527"/>
      <c r="NBM96" s="528"/>
      <c r="NBN96" s="529"/>
      <c r="NBO96" s="530"/>
      <c r="NBP96" s="531"/>
      <c r="NBQ96" s="532"/>
      <c r="NBR96" s="533"/>
      <c r="NBS96" s="527"/>
      <c r="NBT96" s="528"/>
      <c r="NBU96" s="529"/>
      <c r="NBV96" s="530"/>
      <c r="NBW96" s="531"/>
      <c r="NBX96" s="532"/>
      <c r="NBY96" s="533"/>
      <c r="NBZ96" s="527"/>
      <c r="NCA96" s="528"/>
      <c r="NCB96" s="529"/>
      <c r="NCC96" s="530"/>
      <c r="NCD96" s="531"/>
      <c r="NCE96" s="532"/>
      <c r="NCF96" s="533"/>
      <c r="NCG96" s="527"/>
      <c r="NCH96" s="528"/>
      <c r="NCI96" s="529"/>
      <c r="NCJ96" s="530"/>
      <c r="NCK96" s="531"/>
      <c r="NCL96" s="532"/>
      <c r="NCM96" s="533"/>
      <c r="NCN96" s="527"/>
      <c r="NCO96" s="528"/>
      <c r="NCP96" s="529"/>
      <c r="NCQ96" s="530"/>
      <c r="NCR96" s="531"/>
      <c r="NCS96" s="532"/>
      <c r="NCT96" s="533"/>
      <c r="NCU96" s="527"/>
      <c r="NCV96" s="528"/>
      <c r="NCW96" s="529"/>
      <c r="NCX96" s="530"/>
      <c r="NCY96" s="531"/>
      <c r="NCZ96" s="532"/>
      <c r="NDA96" s="533"/>
      <c r="NDB96" s="527"/>
      <c r="NDC96" s="528"/>
      <c r="NDD96" s="529"/>
      <c r="NDE96" s="530"/>
      <c r="NDF96" s="531"/>
      <c r="NDG96" s="532"/>
      <c r="NDH96" s="533"/>
      <c r="NDI96" s="527"/>
      <c r="NDJ96" s="528"/>
      <c r="NDK96" s="529"/>
      <c r="NDL96" s="530"/>
      <c r="NDM96" s="531"/>
      <c r="NDN96" s="532"/>
      <c r="NDO96" s="533"/>
      <c r="NDP96" s="527"/>
      <c r="NDQ96" s="528"/>
      <c r="NDR96" s="529"/>
      <c r="NDS96" s="530"/>
      <c r="NDT96" s="531"/>
      <c r="NDU96" s="532"/>
      <c r="NDV96" s="533"/>
      <c r="NDW96" s="527"/>
      <c r="NDX96" s="528"/>
      <c r="NDY96" s="529"/>
      <c r="NDZ96" s="530"/>
      <c r="NEA96" s="531"/>
      <c r="NEB96" s="532"/>
      <c r="NEC96" s="533"/>
      <c r="NED96" s="527"/>
      <c r="NEE96" s="528"/>
      <c r="NEF96" s="529"/>
      <c r="NEG96" s="530"/>
      <c r="NEH96" s="531"/>
      <c r="NEI96" s="532"/>
      <c r="NEJ96" s="533"/>
      <c r="NEK96" s="527"/>
      <c r="NEL96" s="528"/>
      <c r="NEM96" s="529"/>
      <c r="NEN96" s="530"/>
      <c r="NEO96" s="531"/>
      <c r="NEP96" s="532"/>
      <c r="NEQ96" s="533"/>
      <c r="NER96" s="527"/>
      <c r="NES96" s="528"/>
      <c r="NET96" s="529"/>
      <c r="NEU96" s="530"/>
      <c r="NEV96" s="531"/>
      <c r="NEW96" s="532"/>
      <c r="NEX96" s="533"/>
      <c r="NEY96" s="527"/>
      <c r="NEZ96" s="528"/>
      <c r="NFA96" s="529"/>
      <c r="NFB96" s="530"/>
      <c r="NFC96" s="531"/>
      <c r="NFD96" s="532"/>
      <c r="NFE96" s="533"/>
      <c r="NFF96" s="527"/>
      <c r="NFG96" s="528"/>
      <c r="NFH96" s="529"/>
      <c r="NFI96" s="530"/>
      <c r="NFJ96" s="531"/>
      <c r="NFK96" s="532"/>
      <c r="NFL96" s="533"/>
      <c r="NFM96" s="527"/>
      <c r="NFN96" s="528"/>
      <c r="NFO96" s="529"/>
      <c r="NFP96" s="530"/>
      <c r="NFQ96" s="531"/>
      <c r="NFR96" s="532"/>
      <c r="NFS96" s="533"/>
      <c r="NFT96" s="527"/>
      <c r="NFU96" s="528"/>
      <c r="NFV96" s="529"/>
      <c r="NFW96" s="530"/>
      <c r="NFX96" s="531"/>
      <c r="NFY96" s="532"/>
      <c r="NFZ96" s="533"/>
      <c r="NGA96" s="527"/>
      <c r="NGB96" s="528"/>
      <c r="NGC96" s="529"/>
      <c r="NGD96" s="530"/>
      <c r="NGE96" s="531"/>
      <c r="NGF96" s="532"/>
      <c r="NGG96" s="533"/>
      <c r="NGH96" s="527"/>
      <c r="NGI96" s="528"/>
      <c r="NGJ96" s="529"/>
      <c r="NGK96" s="530"/>
      <c r="NGL96" s="531"/>
      <c r="NGM96" s="532"/>
      <c r="NGN96" s="533"/>
      <c r="NGO96" s="527"/>
      <c r="NGP96" s="528"/>
      <c r="NGQ96" s="529"/>
      <c r="NGR96" s="530"/>
      <c r="NGS96" s="531"/>
      <c r="NGT96" s="532"/>
      <c r="NGU96" s="533"/>
      <c r="NGV96" s="527"/>
      <c r="NGW96" s="528"/>
      <c r="NGX96" s="529"/>
      <c r="NGY96" s="530"/>
      <c r="NGZ96" s="531"/>
      <c r="NHA96" s="532"/>
      <c r="NHB96" s="533"/>
      <c r="NHC96" s="527"/>
      <c r="NHD96" s="528"/>
      <c r="NHE96" s="529"/>
      <c r="NHF96" s="530"/>
      <c r="NHG96" s="531"/>
      <c r="NHH96" s="532"/>
      <c r="NHI96" s="533"/>
      <c r="NHJ96" s="527"/>
      <c r="NHK96" s="528"/>
      <c r="NHL96" s="529"/>
      <c r="NHM96" s="530"/>
      <c r="NHN96" s="531"/>
      <c r="NHO96" s="532"/>
      <c r="NHP96" s="533"/>
      <c r="NHQ96" s="527"/>
      <c r="NHR96" s="528"/>
      <c r="NHS96" s="529"/>
      <c r="NHT96" s="530"/>
      <c r="NHU96" s="531"/>
      <c r="NHV96" s="532"/>
      <c r="NHW96" s="533"/>
      <c r="NHX96" s="527"/>
      <c r="NHY96" s="528"/>
      <c r="NHZ96" s="529"/>
      <c r="NIA96" s="530"/>
      <c r="NIB96" s="531"/>
      <c r="NIC96" s="532"/>
      <c r="NID96" s="533"/>
      <c r="NIE96" s="527"/>
      <c r="NIF96" s="528"/>
      <c r="NIG96" s="529"/>
      <c r="NIH96" s="530"/>
      <c r="NII96" s="531"/>
      <c r="NIJ96" s="532"/>
      <c r="NIK96" s="533"/>
      <c r="NIL96" s="527"/>
      <c r="NIM96" s="528"/>
      <c r="NIN96" s="529"/>
      <c r="NIO96" s="530"/>
      <c r="NIP96" s="531"/>
      <c r="NIQ96" s="532"/>
      <c r="NIR96" s="533"/>
      <c r="NIS96" s="527"/>
      <c r="NIT96" s="528"/>
      <c r="NIU96" s="529"/>
      <c r="NIV96" s="530"/>
      <c r="NIW96" s="531"/>
      <c r="NIX96" s="532"/>
      <c r="NIY96" s="533"/>
      <c r="NIZ96" s="527"/>
      <c r="NJA96" s="528"/>
      <c r="NJB96" s="529"/>
      <c r="NJC96" s="530"/>
      <c r="NJD96" s="531"/>
      <c r="NJE96" s="532"/>
      <c r="NJF96" s="533"/>
      <c r="NJG96" s="527"/>
      <c r="NJH96" s="528"/>
      <c r="NJI96" s="529"/>
      <c r="NJJ96" s="530"/>
      <c r="NJK96" s="531"/>
      <c r="NJL96" s="532"/>
      <c r="NJM96" s="533"/>
      <c r="NJN96" s="527"/>
      <c r="NJO96" s="528"/>
      <c r="NJP96" s="529"/>
      <c r="NJQ96" s="530"/>
      <c r="NJR96" s="531"/>
      <c r="NJS96" s="532"/>
      <c r="NJT96" s="533"/>
      <c r="NJU96" s="527"/>
      <c r="NJV96" s="528"/>
      <c r="NJW96" s="529"/>
      <c r="NJX96" s="530"/>
      <c r="NJY96" s="531"/>
      <c r="NJZ96" s="532"/>
      <c r="NKA96" s="533"/>
      <c r="NKB96" s="527"/>
      <c r="NKC96" s="528"/>
      <c r="NKD96" s="529"/>
      <c r="NKE96" s="530"/>
      <c r="NKF96" s="531"/>
      <c r="NKG96" s="532"/>
      <c r="NKH96" s="533"/>
      <c r="NKI96" s="527"/>
      <c r="NKJ96" s="528"/>
      <c r="NKK96" s="529"/>
      <c r="NKL96" s="530"/>
      <c r="NKM96" s="531"/>
      <c r="NKN96" s="532"/>
      <c r="NKO96" s="533"/>
      <c r="NKP96" s="527"/>
      <c r="NKQ96" s="528"/>
      <c r="NKR96" s="529"/>
      <c r="NKS96" s="530"/>
      <c r="NKT96" s="531"/>
      <c r="NKU96" s="532"/>
      <c r="NKV96" s="533"/>
      <c r="NKW96" s="527"/>
      <c r="NKX96" s="528"/>
      <c r="NKY96" s="529"/>
      <c r="NKZ96" s="530"/>
      <c r="NLA96" s="531"/>
      <c r="NLB96" s="532"/>
      <c r="NLC96" s="533"/>
      <c r="NLD96" s="527"/>
      <c r="NLE96" s="528"/>
      <c r="NLF96" s="529"/>
      <c r="NLG96" s="530"/>
      <c r="NLH96" s="531"/>
      <c r="NLI96" s="532"/>
      <c r="NLJ96" s="533"/>
      <c r="NLK96" s="527"/>
      <c r="NLL96" s="528"/>
      <c r="NLM96" s="529"/>
      <c r="NLN96" s="530"/>
      <c r="NLO96" s="531"/>
      <c r="NLP96" s="532"/>
      <c r="NLQ96" s="533"/>
      <c r="NLR96" s="527"/>
      <c r="NLS96" s="528"/>
      <c r="NLT96" s="529"/>
      <c r="NLU96" s="530"/>
      <c r="NLV96" s="531"/>
      <c r="NLW96" s="532"/>
      <c r="NLX96" s="533"/>
      <c r="NLY96" s="527"/>
      <c r="NLZ96" s="528"/>
      <c r="NMA96" s="529"/>
      <c r="NMB96" s="530"/>
      <c r="NMC96" s="531"/>
      <c r="NMD96" s="532"/>
      <c r="NME96" s="533"/>
      <c r="NMF96" s="527"/>
      <c r="NMG96" s="528"/>
      <c r="NMH96" s="529"/>
      <c r="NMI96" s="530"/>
      <c r="NMJ96" s="531"/>
      <c r="NMK96" s="532"/>
      <c r="NML96" s="533"/>
      <c r="NMM96" s="527"/>
      <c r="NMN96" s="528"/>
      <c r="NMO96" s="529"/>
      <c r="NMP96" s="530"/>
      <c r="NMQ96" s="531"/>
      <c r="NMR96" s="532"/>
      <c r="NMS96" s="533"/>
      <c r="NMT96" s="527"/>
      <c r="NMU96" s="528"/>
      <c r="NMV96" s="529"/>
      <c r="NMW96" s="530"/>
      <c r="NMX96" s="531"/>
      <c r="NMY96" s="532"/>
      <c r="NMZ96" s="533"/>
      <c r="NNA96" s="527"/>
      <c r="NNB96" s="528"/>
      <c r="NNC96" s="529"/>
      <c r="NND96" s="530"/>
      <c r="NNE96" s="531"/>
      <c r="NNF96" s="532"/>
      <c r="NNG96" s="533"/>
      <c r="NNH96" s="527"/>
      <c r="NNI96" s="528"/>
      <c r="NNJ96" s="529"/>
      <c r="NNK96" s="530"/>
      <c r="NNL96" s="531"/>
      <c r="NNM96" s="532"/>
      <c r="NNN96" s="533"/>
      <c r="NNO96" s="527"/>
      <c r="NNP96" s="528"/>
      <c r="NNQ96" s="529"/>
      <c r="NNR96" s="530"/>
      <c r="NNS96" s="531"/>
      <c r="NNT96" s="532"/>
      <c r="NNU96" s="533"/>
      <c r="NNV96" s="527"/>
      <c r="NNW96" s="528"/>
      <c r="NNX96" s="529"/>
      <c r="NNY96" s="530"/>
      <c r="NNZ96" s="531"/>
      <c r="NOA96" s="532"/>
      <c r="NOB96" s="533"/>
      <c r="NOC96" s="527"/>
      <c r="NOD96" s="528"/>
      <c r="NOE96" s="529"/>
      <c r="NOF96" s="530"/>
      <c r="NOG96" s="531"/>
      <c r="NOH96" s="532"/>
      <c r="NOI96" s="533"/>
      <c r="NOJ96" s="527"/>
      <c r="NOK96" s="528"/>
      <c r="NOL96" s="529"/>
      <c r="NOM96" s="530"/>
      <c r="NON96" s="531"/>
      <c r="NOO96" s="532"/>
      <c r="NOP96" s="533"/>
      <c r="NOQ96" s="527"/>
      <c r="NOR96" s="528"/>
      <c r="NOS96" s="529"/>
      <c r="NOT96" s="530"/>
      <c r="NOU96" s="531"/>
      <c r="NOV96" s="532"/>
      <c r="NOW96" s="533"/>
      <c r="NOX96" s="527"/>
      <c r="NOY96" s="528"/>
      <c r="NOZ96" s="529"/>
      <c r="NPA96" s="530"/>
      <c r="NPB96" s="531"/>
      <c r="NPC96" s="532"/>
      <c r="NPD96" s="533"/>
      <c r="NPE96" s="527"/>
      <c r="NPF96" s="528"/>
      <c r="NPG96" s="529"/>
      <c r="NPH96" s="530"/>
      <c r="NPI96" s="531"/>
      <c r="NPJ96" s="532"/>
      <c r="NPK96" s="533"/>
      <c r="NPL96" s="527"/>
      <c r="NPM96" s="528"/>
      <c r="NPN96" s="529"/>
      <c r="NPO96" s="530"/>
      <c r="NPP96" s="531"/>
      <c r="NPQ96" s="532"/>
      <c r="NPR96" s="533"/>
      <c r="NPS96" s="527"/>
      <c r="NPT96" s="528"/>
      <c r="NPU96" s="529"/>
      <c r="NPV96" s="530"/>
      <c r="NPW96" s="531"/>
      <c r="NPX96" s="532"/>
      <c r="NPY96" s="533"/>
      <c r="NPZ96" s="527"/>
      <c r="NQA96" s="528"/>
      <c r="NQB96" s="529"/>
      <c r="NQC96" s="530"/>
      <c r="NQD96" s="531"/>
      <c r="NQE96" s="532"/>
      <c r="NQF96" s="533"/>
      <c r="NQG96" s="527"/>
      <c r="NQH96" s="528"/>
      <c r="NQI96" s="529"/>
      <c r="NQJ96" s="530"/>
      <c r="NQK96" s="531"/>
      <c r="NQL96" s="532"/>
      <c r="NQM96" s="533"/>
      <c r="NQN96" s="527"/>
      <c r="NQO96" s="528"/>
      <c r="NQP96" s="529"/>
      <c r="NQQ96" s="530"/>
      <c r="NQR96" s="531"/>
      <c r="NQS96" s="532"/>
      <c r="NQT96" s="533"/>
      <c r="NQU96" s="527"/>
      <c r="NQV96" s="528"/>
      <c r="NQW96" s="529"/>
      <c r="NQX96" s="530"/>
      <c r="NQY96" s="531"/>
      <c r="NQZ96" s="532"/>
      <c r="NRA96" s="533"/>
      <c r="NRB96" s="527"/>
      <c r="NRC96" s="528"/>
      <c r="NRD96" s="529"/>
      <c r="NRE96" s="530"/>
      <c r="NRF96" s="531"/>
      <c r="NRG96" s="532"/>
      <c r="NRH96" s="533"/>
      <c r="NRI96" s="527"/>
      <c r="NRJ96" s="528"/>
      <c r="NRK96" s="529"/>
      <c r="NRL96" s="530"/>
      <c r="NRM96" s="531"/>
      <c r="NRN96" s="532"/>
      <c r="NRO96" s="533"/>
      <c r="NRP96" s="527"/>
      <c r="NRQ96" s="528"/>
      <c r="NRR96" s="529"/>
      <c r="NRS96" s="530"/>
      <c r="NRT96" s="531"/>
      <c r="NRU96" s="532"/>
      <c r="NRV96" s="533"/>
      <c r="NRW96" s="527"/>
      <c r="NRX96" s="528"/>
      <c r="NRY96" s="529"/>
      <c r="NRZ96" s="530"/>
      <c r="NSA96" s="531"/>
      <c r="NSB96" s="532"/>
      <c r="NSC96" s="533"/>
      <c r="NSD96" s="527"/>
      <c r="NSE96" s="528"/>
      <c r="NSF96" s="529"/>
      <c r="NSG96" s="530"/>
      <c r="NSH96" s="531"/>
      <c r="NSI96" s="532"/>
      <c r="NSJ96" s="533"/>
      <c r="NSK96" s="527"/>
      <c r="NSL96" s="528"/>
      <c r="NSM96" s="529"/>
      <c r="NSN96" s="530"/>
      <c r="NSO96" s="531"/>
      <c r="NSP96" s="532"/>
      <c r="NSQ96" s="533"/>
      <c r="NSR96" s="527"/>
      <c r="NSS96" s="528"/>
      <c r="NST96" s="529"/>
      <c r="NSU96" s="530"/>
      <c r="NSV96" s="531"/>
      <c r="NSW96" s="532"/>
      <c r="NSX96" s="533"/>
      <c r="NSY96" s="527"/>
      <c r="NSZ96" s="528"/>
      <c r="NTA96" s="529"/>
      <c r="NTB96" s="530"/>
      <c r="NTC96" s="531"/>
      <c r="NTD96" s="532"/>
      <c r="NTE96" s="533"/>
      <c r="NTF96" s="527"/>
      <c r="NTG96" s="528"/>
      <c r="NTH96" s="529"/>
      <c r="NTI96" s="530"/>
      <c r="NTJ96" s="531"/>
      <c r="NTK96" s="532"/>
      <c r="NTL96" s="533"/>
      <c r="NTM96" s="527"/>
      <c r="NTN96" s="528"/>
      <c r="NTO96" s="529"/>
      <c r="NTP96" s="530"/>
      <c r="NTQ96" s="531"/>
      <c r="NTR96" s="532"/>
      <c r="NTS96" s="533"/>
      <c r="NTT96" s="527"/>
      <c r="NTU96" s="528"/>
      <c r="NTV96" s="529"/>
      <c r="NTW96" s="530"/>
      <c r="NTX96" s="531"/>
      <c r="NTY96" s="532"/>
      <c r="NTZ96" s="533"/>
      <c r="NUA96" s="527"/>
      <c r="NUB96" s="528"/>
      <c r="NUC96" s="529"/>
      <c r="NUD96" s="530"/>
      <c r="NUE96" s="531"/>
      <c r="NUF96" s="532"/>
      <c r="NUG96" s="533"/>
      <c r="NUH96" s="527"/>
      <c r="NUI96" s="528"/>
      <c r="NUJ96" s="529"/>
      <c r="NUK96" s="530"/>
      <c r="NUL96" s="531"/>
      <c r="NUM96" s="532"/>
      <c r="NUN96" s="533"/>
      <c r="NUO96" s="527"/>
      <c r="NUP96" s="528"/>
      <c r="NUQ96" s="529"/>
      <c r="NUR96" s="530"/>
      <c r="NUS96" s="531"/>
      <c r="NUT96" s="532"/>
      <c r="NUU96" s="533"/>
      <c r="NUV96" s="527"/>
      <c r="NUW96" s="528"/>
      <c r="NUX96" s="529"/>
      <c r="NUY96" s="530"/>
      <c r="NUZ96" s="531"/>
      <c r="NVA96" s="532"/>
      <c r="NVB96" s="533"/>
      <c r="NVC96" s="527"/>
      <c r="NVD96" s="528"/>
      <c r="NVE96" s="529"/>
      <c r="NVF96" s="530"/>
      <c r="NVG96" s="531"/>
      <c r="NVH96" s="532"/>
      <c r="NVI96" s="533"/>
      <c r="NVJ96" s="527"/>
      <c r="NVK96" s="528"/>
      <c r="NVL96" s="529"/>
      <c r="NVM96" s="530"/>
      <c r="NVN96" s="531"/>
      <c r="NVO96" s="532"/>
      <c r="NVP96" s="533"/>
      <c r="NVQ96" s="527"/>
      <c r="NVR96" s="528"/>
      <c r="NVS96" s="529"/>
      <c r="NVT96" s="530"/>
      <c r="NVU96" s="531"/>
      <c r="NVV96" s="532"/>
      <c r="NVW96" s="533"/>
      <c r="NVX96" s="527"/>
      <c r="NVY96" s="528"/>
      <c r="NVZ96" s="529"/>
      <c r="NWA96" s="530"/>
      <c r="NWB96" s="531"/>
      <c r="NWC96" s="532"/>
      <c r="NWD96" s="533"/>
      <c r="NWE96" s="527"/>
      <c r="NWF96" s="528"/>
      <c r="NWG96" s="529"/>
      <c r="NWH96" s="530"/>
      <c r="NWI96" s="531"/>
      <c r="NWJ96" s="532"/>
      <c r="NWK96" s="533"/>
      <c r="NWL96" s="527"/>
      <c r="NWM96" s="528"/>
      <c r="NWN96" s="529"/>
      <c r="NWO96" s="530"/>
      <c r="NWP96" s="531"/>
      <c r="NWQ96" s="532"/>
      <c r="NWR96" s="533"/>
      <c r="NWS96" s="527"/>
      <c r="NWT96" s="528"/>
      <c r="NWU96" s="529"/>
      <c r="NWV96" s="530"/>
      <c r="NWW96" s="531"/>
      <c r="NWX96" s="532"/>
      <c r="NWY96" s="533"/>
      <c r="NWZ96" s="527"/>
      <c r="NXA96" s="528"/>
      <c r="NXB96" s="529"/>
      <c r="NXC96" s="530"/>
      <c r="NXD96" s="531"/>
      <c r="NXE96" s="532"/>
      <c r="NXF96" s="533"/>
      <c r="NXG96" s="527"/>
      <c r="NXH96" s="528"/>
      <c r="NXI96" s="529"/>
      <c r="NXJ96" s="530"/>
      <c r="NXK96" s="531"/>
      <c r="NXL96" s="532"/>
      <c r="NXM96" s="533"/>
      <c r="NXN96" s="527"/>
      <c r="NXO96" s="528"/>
      <c r="NXP96" s="529"/>
      <c r="NXQ96" s="530"/>
      <c r="NXR96" s="531"/>
      <c r="NXS96" s="532"/>
      <c r="NXT96" s="533"/>
      <c r="NXU96" s="527"/>
      <c r="NXV96" s="528"/>
      <c r="NXW96" s="529"/>
      <c r="NXX96" s="530"/>
      <c r="NXY96" s="531"/>
      <c r="NXZ96" s="532"/>
      <c r="NYA96" s="533"/>
      <c r="NYB96" s="527"/>
      <c r="NYC96" s="528"/>
      <c r="NYD96" s="529"/>
      <c r="NYE96" s="530"/>
      <c r="NYF96" s="531"/>
      <c r="NYG96" s="532"/>
      <c r="NYH96" s="533"/>
      <c r="NYI96" s="527"/>
      <c r="NYJ96" s="528"/>
      <c r="NYK96" s="529"/>
      <c r="NYL96" s="530"/>
      <c r="NYM96" s="531"/>
      <c r="NYN96" s="532"/>
      <c r="NYO96" s="533"/>
      <c r="NYP96" s="527"/>
      <c r="NYQ96" s="528"/>
      <c r="NYR96" s="529"/>
      <c r="NYS96" s="530"/>
      <c r="NYT96" s="531"/>
      <c r="NYU96" s="532"/>
      <c r="NYV96" s="533"/>
      <c r="NYW96" s="527"/>
      <c r="NYX96" s="528"/>
      <c r="NYY96" s="529"/>
      <c r="NYZ96" s="530"/>
      <c r="NZA96" s="531"/>
      <c r="NZB96" s="532"/>
      <c r="NZC96" s="533"/>
      <c r="NZD96" s="527"/>
      <c r="NZE96" s="528"/>
      <c r="NZF96" s="529"/>
      <c r="NZG96" s="530"/>
      <c r="NZH96" s="531"/>
      <c r="NZI96" s="532"/>
      <c r="NZJ96" s="533"/>
      <c r="NZK96" s="527"/>
      <c r="NZL96" s="528"/>
      <c r="NZM96" s="529"/>
      <c r="NZN96" s="530"/>
      <c r="NZO96" s="531"/>
      <c r="NZP96" s="532"/>
      <c r="NZQ96" s="533"/>
      <c r="NZR96" s="527"/>
      <c r="NZS96" s="528"/>
      <c r="NZT96" s="529"/>
      <c r="NZU96" s="530"/>
      <c r="NZV96" s="531"/>
      <c r="NZW96" s="532"/>
      <c r="NZX96" s="533"/>
      <c r="NZY96" s="527"/>
      <c r="NZZ96" s="528"/>
      <c r="OAA96" s="529"/>
      <c r="OAB96" s="530"/>
      <c r="OAC96" s="531"/>
      <c r="OAD96" s="532"/>
      <c r="OAE96" s="533"/>
      <c r="OAF96" s="527"/>
      <c r="OAG96" s="528"/>
      <c r="OAH96" s="529"/>
      <c r="OAI96" s="530"/>
      <c r="OAJ96" s="531"/>
      <c r="OAK96" s="532"/>
      <c r="OAL96" s="533"/>
      <c r="OAM96" s="527"/>
      <c r="OAN96" s="528"/>
      <c r="OAO96" s="529"/>
      <c r="OAP96" s="530"/>
      <c r="OAQ96" s="531"/>
      <c r="OAR96" s="532"/>
      <c r="OAS96" s="533"/>
      <c r="OAT96" s="527"/>
      <c r="OAU96" s="528"/>
      <c r="OAV96" s="529"/>
      <c r="OAW96" s="530"/>
      <c r="OAX96" s="531"/>
      <c r="OAY96" s="532"/>
      <c r="OAZ96" s="533"/>
      <c r="OBA96" s="527"/>
      <c r="OBB96" s="528"/>
      <c r="OBC96" s="529"/>
      <c r="OBD96" s="530"/>
      <c r="OBE96" s="531"/>
      <c r="OBF96" s="532"/>
      <c r="OBG96" s="533"/>
      <c r="OBH96" s="527"/>
      <c r="OBI96" s="528"/>
      <c r="OBJ96" s="529"/>
      <c r="OBK96" s="530"/>
      <c r="OBL96" s="531"/>
      <c r="OBM96" s="532"/>
      <c r="OBN96" s="533"/>
      <c r="OBO96" s="527"/>
      <c r="OBP96" s="528"/>
      <c r="OBQ96" s="529"/>
      <c r="OBR96" s="530"/>
      <c r="OBS96" s="531"/>
      <c r="OBT96" s="532"/>
      <c r="OBU96" s="533"/>
      <c r="OBV96" s="527"/>
      <c r="OBW96" s="528"/>
      <c r="OBX96" s="529"/>
      <c r="OBY96" s="530"/>
      <c r="OBZ96" s="531"/>
      <c r="OCA96" s="532"/>
      <c r="OCB96" s="533"/>
      <c r="OCC96" s="527"/>
      <c r="OCD96" s="528"/>
      <c r="OCE96" s="529"/>
      <c r="OCF96" s="530"/>
      <c r="OCG96" s="531"/>
      <c r="OCH96" s="532"/>
      <c r="OCI96" s="533"/>
      <c r="OCJ96" s="527"/>
      <c r="OCK96" s="528"/>
      <c r="OCL96" s="529"/>
      <c r="OCM96" s="530"/>
      <c r="OCN96" s="531"/>
      <c r="OCO96" s="532"/>
      <c r="OCP96" s="533"/>
      <c r="OCQ96" s="527"/>
      <c r="OCR96" s="528"/>
      <c r="OCS96" s="529"/>
      <c r="OCT96" s="530"/>
      <c r="OCU96" s="531"/>
      <c r="OCV96" s="532"/>
      <c r="OCW96" s="533"/>
      <c r="OCX96" s="527"/>
      <c r="OCY96" s="528"/>
      <c r="OCZ96" s="529"/>
      <c r="ODA96" s="530"/>
      <c r="ODB96" s="531"/>
      <c r="ODC96" s="532"/>
      <c r="ODD96" s="533"/>
      <c r="ODE96" s="527"/>
      <c r="ODF96" s="528"/>
      <c r="ODG96" s="529"/>
      <c r="ODH96" s="530"/>
      <c r="ODI96" s="531"/>
      <c r="ODJ96" s="532"/>
      <c r="ODK96" s="533"/>
      <c r="ODL96" s="527"/>
      <c r="ODM96" s="528"/>
      <c r="ODN96" s="529"/>
      <c r="ODO96" s="530"/>
      <c r="ODP96" s="531"/>
      <c r="ODQ96" s="532"/>
      <c r="ODR96" s="533"/>
      <c r="ODS96" s="527"/>
      <c r="ODT96" s="528"/>
      <c r="ODU96" s="529"/>
      <c r="ODV96" s="530"/>
      <c r="ODW96" s="531"/>
      <c r="ODX96" s="532"/>
      <c r="ODY96" s="533"/>
      <c r="ODZ96" s="527"/>
      <c r="OEA96" s="528"/>
      <c r="OEB96" s="529"/>
      <c r="OEC96" s="530"/>
      <c r="OED96" s="531"/>
      <c r="OEE96" s="532"/>
      <c r="OEF96" s="533"/>
      <c r="OEG96" s="527"/>
      <c r="OEH96" s="528"/>
      <c r="OEI96" s="529"/>
      <c r="OEJ96" s="530"/>
      <c r="OEK96" s="531"/>
      <c r="OEL96" s="532"/>
      <c r="OEM96" s="533"/>
      <c r="OEN96" s="527"/>
      <c r="OEO96" s="528"/>
      <c r="OEP96" s="529"/>
      <c r="OEQ96" s="530"/>
      <c r="OER96" s="531"/>
      <c r="OES96" s="532"/>
      <c r="OET96" s="533"/>
      <c r="OEU96" s="527"/>
      <c r="OEV96" s="528"/>
      <c r="OEW96" s="529"/>
      <c r="OEX96" s="530"/>
      <c r="OEY96" s="531"/>
      <c r="OEZ96" s="532"/>
      <c r="OFA96" s="533"/>
      <c r="OFB96" s="527"/>
      <c r="OFC96" s="528"/>
      <c r="OFD96" s="529"/>
      <c r="OFE96" s="530"/>
      <c r="OFF96" s="531"/>
      <c r="OFG96" s="532"/>
      <c r="OFH96" s="533"/>
      <c r="OFI96" s="527"/>
      <c r="OFJ96" s="528"/>
      <c r="OFK96" s="529"/>
      <c r="OFL96" s="530"/>
      <c r="OFM96" s="531"/>
      <c r="OFN96" s="532"/>
      <c r="OFO96" s="533"/>
      <c r="OFP96" s="527"/>
      <c r="OFQ96" s="528"/>
      <c r="OFR96" s="529"/>
      <c r="OFS96" s="530"/>
      <c r="OFT96" s="531"/>
      <c r="OFU96" s="532"/>
      <c r="OFV96" s="533"/>
      <c r="OFW96" s="527"/>
      <c r="OFX96" s="528"/>
      <c r="OFY96" s="529"/>
      <c r="OFZ96" s="530"/>
      <c r="OGA96" s="531"/>
      <c r="OGB96" s="532"/>
      <c r="OGC96" s="533"/>
      <c r="OGD96" s="527"/>
      <c r="OGE96" s="528"/>
      <c r="OGF96" s="529"/>
      <c r="OGG96" s="530"/>
      <c r="OGH96" s="531"/>
      <c r="OGI96" s="532"/>
      <c r="OGJ96" s="533"/>
      <c r="OGK96" s="527"/>
      <c r="OGL96" s="528"/>
      <c r="OGM96" s="529"/>
      <c r="OGN96" s="530"/>
      <c r="OGO96" s="531"/>
      <c r="OGP96" s="532"/>
      <c r="OGQ96" s="533"/>
      <c r="OGR96" s="527"/>
      <c r="OGS96" s="528"/>
      <c r="OGT96" s="529"/>
      <c r="OGU96" s="530"/>
      <c r="OGV96" s="531"/>
      <c r="OGW96" s="532"/>
      <c r="OGX96" s="533"/>
      <c r="OGY96" s="527"/>
      <c r="OGZ96" s="528"/>
      <c r="OHA96" s="529"/>
      <c r="OHB96" s="530"/>
      <c r="OHC96" s="531"/>
      <c r="OHD96" s="532"/>
      <c r="OHE96" s="533"/>
      <c r="OHF96" s="527"/>
      <c r="OHG96" s="528"/>
      <c r="OHH96" s="529"/>
      <c r="OHI96" s="530"/>
      <c r="OHJ96" s="531"/>
      <c r="OHK96" s="532"/>
      <c r="OHL96" s="533"/>
      <c r="OHM96" s="527"/>
      <c r="OHN96" s="528"/>
      <c r="OHO96" s="529"/>
      <c r="OHP96" s="530"/>
      <c r="OHQ96" s="531"/>
      <c r="OHR96" s="532"/>
      <c r="OHS96" s="533"/>
      <c r="OHT96" s="527"/>
      <c r="OHU96" s="528"/>
      <c r="OHV96" s="529"/>
      <c r="OHW96" s="530"/>
      <c r="OHX96" s="531"/>
      <c r="OHY96" s="532"/>
      <c r="OHZ96" s="533"/>
      <c r="OIA96" s="527"/>
      <c r="OIB96" s="528"/>
      <c r="OIC96" s="529"/>
      <c r="OID96" s="530"/>
      <c r="OIE96" s="531"/>
      <c r="OIF96" s="532"/>
      <c r="OIG96" s="533"/>
      <c r="OIH96" s="527"/>
      <c r="OII96" s="528"/>
      <c r="OIJ96" s="529"/>
      <c r="OIK96" s="530"/>
      <c r="OIL96" s="531"/>
      <c r="OIM96" s="532"/>
      <c r="OIN96" s="533"/>
      <c r="OIO96" s="527"/>
      <c r="OIP96" s="528"/>
      <c r="OIQ96" s="529"/>
      <c r="OIR96" s="530"/>
      <c r="OIS96" s="531"/>
      <c r="OIT96" s="532"/>
      <c r="OIU96" s="533"/>
      <c r="OIV96" s="527"/>
      <c r="OIW96" s="528"/>
      <c r="OIX96" s="529"/>
      <c r="OIY96" s="530"/>
      <c r="OIZ96" s="531"/>
      <c r="OJA96" s="532"/>
      <c r="OJB96" s="533"/>
      <c r="OJC96" s="527"/>
      <c r="OJD96" s="528"/>
      <c r="OJE96" s="529"/>
      <c r="OJF96" s="530"/>
      <c r="OJG96" s="531"/>
      <c r="OJH96" s="532"/>
      <c r="OJI96" s="533"/>
      <c r="OJJ96" s="527"/>
      <c r="OJK96" s="528"/>
      <c r="OJL96" s="529"/>
      <c r="OJM96" s="530"/>
      <c r="OJN96" s="531"/>
      <c r="OJO96" s="532"/>
      <c r="OJP96" s="533"/>
      <c r="OJQ96" s="527"/>
      <c r="OJR96" s="528"/>
      <c r="OJS96" s="529"/>
      <c r="OJT96" s="530"/>
      <c r="OJU96" s="531"/>
      <c r="OJV96" s="532"/>
      <c r="OJW96" s="533"/>
      <c r="OJX96" s="527"/>
      <c r="OJY96" s="528"/>
      <c r="OJZ96" s="529"/>
      <c r="OKA96" s="530"/>
      <c r="OKB96" s="531"/>
      <c r="OKC96" s="532"/>
      <c r="OKD96" s="533"/>
      <c r="OKE96" s="527"/>
      <c r="OKF96" s="528"/>
      <c r="OKG96" s="529"/>
      <c r="OKH96" s="530"/>
      <c r="OKI96" s="531"/>
      <c r="OKJ96" s="532"/>
      <c r="OKK96" s="533"/>
      <c r="OKL96" s="527"/>
      <c r="OKM96" s="528"/>
      <c r="OKN96" s="529"/>
      <c r="OKO96" s="530"/>
      <c r="OKP96" s="531"/>
      <c r="OKQ96" s="532"/>
      <c r="OKR96" s="533"/>
      <c r="OKS96" s="527"/>
      <c r="OKT96" s="528"/>
      <c r="OKU96" s="529"/>
      <c r="OKV96" s="530"/>
      <c r="OKW96" s="531"/>
      <c r="OKX96" s="532"/>
      <c r="OKY96" s="533"/>
      <c r="OKZ96" s="527"/>
      <c r="OLA96" s="528"/>
      <c r="OLB96" s="529"/>
      <c r="OLC96" s="530"/>
      <c r="OLD96" s="531"/>
      <c r="OLE96" s="532"/>
      <c r="OLF96" s="533"/>
      <c r="OLG96" s="527"/>
      <c r="OLH96" s="528"/>
      <c r="OLI96" s="529"/>
      <c r="OLJ96" s="530"/>
      <c r="OLK96" s="531"/>
      <c r="OLL96" s="532"/>
      <c r="OLM96" s="533"/>
      <c r="OLN96" s="527"/>
      <c r="OLO96" s="528"/>
      <c r="OLP96" s="529"/>
      <c r="OLQ96" s="530"/>
      <c r="OLR96" s="531"/>
      <c r="OLS96" s="532"/>
      <c r="OLT96" s="533"/>
      <c r="OLU96" s="527"/>
      <c r="OLV96" s="528"/>
      <c r="OLW96" s="529"/>
      <c r="OLX96" s="530"/>
      <c r="OLY96" s="531"/>
      <c r="OLZ96" s="532"/>
      <c r="OMA96" s="533"/>
      <c r="OMB96" s="527"/>
      <c r="OMC96" s="528"/>
      <c r="OMD96" s="529"/>
      <c r="OME96" s="530"/>
      <c r="OMF96" s="531"/>
      <c r="OMG96" s="532"/>
      <c r="OMH96" s="533"/>
      <c r="OMI96" s="527"/>
      <c r="OMJ96" s="528"/>
      <c r="OMK96" s="529"/>
      <c r="OML96" s="530"/>
      <c r="OMM96" s="531"/>
      <c r="OMN96" s="532"/>
      <c r="OMO96" s="533"/>
      <c r="OMP96" s="527"/>
      <c r="OMQ96" s="528"/>
      <c r="OMR96" s="529"/>
      <c r="OMS96" s="530"/>
      <c r="OMT96" s="531"/>
      <c r="OMU96" s="532"/>
      <c r="OMV96" s="533"/>
      <c r="OMW96" s="527"/>
      <c r="OMX96" s="528"/>
      <c r="OMY96" s="529"/>
      <c r="OMZ96" s="530"/>
      <c r="ONA96" s="531"/>
      <c r="ONB96" s="532"/>
      <c r="ONC96" s="533"/>
      <c r="OND96" s="527"/>
      <c r="ONE96" s="528"/>
      <c r="ONF96" s="529"/>
      <c r="ONG96" s="530"/>
      <c r="ONH96" s="531"/>
      <c r="ONI96" s="532"/>
      <c r="ONJ96" s="533"/>
      <c r="ONK96" s="527"/>
      <c r="ONL96" s="528"/>
      <c r="ONM96" s="529"/>
      <c r="ONN96" s="530"/>
      <c r="ONO96" s="531"/>
      <c r="ONP96" s="532"/>
      <c r="ONQ96" s="533"/>
      <c r="ONR96" s="527"/>
      <c r="ONS96" s="528"/>
      <c r="ONT96" s="529"/>
      <c r="ONU96" s="530"/>
      <c r="ONV96" s="531"/>
      <c r="ONW96" s="532"/>
      <c r="ONX96" s="533"/>
      <c r="ONY96" s="527"/>
      <c r="ONZ96" s="528"/>
      <c r="OOA96" s="529"/>
      <c r="OOB96" s="530"/>
      <c r="OOC96" s="531"/>
      <c r="OOD96" s="532"/>
      <c r="OOE96" s="533"/>
      <c r="OOF96" s="527"/>
      <c r="OOG96" s="528"/>
      <c r="OOH96" s="529"/>
      <c r="OOI96" s="530"/>
      <c r="OOJ96" s="531"/>
      <c r="OOK96" s="532"/>
      <c r="OOL96" s="533"/>
      <c r="OOM96" s="527"/>
      <c r="OON96" s="528"/>
      <c r="OOO96" s="529"/>
      <c r="OOP96" s="530"/>
      <c r="OOQ96" s="531"/>
      <c r="OOR96" s="532"/>
      <c r="OOS96" s="533"/>
      <c r="OOT96" s="527"/>
      <c r="OOU96" s="528"/>
      <c r="OOV96" s="529"/>
      <c r="OOW96" s="530"/>
      <c r="OOX96" s="531"/>
      <c r="OOY96" s="532"/>
      <c r="OOZ96" s="533"/>
      <c r="OPA96" s="527"/>
      <c r="OPB96" s="528"/>
      <c r="OPC96" s="529"/>
      <c r="OPD96" s="530"/>
      <c r="OPE96" s="531"/>
      <c r="OPF96" s="532"/>
      <c r="OPG96" s="533"/>
      <c r="OPH96" s="527"/>
      <c r="OPI96" s="528"/>
      <c r="OPJ96" s="529"/>
      <c r="OPK96" s="530"/>
      <c r="OPL96" s="531"/>
      <c r="OPM96" s="532"/>
      <c r="OPN96" s="533"/>
      <c r="OPO96" s="527"/>
      <c r="OPP96" s="528"/>
      <c r="OPQ96" s="529"/>
      <c r="OPR96" s="530"/>
      <c r="OPS96" s="531"/>
      <c r="OPT96" s="532"/>
      <c r="OPU96" s="533"/>
      <c r="OPV96" s="527"/>
      <c r="OPW96" s="528"/>
      <c r="OPX96" s="529"/>
      <c r="OPY96" s="530"/>
      <c r="OPZ96" s="531"/>
      <c r="OQA96" s="532"/>
      <c r="OQB96" s="533"/>
      <c r="OQC96" s="527"/>
      <c r="OQD96" s="528"/>
      <c r="OQE96" s="529"/>
      <c r="OQF96" s="530"/>
      <c r="OQG96" s="531"/>
      <c r="OQH96" s="532"/>
      <c r="OQI96" s="533"/>
      <c r="OQJ96" s="527"/>
      <c r="OQK96" s="528"/>
      <c r="OQL96" s="529"/>
      <c r="OQM96" s="530"/>
      <c r="OQN96" s="531"/>
      <c r="OQO96" s="532"/>
      <c r="OQP96" s="533"/>
      <c r="OQQ96" s="527"/>
      <c r="OQR96" s="528"/>
      <c r="OQS96" s="529"/>
      <c r="OQT96" s="530"/>
      <c r="OQU96" s="531"/>
      <c r="OQV96" s="532"/>
      <c r="OQW96" s="533"/>
      <c r="OQX96" s="527"/>
      <c r="OQY96" s="528"/>
      <c r="OQZ96" s="529"/>
      <c r="ORA96" s="530"/>
      <c r="ORB96" s="531"/>
      <c r="ORC96" s="532"/>
      <c r="ORD96" s="533"/>
      <c r="ORE96" s="527"/>
      <c r="ORF96" s="528"/>
      <c r="ORG96" s="529"/>
      <c r="ORH96" s="530"/>
      <c r="ORI96" s="531"/>
      <c r="ORJ96" s="532"/>
      <c r="ORK96" s="533"/>
      <c r="ORL96" s="527"/>
      <c r="ORM96" s="528"/>
      <c r="ORN96" s="529"/>
      <c r="ORO96" s="530"/>
      <c r="ORP96" s="531"/>
      <c r="ORQ96" s="532"/>
      <c r="ORR96" s="533"/>
      <c r="ORS96" s="527"/>
      <c r="ORT96" s="528"/>
      <c r="ORU96" s="529"/>
      <c r="ORV96" s="530"/>
      <c r="ORW96" s="531"/>
      <c r="ORX96" s="532"/>
      <c r="ORY96" s="533"/>
      <c r="ORZ96" s="527"/>
      <c r="OSA96" s="528"/>
      <c r="OSB96" s="529"/>
      <c r="OSC96" s="530"/>
      <c r="OSD96" s="531"/>
      <c r="OSE96" s="532"/>
      <c r="OSF96" s="533"/>
      <c r="OSG96" s="527"/>
      <c r="OSH96" s="528"/>
      <c r="OSI96" s="529"/>
      <c r="OSJ96" s="530"/>
      <c r="OSK96" s="531"/>
      <c r="OSL96" s="532"/>
      <c r="OSM96" s="533"/>
      <c r="OSN96" s="527"/>
      <c r="OSO96" s="528"/>
      <c r="OSP96" s="529"/>
      <c r="OSQ96" s="530"/>
      <c r="OSR96" s="531"/>
      <c r="OSS96" s="532"/>
      <c r="OST96" s="533"/>
      <c r="OSU96" s="527"/>
      <c r="OSV96" s="528"/>
      <c r="OSW96" s="529"/>
      <c r="OSX96" s="530"/>
      <c r="OSY96" s="531"/>
      <c r="OSZ96" s="532"/>
      <c r="OTA96" s="533"/>
      <c r="OTB96" s="527"/>
      <c r="OTC96" s="528"/>
      <c r="OTD96" s="529"/>
      <c r="OTE96" s="530"/>
      <c r="OTF96" s="531"/>
      <c r="OTG96" s="532"/>
      <c r="OTH96" s="533"/>
      <c r="OTI96" s="527"/>
      <c r="OTJ96" s="528"/>
      <c r="OTK96" s="529"/>
      <c r="OTL96" s="530"/>
      <c r="OTM96" s="531"/>
      <c r="OTN96" s="532"/>
      <c r="OTO96" s="533"/>
      <c r="OTP96" s="527"/>
      <c r="OTQ96" s="528"/>
      <c r="OTR96" s="529"/>
      <c r="OTS96" s="530"/>
      <c r="OTT96" s="531"/>
      <c r="OTU96" s="532"/>
      <c r="OTV96" s="533"/>
      <c r="OTW96" s="527"/>
      <c r="OTX96" s="528"/>
      <c r="OTY96" s="529"/>
      <c r="OTZ96" s="530"/>
      <c r="OUA96" s="531"/>
      <c r="OUB96" s="532"/>
      <c r="OUC96" s="533"/>
      <c r="OUD96" s="527"/>
      <c r="OUE96" s="528"/>
      <c r="OUF96" s="529"/>
      <c r="OUG96" s="530"/>
      <c r="OUH96" s="531"/>
      <c r="OUI96" s="532"/>
      <c r="OUJ96" s="533"/>
      <c r="OUK96" s="527"/>
      <c r="OUL96" s="528"/>
      <c r="OUM96" s="529"/>
      <c r="OUN96" s="530"/>
      <c r="OUO96" s="531"/>
      <c r="OUP96" s="532"/>
      <c r="OUQ96" s="533"/>
      <c r="OUR96" s="527"/>
      <c r="OUS96" s="528"/>
      <c r="OUT96" s="529"/>
      <c r="OUU96" s="530"/>
      <c r="OUV96" s="531"/>
      <c r="OUW96" s="532"/>
      <c r="OUX96" s="533"/>
      <c r="OUY96" s="527"/>
      <c r="OUZ96" s="528"/>
      <c r="OVA96" s="529"/>
      <c r="OVB96" s="530"/>
      <c r="OVC96" s="531"/>
      <c r="OVD96" s="532"/>
      <c r="OVE96" s="533"/>
      <c r="OVF96" s="527"/>
      <c r="OVG96" s="528"/>
      <c r="OVH96" s="529"/>
      <c r="OVI96" s="530"/>
      <c r="OVJ96" s="531"/>
      <c r="OVK96" s="532"/>
      <c r="OVL96" s="533"/>
      <c r="OVM96" s="527"/>
      <c r="OVN96" s="528"/>
      <c r="OVO96" s="529"/>
      <c r="OVP96" s="530"/>
      <c r="OVQ96" s="531"/>
      <c r="OVR96" s="532"/>
      <c r="OVS96" s="533"/>
      <c r="OVT96" s="527"/>
      <c r="OVU96" s="528"/>
      <c r="OVV96" s="529"/>
      <c r="OVW96" s="530"/>
      <c r="OVX96" s="531"/>
      <c r="OVY96" s="532"/>
      <c r="OVZ96" s="533"/>
      <c r="OWA96" s="527"/>
      <c r="OWB96" s="528"/>
      <c r="OWC96" s="529"/>
      <c r="OWD96" s="530"/>
      <c r="OWE96" s="531"/>
      <c r="OWF96" s="532"/>
      <c r="OWG96" s="533"/>
      <c r="OWH96" s="527"/>
      <c r="OWI96" s="528"/>
      <c r="OWJ96" s="529"/>
      <c r="OWK96" s="530"/>
      <c r="OWL96" s="531"/>
      <c r="OWM96" s="532"/>
      <c r="OWN96" s="533"/>
      <c r="OWO96" s="527"/>
      <c r="OWP96" s="528"/>
      <c r="OWQ96" s="529"/>
      <c r="OWR96" s="530"/>
      <c r="OWS96" s="531"/>
      <c r="OWT96" s="532"/>
      <c r="OWU96" s="533"/>
      <c r="OWV96" s="527"/>
      <c r="OWW96" s="528"/>
      <c r="OWX96" s="529"/>
      <c r="OWY96" s="530"/>
      <c r="OWZ96" s="531"/>
      <c r="OXA96" s="532"/>
      <c r="OXB96" s="533"/>
      <c r="OXC96" s="527"/>
      <c r="OXD96" s="528"/>
      <c r="OXE96" s="529"/>
      <c r="OXF96" s="530"/>
      <c r="OXG96" s="531"/>
      <c r="OXH96" s="532"/>
      <c r="OXI96" s="533"/>
      <c r="OXJ96" s="527"/>
      <c r="OXK96" s="528"/>
      <c r="OXL96" s="529"/>
      <c r="OXM96" s="530"/>
      <c r="OXN96" s="531"/>
      <c r="OXO96" s="532"/>
      <c r="OXP96" s="533"/>
      <c r="OXQ96" s="527"/>
      <c r="OXR96" s="528"/>
      <c r="OXS96" s="529"/>
      <c r="OXT96" s="530"/>
      <c r="OXU96" s="531"/>
      <c r="OXV96" s="532"/>
      <c r="OXW96" s="533"/>
      <c r="OXX96" s="527"/>
      <c r="OXY96" s="528"/>
      <c r="OXZ96" s="529"/>
      <c r="OYA96" s="530"/>
      <c r="OYB96" s="531"/>
      <c r="OYC96" s="532"/>
      <c r="OYD96" s="533"/>
      <c r="OYE96" s="527"/>
      <c r="OYF96" s="528"/>
      <c r="OYG96" s="529"/>
      <c r="OYH96" s="530"/>
      <c r="OYI96" s="531"/>
      <c r="OYJ96" s="532"/>
      <c r="OYK96" s="533"/>
      <c r="OYL96" s="527"/>
      <c r="OYM96" s="528"/>
      <c r="OYN96" s="529"/>
      <c r="OYO96" s="530"/>
      <c r="OYP96" s="531"/>
      <c r="OYQ96" s="532"/>
      <c r="OYR96" s="533"/>
      <c r="OYS96" s="527"/>
      <c r="OYT96" s="528"/>
      <c r="OYU96" s="529"/>
      <c r="OYV96" s="530"/>
      <c r="OYW96" s="531"/>
      <c r="OYX96" s="532"/>
      <c r="OYY96" s="533"/>
      <c r="OYZ96" s="527"/>
      <c r="OZA96" s="528"/>
      <c r="OZB96" s="529"/>
      <c r="OZC96" s="530"/>
      <c r="OZD96" s="531"/>
      <c r="OZE96" s="532"/>
      <c r="OZF96" s="533"/>
      <c r="OZG96" s="527"/>
      <c r="OZH96" s="528"/>
      <c r="OZI96" s="529"/>
      <c r="OZJ96" s="530"/>
      <c r="OZK96" s="531"/>
      <c r="OZL96" s="532"/>
      <c r="OZM96" s="533"/>
      <c r="OZN96" s="527"/>
      <c r="OZO96" s="528"/>
      <c r="OZP96" s="529"/>
      <c r="OZQ96" s="530"/>
      <c r="OZR96" s="531"/>
      <c r="OZS96" s="532"/>
      <c r="OZT96" s="533"/>
      <c r="OZU96" s="527"/>
      <c r="OZV96" s="528"/>
      <c r="OZW96" s="529"/>
      <c r="OZX96" s="530"/>
      <c r="OZY96" s="531"/>
      <c r="OZZ96" s="532"/>
      <c r="PAA96" s="533"/>
      <c r="PAB96" s="527"/>
      <c r="PAC96" s="528"/>
      <c r="PAD96" s="529"/>
      <c r="PAE96" s="530"/>
      <c r="PAF96" s="531"/>
      <c r="PAG96" s="532"/>
      <c r="PAH96" s="533"/>
      <c r="PAI96" s="527"/>
      <c r="PAJ96" s="528"/>
      <c r="PAK96" s="529"/>
      <c r="PAL96" s="530"/>
      <c r="PAM96" s="531"/>
      <c r="PAN96" s="532"/>
      <c r="PAO96" s="533"/>
      <c r="PAP96" s="527"/>
      <c r="PAQ96" s="528"/>
      <c r="PAR96" s="529"/>
      <c r="PAS96" s="530"/>
      <c r="PAT96" s="531"/>
      <c r="PAU96" s="532"/>
      <c r="PAV96" s="533"/>
      <c r="PAW96" s="527"/>
      <c r="PAX96" s="528"/>
      <c r="PAY96" s="529"/>
      <c r="PAZ96" s="530"/>
      <c r="PBA96" s="531"/>
      <c r="PBB96" s="532"/>
      <c r="PBC96" s="533"/>
      <c r="PBD96" s="527"/>
      <c r="PBE96" s="528"/>
      <c r="PBF96" s="529"/>
      <c r="PBG96" s="530"/>
      <c r="PBH96" s="531"/>
      <c r="PBI96" s="532"/>
      <c r="PBJ96" s="533"/>
      <c r="PBK96" s="527"/>
      <c r="PBL96" s="528"/>
      <c r="PBM96" s="529"/>
      <c r="PBN96" s="530"/>
      <c r="PBO96" s="531"/>
      <c r="PBP96" s="532"/>
      <c r="PBQ96" s="533"/>
      <c r="PBR96" s="527"/>
      <c r="PBS96" s="528"/>
      <c r="PBT96" s="529"/>
      <c r="PBU96" s="530"/>
      <c r="PBV96" s="531"/>
      <c r="PBW96" s="532"/>
      <c r="PBX96" s="533"/>
      <c r="PBY96" s="527"/>
      <c r="PBZ96" s="528"/>
      <c r="PCA96" s="529"/>
      <c r="PCB96" s="530"/>
      <c r="PCC96" s="531"/>
      <c r="PCD96" s="532"/>
      <c r="PCE96" s="533"/>
      <c r="PCF96" s="527"/>
      <c r="PCG96" s="528"/>
      <c r="PCH96" s="529"/>
      <c r="PCI96" s="530"/>
      <c r="PCJ96" s="531"/>
      <c r="PCK96" s="532"/>
      <c r="PCL96" s="533"/>
      <c r="PCM96" s="527"/>
      <c r="PCN96" s="528"/>
      <c r="PCO96" s="529"/>
      <c r="PCP96" s="530"/>
      <c r="PCQ96" s="531"/>
      <c r="PCR96" s="532"/>
      <c r="PCS96" s="533"/>
      <c r="PCT96" s="527"/>
      <c r="PCU96" s="528"/>
      <c r="PCV96" s="529"/>
      <c r="PCW96" s="530"/>
      <c r="PCX96" s="531"/>
      <c r="PCY96" s="532"/>
      <c r="PCZ96" s="533"/>
      <c r="PDA96" s="527"/>
      <c r="PDB96" s="528"/>
      <c r="PDC96" s="529"/>
      <c r="PDD96" s="530"/>
      <c r="PDE96" s="531"/>
      <c r="PDF96" s="532"/>
      <c r="PDG96" s="533"/>
      <c r="PDH96" s="527"/>
      <c r="PDI96" s="528"/>
      <c r="PDJ96" s="529"/>
      <c r="PDK96" s="530"/>
      <c r="PDL96" s="531"/>
      <c r="PDM96" s="532"/>
      <c r="PDN96" s="533"/>
      <c r="PDO96" s="527"/>
      <c r="PDP96" s="528"/>
      <c r="PDQ96" s="529"/>
      <c r="PDR96" s="530"/>
      <c r="PDS96" s="531"/>
      <c r="PDT96" s="532"/>
      <c r="PDU96" s="533"/>
      <c r="PDV96" s="527"/>
      <c r="PDW96" s="528"/>
      <c r="PDX96" s="529"/>
      <c r="PDY96" s="530"/>
      <c r="PDZ96" s="531"/>
      <c r="PEA96" s="532"/>
      <c r="PEB96" s="533"/>
      <c r="PEC96" s="527"/>
      <c r="PED96" s="528"/>
      <c r="PEE96" s="529"/>
      <c r="PEF96" s="530"/>
      <c r="PEG96" s="531"/>
      <c r="PEH96" s="532"/>
      <c r="PEI96" s="533"/>
      <c r="PEJ96" s="527"/>
      <c r="PEK96" s="528"/>
      <c r="PEL96" s="529"/>
      <c r="PEM96" s="530"/>
      <c r="PEN96" s="531"/>
      <c r="PEO96" s="532"/>
      <c r="PEP96" s="533"/>
      <c r="PEQ96" s="527"/>
      <c r="PER96" s="528"/>
      <c r="PES96" s="529"/>
      <c r="PET96" s="530"/>
      <c r="PEU96" s="531"/>
      <c r="PEV96" s="532"/>
      <c r="PEW96" s="533"/>
      <c r="PEX96" s="527"/>
      <c r="PEY96" s="528"/>
      <c r="PEZ96" s="529"/>
      <c r="PFA96" s="530"/>
      <c r="PFB96" s="531"/>
      <c r="PFC96" s="532"/>
      <c r="PFD96" s="533"/>
      <c r="PFE96" s="527"/>
      <c r="PFF96" s="528"/>
      <c r="PFG96" s="529"/>
      <c r="PFH96" s="530"/>
      <c r="PFI96" s="531"/>
      <c r="PFJ96" s="532"/>
      <c r="PFK96" s="533"/>
      <c r="PFL96" s="527"/>
      <c r="PFM96" s="528"/>
      <c r="PFN96" s="529"/>
      <c r="PFO96" s="530"/>
      <c r="PFP96" s="531"/>
      <c r="PFQ96" s="532"/>
      <c r="PFR96" s="533"/>
      <c r="PFS96" s="527"/>
      <c r="PFT96" s="528"/>
      <c r="PFU96" s="529"/>
      <c r="PFV96" s="530"/>
      <c r="PFW96" s="531"/>
      <c r="PFX96" s="532"/>
      <c r="PFY96" s="533"/>
      <c r="PFZ96" s="527"/>
      <c r="PGA96" s="528"/>
      <c r="PGB96" s="529"/>
      <c r="PGC96" s="530"/>
      <c r="PGD96" s="531"/>
      <c r="PGE96" s="532"/>
      <c r="PGF96" s="533"/>
      <c r="PGG96" s="527"/>
      <c r="PGH96" s="528"/>
      <c r="PGI96" s="529"/>
      <c r="PGJ96" s="530"/>
      <c r="PGK96" s="531"/>
      <c r="PGL96" s="532"/>
      <c r="PGM96" s="533"/>
      <c r="PGN96" s="527"/>
      <c r="PGO96" s="528"/>
      <c r="PGP96" s="529"/>
      <c r="PGQ96" s="530"/>
      <c r="PGR96" s="531"/>
      <c r="PGS96" s="532"/>
      <c r="PGT96" s="533"/>
      <c r="PGU96" s="527"/>
      <c r="PGV96" s="528"/>
      <c r="PGW96" s="529"/>
      <c r="PGX96" s="530"/>
      <c r="PGY96" s="531"/>
      <c r="PGZ96" s="532"/>
      <c r="PHA96" s="533"/>
      <c r="PHB96" s="527"/>
      <c r="PHC96" s="528"/>
      <c r="PHD96" s="529"/>
      <c r="PHE96" s="530"/>
      <c r="PHF96" s="531"/>
      <c r="PHG96" s="532"/>
      <c r="PHH96" s="533"/>
      <c r="PHI96" s="527"/>
      <c r="PHJ96" s="528"/>
      <c r="PHK96" s="529"/>
      <c r="PHL96" s="530"/>
      <c r="PHM96" s="531"/>
      <c r="PHN96" s="532"/>
      <c r="PHO96" s="533"/>
      <c r="PHP96" s="527"/>
      <c r="PHQ96" s="528"/>
      <c r="PHR96" s="529"/>
      <c r="PHS96" s="530"/>
      <c r="PHT96" s="531"/>
      <c r="PHU96" s="532"/>
      <c r="PHV96" s="533"/>
      <c r="PHW96" s="527"/>
      <c r="PHX96" s="528"/>
      <c r="PHY96" s="529"/>
      <c r="PHZ96" s="530"/>
      <c r="PIA96" s="531"/>
      <c r="PIB96" s="532"/>
      <c r="PIC96" s="533"/>
      <c r="PID96" s="527"/>
      <c r="PIE96" s="528"/>
      <c r="PIF96" s="529"/>
      <c r="PIG96" s="530"/>
      <c r="PIH96" s="531"/>
      <c r="PII96" s="532"/>
      <c r="PIJ96" s="533"/>
      <c r="PIK96" s="527"/>
      <c r="PIL96" s="528"/>
      <c r="PIM96" s="529"/>
      <c r="PIN96" s="530"/>
      <c r="PIO96" s="531"/>
      <c r="PIP96" s="532"/>
      <c r="PIQ96" s="533"/>
      <c r="PIR96" s="527"/>
      <c r="PIS96" s="528"/>
      <c r="PIT96" s="529"/>
      <c r="PIU96" s="530"/>
      <c r="PIV96" s="531"/>
      <c r="PIW96" s="532"/>
      <c r="PIX96" s="533"/>
      <c r="PIY96" s="527"/>
      <c r="PIZ96" s="528"/>
      <c r="PJA96" s="529"/>
      <c r="PJB96" s="530"/>
      <c r="PJC96" s="531"/>
      <c r="PJD96" s="532"/>
      <c r="PJE96" s="533"/>
      <c r="PJF96" s="527"/>
      <c r="PJG96" s="528"/>
      <c r="PJH96" s="529"/>
      <c r="PJI96" s="530"/>
      <c r="PJJ96" s="531"/>
      <c r="PJK96" s="532"/>
      <c r="PJL96" s="533"/>
      <c r="PJM96" s="527"/>
      <c r="PJN96" s="528"/>
      <c r="PJO96" s="529"/>
      <c r="PJP96" s="530"/>
      <c r="PJQ96" s="531"/>
      <c r="PJR96" s="532"/>
      <c r="PJS96" s="533"/>
      <c r="PJT96" s="527"/>
      <c r="PJU96" s="528"/>
      <c r="PJV96" s="529"/>
      <c r="PJW96" s="530"/>
      <c r="PJX96" s="531"/>
      <c r="PJY96" s="532"/>
      <c r="PJZ96" s="533"/>
      <c r="PKA96" s="527"/>
      <c r="PKB96" s="528"/>
      <c r="PKC96" s="529"/>
      <c r="PKD96" s="530"/>
      <c r="PKE96" s="531"/>
      <c r="PKF96" s="532"/>
      <c r="PKG96" s="533"/>
      <c r="PKH96" s="527"/>
      <c r="PKI96" s="528"/>
      <c r="PKJ96" s="529"/>
      <c r="PKK96" s="530"/>
      <c r="PKL96" s="531"/>
      <c r="PKM96" s="532"/>
      <c r="PKN96" s="533"/>
      <c r="PKO96" s="527"/>
      <c r="PKP96" s="528"/>
      <c r="PKQ96" s="529"/>
      <c r="PKR96" s="530"/>
      <c r="PKS96" s="531"/>
      <c r="PKT96" s="532"/>
      <c r="PKU96" s="533"/>
      <c r="PKV96" s="527"/>
      <c r="PKW96" s="528"/>
      <c r="PKX96" s="529"/>
      <c r="PKY96" s="530"/>
      <c r="PKZ96" s="531"/>
      <c r="PLA96" s="532"/>
      <c r="PLB96" s="533"/>
      <c r="PLC96" s="527"/>
      <c r="PLD96" s="528"/>
      <c r="PLE96" s="529"/>
      <c r="PLF96" s="530"/>
      <c r="PLG96" s="531"/>
      <c r="PLH96" s="532"/>
      <c r="PLI96" s="533"/>
      <c r="PLJ96" s="527"/>
      <c r="PLK96" s="528"/>
      <c r="PLL96" s="529"/>
      <c r="PLM96" s="530"/>
      <c r="PLN96" s="531"/>
      <c r="PLO96" s="532"/>
      <c r="PLP96" s="533"/>
      <c r="PLQ96" s="527"/>
      <c r="PLR96" s="528"/>
      <c r="PLS96" s="529"/>
      <c r="PLT96" s="530"/>
      <c r="PLU96" s="531"/>
      <c r="PLV96" s="532"/>
      <c r="PLW96" s="533"/>
      <c r="PLX96" s="527"/>
      <c r="PLY96" s="528"/>
      <c r="PLZ96" s="529"/>
      <c r="PMA96" s="530"/>
      <c r="PMB96" s="531"/>
      <c r="PMC96" s="532"/>
      <c r="PMD96" s="533"/>
      <c r="PME96" s="527"/>
      <c r="PMF96" s="528"/>
      <c r="PMG96" s="529"/>
      <c r="PMH96" s="530"/>
      <c r="PMI96" s="531"/>
      <c r="PMJ96" s="532"/>
      <c r="PMK96" s="533"/>
      <c r="PML96" s="527"/>
      <c r="PMM96" s="528"/>
      <c r="PMN96" s="529"/>
      <c r="PMO96" s="530"/>
      <c r="PMP96" s="531"/>
      <c r="PMQ96" s="532"/>
      <c r="PMR96" s="533"/>
      <c r="PMS96" s="527"/>
      <c r="PMT96" s="528"/>
      <c r="PMU96" s="529"/>
      <c r="PMV96" s="530"/>
      <c r="PMW96" s="531"/>
      <c r="PMX96" s="532"/>
      <c r="PMY96" s="533"/>
      <c r="PMZ96" s="527"/>
      <c r="PNA96" s="528"/>
      <c r="PNB96" s="529"/>
      <c r="PNC96" s="530"/>
      <c r="PND96" s="531"/>
      <c r="PNE96" s="532"/>
      <c r="PNF96" s="533"/>
      <c r="PNG96" s="527"/>
      <c r="PNH96" s="528"/>
      <c r="PNI96" s="529"/>
      <c r="PNJ96" s="530"/>
      <c r="PNK96" s="531"/>
      <c r="PNL96" s="532"/>
      <c r="PNM96" s="533"/>
      <c r="PNN96" s="527"/>
      <c r="PNO96" s="528"/>
      <c r="PNP96" s="529"/>
      <c r="PNQ96" s="530"/>
      <c r="PNR96" s="531"/>
      <c r="PNS96" s="532"/>
      <c r="PNT96" s="533"/>
      <c r="PNU96" s="527"/>
      <c r="PNV96" s="528"/>
      <c r="PNW96" s="529"/>
      <c r="PNX96" s="530"/>
      <c r="PNY96" s="531"/>
      <c r="PNZ96" s="532"/>
      <c r="POA96" s="533"/>
      <c r="POB96" s="527"/>
      <c r="POC96" s="528"/>
      <c r="POD96" s="529"/>
      <c r="POE96" s="530"/>
      <c r="POF96" s="531"/>
      <c r="POG96" s="532"/>
      <c r="POH96" s="533"/>
      <c r="POI96" s="527"/>
      <c r="POJ96" s="528"/>
      <c r="POK96" s="529"/>
      <c r="POL96" s="530"/>
      <c r="POM96" s="531"/>
      <c r="PON96" s="532"/>
      <c r="POO96" s="533"/>
      <c r="POP96" s="527"/>
      <c r="POQ96" s="528"/>
      <c r="POR96" s="529"/>
      <c r="POS96" s="530"/>
      <c r="POT96" s="531"/>
      <c r="POU96" s="532"/>
      <c r="POV96" s="533"/>
      <c r="POW96" s="527"/>
      <c r="POX96" s="528"/>
      <c r="POY96" s="529"/>
      <c r="POZ96" s="530"/>
      <c r="PPA96" s="531"/>
      <c r="PPB96" s="532"/>
      <c r="PPC96" s="533"/>
      <c r="PPD96" s="527"/>
      <c r="PPE96" s="528"/>
      <c r="PPF96" s="529"/>
      <c r="PPG96" s="530"/>
      <c r="PPH96" s="531"/>
      <c r="PPI96" s="532"/>
      <c r="PPJ96" s="533"/>
      <c r="PPK96" s="527"/>
      <c r="PPL96" s="528"/>
      <c r="PPM96" s="529"/>
      <c r="PPN96" s="530"/>
      <c r="PPO96" s="531"/>
      <c r="PPP96" s="532"/>
      <c r="PPQ96" s="533"/>
      <c r="PPR96" s="527"/>
      <c r="PPS96" s="528"/>
      <c r="PPT96" s="529"/>
      <c r="PPU96" s="530"/>
      <c r="PPV96" s="531"/>
      <c r="PPW96" s="532"/>
      <c r="PPX96" s="533"/>
      <c r="PPY96" s="527"/>
      <c r="PPZ96" s="528"/>
      <c r="PQA96" s="529"/>
      <c r="PQB96" s="530"/>
      <c r="PQC96" s="531"/>
      <c r="PQD96" s="532"/>
      <c r="PQE96" s="533"/>
      <c r="PQF96" s="527"/>
      <c r="PQG96" s="528"/>
      <c r="PQH96" s="529"/>
      <c r="PQI96" s="530"/>
      <c r="PQJ96" s="531"/>
      <c r="PQK96" s="532"/>
      <c r="PQL96" s="533"/>
      <c r="PQM96" s="527"/>
      <c r="PQN96" s="528"/>
      <c r="PQO96" s="529"/>
      <c r="PQP96" s="530"/>
      <c r="PQQ96" s="531"/>
      <c r="PQR96" s="532"/>
      <c r="PQS96" s="533"/>
      <c r="PQT96" s="527"/>
      <c r="PQU96" s="528"/>
      <c r="PQV96" s="529"/>
      <c r="PQW96" s="530"/>
      <c r="PQX96" s="531"/>
      <c r="PQY96" s="532"/>
      <c r="PQZ96" s="533"/>
      <c r="PRA96" s="527"/>
      <c r="PRB96" s="528"/>
      <c r="PRC96" s="529"/>
      <c r="PRD96" s="530"/>
      <c r="PRE96" s="531"/>
      <c r="PRF96" s="532"/>
      <c r="PRG96" s="533"/>
      <c r="PRH96" s="527"/>
      <c r="PRI96" s="528"/>
      <c r="PRJ96" s="529"/>
      <c r="PRK96" s="530"/>
      <c r="PRL96" s="531"/>
      <c r="PRM96" s="532"/>
      <c r="PRN96" s="533"/>
      <c r="PRO96" s="527"/>
      <c r="PRP96" s="528"/>
      <c r="PRQ96" s="529"/>
      <c r="PRR96" s="530"/>
      <c r="PRS96" s="531"/>
      <c r="PRT96" s="532"/>
      <c r="PRU96" s="533"/>
      <c r="PRV96" s="527"/>
      <c r="PRW96" s="528"/>
      <c r="PRX96" s="529"/>
      <c r="PRY96" s="530"/>
      <c r="PRZ96" s="531"/>
      <c r="PSA96" s="532"/>
      <c r="PSB96" s="533"/>
      <c r="PSC96" s="527"/>
      <c r="PSD96" s="528"/>
      <c r="PSE96" s="529"/>
      <c r="PSF96" s="530"/>
      <c r="PSG96" s="531"/>
      <c r="PSH96" s="532"/>
      <c r="PSI96" s="533"/>
      <c r="PSJ96" s="527"/>
      <c r="PSK96" s="528"/>
      <c r="PSL96" s="529"/>
      <c r="PSM96" s="530"/>
      <c r="PSN96" s="531"/>
      <c r="PSO96" s="532"/>
      <c r="PSP96" s="533"/>
      <c r="PSQ96" s="527"/>
      <c r="PSR96" s="528"/>
      <c r="PSS96" s="529"/>
      <c r="PST96" s="530"/>
      <c r="PSU96" s="531"/>
      <c r="PSV96" s="532"/>
      <c r="PSW96" s="533"/>
      <c r="PSX96" s="527"/>
      <c r="PSY96" s="528"/>
      <c r="PSZ96" s="529"/>
      <c r="PTA96" s="530"/>
      <c r="PTB96" s="531"/>
      <c r="PTC96" s="532"/>
      <c r="PTD96" s="533"/>
      <c r="PTE96" s="527"/>
      <c r="PTF96" s="528"/>
      <c r="PTG96" s="529"/>
      <c r="PTH96" s="530"/>
      <c r="PTI96" s="531"/>
      <c r="PTJ96" s="532"/>
      <c r="PTK96" s="533"/>
      <c r="PTL96" s="527"/>
      <c r="PTM96" s="528"/>
      <c r="PTN96" s="529"/>
      <c r="PTO96" s="530"/>
      <c r="PTP96" s="531"/>
      <c r="PTQ96" s="532"/>
      <c r="PTR96" s="533"/>
      <c r="PTS96" s="527"/>
      <c r="PTT96" s="528"/>
      <c r="PTU96" s="529"/>
      <c r="PTV96" s="530"/>
      <c r="PTW96" s="531"/>
      <c r="PTX96" s="532"/>
      <c r="PTY96" s="533"/>
      <c r="PTZ96" s="527"/>
      <c r="PUA96" s="528"/>
      <c r="PUB96" s="529"/>
      <c r="PUC96" s="530"/>
      <c r="PUD96" s="531"/>
      <c r="PUE96" s="532"/>
      <c r="PUF96" s="533"/>
      <c r="PUG96" s="527"/>
      <c r="PUH96" s="528"/>
      <c r="PUI96" s="529"/>
      <c r="PUJ96" s="530"/>
      <c r="PUK96" s="531"/>
      <c r="PUL96" s="532"/>
      <c r="PUM96" s="533"/>
      <c r="PUN96" s="527"/>
      <c r="PUO96" s="528"/>
      <c r="PUP96" s="529"/>
      <c r="PUQ96" s="530"/>
      <c r="PUR96" s="531"/>
      <c r="PUS96" s="532"/>
      <c r="PUT96" s="533"/>
      <c r="PUU96" s="527"/>
      <c r="PUV96" s="528"/>
      <c r="PUW96" s="529"/>
      <c r="PUX96" s="530"/>
      <c r="PUY96" s="531"/>
      <c r="PUZ96" s="532"/>
      <c r="PVA96" s="533"/>
      <c r="PVB96" s="527"/>
      <c r="PVC96" s="528"/>
      <c r="PVD96" s="529"/>
      <c r="PVE96" s="530"/>
      <c r="PVF96" s="531"/>
      <c r="PVG96" s="532"/>
      <c r="PVH96" s="533"/>
      <c r="PVI96" s="527"/>
      <c r="PVJ96" s="528"/>
      <c r="PVK96" s="529"/>
      <c r="PVL96" s="530"/>
      <c r="PVM96" s="531"/>
      <c r="PVN96" s="532"/>
      <c r="PVO96" s="533"/>
      <c r="PVP96" s="527"/>
      <c r="PVQ96" s="528"/>
      <c r="PVR96" s="529"/>
      <c r="PVS96" s="530"/>
      <c r="PVT96" s="531"/>
      <c r="PVU96" s="532"/>
      <c r="PVV96" s="533"/>
      <c r="PVW96" s="527"/>
      <c r="PVX96" s="528"/>
      <c r="PVY96" s="529"/>
      <c r="PVZ96" s="530"/>
      <c r="PWA96" s="531"/>
      <c r="PWB96" s="532"/>
      <c r="PWC96" s="533"/>
      <c r="PWD96" s="527"/>
      <c r="PWE96" s="528"/>
      <c r="PWF96" s="529"/>
      <c r="PWG96" s="530"/>
      <c r="PWH96" s="531"/>
      <c r="PWI96" s="532"/>
      <c r="PWJ96" s="533"/>
      <c r="PWK96" s="527"/>
      <c r="PWL96" s="528"/>
      <c r="PWM96" s="529"/>
      <c r="PWN96" s="530"/>
      <c r="PWO96" s="531"/>
      <c r="PWP96" s="532"/>
      <c r="PWQ96" s="533"/>
      <c r="PWR96" s="527"/>
      <c r="PWS96" s="528"/>
      <c r="PWT96" s="529"/>
      <c r="PWU96" s="530"/>
      <c r="PWV96" s="531"/>
      <c r="PWW96" s="532"/>
      <c r="PWX96" s="533"/>
      <c r="PWY96" s="527"/>
      <c r="PWZ96" s="528"/>
      <c r="PXA96" s="529"/>
      <c r="PXB96" s="530"/>
      <c r="PXC96" s="531"/>
      <c r="PXD96" s="532"/>
      <c r="PXE96" s="533"/>
      <c r="PXF96" s="527"/>
      <c r="PXG96" s="528"/>
      <c r="PXH96" s="529"/>
      <c r="PXI96" s="530"/>
      <c r="PXJ96" s="531"/>
      <c r="PXK96" s="532"/>
      <c r="PXL96" s="533"/>
      <c r="PXM96" s="527"/>
      <c r="PXN96" s="528"/>
      <c r="PXO96" s="529"/>
      <c r="PXP96" s="530"/>
      <c r="PXQ96" s="531"/>
      <c r="PXR96" s="532"/>
      <c r="PXS96" s="533"/>
      <c r="PXT96" s="527"/>
      <c r="PXU96" s="528"/>
      <c r="PXV96" s="529"/>
      <c r="PXW96" s="530"/>
      <c r="PXX96" s="531"/>
      <c r="PXY96" s="532"/>
      <c r="PXZ96" s="533"/>
      <c r="PYA96" s="527"/>
      <c r="PYB96" s="528"/>
      <c r="PYC96" s="529"/>
      <c r="PYD96" s="530"/>
      <c r="PYE96" s="531"/>
      <c r="PYF96" s="532"/>
      <c r="PYG96" s="533"/>
      <c r="PYH96" s="527"/>
      <c r="PYI96" s="528"/>
      <c r="PYJ96" s="529"/>
      <c r="PYK96" s="530"/>
      <c r="PYL96" s="531"/>
      <c r="PYM96" s="532"/>
      <c r="PYN96" s="533"/>
      <c r="PYO96" s="527"/>
      <c r="PYP96" s="528"/>
      <c r="PYQ96" s="529"/>
      <c r="PYR96" s="530"/>
      <c r="PYS96" s="531"/>
      <c r="PYT96" s="532"/>
      <c r="PYU96" s="533"/>
      <c r="PYV96" s="527"/>
      <c r="PYW96" s="528"/>
      <c r="PYX96" s="529"/>
      <c r="PYY96" s="530"/>
      <c r="PYZ96" s="531"/>
      <c r="PZA96" s="532"/>
      <c r="PZB96" s="533"/>
      <c r="PZC96" s="527"/>
      <c r="PZD96" s="528"/>
      <c r="PZE96" s="529"/>
      <c r="PZF96" s="530"/>
      <c r="PZG96" s="531"/>
      <c r="PZH96" s="532"/>
      <c r="PZI96" s="533"/>
      <c r="PZJ96" s="527"/>
      <c r="PZK96" s="528"/>
      <c r="PZL96" s="529"/>
      <c r="PZM96" s="530"/>
      <c r="PZN96" s="531"/>
      <c r="PZO96" s="532"/>
      <c r="PZP96" s="533"/>
      <c r="PZQ96" s="527"/>
      <c r="PZR96" s="528"/>
      <c r="PZS96" s="529"/>
      <c r="PZT96" s="530"/>
      <c r="PZU96" s="531"/>
      <c r="PZV96" s="532"/>
      <c r="PZW96" s="533"/>
      <c r="PZX96" s="527"/>
      <c r="PZY96" s="528"/>
      <c r="PZZ96" s="529"/>
      <c r="QAA96" s="530"/>
      <c r="QAB96" s="531"/>
      <c r="QAC96" s="532"/>
      <c r="QAD96" s="533"/>
      <c r="QAE96" s="527"/>
      <c r="QAF96" s="528"/>
      <c r="QAG96" s="529"/>
      <c r="QAH96" s="530"/>
      <c r="QAI96" s="531"/>
      <c r="QAJ96" s="532"/>
      <c r="QAK96" s="533"/>
      <c r="QAL96" s="527"/>
      <c r="QAM96" s="528"/>
      <c r="QAN96" s="529"/>
      <c r="QAO96" s="530"/>
      <c r="QAP96" s="531"/>
      <c r="QAQ96" s="532"/>
      <c r="QAR96" s="533"/>
      <c r="QAS96" s="527"/>
      <c r="QAT96" s="528"/>
      <c r="QAU96" s="529"/>
      <c r="QAV96" s="530"/>
      <c r="QAW96" s="531"/>
      <c r="QAX96" s="532"/>
      <c r="QAY96" s="533"/>
      <c r="QAZ96" s="527"/>
      <c r="QBA96" s="528"/>
      <c r="QBB96" s="529"/>
      <c r="QBC96" s="530"/>
      <c r="QBD96" s="531"/>
      <c r="QBE96" s="532"/>
      <c r="QBF96" s="533"/>
      <c r="QBG96" s="527"/>
      <c r="QBH96" s="528"/>
      <c r="QBI96" s="529"/>
      <c r="QBJ96" s="530"/>
      <c r="QBK96" s="531"/>
      <c r="QBL96" s="532"/>
      <c r="QBM96" s="533"/>
      <c r="QBN96" s="527"/>
      <c r="QBO96" s="528"/>
      <c r="QBP96" s="529"/>
      <c r="QBQ96" s="530"/>
      <c r="QBR96" s="531"/>
      <c r="QBS96" s="532"/>
      <c r="QBT96" s="533"/>
      <c r="QBU96" s="527"/>
      <c r="QBV96" s="528"/>
      <c r="QBW96" s="529"/>
      <c r="QBX96" s="530"/>
      <c r="QBY96" s="531"/>
      <c r="QBZ96" s="532"/>
      <c r="QCA96" s="533"/>
      <c r="QCB96" s="527"/>
      <c r="QCC96" s="528"/>
      <c r="QCD96" s="529"/>
      <c r="QCE96" s="530"/>
      <c r="QCF96" s="531"/>
      <c r="QCG96" s="532"/>
      <c r="QCH96" s="533"/>
      <c r="QCI96" s="527"/>
      <c r="QCJ96" s="528"/>
      <c r="QCK96" s="529"/>
      <c r="QCL96" s="530"/>
      <c r="QCM96" s="531"/>
      <c r="QCN96" s="532"/>
      <c r="QCO96" s="533"/>
      <c r="QCP96" s="527"/>
      <c r="QCQ96" s="528"/>
      <c r="QCR96" s="529"/>
      <c r="QCS96" s="530"/>
      <c r="QCT96" s="531"/>
      <c r="QCU96" s="532"/>
      <c r="QCV96" s="533"/>
      <c r="QCW96" s="527"/>
      <c r="QCX96" s="528"/>
      <c r="QCY96" s="529"/>
      <c r="QCZ96" s="530"/>
      <c r="QDA96" s="531"/>
      <c r="QDB96" s="532"/>
      <c r="QDC96" s="533"/>
      <c r="QDD96" s="527"/>
      <c r="QDE96" s="528"/>
      <c r="QDF96" s="529"/>
      <c r="QDG96" s="530"/>
      <c r="QDH96" s="531"/>
      <c r="QDI96" s="532"/>
      <c r="QDJ96" s="533"/>
      <c r="QDK96" s="527"/>
      <c r="QDL96" s="528"/>
      <c r="QDM96" s="529"/>
      <c r="QDN96" s="530"/>
      <c r="QDO96" s="531"/>
      <c r="QDP96" s="532"/>
      <c r="QDQ96" s="533"/>
      <c r="QDR96" s="527"/>
      <c r="QDS96" s="528"/>
      <c r="QDT96" s="529"/>
      <c r="QDU96" s="530"/>
      <c r="QDV96" s="531"/>
      <c r="QDW96" s="532"/>
      <c r="QDX96" s="533"/>
      <c r="QDY96" s="527"/>
      <c r="QDZ96" s="528"/>
      <c r="QEA96" s="529"/>
      <c r="QEB96" s="530"/>
      <c r="QEC96" s="531"/>
      <c r="QED96" s="532"/>
      <c r="QEE96" s="533"/>
      <c r="QEF96" s="527"/>
      <c r="QEG96" s="528"/>
      <c r="QEH96" s="529"/>
      <c r="QEI96" s="530"/>
      <c r="QEJ96" s="531"/>
      <c r="QEK96" s="532"/>
      <c r="QEL96" s="533"/>
      <c r="QEM96" s="527"/>
      <c r="QEN96" s="528"/>
      <c r="QEO96" s="529"/>
      <c r="QEP96" s="530"/>
      <c r="QEQ96" s="531"/>
      <c r="QER96" s="532"/>
      <c r="QES96" s="533"/>
      <c r="QET96" s="527"/>
      <c r="QEU96" s="528"/>
      <c r="QEV96" s="529"/>
      <c r="QEW96" s="530"/>
      <c r="QEX96" s="531"/>
      <c r="QEY96" s="532"/>
      <c r="QEZ96" s="533"/>
      <c r="QFA96" s="527"/>
      <c r="QFB96" s="528"/>
      <c r="QFC96" s="529"/>
      <c r="QFD96" s="530"/>
      <c r="QFE96" s="531"/>
      <c r="QFF96" s="532"/>
      <c r="QFG96" s="533"/>
      <c r="QFH96" s="527"/>
      <c r="QFI96" s="528"/>
      <c r="QFJ96" s="529"/>
      <c r="QFK96" s="530"/>
      <c r="QFL96" s="531"/>
      <c r="QFM96" s="532"/>
      <c r="QFN96" s="533"/>
      <c r="QFO96" s="527"/>
      <c r="QFP96" s="528"/>
      <c r="QFQ96" s="529"/>
      <c r="QFR96" s="530"/>
      <c r="QFS96" s="531"/>
      <c r="QFT96" s="532"/>
      <c r="QFU96" s="533"/>
      <c r="QFV96" s="527"/>
      <c r="QFW96" s="528"/>
      <c r="QFX96" s="529"/>
      <c r="QFY96" s="530"/>
      <c r="QFZ96" s="531"/>
      <c r="QGA96" s="532"/>
      <c r="QGB96" s="533"/>
      <c r="QGC96" s="527"/>
      <c r="QGD96" s="528"/>
      <c r="QGE96" s="529"/>
      <c r="QGF96" s="530"/>
      <c r="QGG96" s="531"/>
      <c r="QGH96" s="532"/>
      <c r="QGI96" s="533"/>
      <c r="QGJ96" s="527"/>
      <c r="QGK96" s="528"/>
      <c r="QGL96" s="529"/>
      <c r="QGM96" s="530"/>
      <c r="QGN96" s="531"/>
      <c r="QGO96" s="532"/>
      <c r="QGP96" s="533"/>
      <c r="QGQ96" s="527"/>
      <c r="QGR96" s="528"/>
      <c r="QGS96" s="529"/>
      <c r="QGT96" s="530"/>
      <c r="QGU96" s="531"/>
      <c r="QGV96" s="532"/>
      <c r="QGW96" s="533"/>
      <c r="QGX96" s="527"/>
      <c r="QGY96" s="528"/>
      <c r="QGZ96" s="529"/>
      <c r="QHA96" s="530"/>
      <c r="QHB96" s="531"/>
      <c r="QHC96" s="532"/>
      <c r="QHD96" s="533"/>
      <c r="QHE96" s="527"/>
      <c r="QHF96" s="528"/>
      <c r="QHG96" s="529"/>
      <c r="QHH96" s="530"/>
      <c r="QHI96" s="531"/>
      <c r="QHJ96" s="532"/>
      <c r="QHK96" s="533"/>
      <c r="QHL96" s="527"/>
      <c r="QHM96" s="528"/>
      <c r="QHN96" s="529"/>
      <c r="QHO96" s="530"/>
      <c r="QHP96" s="531"/>
      <c r="QHQ96" s="532"/>
      <c r="QHR96" s="533"/>
      <c r="QHS96" s="527"/>
      <c r="QHT96" s="528"/>
      <c r="QHU96" s="529"/>
      <c r="QHV96" s="530"/>
      <c r="QHW96" s="531"/>
      <c r="QHX96" s="532"/>
      <c r="QHY96" s="533"/>
      <c r="QHZ96" s="527"/>
      <c r="QIA96" s="528"/>
      <c r="QIB96" s="529"/>
      <c r="QIC96" s="530"/>
      <c r="QID96" s="531"/>
      <c r="QIE96" s="532"/>
      <c r="QIF96" s="533"/>
      <c r="QIG96" s="527"/>
      <c r="QIH96" s="528"/>
      <c r="QII96" s="529"/>
      <c r="QIJ96" s="530"/>
      <c r="QIK96" s="531"/>
      <c r="QIL96" s="532"/>
      <c r="QIM96" s="533"/>
      <c r="QIN96" s="527"/>
      <c r="QIO96" s="528"/>
      <c r="QIP96" s="529"/>
      <c r="QIQ96" s="530"/>
      <c r="QIR96" s="531"/>
      <c r="QIS96" s="532"/>
      <c r="QIT96" s="533"/>
      <c r="QIU96" s="527"/>
      <c r="QIV96" s="528"/>
      <c r="QIW96" s="529"/>
      <c r="QIX96" s="530"/>
      <c r="QIY96" s="531"/>
      <c r="QIZ96" s="532"/>
      <c r="QJA96" s="533"/>
      <c r="QJB96" s="527"/>
      <c r="QJC96" s="528"/>
      <c r="QJD96" s="529"/>
      <c r="QJE96" s="530"/>
      <c r="QJF96" s="531"/>
      <c r="QJG96" s="532"/>
      <c r="QJH96" s="533"/>
      <c r="QJI96" s="527"/>
      <c r="QJJ96" s="528"/>
      <c r="QJK96" s="529"/>
      <c r="QJL96" s="530"/>
      <c r="QJM96" s="531"/>
      <c r="QJN96" s="532"/>
      <c r="QJO96" s="533"/>
      <c r="QJP96" s="527"/>
      <c r="QJQ96" s="528"/>
      <c r="QJR96" s="529"/>
      <c r="QJS96" s="530"/>
      <c r="QJT96" s="531"/>
      <c r="QJU96" s="532"/>
      <c r="QJV96" s="533"/>
      <c r="QJW96" s="527"/>
      <c r="QJX96" s="528"/>
      <c r="QJY96" s="529"/>
      <c r="QJZ96" s="530"/>
      <c r="QKA96" s="531"/>
      <c r="QKB96" s="532"/>
      <c r="QKC96" s="533"/>
      <c r="QKD96" s="527"/>
      <c r="QKE96" s="528"/>
      <c r="QKF96" s="529"/>
      <c r="QKG96" s="530"/>
      <c r="QKH96" s="531"/>
      <c r="QKI96" s="532"/>
      <c r="QKJ96" s="533"/>
      <c r="QKK96" s="527"/>
      <c r="QKL96" s="528"/>
      <c r="QKM96" s="529"/>
      <c r="QKN96" s="530"/>
      <c r="QKO96" s="531"/>
      <c r="QKP96" s="532"/>
      <c r="QKQ96" s="533"/>
      <c r="QKR96" s="527"/>
      <c r="QKS96" s="528"/>
      <c r="QKT96" s="529"/>
      <c r="QKU96" s="530"/>
      <c r="QKV96" s="531"/>
      <c r="QKW96" s="532"/>
      <c r="QKX96" s="533"/>
      <c r="QKY96" s="527"/>
      <c r="QKZ96" s="528"/>
      <c r="QLA96" s="529"/>
      <c r="QLB96" s="530"/>
      <c r="QLC96" s="531"/>
      <c r="QLD96" s="532"/>
      <c r="QLE96" s="533"/>
      <c r="QLF96" s="527"/>
      <c r="QLG96" s="528"/>
      <c r="QLH96" s="529"/>
      <c r="QLI96" s="530"/>
      <c r="QLJ96" s="531"/>
      <c r="QLK96" s="532"/>
      <c r="QLL96" s="533"/>
      <c r="QLM96" s="527"/>
      <c r="QLN96" s="528"/>
      <c r="QLO96" s="529"/>
      <c r="QLP96" s="530"/>
      <c r="QLQ96" s="531"/>
      <c r="QLR96" s="532"/>
      <c r="QLS96" s="533"/>
      <c r="QLT96" s="527"/>
      <c r="QLU96" s="528"/>
      <c r="QLV96" s="529"/>
      <c r="QLW96" s="530"/>
      <c r="QLX96" s="531"/>
      <c r="QLY96" s="532"/>
      <c r="QLZ96" s="533"/>
      <c r="QMA96" s="527"/>
      <c r="QMB96" s="528"/>
      <c r="QMC96" s="529"/>
      <c r="QMD96" s="530"/>
      <c r="QME96" s="531"/>
      <c r="QMF96" s="532"/>
      <c r="QMG96" s="533"/>
      <c r="QMH96" s="527"/>
      <c r="QMI96" s="528"/>
      <c r="QMJ96" s="529"/>
      <c r="QMK96" s="530"/>
      <c r="QML96" s="531"/>
      <c r="QMM96" s="532"/>
      <c r="QMN96" s="533"/>
      <c r="QMO96" s="527"/>
      <c r="QMP96" s="528"/>
      <c r="QMQ96" s="529"/>
      <c r="QMR96" s="530"/>
      <c r="QMS96" s="531"/>
      <c r="QMT96" s="532"/>
      <c r="QMU96" s="533"/>
      <c r="QMV96" s="527"/>
      <c r="QMW96" s="528"/>
      <c r="QMX96" s="529"/>
      <c r="QMY96" s="530"/>
      <c r="QMZ96" s="531"/>
      <c r="QNA96" s="532"/>
      <c r="QNB96" s="533"/>
      <c r="QNC96" s="527"/>
      <c r="QND96" s="528"/>
      <c r="QNE96" s="529"/>
      <c r="QNF96" s="530"/>
      <c r="QNG96" s="531"/>
      <c r="QNH96" s="532"/>
      <c r="QNI96" s="533"/>
      <c r="QNJ96" s="527"/>
      <c r="QNK96" s="528"/>
      <c r="QNL96" s="529"/>
      <c r="QNM96" s="530"/>
      <c r="QNN96" s="531"/>
      <c r="QNO96" s="532"/>
      <c r="QNP96" s="533"/>
      <c r="QNQ96" s="527"/>
      <c r="QNR96" s="528"/>
      <c r="QNS96" s="529"/>
      <c r="QNT96" s="530"/>
      <c r="QNU96" s="531"/>
      <c r="QNV96" s="532"/>
      <c r="QNW96" s="533"/>
      <c r="QNX96" s="527"/>
      <c r="QNY96" s="528"/>
      <c r="QNZ96" s="529"/>
      <c r="QOA96" s="530"/>
      <c r="QOB96" s="531"/>
      <c r="QOC96" s="532"/>
      <c r="QOD96" s="533"/>
      <c r="QOE96" s="527"/>
      <c r="QOF96" s="528"/>
      <c r="QOG96" s="529"/>
      <c r="QOH96" s="530"/>
      <c r="QOI96" s="531"/>
      <c r="QOJ96" s="532"/>
      <c r="QOK96" s="533"/>
      <c r="QOL96" s="527"/>
      <c r="QOM96" s="528"/>
      <c r="QON96" s="529"/>
      <c r="QOO96" s="530"/>
      <c r="QOP96" s="531"/>
      <c r="QOQ96" s="532"/>
      <c r="QOR96" s="533"/>
      <c r="QOS96" s="527"/>
      <c r="QOT96" s="528"/>
      <c r="QOU96" s="529"/>
      <c r="QOV96" s="530"/>
      <c r="QOW96" s="531"/>
      <c r="QOX96" s="532"/>
      <c r="QOY96" s="533"/>
      <c r="QOZ96" s="527"/>
      <c r="QPA96" s="528"/>
      <c r="QPB96" s="529"/>
      <c r="QPC96" s="530"/>
      <c r="QPD96" s="531"/>
      <c r="QPE96" s="532"/>
      <c r="QPF96" s="533"/>
      <c r="QPG96" s="527"/>
      <c r="QPH96" s="528"/>
      <c r="QPI96" s="529"/>
      <c r="QPJ96" s="530"/>
      <c r="QPK96" s="531"/>
      <c r="QPL96" s="532"/>
      <c r="QPM96" s="533"/>
      <c r="QPN96" s="527"/>
      <c r="QPO96" s="528"/>
      <c r="QPP96" s="529"/>
      <c r="QPQ96" s="530"/>
      <c r="QPR96" s="531"/>
      <c r="QPS96" s="532"/>
      <c r="QPT96" s="533"/>
      <c r="QPU96" s="527"/>
      <c r="QPV96" s="528"/>
      <c r="QPW96" s="529"/>
      <c r="QPX96" s="530"/>
      <c r="QPY96" s="531"/>
      <c r="QPZ96" s="532"/>
      <c r="QQA96" s="533"/>
      <c r="QQB96" s="527"/>
      <c r="QQC96" s="528"/>
      <c r="QQD96" s="529"/>
      <c r="QQE96" s="530"/>
      <c r="QQF96" s="531"/>
      <c r="QQG96" s="532"/>
      <c r="QQH96" s="533"/>
      <c r="QQI96" s="527"/>
      <c r="QQJ96" s="528"/>
      <c r="QQK96" s="529"/>
      <c r="QQL96" s="530"/>
      <c r="QQM96" s="531"/>
      <c r="QQN96" s="532"/>
      <c r="QQO96" s="533"/>
      <c r="QQP96" s="527"/>
      <c r="QQQ96" s="528"/>
      <c r="QQR96" s="529"/>
      <c r="QQS96" s="530"/>
      <c r="QQT96" s="531"/>
      <c r="QQU96" s="532"/>
      <c r="QQV96" s="533"/>
      <c r="QQW96" s="527"/>
      <c r="QQX96" s="528"/>
      <c r="QQY96" s="529"/>
      <c r="QQZ96" s="530"/>
      <c r="QRA96" s="531"/>
      <c r="QRB96" s="532"/>
      <c r="QRC96" s="533"/>
      <c r="QRD96" s="527"/>
      <c r="QRE96" s="528"/>
      <c r="QRF96" s="529"/>
      <c r="QRG96" s="530"/>
      <c r="QRH96" s="531"/>
      <c r="QRI96" s="532"/>
      <c r="QRJ96" s="533"/>
      <c r="QRK96" s="527"/>
      <c r="QRL96" s="528"/>
      <c r="QRM96" s="529"/>
      <c r="QRN96" s="530"/>
      <c r="QRO96" s="531"/>
      <c r="QRP96" s="532"/>
      <c r="QRQ96" s="533"/>
      <c r="QRR96" s="527"/>
      <c r="QRS96" s="528"/>
      <c r="QRT96" s="529"/>
      <c r="QRU96" s="530"/>
      <c r="QRV96" s="531"/>
      <c r="QRW96" s="532"/>
      <c r="QRX96" s="533"/>
      <c r="QRY96" s="527"/>
      <c r="QRZ96" s="528"/>
      <c r="QSA96" s="529"/>
      <c r="QSB96" s="530"/>
      <c r="QSC96" s="531"/>
      <c r="QSD96" s="532"/>
      <c r="QSE96" s="533"/>
      <c r="QSF96" s="527"/>
      <c r="QSG96" s="528"/>
      <c r="QSH96" s="529"/>
      <c r="QSI96" s="530"/>
      <c r="QSJ96" s="531"/>
      <c r="QSK96" s="532"/>
      <c r="QSL96" s="533"/>
      <c r="QSM96" s="527"/>
      <c r="QSN96" s="528"/>
      <c r="QSO96" s="529"/>
      <c r="QSP96" s="530"/>
      <c r="QSQ96" s="531"/>
      <c r="QSR96" s="532"/>
      <c r="QSS96" s="533"/>
      <c r="QST96" s="527"/>
      <c r="QSU96" s="528"/>
      <c r="QSV96" s="529"/>
      <c r="QSW96" s="530"/>
      <c r="QSX96" s="531"/>
      <c r="QSY96" s="532"/>
      <c r="QSZ96" s="533"/>
      <c r="QTA96" s="527"/>
      <c r="QTB96" s="528"/>
      <c r="QTC96" s="529"/>
      <c r="QTD96" s="530"/>
      <c r="QTE96" s="531"/>
      <c r="QTF96" s="532"/>
      <c r="QTG96" s="533"/>
      <c r="QTH96" s="527"/>
      <c r="QTI96" s="528"/>
      <c r="QTJ96" s="529"/>
      <c r="QTK96" s="530"/>
      <c r="QTL96" s="531"/>
      <c r="QTM96" s="532"/>
      <c r="QTN96" s="533"/>
      <c r="QTO96" s="527"/>
      <c r="QTP96" s="528"/>
      <c r="QTQ96" s="529"/>
      <c r="QTR96" s="530"/>
      <c r="QTS96" s="531"/>
      <c r="QTT96" s="532"/>
      <c r="QTU96" s="533"/>
      <c r="QTV96" s="527"/>
      <c r="QTW96" s="528"/>
      <c r="QTX96" s="529"/>
      <c r="QTY96" s="530"/>
      <c r="QTZ96" s="531"/>
      <c r="QUA96" s="532"/>
      <c r="QUB96" s="533"/>
      <c r="QUC96" s="527"/>
      <c r="QUD96" s="528"/>
      <c r="QUE96" s="529"/>
      <c r="QUF96" s="530"/>
      <c r="QUG96" s="531"/>
      <c r="QUH96" s="532"/>
      <c r="QUI96" s="533"/>
      <c r="QUJ96" s="527"/>
      <c r="QUK96" s="528"/>
      <c r="QUL96" s="529"/>
      <c r="QUM96" s="530"/>
      <c r="QUN96" s="531"/>
      <c r="QUO96" s="532"/>
      <c r="QUP96" s="533"/>
      <c r="QUQ96" s="527"/>
      <c r="QUR96" s="528"/>
      <c r="QUS96" s="529"/>
      <c r="QUT96" s="530"/>
      <c r="QUU96" s="531"/>
      <c r="QUV96" s="532"/>
      <c r="QUW96" s="533"/>
      <c r="QUX96" s="527"/>
      <c r="QUY96" s="528"/>
      <c r="QUZ96" s="529"/>
      <c r="QVA96" s="530"/>
      <c r="QVB96" s="531"/>
      <c r="QVC96" s="532"/>
      <c r="QVD96" s="533"/>
      <c r="QVE96" s="527"/>
      <c r="QVF96" s="528"/>
      <c r="QVG96" s="529"/>
      <c r="QVH96" s="530"/>
      <c r="QVI96" s="531"/>
      <c r="QVJ96" s="532"/>
      <c r="QVK96" s="533"/>
      <c r="QVL96" s="527"/>
      <c r="QVM96" s="528"/>
      <c r="QVN96" s="529"/>
      <c r="QVO96" s="530"/>
      <c r="QVP96" s="531"/>
      <c r="QVQ96" s="532"/>
      <c r="QVR96" s="533"/>
      <c r="QVS96" s="527"/>
      <c r="QVT96" s="528"/>
      <c r="QVU96" s="529"/>
      <c r="QVV96" s="530"/>
      <c r="QVW96" s="531"/>
      <c r="QVX96" s="532"/>
      <c r="QVY96" s="533"/>
      <c r="QVZ96" s="527"/>
      <c r="QWA96" s="528"/>
      <c r="QWB96" s="529"/>
      <c r="QWC96" s="530"/>
      <c r="QWD96" s="531"/>
      <c r="QWE96" s="532"/>
      <c r="QWF96" s="533"/>
      <c r="QWG96" s="527"/>
      <c r="QWH96" s="528"/>
      <c r="QWI96" s="529"/>
      <c r="QWJ96" s="530"/>
      <c r="QWK96" s="531"/>
      <c r="QWL96" s="532"/>
      <c r="QWM96" s="533"/>
      <c r="QWN96" s="527"/>
      <c r="QWO96" s="528"/>
      <c r="QWP96" s="529"/>
      <c r="QWQ96" s="530"/>
      <c r="QWR96" s="531"/>
      <c r="QWS96" s="532"/>
      <c r="QWT96" s="533"/>
      <c r="QWU96" s="527"/>
      <c r="QWV96" s="528"/>
      <c r="QWW96" s="529"/>
      <c r="QWX96" s="530"/>
      <c r="QWY96" s="531"/>
      <c r="QWZ96" s="532"/>
      <c r="QXA96" s="533"/>
      <c r="QXB96" s="527"/>
      <c r="QXC96" s="528"/>
      <c r="QXD96" s="529"/>
      <c r="QXE96" s="530"/>
      <c r="QXF96" s="531"/>
      <c r="QXG96" s="532"/>
      <c r="QXH96" s="533"/>
      <c r="QXI96" s="527"/>
      <c r="QXJ96" s="528"/>
      <c r="QXK96" s="529"/>
      <c r="QXL96" s="530"/>
      <c r="QXM96" s="531"/>
      <c r="QXN96" s="532"/>
      <c r="QXO96" s="533"/>
      <c r="QXP96" s="527"/>
      <c r="QXQ96" s="528"/>
      <c r="QXR96" s="529"/>
      <c r="QXS96" s="530"/>
      <c r="QXT96" s="531"/>
      <c r="QXU96" s="532"/>
      <c r="QXV96" s="533"/>
      <c r="QXW96" s="527"/>
      <c r="QXX96" s="528"/>
      <c r="QXY96" s="529"/>
      <c r="QXZ96" s="530"/>
      <c r="QYA96" s="531"/>
      <c r="QYB96" s="532"/>
      <c r="QYC96" s="533"/>
      <c r="QYD96" s="527"/>
      <c r="QYE96" s="528"/>
      <c r="QYF96" s="529"/>
      <c r="QYG96" s="530"/>
      <c r="QYH96" s="531"/>
      <c r="QYI96" s="532"/>
      <c r="QYJ96" s="533"/>
      <c r="QYK96" s="527"/>
      <c r="QYL96" s="528"/>
      <c r="QYM96" s="529"/>
      <c r="QYN96" s="530"/>
      <c r="QYO96" s="531"/>
      <c r="QYP96" s="532"/>
      <c r="QYQ96" s="533"/>
      <c r="QYR96" s="527"/>
      <c r="QYS96" s="528"/>
      <c r="QYT96" s="529"/>
      <c r="QYU96" s="530"/>
      <c r="QYV96" s="531"/>
      <c r="QYW96" s="532"/>
      <c r="QYX96" s="533"/>
      <c r="QYY96" s="527"/>
      <c r="QYZ96" s="528"/>
      <c r="QZA96" s="529"/>
      <c r="QZB96" s="530"/>
      <c r="QZC96" s="531"/>
      <c r="QZD96" s="532"/>
      <c r="QZE96" s="533"/>
      <c r="QZF96" s="527"/>
      <c r="QZG96" s="528"/>
      <c r="QZH96" s="529"/>
      <c r="QZI96" s="530"/>
      <c r="QZJ96" s="531"/>
      <c r="QZK96" s="532"/>
      <c r="QZL96" s="533"/>
      <c r="QZM96" s="527"/>
      <c r="QZN96" s="528"/>
      <c r="QZO96" s="529"/>
      <c r="QZP96" s="530"/>
      <c r="QZQ96" s="531"/>
      <c r="QZR96" s="532"/>
      <c r="QZS96" s="533"/>
      <c r="QZT96" s="527"/>
      <c r="QZU96" s="528"/>
      <c r="QZV96" s="529"/>
      <c r="QZW96" s="530"/>
      <c r="QZX96" s="531"/>
      <c r="QZY96" s="532"/>
      <c r="QZZ96" s="533"/>
      <c r="RAA96" s="527"/>
      <c r="RAB96" s="528"/>
      <c r="RAC96" s="529"/>
      <c r="RAD96" s="530"/>
      <c r="RAE96" s="531"/>
      <c r="RAF96" s="532"/>
      <c r="RAG96" s="533"/>
      <c r="RAH96" s="527"/>
      <c r="RAI96" s="528"/>
      <c r="RAJ96" s="529"/>
      <c r="RAK96" s="530"/>
      <c r="RAL96" s="531"/>
      <c r="RAM96" s="532"/>
      <c r="RAN96" s="533"/>
      <c r="RAO96" s="527"/>
      <c r="RAP96" s="528"/>
      <c r="RAQ96" s="529"/>
      <c r="RAR96" s="530"/>
      <c r="RAS96" s="531"/>
      <c r="RAT96" s="532"/>
      <c r="RAU96" s="533"/>
      <c r="RAV96" s="527"/>
      <c r="RAW96" s="528"/>
      <c r="RAX96" s="529"/>
      <c r="RAY96" s="530"/>
      <c r="RAZ96" s="531"/>
      <c r="RBA96" s="532"/>
      <c r="RBB96" s="533"/>
      <c r="RBC96" s="527"/>
      <c r="RBD96" s="528"/>
      <c r="RBE96" s="529"/>
      <c r="RBF96" s="530"/>
      <c r="RBG96" s="531"/>
      <c r="RBH96" s="532"/>
      <c r="RBI96" s="533"/>
      <c r="RBJ96" s="527"/>
      <c r="RBK96" s="528"/>
      <c r="RBL96" s="529"/>
      <c r="RBM96" s="530"/>
      <c r="RBN96" s="531"/>
      <c r="RBO96" s="532"/>
      <c r="RBP96" s="533"/>
      <c r="RBQ96" s="527"/>
      <c r="RBR96" s="528"/>
      <c r="RBS96" s="529"/>
      <c r="RBT96" s="530"/>
      <c r="RBU96" s="531"/>
      <c r="RBV96" s="532"/>
      <c r="RBW96" s="533"/>
      <c r="RBX96" s="527"/>
      <c r="RBY96" s="528"/>
      <c r="RBZ96" s="529"/>
      <c r="RCA96" s="530"/>
      <c r="RCB96" s="531"/>
      <c r="RCC96" s="532"/>
      <c r="RCD96" s="533"/>
      <c r="RCE96" s="527"/>
      <c r="RCF96" s="528"/>
      <c r="RCG96" s="529"/>
      <c r="RCH96" s="530"/>
      <c r="RCI96" s="531"/>
      <c r="RCJ96" s="532"/>
      <c r="RCK96" s="533"/>
      <c r="RCL96" s="527"/>
      <c r="RCM96" s="528"/>
      <c r="RCN96" s="529"/>
      <c r="RCO96" s="530"/>
      <c r="RCP96" s="531"/>
      <c r="RCQ96" s="532"/>
      <c r="RCR96" s="533"/>
      <c r="RCS96" s="527"/>
      <c r="RCT96" s="528"/>
      <c r="RCU96" s="529"/>
      <c r="RCV96" s="530"/>
      <c r="RCW96" s="531"/>
      <c r="RCX96" s="532"/>
      <c r="RCY96" s="533"/>
      <c r="RCZ96" s="527"/>
      <c r="RDA96" s="528"/>
      <c r="RDB96" s="529"/>
      <c r="RDC96" s="530"/>
      <c r="RDD96" s="531"/>
      <c r="RDE96" s="532"/>
      <c r="RDF96" s="533"/>
      <c r="RDG96" s="527"/>
      <c r="RDH96" s="528"/>
      <c r="RDI96" s="529"/>
      <c r="RDJ96" s="530"/>
      <c r="RDK96" s="531"/>
      <c r="RDL96" s="532"/>
      <c r="RDM96" s="533"/>
      <c r="RDN96" s="527"/>
      <c r="RDO96" s="528"/>
      <c r="RDP96" s="529"/>
      <c r="RDQ96" s="530"/>
      <c r="RDR96" s="531"/>
      <c r="RDS96" s="532"/>
      <c r="RDT96" s="533"/>
      <c r="RDU96" s="527"/>
      <c r="RDV96" s="528"/>
      <c r="RDW96" s="529"/>
      <c r="RDX96" s="530"/>
      <c r="RDY96" s="531"/>
      <c r="RDZ96" s="532"/>
      <c r="REA96" s="533"/>
      <c r="REB96" s="527"/>
      <c r="REC96" s="528"/>
      <c r="RED96" s="529"/>
      <c r="REE96" s="530"/>
      <c r="REF96" s="531"/>
      <c r="REG96" s="532"/>
      <c r="REH96" s="533"/>
      <c r="REI96" s="527"/>
      <c r="REJ96" s="528"/>
      <c r="REK96" s="529"/>
      <c r="REL96" s="530"/>
      <c r="REM96" s="531"/>
      <c r="REN96" s="532"/>
      <c r="REO96" s="533"/>
      <c r="REP96" s="527"/>
      <c r="REQ96" s="528"/>
      <c r="RER96" s="529"/>
      <c r="RES96" s="530"/>
      <c r="RET96" s="531"/>
      <c r="REU96" s="532"/>
      <c r="REV96" s="533"/>
      <c r="REW96" s="527"/>
      <c r="REX96" s="528"/>
      <c r="REY96" s="529"/>
      <c r="REZ96" s="530"/>
      <c r="RFA96" s="531"/>
      <c r="RFB96" s="532"/>
      <c r="RFC96" s="533"/>
      <c r="RFD96" s="527"/>
      <c r="RFE96" s="528"/>
      <c r="RFF96" s="529"/>
      <c r="RFG96" s="530"/>
      <c r="RFH96" s="531"/>
      <c r="RFI96" s="532"/>
      <c r="RFJ96" s="533"/>
      <c r="RFK96" s="527"/>
      <c r="RFL96" s="528"/>
      <c r="RFM96" s="529"/>
      <c r="RFN96" s="530"/>
      <c r="RFO96" s="531"/>
      <c r="RFP96" s="532"/>
      <c r="RFQ96" s="533"/>
      <c r="RFR96" s="527"/>
      <c r="RFS96" s="528"/>
      <c r="RFT96" s="529"/>
      <c r="RFU96" s="530"/>
      <c r="RFV96" s="531"/>
      <c r="RFW96" s="532"/>
      <c r="RFX96" s="533"/>
      <c r="RFY96" s="527"/>
      <c r="RFZ96" s="528"/>
      <c r="RGA96" s="529"/>
      <c r="RGB96" s="530"/>
      <c r="RGC96" s="531"/>
      <c r="RGD96" s="532"/>
      <c r="RGE96" s="533"/>
      <c r="RGF96" s="527"/>
      <c r="RGG96" s="528"/>
      <c r="RGH96" s="529"/>
      <c r="RGI96" s="530"/>
      <c r="RGJ96" s="531"/>
      <c r="RGK96" s="532"/>
      <c r="RGL96" s="533"/>
      <c r="RGM96" s="527"/>
      <c r="RGN96" s="528"/>
      <c r="RGO96" s="529"/>
      <c r="RGP96" s="530"/>
      <c r="RGQ96" s="531"/>
      <c r="RGR96" s="532"/>
      <c r="RGS96" s="533"/>
      <c r="RGT96" s="527"/>
      <c r="RGU96" s="528"/>
      <c r="RGV96" s="529"/>
      <c r="RGW96" s="530"/>
      <c r="RGX96" s="531"/>
      <c r="RGY96" s="532"/>
      <c r="RGZ96" s="533"/>
      <c r="RHA96" s="527"/>
      <c r="RHB96" s="528"/>
      <c r="RHC96" s="529"/>
      <c r="RHD96" s="530"/>
      <c r="RHE96" s="531"/>
      <c r="RHF96" s="532"/>
      <c r="RHG96" s="533"/>
      <c r="RHH96" s="527"/>
      <c r="RHI96" s="528"/>
      <c r="RHJ96" s="529"/>
      <c r="RHK96" s="530"/>
      <c r="RHL96" s="531"/>
      <c r="RHM96" s="532"/>
      <c r="RHN96" s="533"/>
      <c r="RHO96" s="527"/>
      <c r="RHP96" s="528"/>
      <c r="RHQ96" s="529"/>
      <c r="RHR96" s="530"/>
      <c r="RHS96" s="531"/>
      <c r="RHT96" s="532"/>
      <c r="RHU96" s="533"/>
      <c r="RHV96" s="527"/>
      <c r="RHW96" s="528"/>
      <c r="RHX96" s="529"/>
      <c r="RHY96" s="530"/>
      <c r="RHZ96" s="531"/>
      <c r="RIA96" s="532"/>
      <c r="RIB96" s="533"/>
      <c r="RIC96" s="527"/>
      <c r="RID96" s="528"/>
      <c r="RIE96" s="529"/>
      <c r="RIF96" s="530"/>
      <c r="RIG96" s="531"/>
      <c r="RIH96" s="532"/>
      <c r="RII96" s="533"/>
      <c r="RIJ96" s="527"/>
      <c r="RIK96" s="528"/>
      <c r="RIL96" s="529"/>
      <c r="RIM96" s="530"/>
      <c r="RIN96" s="531"/>
      <c r="RIO96" s="532"/>
      <c r="RIP96" s="533"/>
      <c r="RIQ96" s="527"/>
      <c r="RIR96" s="528"/>
      <c r="RIS96" s="529"/>
      <c r="RIT96" s="530"/>
      <c r="RIU96" s="531"/>
      <c r="RIV96" s="532"/>
      <c r="RIW96" s="533"/>
      <c r="RIX96" s="527"/>
      <c r="RIY96" s="528"/>
      <c r="RIZ96" s="529"/>
      <c r="RJA96" s="530"/>
      <c r="RJB96" s="531"/>
      <c r="RJC96" s="532"/>
      <c r="RJD96" s="533"/>
      <c r="RJE96" s="527"/>
      <c r="RJF96" s="528"/>
      <c r="RJG96" s="529"/>
      <c r="RJH96" s="530"/>
      <c r="RJI96" s="531"/>
      <c r="RJJ96" s="532"/>
      <c r="RJK96" s="533"/>
      <c r="RJL96" s="527"/>
      <c r="RJM96" s="528"/>
      <c r="RJN96" s="529"/>
      <c r="RJO96" s="530"/>
      <c r="RJP96" s="531"/>
      <c r="RJQ96" s="532"/>
      <c r="RJR96" s="533"/>
      <c r="RJS96" s="527"/>
      <c r="RJT96" s="528"/>
      <c r="RJU96" s="529"/>
      <c r="RJV96" s="530"/>
      <c r="RJW96" s="531"/>
      <c r="RJX96" s="532"/>
      <c r="RJY96" s="533"/>
      <c r="RJZ96" s="527"/>
      <c r="RKA96" s="528"/>
      <c r="RKB96" s="529"/>
      <c r="RKC96" s="530"/>
      <c r="RKD96" s="531"/>
      <c r="RKE96" s="532"/>
      <c r="RKF96" s="533"/>
      <c r="RKG96" s="527"/>
      <c r="RKH96" s="528"/>
      <c r="RKI96" s="529"/>
      <c r="RKJ96" s="530"/>
      <c r="RKK96" s="531"/>
      <c r="RKL96" s="532"/>
      <c r="RKM96" s="533"/>
      <c r="RKN96" s="527"/>
      <c r="RKO96" s="528"/>
      <c r="RKP96" s="529"/>
      <c r="RKQ96" s="530"/>
      <c r="RKR96" s="531"/>
      <c r="RKS96" s="532"/>
      <c r="RKT96" s="533"/>
      <c r="RKU96" s="527"/>
      <c r="RKV96" s="528"/>
      <c r="RKW96" s="529"/>
      <c r="RKX96" s="530"/>
      <c r="RKY96" s="531"/>
      <c r="RKZ96" s="532"/>
      <c r="RLA96" s="533"/>
      <c r="RLB96" s="527"/>
      <c r="RLC96" s="528"/>
      <c r="RLD96" s="529"/>
      <c r="RLE96" s="530"/>
      <c r="RLF96" s="531"/>
      <c r="RLG96" s="532"/>
      <c r="RLH96" s="533"/>
      <c r="RLI96" s="527"/>
      <c r="RLJ96" s="528"/>
      <c r="RLK96" s="529"/>
      <c r="RLL96" s="530"/>
      <c r="RLM96" s="531"/>
      <c r="RLN96" s="532"/>
      <c r="RLO96" s="533"/>
      <c r="RLP96" s="527"/>
      <c r="RLQ96" s="528"/>
      <c r="RLR96" s="529"/>
      <c r="RLS96" s="530"/>
      <c r="RLT96" s="531"/>
      <c r="RLU96" s="532"/>
      <c r="RLV96" s="533"/>
      <c r="RLW96" s="527"/>
      <c r="RLX96" s="528"/>
      <c r="RLY96" s="529"/>
      <c r="RLZ96" s="530"/>
      <c r="RMA96" s="531"/>
      <c r="RMB96" s="532"/>
      <c r="RMC96" s="533"/>
      <c r="RMD96" s="527"/>
      <c r="RME96" s="528"/>
      <c r="RMF96" s="529"/>
      <c r="RMG96" s="530"/>
      <c r="RMH96" s="531"/>
      <c r="RMI96" s="532"/>
      <c r="RMJ96" s="533"/>
      <c r="RMK96" s="527"/>
      <c r="RML96" s="528"/>
      <c r="RMM96" s="529"/>
      <c r="RMN96" s="530"/>
      <c r="RMO96" s="531"/>
      <c r="RMP96" s="532"/>
      <c r="RMQ96" s="533"/>
      <c r="RMR96" s="527"/>
      <c r="RMS96" s="528"/>
      <c r="RMT96" s="529"/>
      <c r="RMU96" s="530"/>
      <c r="RMV96" s="531"/>
      <c r="RMW96" s="532"/>
      <c r="RMX96" s="533"/>
      <c r="RMY96" s="527"/>
      <c r="RMZ96" s="528"/>
      <c r="RNA96" s="529"/>
      <c r="RNB96" s="530"/>
      <c r="RNC96" s="531"/>
      <c r="RND96" s="532"/>
      <c r="RNE96" s="533"/>
      <c r="RNF96" s="527"/>
      <c r="RNG96" s="528"/>
      <c r="RNH96" s="529"/>
      <c r="RNI96" s="530"/>
      <c r="RNJ96" s="531"/>
      <c r="RNK96" s="532"/>
      <c r="RNL96" s="533"/>
      <c r="RNM96" s="527"/>
      <c r="RNN96" s="528"/>
      <c r="RNO96" s="529"/>
      <c r="RNP96" s="530"/>
      <c r="RNQ96" s="531"/>
      <c r="RNR96" s="532"/>
      <c r="RNS96" s="533"/>
      <c r="RNT96" s="527"/>
      <c r="RNU96" s="528"/>
      <c r="RNV96" s="529"/>
      <c r="RNW96" s="530"/>
      <c r="RNX96" s="531"/>
      <c r="RNY96" s="532"/>
      <c r="RNZ96" s="533"/>
      <c r="ROA96" s="527"/>
      <c r="ROB96" s="528"/>
      <c r="ROC96" s="529"/>
      <c r="ROD96" s="530"/>
      <c r="ROE96" s="531"/>
      <c r="ROF96" s="532"/>
      <c r="ROG96" s="533"/>
      <c r="ROH96" s="527"/>
      <c r="ROI96" s="528"/>
      <c r="ROJ96" s="529"/>
      <c r="ROK96" s="530"/>
      <c r="ROL96" s="531"/>
      <c r="ROM96" s="532"/>
      <c r="RON96" s="533"/>
      <c r="ROO96" s="527"/>
      <c r="ROP96" s="528"/>
      <c r="ROQ96" s="529"/>
      <c r="ROR96" s="530"/>
      <c r="ROS96" s="531"/>
      <c r="ROT96" s="532"/>
      <c r="ROU96" s="533"/>
      <c r="ROV96" s="527"/>
      <c r="ROW96" s="528"/>
      <c r="ROX96" s="529"/>
      <c r="ROY96" s="530"/>
      <c r="ROZ96" s="531"/>
      <c r="RPA96" s="532"/>
      <c r="RPB96" s="533"/>
      <c r="RPC96" s="527"/>
      <c r="RPD96" s="528"/>
      <c r="RPE96" s="529"/>
      <c r="RPF96" s="530"/>
      <c r="RPG96" s="531"/>
      <c r="RPH96" s="532"/>
      <c r="RPI96" s="533"/>
      <c r="RPJ96" s="527"/>
      <c r="RPK96" s="528"/>
      <c r="RPL96" s="529"/>
      <c r="RPM96" s="530"/>
      <c r="RPN96" s="531"/>
      <c r="RPO96" s="532"/>
      <c r="RPP96" s="533"/>
      <c r="RPQ96" s="527"/>
      <c r="RPR96" s="528"/>
      <c r="RPS96" s="529"/>
      <c r="RPT96" s="530"/>
      <c r="RPU96" s="531"/>
      <c r="RPV96" s="532"/>
      <c r="RPW96" s="533"/>
      <c r="RPX96" s="527"/>
      <c r="RPY96" s="528"/>
      <c r="RPZ96" s="529"/>
      <c r="RQA96" s="530"/>
      <c r="RQB96" s="531"/>
      <c r="RQC96" s="532"/>
      <c r="RQD96" s="533"/>
      <c r="RQE96" s="527"/>
      <c r="RQF96" s="528"/>
      <c r="RQG96" s="529"/>
      <c r="RQH96" s="530"/>
      <c r="RQI96" s="531"/>
      <c r="RQJ96" s="532"/>
      <c r="RQK96" s="533"/>
      <c r="RQL96" s="527"/>
      <c r="RQM96" s="528"/>
      <c r="RQN96" s="529"/>
      <c r="RQO96" s="530"/>
      <c r="RQP96" s="531"/>
      <c r="RQQ96" s="532"/>
      <c r="RQR96" s="533"/>
      <c r="RQS96" s="527"/>
      <c r="RQT96" s="528"/>
      <c r="RQU96" s="529"/>
      <c r="RQV96" s="530"/>
      <c r="RQW96" s="531"/>
      <c r="RQX96" s="532"/>
      <c r="RQY96" s="533"/>
      <c r="RQZ96" s="527"/>
      <c r="RRA96" s="528"/>
      <c r="RRB96" s="529"/>
      <c r="RRC96" s="530"/>
      <c r="RRD96" s="531"/>
      <c r="RRE96" s="532"/>
      <c r="RRF96" s="533"/>
      <c r="RRG96" s="527"/>
      <c r="RRH96" s="528"/>
      <c r="RRI96" s="529"/>
      <c r="RRJ96" s="530"/>
      <c r="RRK96" s="531"/>
      <c r="RRL96" s="532"/>
      <c r="RRM96" s="533"/>
      <c r="RRN96" s="527"/>
      <c r="RRO96" s="528"/>
      <c r="RRP96" s="529"/>
      <c r="RRQ96" s="530"/>
      <c r="RRR96" s="531"/>
      <c r="RRS96" s="532"/>
      <c r="RRT96" s="533"/>
      <c r="RRU96" s="527"/>
      <c r="RRV96" s="528"/>
      <c r="RRW96" s="529"/>
      <c r="RRX96" s="530"/>
      <c r="RRY96" s="531"/>
      <c r="RRZ96" s="532"/>
      <c r="RSA96" s="533"/>
      <c r="RSB96" s="527"/>
      <c r="RSC96" s="528"/>
      <c r="RSD96" s="529"/>
      <c r="RSE96" s="530"/>
      <c r="RSF96" s="531"/>
      <c r="RSG96" s="532"/>
      <c r="RSH96" s="533"/>
      <c r="RSI96" s="527"/>
      <c r="RSJ96" s="528"/>
      <c r="RSK96" s="529"/>
      <c r="RSL96" s="530"/>
      <c r="RSM96" s="531"/>
      <c r="RSN96" s="532"/>
      <c r="RSO96" s="533"/>
      <c r="RSP96" s="527"/>
      <c r="RSQ96" s="528"/>
      <c r="RSR96" s="529"/>
      <c r="RSS96" s="530"/>
      <c r="RST96" s="531"/>
      <c r="RSU96" s="532"/>
      <c r="RSV96" s="533"/>
      <c r="RSW96" s="527"/>
      <c r="RSX96" s="528"/>
      <c r="RSY96" s="529"/>
      <c r="RSZ96" s="530"/>
      <c r="RTA96" s="531"/>
      <c r="RTB96" s="532"/>
      <c r="RTC96" s="533"/>
      <c r="RTD96" s="527"/>
      <c r="RTE96" s="528"/>
      <c r="RTF96" s="529"/>
      <c r="RTG96" s="530"/>
      <c r="RTH96" s="531"/>
      <c r="RTI96" s="532"/>
      <c r="RTJ96" s="533"/>
      <c r="RTK96" s="527"/>
      <c r="RTL96" s="528"/>
      <c r="RTM96" s="529"/>
      <c r="RTN96" s="530"/>
      <c r="RTO96" s="531"/>
      <c r="RTP96" s="532"/>
      <c r="RTQ96" s="533"/>
      <c r="RTR96" s="527"/>
      <c r="RTS96" s="528"/>
      <c r="RTT96" s="529"/>
      <c r="RTU96" s="530"/>
      <c r="RTV96" s="531"/>
      <c r="RTW96" s="532"/>
      <c r="RTX96" s="533"/>
      <c r="RTY96" s="527"/>
      <c r="RTZ96" s="528"/>
      <c r="RUA96" s="529"/>
      <c r="RUB96" s="530"/>
      <c r="RUC96" s="531"/>
      <c r="RUD96" s="532"/>
      <c r="RUE96" s="533"/>
      <c r="RUF96" s="527"/>
      <c r="RUG96" s="528"/>
      <c r="RUH96" s="529"/>
      <c r="RUI96" s="530"/>
      <c r="RUJ96" s="531"/>
      <c r="RUK96" s="532"/>
      <c r="RUL96" s="533"/>
      <c r="RUM96" s="527"/>
      <c r="RUN96" s="528"/>
      <c r="RUO96" s="529"/>
      <c r="RUP96" s="530"/>
      <c r="RUQ96" s="531"/>
      <c r="RUR96" s="532"/>
      <c r="RUS96" s="533"/>
      <c r="RUT96" s="527"/>
      <c r="RUU96" s="528"/>
      <c r="RUV96" s="529"/>
      <c r="RUW96" s="530"/>
      <c r="RUX96" s="531"/>
      <c r="RUY96" s="532"/>
      <c r="RUZ96" s="533"/>
      <c r="RVA96" s="527"/>
      <c r="RVB96" s="528"/>
      <c r="RVC96" s="529"/>
      <c r="RVD96" s="530"/>
      <c r="RVE96" s="531"/>
      <c r="RVF96" s="532"/>
      <c r="RVG96" s="533"/>
      <c r="RVH96" s="527"/>
      <c r="RVI96" s="528"/>
      <c r="RVJ96" s="529"/>
      <c r="RVK96" s="530"/>
      <c r="RVL96" s="531"/>
      <c r="RVM96" s="532"/>
      <c r="RVN96" s="533"/>
      <c r="RVO96" s="527"/>
      <c r="RVP96" s="528"/>
      <c r="RVQ96" s="529"/>
      <c r="RVR96" s="530"/>
      <c r="RVS96" s="531"/>
      <c r="RVT96" s="532"/>
      <c r="RVU96" s="533"/>
      <c r="RVV96" s="527"/>
      <c r="RVW96" s="528"/>
      <c r="RVX96" s="529"/>
      <c r="RVY96" s="530"/>
      <c r="RVZ96" s="531"/>
      <c r="RWA96" s="532"/>
      <c r="RWB96" s="533"/>
      <c r="RWC96" s="527"/>
      <c r="RWD96" s="528"/>
      <c r="RWE96" s="529"/>
      <c r="RWF96" s="530"/>
      <c r="RWG96" s="531"/>
      <c r="RWH96" s="532"/>
      <c r="RWI96" s="533"/>
      <c r="RWJ96" s="527"/>
      <c r="RWK96" s="528"/>
      <c r="RWL96" s="529"/>
      <c r="RWM96" s="530"/>
      <c r="RWN96" s="531"/>
      <c r="RWO96" s="532"/>
      <c r="RWP96" s="533"/>
      <c r="RWQ96" s="527"/>
      <c r="RWR96" s="528"/>
      <c r="RWS96" s="529"/>
      <c r="RWT96" s="530"/>
      <c r="RWU96" s="531"/>
      <c r="RWV96" s="532"/>
      <c r="RWW96" s="533"/>
      <c r="RWX96" s="527"/>
      <c r="RWY96" s="528"/>
      <c r="RWZ96" s="529"/>
      <c r="RXA96" s="530"/>
      <c r="RXB96" s="531"/>
      <c r="RXC96" s="532"/>
      <c r="RXD96" s="533"/>
      <c r="RXE96" s="527"/>
      <c r="RXF96" s="528"/>
      <c r="RXG96" s="529"/>
      <c r="RXH96" s="530"/>
      <c r="RXI96" s="531"/>
      <c r="RXJ96" s="532"/>
      <c r="RXK96" s="533"/>
      <c r="RXL96" s="527"/>
      <c r="RXM96" s="528"/>
      <c r="RXN96" s="529"/>
      <c r="RXO96" s="530"/>
      <c r="RXP96" s="531"/>
      <c r="RXQ96" s="532"/>
      <c r="RXR96" s="533"/>
      <c r="RXS96" s="527"/>
      <c r="RXT96" s="528"/>
      <c r="RXU96" s="529"/>
      <c r="RXV96" s="530"/>
      <c r="RXW96" s="531"/>
      <c r="RXX96" s="532"/>
      <c r="RXY96" s="533"/>
      <c r="RXZ96" s="527"/>
      <c r="RYA96" s="528"/>
      <c r="RYB96" s="529"/>
      <c r="RYC96" s="530"/>
      <c r="RYD96" s="531"/>
      <c r="RYE96" s="532"/>
      <c r="RYF96" s="533"/>
      <c r="RYG96" s="527"/>
      <c r="RYH96" s="528"/>
      <c r="RYI96" s="529"/>
      <c r="RYJ96" s="530"/>
      <c r="RYK96" s="531"/>
      <c r="RYL96" s="532"/>
      <c r="RYM96" s="533"/>
      <c r="RYN96" s="527"/>
      <c r="RYO96" s="528"/>
      <c r="RYP96" s="529"/>
      <c r="RYQ96" s="530"/>
      <c r="RYR96" s="531"/>
      <c r="RYS96" s="532"/>
      <c r="RYT96" s="533"/>
      <c r="RYU96" s="527"/>
      <c r="RYV96" s="528"/>
      <c r="RYW96" s="529"/>
      <c r="RYX96" s="530"/>
      <c r="RYY96" s="531"/>
      <c r="RYZ96" s="532"/>
      <c r="RZA96" s="533"/>
      <c r="RZB96" s="527"/>
      <c r="RZC96" s="528"/>
      <c r="RZD96" s="529"/>
      <c r="RZE96" s="530"/>
      <c r="RZF96" s="531"/>
      <c r="RZG96" s="532"/>
      <c r="RZH96" s="533"/>
      <c r="RZI96" s="527"/>
      <c r="RZJ96" s="528"/>
      <c r="RZK96" s="529"/>
      <c r="RZL96" s="530"/>
      <c r="RZM96" s="531"/>
      <c r="RZN96" s="532"/>
      <c r="RZO96" s="533"/>
      <c r="RZP96" s="527"/>
      <c r="RZQ96" s="528"/>
      <c r="RZR96" s="529"/>
      <c r="RZS96" s="530"/>
      <c r="RZT96" s="531"/>
      <c r="RZU96" s="532"/>
      <c r="RZV96" s="533"/>
      <c r="RZW96" s="527"/>
      <c r="RZX96" s="528"/>
      <c r="RZY96" s="529"/>
      <c r="RZZ96" s="530"/>
      <c r="SAA96" s="531"/>
      <c r="SAB96" s="532"/>
      <c r="SAC96" s="533"/>
      <c r="SAD96" s="527"/>
      <c r="SAE96" s="528"/>
      <c r="SAF96" s="529"/>
      <c r="SAG96" s="530"/>
      <c r="SAH96" s="531"/>
      <c r="SAI96" s="532"/>
      <c r="SAJ96" s="533"/>
      <c r="SAK96" s="527"/>
      <c r="SAL96" s="528"/>
      <c r="SAM96" s="529"/>
      <c r="SAN96" s="530"/>
      <c r="SAO96" s="531"/>
      <c r="SAP96" s="532"/>
      <c r="SAQ96" s="533"/>
      <c r="SAR96" s="527"/>
      <c r="SAS96" s="528"/>
      <c r="SAT96" s="529"/>
      <c r="SAU96" s="530"/>
      <c r="SAV96" s="531"/>
      <c r="SAW96" s="532"/>
      <c r="SAX96" s="533"/>
      <c r="SAY96" s="527"/>
      <c r="SAZ96" s="528"/>
      <c r="SBA96" s="529"/>
      <c r="SBB96" s="530"/>
      <c r="SBC96" s="531"/>
      <c r="SBD96" s="532"/>
      <c r="SBE96" s="533"/>
      <c r="SBF96" s="527"/>
      <c r="SBG96" s="528"/>
      <c r="SBH96" s="529"/>
      <c r="SBI96" s="530"/>
      <c r="SBJ96" s="531"/>
      <c r="SBK96" s="532"/>
      <c r="SBL96" s="533"/>
      <c r="SBM96" s="527"/>
      <c r="SBN96" s="528"/>
      <c r="SBO96" s="529"/>
      <c r="SBP96" s="530"/>
      <c r="SBQ96" s="531"/>
      <c r="SBR96" s="532"/>
      <c r="SBS96" s="533"/>
      <c r="SBT96" s="527"/>
      <c r="SBU96" s="528"/>
      <c r="SBV96" s="529"/>
      <c r="SBW96" s="530"/>
      <c r="SBX96" s="531"/>
      <c r="SBY96" s="532"/>
      <c r="SBZ96" s="533"/>
      <c r="SCA96" s="527"/>
      <c r="SCB96" s="528"/>
      <c r="SCC96" s="529"/>
      <c r="SCD96" s="530"/>
      <c r="SCE96" s="531"/>
      <c r="SCF96" s="532"/>
      <c r="SCG96" s="533"/>
      <c r="SCH96" s="527"/>
      <c r="SCI96" s="528"/>
      <c r="SCJ96" s="529"/>
      <c r="SCK96" s="530"/>
      <c r="SCL96" s="531"/>
      <c r="SCM96" s="532"/>
      <c r="SCN96" s="533"/>
      <c r="SCO96" s="527"/>
      <c r="SCP96" s="528"/>
      <c r="SCQ96" s="529"/>
      <c r="SCR96" s="530"/>
      <c r="SCS96" s="531"/>
      <c r="SCT96" s="532"/>
      <c r="SCU96" s="533"/>
      <c r="SCV96" s="527"/>
      <c r="SCW96" s="528"/>
      <c r="SCX96" s="529"/>
      <c r="SCY96" s="530"/>
      <c r="SCZ96" s="531"/>
      <c r="SDA96" s="532"/>
      <c r="SDB96" s="533"/>
      <c r="SDC96" s="527"/>
      <c r="SDD96" s="528"/>
      <c r="SDE96" s="529"/>
      <c r="SDF96" s="530"/>
      <c r="SDG96" s="531"/>
      <c r="SDH96" s="532"/>
      <c r="SDI96" s="533"/>
      <c r="SDJ96" s="527"/>
      <c r="SDK96" s="528"/>
      <c r="SDL96" s="529"/>
      <c r="SDM96" s="530"/>
      <c r="SDN96" s="531"/>
      <c r="SDO96" s="532"/>
      <c r="SDP96" s="533"/>
      <c r="SDQ96" s="527"/>
      <c r="SDR96" s="528"/>
      <c r="SDS96" s="529"/>
      <c r="SDT96" s="530"/>
      <c r="SDU96" s="531"/>
      <c r="SDV96" s="532"/>
      <c r="SDW96" s="533"/>
      <c r="SDX96" s="527"/>
      <c r="SDY96" s="528"/>
      <c r="SDZ96" s="529"/>
      <c r="SEA96" s="530"/>
      <c r="SEB96" s="531"/>
      <c r="SEC96" s="532"/>
      <c r="SED96" s="533"/>
      <c r="SEE96" s="527"/>
      <c r="SEF96" s="528"/>
      <c r="SEG96" s="529"/>
      <c r="SEH96" s="530"/>
      <c r="SEI96" s="531"/>
      <c r="SEJ96" s="532"/>
      <c r="SEK96" s="533"/>
      <c r="SEL96" s="527"/>
      <c r="SEM96" s="528"/>
      <c r="SEN96" s="529"/>
      <c r="SEO96" s="530"/>
      <c r="SEP96" s="531"/>
      <c r="SEQ96" s="532"/>
      <c r="SER96" s="533"/>
      <c r="SES96" s="527"/>
      <c r="SET96" s="528"/>
      <c r="SEU96" s="529"/>
      <c r="SEV96" s="530"/>
      <c r="SEW96" s="531"/>
      <c r="SEX96" s="532"/>
      <c r="SEY96" s="533"/>
      <c r="SEZ96" s="527"/>
      <c r="SFA96" s="528"/>
      <c r="SFB96" s="529"/>
      <c r="SFC96" s="530"/>
      <c r="SFD96" s="531"/>
      <c r="SFE96" s="532"/>
      <c r="SFF96" s="533"/>
      <c r="SFG96" s="527"/>
      <c r="SFH96" s="528"/>
      <c r="SFI96" s="529"/>
      <c r="SFJ96" s="530"/>
      <c r="SFK96" s="531"/>
      <c r="SFL96" s="532"/>
      <c r="SFM96" s="533"/>
      <c r="SFN96" s="527"/>
      <c r="SFO96" s="528"/>
      <c r="SFP96" s="529"/>
      <c r="SFQ96" s="530"/>
      <c r="SFR96" s="531"/>
      <c r="SFS96" s="532"/>
      <c r="SFT96" s="533"/>
      <c r="SFU96" s="527"/>
      <c r="SFV96" s="528"/>
      <c r="SFW96" s="529"/>
      <c r="SFX96" s="530"/>
      <c r="SFY96" s="531"/>
      <c r="SFZ96" s="532"/>
      <c r="SGA96" s="533"/>
      <c r="SGB96" s="527"/>
      <c r="SGC96" s="528"/>
      <c r="SGD96" s="529"/>
      <c r="SGE96" s="530"/>
      <c r="SGF96" s="531"/>
      <c r="SGG96" s="532"/>
      <c r="SGH96" s="533"/>
      <c r="SGI96" s="527"/>
      <c r="SGJ96" s="528"/>
      <c r="SGK96" s="529"/>
      <c r="SGL96" s="530"/>
      <c r="SGM96" s="531"/>
      <c r="SGN96" s="532"/>
      <c r="SGO96" s="533"/>
      <c r="SGP96" s="527"/>
      <c r="SGQ96" s="528"/>
      <c r="SGR96" s="529"/>
      <c r="SGS96" s="530"/>
      <c r="SGT96" s="531"/>
      <c r="SGU96" s="532"/>
      <c r="SGV96" s="533"/>
      <c r="SGW96" s="527"/>
      <c r="SGX96" s="528"/>
      <c r="SGY96" s="529"/>
      <c r="SGZ96" s="530"/>
      <c r="SHA96" s="531"/>
      <c r="SHB96" s="532"/>
      <c r="SHC96" s="533"/>
      <c r="SHD96" s="527"/>
      <c r="SHE96" s="528"/>
      <c r="SHF96" s="529"/>
      <c r="SHG96" s="530"/>
      <c r="SHH96" s="531"/>
      <c r="SHI96" s="532"/>
      <c r="SHJ96" s="533"/>
      <c r="SHK96" s="527"/>
      <c r="SHL96" s="528"/>
      <c r="SHM96" s="529"/>
      <c r="SHN96" s="530"/>
      <c r="SHO96" s="531"/>
      <c r="SHP96" s="532"/>
      <c r="SHQ96" s="533"/>
      <c r="SHR96" s="527"/>
      <c r="SHS96" s="528"/>
      <c r="SHT96" s="529"/>
      <c r="SHU96" s="530"/>
      <c r="SHV96" s="531"/>
      <c r="SHW96" s="532"/>
      <c r="SHX96" s="533"/>
      <c r="SHY96" s="527"/>
      <c r="SHZ96" s="528"/>
      <c r="SIA96" s="529"/>
      <c r="SIB96" s="530"/>
      <c r="SIC96" s="531"/>
      <c r="SID96" s="532"/>
      <c r="SIE96" s="533"/>
      <c r="SIF96" s="527"/>
      <c r="SIG96" s="528"/>
      <c r="SIH96" s="529"/>
      <c r="SII96" s="530"/>
      <c r="SIJ96" s="531"/>
      <c r="SIK96" s="532"/>
      <c r="SIL96" s="533"/>
      <c r="SIM96" s="527"/>
      <c r="SIN96" s="528"/>
      <c r="SIO96" s="529"/>
      <c r="SIP96" s="530"/>
      <c r="SIQ96" s="531"/>
      <c r="SIR96" s="532"/>
      <c r="SIS96" s="533"/>
      <c r="SIT96" s="527"/>
      <c r="SIU96" s="528"/>
      <c r="SIV96" s="529"/>
      <c r="SIW96" s="530"/>
      <c r="SIX96" s="531"/>
      <c r="SIY96" s="532"/>
      <c r="SIZ96" s="533"/>
      <c r="SJA96" s="527"/>
      <c r="SJB96" s="528"/>
      <c r="SJC96" s="529"/>
      <c r="SJD96" s="530"/>
      <c r="SJE96" s="531"/>
      <c r="SJF96" s="532"/>
      <c r="SJG96" s="533"/>
      <c r="SJH96" s="527"/>
      <c r="SJI96" s="528"/>
      <c r="SJJ96" s="529"/>
      <c r="SJK96" s="530"/>
      <c r="SJL96" s="531"/>
      <c r="SJM96" s="532"/>
      <c r="SJN96" s="533"/>
      <c r="SJO96" s="527"/>
      <c r="SJP96" s="528"/>
      <c r="SJQ96" s="529"/>
      <c r="SJR96" s="530"/>
      <c r="SJS96" s="531"/>
      <c r="SJT96" s="532"/>
      <c r="SJU96" s="533"/>
      <c r="SJV96" s="527"/>
      <c r="SJW96" s="528"/>
      <c r="SJX96" s="529"/>
      <c r="SJY96" s="530"/>
      <c r="SJZ96" s="531"/>
      <c r="SKA96" s="532"/>
      <c r="SKB96" s="533"/>
      <c r="SKC96" s="527"/>
      <c r="SKD96" s="528"/>
      <c r="SKE96" s="529"/>
      <c r="SKF96" s="530"/>
      <c r="SKG96" s="531"/>
      <c r="SKH96" s="532"/>
      <c r="SKI96" s="533"/>
      <c r="SKJ96" s="527"/>
      <c r="SKK96" s="528"/>
      <c r="SKL96" s="529"/>
      <c r="SKM96" s="530"/>
      <c r="SKN96" s="531"/>
      <c r="SKO96" s="532"/>
      <c r="SKP96" s="533"/>
      <c r="SKQ96" s="527"/>
      <c r="SKR96" s="528"/>
      <c r="SKS96" s="529"/>
      <c r="SKT96" s="530"/>
      <c r="SKU96" s="531"/>
      <c r="SKV96" s="532"/>
      <c r="SKW96" s="533"/>
      <c r="SKX96" s="527"/>
      <c r="SKY96" s="528"/>
      <c r="SKZ96" s="529"/>
      <c r="SLA96" s="530"/>
      <c r="SLB96" s="531"/>
      <c r="SLC96" s="532"/>
      <c r="SLD96" s="533"/>
      <c r="SLE96" s="527"/>
      <c r="SLF96" s="528"/>
      <c r="SLG96" s="529"/>
      <c r="SLH96" s="530"/>
      <c r="SLI96" s="531"/>
      <c r="SLJ96" s="532"/>
      <c r="SLK96" s="533"/>
      <c r="SLL96" s="527"/>
      <c r="SLM96" s="528"/>
      <c r="SLN96" s="529"/>
      <c r="SLO96" s="530"/>
      <c r="SLP96" s="531"/>
      <c r="SLQ96" s="532"/>
      <c r="SLR96" s="533"/>
      <c r="SLS96" s="527"/>
      <c r="SLT96" s="528"/>
      <c r="SLU96" s="529"/>
      <c r="SLV96" s="530"/>
      <c r="SLW96" s="531"/>
      <c r="SLX96" s="532"/>
      <c r="SLY96" s="533"/>
      <c r="SLZ96" s="527"/>
      <c r="SMA96" s="528"/>
      <c r="SMB96" s="529"/>
      <c r="SMC96" s="530"/>
      <c r="SMD96" s="531"/>
      <c r="SME96" s="532"/>
      <c r="SMF96" s="533"/>
      <c r="SMG96" s="527"/>
      <c r="SMH96" s="528"/>
      <c r="SMI96" s="529"/>
      <c r="SMJ96" s="530"/>
      <c r="SMK96" s="531"/>
      <c r="SML96" s="532"/>
      <c r="SMM96" s="533"/>
      <c r="SMN96" s="527"/>
      <c r="SMO96" s="528"/>
      <c r="SMP96" s="529"/>
      <c r="SMQ96" s="530"/>
      <c r="SMR96" s="531"/>
      <c r="SMS96" s="532"/>
      <c r="SMT96" s="533"/>
      <c r="SMU96" s="527"/>
      <c r="SMV96" s="528"/>
      <c r="SMW96" s="529"/>
      <c r="SMX96" s="530"/>
      <c r="SMY96" s="531"/>
      <c r="SMZ96" s="532"/>
      <c r="SNA96" s="533"/>
      <c r="SNB96" s="527"/>
      <c r="SNC96" s="528"/>
      <c r="SND96" s="529"/>
      <c r="SNE96" s="530"/>
      <c r="SNF96" s="531"/>
      <c r="SNG96" s="532"/>
      <c r="SNH96" s="533"/>
      <c r="SNI96" s="527"/>
      <c r="SNJ96" s="528"/>
      <c r="SNK96" s="529"/>
      <c r="SNL96" s="530"/>
      <c r="SNM96" s="531"/>
      <c r="SNN96" s="532"/>
      <c r="SNO96" s="533"/>
      <c r="SNP96" s="527"/>
      <c r="SNQ96" s="528"/>
      <c r="SNR96" s="529"/>
      <c r="SNS96" s="530"/>
      <c r="SNT96" s="531"/>
      <c r="SNU96" s="532"/>
      <c r="SNV96" s="533"/>
      <c r="SNW96" s="527"/>
      <c r="SNX96" s="528"/>
      <c r="SNY96" s="529"/>
      <c r="SNZ96" s="530"/>
      <c r="SOA96" s="531"/>
      <c r="SOB96" s="532"/>
      <c r="SOC96" s="533"/>
      <c r="SOD96" s="527"/>
      <c r="SOE96" s="528"/>
      <c r="SOF96" s="529"/>
      <c r="SOG96" s="530"/>
      <c r="SOH96" s="531"/>
      <c r="SOI96" s="532"/>
      <c r="SOJ96" s="533"/>
      <c r="SOK96" s="527"/>
      <c r="SOL96" s="528"/>
      <c r="SOM96" s="529"/>
      <c r="SON96" s="530"/>
      <c r="SOO96" s="531"/>
      <c r="SOP96" s="532"/>
      <c r="SOQ96" s="533"/>
      <c r="SOR96" s="527"/>
      <c r="SOS96" s="528"/>
      <c r="SOT96" s="529"/>
      <c r="SOU96" s="530"/>
      <c r="SOV96" s="531"/>
      <c r="SOW96" s="532"/>
      <c r="SOX96" s="533"/>
      <c r="SOY96" s="527"/>
      <c r="SOZ96" s="528"/>
      <c r="SPA96" s="529"/>
      <c r="SPB96" s="530"/>
      <c r="SPC96" s="531"/>
      <c r="SPD96" s="532"/>
      <c r="SPE96" s="533"/>
      <c r="SPF96" s="527"/>
      <c r="SPG96" s="528"/>
      <c r="SPH96" s="529"/>
      <c r="SPI96" s="530"/>
      <c r="SPJ96" s="531"/>
      <c r="SPK96" s="532"/>
      <c r="SPL96" s="533"/>
      <c r="SPM96" s="527"/>
      <c r="SPN96" s="528"/>
      <c r="SPO96" s="529"/>
      <c r="SPP96" s="530"/>
      <c r="SPQ96" s="531"/>
      <c r="SPR96" s="532"/>
      <c r="SPS96" s="533"/>
      <c r="SPT96" s="527"/>
      <c r="SPU96" s="528"/>
      <c r="SPV96" s="529"/>
      <c r="SPW96" s="530"/>
      <c r="SPX96" s="531"/>
      <c r="SPY96" s="532"/>
      <c r="SPZ96" s="533"/>
      <c r="SQA96" s="527"/>
      <c r="SQB96" s="528"/>
      <c r="SQC96" s="529"/>
      <c r="SQD96" s="530"/>
      <c r="SQE96" s="531"/>
      <c r="SQF96" s="532"/>
      <c r="SQG96" s="533"/>
      <c r="SQH96" s="527"/>
      <c r="SQI96" s="528"/>
      <c r="SQJ96" s="529"/>
      <c r="SQK96" s="530"/>
      <c r="SQL96" s="531"/>
      <c r="SQM96" s="532"/>
      <c r="SQN96" s="533"/>
      <c r="SQO96" s="527"/>
      <c r="SQP96" s="528"/>
      <c r="SQQ96" s="529"/>
      <c r="SQR96" s="530"/>
      <c r="SQS96" s="531"/>
      <c r="SQT96" s="532"/>
      <c r="SQU96" s="533"/>
      <c r="SQV96" s="527"/>
      <c r="SQW96" s="528"/>
      <c r="SQX96" s="529"/>
      <c r="SQY96" s="530"/>
      <c r="SQZ96" s="531"/>
      <c r="SRA96" s="532"/>
      <c r="SRB96" s="533"/>
      <c r="SRC96" s="527"/>
      <c r="SRD96" s="528"/>
      <c r="SRE96" s="529"/>
      <c r="SRF96" s="530"/>
      <c r="SRG96" s="531"/>
      <c r="SRH96" s="532"/>
      <c r="SRI96" s="533"/>
      <c r="SRJ96" s="527"/>
      <c r="SRK96" s="528"/>
      <c r="SRL96" s="529"/>
      <c r="SRM96" s="530"/>
      <c r="SRN96" s="531"/>
      <c r="SRO96" s="532"/>
      <c r="SRP96" s="533"/>
      <c r="SRQ96" s="527"/>
      <c r="SRR96" s="528"/>
      <c r="SRS96" s="529"/>
      <c r="SRT96" s="530"/>
      <c r="SRU96" s="531"/>
      <c r="SRV96" s="532"/>
      <c r="SRW96" s="533"/>
      <c r="SRX96" s="527"/>
      <c r="SRY96" s="528"/>
      <c r="SRZ96" s="529"/>
      <c r="SSA96" s="530"/>
      <c r="SSB96" s="531"/>
      <c r="SSC96" s="532"/>
      <c r="SSD96" s="533"/>
      <c r="SSE96" s="527"/>
      <c r="SSF96" s="528"/>
      <c r="SSG96" s="529"/>
      <c r="SSH96" s="530"/>
      <c r="SSI96" s="531"/>
      <c r="SSJ96" s="532"/>
      <c r="SSK96" s="533"/>
      <c r="SSL96" s="527"/>
      <c r="SSM96" s="528"/>
      <c r="SSN96" s="529"/>
      <c r="SSO96" s="530"/>
      <c r="SSP96" s="531"/>
      <c r="SSQ96" s="532"/>
      <c r="SSR96" s="533"/>
      <c r="SSS96" s="527"/>
      <c r="SST96" s="528"/>
      <c r="SSU96" s="529"/>
      <c r="SSV96" s="530"/>
      <c r="SSW96" s="531"/>
      <c r="SSX96" s="532"/>
      <c r="SSY96" s="533"/>
      <c r="SSZ96" s="527"/>
      <c r="STA96" s="528"/>
      <c r="STB96" s="529"/>
      <c r="STC96" s="530"/>
      <c r="STD96" s="531"/>
      <c r="STE96" s="532"/>
      <c r="STF96" s="533"/>
      <c r="STG96" s="527"/>
      <c r="STH96" s="528"/>
      <c r="STI96" s="529"/>
      <c r="STJ96" s="530"/>
      <c r="STK96" s="531"/>
      <c r="STL96" s="532"/>
      <c r="STM96" s="533"/>
      <c r="STN96" s="527"/>
      <c r="STO96" s="528"/>
      <c r="STP96" s="529"/>
      <c r="STQ96" s="530"/>
      <c r="STR96" s="531"/>
      <c r="STS96" s="532"/>
      <c r="STT96" s="533"/>
      <c r="STU96" s="527"/>
      <c r="STV96" s="528"/>
      <c r="STW96" s="529"/>
      <c r="STX96" s="530"/>
      <c r="STY96" s="531"/>
      <c r="STZ96" s="532"/>
      <c r="SUA96" s="533"/>
      <c r="SUB96" s="527"/>
      <c r="SUC96" s="528"/>
      <c r="SUD96" s="529"/>
      <c r="SUE96" s="530"/>
      <c r="SUF96" s="531"/>
      <c r="SUG96" s="532"/>
      <c r="SUH96" s="533"/>
      <c r="SUI96" s="527"/>
      <c r="SUJ96" s="528"/>
      <c r="SUK96" s="529"/>
      <c r="SUL96" s="530"/>
      <c r="SUM96" s="531"/>
      <c r="SUN96" s="532"/>
      <c r="SUO96" s="533"/>
      <c r="SUP96" s="527"/>
      <c r="SUQ96" s="528"/>
      <c r="SUR96" s="529"/>
      <c r="SUS96" s="530"/>
      <c r="SUT96" s="531"/>
      <c r="SUU96" s="532"/>
      <c r="SUV96" s="533"/>
      <c r="SUW96" s="527"/>
      <c r="SUX96" s="528"/>
      <c r="SUY96" s="529"/>
      <c r="SUZ96" s="530"/>
      <c r="SVA96" s="531"/>
      <c r="SVB96" s="532"/>
      <c r="SVC96" s="533"/>
      <c r="SVD96" s="527"/>
      <c r="SVE96" s="528"/>
      <c r="SVF96" s="529"/>
      <c r="SVG96" s="530"/>
      <c r="SVH96" s="531"/>
      <c r="SVI96" s="532"/>
      <c r="SVJ96" s="533"/>
      <c r="SVK96" s="527"/>
      <c r="SVL96" s="528"/>
      <c r="SVM96" s="529"/>
      <c r="SVN96" s="530"/>
      <c r="SVO96" s="531"/>
      <c r="SVP96" s="532"/>
      <c r="SVQ96" s="533"/>
      <c r="SVR96" s="527"/>
      <c r="SVS96" s="528"/>
      <c r="SVT96" s="529"/>
      <c r="SVU96" s="530"/>
      <c r="SVV96" s="531"/>
      <c r="SVW96" s="532"/>
      <c r="SVX96" s="533"/>
      <c r="SVY96" s="527"/>
      <c r="SVZ96" s="528"/>
      <c r="SWA96" s="529"/>
      <c r="SWB96" s="530"/>
      <c r="SWC96" s="531"/>
      <c r="SWD96" s="532"/>
      <c r="SWE96" s="533"/>
      <c r="SWF96" s="527"/>
      <c r="SWG96" s="528"/>
      <c r="SWH96" s="529"/>
      <c r="SWI96" s="530"/>
      <c r="SWJ96" s="531"/>
      <c r="SWK96" s="532"/>
      <c r="SWL96" s="533"/>
      <c r="SWM96" s="527"/>
      <c r="SWN96" s="528"/>
      <c r="SWO96" s="529"/>
      <c r="SWP96" s="530"/>
      <c r="SWQ96" s="531"/>
      <c r="SWR96" s="532"/>
      <c r="SWS96" s="533"/>
      <c r="SWT96" s="527"/>
      <c r="SWU96" s="528"/>
      <c r="SWV96" s="529"/>
      <c r="SWW96" s="530"/>
      <c r="SWX96" s="531"/>
      <c r="SWY96" s="532"/>
      <c r="SWZ96" s="533"/>
      <c r="SXA96" s="527"/>
      <c r="SXB96" s="528"/>
      <c r="SXC96" s="529"/>
      <c r="SXD96" s="530"/>
      <c r="SXE96" s="531"/>
      <c r="SXF96" s="532"/>
      <c r="SXG96" s="533"/>
      <c r="SXH96" s="527"/>
      <c r="SXI96" s="528"/>
      <c r="SXJ96" s="529"/>
      <c r="SXK96" s="530"/>
      <c r="SXL96" s="531"/>
      <c r="SXM96" s="532"/>
      <c r="SXN96" s="533"/>
      <c r="SXO96" s="527"/>
      <c r="SXP96" s="528"/>
      <c r="SXQ96" s="529"/>
      <c r="SXR96" s="530"/>
      <c r="SXS96" s="531"/>
      <c r="SXT96" s="532"/>
      <c r="SXU96" s="533"/>
      <c r="SXV96" s="527"/>
      <c r="SXW96" s="528"/>
      <c r="SXX96" s="529"/>
      <c r="SXY96" s="530"/>
      <c r="SXZ96" s="531"/>
      <c r="SYA96" s="532"/>
      <c r="SYB96" s="533"/>
      <c r="SYC96" s="527"/>
      <c r="SYD96" s="528"/>
      <c r="SYE96" s="529"/>
      <c r="SYF96" s="530"/>
      <c r="SYG96" s="531"/>
      <c r="SYH96" s="532"/>
      <c r="SYI96" s="533"/>
      <c r="SYJ96" s="527"/>
      <c r="SYK96" s="528"/>
      <c r="SYL96" s="529"/>
      <c r="SYM96" s="530"/>
      <c r="SYN96" s="531"/>
      <c r="SYO96" s="532"/>
      <c r="SYP96" s="533"/>
      <c r="SYQ96" s="527"/>
      <c r="SYR96" s="528"/>
      <c r="SYS96" s="529"/>
      <c r="SYT96" s="530"/>
      <c r="SYU96" s="531"/>
      <c r="SYV96" s="532"/>
      <c r="SYW96" s="533"/>
      <c r="SYX96" s="527"/>
      <c r="SYY96" s="528"/>
      <c r="SYZ96" s="529"/>
      <c r="SZA96" s="530"/>
      <c r="SZB96" s="531"/>
      <c r="SZC96" s="532"/>
      <c r="SZD96" s="533"/>
      <c r="SZE96" s="527"/>
      <c r="SZF96" s="528"/>
      <c r="SZG96" s="529"/>
      <c r="SZH96" s="530"/>
      <c r="SZI96" s="531"/>
      <c r="SZJ96" s="532"/>
      <c r="SZK96" s="533"/>
      <c r="SZL96" s="527"/>
      <c r="SZM96" s="528"/>
      <c r="SZN96" s="529"/>
      <c r="SZO96" s="530"/>
      <c r="SZP96" s="531"/>
      <c r="SZQ96" s="532"/>
      <c r="SZR96" s="533"/>
      <c r="SZS96" s="527"/>
      <c r="SZT96" s="528"/>
      <c r="SZU96" s="529"/>
      <c r="SZV96" s="530"/>
      <c r="SZW96" s="531"/>
      <c r="SZX96" s="532"/>
      <c r="SZY96" s="533"/>
      <c r="SZZ96" s="527"/>
      <c r="TAA96" s="528"/>
      <c r="TAB96" s="529"/>
      <c r="TAC96" s="530"/>
      <c r="TAD96" s="531"/>
      <c r="TAE96" s="532"/>
      <c r="TAF96" s="533"/>
      <c r="TAG96" s="527"/>
      <c r="TAH96" s="528"/>
      <c r="TAI96" s="529"/>
      <c r="TAJ96" s="530"/>
      <c r="TAK96" s="531"/>
      <c r="TAL96" s="532"/>
      <c r="TAM96" s="533"/>
      <c r="TAN96" s="527"/>
      <c r="TAO96" s="528"/>
      <c r="TAP96" s="529"/>
      <c r="TAQ96" s="530"/>
      <c r="TAR96" s="531"/>
      <c r="TAS96" s="532"/>
      <c r="TAT96" s="533"/>
      <c r="TAU96" s="527"/>
      <c r="TAV96" s="528"/>
      <c r="TAW96" s="529"/>
      <c r="TAX96" s="530"/>
      <c r="TAY96" s="531"/>
      <c r="TAZ96" s="532"/>
      <c r="TBA96" s="533"/>
      <c r="TBB96" s="527"/>
      <c r="TBC96" s="528"/>
      <c r="TBD96" s="529"/>
      <c r="TBE96" s="530"/>
      <c r="TBF96" s="531"/>
      <c r="TBG96" s="532"/>
      <c r="TBH96" s="533"/>
      <c r="TBI96" s="527"/>
      <c r="TBJ96" s="528"/>
      <c r="TBK96" s="529"/>
      <c r="TBL96" s="530"/>
      <c r="TBM96" s="531"/>
      <c r="TBN96" s="532"/>
      <c r="TBO96" s="533"/>
      <c r="TBP96" s="527"/>
      <c r="TBQ96" s="528"/>
      <c r="TBR96" s="529"/>
      <c r="TBS96" s="530"/>
      <c r="TBT96" s="531"/>
      <c r="TBU96" s="532"/>
      <c r="TBV96" s="533"/>
      <c r="TBW96" s="527"/>
      <c r="TBX96" s="528"/>
      <c r="TBY96" s="529"/>
      <c r="TBZ96" s="530"/>
      <c r="TCA96" s="531"/>
      <c r="TCB96" s="532"/>
      <c r="TCC96" s="533"/>
      <c r="TCD96" s="527"/>
      <c r="TCE96" s="528"/>
      <c r="TCF96" s="529"/>
      <c r="TCG96" s="530"/>
      <c r="TCH96" s="531"/>
      <c r="TCI96" s="532"/>
      <c r="TCJ96" s="533"/>
      <c r="TCK96" s="527"/>
      <c r="TCL96" s="528"/>
      <c r="TCM96" s="529"/>
      <c r="TCN96" s="530"/>
      <c r="TCO96" s="531"/>
      <c r="TCP96" s="532"/>
      <c r="TCQ96" s="533"/>
      <c r="TCR96" s="527"/>
      <c r="TCS96" s="528"/>
      <c r="TCT96" s="529"/>
      <c r="TCU96" s="530"/>
      <c r="TCV96" s="531"/>
      <c r="TCW96" s="532"/>
      <c r="TCX96" s="533"/>
      <c r="TCY96" s="527"/>
      <c r="TCZ96" s="528"/>
      <c r="TDA96" s="529"/>
      <c r="TDB96" s="530"/>
      <c r="TDC96" s="531"/>
      <c r="TDD96" s="532"/>
      <c r="TDE96" s="533"/>
      <c r="TDF96" s="527"/>
      <c r="TDG96" s="528"/>
      <c r="TDH96" s="529"/>
      <c r="TDI96" s="530"/>
      <c r="TDJ96" s="531"/>
      <c r="TDK96" s="532"/>
      <c r="TDL96" s="533"/>
      <c r="TDM96" s="527"/>
      <c r="TDN96" s="528"/>
      <c r="TDO96" s="529"/>
      <c r="TDP96" s="530"/>
      <c r="TDQ96" s="531"/>
      <c r="TDR96" s="532"/>
      <c r="TDS96" s="533"/>
      <c r="TDT96" s="527"/>
      <c r="TDU96" s="528"/>
      <c r="TDV96" s="529"/>
      <c r="TDW96" s="530"/>
      <c r="TDX96" s="531"/>
      <c r="TDY96" s="532"/>
      <c r="TDZ96" s="533"/>
      <c r="TEA96" s="527"/>
      <c r="TEB96" s="528"/>
      <c r="TEC96" s="529"/>
      <c r="TED96" s="530"/>
      <c r="TEE96" s="531"/>
      <c r="TEF96" s="532"/>
      <c r="TEG96" s="533"/>
      <c r="TEH96" s="527"/>
      <c r="TEI96" s="528"/>
      <c r="TEJ96" s="529"/>
      <c r="TEK96" s="530"/>
      <c r="TEL96" s="531"/>
      <c r="TEM96" s="532"/>
      <c r="TEN96" s="533"/>
      <c r="TEO96" s="527"/>
      <c r="TEP96" s="528"/>
      <c r="TEQ96" s="529"/>
      <c r="TER96" s="530"/>
      <c r="TES96" s="531"/>
      <c r="TET96" s="532"/>
      <c r="TEU96" s="533"/>
      <c r="TEV96" s="527"/>
      <c r="TEW96" s="528"/>
      <c r="TEX96" s="529"/>
      <c r="TEY96" s="530"/>
      <c r="TEZ96" s="531"/>
      <c r="TFA96" s="532"/>
      <c r="TFB96" s="533"/>
      <c r="TFC96" s="527"/>
      <c r="TFD96" s="528"/>
      <c r="TFE96" s="529"/>
      <c r="TFF96" s="530"/>
      <c r="TFG96" s="531"/>
      <c r="TFH96" s="532"/>
      <c r="TFI96" s="533"/>
      <c r="TFJ96" s="527"/>
      <c r="TFK96" s="528"/>
      <c r="TFL96" s="529"/>
      <c r="TFM96" s="530"/>
      <c r="TFN96" s="531"/>
      <c r="TFO96" s="532"/>
      <c r="TFP96" s="533"/>
      <c r="TFQ96" s="527"/>
      <c r="TFR96" s="528"/>
      <c r="TFS96" s="529"/>
      <c r="TFT96" s="530"/>
      <c r="TFU96" s="531"/>
      <c r="TFV96" s="532"/>
      <c r="TFW96" s="533"/>
      <c r="TFX96" s="527"/>
      <c r="TFY96" s="528"/>
      <c r="TFZ96" s="529"/>
      <c r="TGA96" s="530"/>
      <c r="TGB96" s="531"/>
      <c r="TGC96" s="532"/>
      <c r="TGD96" s="533"/>
      <c r="TGE96" s="527"/>
      <c r="TGF96" s="528"/>
      <c r="TGG96" s="529"/>
      <c r="TGH96" s="530"/>
      <c r="TGI96" s="531"/>
      <c r="TGJ96" s="532"/>
      <c r="TGK96" s="533"/>
      <c r="TGL96" s="527"/>
      <c r="TGM96" s="528"/>
      <c r="TGN96" s="529"/>
      <c r="TGO96" s="530"/>
      <c r="TGP96" s="531"/>
      <c r="TGQ96" s="532"/>
      <c r="TGR96" s="533"/>
      <c r="TGS96" s="527"/>
      <c r="TGT96" s="528"/>
      <c r="TGU96" s="529"/>
      <c r="TGV96" s="530"/>
      <c r="TGW96" s="531"/>
      <c r="TGX96" s="532"/>
      <c r="TGY96" s="533"/>
      <c r="TGZ96" s="527"/>
      <c r="THA96" s="528"/>
      <c r="THB96" s="529"/>
      <c r="THC96" s="530"/>
      <c r="THD96" s="531"/>
      <c r="THE96" s="532"/>
      <c r="THF96" s="533"/>
      <c r="THG96" s="527"/>
      <c r="THH96" s="528"/>
      <c r="THI96" s="529"/>
      <c r="THJ96" s="530"/>
      <c r="THK96" s="531"/>
      <c r="THL96" s="532"/>
      <c r="THM96" s="533"/>
      <c r="THN96" s="527"/>
      <c r="THO96" s="528"/>
      <c r="THP96" s="529"/>
      <c r="THQ96" s="530"/>
      <c r="THR96" s="531"/>
      <c r="THS96" s="532"/>
      <c r="THT96" s="533"/>
      <c r="THU96" s="527"/>
      <c r="THV96" s="528"/>
      <c r="THW96" s="529"/>
      <c r="THX96" s="530"/>
      <c r="THY96" s="531"/>
      <c r="THZ96" s="532"/>
      <c r="TIA96" s="533"/>
      <c r="TIB96" s="527"/>
      <c r="TIC96" s="528"/>
      <c r="TID96" s="529"/>
      <c r="TIE96" s="530"/>
      <c r="TIF96" s="531"/>
      <c r="TIG96" s="532"/>
      <c r="TIH96" s="533"/>
      <c r="TII96" s="527"/>
      <c r="TIJ96" s="528"/>
      <c r="TIK96" s="529"/>
      <c r="TIL96" s="530"/>
      <c r="TIM96" s="531"/>
      <c r="TIN96" s="532"/>
      <c r="TIO96" s="533"/>
      <c r="TIP96" s="527"/>
      <c r="TIQ96" s="528"/>
      <c r="TIR96" s="529"/>
      <c r="TIS96" s="530"/>
      <c r="TIT96" s="531"/>
      <c r="TIU96" s="532"/>
      <c r="TIV96" s="533"/>
      <c r="TIW96" s="527"/>
      <c r="TIX96" s="528"/>
      <c r="TIY96" s="529"/>
      <c r="TIZ96" s="530"/>
      <c r="TJA96" s="531"/>
      <c r="TJB96" s="532"/>
      <c r="TJC96" s="533"/>
      <c r="TJD96" s="527"/>
      <c r="TJE96" s="528"/>
      <c r="TJF96" s="529"/>
      <c r="TJG96" s="530"/>
      <c r="TJH96" s="531"/>
      <c r="TJI96" s="532"/>
      <c r="TJJ96" s="533"/>
      <c r="TJK96" s="527"/>
      <c r="TJL96" s="528"/>
      <c r="TJM96" s="529"/>
      <c r="TJN96" s="530"/>
      <c r="TJO96" s="531"/>
      <c r="TJP96" s="532"/>
      <c r="TJQ96" s="533"/>
      <c r="TJR96" s="527"/>
      <c r="TJS96" s="528"/>
      <c r="TJT96" s="529"/>
      <c r="TJU96" s="530"/>
      <c r="TJV96" s="531"/>
      <c r="TJW96" s="532"/>
      <c r="TJX96" s="533"/>
      <c r="TJY96" s="527"/>
      <c r="TJZ96" s="528"/>
      <c r="TKA96" s="529"/>
      <c r="TKB96" s="530"/>
      <c r="TKC96" s="531"/>
      <c r="TKD96" s="532"/>
      <c r="TKE96" s="533"/>
      <c r="TKF96" s="527"/>
      <c r="TKG96" s="528"/>
      <c r="TKH96" s="529"/>
      <c r="TKI96" s="530"/>
      <c r="TKJ96" s="531"/>
      <c r="TKK96" s="532"/>
      <c r="TKL96" s="533"/>
      <c r="TKM96" s="527"/>
      <c r="TKN96" s="528"/>
      <c r="TKO96" s="529"/>
      <c r="TKP96" s="530"/>
      <c r="TKQ96" s="531"/>
      <c r="TKR96" s="532"/>
      <c r="TKS96" s="533"/>
      <c r="TKT96" s="527"/>
      <c r="TKU96" s="528"/>
      <c r="TKV96" s="529"/>
      <c r="TKW96" s="530"/>
      <c r="TKX96" s="531"/>
      <c r="TKY96" s="532"/>
      <c r="TKZ96" s="533"/>
      <c r="TLA96" s="527"/>
      <c r="TLB96" s="528"/>
      <c r="TLC96" s="529"/>
      <c r="TLD96" s="530"/>
      <c r="TLE96" s="531"/>
      <c r="TLF96" s="532"/>
      <c r="TLG96" s="533"/>
      <c r="TLH96" s="527"/>
      <c r="TLI96" s="528"/>
      <c r="TLJ96" s="529"/>
      <c r="TLK96" s="530"/>
      <c r="TLL96" s="531"/>
      <c r="TLM96" s="532"/>
      <c r="TLN96" s="533"/>
      <c r="TLO96" s="527"/>
      <c r="TLP96" s="528"/>
      <c r="TLQ96" s="529"/>
      <c r="TLR96" s="530"/>
      <c r="TLS96" s="531"/>
      <c r="TLT96" s="532"/>
      <c r="TLU96" s="533"/>
      <c r="TLV96" s="527"/>
      <c r="TLW96" s="528"/>
      <c r="TLX96" s="529"/>
      <c r="TLY96" s="530"/>
      <c r="TLZ96" s="531"/>
      <c r="TMA96" s="532"/>
      <c r="TMB96" s="533"/>
      <c r="TMC96" s="527"/>
      <c r="TMD96" s="528"/>
      <c r="TME96" s="529"/>
      <c r="TMF96" s="530"/>
      <c r="TMG96" s="531"/>
      <c r="TMH96" s="532"/>
      <c r="TMI96" s="533"/>
      <c r="TMJ96" s="527"/>
      <c r="TMK96" s="528"/>
      <c r="TML96" s="529"/>
      <c r="TMM96" s="530"/>
      <c r="TMN96" s="531"/>
      <c r="TMO96" s="532"/>
      <c r="TMP96" s="533"/>
      <c r="TMQ96" s="527"/>
      <c r="TMR96" s="528"/>
      <c r="TMS96" s="529"/>
      <c r="TMT96" s="530"/>
      <c r="TMU96" s="531"/>
      <c r="TMV96" s="532"/>
      <c r="TMW96" s="533"/>
      <c r="TMX96" s="527"/>
      <c r="TMY96" s="528"/>
      <c r="TMZ96" s="529"/>
      <c r="TNA96" s="530"/>
      <c r="TNB96" s="531"/>
      <c r="TNC96" s="532"/>
      <c r="TND96" s="533"/>
      <c r="TNE96" s="527"/>
      <c r="TNF96" s="528"/>
      <c r="TNG96" s="529"/>
      <c r="TNH96" s="530"/>
      <c r="TNI96" s="531"/>
      <c r="TNJ96" s="532"/>
      <c r="TNK96" s="533"/>
      <c r="TNL96" s="527"/>
      <c r="TNM96" s="528"/>
      <c r="TNN96" s="529"/>
      <c r="TNO96" s="530"/>
      <c r="TNP96" s="531"/>
      <c r="TNQ96" s="532"/>
      <c r="TNR96" s="533"/>
      <c r="TNS96" s="527"/>
      <c r="TNT96" s="528"/>
      <c r="TNU96" s="529"/>
      <c r="TNV96" s="530"/>
      <c r="TNW96" s="531"/>
      <c r="TNX96" s="532"/>
      <c r="TNY96" s="533"/>
      <c r="TNZ96" s="527"/>
      <c r="TOA96" s="528"/>
      <c r="TOB96" s="529"/>
      <c r="TOC96" s="530"/>
      <c r="TOD96" s="531"/>
      <c r="TOE96" s="532"/>
      <c r="TOF96" s="533"/>
      <c r="TOG96" s="527"/>
      <c r="TOH96" s="528"/>
      <c r="TOI96" s="529"/>
      <c r="TOJ96" s="530"/>
      <c r="TOK96" s="531"/>
      <c r="TOL96" s="532"/>
      <c r="TOM96" s="533"/>
      <c r="TON96" s="527"/>
      <c r="TOO96" s="528"/>
      <c r="TOP96" s="529"/>
      <c r="TOQ96" s="530"/>
      <c r="TOR96" s="531"/>
      <c r="TOS96" s="532"/>
      <c r="TOT96" s="533"/>
      <c r="TOU96" s="527"/>
      <c r="TOV96" s="528"/>
      <c r="TOW96" s="529"/>
      <c r="TOX96" s="530"/>
      <c r="TOY96" s="531"/>
      <c r="TOZ96" s="532"/>
      <c r="TPA96" s="533"/>
      <c r="TPB96" s="527"/>
      <c r="TPC96" s="528"/>
      <c r="TPD96" s="529"/>
      <c r="TPE96" s="530"/>
      <c r="TPF96" s="531"/>
      <c r="TPG96" s="532"/>
      <c r="TPH96" s="533"/>
      <c r="TPI96" s="527"/>
      <c r="TPJ96" s="528"/>
      <c r="TPK96" s="529"/>
      <c r="TPL96" s="530"/>
      <c r="TPM96" s="531"/>
      <c r="TPN96" s="532"/>
      <c r="TPO96" s="533"/>
      <c r="TPP96" s="527"/>
      <c r="TPQ96" s="528"/>
      <c r="TPR96" s="529"/>
      <c r="TPS96" s="530"/>
      <c r="TPT96" s="531"/>
      <c r="TPU96" s="532"/>
      <c r="TPV96" s="533"/>
      <c r="TPW96" s="527"/>
      <c r="TPX96" s="528"/>
      <c r="TPY96" s="529"/>
      <c r="TPZ96" s="530"/>
      <c r="TQA96" s="531"/>
      <c r="TQB96" s="532"/>
      <c r="TQC96" s="533"/>
      <c r="TQD96" s="527"/>
      <c r="TQE96" s="528"/>
      <c r="TQF96" s="529"/>
      <c r="TQG96" s="530"/>
      <c r="TQH96" s="531"/>
      <c r="TQI96" s="532"/>
      <c r="TQJ96" s="533"/>
      <c r="TQK96" s="527"/>
      <c r="TQL96" s="528"/>
      <c r="TQM96" s="529"/>
      <c r="TQN96" s="530"/>
      <c r="TQO96" s="531"/>
      <c r="TQP96" s="532"/>
      <c r="TQQ96" s="533"/>
      <c r="TQR96" s="527"/>
      <c r="TQS96" s="528"/>
      <c r="TQT96" s="529"/>
      <c r="TQU96" s="530"/>
      <c r="TQV96" s="531"/>
      <c r="TQW96" s="532"/>
      <c r="TQX96" s="533"/>
      <c r="TQY96" s="527"/>
      <c r="TQZ96" s="528"/>
      <c r="TRA96" s="529"/>
      <c r="TRB96" s="530"/>
      <c r="TRC96" s="531"/>
      <c r="TRD96" s="532"/>
      <c r="TRE96" s="533"/>
      <c r="TRF96" s="527"/>
      <c r="TRG96" s="528"/>
      <c r="TRH96" s="529"/>
      <c r="TRI96" s="530"/>
      <c r="TRJ96" s="531"/>
      <c r="TRK96" s="532"/>
      <c r="TRL96" s="533"/>
      <c r="TRM96" s="527"/>
      <c r="TRN96" s="528"/>
      <c r="TRO96" s="529"/>
      <c r="TRP96" s="530"/>
      <c r="TRQ96" s="531"/>
      <c r="TRR96" s="532"/>
      <c r="TRS96" s="533"/>
      <c r="TRT96" s="527"/>
      <c r="TRU96" s="528"/>
      <c r="TRV96" s="529"/>
      <c r="TRW96" s="530"/>
      <c r="TRX96" s="531"/>
      <c r="TRY96" s="532"/>
      <c r="TRZ96" s="533"/>
      <c r="TSA96" s="527"/>
      <c r="TSB96" s="528"/>
      <c r="TSC96" s="529"/>
      <c r="TSD96" s="530"/>
      <c r="TSE96" s="531"/>
      <c r="TSF96" s="532"/>
      <c r="TSG96" s="533"/>
      <c r="TSH96" s="527"/>
      <c r="TSI96" s="528"/>
      <c r="TSJ96" s="529"/>
      <c r="TSK96" s="530"/>
      <c r="TSL96" s="531"/>
      <c r="TSM96" s="532"/>
      <c r="TSN96" s="533"/>
      <c r="TSO96" s="527"/>
      <c r="TSP96" s="528"/>
      <c r="TSQ96" s="529"/>
      <c r="TSR96" s="530"/>
      <c r="TSS96" s="531"/>
      <c r="TST96" s="532"/>
      <c r="TSU96" s="533"/>
      <c r="TSV96" s="527"/>
      <c r="TSW96" s="528"/>
      <c r="TSX96" s="529"/>
      <c r="TSY96" s="530"/>
      <c r="TSZ96" s="531"/>
      <c r="TTA96" s="532"/>
      <c r="TTB96" s="533"/>
      <c r="TTC96" s="527"/>
      <c r="TTD96" s="528"/>
      <c r="TTE96" s="529"/>
      <c r="TTF96" s="530"/>
      <c r="TTG96" s="531"/>
      <c r="TTH96" s="532"/>
      <c r="TTI96" s="533"/>
      <c r="TTJ96" s="527"/>
      <c r="TTK96" s="528"/>
      <c r="TTL96" s="529"/>
      <c r="TTM96" s="530"/>
      <c r="TTN96" s="531"/>
      <c r="TTO96" s="532"/>
      <c r="TTP96" s="533"/>
      <c r="TTQ96" s="527"/>
      <c r="TTR96" s="528"/>
      <c r="TTS96" s="529"/>
      <c r="TTT96" s="530"/>
      <c r="TTU96" s="531"/>
      <c r="TTV96" s="532"/>
      <c r="TTW96" s="533"/>
      <c r="TTX96" s="527"/>
      <c r="TTY96" s="528"/>
      <c r="TTZ96" s="529"/>
      <c r="TUA96" s="530"/>
      <c r="TUB96" s="531"/>
      <c r="TUC96" s="532"/>
      <c r="TUD96" s="533"/>
      <c r="TUE96" s="527"/>
      <c r="TUF96" s="528"/>
      <c r="TUG96" s="529"/>
      <c r="TUH96" s="530"/>
      <c r="TUI96" s="531"/>
      <c r="TUJ96" s="532"/>
      <c r="TUK96" s="533"/>
      <c r="TUL96" s="527"/>
      <c r="TUM96" s="528"/>
      <c r="TUN96" s="529"/>
      <c r="TUO96" s="530"/>
      <c r="TUP96" s="531"/>
      <c r="TUQ96" s="532"/>
      <c r="TUR96" s="533"/>
      <c r="TUS96" s="527"/>
      <c r="TUT96" s="528"/>
      <c r="TUU96" s="529"/>
      <c r="TUV96" s="530"/>
      <c r="TUW96" s="531"/>
      <c r="TUX96" s="532"/>
      <c r="TUY96" s="533"/>
      <c r="TUZ96" s="527"/>
      <c r="TVA96" s="528"/>
      <c r="TVB96" s="529"/>
      <c r="TVC96" s="530"/>
      <c r="TVD96" s="531"/>
      <c r="TVE96" s="532"/>
      <c r="TVF96" s="533"/>
      <c r="TVG96" s="527"/>
      <c r="TVH96" s="528"/>
      <c r="TVI96" s="529"/>
      <c r="TVJ96" s="530"/>
      <c r="TVK96" s="531"/>
      <c r="TVL96" s="532"/>
      <c r="TVM96" s="533"/>
      <c r="TVN96" s="527"/>
      <c r="TVO96" s="528"/>
      <c r="TVP96" s="529"/>
      <c r="TVQ96" s="530"/>
      <c r="TVR96" s="531"/>
      <c r="TVS96" s="532"/>
      <c r="TVT96" s="533"/>
      <c r="TVU96" s="527"/>
      <c r="TVV96" s="528"/>
      <c r="TVW96" s="529"/>
      <c r="TVX96" s="530"/>
      <c r="TVY96" s="531"/>
      <c r="TVZ96" s="532"/>
      <c r="TWA96" s="533"/>
      <c r="TWB96" s="527"/>
      <c r="TWC96" s="528"/>
      <c r="TWD96" s="529"/>
      <c r="TWE96" s="530"/>
      <c r="TWF96" s="531"/>
      <c r="TWG96" s="532"/>
      <c r="TWH96" s="533"/>
      <c r="TWI96" s="527"/>
      <c r="TWJ96" s="528"/>
      <c r="TWK96" s="529"/>
      <c r="TWL96" s="530"/>
      <c r="TWM96" s="531"/>
      <c r="TWN96" s="532"/>
      <c r="TWO96" s="533"/>
      <c r="TWP96" s="527"/>
      <c r="TWQ96" s="528"/>
      <c r="TWR96" s="529"/>
      <c r="TWS96" s="530"/>
      <c r="TWT96" s="531"/>
      <c r="TWU96" s="532"/>
      <c r="TWV96" s="533"/>
      <c r="TWW96" s="527"/>
      <c r="TWX96" s="528"/>
      <c r="TWY96" s="529"/>
      <c r="TWZ96" s="530"/>
      <c r="TXA96" s="531"/>
      <c r="TXB96" s="532"/>
      <c r="TXC96" s="533"/>
      <c r="TXD96" s="527"/>
      <c r="TXE96" s="528"/>
      <c r="TXF96" s="529"/>
      <c r="TXG96" s="530"/>
      <c r="TXH96" s="531"/>
      <c r="TXI96" s="532"/>
      <c r="TXJ96" s="533"/>
      <c r="TXK96" s="527"/>
      <c r="TXL96" s="528"/>
      <c r="TXM96" s="529"/>
      <c r="TXN96" s="530"/>
      <c r="TXO96" s="531"/>
      <c r="TXP96" s="532"/>
      <c r="TXQ96" s="533"/>
      <c r="TXR96" s="527"/>
      <c r="TXS96" s="528"/>
      <c r="TXT96" s="529"/>
      <c r="TXU96" s="530"/>
      <c r="TXV96" s="531"/>
      <c r="TXW96" s="532"/>
      <c r="TXX96" s="533"/>
      <c r="TXY96" s="527"/>
      <c r="TXZ96" s="528"/>
      <c r="TYA96" s="529"/>
      <c r="TYB96" s="530"/>
      <c r="TYC96" s="531"/>
      <c r="TYD96" s="532"/>
      <c r="TYE96" s="533"/>
      <c r="TYF96" s="527"/>
      <c r="TYG96" s="528"/>
      <c r="TYH96" s="529"/>
      <c r="TYI96" s="530"/>
      <c r="TYJ96" s="531"/>
      <c r="TYK96" s="532"/>
      <c r="TYL96" s="533"/>
      <c r="TYM96" s="527"/>
      <c r="TYN96" s="528"/>
      <c r="TYO96" s="529"/>
      <c r="TYP96" s="530"/>
      <c r="TYQ96" s="531"/>
      <c r="TYR96" s="532"/>
      <c r="TYS96" s="533"/>
      <c r="TYT96" s="527"/>
      <c r="TYU96" s="528"/>
      <c r="TYV96" s="529"/>
      <c r="TYW96" s="530"/>
      <c r="TYX96" s="531"/>
      <c r="TYY96" s="532"/>
      <c r="TYZ96" s="533"/>
      <c r="TZA96" s="527"/>
      <c r="TZB96" s="528"/>
      <c r="TZC96" s="529"/>
      <c r="TZD96" s="530"/>
      <c r="TZE96" s="531"/>
      <c r="TZF96" s="532"/>
      <c r="TZG96" s="533"/>
      <c r="TZH96" s="527"/>
      <c r="TZI96" s="528"/>
      <c r="TZJ96" s="529"/>
      <c r="TZK96" s="530"/>
      <c r="TZL96" s="531"/>
      <c r="TZM96" s="532"/>
      <c r="TZN96" s="533"/>
      <c r="TZO96" s="527"/>
      <c r="TZP96" s="528"/>
      <c r="TZQ96" s="529"/>
      <c r="TZR96" s="530"/>
      <c r="TZS96" s="531"/>
      <c r="TZT96" s="532"/>
      <c r="TZU96" s="533"/>
      <c r="TZV96" s="527"/>
      <c r="TZW96" s="528"/>
      <c r="TZX96" s="529"/>
      <c r="TZY96" s="530"/>
      <c r="TZZ96" s="531"/>
      <c r="UAA96" s="532"/>
      <c r="UAB96" s="533"/>
      <c r="UAC96" s="527"/>
      <c r="UAD96" s="528"/>
      <c r="UAE96" s="529"/>
      <c r="UAF96" s="530"/>
      <c r="UAG96" s="531"/>
      <c r="UAH96" s="532"/>
      <c r="UAI96" s="533"/>
      <c r="UAJ96" s="527"/>
      <c r="UAK96" s="528"/>
      <c r="UAL96" s="529"/>
      <c r="UAM96" s="530"/>
      <c r="UAN96" s="531"/>
      <c r="UAO96" s="532"/>
      <c r="UAP96" s="533"/>
      <c r="UAQ96" s="527"/>
      <c r="UAR96" s="528"/>
      <c r="UAS96" s="529"/>
      <c r="UAT96" s="530"/>
      <c r="UAU96" s="531"/>
      <c r="UAV96" s="532"/>
      <c r="UAW96" s="533"/>
      <c r="UAX96" s="527"/>
      <c r="UAY96" s="528"/>
      <c r="UAZ96" s="529"/>
      <c r="UBA96" s="530"/>
      <c r="UBB96" s="531"/>
      <c r="UBC96" s="532"/>
      <c r="UBD96" s="533"/>
      <c r="UBE96" s="527"/>
      <c r="UBF96" s="528"/>
      <c r="UBG96" s="529"/>
      <c r="UBH96" s="530"/>
      <c r="UBI96" s="531"/>
      <c r="UBJ96" s="532"/>
      <c r="UBK96" s="533"/>
      <c r="UBL96" s="527"/>
      <c r="UBM96" s="528"/>
      <c r="UBN96" s="529"/>
      <c r="UBO96" s="530"/>
      <c r="UBP96" s="531"/>
      <c r="UBQ96" s="532"/>
      <c r="UBR96" s="533"/>
      <c r="UBS96" s="527"/>
      <c r="UBT96" s="528"/>
      <c r="UBU96" s="529"/>
      <c r="UBV96" s="530"/>
      <c r="UBW96" s="531"/>
      <c r="UBX96" s="532"/>
      <c r="UBY96" s="533"/>
      <c r="UBZ96" s="527"/>
      <c r="UCA96" s="528"/>
      <c r="UCB96" s="529"/>
      <c r="UCC96" s="530"/>
      <c r="UCD96" s="531"/>
      <c r="UCE96" s="532"/>
      <c r="UCF96" s="533"/>
      <c r="UCG96" s="527"/>
      <c r="UCH96" s="528"/>
      <c r="UCI96" s="529"/>
      <c r="UCJ96" s="530"/>
      <c r="UCK96" s="531"/>
      <c r="UCL96" s="532"/>
      <c r="UCM96" s="533"/>
      <c r="UCN96" s="527"/>
      <c r="UCO96" s="528"/>
      <c r="UCP96" s="529"/>
      <c r="UCQ96" s="530"/>
      <c r="UCR96" s="531"/>
      <c r="UCS96" s="532"/>
      <c r="UCT96" s="533"/>
      <c r="UCU96" s="527"/>
      <c r="UCV96" s="528"/>
      <c r="UCW96" s="529"/>
      <c r="UCX96" s="530"/>
      <c r="UCY96" s="531"/>
      <c r="UCZ96" s="532"/>
      <c r="UDA96" s="533"/>
      <c r="UDB96" s="527"/>
      <c r="UDC96" s="528"/>
      <c r="UDD96" s="529"/>
      <c r="UDE96" s="530"/>
      <c r="UDF96" s="531"/>
      <c r="UDG96" s="532"/>
      <c r="UDH96" s="533"/>
      <c r="UDI96" s="527"/>
      <c r="UDJ96" s="528"/>
      <c r="UDK96" s="529"/>
      <c r="UDL96" s="530"/>
      <c r="UDM96" s="531"/>
      <c r="UDN96" s="532"/>
      <c r="UDO96" s="533"/>
      <c r="UDP96" s="527"/>
      <c r="UDQ96" s="528"/>
      <c r="UDR96" s="529"/>
      <c r="UDS96" s="530"/>
      <c r="UDT96" s="531"/>
      <c r="UDU96" s="532"/>
      <c r="UDV96" s="533"/>
      <c r="UDW96" s="527"/>
      <c r="UDX96" s="528"/>
      <c r="UDY96" s="529"/>
      <c r="UDZ96" s="530"/>
      <c r="UEA96" s="531"/>
      <c r="UEB96" s="532"/>
      <c r="UEC96" s="533"/>
      <c r="UED96" s="527"/>
      <c r="UEE96" s="528"/>
      <c r="UEF96" s="529"/>
      <c r="UEG96" s="530"/>
      <c r="UEH96" s="531"/>
      <c r="UEI96" s="532"/>
      <c r="UEJ96" s="533"/>
      <c r="UEK96" s="527"/>
      <c r="UEL96" s="528"/>
      <c r="UEM96" s="529"/>
      <c r="UEN96" s="530"/>
      <c r="UEO96" s="531"/>
      <c r="UEP96" s="532"/>
      <c r="UEQ96" s="533"/>
      <c r="UER96" s="527"/>
      <c r="UES96" s="528"/>
      <c r="UET96" s="529"/>
      <c r="UEU96" s="530"/>
      <c r="UEV96" s="531"/>
      <c r="UEW96" s="532"/>
      <c r="UEX96" s="533"/>
      <c r="UEY96" s="527"/>
      <c r="UEZ96" s="528"/>
      <c r="UFA96" s="529"/>
      <c r="UFB96" s="530"/>
      <c r="UFC96" s="531"/>
      <c r="UFD96" s="532"/>
      <c r="UFE96" s="533"/>
      <c r="UFF96" s="527"/>
      <c r="UFG96" s="528"/>
      <c r="UFH96" s="529"/>
      <c r="UFI96" s="530"/>
      <c r="UFJ96" s="531"/>
      <c r="UFK96" s="532"/>
      <c r="UFL96" s="533"/>
      <c r="UFM96" s="527"/>
      <c r="UFN96" s="528"/>
      <c r="UFO96" s="529"/>
      <c r="UFP96" s="530"/>
      <c r="UFQ96" s="531"/>
      <c r="UFR96" s="532"/>
      <c r="UFS96" s="533"/>
      <c r="UFT96" s="527"/>
      <c r="UFU96" s="528"/>
      <c r="UFV96" s="529"/>
      <c r="UFW96" s="530"/>
      <c r="UFX96" s="531"/>
      <c r="UFY96" s="532"/>
      <c r="UFZ96" s="533"/>
      <c r="UGA96" s="527"/>
      <c r="UGB96" s="528"/>
      <c r="UGC96" s="529"/>
      <c r="UGD96" s="530"/>
      <c r="UGE96" s="531"/>
      <c r="UGF96" s="532"/>
      <c r="UGG96" s="533"/>
      <c r="UGH96" s="527"/>
      <c r="UGI96" s="528"/>
      <c r="UGJ96" s="529"/>
      <c r="UGK96" s="530"/>
      <c r="UGL96" s="531"/>
      <c r="UGM96" s="532"/>
      <c r="UGN96" s="533"/>
      <c r="UGO96" s="527"/>
      <c r="UGP96" s="528"/>
      <c r="UGQ96" s="529"/>
      <c r="UGR96" s="530"/>
      <c r="UGS96" s="531"/>
      <c r="UGT96" s="532"/>
      <c r="UGU96" s="533"/>
      <c r="UGV96" s="527"/>
      <c r="UGW96" s="528"/>
      <c r="UGX96" s="529"/>
      <c r="UGY96" s="530"/>
      <c r="UGZ96" s="531"/>
      <c r="UHA96" s="532"/>
      <c r="UHB96" s="533"/>
      <c r="UHC96" s="527"/>
      <c r="UHD96" s="528"/>
      <c r="UHE96" s="529"/>
      <c r="UHF96" s="530"/>
      <c r="UHG96" s="531"/>
      <c r="UHH96" s="532"/>
      <c r="UHI96" s="533"/>
      <c r="UHJ96" s="527"/>
      <c r="UHK96" s="528"/>
      <c r="UHL96" s="529"/>
      <c r="UHM96" s="530"/>
      <c r="UHN96" s="531"/>
      <c r="UHO96" s="532"/>
      <c r="UHP96" s="533"/>
      <c r="UHQ96" s="527"/>
      <c r="UHR96" s="528"/>
      <c r="UHS96" s="529"/>
      <c r="UHT96" s="530"/>
      <c r="UHU96" s="531"/>
      <c r="UHV96" s="532"/>
      <c r="UHW96" s="533"/>
      <c r="UHX96" s="527"/>
      <c r="UHY96" s="528"/>
      <c r="UHZ96" s="529"/>
      <c r="UIA96" s="530"/>
      <c r="UIB96" s="531"/>
      <c r="UIC96" s="532"/>
      <c r="UID96" s="533"/>
      <c r="UIE96" s="527"/>
      <c r="UIF96" s="528"/>
      <c r="UIG96" s="529"/>
      <c r="UIH96" s="530"/>
      <c r="UII96" s="531"/>
      <c r="UIJ96" s="532"/>
      <c r="UIK96" s="533"/>
      <c r="UIL96" s="527"/>
      <c r="UIM96" s="528"/>
      <c r="UIN96" s="529"/>
      <c r="UIO96" s="530"/>
      <c r="UIP96" s="531"/>
      <c r="UIQ96" s="532"/>
      <c r="UIR96" s="533"/>
      <c r="UIS96" s="527"/>
      <c r="UIT96" s="528"/>
      <c r="UIU96" s="529"/>
      <c r="UIV96" s="530"/>
      <c r="UIW96" s="531"/>
      <c r="UIX96" s="532"/>
      <c r="UIY96" s="533"/>
      <c r="UIZ96" s="527"/>
      <c r="UJA96" s="528"/>
      <c r="UJB96" s="529"/>
      <c r="UJC96" s="530"/>
      <c r="UJD96" s="531"/>
      <c r="UJE96" s="532"/>
      <c r="UJF96" s="533"/>
      <c r="UJG96" s="527"/>
      <c r="UJH96" s="528"/>
      <c r="UJI96" s="529"/>
      <c r="UJJ96" s="530"/>
      <c r="UJK96" s="531"/>
      <c r="UJL96" s="532"/>
      <c r="UJM96" s="533"/>
      <c r="UJN96" s="527"/>
      <c r="UJO96" s="528"/>
      <c r="UJP96" s="529"/>
      <c r="UJQ96" s="530"/>
      <c r="UJR96" s="531"/>
      <c r="UJS96" s="532"/>
      <c r="UJT96" s="533"/>
      <c r="UJU96" s="527"/>
      <c r="UJV96" s="528"/>
      <c r="UJW96" s="529"/>
      <c r="UJX96" s="530"/>
      <c r="UJY96" s="531"/>
      <c r="UJZ96" s="532"/>
      <c r="UKA96" s="533"/>
      <c r="UKB96" s="527"/>
      <c r="UKC96" s="528"/>
      <c r="UKD96" s="529"/>
      <c r="UKE96" s="530"/>
      <c r="UKF96" s="531"/>
      <c r="UKG96" s="532"/>
      <c r="UKH96" s="533"/>
      <c r="UKI96" s="527"/>
      <c r="UKJ96" s="528"/>
      <c r="UKK96" s="529"/>
      <c r="UKL96" s="530"/>
      <c r="UKM96" s="531"/>
      <c r="UKN96" s="532"/>
      <c r="UKO96" s="533"/>
      <c r="UKP96" s="527"/>
      <c r="UKQ96" s="528"/>
      <c r="UKR96" s="529"/>
      <c r="UKS96" s="530"/>
      <c r="UKT96" s="531"/>
      <c r="UKU96" s="532"/>
      <c r="UKV96" s="533"/>
      <c r="UKW96" s="527"/>
      <c r="UKX96" s="528"/>
      <c r="UKY96" s="529"/>
      <c r="UKZ96" s="530"/>
      <c r="ULA96" s="531"/>
      <c r="ULB96" s="532"/>
      <c r="ULC96" s="533"/>
      <c r="ULD96" s="527"/>
      <c r="ULE96" s="528"/>
      <c r="ULF96" s="529"/>
      <c r="ULG96" s="530"/>
      <c r="ULH96" s="531"/>
      <c r="ULI96" s="532"/>
      <c r="ULJ96" s="533"/>
      <c r="ULK96" s="527"/>
      <c r="ULL96" s="528"/>
      <c r="ULM96" s="529"/>
      <c r="ULN96" s="530"/>
      <c r="ULO96" s="531"/>
      <c r="ULP96" s="532"/>
      <c r="ULQ96" s="533"/>
      <c r="ULR96" s="527"/>
      <c r="ULS96" s="528"/>
      <c r="ULT96" s="529"/>
      <c r="ULU96" s="530"/>
      <c r="ULV96" s="531"/>
      <c r="ULW96" s="532"/>
      <c r="ULX96" s="533"/>
      <c r="ULY96" s="527"/>
      <c r="ULZ96" s="528"/>
      <c r="UMA96" s="529"/>
      <c r="UMB96" s="530"/>
      <c r="UMC96" s="531"/>
      <c r="UMD96" s="532"/>
      <c r="UME96" s="533"/>
      <c r="UMF96" s="527"/>
      <c r="UMG96" s="528"/>
      <c r="UMH96" s="529"/>
      <c r="UMI96" s="530"/>
      <c r="UMJ96" s="531"/>
      <c r="UMK96" s="532"/>
      <c r="UML96" s="533"/>
      <c r="UMM96" s="527"/>
      <c r="UMN96" s="528"/>
      <c r="UMO96" s="529"/>
      <c r="UMP96" s="530"/>
      <c r="UMQ96" s="531"/>
      <c r="UMR96" s="532"/>
      <c r="UMS96" s="533"/>
      <c r="UMT96" s="527"/>
      <c r="UMU96" s="528"/>
      <c r="UMV96" s="529"/>
      <c r="UMW96" s="530"/>
      <c r="UMX96" s="531"/>
      <c r="UMY96" s="532"/>
      <c r="UMZ96" s="533"/>
      <c r="UNA96" s="527"/>
      <c r="UNB96" s="528"/>
      <c r="UNC96" s="529"/>
      <c r="UND96" s="530"/>
      <c r="UNE96" s="531"/>
      <c r="UNF96" s="532"/>
      <c r="UNG96" s="533"/>
      <c r="UNH96" s="527"/>
      <c r="UNI96" s="528"/>
      <c r="UNJ96" s="529"/>
      <c r="UNK96" s="530"/>
      <c r="UNL96" s="531"/>
      <c r="UNM96" s="532"/>
      <c r="UNN96" s="533"/>
      <c r="UNO96" s="527"/>
      <c r="UNP96" s="528"/>
      <c r="UNQ96" s="529"/>
      <c r="UNR96" s="530"/>
      <c r="UNS96" s="531"/>
      <c r="UNT96" s="532"/>
      <c r="UNU96" s="533"/>
      <c r="UNV96" s="527"/>
      <c r="UNW96" s="528"/>
      <c r="UNX96" s="529"/>
      <c r="UNY96" s="530"/>
      <c r="UNZ96" s="531"/>
      <c r="UOA96" s="532"/>
      <c r="UOB96" s="533"/>
      <c r="UOC96" s="527"/>
      <c r="UOD96" s="528"/>
      <c r="UOE96" s="529"/>
      <c r="UOF96" s="530"/>
      <c r="UOG96" s="531"/>
      <c r="UOH96" s="532"/>
      <c r="UOI96" s="533"/>
      <c r="UOJ96" s="527"/>
      <c r="UOK96" s="528"/>
      <c r="UOL96" s="529"/>
      <c r="UOM96" s="530"/>
      <c r="UON96" s="531"/>
      <c r="UOO96" s="532"/>
      <c r="UOP96" s="533"/>
      <c r="UOQ96" s="527"/>
      <c r="UOR96" s="528"/>
      <c r="UOS96" s="529"/>
      <c r="UOT96" s="530"/>
      <c r="UOU96" s="531"/>
      <c r="UOV96" s="532"/>
      <c r="UOW96" s="533"/>
      <c r="UOX96" s="527"/>
      <c r="UOY96" s="528"/>
      <c r="UOZ96" s="529"/>
      <c r="UPA96" s="530"/>
      <c r="UPB96" s="531"/>
      <c r="UPC96" s="532"/>
      <c r="UPD96" s="533"/>
      <c r="UPE96" s="527"/>
      <c r="UPF96" s="528"/>
      <c r="UPG96" s="529"/>
      <c r="UPH96" s="530"/>
      <c r="UPI96" s="531"/>
      <c r="UPJ96" s="532"/>
      <c r="UPK96" s="533"/>
      <c r="UPL96" s="527"/>
      <c r="UPM96" s="528"/>
      <c r="UPN96" s="529"/>
      <c r="UPO96" s="530"/>
      <c r="UPP96" s="531"/>
      <c r="UPQ96" s="532"/>
      <c r="UPR96" s="533"/>
      <c r="UPS96" s="527"/>
      <c r="UPT96" s="528"/>
      <c r="UPU96" s="529"/>
      <c r="UPV96" s="530"/>
      <c r="UPW96" s="531"/>
      <c r="UPX96" s="532"/>
      <c r="UPY96" s="533"/>
      <c r="UPZ96" s="527"/>
      <c r="UQA96" s="528"/>
      <c r="UQB96" s="529"/>
      <c r="UQC96" s="530"/>
      <c r="UQD96" s="531"/>
      <c r="UQE96" s="532"/>
      <c r="UQF96" s="533"/>
      <c r="UQG96" s="527"/>
      <c r="UQH96" s="528"/>
      <c r="UQI96" s="529"/>
      <c r="UQJ96" s="530"/>
      <c r="UQK96" s="531"/>
      <c r="UQL96" s="532"/>
      <c r="UQM96" s="533"/>
      <c r="UQN96" s="527"/>
      <c r="UQO96" s="528"/>
      <c r="UQP96" s="529"/>
      <c r="UQQ96" s="530"/>
      <c r="UQR96" s="531"/>
      <c r="UQS96" s="532"/>
      <c r="UQT96" s="533"/>
      <c r="UQU96" s="527"/>
      <c r="UQV96" s="528"/>
      <c r="UQW96" s="529"/>
      <c r="UQX96" s="530"/>
      <c r="UQY96" s="531"/>
      <c r="UQZ96" s="532"/>
      <c r="URA96" s="533"/>
      <c r="URB96" s="527"/>
      <c r="URC96" s="528"/>
      <c r="URD96" s="529"/>
      <c r="URE96" s="530"/>
      <c r="URF96" s="531"/>
      <c r="URG96" s="532"/>
      <c r="URH96" s="533"/>
      <c r="URI96" s="527"/>
      <c r="URJ96" s="528"/>
      <c r="URK96" s="529"/>
      <c r="URL96" s="530"/>
      <c r="URM96" s="531"/>
      <c r="URN96" s="532"/>
      <c r="URO96" s="533"/>
      <c r="URP96" s="527"/>
      <c r="URQ96" s="528"/>
      <c r="URR96" s="529"/>
      <c r="URS96" s="530"/>
      <c r="URT96" s="531"/>
      <c r="URU96" s="532"/>
      <c r="URV96" s="533"/>
      <c r="URW96" s="527"/>
      <c r="URX96" s="528"/>
      <c r="URY96" s="529"/>
      <c r="URZ96" s="530"/>
      <c r="USA96" s="531"/>
      <c r="USB96" s="532"/>
      <c r="USC96" s="533"/>
      <c r="USD96" s="527"/>
      <c r="USE96" s="528"/>
      <c r="USF96" s="529"/>
      <c r="USG96" s="530"/>
      <c r="USH96" s="531"/>
      <c r="USI96" s="532"/>
      <c r="USJ96" s="533"/>
      <c r="USK96" s="527"/>
      <c r="USL96" s="528"/>
      <c r="USM96" s="529"/>
      <c r="USN96" s="530"/>
      <c r="USO96" s="531"/>
      <c r="USP96" s="532"/>
      <c r="USQ96" s="533"/>
      <c r="USR96" s="527"/>
      <c r="USS96" s="528"/>
      <c r="UST96" s="529"/>
      <c r="USU96" s="530"/>
      <c r="USV96" s="531"/>
      <c r="USW96" s="532"/>
      <c r="USX96" s="533"/>
      <c r="USY96" s="527"/>
      <c r="USZ96" s="528"/>
      <c r="UTA96" s="529"/>
      <c r="UTB96" s="530"/>
      <c r="UTC96" s="531"/>
      <c r="UTD96" s="532"/>
      <c r="UTE96" s="533"/>
      <c r="UTF96" s="527"/>
      <c r="UTG96" s="528"/>
      <c r="UTH96" s="529"/>
      <c r="UTI96" s="530"/>
      <c r="UTJ96" s="531"/>
      <c r="UTK96" s="532"/>
      <c r="UTL96" s="533"/>
      <c r="UTM96" s="527"/>
      <c r="UTN96" s="528"/>
      <c r="UTO96" s="529"/>
      <c r="UTP96" s="530"/>
      <c r="UTQ96" s="531"/>
      <c r="UTR96" s="532"/>
      <c r="UTS96" s="533"/>
      <c r="UTT96" s="527"/>
      <c r="UTU96" s="528"/>
      <c r="UTV96" s="529"/>
      <c r="UTW96" s="530"/>
      <c r="UTX96" s="531"/>
      <c r="UTY96" s="532"/>
      <c r="UTZ96" s="533"/>
      <c r="UUA96" s="527"/>
      <c r="UUB96" s="528"/>
      <c r="UUC96" s="529"/>
      <c r="UUD96" s="530"/>
      <c r="UUE96" s="531"/>
      <c r="UUF96" s="532"/>
      <c r="UUG96" s="533"/>
      <c r="UUH96" s="527"/>
      <c r="UUI96" s="528"/>
      <c r="UUJ96" s="529"/>
      <c r="UUK96" s="530"/>
      <c r="UUL96" s="531"/>
      <c r="UUM96" s="532"/>
      <c r="UUN96" s="533"/>
      <c r="UUO96" s="527"/>
      <c r="UUP96" s="528"/>
      <c r="UUQ96" s="529"/>
      <c r="UUR96" s="530"/>
      <c r="UUS96" s="531"/>
      <c r="UUT96" s="532"/>
      <c r="UUU96" s="533"/>
      <c r="UUV96" s="527"/>
      <c r="UUW96" s="528"/>
      <c r="UUX96" s="529"/>
      <c r="UUY96" s="530"/>
      <c r="UUZ96" s="531"/>
      <c r="UVA96" s="532"/>
      <c r="UVB96" s="533"/>
      <c r="UVC96" s="527"/>
      <c r="UVD96" s="528"/>
      <c r="UVE96" s="529"/>
      <c r="UVF96" s="530"/>
      <c r="UVG96" s="531"/>
      <c r="UVH96" s="532"/>
      <c r="UVI96" s="533"/>
      <c r="UVJ96" s="527"/>
      <c r="UVK96" s="528"/>
      <c r="UVL96" s="529"/>
      <c r="UVM96" s="530"/>
      <c r="UVN96" s="531"/>
      <c r="UVO96" s="532"/>
      <c r="UVP96" s="533"/>
      <c r="UVQ96" s="527"/>
      <c r="UVR96" s="528"/>
      <c r="UVS96" s="529"/>
      <c r="UVT96" s="530"/>
      <c r="UVU96" s="531"/>
      <c r="UVV96" s="532"/>
      <c r="UVW96" s="533"/>
      <c r="UVX96" s="527"/>
      <c r="UVY96" s="528"/>
      <c r="UVZ96" s="529"/>
      <c r="UWA96" s="530"/>
      <c r="UWB96" s="531"/>
      <c r="UWC96" s="532"/>
      <c r="UWD96" s="533"/>
      <c r="UWE96" s="527"/>
      <c r="UWF96" s="528"/>
      <c r="UWG96" s="529"/>
      <c r="UWH96" s="530"/>
      <c r="UWI96" s="531"/>
      <c r="UWJ96" s="532"/>
      <c r="UWK96" s="533"/>
      <c r="UWL96" s="527"/>
      <c r="UWM96" s="528"/>
      <c r="UWN96" s="529"/>
      <c r="UWO96" s="530"/>
      <c r="UWP96" s="531"/>
      <c r="UWQ96" s="532"/>
      <c r="UWR96" s="533"/>
      <c r="UWS96" s="527"/>
      <c r="UWT96" s="528"/>
      <c r="UWU96" s="529"/>
      <c r="UWV96" s="530"/>
      <c r="UWW96" s="531"/>
      <c r="UWX96" s="532"/>
      <c r="UWY96" s="533"/>
      <c r="UWZ96" s="527"/>
      <c r="UXA96" s="528"/>
      <c r="UXB96" s="529"/>
      <c r="UXC96" s="530"/>
      <c r="UXD96" s="531"/>
      <c r="UXE96" s="532"/>
      <c r="UXF96" s="533"/>
      <c r="UXG96" s="527"/>
      <c r="UXH96" s="528"/>
      <c r="UXI96" s="529"/>
      <c r="UXJ96" s="530"/>
      <c r="UXK96" s="531"/>
      <c r="UXL96" s="532"/>
      <c r="UXM96" s="533"/>
      <c r="UXN96" s="527"/>
      <c r="UXO96" s="528"/>
      <c r="UXP96" s="529"/>
      <c r="UXQ96" s="530"/>
      <c r="UXR96" s="531"/>
      <c r="UXS96" s="532"/>
      <c r="UXT96" s="533"/>
      <c r="UXU96" s="527"/>
      <c r="UXV96" s="528"/>
      <c r="UXW96" s="529"/>
      <c r="UXX96" s="530"/>
      <c r="UXY96" s="531"/>
      <c r="UXZ96" s="532"/>
      <c r="UYA96" s="533"/>
      <c r="UYB96" s="527"/>
      <c r="UYC96" s="528"/>
      <c r="UYD96" s="529"/>
      <c r="UYE96" s="530"/>
      <c r="UYF96" s="531"/>
      <c r="UYG96" s="532"/>
      <c r="UYH96" s="533"/>
      <c r="UYI96" s="527"/>
      <c r="UYJ96" s="528"/>
      <c r="UYK96" s="529"/>
      <c r="UYL96" s="530"/>
      <c r="UYM96" s="531"/>
      <c r="UYN96" s="532"/>
      <c r="UYO96" s="533"/>
      <c r="UYP96" s="527"/>
      <c r="UYQ96" s="528"/>
      <c r="UYR96" s="529"/>
      <c r="UYS96" s="530"/>
      <c r="UYT96" s="531"/>
      <c r="UYU96" s="532"/>
      <c r="UYV96" s="533"/>
      <c r="UYW96" s="527"/>
      <c r="UYX96" s="528"/>
      <c r="UYY96" s="529"/>
      <c r="UYZ96" s="530"/>
      <c r="UZA96" s="531"/>
      <c r="UZB96" s="532"/>
      <c r="UZC96" s="533"/>
      <c r="UZD96" s="527"/>
      <c r="UZE96" s="528"/>
      <c r="UZF96" s="529"/>
      <c r="UZG96" s="530"/>
      <c r="UZH96" s="531"/>
      <c r="UZI96" s="532"/>
      <c r="UZJ96" s="533"/>
      <c r="UZK96" s="527"/>
      <c r="UZL96" s="528"/>
      <c r="UZM96" s="529"/>
      <c r="UZN96" s="530"/>
      <c r="UZO96" s="531"/>
      <c r="UZP96" s="532"/>
      <c r="UZQ96" s="533"/>
      <c r="UZR96" s="527"/>
      <c r="UZS96" s="528"/>
      <c r="UZT96" s="529"/>
      <c r="UZU96" s="530"/>
      <c r="UZV96" s="531"/>
      <c r="UZW96" s="532"/>
      <c r="UZX96" s="533"/>
      <c r="UZY96" s="527"/>
      <c r="UZZ96" s="528"/>
      <c r="VAA96" s="529"/>
      <c r="VAB96" s="530"/>
      <c r="VAC96" s="531"/>
      <c r="VAD96" s="532"/>
      <c r="VAE96" s="533"/>
      <c r="VAF96" s="527"/>
      <c r="VAG96" s="528"/>
      <c r="VAH96" s="529"/>
      <c r="VAI96" s="530"/>
      <c r="VAJ96" s="531"/>
      <c r="VAK96" s="532"/>
      <c r="VAL96" s="533"/>
      <c r="VAM96" s="527"/>
      <c r="VAN96" s="528"/>
      <c r="VAO96" s="529"/>
      <c r="VAP96" s="530"/>
      <c r="VAQ96" s="531"/>
      <c r="VAR96" s="532"/>
      <c r="VAS96" s="533"/>
      <c r="VAT96" s="527"/>
      <c r="VAU96" s="528"/>
      <c r="VAV96" s="529"/>
      <c r="VAW96" s="530"/>
      <c r="VAX96" s="531"/>
      <c r="VAY96" s="532"/>
      <c r="VAZ96" s="533"/>
      <c r="VBA96" s="527"/>
      <c r="VBB96" s="528"/>
      <c r="VBC96" s="529"/>
      <c r="VBD96" s="530"/>
      <c r="VBE96" s="531"/>
      <c r="VBF96" s="532"/>
      <c r="VBG96" s="533"/>
      <c r="VBH96" s="527"/>
      <c r="VBI96" s="528"/>
      <c r="VBJ96" s="529"/>
      <c r="VBK96" s="530"/>
      <c r="VBL96" s="531"/>
      <c r="VBM96" s="532"/>
      <c r="VBN96" s="533"/>
      <c r="VBO96" s="527"/>
      <c r="VBP96" s="528"/>
      <c r="VBQ96" s="529"/>
      <c r="VBR96" s="530"/>
      <c r="VBS96" s="531"/>
      <c r="VBT96" s="532"/>
      <c r="VBU96" s="533"/>
      <c r="VBV96" s="527"/>
      <c r="VBW96" s="528"/>
      <c r="VBX96" s="529"/>
      <c r="VBY96" s="530"/>
      <c r="VBZ96" s="531"/>
      <c r="VCA96" s="532"/>
      <c r="VCB96" s="533"/>
      <c r="VCC96" s="527"/>
      <c r="VCD96" s="528"/>
      <c r="VCE96" s="529"/>
      <c r="VCF96" s="530"/>
      <c r="VCG96" s="531"/>
      <c r="VCH96" s="532"/>
      <c r="VCI96" s="533"/>
      <c r="VCJ96" s="527"/>
      <c r="VCK96" s="528"/>
      <c r="VCL96" s="529"/>
      <c r="VCM96" s="530"/>
      <c r="VCN96" s="531"/>
      <c r="VCO96" s="532"/>
      <c r="VCP96" s="533"/>
      <c r="VCQ96" s="527"/>
      <c r="VCR96" s="528"/>
      <c r="VCS96" s="529"/>
      <c r="VCT96" s="530"/>
      <c r="VCU96" s="531"/>
      <c r="VCV96" s="532"/>
      <c r="VCW96" s="533"/>
      <c r="VCX96" s="527"/>
      <c r="VCY96" s="528"/>
      <c r="VCZ96" s="529"/>
      <c r="VDA96" s="530"/>
      <c r="VDB96" s="531"/>
      <c r="VDC96" s="532"/>
      <c r="VDD96" s="533"/>
      <c r="VDE96" s="527"/>
      <c r="VDF96" s="528"/>
      <c r="VDG96" s="529"/>
      <c r="VDH96" s="530"/>
      <c r="VDI96" s="531"/>
      <c r="VDJ96" s="532"/>
      <c r="VDK96" s="533"/>
      <c r="VDL96" s="527"/>
      <c r="VDM96" s="528"/>
      <c r="VDN96" s="529"/>
      <c r="VDO96" s="530"/>
      <c r="VDP96" s="531"/>
      <c r="VDQ96" s="532"/>
      <c r="VDR96" s="533"/>
      <c r="VDS96" s="527"/>
      <c r="VDT96" s="528"/>
      <c r="VDU96" s="529"/>
      <c r="VDV96" s="530"/>
      <c r="VDW96" s="531"/>
      <c r="VDX96" s="532"/>
      <c r="VDY96" s="533"/>
      <c r="VDZ96" s="527"/>
      <c r="VEA96" s="528"/>
      <c r="VEB96" s="529"/>
      <c r="VEC96" s="530"/>
      <c r="VED96" s="531"/>
      <c r="VEE96" s="532"/>
      <c r="VEF96" s="533"/>
      <c r="VEG96" s="527"/>
      <c r="VEH96" s="528"/>
      <c r="VEI96" s="529"/>
      <c r="VEJ96" s="530"/>
      <c r="VEK96" s="531"/>
      <c r="VEL96" s="532"/>
      <c r="VEM96" s="533"/>
      <c r="VEN96" s="527"/>
      <c r="VEO96" s="528"/>
      <c r="VEP96" s="529"/>
      <c r="VEQ96" s="530"/>
      <c r="VER96" s="531"/>
      <c r="VES96" s="532"/>
      <c r="VET96" s="533"/>
      <c r="VEU96" s="527"/>
      <c r="VEV96" s="528"/>
      <c r="VEW96" s="529"/>
      <c r="VEX96" s="530"/>
      <c r="VEY96" s="531"/>
      <c r="VEZ96" s="532"/>
      <c r="VFA96" s="533"/>
      <c r="VFB96" s="527"/>
      <c r="VFC96" s="528"/>
      <c r="VFD96" s="529"/>
      <c r="VFE96" s="530"/>
      <c r="VFF96" s="531"/>
      <c r="VFG96" s="532"/>
      <c r="VFH96" s="533"/>
      <c r="VFI96" s="527"/>
      <c r="VFJ96" s="528"/>
      <c r="VFK96" s="529"/>
      <c r="VFL96" s="530"/>
      <c r="VFM96" s="531"/>
      <c r="VFN96" s="532"/>
      <c r="VFO96" s="533"/>
      <c r="VFP96" s="527"/>
      <c r="VFQ96" s="528"/>
      <c r="VFR96" s="529"/>
      <c r="VFS96" s="530"/>
      <c r="VFT96" s="531"/>
      <c r="VFU96" s="532"/>
      <c r="VFV96" s="533"/>
      <c r="VFW96" s="527"/>
      <c r="VFX96" s="528"/>
      <c r="VFY96" s="529"/>
      <c r="VFZ96" s="530"/>
      <c r="VGA96" s="531"/>
      <c r="VGB96" s="532"/>
      <c r="VGC96" s="533"/>
      <c r="VGD96" s="527"/>
      <c r="VGE96" s="528"/>
      <c r="VGF96" s="529"/>
      <c r="VGG96" s="530"/>
      <c r="VGH96" s="531"/>
      <c r="VGI96" s="532"/>
      <c r="VGJ96" s="533"/>
      <c r="VGK96" s="527"/>
      <c r="VGL96" s="528"/>
      <c r="VGM96" s="529"/>
      <c r="VGN96" s="530"/>
      <c r="VGO96" s="531"/>
      <c r="VGP96" s="532"/>
      <c r="VGQ96" s="533"/>
      <c r="VGR96" s="527"/>
      <c r="VGS96" s="528"/>
      <c r="VGT96" s="529"/>
      <c r="VGU96" s="530"/>
      <c r="VGV96" s="531"/>
      <c r="VGW96" s="532"/>
      <c r="VGX96" s="533"/>
      <c r="VGY96" s="527"/>
      <c r="VGZ96" s="528"/>
      <c r="VHA96" s="529"/>
      <c r="VHB96" s="530"/>
      <c r="VHC96" s="531"/>
      <c r="VHD96" s="532"/>
      <c r="VHE96" s="533"/>
      <c r="VHF96" s="527"/>
      <c r="VHG96" s="528"/>
      <c r="VHH96" s="529"/>
      <c r="VHI96" s="530"/>
      <c r="VHJ96" s="531"/>
      <c r="VHK96" s="532"/>
      <c r="VHL96" s="533"/>
      <c r="VHM96" s="527"/>
      <c r="VHN96" s="528"/>
      <c r="VHO96" s="529"/>
      <c r="VHP96" s="530"/>
      <c r="VHQ96" s="531"/>
      <c r="VHR96" s="532"/>
      <c r="VHS96" s="533"/>
      <c r="VHT96" s="527"/>
      <c r="VHU96" s="528"/>
      <c r="VHV96" s="529"/>
      <c r="VHW96" s="530"/>
      <c r="VHX96" s="531"/>
      <c r="VHY96" s="532"/>
      <c r="VHZ96" s="533"/>
      <c r="VIA96" s="527"/>
      <c r="VIB96" s="528"/>
      <c r="VIC96" s="529"/>
      <c r="VID96" s="530"/>
      <c r="VIE96" s="531"/>
      <c r="VIF96" s="532"/>
      <c r="VIG96" s="533"/>
      <c r="VIH96" s="527"/>
      <c r="VII96" s="528"/>
      <c r="VIJ96" s="529"/>
      <c r="VIK96" s="530"/>
      <c r="VIL96" s="531"/>
      <c r="VIM96" s="532"/>
      <c r="VIN96" s="533"/>
      <c r="VIO96" s="527"/>
      <c r="VIP96" s="528"/>
      <c r="VIQ96" s="529"/>
      <c r="VIR96" s="530"/>
      <c r="VIS96" s="531"/>
      <c r="VIT96" s="532"/>
      <c r="VIU96" s="533"/>
      <c r="VIV96" s="527"/>
      <c r="VIW96" s="528"/>
      <c r="VIX96" s="529"/>
      <c r="VIY96" s="530"/>
      <c r="VIZ96" s="531"/>
      <c r="VJA96" s="532"/>
      <c r="VJB96" s="533"/>
      <c r="VJC96" s="527"/>
      <c r="VJD96" s="528"/>
      <c r="VJE96" s="529"/>
      <c r="VJF96" s="530"/>
      <c r="VJG96" s="531"/>
      <c r="VJH96" s="532"/>
      <c r="VJI96" s="533"/>
      <c r="VJJ96" s="527"/>
      <c r="VJK96" s="528"/>
      <c r="VJL96" s="529"/>
      <c r="VJM96" s="530"/>
      <c r="VJN96" s="531"/>
      <c r="VJO96" s="532"/>
      <c r="VJP96" s="533"/>
      <c r="VJQ96" s="527"/>
      <c r="VJR96" s="528"/>
      <c r="VJS96" s="529"/>
      <c r="VJT96" s="530"/>
      <c r="VJU96" s="531"/>
      <c r="VJV96" s="532"/>
      <c r="VJW96" s="533"/>
      <c r="VJX96" s="527"/>
      <c r="VJY96" s="528"/>
      <c r="VJZ96" s="529"/>
      <c r="VKA96" s="530"/>
      <c r="VKB96" s="531"/>
      <c r="VKC96" s="532"/>
      <c r="VKD96" s="533"/>
      <c r="VKE96" s="527"/>
      <c r="VKF96" s="528"/>
      <c r="VKG96" s="529"/>
      <c r="VKH96" s="530"/>
      <c r="VKI96" s="531"/>
      <c r="VKJ96" s="532"/>
      <c r="VKK96" s="533"/>
      <c r="VKL96" s="527"/>
      <c r="VKM96" s="528"/>
      <c r="VKN96" s="529"/>
      <c r="VKO96" s="530"/>
      <c r="VKP96" s="531"/>
      <c r="VKQ96" s="532"/>
      <c r="VKR96" s="533"/>
      <c r="VKS96" s="527"/>
      <c r="VKT96" s="528"/>
      <c r="VKU96" s="529"/>
      <c r="VKV96" s="530"/>
      <c r="VKW96" s="531"/>
      <c r="VKX96" s="532"/>
      <c r="VKY96" s="533"/>
      <c r="VKZ96" s="527"/>
      <c r="VLA96" s="528"/>
      <c r="VLB96" s="529"/>
      <c r="VLC96" s="530"/>
      <c r="VLD96" s="531"/>
      <c r="VLE96" s="532"/>
      <c r="VLF96" s="533"/>
      <c r="VLG96" s="527"/>
      <c r="VLH96" s="528"/>
      <c r="VLI96" s="529"/>
      <c r="VLJ96" s="530"/>
      <c r="VLK96" s="531"/>
      <c r="VLL96" s="532"/>
      <c r="VLM96" s="533"/>
      <c r="VLN96" s="527"/>
      <c r="VLO96" s="528"/>
      <c r="VLP96" s="529"/>
      <c r="VLQ96" s="530"/>
      <c r="VLR96" s="531"/>
      <c r="VLS96" s="532"/>
      <c r="VLT96" s="533"/>
      <c r="VLU96" s="527"/>
      <c r="VLV96" s="528"/>
      <c r="VLW96" s="529"/>
      <c r="VLX96" s="530"/>
      <c r="VLY96" s="531"/>
      <c r="VLZ96" s="532"/>
      <c r="VMA96" s="533"/>
      <c r="VMB96" s="527"/>
      <c r="VMC96" s="528"/>
      <c r="VMD96" s="529"/>
      <c r="VME96" s="530"/>
      <c r="VMF96" s="531"/>
      <c r="VMG96" s="532"/>
      <c r="VMH96" s="533"/>
      <c r="VMI96" s="527"/>
      <c r="VMJ96" s="528"/>
      <c r="VMK96" s="529"/>
      <c r="VML96" s="530"/>
      <c r="VMM96" s="531"/>
      <c r="VMN96" s="532"/>
      <c r="VMO96" s="533"/>
      <c r="VMP96" s="527"/>
      <c r="VMQ96" s="528"/>
      <c r="VMR96" s="529"/>
      <c r="VMS96" s="530"/>
      <c r="VMT96" s="531"/>
      <c r="VMU96" s="532"/>
      <c r="VMV96" s="533"/>
      <c r="VMW96" s="527"/>
      <c r="VMX96" s="528"/>
      <c r="VMY96" s="529"/>
      <c r="VMZ96" s="530"/>
      <c r="VNA96" s="531"/>
      <c r="VNB96" s="532"/>
      <c r="VNC96" s="533"/>
      <c r="VND96" s="527"/>
      <c r="VNE96" s="528"/>
      <c r="VNF96" s="529"/>
      <c r="VNG96" s="530"/>
      <c r="VNH96" s="531"/>
      <c r="VNI96" s="532"/>
      <c r="VNJ96" s="533"/>
      <c r="VNK96" s="527"/>
      <c r="VNL96" s="528"/>
      <c r="VNM96" s="529"/>
      <c r="VNN96" s="530"/>
      <c r="VNO96" s="531"/>
      <c r="VNP96" s="532"/>
      <c r="VNQ96" s="533"/>
      <c r="VNR96" s="527"/>
      <c r="VNS96" s="528"/>
      <c r="VNT96" s="529"/>
      <c r="VNU96" s="530"/>
      <c r="VNV96" s="531"/>
      <c r="VNW96" s="532"/>
      <c r="VNX96" s="533"/>
      <c r="VNY96" s="527"/>
      <c r="VNZ96" s="528"/>
      <c r="VOA96" s="529"/>
      <c r="VOB96" s="530"/>
      <c r="VOC96" s="531"/>
      <c r="VOD96" s="532"/>
      <c r="VOE96" s="533"/>
      <c r="VOF96" s="527"/>
      <c r="VOG96" s="528"/>
      <c r="VOH96" s="529"/>
      <c r="VOI96" s="530"/>
      <c r="VOJ96" s="531"/>
      <c r="VOK96" s="532"/>
      <c r="VOL96" s="533"/>
      <c r="VOM96" s="527"/>
      <c r="VON96" s="528"/>
      <c r="VOO96" s="529"/>
      <c r="VOP96" s="530"/>
      <c r="VOQ96" s="531"/>
      <c r="VOR96" s="532"/>
      <c r="VOS96" s="533"/>
      <c r="VOT96" s="527"/>
      <c r="VOU96" s="528"/>
      <c r="VOV96" s="529"/>
      <c r="VOW96" s="530"/>
      <c r="VOX96" s="531"/>
      <c r="VOY96" s="532"/>
      <c r="VOZ96" s="533"/>
      <c r="VPA96" s="527"/>
      <c r="VPB96" s="528"/>
      <c r="VPC96" s="529"/>
      <c r="VPD96" s="530"/>
      <c r="VPE96" s="531"/>
      <c r="VPF96" s="532"/>
      <c r="VPG96" s="533"/>
      <c r="VPH96" s="527"/>
      <c r="VPI96" s="528"/>
      <c r="VPJ96" s="529"/>
      <c r="VPK96" s="530"/>
      <c r="VPL96" s="531"/>
      <c r="VPM96" s="532"/>
      <c r="VPN96" s="533"/>
      <c r="VPO96" s="527"/>
      <c r="VPP96" s="528"/>
      <c r="VPQ96" s="529"/>
      <c r="VPR96" s="530"/>
      <c r="VPS96" s="531"/>
      <c r="VPT96" s="532"/>
      <c r="VPU96" s="533"/>
      <c r="VPV96" s="527"/>
      <c r="VPW96" s="528"/>
      <c r="VPX96" s="529"/>
      <c r="VPY96" s="530"/>
      <c r="VPZ96" s="531"/>
      <c r="VQA96" s="532"/>
      <c r="VQB96" s="533"/>
      <c r="VQC96" s="527"/>
      <c r="VQD96" s="528"/>
      <c r="VQE96" s="529"/>
      <c r="VQF96" s="530"/>
      <c r="VQG96" s="531"/>
      <c r="VQH96" s="532"/>
      <c r="VQI96" s="533"/>
      <c r="VQJ96" s="527"/>
      <c r="VQK96" s="528"/>
      <c r="VQL96" s="529"/>
      <c r="VQM96" s="530"/>
      <c r="VQN96" s="531"/>
      <c r="VQO96" s="532"/>
      <c r="VQP96" s="533"/>
      <c r="VQQ96" s="527"/>
      <c r="VQR96" s="528"/>
      <c r="VQS96" s="529"/>
      <c r="VQT96" s="530"/>
      <c r="VQU96" s="531"/>
      <c r="VQV96" s="532"/>
      <c r="VQW96" s="533"/>
      <c r="VQX96" s="527"/>
      <c r="VQY96" s="528"/>
      <c r="VQZ96" s="529"/>
      <c r="VRA96" s="530"/>
      <c r="VRB96" s="531"/>
      <c r="VRC96" s="532"/>
      <c r="VRD96" s="533"/>
      <c r="VRE96" s="527"/>
      <c r="VRF96" s="528"/>
      <c r="VRG96" s="529"/>
      <c r="VRH96" s="530"/>
      <c r="VRI96" s="531"/>
      <c r="VRJ96" s="532"/>
      <c r="VRK96" s="533"/>
      <c r="VRL96" s="527"/>
      <c r="VRM96" s="528"/>
      <c r="VRN96" s="529"/>
      <c r="VRO96" s="530"/>
      <c r="VRP96" s="531"/>
      <c r="VRQ96" s="532"/>
      <c r="VRR96" s="533"/>
      <c r="VRS96" s="527"/>
      <c r="VRT96" s="528"/>
      <c r="VRU96" s="529"/>
      <c r="VRV96" s="530"/>
      <c r="VRW96" s="531"/>
      <c r="VRX96" s="532"/>
      <c r="VRY96" s="533"/>
      <c r="VRZ96" s="527"/>
      <c r="VSA96" s="528"/>
      <c r="VSB96" s="529"/>
      <c r="VSC96" s="530"/>
      <c r="VSD96" s="531"/>
      <c r="VSE96" s="532"/>
      <c r="VSF96" s="533"/>
      <c r="VSG96" s="527"/>
      <c r="VSH96" s="528"/>
      <c r="VSI96" s="529"/>
      <c r="VSJ96" s="530"/>
      <c r="VSK96" s="531"/>
      <c r="VSL96" s="532"/>
      <c r="VSM96" s="533"/>
      <c r="VSN96" s="527"/>
      <c r="VSO96" s="528"/>
      <c r="VSP96" s="529"/>
      <c r="VSQ96" s="530"/>
      <c r="VSR96" s="531"/>
      <c r="VSS96" s="532"/>
      <c r="VST96" s="533"/>
      <c r="VSU96" s="527"/>
      <c r="VSV96" s="528"/>
      <c r="VSW96" s="529"/>
      <c r="VSX96" s="530"/>
      <c r="VSY96" s="531"/>
      <c r="VSZ96" s="532"/>
      <c r="VTA96" s="533"/>
      <c r="VTB96" s="527"/>
      <c r="VTC96" s="528"/>
      <c r="VTD96" s="529"/>
      <c r="VTE96" s="530"/>
      <c r="VTF96" s="531"/>
      <c r="VTG96" s="532"/>
      <c r="VTH96" s="533"/>
      <c r="VTI96" s="527"/>
      <c r="VTJ96" s="528"/>
      <c r="VTK96" s="529"/>
      <c r="VTL96" s="530"/>
      <c r="VTM96" s="531"/>
      <c r="VTN96" s="532"/>
      <c r="VTO96" s="533"/>
      <c r="VTP96" s="527"/>
      <c r="VTQ96" s="528"/>
      <c r="VTR96" s="529"/>
      <c r="VTS96" s="530"/>
      <c r="VTT96" s="531"/>
      <c r="VTU96" s="532"/>
      <c r="VTV96" s="533"/>
      <c r="VTW96" s="527"/>
      <c r="VTX96" s="528"/>
      <c r="VTY96" s="529"/>
      <c r="VTZ96" s="530"/>
      <c r="VUA96" s="531"/>
      <c r="VUB96" s="532"/>
      <c r="VUC96" s="533"/>
      <c r="VUD96" s="527"/>
      <c r="VUE96" s="528"/>
      <c r="VUF96" s="529"/>
      <c r="VUG96" s="530"/>
      <c r="VUH96" s="531"/>
      <c r="VUI96" s="532"/>
      <c r="VUJ96" s="533"/>
      <c r="VUK96" s="527"/>
      <c r="VUL96" s="528"/>
      <c r="VUM96" s="529"/>
      <c r="VUN96" s="530"/>
      <c r="VUO96" s="531"/>
      <c r="VUP96" s="532"/>
      <c r="VUQ96" s="533"/>
      <c r="VUR96" s="527"/>
      <c r="VUS96" s="528"/>
      <c r="VUT96" s="529"/>
      <c r="VUU96" s="530"/>
      <c r="VUV96" s="531"/>
      <c r="VUW96" s="532"/>
      <c r="VUX96" s="533"/>
      <c r="VUY96" s="527"/>
      <c r="VUZ96" s="528"/>
      <c r="VVA96" s="529"/>
      <c r="VVB96" s="530"/>
      <c r="VVC96" s="531"/>
      <c r="VVD96" s="532"/>
      <c r="VVE96" s="533"/>
      <c r="VVF96" s="527"/>
      <c r="VVG96" s="528"/>
      <c r="VVH96" s="529"/>
      <c r="VVI96" s="530"/>
      <c r="VVJ96" s="531"/>
      <c r="VVK96" s="532"/>
      <c r="VVL96" s="533"/>
      <c r="VVM96" s="527"/>
      <c r="VVN96" s="528"/>
      <c r="VVO96" s="529"/>
      <c r="VVP96" s="530"/>
      <c r="VVQ96" s="531"/>
      <c r="VVR96" s="532"/>
      <c r="VVS96" s="533"/>
      <c r="VVT96" s="527"/>
      <c r="VVU96" s="528"/>
      <c r="VVV96" s="529"/>
      <c r="VVW96" s="530"/>
      <c r="VVX96" s="531"/>
      <c r="VVY96" s="532"/>
      <c r="VVZ96" s="533"/>
      <c r="VWA96" s="527"/>
      <c r="VWB96" s="528"/>
      <c r="VWC96" s="529"/>
      <c r="VWD96" s="530"/>
      <c r="VWE96" s="531"/>
      <c r="VWF96" s="532"/>
      <c r="VWG96" s="533"/>
      <c r="VWH96" s="527"/>
      <c r="VWI96" s="528"/>
      <c r="VWJ96" s="529"/>
      <c r="VWK96" s="530"/>
      <c r="VWL96" s="531"/>
      <c r="VWM96" s="532"/>
      <c r="VWN96" s="533"/>
      <c r="VWO96" s="527"/>
      <c r="VWP96" s="528"/>
      <c r="VWQ96" s="529"/>
      <c r="VWR96" s="530"/>
      <c r="VWS96" s="531"/>
      <c r="VWT96" s="532"/>
      <c r="VWU96" s="533"/>
      <c r="VWV96" s="527"/>
      <c r="VWW96" s="528"/>
      <c r="VWX96" s="529"/>
      <c r="VWY96" s="530"/>
      <c r="VWZ96" s="531"/>
      <c r="VXA96" s="532"/>
      <c r="VXB96" s="533"/>
      <c r="VXC96" s="527"/>
      <c r="VXD96" s="528"/>
      <c r="VXE96" s="529"/>
      <c r="VXF96" s="530"/>
      <c r="VXG96" s="531"/>
      <c r="VXH96" s="532"/>
      <c r="VXI96" s="533"/>
      <c r="VXJ96" s="527"/>
      <c r="VXK96" s="528"/>
      <c r="VXL96" s="529"/>
      <c r="VXM96" s="530"/>
      <c r="VXN96" s="531"/>
      <c r="VXO96" s="532"/>
      <c r="VXP96" s="533"/>
      <c r="VXQ96" s="527"/>
      <c r="VXR96" s="528"/>
      <c r="VXS96" s="529"/>
      <c r="VXT96" s="530"/>
      <c r="VXU96" s="531"/>
      <c r="VXV96" s="532"/>
      <c r="VXW96" s="533"/>
      <c r="VXX96" s="527"/>
      <c r="VXY96" s="528"/>
      <c r="VXZ96" s="529"/>
      <c r="VYA96" s="530"/>
      <c r="VYB96" s="531"/>
      <c r="VYC96" s="532"/>
      <c r="VYD96" s="533"/>
      <c r="VYE96" s="527"/>
      <c r="VYF96" s="528"/>
      <c r="VYG96" s="529"/>
      <c r="VYH96" s="530"/>
      <c r="VYI96" s="531"/>
      <c r="VYJ96" s="532"/>
      <c r="VYK96" s="533"/>
      <c r="VYL96" s="527"/>
      <c r="VYM96" s="528"/>
      <c r="VYN96" s="529"/>
      <c r="VYO96" s="530"/>
      <c r="VYP96" s="531"/>
      <c r="VYQ96" s="532"/>
      <c r="VYR96" s="533"/>
      <c r="VYS96" s="527"/>
      <c r="VYT96" s="528"/>
      <c r="VYU96" s="529"/>
      <c r="VYV96" s="530"/>
      <c r="VYW96" s="531"/>
      <c r="VYX96" s="532"/>
      <c r="VYY96" s="533"/>
      <c r="VYZ96" s="527"/>
      <c r="VZA96" s="528"/>
      <c r="VZB96" s="529"/>
      <c r="VZC96" s="530"/>
      <c r="VZD96" s="531"/>
      <c r="VZE96" s="532"/>
      <c r="VZF96" s="533"/>
      <c r="VZG96" s="527"/>
      <c r="VZH96" s="528"/>
      <c r="VZI96" s="529"/>
      <c r="VZJ96" s="530"/>
      <c r="VZK96" s="531"/>
      <c r="VZL96" s="532"/>
      <c r="VZM96" s="533"/>
      <c r="VZN96" s="527"/>
      <c r="VZO96" s="528"/>
      <c r="VZP96" s="529"/>
      <c r="VZQ96" s="530"/>
      <c r="VZR96" s="531"/>
      <c r="VZS96" s="532"/>
      <c r="VZT96" s="533"/>
      <c r="VZU96" s="527"/>
      <c r="VZV96" s="528"/>
      <c r="VZW96" s="529"/>
      <c r="VZX96" s="530"/>
      <c r="VZY96" s="531"/>
      <c r="VZZ96" s="532"/>
      <c r="WAA96" s="533"/>
      <c r="WAB96" s="527"/>
      <c r="WAC96" s="528"/>
      <c r="WAD96" s="529"/>
      <c r="WAE96" s="530"/>
      <c r="WAF96" s="531"/>
      <c r="WAG96" s="532"/>
      <c r="WAH96" s="533"/>
      <c r="WAI96" s="527"/>
      <c r="WAJ96" s="528"/>
      <c r="WAK96" s="529"/>
      <c r="WAL96" s="530"/>
      <c r="WAM96" s="531"/>
      <c r="WAN96" s="532"/>
      <c r="WAO96" s="533"/>
      <c r="WAP96" s="527"/>
      <c r="WAQ96" s="528"/>
      <c r="WAR96" s="529"/>
      <c r="WAS96" s="530"/>
      <c r="WAT96" s="531"/>
      <c r="WAU96" s="532"/>
      <c r="WAV96" s="533"/>
      <c r="WAW96" s="527"/>
      <c r="WAX96" s="528"/>
      <c r="WAY96" s="529"/>
      <c r="WAZ96" s="530"/>
      <c r="WBA96" s="531"/>
      <c r="WBB96" s="532"/>
      <c r="WBC96" s="533"/>
      <c r="WBD96" s="527"/>
      <c r="WBE96" s="528"/>
      <c r="WBF96" s="529"/>
      <c r="WBG96" s="530"/>
      <c r="WBH96" s="531"/>
      <c r="WBI96" s="532"/>
      <c r="WBJ96" s="533"/>
      <c r="WBK96" s="527"/>
      <c r="WBL96" s="528"/>
      <c r="WBM96" s="529"/>
      <c r="WBN96" s="530"/>
      <c r="WBO96" s="531"/>
      <c r="WBP96" s="532"/>
      <c r="WBQ96" s="533"/>
      <c r="WBR96" s="527"/>
      <c r="WBS96" s="528"/>
      <c r="WBT96" s="529"/>
      <c r="WBU96" s="530"/>
      <c r="WBV96" s="531"/>
      <c r="WBW96" s="532"/>
      <c r="WBX96" s="533"/>
      <c r="WBY96" s="527"/>
      <c r="WBZ96" s="528"/>
      <c r="WCA96" s="529"/>
      <c r="WCB96" s="530"/>
      <c r="WCC96" s="531"/>
      <c r="WCD96" s="532"/>
      <c r="WCE96" s="533"/>
      <c r="WCF96" s="527"/>
      <c r="WCG96" s="528"/>
      <c r="WCH96" s="529"/>
      <c r="WCI96" s="530"/>
      <c r="WCJ96" s="531"/>
      <c r="WCK96" s="532"/>
      <c r="WCL96" s="533"/>
      <c r="WCM96" s="527"/>
      <c r="WCN96" s="528"/>
      <c r="WCO96" s="529"/>
      <c r="WCP96" s="530"/>
      <c r="WCQ96" s="531"/>
      <c r="WCR96" s="532"/>
      <c r="WCS96" s="533"/>
      <c r="WCT96" s="527"/>
      <c r="WCU96" s="528"/>
      <c r="WCV96" s="529"/>
      <c r="WCW96" s="530"/>
      <c r="WCX96" s="531"/>
      <c r="WCY96" s="532"/>
      <c r="WCZ96" s="533"/>
      <c r="WDA96" s="527"/>
      <c r="WDB96" s="528"/>
      <c r="WDC96" s="529"/>
      <c r="WDD96" s="530"/>
      <c r="WDE96" s="531"/>
      <c r="WDF96" s="532"/>
      <c r="WDG96" s="533"/>
      <c r="WDH96" s="527"/>
      <c r="WDI96" s="528"/>
      <c r="WDJ96" s="529"/>
      <c r="WDK96" s="530"/>
      <c r="WDL96" s="531"/>
      <c r="WDM96" s="532"/>
      <c r="WDN96" s="533"/>
      <c r="WDO96" s="527"/>
      <c r="WDP96" s="528"/>
      <c r="WDQ96" s="529"/>
      <c r="WDR96" s="530"/>
      <c r="WDS96" s="531"/>
      <c r="WDT96" s="532"/>
      <c r="WDU96" s="533"/>
      <c r="WDV96" s="527"/>
      <c r="WDW96" s="528"/>
      <c r="WDX96" s="529"/>
      <c r="WDY96" s="530"/>
      <c r="WDZ96" s="531"/>
      <c r="WEA96" s="532"/>
      <c r="WEB96" s="533"/>
      <c r="WEC96" s="527"/>
      <c r="WED96" s="528"/>
      <c r="WEE96" s="529"/>
      <c r="WEF96" s="530"/>
      <c r="WEG96" s="531"/>
      <c r="WEH96" s="532"/>
      <c r="WEI96" s="533"/>
      <c r="WEJ96" s="527"/>
      <c r="WEK96" s="528"/>
      <c r="WEL96" s="529"/>
      <c r="WEM96" s="530"/>
      <c r="WEN96" s="531"/>
      <c r="WEO96" s="532"/>
      <c r="WEP96" s="533"/>
      <c r="WEQ96" s="527"/>
      <c r="WER96" s="528"/>
      <c r="WES96" s="529"/>
      <c r="WET96" s="530"/>
      <c r="WEU96" s="531"/>
      <c r="WEV96" s="532"/>
      <c r="WEW96" s="533"/>
      <c r="WEX96" s="527"/>
      <c r="WEY96" s="528"/>
      <c r="WEZ96" s="529"/>
      <c r="WFA96" s="530"/>
      <c r="WFB96" s="531"/>
      <c r="WFC96" s="532"/>
      <c r="WFD96" s="533"/>
      <c r="WFE96" s="527"/>
      <c r="WFF96" s="528"/>
      <c r="WFG96" s="529"/>
      <c r="WFH96" s="530"/>
      <c r="WFI96" s="531"/>
      <c r="WFJ96" s="532"/>
      <c r="WFK96" s="533"/>
      <c r="WFL96" s="527"/>
      <c r="WFM96" s="528"/>
      <c r="WFN96" s="529"/>
      <c r="WFO96" s="530"/>
      <c r="WFP96" s="531"/>
      <c r="WFQ96" s="532"/>
      <c r="WFR96" s="533"/>
      <c r="WFS96" s="527"/>
      <c r="WFT96" s="528"/>
      <c r="WFU96" s="529"/>
      <c r="WFV96" s="530"/>
      <c r="WFW96" s="531"/>
      <c r="WFX96" s="532"/>
      <c r="WFY96" s="533"/>
      <c r="WFZ96" s="527"/>
      <c r="WGA96" s="528"/>
      <c r="WGB96" s="529"/>
      <c r="WGC96" s="530"/>
      <c r="WGD96" s="531"/>
      <c r="WGE96" s="532"/>
      <c r="WGF96" s="533"/>
      <c r="WGG96" s="527"/>
      <c r="WGH96" s="528"/>
      <c r="WGI96" s="529"/>
      <c r="WGJ96" s="530"/>
      <c r="WGK96" s="531"/>
      <c r="WGL96" s="532"/>
      <c r="WGM96" s="533"/>
      <c r="WGN96" s="527"/>
      <c r="WGO96" s="528"/>
      <c r="WGP96" s="529"/>
      <c r="WGQ96" s="530"/>
      <c r="WGR96" s="531"/>
      <c r="WGS96" s="532"/>
      <c r="WGT96" s="533"/>
      <c r="WGU96" s="527"/>
      <c r="WGV96" s="528"/>
      <c r="WGW96" s="529"/>
      <c r="WGX96" s="530"/>
      <c r="WGY96" s="531"/>
      <c r="WGZ96" s="532"/>
      <c r="WHA96" s="533"/>
      <c r="WHB96" s="527"/>
      <c r="WHC96" s="528"/>
      <c r="WHD96" s="529"/>
      <c r="WHE96" s="530"/>
      <c r="WHF96" s="531"/>
      <c r="WHG96" s="532"/>
      <c r="WHH96" s="533"/>
      <c r="WHI96" s="527"/>
      <c r="WHJ96" s="528"/>
      <c r="WHK96" s="529"/>
      <c r="WHL96" s="530"/>
      <c r="WHM96" s="531"/>
      <c r="WHN96" s="532"/>
      <c r="WHO96" s="533"/>
      <c r="WHP96" s="527"/>
      <c r="WHQ96" s="528"/>
      <c r="WHR96" s="529"/>
      <c r="WHS96" s="530"/>
      <c r="WHT96" s="531"/>
      <c r="WHU96" s="532"/>
      <c r="WHV96" s="533"/>
      <c r="WHW96" s="527"/>
      <c r="WHX96" s="528"/>
      <c r="WHY96" s="529"/>
      <c r="WHZ96" s="530"/>
      <c r="WIA96" s="531"/>
      <c r="WIB96" s="532"/>
      <c r="WIC96" s="533"/>
      <c r="WID96" s="527"/>
      <c r="WIE96" s="528"/>
      <c r="WIF96" s="529"/>
      <c r="WIG96" s="530"/>
      <c r="WIH96" s="531"/>
      <c r="WII96" s="532"/>
      <c r="WIJ96" s="533"/>
      <c r="WIK96" s="527"/>
      <c r="WIL96" s="528"/>
      <c r="WIM96" s="529"/>
      <c r="WIN96" s="530"/>
      <c r="WIO96" s="531"/>
      <c r="WIP96" s="532"/>
      <c r="WIQ96" s="533"/>
      <c r="WIR96" s="527"/>
      <c r="WIS96" s="528"/>
      <c r="WIT96" s="529"/>
      <c r="WIU96" s="530"/>
      <c r="WIV96" s="531"/>
      <c r="WIW96" s="532"/>
      <c r="WIX96" s="533"/>
      <c r="WIY96" s="527"/>
      <c r="WIZ96" s="528"/>
      <c r="WJA96" s="529"/>
      <c r="WJB96" s="530"/>
      <c r="WJC96" s="531"/>
      <c r="WJD96" s="532"/>
      <c r="WJE96" s="533"/>
      <c r="WJF96" s="527"/>
      <c r="WJG96" s="528"/>
      <c r="WJH96" s="529"/>
      <c r="WJI96" s="530"/>
      <c r="WJJ96" s="531"/>
      <c r="WJK96" s="532"/>
      <c r="WJL96" s="533"/>
      <c r="WJM96" s="527"/>
      <c r="WJN96" s="528"/>
      <c r="WJO96" s="529"/>
      <c r="WJP96" s="530"/>
      <c r="WJQ96" s="531"/>
      <c r="WJR96" s="532"/>
      <c r="WJS96" s="533"/>
      <c r="WJT96" s="527"/>
      <c r="WJU96" s="528"/>
      <c r="WJV96" s="529"/>
      <c r="WJW96" s="530"/>
      <c r="WJX96" s="531"/>
      <c r="WJY96" s="532"/>
      <c r="WJZ96" s="533"/>
      <c r="WKA96" s="527"/>
      <c r="WKB96" s="528"/>
      <c r="WKC96" s="529"/>
      <c r="WKD96" s="530"/>
      <c r="WKE96" s="531"/>
      <c r="WKF96" s="532"/>
      <c r="WKG96" s="533"/>
      <c r="WKH96" s="527"/>
      <c r="WKI96" s="528"/>
      <c r="WKJ96" s="529"/>
      <c r="WKK96" s="530"/>
      <c r="WKL96" s="531"/>
      <c r="WKM96" s="532"/>
      <c r="WKN96" s="533"/>
      <c r="WKO96" s="527"/>
      <c r="WKP96" s="528"/>
      <c r="WKQ96" s="529"/>
      <c r="WKR96" s="530"/>
      <c r="WKS96" s="531"/>
      <c r="WKT96" s="532"/>
      <c r="WKU96" s="533"/>
      <c r="WKV96" s="527"/>
      <c r="WKW96" s="528"/>
      <c r="WKX96" s="529"/>
      <c r="WKY96" s="530"/>
      <c r="WKZ96" s="531"/>
      <c r="WLA96" s="532"/>
      <c r="WLB96" s="533"/>
      <c r="WLC96" s="527"/>
      <c r="WLD96" s="528"/>
      <c r="WLE96" s="529"/>
      <c r="WLF96" s="530"/>
      <c r="WLG96" s="531"/>
      <c r="WLH96" s="532"/>
      <c r="WLI96" s="533"/>
      <c r="WLJ96" s="527"/>
      <c r="WLK96" s="528"/>
      <c r="WLL96" s="529"/>
      <c r="WLM96" s="530"/>
      <c r="WLN96" s="531"/>
      <c r="WLO96" s="532"/>
      <c r="WLP96" s="533"/>
      <c r="WLQ96" s="527"/>
      <c r="WLR96" s="528"/>
      <c r="WLS96" s="529"/>
      <c r="WLT96" s="530"/>
      <c r="WLU96" s="531"/>
      <c r="WLV96" s="532"/>
      <c r="WLW96" s="533"/>
      <c r="WLX96" s="527"/>
      <c r="WLY96" s="528"/>
      <c r="WLZ96" s="529"/>
      <c r="WMA96" s="530"/>
      <c r="WMB96" s="531"/>
      <c r="WMC96" s="532"/>
      <c r="WMD96" s="533"/>
      <c r="WME96" s="527"/>
      <c r="WMF96" s="528"/>
      <c r="WMG96" s="529"/>
      <c r="WMH96" s="530"/>
      <c r="WMI96" s="531"/>
      <c r="WMJ96" s="532"/>
      <c r="WMK96" s="533"/>
      <c r="WML96" s="527"/>
      <c r="WMM96" s="528"/>
      <c r="WMN96" s="529"/>
      <c r="WMO96" s="530"/>
      <c r="WMP96" s="531"/>
      <c r="WMQ96" s="532"/>
      <c r="WMR96" s="533"/>
      <c r="WMS96" s="527"/>
      <c r="WMT96" s="528"/>
      <c r="WMU96" s="529"/>
      <c r="WMV96" s="530"/>
      <c r="WMW96" s="531"/>
      <c r="WMX96" s="532"/>
      <c r="WMY96" s="533"/>
      <c r="WMZ96" s="527"/>
      <c r="WNA96" s="528"/>
      <c r="WNB96" s="529"/>
      <c r="WNC96" s="530"/>
      <c r="WND96" s="531"/>
      <c r="WNE96" s="532"/>
      <c r="WNF96" s="533"/>
      <c r="WNG96" s="527"/>
      <c r="WNH96" s="528"/>
      <c r="WNI96" s="529"/>
      <c r="WNJ96" s="530"/>
      <c r="WNK96" s="531"/>
      <c r="WNL96" s="532"/>
      <c r="WNM96" s="533"/>
      <c r="WNN96" s="527"/>
      <c r="WNO96" s="528"/>
      <c r="WNP96" s="529"/>
      <c r="WNQ96" s="530"/>
      <c r="WNR96" s="531"/>
      <c r="WNS96" s="532"/>
      <c r="WNT96" s="533"/>
      <c r="WNU96" s="527"/>
      <c r="WNV96" s="528"/>
      <c r="WNW96" s="529"/>
      <c r="WNX96" s="530"/>
      <c r="WNY96" s="531"/>
      <c r="WNZ96" s="532"/>
      <c r="WOA96" s="533"/>
      <c r="WOB96" s="527"/>
      <c r="WOC96" s="528"/>
      <c r="WOD96" s="529"/>
      <c r="WOE96" s="530"/>
      <c r="WOF96" s="531"/>
      <c r="WOG96" s="532"/>
      <c r="WOH96" s="533"/>
      <c r="WOI96" s="527"/>
      <c r="WOJ96" s="528"/>
      <c r="WOK96" s="529"/>
      <c r="WOL96" s="530"/>
      <c r="WOM96" s="531"/>
      <c r="WON96" s="532"/>
      <c r="WOO96" s="533"/>
      <c r="WOP96" s="527"/>
      <c r="WOQ96" s="528"/>
      <c r="WOR96" s="529"/>
      <c r="WOS96" s="530"/>
      <c r="WOT96" s="531"/>
      <c r="WOU96" s="532"/>
      <c r="WOV96" s="533"/>
      <c r="WOW96" s="527"/>
      <c r="WOX96" s="528"/>
      <c r="WOY96" s="529"/>
      <c r="WOZ96" s="530"/>
      <c r="WPA96" s="531"/>
      <c r="WPB96" s="532"/>
      <c r="WPC96" s="533"/>
      <c r="WPD96" s="527"/>
      <c r="WPE96" s="528"/>
      <c r="WPF96" s="529"/>
      <c r="WPG96" s="530"/>
      <c r="WPH96" s="531"/>
      <c r="WPI96" s="532"/>
      <c r="WPJ96" s="533"/>
      <c r="WPK96" s="527"/>
      <c r="WPL96" s="528"/>
      <c r="WPM96" s="529"/>
      <c r="WPN96" s="530"/>
      <c r="WPO96" s="531"/>
      <c r="WPP96" s="532"/>
      <c r="WPQ96" s="533"/>
      <c r="WPR96" s="527"/>
      <c r="WPS96" s="528"/>
      <c r="WPT96" s="529"/>
      <c r="WPU96" s="530"/>
      <c r="WPV96" s="531"/>
      <c r="WPW96" s="532"/>
      <c r="WPX96" s="533"/>
      <c r="WPY96" s="527"/>
      <c r="WPZ96" s="528"/>
      <c r="WQA96" s="529"/>
      <c r="WQB96" s="530"/>
      <c r="WQC96" s="531"/>
      <c r="WQD96" s="532"/>
      <c r="WQE96" s="533"/>
      <c r="WQF96" s="527"/>
      <c r="WQG96" s="528"/>
      <c r="WQH96" s="529"/>
      <c r="WQI96" s="530"/>
      <c r="WQJ96" s="531"/>
      <c r="WQK96" s="532"/>
      <c r="WQL96" s="533"/>
      <c r="WQM96" s="527"/>
      <c r="WQN96" s="528"/>
      <c r="WQO96" s="529"/>
      <c r="WQP96" s="530"/>
      <c r="WQQ96" s="531"/>
      <c r="WQR96" s="532"/>
      <c r="WQS96" s="533"/>
      <c r="WQT96" s="527"/>
      <c r="WQU96" s="528"/>
      <c r="WQV96" s="529"/>
      <c r="WQW96" s="530"/>
      <c r="WQX96" s="531"/>
      <c r="WQY96" s="532"/>
      <c r="WQZ96" s="533"/>
      <c r="WRA96" s="527"/>
      <c r="WRB96" s="528"/>
      <c r="WRC96" s="529"/>
      <c r="WRD96" s="530"/>
      <c r="WRE96" s="531"/>
      <c r="WRF96" s="532"/>
      <c r="WRG96" s="533"/>
      <c r="WRH96" s="527"/>
      <c r="WRI96" s="528"/>
      <c r="WRJ96" s="529"/>
      <c r="WRK96" s="530"/>
      <c r="WRL96" s="531"/>
      <c r="WRM96" s="532"/>
      <c r="WRN96" s="533"/>
      <c r="WRO96" s="527"/>
      <c r="WRP96" s="528"/>
      <c r="WRQ96" s="529"/>
      <c r="WRR96" s="530"/>
      <c r="WRS96" s="531"/>
      <c r="WRT96" s="532"/>
      <c r="WRU96" s="533"/>
      <c r="WRV96" s="527"/>
      <c r="WRW96" s="528"/>
      <c r="WRX96" s="529"/>
      <c r="WRY96" s="530"/>
      <c r="WRZ96" s="531"/>
      <c r="WSA96" s="532"/>
      <c r="WSB96" s="533"/>
      <c r="WSC96" s="527"/>
      <c r="WSD96" s="528"/>
      <c r="WSE96" s="529"/>
      <c r="WSF96" s="530"/>
      <c r="WSG96" s="531"/>
      <c r="WSH96" s="532"/>
      <c r="WSI96" s="533"/>
      <c r="WSJ96" s="527"/>
      <c r="WSK96" s="528"/>
      <c r="WSL96" s="529"/>
      <c r="WSM96" s="530"/>
      <c r="WSN96" s="531"/>
      <c r="WSO96" s="532"/>
      <c r="WSP96" s="533"/>
      <c r="WSQ96" s="527"/>
      <c r="WSR96" s="528"/>
      <c r="WSS96" s="529"/>
      <c r="WST96" s="530"/>
      <c r="WSU96" s="531"/>
      <c r="WSV96" s="532"/>
      <c r="WSW96" s="533"/>
      <c r="WSX96" s="527"/>
      <c r="WSY96" s="528"/>
      <c r="WSZ96" s="529"/>
      <c r="WTA96" s="530"/>
      <c r="WTB96" s="531"/>
      <c r="WTC96" s="532"/>
      <c r="WTD96" s="533"/>
      <c r="WTE96" s="527"/>
      <c r="WTF96" s="528"/>
      <c r="WTG96" s="529"/>
      <c r="WTH96" s="530"/>
      <c r="WTI96" s="531"/>
      <c r="WTJ96" s="532"/>
      <c r="WTK96" s="533"/>
      <c r="WTL96" s="527"/>
      <c r="WTM96" s="528"/>
      <c r="WTN96" s="529"/>
      <c r="WTO96" s="530"/>
      <c r="WTP96" s="531"/>
      <c r="WTQ96" s="532"/>
      <c r="WTR96" s="533"/>
      <c r="WTS96" s="527"/>
      <c r="WTT96" s="528"/>
      <c r="WTU96" s="529"/>
      <c r="WTV96" s="530"/>
      <c r="WTW96" s="531"/>
      <c r="WTX96" s="532"/>
      <c r="WTY96" s="533"/>
      <c r="WTZ96" s="527"/>
      <c r="WUA96" s="528"/>
      <c r="WUB96" s="529"/>
      <c r="WUC96" s="530"/>
      <c r="WUD96" s="531"/>
      <c r="WUE96" s="532"/>
      <c r="WUF96" s="533"/>
      <c r="WUG96" s="527"/>
      <c r="WUH96" s="528"/>
      <c r="WUI96" s="529"/>
      <c r="WUJ96" s="530"/>
      <c r="WUK96" s="531"/>
      <c r="WUL96" s="532"/>
      <c r="WUM96" s="533"/>
      <c r="WUN96" s="527"/>
      <c r="WUO96" s="528"/>
      <c r="WUP96" s="529"/>
      <c r="WUQ96" s="530"/>
      <c r="WUR96" s="531"/>
      <c r="WUS96" s="532"/>
      <c r="WUT96" s="533"/>
      <c r="WUU96" s="527"/>
      <c r="WUV96" s="528"/>
      <c r="WUW96" s="529"/>
      <c r="WUX96" s="530"/>
      <c r="WUY96" s="531"/>
      <c r="WUZ96" s="532"/>
      <c r="WVA96" s="533"/>
      <c r="WVB96" s="527"/>
      <c r="WVC96" s="528"/>
      <c r="WVD96" s="529"/>
      <c r="WVE96" s="530"/>
      <c r="WVF96" s="531"/>
      <c r="WVG96" s="532"/>
      <c r="WVH96" s="533"/>
      <c r="WVI96" s="527"/>
      <c r="WVJ96" s="528"/>
      <c r="WVK96" s="529"/>
      <c r="WVL96" s="530"/>
      <c r="WVM96" s="531"/>
      <c r="WVN96" s="532"/>
      <c r="WVO96" s="533"/>
      <c r="WVP96" s="527"/>
      <c r="WVQ96" s="528"/>
      <c r="WVR96" s="529"/>
      <c r="WVS96" s="530"/>
      <c r="WVT96" s="531"/>
      <c r="WVU96" s="532"/>
      <c r="WVV96" s="533"/>
      <c r="WVW96" s="527"/>
      <c r="WVX96" s="528"/>
      <c r="WVY96" s="529"/>
      <c r="WVZ96" s="530"/>
      <c r="WWA96" s="531"/>
      <c r="WWB96" s="532"/>
      <c r="WWC96" s="533"/>
      <c r="WWD96" s="527"/>
      <c r="WWE96" s="528"/>
      <c r="WWF96" s="529"/>
      <c r="WWG96" s="530"/>
      <c r="WWH96" s="531"/>
      <c r="WWI96" s="532"/>
      <c r="WWJ96" s="533"/>
      <c r="WWK96" s="527"/>
      <c r="WWL96" s="528"/>
      <c r="WWM96" s="529"/>
      <c r="WWN96" s="530"/>
      <c r="WWO96" s="531"/>
      <c r="WWP96" s="532"/>
      <c r="WWQ96" s="533"/>
      <c r="WWR96" s="527"/>
      <c r="WWS96" s="528"/>
      <c r="WWT96" s="529"/>
      <c r="WWU96" s="530"/>
      <c r="WWV96" s="531"/>
      <c r="WWW96" s="532"/>
      <c r="WWX96" s="533"/>
      <c r="WWY96" s="527"/>
      <c r="WWZ96" s="528"/>
      <c r="WXA96" s="529"/>
      <c r="WXB96" s="530"/>
      <c r="WXC96" s="531"/>
      <c r="WXD96" s="532"/>
      <c r="WXE96" s="533"/>
      <c r="WXF96" s="527"/>
      <c r="WXG96" s="528"/>
      <c r="WXH96" s="529"/>
      <c r="WXI96" s="530"/>
      <c r="WXJ96" s="531"/>
      <c r="WXK96" s="532"/>
      <c r="WXL96" s="533"/>
      <c r="WXM96" s="527"/>
      <c r="WXN96" s="528"/>
      <c r="WXO96" s="529"/>
      <c r="WXP96" s="530"/>
      <c r="WXQ96" s="531"/>
      <c r="WXR96" s="532"/>
      <c r="WXS96" s="533"/>
      <c r="WXT96" s="527"/>
      <c r="WXU96" s="528"/>
      <c r="WXV96" s="529"/>
      <c r="WXW96" s="530"/>
      <c r="WXX96" s="531"/>
      <c r="WXY96" s="532"/>
      <c r="WXZ96" s="533"/>
      <c r="WYA96" s="527"/>
      <c r="WYB96" s="528"/>
      <c r="WYC96" s="529"/>
      <c r="WYD96" s="530"/>
      <c r="WYE96" s="531"/>
      <c r="WYF96" s="532"/>
      <c r="WYG96" s="533"/>
      <c r="WYH96" s="527"/>
      <c r="WYI96" s="528"/>
      <c r="WYJ96" s="529"/>
      <c r="WYK96" s="530"/>
      <c r="WYL96" s="531"/>
      <c r="WYM96" s="532"/>
      <c r="WYN96" s="533"/>
      <c r="WYO96" s="527"/>
      <c r="WYP96" s="528"/>
      <c r="WYQ96" s="529"/>
      <c r="WYR96" s="530"/>
      <c r="WYS96" s="531"/>
      <c r="WYT96" s="532"/>
      <c r="WYU96" s="533"/>
      <c r="WYV96" s="527"/>
      <c r="WYW96" s="528"/>
      <c r="WYX96" s="529"/>
      <c r="WYY96" s="530"/>
      <c r="WYZ96" s="531"/>
      <c r="WZA96" s="532"/>
      <c r="WZB96" s="533"/>
      <c r="WZC96" s="527"/>
      <c r="WZD96" s="528"/>
      <c r="WZE96" s="529"/>
      <c r="WZF96" s="530"/>
      <c r="WZG96" s="531"/>
      <c r="WZH96" s="532"/>
      <c r="WZI96" s="533"/>
      <c r="WZJ96" s="527"/>
      <c r="WZK96" s="528"/>
      <c r="WZL96" s="529"/>
      <c r="WZM96" s="530"/>
      <c r="WZN96" s="531"/>
      <c r="WZO96" s="532"/>
      <c r="WZP96" s="533"/>
      <c r="WZQ96" s="527"/>
      <c r="WZR96" s="528"/>
      <c r="WZS96" s="529"/>
      <c r="WZT96" s="530"/>
      <c r="WZU96" s="531"/>
      <c r="WZV96" s="532"/>
      <c r="WZW96" s="533"/>
      <c r="WZX96" s="527"/>
      <c r="WZY96" s="528"/>
      <c r="WZZ96" s="529"/>
      <c r="XAA96" s="530"/>
      <c r="XAB96" s="531"/>
      <c r="XAC96" s="532"/>
      <c r="XAD96" s="533"/>
      <c r="XAE96" s="527"/>
      <c r="XAF96" s="528"/>
      <c r="XAG96" s="529"/>
      <c r="XAH96" s="530"/>
      <c r="XAI96" s="531"/>
      <c r="XAJ96" s="532"/>
      <c r="XAK96" s="533"/>
      <c r="XAL96" s="527"/>
      <c r="XAM96" s="528"/>
      <c r="XAN96" s="529"/>
      <c r="XAO96" s="530"/>
      <c r="XAP96" s="531"/>
      <c r="XAQ96" s="532"/>
      <c r="XAR96" s="533"/>
      <c r="XAS96" s="527"/>
      <c r="XAT96" s="528"/>
      <c r="XAU96" s="529"/>
      <c r="XAV96" s="530"/>
      <c r="XAW96" s="531"/>
      <c r="XAX96" s="532"/>
      <c r="XAY96" s="533"/>
      <c r="XAZ96" s="527"/>
      <c r="XBA96" s="528"/>
      <c r="XBB96" s="529"/>
      <c r="XBC96" s="530"/>
      <c r="XBD96" s="531"/>
      <c r="XBE96" s="532"/>
      <c r="XBF96" s="533"/>
      <c r="XBG96" s="527"/>
      <c r="XBH96" s="528"/>
      <c r="XBI96" s="529"/>
      <c r="XBJ96" s="530"/>
      <c r="XBK96" s="531"/>
      <c r="XBL96" s="532"/>
      <c r="XBM96" s="533"/>
      <c r="XBN96" s="527"/>
      <c r="XBO96" s="528"/>
      <c r="XBP96" s="529"/>
      <c r="XBQ96" s="530"/>
      <c r="XBR96" s="531"/>
      <c r="XBS96" s="532"/>
      <c r="XBT96" s="533"/>
      <c r="XBU96" s="527"/>
      <c r="XBV96" s="528"/>
      <c r="XBW96" s="529"/>
      <c r="XBX96" s="530"/>
      <c r="XBY96" s="531"/>
      <c r="XBZ96" s="532"/>
      <c r="XCA96" s="533"/>
      <c r="XCB96" s="527"/>
      <c r="XCC96" s="528"/>
      <c r="XCD96" s="529"/>
      <c r="XCE96" s="530"/>
      <c r="XCF96" s="531"/>
      <c r="XCG96" s="532"/>
      <c r="XCH96" s="533"/>
      <c r="XCI96" s="527"/>
      <c r="XCJ96" s="528"/>
      <c r="XCK96" s="529"/>
      <c r="XCL96" s="530"/>
      <c r="XCM96" s="531"/>
      <c r="XCN96" s="532"/>
      <c r="XCO96" s="533"/>
      <c r="XCP96" s="527"/>
      <c r="XCQ96" s="528"/>
      <c r="XCR96" s="529"/>
      <c r="XCS96" s="530"/>
      <c r="XCT96" s="531"/>
      <c r="XCU96" s="532"/>
      <c r="XCV96" s="533"/>
      <c r="XCW96" s="527"/>
      <c r="XCX96" s="528"/>
      <c r="XCY96" s="529"/>
      <c r="XCZ96" s="530"/>
      <c r="XDA96" s="531"/>
      <c r="XDB96" s="532"/>
      <c r="XDC96" s="533"/>
      <c r="XDD96" s="527"/>
      <c r="XDE96" s="528"/>
      <c r="XDF96" s="529"/>
      <c r="XDG96" s="530"/>
      <c r="XDH96" s="531"/>
      <c r="XDI96" s="532"/>
      <c r="XDJ96" s="533"/>
      <c r="XDK96" s="527"/>
      <c r="XDL96" s="528"/>
      <c r="XDM96" s="529"/>
      <c r="XDN96" s="530"/>
      <c r="XDO96" s="531"/>
      <c r="XDP96" s="532"/>
      <c r="XDQ96" s="533"/>
      <c r="XDR96" s="527"/>
      <c r="XDS96" s="528"/>
      <c r="XDT96" s="529"/>
      <c r="XDU96" s="530"/>
      <c r="XDV96" s="531"/>
      <c r="XDW96" s="532"/>
      <c r="XDX96" s="533"/>
      <c r="XDY96" s="527"/>
      <c r="XDZ96" s="528"/>
      <c r="XEA96" s="529"/>
      <c r="XEB96" s="530"/>
      <c r="XEC96" s="531"/>
      <c r="XED96" s="532"/>
      <c r="XEE96" s="533"/>
      <c r="XEF96" s="527"/>
      <c r="XEG96" s="528"/>
      <c r="XEH96" s="529"/>
      <c r="XEI96" s="530"/>
      <c r="XEJ96" s="531"/>
      <c r="XEK96" s="532"/>
      <c r="XEL96" s="533"/>
      <c r="XEM96" s="527"/>
      <c r="XEN96" s="528"/>
      <c r="XEO96" s="529"/>
      <c r="XEP96" s="530"/>
      <c r="XEQ96" s="531"/>
      <c r="XER96" s="532"/>
      <c r="XES96" s="533"/>
      <c r="XET96" s="527"/>
      <c r="XEU96" s="528"/>
      <c r="XEV96" s="529"/>
      <c r="XEW96" s="530"/>
      <c r="XEX96" s="531"/>
      <c r="XEY96" s="532"/>
      <c r="XEZ96" s="533"/>
      <c r="XFA96" s="527"/>
      <c r="XFB96" s="528"/>
      <c r="XFC96" s="529"/>
      <c r="XFD96" s="530"/>
    </row>
    <row r="97" spans="1:16384" s="10" customFormat="1" ht="56.25" x14ac:dyDescent="0.2">
      <c r="A97" s="688"/>
      <c r="B97" s="544" t="s">
        <v>1038</v>
      </c>
      <c r="C97" s="508">
        <v>300000000</v>
      </c>
      <c r="D97" s="508"/>
      <c r="E97" s="505">
        <f t="shared" si="7"/>
        <v>300000000</v>
      </c>
      <c r="F97" s="511"/>
      <c r="G97" s="524"/>
      <c r="H97" s="527"/>
      <c r="I97" s="528"/>
      <c r="J97" s="529"/>
      <c r="K97" s="530"/>
      <c r="L97" s="531"/>
      <c r="M97" s="532"/>
      <c r="N97" s="533"/>
      <c r="O97" s="527"/>
      <c r="P97" s="528"/>
      <c r="Q97" s="529"/>
      <c r="R97" s="530"/>
      <c r="S97" s="531"/>
      <c r="T97" s="532"/>
      <c r="U97" s="533"/>
      <c r="V97" s="527"/>
      <c r="W97" s="528"/>
      <c r="X97" s="529"/>
      <c r="Y97" s="530"/>
      <c r="Z97" s="531"/>
      <c r="AA97" s="532"/>
      <c r="AB97" s="533"/>
      <c r="AC97" s="527"/>
      <c r="AD97" s="528"/>
      <c r="AE97" s="529"/>
      <c r="AF97" s="530"/>
      <c r="AG97" s="531"/>
      <c r="AH97" s="532"/>
      <c r="AI97" s="533"/>
      <c r="AJ97" s="527"/>
      <c r="AK97" s="528"/>
      <c r="AL97" s="529"/>
      <c r="AM97" s="530"/>
      <c r="AN97" s="531"/>
      <c r="AO97" s="532"/>
      <c r="AP97" s="533"/>
      <c r="AQ97" s="527"/>
      <c r="AR97" s="528"/>
      <c r="AS97" s="529"/>
      <c r="AT97" s="530"/>
      <c r="AU97" s="531"/>
      <c r="AV97" s="532"/>
      <c r="AW97" s="533"/>
      <c r="AX97" s="527"/>
      <c r="AY97" s="528"/>
      <c r="AZ97" s="529"/>
      <c r="BA97" s="530"/>
      <c r="BB97" s="531"/>
      <c r="BC97" s="532"/>
      <c r="BD97" s="533"/>
      <c r="BE97" s="527"/>
      <c r="BF97" s="528"/>
      <c r="BG97" s="529"/>
      <c r="BH97" s="530"/>
      <c r="BI97" s="531"/>
      <c r="BJ97" s="532"/>
      <c r="BK97" s="533"/>
      <c r="BL97" s="527"/>
      <c r="BM97" s="528"/>
      <c r="BN97" s="529"/>
      <c r="BO97" s="530"/>
      <c r="BP97" s="531"/>
      <c r="BQ97" s="532"/>
      <c r="BR97" s="533"/>
      <c r="BS97" s="527"/>
      <c r="BT97" s="528"/>
      <c r="BU97" s="529"/>
      <c r="BV97" s="530"/>
      <c r="BW97" s="531"/>
      <c r="BX97" s="532"/>
      <c r="BY97" s="533"/>
      <c r="BZ97" s="527"/>
      <c r="CA97" s="528"/>
      <c r="CB97" s="529"/>
      <c r="CC97" s="530"/>
      <c r="CD97" s="531"/>
      <c r="CE97" s="532"/>
      <c r="CF97" s="533"/>
      <c r="CG97" s="527"/>
      <c r="CH97" s="528"/>
      <c r="CI97" s="529"/>
      <c r="CJ97" s="530"/>
      <c r="CK97" s="531"/>
      <c r="CL97" s="532"/>
      <c r="CM97" s="533"/>
      <c r="CN97" s="527"/>
      <c r="CO97" s="528"/>
      <c r="CP97" s="529"/>
      <c r="CQ97" s="530"/>
      <c r="CR97" s="531"/>
      <c r="CS97" s="532"/>
      <c r="CT97" s="533"/>
      <c r="CU97" s="527"/>
      <c r="CV97" s="528"/>
      <c r="CW97" s="529"/>
      <c r="CX97" s="530"/>
      <c r="CY97" s="531"/>
      <c r="CZ97" s="532"/>
      <c r="DA97" s="533"/>
      <c r="DB97" s="527"/>
      <c r="DC97" s="528"/>
      <c r="DD97" s="529"/>
      <c r="DE97" s="530"/>
      <c r="DF97" s="531"/>
      <c r="DG97" s="532"/>
      <c r="DH97" s="533"/>
      <c r="DI97" s="527"/>
      <c r="DJ97" s="528"/>
      <c r="DK97" s="529"/>
      <c r="DL97" s="530"/>
      <c r="DM97" s="531"/>
      <c r="DN97" s="532"/>
      <c r="DO97" s="533"/>
      <c r="DP97" s="527"/>
      <c r="DQ97" s="528"/>
      <c r="DR97" s="529"/>
      <c r="DS97" s="530"/>
      <c r="DT97" s="531"/>
      <c r="DU97" s="532"/>
      <c r="DV97" s="533"/>
      <c r="DW97" s="527"/>
      <c r="DX97" s="528"/>
      <c r="DY97" s="529"/>
      <c r="DZ97" s="530"/>
      <c r="EA97" s="531"/>
      <c r="EB97" s="532"/>
      <c r="EC97" s="533"/>
      <c r="ED97" s="527"/>
      <c r="EE97" s="528"/>
      <c r="EF97" s="529"/>
      <c r="EG97" s="530"/>
      <c r="EH97" s="531"/>
      <c r="EI97" s="532"/>
      <c r="EJ97" s="533"/>
      <c r="EK97" s="527"/>
      <c r="EL97" s="528"/>
      <c r="EM97" s="529"/>
      <c r="EN97" s="530"/>
      <c r="EO97" s="531"/>
      <c r="EP97" s="532"/>
      <c r="EQ97" s="533"/>
      <c r="ER97" s="527"/>
      <c r="ES97" s="528"/>
      <c r="ET97" s="529"/>
      <c r="EU97" s="530"/>
      <c r="EV97" s="531"/>
      <c r="EW97" s="532"/>
      <c r="EX97" s="533"/>
      <c r="EY97" s="527"/>
      <c r="EZ97" s="528"/>
      <c r="FA97" s="529"/>
      <c r="FB97" s="530"/>
      <c r="FC97" s="531"/>
      <c r="FD97" s="532"/>
      <c r="FE97" s="533"/>
      <c r="FF97" s="527"/>
      <c r="FG97" s="528"/>
      <c r="FH97" s="529"/>
      <c r="FI97" s="530"/>
      <c r="FJ97" s="531"/>
      <c r="FK97" s="532"/>
      <c r="FL97" s="533"/>
      <c r="FM97" s="527"/>
      <c r="FN97" s="528"/>
      <c r="FO97" s="529"/>
      <c r="FP97" s="530"/>
      <c r="FQ97" s="531"/>
      <c r="FR97" s="532"/>
      <c r="FS97" s="533"/>
      <c r="FT97" s="527"/>
      <c r="FU97" s="528"/>
      <c r="FV97" s="529"/>
      <c r="FW97" s="530"/>
      <c r="FX97" s="531"/>
      <c r="FY97" s="532"/>
      <c r="FZ97" s="533"/>
      <c r="GA97" s="527"/>
      <c r="GB97" s="528"/>
      <c r="GC97" s="529"/>
      <c r="GD97" s="530"/>
      <c r="GE97" s="531"/>
      <c r="GF97" s="532"/>
      <c r="GG97" s="533"/>
      <c r="GH97" s="527"/>
      <c r="GI97" s="528"/>
      <c r="GJ97" s="529"/>
      <c r="GK97" s="530"/>
      <c r="GL97" s="531"/>
      <c r="GM97" s="532"/>
      <c r="GN97" s="533"/>
      <c r="GO97" s="527"/>
      <c r="GP97" s="528"/>
      <c r="GQ97" s="529"/>
      <c r="GR97" s="530"/>
      <c r="GS97" s="531"/>
      <c r="GT97" s="532"/>
      <c r="GU97" s="533"/>
      <c r="GV97" s="527"/>
      <c r="GW97" s="528"/>
      <c r="GX97" s="529"/>
      <c r="GY97" s="530"/>
      <c r="GZ97" s="531"/>
      <c r="HA97" s="532"/>
      <c r="HB97" s="533"/>
      <c r="HC97" s="527"/>
      <c r="HD97" s="528"/>
      <c r="HE97" s="529"/>
      <c r="HF97" s="530"/>
      <c r="HG97" s="531"/>
      <c r="HH97" s="532"/>
      <c r="HI97" s="533"/>
      <c r="HJ97" s="527"/>
      <c r="HK97" s="528"/>
      <c r="HL97" s="529"/>
      <c r="HM97" s="530"/>
      <c r="HN97" s="531"/>
      <c r="HO97" s="532"/>
      <c r="HP97" s="533"/>
      <c r="HQ97" s="527"/>
      <c r="HR97" s="528"/>
      <c r="HS97" s="529"/>
      <c r="HT97" s="530"/>
      <c r="HU97" s="531"/>
      <c r="HV97" s="532"/>
      <c r="HW97" s="533"/>
      <c r="HX97" s="527"/>
      <c r="HY97" s="528"/>
      <c r="HZ97" s="529"/>
      <c r="IA97" s="530"/>
      <c r="IB97" s="531"/>
      <c r="IC97" s="532"/>
      <c r="ID97" s="533"/>
      <c r="IE97" s="527"/>
      <c r="IF97" s="528"/>
      <c r="IG97" s="529"/>
      <c r="IH97" s="530"/>
      <c r="II97" s="531"/>
      <c r="IJ97" s="532"/>
      <c r="IK97" s="533"/>
      <c r="IL97" s="527"/>
      <c r="IM97" s="528"/>
      <c r="IN97" s="529"/>
      <c r="IO97" s="530"/>
      <c r="IP97" s="531"/>
      <c r="IQ97" s="532"/>
      <c r="IR97" s="533"/>
      <c r="IS97" s="527"/>
      <c r="IT97" s="528"/>
      <c r="IU97" s="529"/>
      <c r="IV97" s="530"/>
      <c r="IW97" s="531"/>
      <c r="IX97" s="532"/>
      <c r="IY97" s="533"/>
      <c r="IZ97" s="527"/>
      <c r="JA97" s="528"/>
      <c r="JB97" s="529"/>
      <c r="JC97" s="530"/>
      <c r="JD97" s="531"/>
      <c r="JE97" s="532"/>
      <c r="JF97" s="533"/>
      <c r="JG97" s="527"/>
      <c r="JH97" s="528"/>
      <c r="JI97" s="529"/>
      <c r="JJ97" s="530"/>
      <c r="JK97" s="531"/>
      <c r="JL97" s="532"/>
      <c r="JM97" s="533"/>
      <c r="JN97" s="527"/>
      <c r="JO97" s="528"/>
      <c r="JP97" s="529"/>
      <c r="JQ97" s="530"/>
      <c r="JR97" s="531"/>
      <c r="JS97" s="532"/>
      <c r="JT97" s="533"/>
      <c r="JU97" s="527"/>
      <c r="JV97" s="528"/>
      <c r="JW97" s="529"/>
      <c r="JX97" s="530"/>
      <c r="JY97" s="531"/>
      <c r="JZ97" s="532"/>
      <c r="KA97" s="533"/>
      <c r="KB97" s="527"/>
      <c r="KC97" s="528"/>
      <c r="KD97" s="529"/>
      <c r="KE97" s="530"/>
      <c r="KF97" s="531"/>
      <c r="KG97" s="532"/>
      <c r="KH97" s="533"/>
      <c r="KI97" s="527"/>
      <c r="KJ97" s="528"/>
      <c r="KK97" s="529"/>
      <c r="KL97" s="530"/>
      <c r="KM97" s="531"/>
      <c r="KN97" s="532"/>
      <c r="KO97" s="533"/>
      <c r="KP97" s="527"/>
      <c r="KQ97" s="528"/>
      <c r="KR97" s="529"/>
      <c r="KS97" s="530"/>
      <c r="KT97" s="531"/>
      <c r="KU97" s="532"/>
      <c r="KV97" s="533"/>
      <c r="KW97" s="527"/>
      <c r="KX97" s="528"/>
      <c r="KY97" s="529"/>
      <c r="KZ97" s="530"/>
      <c r="LA97" s="531"/>
      <c r="LB97" s="532"/>
      <c r="LC97" s="533"/>
      <c r="LD97" s="527"/>
      <c r="LE97" s="528"/>
      <c r="LF97" s="529"/>
      <c r="LG97" s="530"/>
      <c r="LH97" s="531"/>
      <c r="LI97" s="532"/>
      <c r="LJ97" s="533"/>
      <c r="LK97" s="527"/>
      <c r="LL97" s="528"/>
      <c r="LM97" s="529"/>
      <c r="LN97" s="530"/>
      <c r="LO97" s="531"/>
      <c r="LP97" s="532"/>
      <c r="LQ97" s="533"/>
      <c r="LR97" s="527"/>
      <c r="LS97" s="528"/>
      <c r="LT97" s="529"/>
      <c r="LU97" s="530"/>
      <c r="LV97" s="531"/>
      <c r="LW97" s="532"/>
      <c r="LX97" s="533"/>
      <c r="LY97" s="527"/>
      <c r="LZ97" s="528"/>
      <c r="MA97" s="529"/>
      <c r="MB97" s="530"/>
      <c r="MC97" s="531"/>
      <c r="MD97" s="532"/>
      <c r="ME97" s="533"/>
      <c r="MF97" s="527"/>
      <c r="MG97" s="528"/>
      <c r="MH97" s="529"/>
      <c r="MI97" s="530"/>
      <c r="MJ97" s="531"/>
      <c r="MK97" s="532"/>
      <c r="ML97" s="533"/>
      <c r="MM97" s="527"/>
      <c r="MN97" s="528"/>
      <c r="MO97" s="529"/>
      <c r="MP97" s="530"/>
      <c r="MQ97" s="531"/>
      <c r="MR97" s="532"/>
      <c r="MS97" s="533"/>
      <c r="MT97" s="527"/>
      <c r="MU97" s="528"/>
      <c r="MV97" s="529"/>
      <c r="MW97" s="530"/>
      <c r="MX97" s="531"/>
      <c r="MY97" s="532"/>
      <c r="MZ97" s="533"/>
      <c r="NA97" s="527"/>
      <c r="NB97" s="528"/>
      <c r="NC97" s="529"/>
      <c r="ND97" s="530"/>
      <c r="NE97" s="531"/>
      <c r="NF97" s="532"/>
      <c r="NG97" s="533"/>
      <c r="NH97" s="527"/>
      <c r="NI97" s="528"/>
      <c r="NJ97" s="529"/>
      <c r="NK97" s="530"/>
      <c r="NL97" s="531"/>
      <c r="NM97" s="532"/>
      <c r="NN97" s="533"/>
      <c r="NO97" s="527"/>
      <c r="NP97" s="528"/>
      <c r="NQ97" s="529"/>
      <c r="NR97" s="530"/>
      <c r="NS97" s="531"/>
      <c r="NT97" s="532"/>
      <c r="NU97" s="533"/>
      <c r="NV97" s="527"/>
      <c r="NW97" s="528"/>
      <c r="NX97" s="529"/>
      <c r="NY97" s="530"/>
      <c r="NZ97" s="531"/>
      <c r="OA97" s="532"/>
      <c r="OB97" s="533"/>
      <c r="OC97" s="527"/>
      <c r="OD97" s="528"/>
      <c r="OE97" s="529"/>
      <c r="OF97" s="530"/>
      <c r="OG97" s="531"/>
      <c r="OH97" s="532"/>
      <c r="OI97" s="533"/>
      <c r="OJ97" s="527"/>
      <c r="OK97" s="528"/>
      <c r="OL97" s="529"/>
      <c r="OM97" s="530"/>
      <c r="ON97" s="531"/>
      <c r="OO97" s="532"/>
      <c r="OP97" s="533"/>
      <c r="OQ97" s="527"/>
      <c r="OR97" s="528"/>
      <c r="OS97" s="529"/>
      <c r="OT97" s="530"/>
      <c r="OU97" s="531"/>
      <c r="OV97" s="532"/>
      <c r="OW97" s="533"/>
      <c r="OX97" s="527"/>
      <c r="OY97" s="528"/>
      <c r="OZ97" s="529"/>
      <c r="PA97" s="530"/>
      <c r="PB97" s="531"/>
      <c r="PC97" s="532"/>
      <c r="PD97" s="533"/>
      <c r="PE97" s="527"/>
      <c r="PF97" s="528"/>
      <c r="PG97" s="529"/>
      <c r="PH97" s="530"/>
      <c r="PI97" s="531"/>
      <c r="PJ97" s="532"/>
      <c r="PK97" s="533"/>
      <c r="PL97" s="527"/>
      <c r="PM97" s="528"/>
      <c r="PN97" s="529"/>
      <c r="PO97" s="530"/>
      <c r="PP97" s="531"/>
      <c r="PQ97" s="532"/>
      <c r="PR97" s="533"/>
      <c r="PS97" s="527"/>
      <c r="PT97" s="528"/>
      <c r="PU97" s="529"/>
      <c r="PV97" s="530"/>
      <c r="PW97" s="531"/>
      <c r="PX97" s="532"/>
      <c r="PY97" s="533"/>
      <c r="PZ97" s="527"/>
      <c r="QA97" s="528"/>
      <c r="QB97" s="529"/>
      <c r="QC97" s="530"/>
      <c r="QD97" s="531"/>
      <c r="QE97" s="532"/>
      <c r="QF97" s="533"/>
      <c r="QG97" s="527"/>
      <c r="QH97" s="528"/>
      <c r="QI97" s="529"/>
      <c r="QJ97" s="530"/>
      <c r="QK97" s="531"/>
      <c r="QL97" s="532"/>
      <c r="QM97" s="533"/>
      <c r="QN97" s="527"/>
      <c r="QO97" s="528"/>
      <c r="QP97" s="529"/>
      <c r="QQ97" s="530"/>
      <c r="QR97" s="531"/>
      <c r="QS97" s="532"/>
      <c r="QT97" s="533"/>
      <c r="QU97" s="527"/>
      <c r="QV97" s="528"/>
      <c r="QW97" s="529"/>
      <c r="QX97" s="530"/>
      <c r="QY97" s="531"/>
      <c r="QZ97" s="532"/>
      <c r="RA97" s="533"/>
      <c r="RB97" s="527"/>
      <c r="RC97" s="528"/>
      <c r="RD97" s="529"/>
      <c r="RE97" s="530"/>
      <c r="RF97" s="531"/>
      <c r="RG97" s="532"/>
      <c r="RH97" s="533"/>
      <c r="RI97" s="527"/>
      <c r="RJ97" s="528"/>
      <c r="RK97" s="529"/>
      <c r="RL97" s="530"/>
      <c r="RM97" s="531"/>
      <c r="RN97" s="532"/>
      <c r="RO97" s="533"/>
      <c r="RP97" s="527"/>
      <c r="RQ97" s="528"/>
      <c r="RR97" s="529"/>
      <c r="RS97" s="530"/>
      <c r="RT97" s="531"/>
      <c r="RU97" s="532"/>
      <c r="RV97" s="533"/>
      <c r="RW97" s="527"/>
      <c r="RX97" s="528"/>
      <c r="RY97" s="529"/>
      <c r="RZ97" s="530"/>
      <c r="SA97" s="531"/>
      <c r="SB97" s="532"/>
      <c r="SC97" s="533"/>
      <c r="SD97" s="527"/>
      <c r="SE97" s="528"/>
      <c r="SF97" s="529"/>
      <c r="SG97" s="530"/>
      <c r="SH97" s="531"/>
      <c r="SI97" s="532"/>
      <c r="SJ97" s="533"/>
      <c r="SK97" s="527"/>
      <c r="SL97" s="528"/>
      <c r="SM97" s="529"/>
      <c r="SN97" s="530"/>
      <c r="SO97" s="531"/>
      <c r="SP97" s="532"/>
      <c r="SQ97" s="533"/>
      <c r="SR97" s="527"/>
      <c r="SS97" s="528"/>
      <c r="ST97" s="529"/>
      <c r="SU97" s="530"/>
      <c r="SV97" s="531"/>
      <c r="SW97" s="532"/>
      <c r="SX97" s="533"/>
      <c r="SY97" s="527"/>
      <c r="SZ97" s="528"/>
      <c r="TA97" s="529"/>
      <c r="TB97" s="530"/>
      <c r="TC97" s="531"/>
      <c r="TD97" s="532"/>
      <c r="TE97" s="533"/>
      <c r="TF97" s="527"/>
      <c r="TG97" s="528"/>
      <c r="TH97" s="529"/>
      <c r="TI97" s="530"/>
      <c r="TJ97" s="531"/>
      <c r="TK97" s="532"/>
      <c r="TL97" s="533"/>
      <c r="TM97" s="527"/>
      <c r="TN97" s="528"/>
      <c r="TO97" s="529"/>
      <c r="TP97" s="530"/>
      <c r="TQ97" s="531"/>
      <c r="TR97" s="532"/>
      <c r="TS97" s="533"/>
      <c r="TT97" s="527"/>
      <c r="TU97" s="528"/>
      <c r="TV97" s="529"/>
      <c r="TW97" s="530"/>
      <c r="TX97" s="531"/>
      <c r="TY97" s="532"/>
      <c r="TZ97" s="533"/>
      <c r="UA97" s="527"/>
      <c r="UB97" s="528"/>
      <c r="UC97" s="529"/>
      <c r="UD97" s="530"/>
      <c r="UE97" s="531"/>
      <c r="UF97" s="532"/>
      <c r="UG97" s="533"/>
      <c r="UH97" s="527"/>
      <c r="UI97" s="528"/>
      <c r="UJ97" s="529"/>
      <c r="UK97" s="530"/>
      <c r="UL97" s="531"/>
      <c r="UM97" s="532"/>
      <c r="UN97" s="533"/>
      <c r="UO97" s="527"/>
      <c r="UP97" s="528"/>
      <c r="UQ97" s="529"/>
      <c r="UR97" s="530"/>
      <c r="US97" s="531"/>
      <c r="UT97" s="532"/>
      <c r="UU97" s="533"/>
      <c r="UV97" s="527"/>
      <c r="UW97" s="528"/>
      <c r="UX97" s="529"/>
      <c r="UY97" s="530"/>
      <c r="UZ97" s="531"/>
      <c r="VA97" s="532"/>
      <c r="VB97" s="533"/>
      <c r="VC97" s="527"/>
      <c r="VD97" s="528"/>
      <c r="VE97" s="529"/>
      <c r="VF97" s="530"/>
      <c r="VG97" s="531"/>
      <c r="VH97" s="532"/>
      <c r="VI97" s="533"/>
      <c r="VJ97" s="527"/>
      <c r="VK97" s="528"/>
      <c r="VL97" s="529"/>
      <c r="VM97" s="530"/>
      <c r="VN97" s="531"/>
      <c r="VO97" s="532"/>
      <c r="VP97" s="533"/>
      <c r="VQ97" s="527"/>
      <c r="VR97" s="528"/>
      <c r="VS97" s="529"/>
      <c r="VT97" s="530"/>
      <c r="VU97" s="531"/>
      <c r="VV97" s="532"/>
      <c r="VW97" s="533"/>
      <c r="VX97" s="527"/>
      <c r="VY97" s="528"/>
      <c r="VZ97" s="529"/>
      <c r="WA97" s="530"/>
      <c r="WB97" s="531"/>
      <c r="WC97" s="532"/>
      <c r="WD97" s="533"/>
      <c r="WE97" s="527"/>
      <c r="WF97" s="528"/>
      <c r="WG97" s="529"/>
      <c r="WH97" s="530"/>
      <c r="WI97" s="531"/>
      <c r="WJ97" s="532"/>
      <c r="WK97" s="533"/>
      <c r="WL97" s="527"/>
      <c r="WM97" s="528"/>
      <c r="WN97" s="529"/>
      <c r="WO97" s="530"/>
      <c r="WP97" s="531"/>
      <c r="WQ97" s="532"/>
      <c r="WR97" s="533"/>
      <c r="WS97" s="527"/>
      <c r="WT97" s="528"/>
      <c r="WU97" s="529"/>
      <c r="WV97" s="530"/>
      <c r="WW97" s="531"/>
      <c r="WX97" s="532"/>
      <c r="WY97" s="533"/>
      <c r="WZ97" s="527"/>
      <c r="XA97" s="528"/>
      <c r="XB97" s="529"/>
      <c r="XC97" s="530"/>
      <c r="XD97" s="531"/>
      <c r="XE97" s="532"/>
      <c r="XF97" s="533"/>
      <c r="XG97" s="527"/>
      <c r="XH97" s="528"/>
      <c r="XI97" s="529"/>
      <c r="XJ97" s="530"/>
      <c r="XK97" s="531"/>
      <c r="XL97" s="532"/>
      <c r="XM97" s="533"/>
      <c r="XN97" s="527"/>
      <c r="XO97" s="528"/>
      <c r="XP97" s="529"/>
      <c r="XQ97" s="530"/>
      <c r="XR97" s="531"/>
      <c r="XS97" s="532"/>
      <c r="XT97" s="533"/>
      <c r="XU97" s="527"/>
      <c r="XV97" s="528"/>
      <c r="XW97" s="529"/>
      <c r="XX97" s="530"/>
      <c r="XY97" s="531"/>
      <c r="XZ97" s="532"/>
      <c r="YA97" s="533"/>
      <c r="YB97" s="527"/>
      <c r="YC97" s="528"/>
      <c r="YD97" s="529"/>
      <c r="YE97" s="530"/>
      <c r="YF97" s="531"/>
      <c r="YG97" s="532"/>
      <c r="YH97" s="533"/>
      <c r="YI97" s="527"/>
      <c r="YJ97" s="528"/>
      <c r="YK97" s="529"/>
      <c r="YL97" s="530"/>
      <c r="YM97" s="531"/>
      <c r="YN97" s="532"/>
      <c r="YO97" s="533"/>
      <c r="YP97" s="527"/>
      <c r="YQ97" s="528"/>
      <c r="YR97" s="529"/>
      <c r="YS97" s="530"/>
      <c r="YT97" s="531"/>
      <c r="YU97" s="532"/>
      <c r="YV97" s="533"/>
      <c r="YW97" s="527"/>
      <c r="YX97" s="528"/>
      <c r="YY97" s="529"/>
      <c r="YZ97" s="530"/>
      <c r="ZA97" s="531"/>
      <c r="ZB97" s="532"/>
      <c r="ZC97" s="533"/>
      <c r="ZD97" s="527"/>
      <c r="ZE97" s="528"/>
      <c r="ZF97" s="529"/>
      <c r="ZG97" s="530"/>
      <c r="ZH97" s="531"/>
      <c r="ZI97" s="532"/>
      <c r="ZJ97" s="533"/>
      <c r="ZK97" s="527"/>
      <c r="ZL97" s="528"/>
      <c r="ZM97" s="529"/>
      <c r="ZN97" s="530"/>
      <c r="ZO97" s="531"/>
      <c r="ZP97" s="532"/>
      <c r="ZQ97" s="533"/>
      <c r="ZR97" s="527"/>
      <c r="ZS97" s="528"/>
      <c r="ZT97" s="529"/>
      <c r="ZU97" s="530"/>
      <c r="ZV97" s="531"/>
      <c r="ZW97" s="532"/>
      <c r="ZX97" s="533"/>
      <c r="ZY97" s="527"/>
      <c r="ZZ97" s="528"/>
      <c r="AAA97" s="529"/>
      <c r="AAB97" s="530"/>
      <c r="AAC97" s="531"/>
      <c r="AAD97" s="532"/>
      <c r="AAE97" s="533"/>
      <c r="AAF97" s="527"/>
      <c r="AAG97" s="528"/>
      <c r="AAH97" s="529"/>
      <c r="AAI97" s="530"/>
      <c r="AAJ97" s="531"/>
      <c r="AAK97" s="532"/>
      <c r="AAL97" s="533"/>
      <c r="AAM97" s="527"/>
      <c r="AAN97" s="528"/>
      <c r="AAO97" s="529"/>
      <c r="AAP97" s="530"/>
      <c r="AAQ97" s="531"/>
      <c r="AAR97" s="532"/>
      <c r="AAS97" s="533"/>
      <c r="AAT97" s="527"/>
      <c r="AAU97" s="528"/>
      <c r="AAV97" s="529"/>
      <c r="AAW97" s="530"/>
      <c r="AAX97" s="531"/>
      <c r="AAY97" s="532"/>
      <c r="AAZ97" s="533"/>
      <c r="ABA97" s="527"/>
      <c r="ABB97" s="528"/>
      <c r="ABC97" s="529"/>
      <c r="ABD97" s="530"/>
      <c r="ABE97" s="531"/>
      <c r="ABF97" s="532"/>
      <c r="ABG97" s="533"/>
      <c r="ABH97" s="527"/>
      <c r="ABI97" s="528"/>
      <c r="ABJ97" s="529"/>
      <c r="ABK97" s="530"/>
      <c r="ABL97" s="531"/>
      <c r="ABM97" s="532"/>
      <c r="ABN97" s="533"/>
      <c r="ABO97" s="527"/>
      <c r="ABP97" s="528"/>
      <c r="ABQ97" s="529"/>
      <c r="ABR97" s="530"/>
      <c r="ABS97" s="531"/>
      <c r="ABT97" s="532"/>
      <c r="ABU97" s="533"/>
      <c r="ABV97" s="527"/>
      <c r="ABW97" s="528"/>
      <c r="ABX97" s="529"/>
      <c r="ABY97" s="530"/>
      <c r="ABZ97" s="531"/>
      <c r="ACA97" s="532"/>
      <c r="ACB97" s="533"/>
      <c r="ACC97" s="527"/>
      <c r="ACD97" s="528"/>
      <c r="ACE97" s="529"/>
      <c r="ACF97" s="530"/>
      <c r="ACG97" s="531"/>
      <c r="ACH97" s="532"/>
      <c r="ACI97" s="533"/>
      <c r="ACJ97" s="527"/>
      <c r="ACK97" s="528"/>
      <c r="ACL97" s="529"/>
      <c r="ACM97" s="530"/>
      <c r="ACN97" s="531"/>
      <c r="ACO97" s="532"/>
      <c r="ACP97" s="533"/>
      <c r="ACQ97" s="527"/>
      <c r="ACR97" s="528"/>
      <c r="ACS97" s="529"/>
      <c r="ACT97" s="530"/>
      <c r="ACU97" s="531"/>
      <c r="ACV97" s="532"/>
      <c r="ACW97" s="533"/>
      <c r="ACX97" s="527"/>
      <c r="ACY97" s="528"/>
      <c r="ACZ97" s="529"/>
      <c r="ADA97" s="530"/>
      <c r="ADB97" s="531"/>
      <c r="ADC97" s="532"/>
      <c r="ADD97" s="533"/>
      <c r="ADE97" s="527"/>
      <c r="ADF97" s="528"/>
      <c r="ADG97" s="529"/>
      <c r="ADH97" s="530"/>
      <c r="ADI97" s="531"/>
      <c r="ADJ97" s="532"/>
      <c r="ADK97" s="533"/>
      <c r="ADL97" s="527"/>
      <c r="ADM97" s="528"/>
      <c r="ADN97" s="529"/>
      <c r="ADO97" s="530"/>
      <c r="ADP97" s="531"/>
      <c r="ADQ97" s="532"/>
      <c r="ADR97" s="533"/>
      <c r="ADS97" s="527"/>
      <c r="ADT97" s="528"/>
      <c r="ADU97" s="529"/>
      <c r="ADV97" s="530"/>
      <c r="ADW97" s="531"/>
      <c r="ADX97" s="532"/>
      <c r="ADY97" s="533"/>
      <c r="ADZ97" s="527"/>
      <c r="AEA97" s="528"/>
      <c r="AEB97" s="529"/>
      <c r="AEC97" s="530"/>
      <c r="AED97" s="531"/>
      <c r="AEE97" s="532"/>
      <c r="AEF97" s="533"/>
      <c r="AEG97" s="527"/>
      <c r="AEH97" s="528"/>
      <c r="AEI97" s="529"/>
      <c r="AEJ97" s="530"/>
      <c r="AEK97" s="531"/>
      <c r="AEL97" s="532"/>
      <c r="AEM97" s="533"/>
      <c r="AEN97" s="527"/>
      <c r="AEO97" s="528"/>
      <c r="AEP97" s="529"/>
      <c r="AEQ97" s="530"/>
      <c r="AER97" s="531"/>
      <c r="AES97" s="532"/>
      <c r="AET97" s="533"/>
      <c r="AEU97" s="527"/>
      <c r="AEV97" s="528"/>
      <c r="AEW97" s="529"/>
      <c r="AEX97" s="530"/>
      <c r="AEY97" s="531"/>
      <c r="AEZ97" s="532"/>
      <c r="AFA97" s="533"/>
      <c r="AFB97" s="527"/>
      <c r="AFC97" s="528"/>
      <c r="AFD97" s="529"/>
      <c r="AFE97" s="530"/>
      <c r="AFF97" s="531"/>
      <c r="AFG97" s="532"/>
      <c r="AFH97" s="533"/>
      <c r="AFI97" s="527"/>
      <c r="AFJ97" s="528"/>
      <c r="AFK97" s="529"/>
      <c r="AFL97" s="530"/>
      <c r="AFM97" s="531"/>
      <c r="AFN97" s="532"/>
      <c r="AFO97" s="533"/>
      <c r="AFP97" s="527"/>
      <c r="AFQ97" s="528"/>
      <c r="AFR97" s="529"/>
      <c r="AFS97" s="530"/>
      <c r="AFT97" s="531"/>
      <c r="AFU97" s="532"/>
      <c r="AFV97" s="533"/>
      <c r="AFW97" s="527"/>
      <c r="AFX97" s="528"/>
      <c r="AFY97" s="529"/>
      <c r="AFZ97" s="530"/>
      <c r="AGA97" s="531"/>
      <c r="AGB97" s="532"/>
      <c r="AGC97" s="533"/>
      <c r="AGD97" s="527"/>
      <c r="AGE97" s="528"/>
      <c r="AGF97" s="529"/>
      <c r="AGG97" s="530"/>
      <c r="AGH97" s="531"/>
      <c r="AGI97" s="532"/>
      <c r="AGJ97" s="533"/>
      <c r="AGK97" s="527"/>
      <c r="AGL97" s="528"/>
      <c r="AGM97" s="529"/>
      <c r="AGN97" s="530"/>
      <c r="AGO97" s="531"/>
      <c r="AGP97" s="532"/>
      <c r="AGQ97" s="533"/>
      <c r="AGR97" s="527"/>
      <c r="AGS97" s="528"/>
      <c r="AGT97" s="529"/>
      <c r="AGU97" s="530"/>
      <c r="AGV97" s="531"/>
      <c r="AGW97" s="532"/>
      <c r="AGX97" s="533"/>
      <c r="AGY97" s="527"/>
      <c r="AGZ97" s="528"/>
      <c r="AHA97" s="529"/>
      <c r="AHB97" s="530"/>
      <c r="AHC97" s="531"/>
      <c r="AHD97" s="532"/>
      <c r="AHE97" s="533"/>
      <c r="AHF97" s="527"/>
      <c r="AHG97" s="528"/>
      <c r="AHH97" s="529"/>
      <c r="AHI97" s="530"/>
      <c r="AHJ97" s="531"/>
      <c r="AHK97" s="532"/>
      <c r="AHL97" s="533"/>
      <c r="AHM97" s="527"/>
      <c r="AHN97" s="528"/>
      <c r="AHO97" s="529"/>
      <c r="AHP97" s="530"/>
      <c r="AHQ97" s="531"/>
      <c r="AHR97" s="532"/>
      <c r="AHS97" s="533"/>
      <c r="AHT97" s="527"/>
      <c r="AHU97" s="528"/>
      <c r="AHV97" s="529"/>
      <c r="AHW97" s="530"/>
      <c r="AHX97" s="531"/>
      <c r="AHY97" s="532"/>
      <c r="AHZ97" s="533"/>
      <c r="AIA97" s="527"/>
      <c r="AIB97" s="528"/>
      <c r="AIC97" s="529"/>
      <c r="AID97" s="530"/>
      <c r="AIE97" s="531"/>
      <c r="AIF97" s="532"/>
      <c r="AIG97" s="533"/>
      <c r="AIH97" s="527"/>
      <c r="AII97" s="528"/>
      <c r="AIJ97" s="529"/>
      <c r="AIK97" s="530"/>
      <c r="AIL97" s="531"/>
      <c r="AIM97" s="532"/>
      <c r="AIN97" s="533"/>
      <c r="AIO97" s="527"/>
      <c r="AIP97" s="528"/>
      <c r="AIQ97" s="529"/>
      <c r="AIR97" s="530"/>
      <c r="AIS97" s="531"/>
      <c r="AIT97" s="532"/>
      <c r="AIU97" s="533"/>
      <c r="AIV97" s="527"/>
      <c r="AIW97" s="528"/>
      <c r="AIX97" s="529"/>
      <c r="AIY97" s="530"/>
      <c r="AIZ97" s="531"/>
      <c r="AJA97" s="532"/>
      <c r="AJB97" s="533"/>
      <c r="AJC97" s="527"/>
      <c r="AJD97" s="528"/>
      <c r="AJE97" s="529"/>
      <c r="AJF97" s="530"/>
      <c r="AJG97" s="531"/>
      <c r="AJH97" s="532"/>
      <c r="AJI97" s="533"/>
      <c r="AJJ97" s="527"/>
      <c r="AJK97" s="528"/>
      <c r="AJL97" s="529"/>
      <c r="AJM97" s="530"/>
      <c r="AJN97" s="531"/>
      <c r="AJO97" s="532"/>
      <c r="AJP97" s="533"/>
      <c r="AJQ97" s="527"/>
      <c r="AJR97" s="528"/>
      <c r="AJS97" s="529"/>
      <c r="AJT97" s="530"/>
      <c r="AJU97" s="531"/>
      <c r="AJV97" s="532"/>
      <c r="AJW97" s="533"/>
      <c r="AJX97" s="527"/>
      <c r="AJY97" s="528"/>
      <c r="AJZ97" s="529"/>
      <c r="AKA97" s="530"/>
      <c r="AKB97" s="531"/>
      <c r="AKC97" s="532"/>
      <c r="AKD97" s="533"/>
      <c r="AKE97" s="527"/>
      <c r="AKF97" s="528"/>
      <c r="AKG97" s="529"/>
      <c r="AKH97" s="530"/>
      <c r="AKI97" s="531"/>
      <c r="AKJ97" s="532"/>
      <c r="AKK97" s="533"/>
      <c r="AKL97" s="527"/>
      <c r="AKM97" s="528"/>
      <c r="AKN97" s="529"/>
      <c r="AKO97" s="530"/>
      <c r="AKP97" s="531"/>
      <c r="AKQ97" s="532"/>
      <c r="AKR97" s="533"/>
      <c r="AKS97" s="527"/>
      <c r="AKT97" s="528"/>
      <c r="AKU97" s="529"/>
      <c r="AKV97" s="530"/>
      <c r="AKW97" s="531"/>
      <c r="AKX97" s="532"/>
      <c r="AKY97" s="533"/>
      <c r="AKZ97" s="527"/>
      <c r="ALA97" s="528"/>
      <c r="ALB97" s="529"/>
      <c r="ALC97" s="530"/>
      <c r="ALD97" s="531"/>
      <c r="ALE97" s="532"/>
      <c r="ALF97" s="533"/>
      <c r="ALG97" s="527"/>
      <c r="ALH97" s="528"/>
      <c r="ALI97" s="529"/>
      <c r="ALJ97" s="530"/>
      <c r="ALK97" s="531"/>
      <c r="ALL97" s="532"/>
      <c r="ALM97" s="533"/>
      <c r="ALN97" s="527"/>
      <c r="ALO97" s="528"/>
      <c r="ALP97" s="529"/>
      <c r="ALQ97" s="530"/>
      <c r="ALR97" s="531"/>
      <c r="ALS97" s="532"/>
      <c r="ALT97" s="533"/>
      <c r="ALU97" s="527"/>
      <c r="ALV97" s="528"/>
      <c r="ALW97" s="529"/>
      <c r="ALX97" s="530"/>
      <c r="ALY97" s="531"/>
      <c r="ALZ97" s="532"/>
      <c r="AMA97" s="533"/>
      <c r="AMB97" s="527"/>
      <c r="AMC97" s="528"/>
      <c r="AMD97" s="529"/>
      <c r="AME97" s="530"/>
      <c r="AMF97" s="531"/>
      <c r="AMG97" s="532"/>
      <c r="AMH97" s="533"/>
      <c r="AMI97" s="527"/>
      <c r="AMJ97" s="528"/>
      <c r="AMK97" s="529"/>
      <c r="AML97" s="530"/>
      <c r="AMM97" s="531"/>
      <c r="AMN97" s="532"/>
      <c r="AMO97" s="533"/>
      <c r="AMP97" s="527"/>
      <c r="AMQ97" s="528"/>
      <c r="AMR97" s="529"/>
      <c r="AMS97" s="530"/>
      <c r="AMT97" s="531"/>
      <c r="AMU97" s="532"/>
      <c r="AMV97" s="533"/>
      <c r="AMW97" s="527"/>
      <c r="AMX97" s="528"/>
      <c r="AMY97" s="529"/>
      <c r="AMZ97" s="530"/>
      <c r="ANA97" s="531"/>
      <c r="ANB97" s="532"/>
      <c r="ANC97" s="533"/>
      <c r="AND97" s="527"/>
      <c r="ANE97" s="528"/>
      <c r="ANF97" s="529"/>
      <c r="ANG97" s="530"/>
      <c r="ANH97" s="531"/>
      <c r="ANI97" s="532"/>
      <c r="ANJ97" s="533"/>
      <c r="ANK97" s="527"/>
      <c r="ANL97" s="528"/>
      <c r="ANM97" s="529"/>
      <c r="ANN97" s="530"/>
      <c r="ANO97" s="531"/>
      <c r="ANP97" s="532"/>
      <c r="ANQ97" s="533"/>
      <c r="ANR97" s="527"/>
      <c r="ANS97" s="528"/>
      <c r="ANT97" s="529"/>
      <c r="ANU97" s="530"/>
      <c r="ANV97" s="531"/>
      <c r="ANW97" s="532"/>
      <c r="ANX97" s="533"/>
      <c r="ANY97" s="527"/>
      <c r="ANZ97" s="528"/>
      <c r="AOA97" s="529"/>
      <c r="AOB97" s="530"/>
      <c r="AOC97" s="531"/>
      <c r="AOD97" s="532"/>
      <c r="AOE97" s="533"/>
      <c r="AOF97" s="527"/>
      <c r="AOG97" s="528"/>
      <c r="AOH97" s="529"/>
      <c r="AOI97" s="530"/>
      <c r="AOJ97" s="531"/>
      <c r="AOK97" s="532"/>
      <c r="AOL97" s="533"/>
      <c r="AOM97" s="527"/>
      <c r="AON97" s="528"/>
      <c r="AOO97" s="529"/>
      <c r="AOP97" s="530"/>
      <c r="AOQ97" s="531"/>
      <c r="AOR97" s="532"/>
      <c r="AOS97" s="533"/>
      <c r="AOT97" s="527"/>
      <c r="AOU97" s="528"/>
      <c r="AOV97" s="529"/>
      <c r="AOW97" s="530"/>
      <c r="AOX97" s="531"/>
      <c r="AOY97" s="532"/>
      <c r="AOZ97" s="533"/>
      <c r="APA97" s="527"/>
      <c r="APB97" s="528"/>
      <c r="APC97" s="529"/>
      <c r="APD97" s="530"/>
      <c r="APE97" s="531"/>
      <c r="APF97" s="532"/>
      <c r="APG97" s="533"/>
      <c r="APH97" s="527"/>
      <c r="API97" s="528"/>
      <c r="APJ97" s="529"/>
      <c r="APK97" s="530"/>
      <c r="APL97" s="531"/>
      <c r="APM97" s="532"/>
      <c r="APN97" s="533"/>
      <c r="APO97" s="527"/>
      <c r="APP97" s="528"/>
      <c r="APQ97" s="529"/>
      <c r="APR97" s="530"/>
      <c r="APS97" s="531"/>
      <c r="APT97" s="532"/>
      <c r="APU97" s="533"/>
      <c r="APV97" s="527"/>
      <c r="APW97" s="528"/>
      <c r="APX97" s="529"/>
      <c r="APY97" s="530"/>
      <c r="APZ97" s="531"/>
      <c r="AQA97" s="532"/>
      <c r="AQB97" s="533"/>
      <c r="AQC97" s="527"/>
      <c r="AQD97" s="528"/>
      <c r="AQE97" s="529"/>
      <c r="AQF97" s="530"/>
      <c r="AQG97" s="531"/>
      <c r="AQH97" s="532"/>
      <c r="AQI97" s="533"/>
      <c r="AQJ97" s="527"/>
      <c r="AQK97" s="528"/>
      <c r="AQL97" s="529"/>
      <c r="AQM97" s="530"/>
      <c r="AQN97" s="531"/>
      <c r="AQO97" s="532"/>
      <c r="AQP97" s="533"/>
      <c r="AQQ97" s="527"/>
      <c r="AQR97" s="528"/>
      <c r="AQS97" s="529"/>
      <c r="AQT97" s="530"/>
      <c r="AQU97" s="531"/>
      <c r="AQV97" s="532"/>
      <c r="AQW97" s="533"/>
      <c r="AQX97" s="527"/>
      <c r="AQY97" s="528"/>
      <c r="AQZ97" s="529"/>
      <c r="ARA97" s="530"/>
      <c r="ARB97" s="531"/>
      <c r="ARC97" s="532"/>
      <c r="ARD97" s="533"/>
      <c r="ARE97" s="527"/>
      <c r="ARF97" s="528"/>
      <c r="ARG97" s="529"/>
      <c r="ARH97" s="530"/>
      <c r="ARI97" s="531"/>
      <c r="ARJ97" s="532"/>
      <c r="ARK97" s="533"/>
      <c r="ARL97" s="527"/>
      <c r="ARM97" s="528"/>
      <c r="ARN97" s="529"/>
      <c r="ARO97" s="530"/>
      <c r="ARP97" s="531"/>
      <c r="ARQ97" s="532"/>
      <c r="ARR97" s="533"/>
      <c r="ARS97" s="527"/>
      <c r="ART97" s="528"/>
      <c r="ARU97" s="529"/>
      <c r="ARV97" s="530"/>
      <c r="ARW97" s="531"/>
      <c r="ARX97" s="532"/>
      <c r="ARY97" s="533"/>
      <c r="ARZ97" s="527"/>
      <c r="ASA97" s="528"/>
      <c r="ASB97" s="529"/>
      <c r="ASC97" s="530"/>
      <c r="ASD97" s="531"/>
      <c r="ASE97" s="532"/>
      <c r="ASF97" s="533"/>
      <c r="ASG97" s="527"/>
      <c r="ASH97" s="528"/>
      <c r="ASI97" s="529"/>
      <c r="ASJ97" s="530"/>
      <c r="ASK97" s="531"/>
      <c r="ASL97" s="532"/>
      <c r="ASM97" s="533"/>
      <c r="ASN97" s="527"/>
      <c r="ASO97" s="528"/>
      <c r="ASP97" s="529"/>
      <c r="ASQ97" s="530"/>
      <c r="ASR97" s="531"/>
      <c r="ASS97" s="532"/>
      <c r="AST97" s="533"/>
      <c r="ASU97" s="527"/>
      <c r="ASV97" s="528"/>
      <c r="ASW97" s="529"/>
      <c r="ASX97" s="530"/>
      <c r="ASY97" s="531"/>
      <c r="ASZ97" s="532"/>
      <c r="ATA97" s="533"/>
      <c r="ATB97" s="527"/>
      <c r="ATC97" s="528"/>
      <c r="ATD97" s="529"/>
      <c r="ATE97" s="530"/>
      <c r="ATF97" s="531"/>
      <c r="ATG97" s="532"/>
      <c r="ATH97" s="533"/>
      <c r="ATI97" s="527"/>
      <c r="ATJ97" s="528"/>
      <c r="ATK97" s="529"/>
      <c r="ATL97" s="530"/>
      <c r="ATM97" s="531"/>
      <c r="ATN97" s="532"/>
      <c r="ATO97" s="533"/>
      <c r="ATP97" s="527"/>
      <c r="ATQ97" s="528"/>
      <c r="ATR97" s="529"/>
      <c r="ATS97" s="530"/>
      <c r="ATT97" s="531"/>
      <c r="ATU97" s="532"/>
      <c r="ATV97" s="533"/>
      <c r="ATW97" s="527"/>
      <c r="ATX97" s="528"/>
      <c r="ATY97" s="529"/>
      <c r="ATZ97" s="530"/>
      <c r="AUA97" s="531"/>
      <c r="AUB97" s="532"/>
      <c r="AUC97" s="533"/>
      <c r="AUD97" s="527"/>
      <c r="AUE97" s="528"/>
      <c r="AUF97" s="529"/>
      <c r="AUG97" s="530"/>
      <c r="AUH97" s="531"/>
      <c r="AUI97" s="532"/>
      <c r="AUJ97" s="533"/>
      <c r="AUK97" s="527"/>
      <c r="AUL97" s="528"/>
      <c r="AUM97" s="529"/>
      <c r="AUN97" s="530"/>
      <c r="AUO97" s="531"/>
      <c r="AUP97" s="532"/>
      <c r="AUQ97" s="533"/>
      <c r="AUR97" s="527"/>
      <c r="AUS97" s="528"/>
      <c r="AUT97" s="529"/>
      <c r="AUU97" s="530"/>
      <c r="AUV97" s="531"/>
      <c r="AUW97" s="532"/>
      <c r="AUX97" s="533"/>
      <c r="AUY97" s="527"/>
      <c r="AUZ97" s="528"/>
      <c r="AVA97" s="529"/>
      <c r="AVB97" s="530"/>
      <c r="AVC97" s="531"/>
      <c r="AVD97" s="532"/>
      <c r="AVE97" s="533"/>
      <c r="AVF97" s="527"/>
      <c r="AVG97" s="528"/>
      <c r="AVH97" s="529"/>
      <c r="AVI97" s="530"/>
      <c r="AVJ97" s="531"/>
      <c r="AVK97" s="532"/>
      <c r="AVL97" s="533"/>
      <c r="AVM97" s="527"/>
      <c r="AVN97" s="528"/>
      <c r="AVO97" s="529"/>
      <c r="AVP97" s="530"/>
      <c r="AVQ97" s="531"/>
      <c r="AVR97" s="532"/>
      <c r="AVS97" s="533"/>
      <c r="AVT97" s="527"/>
      <c r="AVU97" s="528"/>
      <c r="AVV97" s="529"/>
      <c r="AVW97" s="530"/>
      <c r="AVX97" s="531"/>
      <c r="AVY97" s="532"/>
      <c r="AVZ97" s="533"/>
      <c r="AWA97" s="527"/>
      <c r="AWB97" s="528"/>
      <c r="AWC97" s="529"/>
      <c r="AWD97" s="530"/>
      <c r="AWE97" s="531"/>
      <c r="AWF97" s="532"/>
      <c r="AWG97" s="533"/>
      <c r="AWH97" s="527"/>
      <c r="AWI97" s="528"/>
      <c r="AWJ97" s="529"/>
      <c r="AWK97" s="530"/>
      <c r="AWL97" s="531"/>
      <c r="AWM97" s="532"/>
      <c r="AWN97" s="533"/>
      <c r="AWO97" s="527"/>
      <c r="AWP97" s="528"/>
      <c r="AWQ97" s="529"/>
      <c r="AWR97" s="530"/>
      <c r="AWS97" s="531"/>
      <c r="AWT97" s="532"/>
      <c r="AWU97" s="533"/>
      <c r="AWV97" s="527"/>
      <c r="AWW97" s="528"/>
      <c r="AWX97" s="529"/>
      <c r="AWY97" s="530"/>
      <c r="AWZ97" s="531"/>
      <c r="AXA97" s="532"/>
      <c r="AXB97" s="533"/>
      <c r="AXC97" s="527"/>
      <c r="AXD97" s="528"/>
      <c r="AXE97" s="529"/>
      <c r="AXF97" s="530"/>
      <c r="AXG97" s="531"/>
      <c r="AXH97" s="532"/>
      <c r="AXI97" s="533"/>
      <c r="AXJ97" s="527"/>
      <c r="AXK97" s="528"/>
      <c r="AXL97" s="529"/>
      <c r="AXM97" s="530"/>
      <c r="AXN97" s="531"/>
      <c r="AXO97" s="532"/>
      <c r="AXP97" s="533"/>
      <c r="AXQ97" s="527"/>
      <c r="AXR97" s="528"/>
      <c r="AXS97" s="529"/>
      <c r="AXT97" s="530"/>
      <c r="AXU97" s="531"/>
      <c r="AXV97" s="532"/>
      <c r="AXW97" s="533"/>
      <c r="AXX97" s="527"/>
      <c r="AXY97" s="528"/>
      <c r="AXZ97" s="529"/>
      <c r="AYA97" s="530"/>
      <c r="AYB97" s="531"/>
      <c r="AYC97" s="532"/>
      <c r="AYD97" s="533"/>
      <c r="AYE97" s="527"/>
      <c r="AYF97" s="528"/>
      <c r="AYG97" s="529"/>
      <c r="AYH97" s="530"/>
      <c r="AYI97" s="531"/>
      <c r="AYJ97" s="532"/>
      <c r="AYK97" s="533"/>
      <c r="AYL97" s="527"/>
      <c r="AYM97" s="528"/>
      <c r="AYN97" s="529"/>
      <c r="AYO97" s="530"/>
      <c r="AYP97" s="531"/>
      <c r="AYQ97" s="532"/>
      <c r="AYR97" s="533"/>
      <c r="AYS97" s="527"/>
      <c r="AYT97" s="528"/>
      <c r="AYU97" s="529"/>
      <c r="AYV97" s="530"/>
      <c r="AYW97" s="531"/>
      <c r="AYX97" s="532"/>
      <c r="AYY97" s="533"/>
      <c r="AYZ97" s="527"/>
      <c r="AZA97" s="528"/>
      <c r="AZB97" s="529"/>
      <c r="AZC97" s="530"/>
      <c r="AZD97" s="531"/>
      <c r="AZE97" s="532"/>
      <c r="AZF97" s="533"/>
      <c r="AZG97" s="527"/>
      <c r="AZH97" s="528"/>
      <c r="AZI97" s="529"/>
      <c r="AZJ97" s="530"/>
      <c r="AZK97" s="531"/>
      <c r="AZL97" s="532"/>
      <c r="AZM97" s="533"/>
      <c r="AZN97" s="527"/>
      <c r="AZO97" s="528"/>
      <c r="AZP97" s="529"/>
      <c r="AZQ97" s="530"/>
      <c r="AZR97" s="531"/>
      <c r="AZS97" s="532"/>
      <c r="AZT97" s="533"/>
      <c r="AZU97" s="527"/>
      <c r="AZV97" s="528"/>
      <c r="AZW97" s="529"/>
      <c r="AZX97" s="530"/>
      <c r="AZY97" s="531"/>
      <c r="AZZ97" s="532"/>
      <c r="BAA97" s="533"/>
      <c r="BAB97" s="527"/>
      <c r="BAC97" s="528"/>
      <c r="BAD97" s="529"/>
      <c r="BAE97" s="530"/>
      <c r="BAF97" s="531"/>
      <c r="BAG97" s="532"/>
      <c r="BAH97" s="533"/>
      <c r="BAI97" s="527"/>
      <c r="BAJ97" s="528"/>
      <c r="BAK97" s="529"/>
      <c r="BAL97" s="530"/>
      <c r="BAM97" s="531"/>
      <c r="BAN97" s="532"/>
      <c r="BAO97" s="533"/>
      <c r="BAP97" s="527"/>
      <c r="BAQ97" s="528"/>
      <c r="BAR97" s="529"/>
      <c r="BAS97" s="530"/>
      <c r="BAT97" s="531"/>
      <c r="BAU97" s="532"/>
      <c r="BAV97" s="533"/>
      <c r="BAW97" s="527"/>
      <c r="BAX97" s="528"/>
      <c r="BAY97" s="529"/>
      <c r="BAZ97" s="530"/>
      <c r="BBA97" s="531"/>
      <c r="BBB97" s="532"/>
      <c r="BBC97" s="533"/>
      <c r="BBD97" s="527"/>
      <c r="BBE97" s="528"/>
      <c r="BBF97" s="529"/>
      <c r="BBG97" s="530"/>
      <c r="BBH97" s="531"/>
      <c r="BBI97" s="532"/>
      <c r="BBJ97" s="533"/>
      <c r="BBK97" s="527"/>
      <c r="BBL97" s="528"/>
      <c r="BBM97" s="529"/>
      <c r="BBN97" s="530"/>
      <c r="BBO97" s="531"/>
      <c r="BBP97" s="532"/>
      <c r="BBQ97" s="533"/>
      <c r="BBR97" s="527"/>
      <c r="BBS97" s="528"/>
      <c r="BBT97" s="529"/>
      <c r="BBU97" s="530"/>
      <c r="BBV97" s="531"/>
      <c r="BBW97" s="532"/>
      <c r="BBX97" s="533"/>
      <c r="BBY97" s="527"/>
      <c r="BBZ97" s="528"/>
      <c r="BCA97" s="529"/>
      <c r="BCB97" s="530"/>
      <c r="BCC97" s="531"/>
      <c r="BCD97" s="532"/>
      <c r="BCE97" s="533"/>
      <c r="BCF97" s="527"/>
      <c r="BCG97" s="528"/>
      <c r="BCH97" s="529"/>
      <c r="BCI97" s="530"/>
      <c r="BCJ97" s="531"/>
      <c r="BCK97" s="532"/>
      <c r="BCL97" s="533"/>
      <c r="BCM97" s="527"/>
      <c r="BCN97" s="528"/>
      <c r="BCO97" s="529"/>
      <c r="BCP97" s="530"/>
      <c r="BCQ97" s="531"/>
      <c r="BCR97" s="532"/>
      <c r="BCS97" s="533"/>
      <c r="BCT97" s="527"/>
      <c r="BCU97" s="528"/>
      <c r="BCV97" s="529"/>
      <c r="BCW97" s="530"/>
      <c r="BCX97" s="531"/>
      <c r="BCY97" s="532"/>
      <c r="BCZ97" s="533"/>
      <c r="BDA97" s="527"/>
      <c r="BDB97" s="528"/>
      <c r="BDC97" s="529"/>
      <c r="BDD97" s="530"/>
      <c r="BDE97" s="531"/>
      <c r="BDF97" s="532"/>
      <c r="BDG97" s="533"/>
      <c r="BDH97" s="527"/>
      <c r="BDI97" s="528"/>
      <c r="BDJ97" s="529"/>
      <c r="BDK97" s="530"/>
      <c r="BDL97" s="531"/>
      <c r="BDM97" s="532"/>
      <c r="BDN97" s="533"/>
      <c r="BDO97" s="527"/>
      <c r="BDP97" s="528"/>
      <c r="BDQ97" s="529"/>
      <c r="BDR97" s="530"/>
      <c r="BDS97" s="531"/>
      <c r="BDT97" s="532"/>
      <c r="BDU97" s="533"/>
      <c r="BDV97" s="527"/>
      <c r="BDW97" s="528"/>
      <c r="BDX97" s="529"/>
      <c r="BDY97" s="530"/>
      <c r="BDZ97" s="531"/>
      <c r="BEA97" s="532"/>
      <c r="BEB97" s="533"/>
      <c r="BEC97" s="527"/>
      <c r="BED97" s="528"/>
      <c r="BEE97" s="529"/>
      <c r="BEF97" s="530"/>
      <c r="BEG97" s="531"/>
      <c r="BEH97" s="532"/>
      <c r="BEI97" s="533"/>
      <c r="BEJ97" s="527"/>
      <c r="BEK97" s="528"/>
      <c r="BEL97" s="529"/>
      <c r="BEM97" s="530"/>
      <c r="BEN97" s="531"/>
      <c r="BEO97" s="532"/>
      <c r="BEP97" s="533"/>
      <c r="BEQ97" s="527"/>
      <c r="BER97" s="528"/>
      <c r="BES97" s="529"/>
      <c r="BET97" s="530"/>
      <c r="BEU97" s="531"/>
      <c r="BEV97" s="532"/>
      <c r="BEW97" s="533"/>
      <c r="BEX97" s="527"/>
      <c r="BEY97" s="528"/>
      <c r="BEZ97" s="529"/>
      <c r="BFA97" s="530"/>
      <c r="BFB97" s="531"/>
      <c r="BFC97" s="532"/>
      <c r="BFD97" s="533"/>
      <c r="BFE97" s="527"/>
      <c r="BFF97" s="528"/>
      <c r="BFG97" s="529"/>
      <c r="BFH97" s="530"/>
      <c r="BFI97" s="531"/>
      <c r="BFJ97" s="532"/>
      <c r="BFK97" s="533"/>
      <c r="BFL97" s="527"/>
      <c r="BFM97" s="528"/>
      <c r="BFN97" s="529"/>
      <c r="BFO97" s="530"/>
      <c r="BFP97" s="531"/>
      <c r="BFQ97" s="532"/>
      <c r="BFR97" s="533"/>
      <c r="BFS97" s="527"/>
      <c r="BFT97" s="528"/>
      <c r="BFU97" s="529"/>
      <c r="BFV97" s="530"/>
      <c r="BFW97" s="531"/>
      <c r="BFX97" s="532"/>
      <c r="BFY97" s="533"/>
      <c r="BFZ97" s="527"/>
      <c r="BGA97" s="528"/>
      <c r="BGB97" s="529"/>
      <c r="BGC97" s="530"/>
      <c r="BGD97" s="531"/>
      <c r="BGE97" s="532"/>
      <c r="BGF97" s="533"/>
      <c r="BGG97" s="527"/>
      <c r="BGH97" s="528"/>
      <c r="BGI97" s="529"/>
      <c r="BGJ97" s="530"/>
      <c r="BGK97" s="531"/>
      <c r="BGL97" s="532"/>
      <c r="BGM97" s="533"/>
      <c r="BGN97" s="527"/>
      <c r="BGO97" s="528"/>
      <c r="BGP97" s="529"/>
      <c r="BGQ97" s="530"/>
      <c r="BGR97" s="531"/>
      <c r="BGS97" s="532"/>
      <c r="BGT97" s="533"/>
      <c r="BGU97" s="527"/>
      <c r="BGV97" s="528"/>
      <c r="BGW97" s="529"/>
      <c r="BGX97" s="530"/>
      <c r="BGY97" s="531"/>
      <c r="BGZ97" s="532"/>
      <c r="BHA97" s="533"/>
      <c r="BHB97" s="527"/>
      <c r="BHC97" s="528"/>
      <c r="BHD97" s="529"/>
      <c r="BHE97" s="530"/>
      <c r="BHF97" s="531"/>
      <c r="BHG97" s="532"/>
      <c r="BHH97" s="533"/>
      <c r="BHI97" s="527"/>
      <c r="BHJ97" s="528"/>
      <c r="BHK97" s="529"/>
      <c r="BHL97" s="530"/>
      <c r="BHM97" s="531"/>
      <c r="BHN97" s="532"/>
      <c r="BHO97" s="533"/>
      <c r="BHP97" s="527"/>
      <c r="BHQ97" s="528"/>
      <c r="BHR97" s="529"/>
      <c r="BHS97" s="530"/>
      <c r="BHT97" s="531"/>
      <c r="BHU97" s="532"/>
      <c r="BHV97" s="533"/>
      <c r="BHW97" s="527"/>
      <c r="BHX97" s="528"/>
      <c r="BHY97" s="529"/>
      <c r="BHZ97" s="530"/>
      <c r="BIA97" s="531"/>
      <c r="BIB97" s="532"/>
      <c r="BIC97" s="533"/>
      <c r="BID97" s="527"/>
      <c r="BIE97" s="528"/>
      <c r="BIF97" s="529"/>
      <c r="BIG97" s="530"/>
      <c r="BIH97" s="531"/>
      <c r="BII97" s="532"/>
      <c r="BIJ97" s="533"/>
      <c r="BIK97" s="527"/>
      <c r="BIL97" s="528"/>
      <c r="BIM97" s="529"/>
      <c r="BIN97" s="530"/>
      <c r="BIO97" s="531"/>
      <c r="BIP97" s="532"/>
      <c r="BIQ97" s="533"/>
      <c r="BIR97" s="527"/>
      <c r="BIS97" s="528"/>
      <c r="BIT97" s="529"/>
      <c r="BIU97" s="530"/>
      <c r="BIV97" s="531"/>
      <c r="BIW97" s="532"/>
      <c r="BIX97" s="533"/>
      <c r="BIY97" s="527"/>
      <c r="BIZ97" s="528"/>
      <c r="BJA97" s="529"/>
      <c r="BJB97" s="530"/>
      <c r="BJC97" s="531"/>
      <c r="BJD97" s="532"/>
      <c r="BJE97" s="533"/>
      <c r="BJF97" s="527"/>
      <c r="BJG97" s="528"/>
      <c r="BJH97" s="529"/>
      <c r="BJI97" s="530"/>
      <c r="BJJ97" s="531"/>
      <c r="BJK97" s="532"/>
      <c r="BJL97" s="533"/>
      <c r="BJM97" s="527"/>
      <c r="BJN97" s="528"/>
      <c r="BJO97" s="529"/>
      <c r="BJP97" s="530"/>
      <c r="BJQ97" s="531"/>
      <c r="BJR97" s="532"/>
      <c r="BJS97" s="533"/>
      <c r="BJT97" s="527"/>
      <c r="BJU97" s="528"/>
      <c r="BJV97" s="529"/>
      <c r="BJW97" s="530"/>
      <c r="BJX97" s="531"/>
      <c r="BJY97" s="532"/>
      <c r="BJZ97" s="533"/>
      <c r="BKA97" s="527"/>
      <c r="BKB97" s="528"/>
      <c r="BKC97" s="529"/>
      <c r="BKD97" s="530"/>
      <c r="BKE97" s="531"/>
      <c r="BKF97" s="532"/>
      <c r="BKG97" s="533"/>
      <c r="BKH97" s="527"/>
      <c r="BKI97" s="528"/>
      <c r="BKJ97" s="529"/>
      <c r="BKK97" s="530"/>
      <c r="BKL97" s="531"/>
      <c r="BKM97" s="532"/>
      <c r="BKN97" s="533"/>
      <c r="BKO97" s="527"/>
      <c r="BKP97" s="528"/>
      <c r="BKQ97" s="529"/>
      <c r="BKR97" s="530"/>
      <c r="BKS97" s="531"/>
      <c r="BKT97" s="532"/>
      <c r="BKU97" s="533"/>
      <c r="BKV97" s="527"/>
      <c r="BKW97" s="528"/>
      <c r="BKX97" s="529"/>
      <c r="BKY97" s="530"/>
      <c r="BKZ97" s="531"/>
      <c r="BLA97" s="532"/>
      <c r="BLB97" s="533"/>
      <c r="BLC97" s="527"/>
      <c r="BLD97" s="528"/>
      <c r="BLE97" s="529"/>
      <c r="BLF97" s="530"/>
      <c r="BLG97" s="531"/>
      <c r="BLH97" s="532"/>
      <c r="BLI97" s="533"/>
      <c r="BLJ97" s="527"/>
      <c r="BLK97" s="528"/>
      <c r="BLL97" s="529"/>
      <c r="BLM97" s="530"/>
      <c r="BLN97" s="531"/>
      <c r="BLO97" s="532"/>
      <c r="BLP97" s="533"/>
      <c r="BLQ97" s="527"/>
      <c r="BLR97" s="528"/>
      <c r="BLS97" s="529"/>
      <c r="BLT97" s="530"/>
      <c r="BLU97" s="531"/>
      <c r="BLV97" s="532"/>
      <c r="BLW97" s="533"/>
      <c r="BLX97" s="527"/>
      <c r="BLY97" s="528"/>
      <c r="BLZ97" s="529"/>
      <c r="BMA97" s="530"/>
      <c r="BMB97" s="531"/>
      <c r="BMC97" s="532"/>
      <c r="BMD97" s="533"/>
      <c r="BME97" s="527"/>
      <c r="BMF97" s="528"/>
      <c r="BMG97" s="529"/>
      <c r="BMH97" s="530"/>
      <c r="BMI97" s="531"/>
      <c r="BMJ97" s="532"/>
      <c r="BMK97" s="533"/>
      <c r="BML97" s="527"/>
      <c r="BMM97" s="528"/>
      <c r="BMN97" s="529"/>
      <c r="BMO97" s="530"/>
      <c r="BMP97" s="531"/>
      <c r="BMQ97" s="532"/>
      <c r="BMR97" s="533"/>
      <c r="BMS97" s="527"/>
      <c r="BMT97" s="528"/>
      <c r="BMU97" s="529"/>
      <c r="BMV97" s="530"/>
      <c r="BMW97" s="531"/>
      <c r="BMX97" s="532"/>
      <c r="BMY97" s="533"/>
      <c r="BMZ97" s="527"/>
      <c r="BNA97" s="528"/>
      <c r="BNB97" s="529"/>
      <c r="BNC97" s="530"/>
      <c r="BND97" s="531"/>
      <c r="BNE97" s="532"/>
      <c r="BNF97" s="533"/>
      <c r="BNG97" s="527"/>
      <c r="BNH97" s="528"/>
      <c r="BNI97" s="529"/>
      <c r="BNJ97" s="530"/>
      <c r="BNK97" s="531"/>
      <c r="BNL97" s="532"/>
      <c r="BNM97" s="533"/>
      <c r="BNN97" s="527"/>
      <c r="BNO97" s="528"/>
      <c r="BNP97" s="529"/>
      <c r="BNQ97" s="530"/>
      <c r="BNR97" s="531"/>
      <c r="BNS97" s="532"/>
      <c r="BNT97" s="533"/>
      <c r="BNU97" s="527"/>
      <c r="BNV97" s="528"/>
      <c r="BNW97" s="529"/>
      <c r="BNX97" s="530"/>
      <c r="BNY97" s="531"/>
      <c r="BNZ97" s="532"/>
      <c r="BOA97" s="533"/>
      <c r="BOB97" s="527"/>
      <c r="BOC97" s="528"/>
      <c r="BOD97" s="529"/>
      <c r="BOE97" s="530"/>
      <c r="BOF97" s="531"/>
      <c r="BOG97" s="532"/>
      <c r="BOH97" s="533"/>
      <c r="BOI97" s="527"/>
      <c r="BOJ97" s="528"/>
      <c r="BOK97" s="529"/>
      <c r="BOL97" s="530"/>
      <c r="BOM97" s="531"/>
      <c r="BON97" s="532"/>
      <c r="BOO97" s="533"/>
      <c r="BOP97" s="527"/>
      <c r="BOQ97" s="528"/>
      <c r="BOR97" s="529"/>
      <c r="BOS97" s="530"/>
      <c r="BOT97" s="531"/>
      <c r="BOU97" s="532"/>
      <c r="BOV97" s="533"/>
      <c r="BOW97" s="527"/>
      <c r="BOX97" s="528"/>
      <c r="BOY97" s="529"/>
      <c r="BOZ97" s="530"/>
      <c r="BPA97" s="531"/>
      <c r="BPB97" s="532"/>
      <c r="BPC97" s="533"/>
      <c r="BPD97" s="527"/>
      <c r="BPE97" s="528"/>
      <c r="BPF97" s="529"/>
      <c r="BPG97" s="530"/>
      <c r="BPH97" s="531"/>
      <c r="BPI97" s="532"/>
      <c r="BPJ97" s="533"/>
      <c r="BPK97" s="527"/>
      <c r="BPL97" s="528"/>
      <c r="BPM97" s="529"/>
      <c r="BPN97" s="530"/>
      <c r="BPO97" s="531"/>
      <c r="BPP97" s="532"/>
      <c r="BPQ97" s="533"/>
      <c r="BPR97" s="527"/>
      <c r="BPS97" s="528"/>
      <c r="BPT97" s="529"/>
      <c r="BPU97" s="530"/>
      <c r="BPV97" s="531"/>
      <c r="BPW97" s="532"/>
      <c r="BPX97" s="533"/>
      <c r="BPY97" s="527"/>
      <c r="BPZ97" s="528"/>
      <c r="BQA97" s="529"/>
      <c r="BQB97" s="530"/>
      <c r="BQC97" s="531"/>
      <c r="BQD97" s="532"/>
      <c r="BQE97" s="533"/>
      <c r="BQF97" s="527"/>
      <c r="BQG97" s="528"/>
      <c r="BQH97" s="529"/>
      <c r="BQI97" s="530"/>
      <c r="BQJ97" s="531"/>
      <c r="BQK97" s="532"/>
      <c r="BQL97" s="533"/>
      <c r="BQM97" s="527"/>
      <c r="BQN97" s="528"/>
      <c r="BQO97" s="529"/>
      <c r="BQP97" s="530"/>
      <c r="BQQ97" s="531"/>
      <c r="BQR97" s="532"/>
      <c r="BQS97" s="533"/>
      <c r="BQT97" s="527"/>
      <c r="BQU97" s="528"/>
      <c r="BQV97" s="529"/>
      <c r="BQW97" s="530"/>
      <c r="BQX97" s="531"/>
      <c r="BQY97" s="532"/>
      <c r="BQZ97" s="533"/>
      <c r="BRA97" s="527"/>
      <c r="BRB97" s="528"/>
      <c r="BRC97" s="529"/>
      <c r="BRD97" s="530"/>
      <c r="BRE97" s="531"/>
      <c r="BRF97" s="532"/>
      <c r="BRG97" s="533"/>
      <c r="BRH97" s="527"/>
      <c r="BRI97" s="528"/>
      <c r="BRJ97" s="529"/>
      <c r="BRK97" s="530"/>
      <c r="BRL97" s="531"/>
      <c r="BRM97" s="532"/>
      <c r="BRN97" s="533"/>
      <c r="BRO97" s="527"/>
      <c r="BRP97" s="528"/>
      <c r="BRQ97" s="529"/>
      <c r="BRR97" s="530"/>
      <c r="BRS97" s="531"/>
      <c r="BRT97" s="532"/>
      <c r="BRU97" s="533"/>
      <c r="BRV97" s="527"/>
      <c r="BRW97" s="528"/>
      <c r="BRX97" s="529"/>
      <c r="BRY97" s="530"/>
      <c r="BRZ97" s="531"/>
      <c r="BSA97" s="532"/>
      <c r="BSB97" s="533"/>
      <c r="BSC97" s="527"/>
      <c r="BSD97" s="528"/>
      <c r="BSE97" s="529"/>
      <c r="BSF97" s="530"/>
      <c r="BSG97" s="531"/>
      <c r="BSH97" s="532"/>
      <c r="BSI97" s="533"/>
      <c r="BSJ97" s="527"/>
      <c r="BSK97" s="528"/>
      <c r="BSL97" s="529"/>
      <c r="BSM97" s="530"/>
      <c r="BSN97" s="531"/>
      <c r="BSO97" s="532"/>
      <c r="BSP97" s="533"/>
      <c r="BSQ97" s="527"/>
      <c r="BSR97" s="528"/>
      <c r="BSS97" s="529"/>
      <c r="BST97" s="530"/>
      <c r="BSU97" s="531"/>
      <c r="BSV97" s="532"/>
      <c r="BSW97" s="533"/>
      <c r="BSX97" s="527"/>
      <c r="BSY97" s="528"/>
      <c r="BSZ97" s="529"/>
      <c r="BTA97" s="530"/>
      <c r="BTB97" s="531"/>
      <c r="BTC97" s="532"/>
      <c r="BTD97" s="533"/>
      <c r="BTE97" s="527"/>
      <c r="BTF97" s="528"/>
      <c r="BTG97" s="529"/>
      <c r="BTH97" s="530"/>
      <c r="BTI97" s="531"/>
      <c r="BTJ97" s="532"/>
      <c r="BTK97" s="533"/>
      <c r="BTL97" s="527"/>
      <c r="BTM97" s="528"/>
      <c r="BTN97" s="529"/>
      <c r="BTO97" s="530"/>
      <c r="BTP97" s="531"/>
      <c r="BTQ97" s="532"/>
      <c r="BTR97" s="533"/>
      <c r="BTS97" s="527"/>
      <c r="BTT97" s="528"/>
      <c r="BTU97" s="529"/>
      <c r="BTV97" s="530"/>
      <c r="BTW97" s="531"/>
      <c r="BTX97" s="532"/>
      <c r="BTY97" s="533"/>
      <c r="BTZ97" s="527"/>
      <c r="BUA97" s="528"/>
      <c r="BUB97" s="529"/>
      <c r="BUC97" s="530"/>
      <c r="BUD97" s="531"/>
      <c r="BUE97" s="532"/>
      <c r="BUF97" s="533"/>
      <c r="BUG97" s="527"/>
      <c r="BUH97" s="528"/>
      <c r="BUI97" s="529"/>
      <c r="BUJ97" s="530"/>
      <c r="BUK97" s="531"/>
      <c r="BUL97" s="532"/>
      <c r="BUM97" s="533"/>
      <c r="BUN97" s="527"/>
      <c r="BUO97" s="528"/>
      <c r="BUP97" s="529"/>
      <c r="BUQ97" s="530"/>
      <c r="BUR97" s="531"/>
      <c r="BUS97" s="532"/>
      <c r="BUT97" s="533"/>
      <c r="BUU97" s="527"/>
      <c r="BUV97" s="528"/>
      <c r="BUW97" s="529"/>
      <c r="BUX97" s="530"/>
      <c r="BUY97" s="531"/>
      <c r="BUZ97" s="532"/>
      <c r="BVA97" s="533"/>
      <c r="BVB97" s="527"/>
      <c r="BVC97" s="528"/>
      <c r="BVD97" s="529"/>
      <c r="BVE97" s="530"/>
      <c r="BVF97" s="531"/>
      <c r="BVG97" s="532"/>
      <c r="BVH97" s="533"/>
      <c r="BVI97" s="527"/>
      <c r="BVJ97" s="528"/>
      <c r="BVK97" s="529"/>
      <c r="BVL97" s="530"/>
      <c r="BVM97" s="531"/>
      <c r="BVN97" s="532"/>
      <c r="BVO97" s="533"/>
      <c r="BVP97" s="527"/>
      <c r="BVQ97" s="528"/>
      <c r="BVR97" s="529"/>
      <c r="BVS97" s="530"/>
      <c r="BVT97" s="531"/>
      <c r="BVU97" s="532"/>
      <c r="BVV97" s="533"/>
      <c r="BVW97" s="527"/>
      <c r="BVX97" s="528"/>
      <c r="BVY97" s="529"/>
      <c r="BVZ97" s="530"/>
      <c r="BWA97" s="531"/>
      <c r="BWB97" s="532"/>
      <c r="BWC97" s="533"/>
      <c r="BWD97" s="527"/>
      <c r="BWE97" s="528"/>
      <c r="BWF97" s="529"/>
      <c r="BWG97" s="530"/>
      <c r="BWH97" s="531"/>
      <c r="BWI97" s="532"/>
      <c r="BWJ97" s="533"/>
      <c r="BWK97" s="527"/>
      <c r="BWL97" s="528"/>
      <c r="BWM97" s="529"/>
      <c r="BWN97" s="530"/>
      <c r="BWO97" s="531"/>
      <c r="BWP97" s="532"/>
      <c r="BWQ97" s="533"/>
      <c r="BWR97" s="527"/>
      <c r="BWS97" s="528"/>
      <c r="BWT97" s="529"/>
      <c r="BWU97" s="530"/>
      <c r="BWV97" s="531"/>
      <c r="BWW97" s="532"/>
      <c r="BWX97" s="533"/>
      <c r="BWY97" s="527"/>
      <c r="BWZ97" s="528"/>
      <c r="BXA97" s="529"/>
      <c r="BXB97" s="530"/>
      <c r="BXC97" s="531"/>
      <c r="BXD97" s="532"/>
      <c r="BXE97" s="533"/>
      <c r="BXF97" s="527"/>
      <c r="BXG97" s="528"/>
      <c r="BXH97" s="529"/>
      <c r="BXI97" s="530"/>
      <c r="BXJ97" s="531"/>
      <c r="BXK97" s="532"/>
      <c r="BXL97" s="533"/>
      <c r="BXM97" s="527"/>
      <c r="BXN97" s="528"/>
      <c r="BXO97" s="529"/>
      <c r="BXP97" s="530"/>
      <c r="BXQ97" s="531"/>
      <c r="BXR97" s="532"/>
      <c r="BXS97" s="533"/>
      <c r="BXT97" s="527"/>
      <c r="BXU97" s="528"/>
      <c r="BXV97" s="529"/>
      <c r="BXW97" s="530"/>
      <c r="BXX97" s="531"/>
      <c r="BXY97" s="532"/>
      <c r="BXZ97" s="533"/>
      <c r="BYA97" s="527"/>
      <c r="BYB97" s="528"/>
      <c r="BYC97" s="529"/>
      <c r="BYD97" s="530"/>
      <c r="BYE97" s="531"/>
      <c r="BYF97" s="532"/>
      <c r="BYG97" s="533"/>
      <c r="BYH97" s="527"/>
      <c r="BYI97" s="528"/>
      <c r="BYJ97" s="529"/>
      <c r="BYK97" s="530"/>
      <c r="BYL97" s="531"/>
      <c r="BYM97" s="532"/>
      <c r="BYN97" s="533"/>
      <c r="BYO97" s="527"/>
      <c r="BYP97" s="528"/>
      <c r="BYQ97" s="529"/>
      <c r="BYR97" s="530"/>
      <c r="BYS97" s="531"/>
      <c r="BYT97" s="532"/>
      <c r="BYU97" s="533"/>
      <c r="BYV97" s="527"/>
      <c r="BYW97" s="528"/>
      <c r="BYX97" s="529"/>
      <c r="BYY97" s="530"/>
      <c r="BYZ97" s="531"/>
      <c r="BZA97" s="532"/>
      <c r="BZB97" s="533"/>
      <c r="BZC97" s="527"/>
      <c r="BZD97" s="528"/>
      <c r="BZE97" s="529"/>
      <c r="BZF97" s="530"/>
      <c r="BZG97" s="531"/>
      <c r="BZH97" s="532"/>
      <c r="BZI97" s="533"/>
      <c r="BZJ97" s="527"/>
      <c r="BZK97" s="528"/>
      <c r="BZL97" s="529"/>
      <c r="BZM97" s="530"/>
      <c r="BZN97" s="531"/>
      <c r="BZO97" s="532"/>
      <c r="BZP97" s="533"/>
      <c r="BZQ97" s="527"/>
      <c r="BZR97" s="528"/>
      <c r="BZS97" s="529"/>
      <c r="BZT97" s="530"/>
      <c r="BZU97" s="531"/>
      <c r="BZV97" s="532"/>
      <c r="BZW97" s="533"/>
      <c r="BZX97" s="527"/>
      <c r="BZY97" s="528"/>
      <c r="BZZ97" s="529"/>
      <c r="CAA97" s="530"/>
      <c r="CAB97" s="531"/>
      <c r="CAC97" s="532"/>
      <c r="CAD97" s="533"/>
      <c r="CAE97" s="527"/>
      <c r="CAF97" s="528"/>
      <c r="CAG97" s="529"/>
      <c r="CAH97" s="530"/>
      <c r="CAI97" s="531"/>
      <c r="CAJ97" s="532"/>
      <c r="CAK97" s="533"/>
      <c r="CAL97" s="527"/>
      <c r="CAM97" s="528"/>
      <c r="CAN97" s="529"/>
      <c r="CAO97" s="530"/>
      <c r="CAP97" s="531"/>
      <c r="CAQ97" s="532"/>
      <c r="CAR97" s="533"/>
      <c r="CAS97" s="527"/>
      <c r="CAT97" s="528"/>
      <c r="CAU97" s="529"/>
      <c r="CAV97" s="530"/>
      <c r="CAW97" s="531"/>
      <c r="CAX97" s="532"/>
      <c r="CAY97" s="533"/>
      <c r="CAZ97" s="527"/>
      <c r="CBA97" s="528"/>
      <c r="CBB97" s="529"/>
      <c r="CBC97" s="530"/>
      <c r="CBD97" s="531"/>
      <c r="CBE97" s="532"/>
      <c r="CBF97" s="533"/>
      <c r="CBG97" s="527"/>
      <c r="CBH97" s="528"/>
      <c r="CBI97" s="529"/>
      <c r="CBJ97" s="530"/>
      <c r="CBK97" s="531"/>
      <c r="CBL97" s="532"/>
      <c r="CBM97" s="533"/>
      <c r="CBN97" s="527"/>
      <c r="CBO97" s="528"/>
      <c r="CBP97" s="529"/>
      <c r="CBQ97" s="530"/>
      <c r="CBR97" s="531"/>
      <c r="CBS97" s="532"/>
      <c r="CBT97" s="533"/>
      <c r="CBU97" s="527"/>
      <c r="CBV97" s="528"/>
      <c r="CBW97" s="529"/>
      <c r="CBX97" s="530"/>
      <c r="CBY97" s="531"/>
      <c r="CBZ97" s="532"/>
      <c r="CCA97" s="533"/>
      <c r="CCB97" s="527"/>
      <c r="CCC97" s="528"/>
      <c r="CCD97" s="529"/>
      <c r="CCE97" s="530"/>
      <c r="CCF97" s="531"/>
      <c r="CCG97" s="532"/>
      <c r="CCH97" s="533"/>
      <c r="CCI97" s="527"/>
      <c r="CCJ97" s="528"/>
      <c r="CCK97" s="529"/>
      <c r="CCL97" s="530"/>
      <c r="CCM97" s="531"/>
      <c r="CCN97" s="532"/>
      <c r="CCO97" s="533"/>
      <c r="CCP97" s="527"/>
      <c r="CCQ97" s="528"/>
      <c r="CCR97" s="529"/>
      <c r="CCS97" s="530"/>
      <c r="CCT97" s="531"/>
      <c r="CCU97" s="532"/>
      <c r="CCV97" s="533"/>
      <c r="CCW97" s="527"/>
      <c r="CCX97" s="528"/>
      <c r="CCY97" s="529"/>
      <c r="CCZ97" s="530"/>
      <c r="CDA97" s="531"/>
      <c r="CDB97" s="532"/>
      <c r="CDC97" s="533"/>
      <c r="CDD97" s="527"/>
      <c r="CDE97" s="528"/>
      <c r="CDF97" s="529"/>
      <c r="CDG97" s="530"/>
      <c r="CDH97" s="531"/>
      <c r="CDI97" s="532"/>
      <c r="CDJ97" s="533"/>
      <c r="CDK97" s="527"/>
      <c r="CDL97" s="528"/>
      <c r="CDM97" s="529"/>
      <c r="CDN97" s="530"/>
      <c r="CDO97" s="531"/>
      <c r="CDP97" s="532"/>
      <c r="CDQ97" s="533"/>
      <c r="CDR97" s="527"/>
      <c r="CDS97" s="528"/>
      <c r="CDT97" s="529"/>
      <c r="CDU97" s="530"/>
      <c r="CDV97" s="531"/>
      <c r="CDW97" s="532"/>
      <c r="CDX97" s="533"/>
      <c r="CDY97" s="527"/>
      <c r="CDZ97" s="528"/>
      <c r="CEA97" s="529"/>
      <c r="CEB97" s="530"/>
      <c r="CEC97" s="531"/>
      <c r="CED97" s="532"/>
      <c r="CEE97" s="533"/>
      <c r="CEF97" s="527"/>
      <c r="CEG97" s="528"/>
      <c r="CEH97" s="529"/>
      <c r="CEI97" s="530"/>
      <c r="CEJ97" s="531"/>
      <c r="CEK97" s="532"/>
      <c r="CEL97" s="533"/>
      <c r="CEM97" s="527"/>
      <c r="CEN97" s="528"/>
      <c r="CEO97" s="529"/>
      <c r="CEP97" s="530"/>
      <c r="CEQ97" s="531"/>
      <c r="CER97" s="532"/>
      <c r="CES97" s="533"/>
      <c r="CET97" s="527"/>
      <c r="CEU97" s="528"/>
      <c r="CEV97" s="529"/>
      <c r="CEW97" s="530"/>
      <c r="CEX97" s="531"/>
      <c r="CEY97" s="532"/>
      <c r="CEZ97" s="533"/>
      <c r="CFA97" s="527"/>
      <c r="CFB97" s="528"/>
      <c r="CFC97" s="529"/>
      <c r="CFD97" s="530"/>
      <c r="CFE97" s="531"/>
      <c r="CFF97" s="532"/>
      <c r="CFG97" s="533"/>
      <c r="CFH97" s="527"/>
      <c r="CFI97" s="528"/>
      <c r="CFJ97" s="529"/>
      <c r="CFK97" s="530"/>
      <c r="CFL97" s="531"/>
      <c r="CFM97" s="532"/>
      <c r="CFN97" s="533"/>
      <c r="CFO97" s="527"/>
      <c r="CFP97" s="528"/>
      <c r="CFQ97" s="529"/>
      <c r="CFR97" s="530"/>
      <c r="CFS97" s="531"/>
      <c r="CFT97" s="532"/>
      <c r="CFU97" s="533"/>
      <c r="CFV97" s="527"/>
      <c r="CFW97" s="528"/>
      <c r="CFX97" s="529"/>
      <c r="CFY97" s="530"/>
      <c r="CFZ97" s="531"/>
      <c r="CGA97" s="532"/>
      <c r="CGB97" s="533"/>
      <c r="CGC97" s="527"/>
      <c r="CGD97" s="528"/>
      <c r="CGE97" s="529"/>
      <c r="CGF97" s="530"/>
      <c r="CGG97" s="531"/>
      <c r="CGH97" s="532"/>
      <c r="CGI97" s="533"/>
      <c r="CGJ97" s="527"/>
      <c r="CGK97" s="528"/>
      <c r="CGL97" s="529"/>
      <c r="CGM97" s="530"/>
      <c r="CGN97" s="531"/>
      <c r="CGO97" s="532"/>
      <c r="CGP97" s="533"/>
      <c r="CGQ97" s="527"/>
      <c r="CGR97" s="528"/>
      <c r="CGS97" s="529"/>
      <c r="CGT97" s="530"/>
      <c r="CGU97" s="531"/>
      <c r="CGV97" s="532"/>
      <c r="CGW97" s="533"/>
      <c r="CGX97" s="527"/>
      <c r="CGY97" s="528"/>
      <c r="CGZ97" s="529"/>
      <c r="CHA97" s="530"/>
      <c r="CHB97" s="531"/>
      <c r="CHC97" s="532"/>
      <c r="CHD97" s="533"/>
      <c r="CHE97" s="527"/>
      <c r="CHF97" s="528"/>
      <c r="CHG97" s="529"/>
      <c r="CHH97" s="530"/>
      <c r="CHI97" s="531"/>
      <c r="CHJ97" s="532"/>
      <c r="CHK97" s="533"/>
      <c r="CHL97" s="527"/>
      <c r="CHM97" s="528"/>
      <c r="CHN97" s="529"/>
      <c r="CHO97" s="530"/>
      <c r="CHP97" s="531"/>
      <c r="CHQ97" s="532"/>
      <c r="CHR97" s="533"/>
      <c r="CHS97" s="527"/>
      <c r="CHT97" s="528"/>
      <c r="CHU97" s="529"/>
      <c r="CHV97" s="530"/>
      <c r="CHW97" s="531"/>
      <c r="CHX97" s="532"/>
      <c r="CHY97" s="533"/>
      <c r="CHZ97" s="527"/>
      <c r="CIA97" s="528"/>
      <c r="CIB97" s="529"/>
      <c r="CIC97" s="530"/>
      <c r="CID97" s="531"/>
      <c r="CIE97" s="532"/>
      <c r="CIF97" s="533"/>
      <c r="CIG97" s="527"/>
      <c r="CIH97" s="528"/>
      <c r="CII97" s="529"/>
      <c r="CIJ97" s="530"/>
      <c r="CIK97" s="531"/>
      <c r="CIL97" s="532"/>
      <c r="CIM97" s="533"/>
      <c r="CIN97" s="527"/>
      <c r="CIO97" s="528"/>
      <c r="CIP97" s="529"/>
      <c r="CIQ97" s="530"/>
      <c r="CIR97" s="531"/>
      <c r="CIS97" s="532"/>
      <c r="CIT97" s="533"/>
      <c r="CIU97" s="527"/>
      <c r="CIV97" s="528"/>
      <c r="CIW97" s="529"/>
      <c r="CIX97" s="530"/>
      <c r="CIY97" s="531"/>
      <c r="CIZ97" s="532"/>
      <c r="CJA97" s="533"/>
      <c r="CJB97" s="527"/>
      <c r="CJC97" s="528"/>
      <c r="CJD97" s="529"/>
      <c r="CJE97" s="530"/>
      <c r="CJF97" s="531"/>
      <c r="CJG97" s="532"/>
      <c r="CJH97" s="533"/>
      <c r="CJI97" s="527"/>
      <c r="CJJ97" s="528"/>
      <c r="CJK97" s="529"/>
      <c r="CJL97" s="530"/>
      <c r="CJM97" s="531"/>
      <c r="CJN97" s="532"/>
      <c r="CJO97" s="533"/>
      <c r="CJP97" s="527"/>
      <c r="CJQ97" s="528"/>
      <c r="CJR97" s="529"/>
      <c r="CJS97" s="530"/>
      <c r="CJT97" s="531"/>
      <c r="CJU97" s="532"/>
      <c r="CJV97" s="533"/>
      <c r="CJW97" s="527"/>
      <c r="CJX97" s="528"/>
      <c r="CJY97" s="529"/>
      <c r="CJZ97" s="530"/>
      <c r="CKA97" s="531"/>
      <c r="CKB97" s="532"/>
      <c r="CKC97" s="533"/>
      <c r="CKD97" s="527"/>
      <c r="CKE97" s="528"/>
      <c r="CKF97" s="529"/>
      <c r="CKG97" s="530"/>
      <c r="CKH97" s="531"/>
      <c r="CKI97" s="532"/>
      <c r="CKJ97" s="533"/>
      <c r="CKK97" s="527"/>
      <c r="CKL97" s="528"/>
      <c r="CKM97" s="529"/>
      <c r="CKN97" s="530"/>
      <c r="CKO97" s="531"/>
      <c r="CKP97" s="532"/>
      <c r="CKQ97" s="533"/>
      <c r="CKR97" s="527"/>
      <c r="CKS97" s="528"/>
      <c r="CKT97" s="529"/>
      <c r="CKU97" s="530"/>
      <c r="CKV97" s="531"/>
      <c r="CKW97" s="532"/>
      <c r="CKX97" s="533"/>
      <c r="CKY97" s="527"/>
      <c r="CKZ97" s="528"/>
      <c r="CLA97" s="529"/>
      <c r="CLB97" s="530"/>
      <c r="CLC97" s="531"/>
      <c r="CLD97" s="532"/>
      <c r="CLE97" s="533"/>
      <c r="CLF97" s="527"/>
      <c r="CLG97" s="528"/>
      <c r="CLH97" s="529"/>
      <c r="CLI97" s="530"/>
      <c r="CLJ97" s="531"/>
      <c r="CLK97" s="532"/>
      <c r="CLL97" s="533"/>
      <c r="CLM97" s="527"/>
      <c r="CLN97" s="528"/>
      <c r="CLO97" s="529"/>
      <c r="CLP97" s="530"/>
      <c r="CLQ97" s="531"/>
      <c r="CLR97" s="532"/>
      <c r="CLS97" s="533"/>
      <c r="CLT97" s="527"/>
      <c r="CLU97" s="528"/>
      <c r="CLV97" s="529"/>
      <c r="CLW97" s="530"/>
      <c r="CLX97" s="531"/>
      <c r="CLY97" s="532"/>
      <c r="CLZ97" s="533"/>
      <c r="CMA97" s="527"/>
      <c r="CMB97" s="528"/>
      <c r="CMC97" s="529"/>
      <c r="CMD97" s="530"/>
      <c r="CME97" s="531"/>
      <c r="CMF97" s="532"/>
      <c r="CMG97" s="533"/>
      <c r="CMH97" s="527"/>
      <c r="CMI97" s="528"/>
      <c r="CMJ97" s="529"/>
      <c r="CMK97" s="530"/>
      <c r="CML97" s="531"/>
      <c r="CMM97" s="532"/>
      <c r="CMN97" s="533"/>
      <c r="CMO97" s="527"/>
      <c r="CMP97" s="528"/>
      <c r="CMQ97" s="529"/>
      <c r="CMR97" s="530"/>
      <c r="CMS97" s="531"/>
      <c r="CMT97" s="532"/>
      <c r="CMU97" s="533"/>
      <c r="CMV97" s="527"/>
      <c r="CMW97" s="528"/>
      <c r="CMX97" s="529"/>
      <c r="CMY97" s="530"/>
      <c r="CMZ97" s="531"/>
      <c r="CNA97" s="532"/>
      <c r="CNB97" s="533"/>
      <c r="CNC97" s="527"/>
      <c r="CND97" s="528"/>
      <c r="CNE97" s="529"/>
      <c r="CNF97" s="530"/>
      <c r="CNG97" s="531"/>
      <c r="CNH97" s="532"/>
      <c r="CNI97" s="533"/>
      <c r="CNJ97" s="527"/>
      <c r="CNK97" s="528"/>
      <c r="CNL97" s="529"/>
      <c r="CNM97" s="530"/>
      <c r="CNN97" s="531"/>
      <c r="CNO97" s="532"/>
      <c r="CNP97" s="533"/>
      <c r="CNQ97" s="527"/>
      <c r="CNR97" s="528"/>
      <c r="CNS97" s="529"/>
      <c r="CNT97" s="530"/>
      <c r="CNU97" s="531"/>
      <c r="CNV97" s="532"/>
      <c r="CNW97" s="533"/>
      <c r="CNX97" s="527"/>
      <c r="CNY97" s="528"/>
      <c r="CNZ97" s="529"/>
      <c r="COA97" s="530"/>
      <c r="COB97" s="531"/>
      <c r="COC97" s="532"/>
      <c r="COD97" s="533"/>
      <c r="COE97" s="527"/>
      <c r="COF97" s="528"/>
      <c r="COG97" s="529"/>
      <c r="COH97" s="530"/>
      <c r="COI97" s="531"/>
      <c r="COJ97" s="532"/>
      <c r="COK97" s="533"/>
      <c r="COL97" s="527"/>
      <c r="COM97" s="528"/>
      <c r="CON97" s="529"/>
      <c r="COO97" s="530"/>
      <c r="COP97" s="531"/>
      <c r="COQ97" s="532"/>
      <c r="COR97" s="533"/>
      <c r="COS97" s="527"/>
      <c r="COT97" s="528"/>
      <c r="COU97" s="529"/>
      <c r="COV97" s="530"/>
      <c r="COW97" s="531"/>
      <c r="COX97" s="532"/>
      <c r="COY97" s="533"/>
      <c r="COZ97" s="527"/>
      <c r="CPA97" s="528"/>
      <c r="CPB97" s="529"/>
      <c r="CPC97" s="530"/>
      <c r="CPD97" s="531"/>
      <c r="CPE97" s="532"/>
      <c r="CPF97" s="533"/>
      <c r="CPG97" s="527"/>
      <c r="CPH97" s="528"/>
      <c r="CPI97" s="529"/>
      <c r="CPJ97" s="530"/>
      <c r="CPK97" s="531"/>
      <c r="CPL97" s="532"/>
      <c r="CPM97" s="533"/>
      <c r="CPN97" s="527"/>
      <c r="CPO97" s="528"/>
      <c r="CPP97" s="529"/>
      <c r="CPQ97" s="530"/>
      <c r="CPR97" s="531"/>
      <c r="CPS97" s="532"/>
      <c r="CPT97" s="533"/>
      <c r="CPU97" s="527"/>
      <c r="CPV97" s="528"/>
      <c r="CPW97" s="529"/>
      <c r="CPX97" s="530"/>
      <c r="CPY97" s="531"/>
      <c r="CPZ97" s="532"/>
      <c r="CQA97" s="533"/>
      <c r="CQB97" s="527"/>
      <c r="CQC97" s="528"/>
      <c r="CQD97" s="529"/>
      <c r="CQE97" s="530"/>
      <c r="CQF97" s="531"/>
      <c r="CQG97" s="532"/>
      <c r="CQH97" s="533"/>
      <c r="CQI97" s="527"/>
      <c r="CQJ97" s="528"/>
      <c r="CQK97" s="529"/>
      <c r="CQL97" s="530"/>
      <c r="CQM97" s="531"/>
      <c r="CQN97" s="532"/>
      <c r="CQO97" s="533"/>
      <c r="CQP97" s="527"/>
      <c r="CQQ97" s="528"/>
      <c r="CQR97" s="529"/>
      <c r="CQS97" s="530"/>
      <c r="CQT97" s="531"/>
      <c r="CQU97" s="532"/>
      <c r="CQV97" s="533"/>
      <c r="CQW97" s="527"/>
      <c r="CQX97" s="528"/>
      <c r="CQY97" s="529"/>
      <c r="CQZ97" s="530"/>
      <c r="CRA97" s="531"/>
      <c r="CRB97" s="532"/>
      <c r="CRC97" s="533"/>
      <c r="CRD97" s="527"/>
      <c r="CRE97" s="528"/>
      <c r="CRF97" s="529"/>
      <c r="CRG97" s="530"/>
      <c r="CRH97" s="531"/>
      <c r="CRI97" s="532"/>
      <c r="CRJ97" s="533"/>
      <c r="CRK97" s="527"/>
      <c r="CRL97" s="528"/>
      <c r="CRM97" s="529"/>
      <c r="CRN97" s="530"/>
      <c r="CRO97" s="531"/>
      <c r="CRP97" s="532"/>
      <c r="CRQ97" s="533"/>
      <c r="CRR97" s="527"/>
      <c r="CRS97" s="528"/>
      <c r="CRT97" s="529"/>
      <c r="CRU97" s="530"/>
      <c r="CRV97" s="531"/>
      <c r="CRW97" s="532"/>
      <c r="CRX97" s="533"/>
      <c r="CRY97" s="527"/>
      <c r="CRZ97" s="528"/>
      <c r="CSA97" s="529"/>
      <c r="CSB97" s="530"/>
      <c r="CSC97" s="531"/>
      <c r="CSD97" s="532"/>
      <c r="CSE97" s="533"/>
      <c r="CSF97" s="527"/>
      <c r="CSG97" s="528"/>
      <c r="CSH97" s="529"/>
      <c r="CSI97" s="530"/>
      <c r="CSJ97" s="531"/>
      <c r="CSK97" s="532"/>
      <c r="CSL97" s="533"/>
      <c r="CSM97" s="527"/>
      <c r="CSN97" s="528"/>
      <c r="CSO97" s="529"/>
      <c r="CSP97" s="530"/>
      <c r="CSQ97" s="531"/>
      <c r="CSR97" s="532"/>
      <c r="CSS97" s="533"/>
      <c r="CST97" s="527"/>
      <c r="CSU97" s="528"/>
      <c r="CSV97" s="529"/>
      <c r="CSW97" s="530"/>
      <c r="CSX97" s="531"/>
      <c r="CSY97" s="532"/>
      <c r="CSZ97" s="533"/>
      <c r="CTA97" s="527"/>
      <c r="CTB97" s="528"/>
      <c r="CTC97" s="529"/>
      <c r="CTD97" s="530"/>
      <c r="CTE97" s="531"/>
      <c r="CTF97" s="532"/>
      <c r="CTG97" s="533"/>
      <c r="CTH97" s="527"/>
      <c r="CTI97" s="528"/>
      <c r="CTJ97" s="529"/>
      <c r="CTK97" s="530"/>
      <c r="CTL97" s="531"/>
      <c r="CTM97" s="532"/>
      <c r="CTN97" s="533"/>
      <c r="CTO97" s="527"/>
      <c r="CTP97" s="528"/>
      <c r="CTQ97" s="529"/>
      <c r="CTR97" s="530"/>
      <c r="CTS97" s="531"/>
      <c r="CTT97" s="532"/>
      <c r="CTU97" s="533"/>
      <c r="CTV97" s="527"/>
      <c r="CTW97" s="528"/>
      <c r="CTX97" s="529"/>
      <c r="CTY97" s="530"/>
      <c r="CTZ97" s="531"/>
      <c r="CUA97" s="532"/>
      <c r="CUB97" s="533"/>
      <c r="CUC97" s="527"/>
      <c r="CUD97" s="528"/>
      <c r="CUE97" s="529"/>
      <c r="CUF97" s="530"/>
      <c r="CUG97" s="531"/>
      <c r="CUH97" s="532"/>
      <c r="CUI97" s="533"/>
      <c r="CUJ97" s="527"/>
      <c r="CUK97" s="528"/>
      <c r="CUL97" s="529"/>
      <c r="CUM97" s="530"/>
      <c r="CUN97" s="531"/>
      <c r="CUO97" s="532"/>
      <c r="CUP97" s="533"/>
      <c r="CUQ97" s="527"/>
      <c r="CUR97" s="528"/>
      <c r="CUS97" s="529"/>
      <c r="CUT97" s="530"/>
      <c r="CUU97" s="531"/>
      <c r="CUV97" s="532"/>
      <c r="CUW97" s="533"/>
      <c r="CUX97" s="527"/>
      <c r="CUY97" s="528"/>
      <c r="CUZ97" s="529"/>
      <c r="CVA97" s="530"/>
      <c r="CVB97" s="531"/>
      <c r="CVC97" s="532"/>
      <c r="CVD97" s="533"/>
      <c r="CVE97" s="527"/>
      <c r="CVF97" s="528"/>
      <c r="CVG97" s="529"/>
      <c r="CVH97" s="530"/>
      <c r="CVI97" s="531"/>
      <c r="CVJ97" s="532"/>
      <c r="CVK97" s="533"/>
      <c r="CVL97" s="527"/>
      <c r="CVM97" s="528"/>
      <c r="CVN97" s="529"/>
      <c r="CVO97" s="530"/>
      <c r="CVP97" s="531"/>
      <c r="CVQ97" s="532"/>
      <c r="CVR97" s="533"/>
      <c r="CVS97" s="527"/>
      <c r="CVT97" s="528"/>
      <c r="CVU97" s="529"/>
      <c r="CVV97" s="530"/>
      <c r="CVW97" s="531"/>
      <c r="CVX97" s="532"/>
      <c r="CVY97" s="533"/>
      <c r="CVZ97" s="527"/>
      <c r="CWA97" s="528"/>
      <c r="CWB97" s="529"/>
      <c r="CWC97" s="530"/>
      <c r="CWD97" s="531"/>
      <c r="CWE97" s="532"/>
      <c r="CWF97" s="533"/>
      <c r="CWG97" s="527"/>
      <c r="CWH97" s="528"/>
      <c r="CWI97" s="529"/>
      <c r="CWJ97" s="530"/>
      <c r="CWK97" s="531"/>
      <c r="CWL97" s="532"/>
      <c r="CWM97" s="533"/>
      <c r="CWN97" s="527"/>
      <c r="CWO97" s="528"/>
      <c r="CWP97" s="529"/>
      <c r="CWQ97" s="530"/>
      <c r="CWR97" s="531"/>
      <c r="CWS97" s="532"/>
      <c r="CWT97" s="533"/>
      <c r="CWU97" s="527"/>
      <c r="CWV97" s="528"/>
      <c r="CWW97" s="529"/>
      <c r="CWX97" s="530"/>
      <c r="CWY97" s="531"/>
      <c r="CWZ97" s="532"/>
      <c r="CXA97" s="533"/>
      <c r="CXB97" s="527"/>
      <c r="CXC97" s="528"/>
      <c r="CXD97" s="529"/>
      <c r="CXE97" s="530"/>
      <c r="CXF97" s="531"/>
      <c r="CXG97" s="532"/>
      <c r="CXH97" s="533"/>
      <c r="CXI97" s="527"/>
      <c r="CXJ97" s="528"/>
      <c r="CXK97" s="529"/>
      <c r="CXL97" s="530"/>
      <c r="CXM97" s="531"/>
      <c r="CXN97" s="532"/>
      <c r="CXO97" s="533"/>
      <c r="CXP97" s="527"/>
      <c r="CXQ97" s="528"/>
      <c r="CXR97" s="529"/>
      <c r="CXS97" s="530"/>
      <c r="CXT97" s="531"/>
      <c r="CXU97" s="532"/>
      <c r="CXV97" s="533"/>
      <c r="CXW97" s="527"/>
      <c r="CXX97" s="528"/>
      <c r="CXY97" s="529"/>
      <c r="CXZ97" s="530"/>
      <c r="CYA97" s="531"/>
      <c r="CYB97" s="532"/>
      <c r="CYC97" s="533"/>
      <c r="CYD97" s="527"/>
      <c r="CYE97" s="528"/>
      <c r="CYF97" s="529"/>
      <c r="CYG97" s="530"/>
      <c r="CYH97" s="531"/>
      <c r="CYI97" s="532"/>
      <c r="CYJ97" s="533"/>
      <c r="CYK97" s="527"/>
      <c r="CYL97" s="528"/>
      <c r="CYM97" s="529"/>
      <c r="CYN97" s="530"/>
      <c r="CYO97" s="531"/>
      <c r="CYP97" s="532"/>
      <c r="CYQ97" s="533"/>
      <c r="CYR97" s="527"/>
      <c r="CYS97" s="528"/>
      <c r="CYT97" s="529"/>
      <c r="CYU97" s="530"/>
      <c r="CYV97" s="531"/>
      <c r="CYW97" s="532"/>
      <c r="CYX97" s="533"/>
      <c r="CYY97" s="527"/>
      <c r="CYZ97" s="528"/>
      <c r="CZA97" s="529"/>
      <c r="CZB97" s="530"/>
      <c r="CZC97" s="531"/>
      <c r="CZD97" s="532"/>
      <c r="CZE97" s="533"/>
      <c r="CZF97" s="527"/>
      <c r="CZG97" s="528"/>
      <c r="CZH97" s="529"/>
      <c r="CZI97" s="530"/>
      <c r="CZJ97" s="531"/>
      <c r="CZK97" s="532"/>
      <c r="CZL97" s="533"/>
      <c r="CZM97" s="527"/>
      <c r="CZN97" s="528"/>
      <c r="CZO97" s="529"/>
      <c r="CZP97" s="530"/>
      <c r="CZQ97" s="531"/>
      <c r="CZR97" s="532"/>
      <c r="CZS97" s="533"/>
      <c r="CZT97" s="527"/>
      <c r="CZU97" s="528"/>
      <c r="CZV97" s="529"/>
      <c r="CZW97" s="530"/>
      <c r="CZX97" s="531"/>
      <c r="CZY97" s="532"/>
      <c r="CZZ97" s="533"/>
      <c r="DAA97" s="527"/>
      <c r="DAB97" s="528"/>
      <c r="DAC97" s="529"/>
      <c r="DAD97" s="530"/>
      <c r="DAE97" s="531"/>
      <c r="DAF97" s="532"/>
      <c r="DAG97" s="533"/>
      <c r="DAH97" s="527"/>
      <c r="DAI97" s="528"/>
      <c r="DAJ97" s="529"/>
      <c r="DAK97" s="530"/>
      <c r="DAL97" s="531"/>
      <c r="DAM97" s="532"/>
      <c r="DAN97" s="533"/>
      <c r="DAO97" s="527"/>
      <c r="DAP97" s="528"/>
      <c r="DAQ97" s="529"/>
      <c r="DAR97" s="530"/>
      <c r="DAS97" s="531"/>
      <c r="DAT97" s="532"/>
      <c r="DAU97" s="533"/>
      <c r="DAV97" s="527"/>
      <c r="DAW97" s="528"/>
      <c r="DAX97" s="529"/>
      <c r="DAY97" s="530"/>
      <c r="DAZ97" s="531"/>
      <c r="DBA97" s="532"/>
      <c r="DBB97" s="533"/>
      <c r="DBC97" s="527"/>
      <c r="DBD97" s="528"/>
      <c r="DBE97" s="529"/>
      <c r="DBF97" s="530"/>
      <c r="DBG97" s="531"/>
      <c r="DBH97" s="532"/>
      <c r="DBI97" s="533"/>
      <c r="DBJ97" s="527"/>
      <c r="DBK97" s="528"/>
      <c r="DBL97" s="529"/>
      <c r="DBM97" s="530"/>
      <c r="DBN97" s="531"/>
      <c r="DBO97" s="532"/>
      <c r="DBP97" s="533"/>
      <c r="DBQ97" s="527"/>
      <c r="DBR97" s="528"/>
      <c r="DBS97" s="529"/>
      <c r="DBT97" s="530"/>
      <c r="DBU97" s="531"/>
      <c r="DBV97" s="532"/>
      <c r="DBW97" s="533"/>
      <c r="DBX97" s="527"/>
      <c r="DBY97" s="528"/>
      <c r="DBZ97" s="529"/>
      <c r="DCA97" s="530"/>
      <c r="DCB97" s="531"/>
      <c r="DCC97" s="532"/>
      <c r="DCD97" s="533"/>
      <c r="DCE97" s="527"/>
      <c r="DCF97" s="528"/>
      <c r="DCG97" s="529"/>
      <c r="DCH97" s="530"/>
      <c r="DCI97" s="531"/>
      <c r="DCJ97" s="532"/>
      <c r="DCK97" s="533"/>
      <c r="DCL97" s="527"/>
      <c r="DCM97" s="528"/>
      <c r="DCN97" s="529"/>
      <c r="DCO97" s="530"/>
      <c r="DCP97" s="531"/>
      <c r="DCQ97" s="532"/>
      <c r="DCR97" s="533"/>
      <c r="DCS97" s="527"/>
      <c r="DCT97" s="528"/>
      <c r="DCU97" s="529"/>
      <c r="DCV97" s="530"/>
      <c r="DCW97" s="531"/>
      <c r="DCX97" s="532"/>
      <c r="DCY97" s="533"/>
      <c r="DCZ97" s="527"/>
      <c r="DDA97" s="528"/>
      <c r="DDB97" s="529"/>
      <c r="DDC97" s="530"/>
      <c r="DDD97" s="531"/>
      <c r="DDE97" s="532"/>
      <c r="DDF97" s="533"/>
      <c r="DDG97" s="527"/>
      <c r="DDH97" s="528"/>
      <c r="DDI97" s="529"/>
      <c r="DDJ97" s="530"/>
      <c r="DDK97" s="531"/>
      <c r="DDL97" s="532"/>
      <c r="DDM97" s="533"/>
      <c r="DDN97" s="527"/>
      <c r="DDO97" s="528"/>
      <c r="DDP97" s="529"/>
      <c r="DDQ97" s="530"/>
      <c r="DDR97" s="531"/>
      <c r="DDS97" s="532"/>
      <c r="DDT97" s="533"/>
      <c r="DDU97" s="527"/>
      <c r="DDV97" s="528"/>
      <c r="DDW97" s="529"/>
      <c r="DDX97" s="530"/>
      <c r="DDY97" s="531"/>
      <c r="DDZ97" s="532"/>
      <c r="DEA97" s="533"/>
      <c r="DEB97" s="527"/>
      <c r="DEC97" s="528"/>
      <c r="DED97" s="529"/>
      <c r="DEE97" s="530"/>
      <c r="DEF97" s="531"/>
      <c r="DEG97" s="532"/>
      <c r="DEH97" s="533"/>
      <c r="DEI97" s="527"/>
      <c r="DEJ97" s="528"/>
      <c r="DEK97" s="529"/>
      <c r="DEL97" s="530"/>
      <c r="DEM97" s="531"/>
      <c r="DEN97" s="532"/>
      <c r="DEO97" s="533"/>
      <c r="DEP97" s="527"/>
      <c r="DEQ97" s="528"/>
      <c r="DER97" s="529"/>
      <c r="DES97" s="530"/>
      <c r="DET97" s="531"/>
      <c r="DEU97" s="532"/>
      <c r="DEV97" s="533"/>
      <c r="DEW97" s="527"/>
      <c r="DEX97" s="528"/>
      <c r="DEY97" s="529"/>
      <c r="DEZ97" s="530"/>
      <c r="DFA97" s="531"/>
      <c r="DFB97" s="532"/>
      <c r="DFC97" s="533"/>
      <c r="DFD97" s="527"/>
      <c r="DFE97" s="528"/>
      <c r="DFF97" s="529"/>
      <c r="DFG97" s="530"/>
      <c r="DFH97" s="531"/>
      <c r="DFI97" s="532"/>
      <c r="DFJ97" s="533"/>
      <c r="DFK97" s="527"/>
      <c r="DFL97" s="528"/>
      <c r="DFM97" s="529"/>
      <c r="DFN97" s="530"/>
      <c r="DFO97" s="531"/>
      <c r="DFP97" s="532"/>
      <c r="DFQ97" s="533"/>
      <c r="DFR97" s="527"/>
      <c r="DFS97" s="528"/>
      <c r="DFT97" s="529"/>
      <c r="DFU97" s="530"/>
      <c r="DFV97" s="531"/>
      <c r="DFW97" s="532"/>
      <c r="DFX97" s="533"/>
      <c r="DFY97" s="527"/>
      <c r="DFZ97" s="528"/>
      <c r="DGA97" s="529"/>
      <c r="DGB97" s="530"/>
      <c r="DGC97" s="531"/>
      <c r="DGD97" s="532"/>
      <c r="DGE97" s="533"/>
      <c r="DGF97" s="527"/>
      <c r="DGG97" s="528"/>
      <c r="DGH97" s="529"/>
      <c r="DGI97" s="530"/>
      <c r="DGJ97" s="531"/>
      <c r="DGK97" s="532"/>
      <c r="DGL97" s="533"/>
      <c r="DGM97" s="527"/>
      <c r="DGN97" s="528"/>
      <c r="DGO97" s="529"/>
      <c r="DGP97" s="530"/>
      <c r="DGQ97" s="531"/>
      <c r="DGR97" s="532"/>
      <c r="DGS97" s="533"/>
      <c r="DGT97" s="527"/>
      <c r="DGU97" s="528"/>
      <c r="DGV97" s="529"/>
      <c r="DGW97" s="530"/>
      <c r="DGX97" s="531"/>
      <c r="DGY97" s="532"/>
      <c r="DGZ97" s="533"/>
      <c r="DHA97" s="527"/>
      <c r="DHB97" s="528"/>
      <c r="DHC97" s="529"/>
      <c r="DHD97" s="530"/>
      <c r="DHE97" s="531"/>
      <c r="DHF97" s="532"/>
      <c r="DHG97" s="533"/>
      <c r="DHH97" s="527"/>
      <c r="DHI97" s="528"/>
      <c r="DHJ97" s="529"/>
      <c r="DHK97" s="530"/>
      <c r="DHL97" s="531"/>
      <c r="DHM97" s="532"/>
      <c r="DHN97" s="533"/>
      <c r="DHO97" s="527"/>
      <c r="DHP97" s="528"/>
      <c r="DHQ97" s="529"/>
      <c r="DHR97" s="530"/>
      <c r="DHS97" s="531"/>
      <c r="DHT97" s="532"/>
      <c r="DHU97" s="533"/>
      <c r="DHV97" s="527"/>
      <c r="DHW97" s="528"/>
      <c r="DHX97" s="529"/>
      <c r="DHY97" s="530"/>
      <c r="DHZ97" s="531"/>
      <c r="DIA97" s="532"/>
      <c r="DIB97" s="533"/>
      <c r="DIC97" s="527"/>
      <c r="DID97" s="528"/>
      <c r="DIE97" s="529"/>
      <c r="DIF97" s="530"/>
      <c r="DIG97" s="531"/>
      <c r="DIH97" s="532"/>
      <c r="DII97" s="533"/>
      <c r="DIJ97" s="527"/>
      <c r="DIK97" s="528"/>
      <c r="DIL97" s="529"/>
      <c r="DIM97" s="530"/>
      <c r="DIN97" s="531"/>
      <c r="DIO97" s="532"/>
      <c r="DIP97" s="533"/>
      <c r="DIQ97" s="527"/>
      <c r="DIR97" s="528"/>
      <c r="DIS97" s="529"/>
      <c r="DIT97" s="530"/>
      <c r="DIU97" s="531"/>
      <c r="DIV97" s="532"/>
      <c r="DIW97" s="533"/>
      <c r="DIX97" s="527"/>
      <c r="DIY97" s="528"/>
      <c r="DIZ97" s="529"/>
      <c r="DJA97" s="530"/>
      <c r="DJB97" s="531"/>
      <c r="DJC97" s="532"/>
      <c r="DJD97" s="533"/>
      <c r="DJE97" s="527"/>
      <c r="DJF97" s="528"/>
      <c r="DJG97" s="529"/>
      <c r="DJH97" s="530"/>
      <c r="DJI97" s="531"/>
      <c r="DJJ97" s="532"/>
      <c r="DJK97" s="533"/>
      <c r="DJL97" s="527"/>
      <c r="DJM97" s="528"/>
      <c r="DJN97" s="529"/>
      <c r="DJO97" s="530"/>
      <c r="DJP97" s="531"/>
      <c r="DJQ97" s="532"/>
      <c r="DJR97" s="533"/>
      <c r="DJS97" s="527"/>
      <c r="DJT97" s="528"/>
      <c r="DJU97" s="529"/>
      <c r="DJV97" s="530"/>
      <c r="DJW97" s="531"/>
      <c r="DJX97" s="532"/>
      <c r="DJY97" s="533"/>
      <c r="DJZ97" s="527"/>
      <c r="DKA97" s="528"/>
      <c r="DKB97" s="529"/>
      <c r="DKC97" s="530"/>
      <c r="DKD97" s="531"/>
      <c r="DKE97" s="532"/>
      <c r="DKF97" s="533"/>
      <c r="DKG97" s="527"/>
      <c r="DKH97" s="528"/>
      <c r="DKI97" s="529"/>
      <c r="DKJ97" s="530"/>
      <c r="DKK97" s="531"/>
      <c r="DKL97" s="532"/>
      <c r="DKM97" s="533"/>
      <c r="DKN97" s="527"/>
      <c r="DKO97" s="528"/>
      <c r="DKP97" s="529"/>
      <c r="DKQ97" s="530"/>
      <c r="DKR97" s="531"/>
      <c r="DKS97" s="532"/>
      <c r="DKT97" s="533"/>
      <c r="DKU97" s="527"/>
      <c r="DKV97" s="528"/>
      <c r="DKW97" s="529"/>
      <c r="DKX97" s="530"/>
      <c r="DKY97" s="531"/>
      <c r="DKZ97" s="532"/>
      <c r="DLA97" s="533"/>
      <c r="DLB97" s="527"/>
      <c r="DLC97" s="528"/>
      <c r="DLD97" s="529"/>
      <c r="DLE97" s="530"/>
      <c r="DLF97" s="531"/>
      <c r="DLG97" s="532"/>
      <c r="DLH97" s="533"/>
      <c r="DLI97" s="527"/>
      <c r="DLJ97" s="528"/>
      <c r="DLK97" s="529"/>
      <c r="DLL97" s="530"/>
      <c r="DLM97" s="531"/>
      <c r="DLN97" s="532"/>
      <c r="DLO97" s="533"/>
      <c r="DLP97" s="527"/>
      <c r="DLQ97" s="528"/>
      <c r="DLR97" s="529"/>
      <c r="DLS97" s="530"/>
      <c r="DLT97" s="531"/>
      <c r="DLU97" s="532"/>
      <c r="DLV97" s="533"/>
      <c r="DLW97" s="527"/>
      <c r="DLX97" s="528"/>
      <c r="DLY97" s="529"/>
      <c r="DLZ97" s="530"/>
      <c r="DMA97" s="531"/>
      <c r="DMB97" s="532"/>
      <c r="DMC97" s="533"/>
      <c r="DMD97" s="527"/>
      <c r="DME97" s="528"/>
      <c r="DMF97" s="529"/>
      <c r="DMG97" s="530"/>
      <c r="DMH97" s="531"/>
      <c r="DMI97" s="532"/>
      <c r="DMJ97" s="533"/>
      <c r="DMK97" s="527"/>
      <c r="DML97" s="528"/>
      <c r="DMM97" s="529"/>
      <c r="DMN97" s="530"/>
      <c r="DMO97" s="531"/>
      <c r="DMP97" s="532"/>
      <c r="DMQ97" s="533"/>
      <c r="DMR97" s="527"/>
      <c r="DMS97" s="528"/>
      <c r="DMT97" s="529"/>
      <c r="DMU97" s="530"/>
      <c r="DMV97" s="531"/>
      <c r="DMW97" s="532"/>
      <c r="DMX97" s="533"/>
      <c r="DMY97" s="527"/>
      <c r="DMZ97" s="528"/>
      <c r="DNA97" s="529"/>
      <c r="DNB97" s="530"/>
      <c r="DNC97" s="531"/>
      <c r="DND97" s="532"/>
      <c r="DNE97" s="533"/>
      <c r="DNF97" s="527"/>
      <c r="DNG97" s="528"/>
      <c r="DNH97" s="529"/>
      <c r="DNI97" s="530"/>
      <c r="DNJ97" s="531"/>
      <c r="DNK97" s="532"/>
      <c r="DNL97" s="533"/>
      <c r="DNM97" s="527"/>
      <c r="DNN97" s="528"/>
      <c r="DNO97" s="529"/>
      <c r="DNP97" s="530"/>
      <c r="DNQ97" s="531"/>
      <c r="DNR97" s="532"/>
      <c r="DNS97" s="533"/>
      <c r="DNT97" s="527"/>
      <c r="DNU97" s="528"/>
      <c r="DNV97" s="529"/>
      <c r="DNW97" s="530"/>
      <c r="DNX97" s="531"/>
      <c r="DNY97" s="532"/>
      <c r="DNZ97" s="533"/>
      <c r="DOA97" s="527"/>
      <c r="DOB97" s="528"/>
      <c r="DOC97" s="529"/>
      <c r="DOD97" s="530"/>
      <c r="DOE97" s="531"/>
      <c r="DOF97" s="532"/>
      <c r="DOG97" s="533"/>
      <c r="DOH97" s="527"/>
      <c r="DOI97" s="528"/>
      <c r="DOJ97" s="529"/>
      <c r="DOK97" s="530"/>
      <c r="DOL97" s="531"/>
      <c r="DOM97" s="532"/>
      <c r="DON97" s="533"/>
      <c r="DOO97" s="527"/>
      <c r="DOP97" s="528"/>
      <c r="DOQ97" s="529"/>
      <c r="DOR97" s="530"/>
      <c r="DOS97" s="531"/>
      <c r="DOT97" s="532"/>
      <c r="DOU97" s="533"/>
      <c r="DOV97" s="527"/>
      <c r="DOW97" s="528"/>
      <c r="DOX97" s="529"/>
      <c r="DOY97" s="530"/>
      <c r="DOZ97" s="531"/>
      <c r="DPA97" s="532"/>
      <c r="DPB97" s="533"/>
      <c r="DPC97" s="527"/>
      <c r="DPD97" s="528"/>
      <c r="DPE97" s="529"/>
      <c r="DPF97" s="530"/>
      <c r="DPG97" s="531"/>
      <c r="DPH97" s="532"/>
      <c r="DPI97" s="533"/>
      <c r="DPJ97" s="527"/>
      <c r="DPK97" s="528"/>
      <c r="DPL97" s="529"/>
      <c r="DPM97" s="530"/>
      <c r="DPN97" s="531"/>
      <c r="DPO97" s="532"/>
      <c r="DPP97" s="533"/>
      <c r="DPQ97" s="527"/>
      <c r="DPR97" s="528"/>
      <c r="DPS97" s="529"/>
      <c r="DPT97" s="530"/>
      <c r="DPU97" s="531"/>
      <c r="DPV97" s="532"/>
      <c r="DPW97" s="533"/>
      <c r="DPX97" s="527"/>
      <c r="DPY97" s="528"/>
      <c r="DPZ97" s="529"/>
      <c r="DQA97" s="530"/>
      <c r="DQB97" s="531"/>
      <c r="DQC97" s="532"/>
      <c r="DQD97" s="533"/>
      <c r="DQE97" s="527"/>
      <c r="DQF97" s="528"/>
      <c r="DQG97" s="529"/>
      <c r="DQH97" s="530"/>
      <c r="DQI97" s="531"/>
      <c r="DQJ97" s="532"/>
      <c r="DQK97" s="533"/>
      <c r="DQL97" s="527"/>
      <c r="DQM97" s="528"/>
      <c r="DQN97" s="529"/>
      <c r="DQO97" s="530"/>
      <c r="DQP97" s="531"/>
      <c r="DQQ97" s="532"/>
      <c r="DQR97" s="533"/>
      <c r="DQS97" s="527"/>
      <c r="DQT97" s="528"/>
      <c r="DQU97" s="529"/>
      <c r="DQV97" s="530"/>
      <c r="DQW97" s="531"/>
      <c r="DQX97" s="532"/>
      <c r="DQY97" s="533"/>
      <c r="DQZ97" s="527"/>
      <c r="DRA97" s="528"/>
      <c r="DRB97" s="529"/>
      <c r="DRC97" s="530"/>
      <c r="DRD97" s="531"/>
      <c r="DRE97" s="532"/>
      <c r="DRF97" s="533"/>
      <c r="DRG97" s="527"/>
      <c r="DRH97" s="528"/>
      <c r="DRI97" s="529"/>
      <c r="DRJ97" s="530"/>
      <c r="DRK97" s="531"/>
      <c r="DRL97" s="532"/>
      <c r="DRM97" s="533"/>
      <c r="DRN97" s="527"/>
      <c r="DRO97" s="528"/>
      <c r="DRP97" s="529"/>
      <c r="DRQ97" s="530"/>
      <c r="DRR97" s="531"/>
      <c r="DRS97" s="532"/>
      <c r="DRT97" s="533"/>
      <c r="DRU97" s="527"/>
      <c r="DRV97" s="528"/>
      <c r="DRW97" s="529"/>
      <c r="DRX97" s="530"/>
      <c r="DRY97" s="531"/>
      <c r="DRZ97" s="532"/>
      <c r="DSA97" s="533"/>
      <c r="DSB97" s="527"/>
      <c r="DSC97" s="528"/>
      <c r="DSD97" s="529"/>
      <c r="DSE97" s="530"/>
      <c r="DSF97" s="531"/>
      <c r="DSG97" s="532"/>
      <c r="DSH97" s="533"/>
      <c r="DSI97" s="527"/>
      <c r="DSJ97" s="528"/>
      <c r="DSK97" s="529"/>
      <c r="DSL97" s="530"/>
      <c r="DSM97" s="531"/>
      <c r="DSN97" s="532"/>
      <c r="DSO97" s="533"/>
      <c r="DSP97" s="527"/>
      <c r="DSQ97" s="528"/>
      <c r="DSR97" s="529"/>
      <c r="DSS97" s="530"/>
      <c r="DST97" s="531"/>
      <c r="DSU97" s="532"/>
      <c r="DSV97" s="533"/>
      <c r="DSW97" s="527"/>
      <c r="DSX97" s="528"/>
      <c r="DSY97" s="529"/>
      <c r="DSZ97" s="530"/>
      <c r="DTA97" s="531"/>
      <c r="DTB97" s="532"/>
      <c r="DTC97" s="533"/>
      <c r="DTD97" s="527"/>
      <c r="DTE97" s="528"/>
      <c r="DTF97" s="529"/>
      <c r="DTG97" s="530"/>
      <c r="DTH97" s="531"/>
      <c r="DTI97" s="532"/>
      <c r="DTJ97" s="533"/>
      <c r="DTK97" s="527"/>
      <c r="DTL97" s="528"/>
      <c r="DTM97" s="529"/>
      <c r="DTN97" s="530"/>
      <c r="DTO97" s="531"/>
      <c r="DTP97" s="532"/>
      <c r="DTQ97" s="533"/>
      <c r="DTR97" s="527"/>
      <c r="DTS97" s="528"/>
      <c r="DTT97" s="529"/>
      <c r="DTU97" s="530"/>
      <c r="DTV97" s="531"/>
      <c r="DTW97" s="532"/>
      <c r="DTX97" s="533"/>
      <c r="DTY97" s="527"/>
      <c r="DTZ97" s="528"/>
      <c r="DUA97" s="529"/>
      <c r="DUB97" s="530"/>
      <c r="DUC97" s="531"/>
      <c r="DUD97" s="532"/>
      <c r="DUE97" s="533"/>
      <c r="DUF97" s="527"/>
      <c r="DUG97" s="528"/>
      <c r="DUH97" s="529"/>
      <c r="DUI97" s="530"/>
      <c r="DUJ97" s="531"/>
      <c r="DUK97" s="532"/>
      <c r="DUL97" s="533"/>
      <c r="DUM97" s="527"/>
      <c r="DUN97" s="528"/>
      <c r="DUO97" s="529"/>
      <c r="DUP97" s="530"/>
      <c r="DUQ97" s="531"/>
      <c r="DUR97" s="532"/>
      <c r="DUS97" s="533"/>
      <c r="DUT97" s="527"/>
      <c r="DUU97" s="528"/>
      <c r="DUV97" s="529"/>
      <c r="DUW97" s="530"/>
      <c r="DUX97" s="531"/>
      <c r="DUY97" s="532"/>
      <c r="DUZ97" s="533"/>
      <c r="DVA97" s="527"/>
      <c r="DVB97" s="528"/>
      <c r="DVC97" s="529"/>
      <c r="DVD97" s="530"/>
      <c r="DVE97" s="531"/>
      <c r="DVF97" s="532"/>
      <c r="DVG97" s="533"/>
      <c r="DVH97" s="527"/>
      <c r="DVI97" s="528"/>
      <c r="DVJ97" s="529"/>
      <c r="DVK97" s="530"/>
      <c r="DVL97" s="531"/>
      <c r="DVM97" s="532"/>
      <c r="DVN97" s="533"/>
      <c r="DVO97" s="527"/>
      <c r="DVP97" s="528"/>
      <c r="DVQ97" s="529"/>
      <c r="DVR97" s="530"/>
      <c r="DVS97" s="531"/>
      <c r="DVT97" s="532"/>
      <c r="DVU97" s="533"/>
      <c r="DVV97" s="527"/>
      <c r="DVW97" s="528"/>
      <c r="DVX97" s="529"/>
      <c r="DVY97" s="530"/>
      <c r="DVZ97" s="531"/>
      <c r="DWA97" s="532"/>
      <c r="DWB97" s="533"/>
      <c r="DWC97" s="527"/>
      <c r="DWD97" s="528"/>
      <c r="DWE97" s="529"/>
      <c r="DWF97" s="530"/>
      <c r="DWG97" s="531"/>
      <c r="DWH97" s="532"/>
      <c r="DWI97" s="533"/>
      <c r="DWJ97" s="527"/>
      <c r="DWK97" s="528"/>
      <c r="DWL97" s="529"/>
      <c r="DWM97" s="530"/>
      <c r="DWN97" s="531"/>
      <c r="DWO97" s="532"/>
      <c r="DWP97" s="533"/>
      <c r="DWQ97" s="527"/>
      <c r="DWR97" s="528"/>
      <c r="DWS97" s="529"/>
      <c r="DWT97" s="530"/>
      <c r="DWU97" s="531"/>
      <c r="DWV97" s="532"/>
      <c r="DWW97" s="533"/>
      <c r="DWX97" s="527"/>
      <c r="DWY97" s="528"/>
      <c r="DWZ97" s="529"/>
      <c r="DXA97" s="530"/>
      <c r="DXB97" s="531"/>
      <c r="DXC97" s="532"/>
      <c r="DXD97" s="533"/>
      <c r="DXE97" s="527"/>
      <c r="DXF97" s="528"/>
      <c r="DXG97" s="529"/>
      <c r="DXH97" s="530"/>
      <c r="DXI97" s="531"/>
      <c r="DXJ97" s="532"/>
      <c r="DXK97" s="533"/>
      <c r="DXL97" s="527"/>
      <c r="DXM97" s="528"/>
      <c r="DXN97" s="529"/>
      <c r="DXO97" s="530"/>
      <c r="DXP97" s="531"/>
      <c r="DXQ97" s="532"/>
      <c r="DXR97" s="533"/>
      <c r="DXS97" s="527"/>
      <c r="DXT97" s="528"/>
      <c r="DXU97" s="529"/>
      <c r="DXV97" s="530"/>
      <c r="DXW97" s="531"/>
      <c r="DXX97" s="532"/>
      <c r="DXY97" s="533"/>
      <c r="DXZ97" s="527"/>
      <c r="DYA97" s="528"/>
      <c r="DYB97" s="529"/>
      <c r="DYC97" s="530"/>
      <c r="DYD97" s="531"/>
      <c r="DYE97" s="532"/>
      <c r="DYF97" s="533"/>
      <c r="DYG97" s="527"/>
      <c r="DYH97" s="528"/>
      <c r="DYI97" s="529"/>
      <c r="DYJ97" s="530"/>
      <c r="DYK97" s="531"/>
      <c r="DYL97" s="532"/>
      <c r="DYM97" s="533"/>
      <c r="DYN97" s="527"/>
      <c r="DYO97" s="528"/>
      <c r="DYP97" s="529"/>
      <c r="DYQ97" s="530"/>
      <c r="DYR97" s="531"/>
      <c r="DYS97" s="532"/>
      <c r="DYT97" s="533"/>
      <c r="DYU97" s="527"/>
      <c r="DYV97" s="528"/>
      <c r="DYW97" s="529"/>
      <c r="DYX97" s="530"/>
      <c r="DYY97" s="531"/>
      <c r="DYZ97" s="532"/>
      <c r="DZA97" s="533"/>
      <c r="DZB97" s="527"/>
      <c r="DZC97" s="528"/>
      <c r="DZD97" s="529"/>
      <c r="DZE97" s="530"/>
      <c r="DZF97" s="531"/>
      <c r="DZG97" s="532"/>
      <c r="DZH97" s="533"/>
      <c r="DZI97" s="527"/>
      <c r="DZJ97" s="528"/>
      <c r="DZK97" s="529"/>
      <c r="DZL97" s="530"/>
      <c r="DZM97" s="531"/>
      <c r="DZN97" s="532"/>
      <c r="DZO97" s="533"/>
      <c r="DZP97" s="527"/>
      <c r="DZQ97" s="528"/>
      <c r="DZR97" s="529"/>
      <c r="DZS97" s="530"/>
      <c r="DZT97" s="531"/>
      <c r="DZU97" s="532"/>
      <c r="DZV97" s="533"/>
      <c r="DZW97" s="527"/>
      <c r="DZX97" s="528"/>
      <c r="DZY97" s="529"/>
      <c r="DZZ97" s="530"/>
      <c r="EAA97" s="531"/>
      <c r="EAB97" s="532"/>
      <c r="EAC97" s="533"/>
      <c r="EAD97" s="527"/>
      <c r="EAE97" s="528"/>
      <c r="EAF97" s="529"/>
      <c r="EAG97" s="530"/>
      <c r="EAH97" s="531"/>
      <c r="EAI97" s="532"/>
      <c r="EAJ97" s="533"/>
      <c r="EAK97" s="527"/>
      <c r="EAL97" s="528"/>
      <c r="EAM97" s="529"/>
      <c r="EAN97" s="530"/>
      <c r="EAO97" s="531"/>
      <c r="EAP97" s="532"/>
      <c r="EAQ97" s="533"/>
      <c r="EAR97" s="527"/>
      <c r="EAS97" s="528"/>
      <c r="EAT97" s="529"/>
      <c r="EAU97" s="530"/>
      <c r="EAV97" s="531"/>
      <c r="EAW97" s="532"/>
      <c r="EAX97" s="533"/>
      <c r="EAY97" s="527"/>
      <c r="EAZ97" s="528"/>
      <c r="EBA97" s="529"/>
      <c r="EBB97" s="530"/>
      <c r="EBC97" s="531"/>
      <c r="EBD97" s="532"/>
      <c r="EBE97" s="533"/>
      <c r="EBF97" s="527"/>
      <c r="EBG97" s="528"/>
      <c r="EBH97" s="529"/>
      <c r="EBI97" s="530"/>
      <c r="EBJ97" s="531"/>
      <c r="EBK97" s="532"/>
      <c r="EBL97" s="533"/>
      <c r="EBM97" s="527"/>
      <c r="EBN97" s="528"/>
      <c r="EBO97" s="529"/>
      <c r="EBP97" s="530"/>
      <c r="EBQ97" s="531"/>
      <c r="EBR97" s="532"/>
      <c r="EBS97" s="533"/>
      <c r="EBT97" s="527"/>
      <c r="EBU97" s="528"/>
      <c r="EBV97" s="529"/>
      <c r="EBW97" s="530"/>
      <c r="EBX97" s="531"/>
      <c r="EBY97" s="532"/>
      <c r="EBZ97" s="533"/>
      <c r="ECA97" s="527"/>
      <c r="ECB97" s="528"/>
      <c r="ECC97" s="529"/>
      <c r="ECD97" s="530"/>
      <c r="ECE97" s="531"/>
      <c r="ECF97" s="532"/>
      <c r="ECG97" s="533"/>
      <c r="ECH97" s="527"/>
      <c r="ECI97" s="528"/>
      <c r="ECJ97" s="529"/>
      <c r="ECK97" s="530"/>
      <c r="ECL97" s="531"/>
      <c r="ECM97" s="532"/>
      <c r="ECN97" s="533"/>
      <c r="ECO97" s="527"/>
      <c r="ECP97" s="528"/>
      <c r="ECQ97" s="529"/>
      <c r="ECR97" s="530"/>
      <c r="ECS97" s="531"/>
      <c r="ECT97" s="532"/>
      <c r="ECU97" s="533"/>
      <c r="ECV97" s="527"/>
      <c r="ECW97" s="528"/>
      <c r="ECX97" s="529"/>
      <c r="ECY97" s="530"/>
      <c r="ECZ97" s="531"/>
      <c r="EDA97" s="532"/>
      <c r="EDB97" s="533"/>
      <c r="EDC97" s="527"/>
      <c r="EDD97" s="528"/>
      <c r="EDE97" s="529"/>
      <c r="EDF97" s="530"/>
      <c r="EDG97" s="531"/>
      <c r="EDH97" s="532"/>
      <c r="EDI97" s="533"/>
      <c r="EDJ97" s="527"/>
      <c r="EDK97" s="528"/>
      <c r="EDL97" s="529"/>
      <c r="EDM97" s="530"/>
      <c r="EDN97" s="531"/>
      <c r="EDO97" s="532"/>
      <c r="EDP97" s="533"/>
      <c r="EDQ97" s="527"/>
      <c r="EDR97" s="528"/>
      <c r="EDS97" s="529"/>
      <c r="EDT97" s="530"/>
      <c r="EDU97" s="531"/>
      <c r="EDV97" s="532"/>
      <c r="EDW97" s="533"/>
      <c r="EDX97" s="527"/>
      <c r="EDY97" s="528"/>
      <c r="EDZ97" s="529"/>
      <c r="EEA97" s="530"/>
      <c r="EEB97" s="531"/>
      <c r="EEC97" s="532"/>
      <c r="EED97" s="533"/>
      <c r="EEE97" s="527"/>
      <c r="EEF97" s="528"/>
      <c r="EEG97" s="529"/>
      <c r="EEH97" s="530"/>
      <c r="EEI97" s="531"/>
      <c r="EEJ97" s="532"/>
      <c r="EEK97" s="533"/>
      <c r="EEL97" s="527"/>
      <c r="EEM97" s="528"/>
      <c r="EEN97" s="529"/>
      <c r="EEO97" s="530"/>
      <c r="EEP97" s="531"/>
      <c r="EEQ97" s="532"/>
      <c r="EER97" s="533"/>
      <c r="EES97" s="527"/>
      <c r="EET97" s="528"/>
      <c r="EEU97" s="529"/>
      <c r="EEV97" s="530"/>
      <c r="EEW97" s="531"/>
      <c r="EEX97" s="532"/>
      <c r="EEY97" s="533"/>
      <c r="EEZ97" s="527"/>
      <c r="EFA97" s="528"/>
      <c r="EFB97" s="529"/>
      <c r="EFC97" s="530"/>
      <c r="EFD97" s="531"/>
      <c r="EFE97" s="532"/>
      <c r="EFF97" s="533"/>
      <c r="EFG97" s="527"/>
      <c r="EFH97" s="528"/>
      <c r="EFI97" s="529"/>
      <c r="EFJ97" s="530"/>
      <c r="EFK97" s="531"/>
      <c r="EFL97" s="532"/>
      <c r="EFM97" s="533"/>
      <c r="EFN97" s="527"/>
      <c r="EFO97" s="528"/>
      <c r="EFP97" s="529"/>
      <c r="EFQ97" s="530"/>
      <c r="EFR97" s="531"/>
      <c r="EFS97" s="532"/>
      <c r="EFT97" s="533"/>
      <c r="EFU97" s="527"/>
      <c r="EFV97" s="528"/>
      <c r="EFW97" s="529"/>
      <c r="EFX97" s="530"/>
      <c r="EFY97" s="531"/>
      <c r="EFZ97" s="532"/>
      <c r="EGA97" s="533"/>
      <c r="EGB97" s="527"/>
      <c r="EGC97" s="528"/>
      <c r="EGD97" s="529"/>
      <c r="EGE97" s="530"/>
      <c r="EGF97" s="531"/>
      <c r="EGG97" s="532"/>
      <c r="EGH97" s="533"/>
      <c r="EGI97" s="527"/>
      <c r="EGJ97" s="528"/>
      <c r="EGK97" s="529"/>
      <c r="EGL97" s="530"/>
      <c r="EGM97" s="531"/>
      <c r="EGN97" s="532"/>
      <c r="EGO97" s="533"/>
      <c r="EGP97" s="527"/>
      <c r="EGQ97" s="528"/>
      <c r="EGR97" s="529"/>
      <c r="EGS97" s="530"/>
      <c r="EGT97" s="531"/>
      <c r="EGU97" s="532"/>
      <c r="EGV97" s="533"/>
      <c r="EGW97" s="527"/>
      <c r="EGX97" s="528"/>
      <c r="EGY97" s="529"/>
      <c r="EGZ97" s="530"/>
      <c r="EHA97" s="531"/>
      <c r="EHB97" s="532"/>
      <c r="EHC97" s="533"/>
      <c r="EHD97" s="527"/>
      <c r="EHE97" s="528"/>
      <c r="EHF97" s="529"/>
      <c r="EHG97" s="530"/>
      <c r="EHH97" s="531"/>
      <c r="EHI97" s="532"/>
      <c r="EHJ97" s="533"/>
      <c r="EHK97" s="527"/>
      <c r="EHL97" s="528"/>
      <c r="EHM97" s="529"/>
      <c r="EHN97" s="530"/>
      <c r="EHO97" s="531"/>
      <c r="EHP97" s="532"/>
      <c r="EHQ97" s="533"/>
      <c r="EHR97" s="527"/>
      <c r="EHS97" s="528"/>
      <c r="EHT97" s="529"/>
      <c r="EHU97" s="530"/>
      <c r="EHV97" s="531"/>
      <c r="EHW97" s="532"/>
      <c r="EHX97" s="533"/>
      <c r="EHY97" s="527"/>
      <c r="EHZ97" s="528"/>
      <c r="EIA97" s="529"/>
      <c r="EIB97" s="530"/>
      <c r="EIC97" s="531"/>
      <c r="EID97" s="532"/>
      <c r="EIE97" s="533"/>
      <c r="EIF97" s="527"/>
      <c r="EIG97" s="528"/>
      <c r="EIH97" s="529"/>
      <c r="EII97" s="530"/>
      <c r="EIJ97" s="531"/>
      <c r="EIK97" s="532"/>
      <c r="EIL97" s="533"/>
      <c r="EIM97" s="527"/>
      <c r="EIN97" s="528"/>
      <c r="EIO97" s="529"/>
      <c r="EIP97" s="530"/>
      <c r="EIQ97" s="531"/>
      <c r="EIR97" s="532"/>
      <c r="EIS97" s="533"/>
      <c r="EIT97" s="527"/>
      <c r="EIU97" s="528"/>
      <c r="EIV97" s="529"/>
      <c r="EIW97" s="530"/>
      <c r="EIX97" s="531"/>
      <c r="EIY97" s="532"/>
      <c r="EIZ97" s="533"/>
      <c r="EJA97" s="527"/>
      <c r="EJB97" s="528"/>
      <c r="EJC97" s="529"/>
      <c r="EJD97" s="530"/>
      <c r="EJE97" s="531"/>
      <c r="EJF97" s="532"/>
      <c r="EJG97" s="533"/>
      <c r="EJH97" s="527"/>
      <c r="EJI97" s="528"/>
      <c r="EJJ97" s="529"/>
      <c r="EJK97" s="530"/>
      <c r="EJL97" s="531"/>
      <c r="EJM97" s="532"/>
      <c r="EJN97" s="533"/>
      <c r="EJO97" s="527"/>
      <c r="EJP97" s="528"/>
      <c r="EJQ97" s="529"/>
      <c r="EJR97" s="530"/>
      <c r="EJS97" s="531"/>
      <c r="EJT97" s="532"/>
      <c r="EJU97" s="533"/>
      <c r="EJV97" s="527"/>
      <c r="EJW97" s="528"/>
      <c r="EJX97" s="529"/>
      <c r="EJY97" s="530"/>
      <c r="EJZ97" s="531"/>
      <c r="EKA97" s="532"/>
      <c r="EKB97" s="533"/>
      <c r="EKC97" s="527"/>
      <c r="EKD97" s="528"/>
      <c r="EKE97" s="529"/>
      <c r="EKF97" s="530"/>
      <c r="EKG97" s="531"/>
      <c r="EKH97" s="532"/>
      <c r="EKI97" s="533"/>
      <c r="EKJ97" s="527"/>
      <c r="EKK97" s="528"/>
      <c r="EKL97" s="529"/>
      <c r="EKM97" s="530"/>
      <c r="EKN97" s="531"/>
      <c r="EKO97" s="532"/>
      <c r="EKP97" s="533"/>
      <c r="EKQ97" s="527"/>
      <c r="EKR97" s="528"/>
      <c r="EKS97" s="529"/>
      <c r="EKT97" s="530"/>
      <c r="EKU97" s="531"/>
      <c r="EKV97" s="532"/>
      <c r="EKW97" s="533"/>
      <c r="EKX97" s="527"/>
      <c r="EKY97" s="528"/>
      <c r="EKZ97" s="529"/>
      <c r="ELA97" s="530"/>
      <c r="ELB97" s="531"/>
      <c r="ELC97" s="532"/>
      <c r="ELD97" s="533"/>
      <c r="ELE97" s="527"/>
      <c r="ELF97" s="528"/>
      <c r="ELG97" s="529"/>
      <c r="ELH97" s="530"/>
      <c r="ELI97" s="531"/>
      <c r="ELJ97" s="532"/>
      <c r="ELK97" s="533"/>
      <c r="ELL97" s="527"/>
      <c r="ELM97" s="528"/>
      <c r="ELN97" s="529"/>
      <c r="ELO97" s="530"/>
      <c r="ELP97" s="531"/>
      <c r="ELQ97" s="532"/>
      <c r="ELR97" s="533"/>
      <c r="ELS97" s="527"/>
      <c r="ELT97" s="528"/>
      <c r="ELU97" s="529"/>
      <c r="ELV97" s="530"/>
      <c r="ELW97" s="531"/>
      <c r="ELX97" s="532"/>
      <c r="ELY97" s="533"/>
      <c r="ELZ97" s="527"/>
      <c r="EMA97" s="528"/>
      <c r="EMB97" s="529"/>
      <c r="EMC97" s="530"/>
      <c r="EMD97" s="531"/>
      <c r="EME97" s="532"/>
      <c r="EMF97" s="533"/>
      <c r="EMG97" s="527"/>
      <c r="EMH97" s="528"/>
      <c r="EMI97" s="529"/>
      <c r="EMJ97" s="530"/>
      <c r="EMK97" s="531"/>
      <c r="EML97" s="532"/>
      <c r="EMM97" s="533"/>
      <c r="EMN97" s="527"/>
      <c r="EMO97" s="528"/>
      <c r="EMP97" s="529"/>
      <c r="EMQ97" s="530"/>
      <c r="EMR97" s="531"/>
      <c r="EMS97" s="532"/>
      <c r="EMT97" s="533"/>
      <c r="EMU97" s="527"/>
      <c r="EMV97" s="528"/>
      <c r="EMW97" s="529"/>
      <c r="EMX97" s="530"/>
      <c r="EMY97" s="531"/>
      <c r="EMZ97" s="532"/>
      <c r="ENA97" s="533"/>
      <c r="ENB97" s="527"/>
      <c r="ENC97" s="528"/>
      <c r="END97" s="529"/>
      <c r="ENE97" s="530"/>
      <c r="ENF97" s="531"/>
      <c r="ENG97" s="532"/>
      <c r="ENH97" s="533"/>
      <c r="ENI97" s="527"/>
      <c r="ENJ97" s="528"/>
      <c r="ENK97" s="529"/>
      <c r="ENL97" s="530"/>
      <c r="ENM97" s="531"/>
      <c r="ENN97" s="532"/>
      <c r="ENO97" s="533"/>
      <c r="ENP97" s="527"/>
      <c r="ENQ97" s="528"/>
      <c r="ENR97" s="529"/>
      <c r="ENS97" s="530"/>
      <c r="ENT97" s="531"/>
      <c r="ENU97" s="532"/>
      <c r="ENV97" s="533"/>
      <c r="ENW97" s="527"/>
      <c r="ENX97" s="528"/>
      <c r="ENY97" s="529"/>
      <c r="ENZ97" s="530"/>
      <c r="EOA97" s="531"/>
      <c r="EOB97" s="532"/>
      <c r="EOC97" s="533"/>
      <c r="EOD97" s="527"/>
      <c r="EOE97" s="528"/>
      <c r="EOF97" s="529"/>
      <c r="EOG97" s="530"/>
      <c r="EOH97" s="531"/>
      <c r="EOI97" s="532"/>
      <c r="EOJ97" s="533"/>
      <c r="EOK97" s="527"/>
      <c r="EOL97" s="528"/>
      <c r="EOM97" s="529"/>
      <c r="EON97" s="530"/>
      <c r="EOO97" s="531"/>
      <c r="EOP97" s="532"/>
      <c r="EOQ97" s="533"/>
      <c r="EOR97" s="527"/>
      <c r="EOS97" s="528"/>
      <c r="EOT97" s="529"/>
      <c r="EOU97" s="530"/>
      <c r="EOV97" s="531"/>
      <c r="EOW97" s="532"/>
      <c r="EOX97" s="533"/>
      <c r="EOY97" s="527"/>
      <c r="EOZ97" s="528"/>
      <c r="EPA97" s="529"/>
      <c r="EPB97" s="530"/>
      <c r="EPC97" s="531"/>
      <c r="EPD97" s="532"/>
      <c r="EPE97" s="533"/>
      <c r="EPF97" s="527"/>
      <c r="EPG97" s="528"/>
      <c r="EPH97" s="529"/>
      <c r="EPI97" s="530"/>
      <c r="EPJ97" s="531"/>
      <c r="EPK97" s="532"/>
      <c r="EPL97" s="533"/>
      <c r="EPM97" s="527"/>
      <c r="EPN97" s="528"/>
      <c r="EPO97" s="529"/>
      <c r="EPP97" s="530"/>
      <c r="EPQ97" s="531"/>
      <c r="EPR97" s="532"/>
      <c r="EPS97" s="533"/>
      <c r="EPT97" s="527"/>
      <c r="EPU97" s="528"/>
      <c r="EPV97" s="529"/>
      <c r="EPW97" s="530"/>
      <c r="EPX97" s="531"/>
      <c r="EPY97" s="532"/>
      <c r="EPZ97" s="533"/>
      <c r="EQA97" s="527"/>
      <c r="EQB97" s="528"/>
      <c r="EQC97" s="529"/>
      <c r="EQD97" s="530"/>
      <c r="EQE97" s="531"/>
      <c r="EQF97" s="532"/>
      <c r="EQG97" s="533"/>
      <c r="EQH97" s="527"/>
      <c r="EQI97" s="528"/>
      <c r="EQJ97" s="529"/>
      <c r="EQK97" s="530"/>
      <c r="EQL97" s="531"/>
      <c r="EQM97" s="532"/>
      <c r="EQN97" s="533"/>
      <c r="EQO97" s="527"/>
      <c r="EQP97" s="528"/>
      <c r="EQQ97" s="529"/>
      <c r="EQR97" s="530"/>
      <c r="EQS97" s="531"/>
      <c r="EQT97" s="532"/>
      <c r="EQU97" s="533"/>
      <c r="EQV97" s="527"/>
      <c r="EQW97" s="528"/>
      <c r="EQX97" s="529"/>
      <c r="EQY97" s="530"/>
      <c r="EQZ97" s="531"/>
      <c r="ERA97" s="532"/>
      <c r="ERB97" s="533"/>
      <c r="ERC97" s="527"/>
      <c r="ERD97" s="528"/>
      <c r="ERE97" s="529"/>
      <c r="ERF97" s="530"/>
      <c r="ERG97" s="531"/>
      <c r="ERH97" s="532"/>
      <c r="ERI97" s="533"/>
      <c r="ERJ97" s="527"/>
      <c r="ERK97" s="528"/>
      <c r="ERL97" s="529"/>
      <c r="ERM97" s="530"/>
      <c r="ERN97" s="531"/>
      <c r="ERO97" s="532"/>
      <c r="ERP97" s="533"/>
      <c r="ERQ97" s="527"/>
      <c r="ERR97" s="528"/>
      <c r="ERS97" s="529"/>
      <c r="ERT97" s="530"/>
      <c r="ERU97" s="531"/>
      <c r="ERV97" s="532"/>
      <c r="ERW97" s="533"/>
      <c r="ERX97" s="527"/>
      <c r="ERY97" s="528"/>
      <c r="ERZ97" s="529"/>
      <c r="ESA97" s="530"/>
      <c r="ESB97" s="531"/>
      <c r="ESC97" s="532"/>
      <c r="ESD97" s="533"/>
      <c r="ESE97" s="527"/>
      <c r="ESF97" s="528"/>
      <c r="ESG97" s="529"/>
      <c r="ESH97" s="530"/>
      <c r="ESI97" s="531"/>
      <c r="ESJ97" s="532"/>
      <c r="ESK97" s="533"/>
      <c r="ESL97" s="527"/>
      <c r="ESM97" s="528"/>
      <c r="ESN97" s="529"/>
      <c r="ESO97" s="530"/>
      <c r="ESP97" s="531"/>
      <c r="ESQ97" s="532"/>
      <c r="ESR97" s="533"/>
      <c r="ESS97" s="527"/>
      <c r="EST97" s="528"/>
      <c r="ESU97" s="529"/>
      <c r="ESV97" s="530"/>
      <c r="ESW97" s="531"/>
      <c r="ESX97" s="532"/>
      <c r="ESY97" s="533"/>
      <c r="ESZ97" s="527"/>
      <c r="ETA97" s="528"/>
      <c r="ETB97" s="529"/>
      <c r="ETC97" s="530"/>
      <c r="ETD97" s="531"/>
      <c r="ETE97" s="532"/>
      <c r="ETF97" s="533"/>
      <c r="ETG97" s="527"/>
      <c r="ETH97" s="528"/>
      <c r="ETI97" s="529"/>
      <c r="ETJ97" s="530"/>
      <c r="ETK97" s="531"/>
      <c r="ETL97" s="532"/>
      <c r="ETM97" s="533"/>
      <c r="ETN97" s="527"/>
      <c r="ETO97" s="528"/>
      <c r="ETP97" s="529"/>
      <c r="ETQ97" s="530"/>
      <c r="ETR97" s="531"/>
      <c r="ETS97" s="532"/>
      <c r="ETT97" s="533"/>
      <c r="ETU97" s="527"/>
      <c r="ETV97" s="528"/>
      <c r="ETW97" s="529"/>
      <c r="ETX97" s="530"/>
      <c r="ETY97" s="531"/>
      <c r="ETZ97" s="532"/>
      <c r="EUA97" s="533"/>
      <c r="EUB97" s="527"/>
      <c r="EUC97" s="528"/>
      <c r="EUD97" s="529"/>
      <c r="EUE97" s="530"/>
      <c r="EUF97" s="531"/>
      <c r="EUG97" s="532"/>
      <c r="EUH97" s="533"/>
      <c r="EUI97" s="527"/>
      <c r="EUJ97" s="528"/>
      <c r="EUK97" s="529"/>
      <c r="EUL97" s="530"/>
      <c r="EUM97" s="531"/>
      <c r="EUN97" s="532"/>
      <c r="EUO97" s="533"/>
      <c r="EUP97" s="527"/>
      <c r="EUQ97" s="528"/>
      <c r="EUR97" s="529"/>
      <c r="EUS97" s="530"/>
      <c r="EUT97" s="531"/>
      <c r="EUU97" s="532"/>
      <c r="EUV97" s="533"/>
      <c r="EUW97" s="527"/>
      <c r="EUX97" s="528"/>
      <c r="EUY97" s="529"/>
      <c r="EUZ97" s="530"/>
      <c r="EVA97" s="531"/>
      <c r="EVB97" s="532"/>
      <c r="EVC97" s="533"/>
      <c r="EVD97" s="527"/>
      <c r="EVE97" s="528"/>
      <c r="EVF97" s="529"/>
      <c r="EVG97" s="530"/>
      <c r="EVH97" s="531"/>
      <c r="EVI97" s="532"/>
      <c r="EVJ97" s="533"/>
      <c r="EVK97" s="527"/>
      <c r="EVL97" s="528"/>
      <c r="EVM97" s="529"/>
      <c r="EVN97" s="530"/>
      <c r="EVO97" s="531"/>
      <c r="EVP97" s="532"/>
      <c r="EVQ97" s="533"/>
      <c r="EVR97" s="527"/>
      <c r="EVS97" s="528"/>
      <c r="EVT97" s="529"/>
      <c r="EVU97" s="530"/>
      <c r="EVV97" s="531"/>
      <c r="EVW97" s="532"/>
      <c r="EVX97" s="533"/>
      <c r="EVY97" s="527"/>
      <c r="EVZ97" s="528"/>
      <c r="EWA97" s="529"/>
      <c r="EWB97" s="530"/>
      <c r="EWC97" s="531"/>
      <c r="EWD97" s="532"/>
      <c r="EWE97" s="533"/>
      <c r="EWF97" s="527"/>
      <c r="EWG97" s="528"/>
      <c r="EWH97" s="529"/>
      <c r="EWI97" s="530"/>
      <c r="EWJ97" s="531"/>
      <c r="EWK97" s="532"/>
      <c r="EWL97" s="533"/>
      <c r="EWM97" s="527"/>
      <c r="EWN97" s="528"/>
      <c r="EWO97" s="529"/>
      <c r="EWP97" s="530"/>
      <c r="EWQ97" s="531"/>
      <c r="EWR97" s="532"/>
      <c r="EWS97" s="533"/>
      <c r="EWT97" s="527"/>
      <c r="EWU97" s="528"/>
      <c r="EWV97" s="529"/>
      <c r="EWW97" s="530"/>
      <c r="EWX97" s="531"/>
      <c r="EWY97" s="532"/>
      <c r="EWZ97" s="533"/>
      <c r="EXA97" s="527"/>
      <c r="EXB97" s="528"/>
      <c r="EXC97" s="529"/>
      <c r="EXD97" s="530"/>
      <c r="EXE97" s="531"/>
      <c r="EXF97" s="532"/>
      <c r="EXG97" s="533"/>
      <c r="EXH97" s="527"/>
      <c r="EXI97" s="528"/>
      <c r="EXJ97" s="529"/>
      <c r="EXK97" s="530"/>
      <c r="EXL97" s="531"/>
      <c r="EXM97" s="532"/>
      <c r="EXN97" s="533"/>
      <c r="EXO97" s="527"/>
      <c r="EXP97" s="528"/>
      <c r="EXQ97" s="529"/>
      <c r="EXR97" s="530"/>
      <c r="EXS97" s="531"/>
      <c r="EXT97" s="532"/>
      <c r="EXU97" s="533"/>
      <c r="EXV97" s="527"/>
      <c r="EXW97" s="528"/>
      <c r="EXX97" s="529"/>
      <c r="EXY97" s="530"/>
      <c r="EXZ97" s="531"/>
      <c r="EYA97" s="532"/>
      <c r="EYB97" s="533"/>
      <c r="EYC97" s="527"/>
      <c r="EYD97" s="528"/>
      <c r="EYE97" s="529"/>
      <c r="EYF97" s="530"/>
      <c r="EYG97" s="531"/>
      <c r="EYH97" s="532"/>
      <c r="EYI97" s="533"/>
      <c r="EYJ97" s="527"/>
      <c r="EYK97" s="528"/>
      <c r="EYL97" s="529"/>
      <c r="EYM97" s="530"/>
      <c r="EYN97" s="531"/>
      <c r="EYO97" s="532"/>
      <c r="EYP97" s="533"/>
      <c r="EYQ97" s="527"/>
      <c r="EYR97" s="528"/>
      <c r="EYS97" s="529"/>
      <c r="EYT97" s="530"/>
      <c r="EYU97" s="531"/>
      <c r="EYV97" s="532"/>
      <c r="EYW97" s="533"/>
      <c r="EYX97" s="527"/>
      <c r="EYY97" s="528"/>
      <c r="EYZ97" s="529"/>
      <c r="EZA97" s="530"/>
      <c r="EZB97" s="531"/>
      <c r="EZC97" s="532"/>
      <c r="EZD97" s="533"/>
      <c r="EZE97" s="527"/>
      <c r="EZF97" s="528"/>
      <c r="EZG97" s="529"/>
      <c r="EZH97" s="530"/>
      <c r="EZI97" s="531"/>
      <c r="EZJ97" s="532"/>
      <c r="EZK97" s="533"/>
      <c r="EZL97" s="527"/>
      <c r="EZM97" s="528"/>
      <c r="EZN97" s="529"/>
      <c r="EZO97" s="530"/>
      <c r="EZP97" s="531"/>
      <c r="EZQ97" s="532"/>
      <c r="EZR97" s="533"/>
      <c r="EZS97" s="527"/>
      <c r="EZT97" s="528"/>
      <c r="EZU97" s="529"/>
      <c r="EZV97" s="530"/>
      <c r="EZW97" s="531"/>
      <c r="EZX97" s="532"/>
      <c r="EZY97" s="533"/>
      <c r="EZZ97" s="527"/>
      <c r="FAA97" s="528"/>
      <c r="FAB97" s="529"/>
      <c r="FAC97" s="530"/>
      <c r="FAD97" s="531"/>
      <c r="FAE97" s="532"/>
      <c r="FAF97" s="533"/>
      <c r="FAG97" s="527"/>
      <c r="FAH97" s="528"/>
      <c r="FAI97" s="529"/>
      <c r="FAJ97" s="530"/>
      <c r="FAK97" s="531"/>
      <c r="FAL97" s="532"/>
      <c r="FAM97" s="533"/>
      <c r="FAN97" s="527"/>
      <c r="FAO97" s="528"/>
      <c r="FAP97" s="529"/>
      <c r="FAQ97" s="530"/>
      <c r="FAR97" s="531"/>
      <c r="FAS97" s="532"/>
      <c r="FAT97" s="533"/>
      <c r="FAU97" s="527"/>
      <c r="FAV97" s="528"/>
      <c r="FAW97" s="529"/>
      <c r="FAX97" s="530"/>
      <c r="FAY97" s="531"/>
      <c r="FAZ97" s="532"/>
      <c r="FBA97" s="533"/>
      <c r="FBB97" s="527"/>
      <c r="FBC97" s="528"/>
      <c r="FBD97" s="529"/>
      <c r="FBE97" s="530"/>
      <c r="FBF97" s="531"/>
      <c r="FBG97" s="532"/>
      <c r="FBH97" s="533"/>
      <c r="FBI97" s="527"/>
      <c r="FBJ97" s="528"/>
      <c r="FBK97" s="529"/>
      <c r="FBL97" s="530"/>
      <c r="FBM97" s="531"/>
      <c r="FBN97" s="532"/>
      <c r="FBO97" s="533"/>
      <c r="FBP97" s="527"/>
      <c r="FBQ97" s="528"/>
      <c r="FBR97" s="529"/>
      <c r="FBS97" s="530"/>
      <c r="FBT97" s="531"/>
      <c r="FBU97" s="532"/>
      <c r="FBV97" s="533"/>
      <c r="FBW97" s="527"/>
      <c r="FBX97" s="528"/>
      <c r="FBY97" s="529"/>
      <c r="FBZ97" s="530"/>
      <c r="FCA97" s="531"/>
      <c r="FCB97" s="532"/>
      <c r="FCC97" s="533"/>
      <c r="FCD97" s="527"/>
      <c r="FCE97" s="528"/>
      <c r="FCF97" s="529"/>
      <c r="FCG97" s="530"/>
      <c r="FCH97" s="531"/>
      <c r="FCI97" s="532"/>
      <c r="FCJ97" s="533"/>
      <c r="FCK97" s="527"/>
      <c r="FCL97" s="528"/>
      <c r="FCM97" s="529"/>
      <c r="FCN97" s="530"/>
      <c r="FCO97" s="531"/>
      <c r="FCP97" s="532"/>
      <c r="FCQ97" s="533"/>
      <c r="FCR97" s="527"/>
      <c r="FCS97" s="528"/>
      <c r="FCT97" s="529"/>
      <c r="FCU97" s="530"/>
      <c r="FCV97" s="531"/>
      <c r="FCW97" s="532"/>
      <c r="FCX97" s="533"/>
      <c r="FCY97" s="527"/>
      <c r="FCZ97" s="528"/>
      <c r="FDA97" s="529"/>
      <c r="FDB97" s="530"/>
      <c r="FDC97" s="531"/>
      <c r="FDD97" s="532"/>
      <c r="FDE97" s="533"/>
      <c r="FDF97" s="527"/>
      <c r="FDG97" s="528"/>
      <c r="FDH97" s="529"/>
      <c r="FDI97" s="530"/>
      <c r="FDJ97" s="531"/>
      <c r="FDK97" s="532"/>
      <c r="FDL97" s="533"/>
      <c r="FDM97" s="527"/>
      <c r="FDN97" s="528"/>
      <c r="FDO97" s="529"/>
      <c r="FDP97" s="530"/>
      <c r="FDQ97" s="531"/>
      <c r="FDR97" s="532"/>
      <c r="FDS97" s="533"/>
      <c r="FDT97" s="527"/>
      <c r="FDU97" s="528"/>
      <c r="FDV97" s="529"/>
      <c r="FDW97" s="530"/>
      <c r="FDX97" s="531"/>
      <c r="FDY97" s="532"/>
      <c r="FDZ97" s="533"/>
      <c r="FEA97" s="527"/>
      <c r="FEB97" s="528"/>
      <c r="FEC97" s="529"/>
      <c r="FED97" s="530"/>
      <c r="FEE97" s="531"/>
      <c r="FEF97" s="532"/>
      <c r="FEG97" s="533"/>
      <c r="FEH97" s="527"/>
      <c r="FEI97" s="528"/>
      <c r="FEJ97" s="529"/>
      <c r="FEK97" s="530"/>
      <c r="FEL97" s="531"/>
      <c r="FEM97" s="532"/>
      <c r="FEN97" s="533"/>
      <c r="FEO97" s="527"/>
      <c r="FEP97" s="528"/>
      <c r="FEQ97" s="529"/>
      <c r="FER97" s="530"/>
      <c r="FES97" s="531"/>
      <c r="FET97" s="532"/>
      <c r="FEU97" s="533"/>
      <c r="FEV97" s="527"/>
      <c r="FEW97" s="528"/>
      <c r="FEX97" s="529"/>
      <c r="FEY97" s="530"/>
      <c r="FEZ97" s="531"/>
      <c r="FFA97" s="532"/>
      <c r="FFB97" s="533"/>
      <c r="FFC97" s="527"/>
      <c r="FFD97" s="528"/>
      <c r="FFE97" s="529"/>
      <c r="FFF97" s="530"/>
      <c r="FFG97" s="531"/>
      <c r="FFH97" s="532"/>
      <c r="FFI97" s="533"/>
      <c r="FFJ97" s="527"/>
      <c r="FFK97" s="528"/>
      <c r="FFL97" s="529"/>
      <c r="FFM97" s="530"/>
      <c r="FFN97" s="531"/>
      <c r="FFO97" s="532"/>
      <c r="FFP97" s="533"/>
      <c r="FFQ97" s="527"/>
      <c r="FFR97" s="528"/>
      <c r="FFS97" s="529"/>
      <c r="FFT97" s="530"/>
      <c r="FFU97" s="531"/>
      <c r="FFV97" s="532"/>
      <c r="FFW97" s="533"/>
      <c r="FFX97" s="527"/>
      <c r="FFY97" s="528"/>
      <c r="FFZ97" s="529"/>
      <c r="FGA97" s="530"/>
      <c r="FGB97" s="531"/>
      <c r="FGC97" s="532"/>
      <c r="FGD97" s="533"/>
      <c r="FGE97" s="527"/>
      <c r="FGF97" s="528"/>
      <c r="FGG97" s="529"/>
      <c r="FGH97" s="530"/>
      <c r="FGI97" s="531"/>
      <c r="FGJ97" s="532"/>
      <c r="FGK97" s="533"/>
      <c r="FGL97" s="527"/>
      <c r="FGM97" s="528"/>
      <c r="FGN97" s="529"/>
      <c r="FGO97" s="530"/>
      <c r="FGP97" s="531"/>
      <c r="FGQ97" s="532"/>
      <c r="FGR97" s="533"/>
      <c r="FGS97" s="527"/>
      <c r="FGT97" s="528"/>
      <c r="FGU97" s="529"/>
      <c r="FGV97" s="530"/>
      <c r="FGW97" s="531"/>
      <c r="FGX97" s="532"/>
      <c r="FGY97" s="533"/>
      <c r="FGZ97" s="527"/>
      <c r="FHA97" s="528"/>
      <c r="FHB97" s="529"/>
      <c r="FHC97" s="530"/>
      <c r="FHD97" s="531"/>
      <c r="FHE97" s="532"/>
      <c r="FHF97" s="533"/>
      <c r="FHG97" s="527"/>
      <c r="FHH97" s="528"/>
      <c r="FHI97" s="529"/>
      <c r="FHJ97" s="530"/>
      <c r="FHK97" s="531"/>
      <c r="FHL97" s="532"/>
      <c r="FHM97" s="533"/>
      <c r="FHN97" s="527"/>
      <c r="FHO97" s="528"/>
      <c r="FHP97" s="529"/>
      <c r="FHQ97" s="530"/>
      <c r="FHR97" s="531"/>
      <c r="FHS97" s="532"/>
      <c r="FHT97" s="533"/>
      <c r="FHU97" s="527"/>
      <c r="FHV97" s="528"/>
      <c r="FHW97" s="529"/>
      <c r="FHX97" s="530"/>
      <c r="FHY97" s="531"/>
      <c r="FHZ97" s="532"/>
      <c r="FIA97" s="533"/>
      <c r="FIB97" s="527"/>
      <c r="FIC97" s="528"/>
      <c r="FID97" s="529"/>
      <c r="FIE97" s="530"/>
      <c r="FIF97" s="531"/>
      <c r="FIG97" s="532"/>
      <c r="FIH97" s="533"/>
      <c r="FII97" s="527"/>
      <c r="FIJ97" s="528"/>
      <c r="FIK97" s="529"/>
      <c r="FIL97" s="530"/>
      <c r="FIM97" s="531"/>
      <c r="FIN97" s="532"/>
      <c r="FIO97" s="533"/>
      <c r="FIP97" s="527"/>
      <c r="FIQ97" s="528"/>
      <c r="FIR97" s="529"/>
      <c r="FIS97" s="530"/>
      <c r="FIT97" s="531"/>
      <c r="FIU97" s="532"/>
      <c r="FIV97" s="533"/>
      <c r="FIW97" s="527"/>
      <c r="FIX97" s="528"/>
      <c r="FIY97" s="529"/>
      <c r="FIZ97" s="530"/>
      <c r="FJA97" s="531"/>
      <c r="FJB97" s="532"/>
      <c r="FJC97" s="533"/>
      <c r="FJD97" s="527"/>
      <c r="FJE97" s="528"/>
      <c r="FJF97" s="529"/>
      <c r="FJG97" s="530"/>
      <c r="FJH97" s="531"/>
      <c r="FJI97" s="532"/>
      <c r="FJJ97" s="533"/>
      <c r="FJK97" s="527"/>
      <c r="FJL97" s="528"/>
      <c r="FJM97" s="529"/>
      <c r="FJN97" s="530"/>
      <c r="FJO97" s="531"/>
      <c r="FJP97" s="532"/>
      <c r="FJQ97" s="533"/>
      <c r="FJR97" s="527"/>
      <c r="FJS97" s="528"/>
      <c r="FJT97" s="529"/>
      <c r="FJU97" s="530"/>
      <c r="FJV97" s="531"/>
      <c r="FJW97" s="532"/>
      <c r="FJX97" s="533"/>
      <c r="FJY97" s="527"/>
      <c r="FJZ97" s="528"/>
      <c r="FKA97" s="529"/>
      <c r="FKB97" s="530"/>
      <c r="FKC97" s="531"/>
      <c r="FKD97" s="532"/>
      <c r="FKE97" s="533"/>
      <c r="FKF97" s="527"/>
      <c r="FKG97" s="528"/>
      <c r="FKH97" s="529"/>
      <c r="FKI97" s="530"/>
      <c r="FKJ97" s="531"/>
      <c r="FKK97" s="532"/>
      <c r="FKL97" s="533"/>
      <c r="FKM97" s="527"/>
      <c r="FKN97" s="528"/>
      <c r="FKO97" s="529"/>
      <c r="FKP97" s="530"/>
      <c r="FKQ97" s="531"/>
      <c r="FKR97" s="532"/>
      <c r="FKS97" s="533"/>
      <c r="FKT97" s="527"/>
      <c r="FKU97" s="528"/>
      <c r="FKV97" s="529"/>
      <c r="FKW97" s="530"/>
      <c r="FKX97" s="531"/>
      <c r="FKY97" s="532"/>
      <c r="FKZ97" s="533"/>
      <c r="FLA97" s="527"/>
      <c r="FLB97" s="528"/>
      <c r="FLC97" s="529"/>
      <c r="FLD97" s="530"/>
      <c r="FLE97" s="531"/>
      <c r="FLF97" s="532"/>
      <c r="FLG97" s="533"/>
      <c r="FLH97" s="527"/>
      <c r="FLI97" s="528"/>
      <c r="FLJ97" s="529"/>
      <c r="FLK97" s="530"/>
      <c r="FLL97" s="531"/>
      <c r="FLM97" s="532"/>
      <c r="FLN97" s="533"/>
      <c r="FLO97" s="527"/>
      <c r="FLP97" s="528"/>
      <c r="FLQ97" s="529"/>
      <c r="FLR97" s="530"/>
      <c r="FLS97" s="531"/>
      <c r="FLT97" s="532"/>
      <c r="FLU97" s="533"/>
      <c r="FLV97" s="527"/>
      <c r="FLW97" s="528"/>
      <c r="FLX97" s="529"/>
      <c r="FLY97" s="530"/>
      <c r="FLZ97" s="531"/>
      <c r="FMA97" s="532"/>
      <c r="FMB97" s="533"/>
      <c r="FMC97" s="527"/>
      <c r="FMD97" s="528"/>
      <c r="FME97" s="529"/>
      <c r="FMF97" s="530"/>
      <c r="FMG97" s="531"/>
      <c r="FMH97" s="532"/>
      <c r="FMI97" s="533"/>
      <c r="FMJ97" s="527"/>
      <c r="FMK97" s="528"/>
      <c r="FML97" s="529"/>
      <c r="FMM97" s="530"/>
      <c r="FMN97" s="531"/>
      <c r="FMO97" s="532"/>
      <c r="FMP97" s="533"/>
      <c r="FMQ97" s="527"/>
      <c r="FMR97" s="528"/>
      <c r="FMS97" s="529"/>
      <c r="FMT97" s="530"/>
      <c r="FMU97" s="531"/>
      <c r="FMV97" s="532"/>
      <c r="FMW97" s="533"/>
      <c r="FMX97" s="527"/>
      <c r="FMY97" s="528"/>
      <c r="FMZ97" s="529"/>
      <c r="FNA97" s="530"/>
      <c r="FNB97" s="531"/>
      <c r="FNC97" s="532"/>
      <c r="FND97" s="533"/>
      <c r="FNE97" s="527"/>
      <c r="FNF97" s="528"/>
      <c r="FNG97" s="529"/>
      <c r="FNH97" s="530"/>
      <c r="FNI97" s="531"/>
      <c r="FNJ97" s="532"/>
      <c r="FNK97" s="533"/>
      <c r="FNL97" s="527"/>
      <c r="FNM97" s="528"/>
      <c r="FNN97" s="529"/>
      <c r="FNO97" s="530"/>
      <c r="FNP97" s="531"/>
      <c r="FNQ97" s="532"/>
      <c r="FNR97" s="533"/>
      <c r="FNS97" s="527"/>
      <c r="FNT97" s="528"/>
      <c r="FNU97" s="529"/>
      <c r="FNV97" s="530"/>
      <c r="FNW97" s="531"/>
      <c r="FNX97" s="532"/>
      <c r="FNY97" s="533"/>
      <c r="FNZ97" s="527"/>
      <c r="FOA97" s="528"/>
      <c r="FOB97" s="529"/>
      <c r="FOC97" s="530"/>
      <c r="FOD97" s="531"/>
      <c r="FOE97" s="532"/>
      <c r="FOF97" s="533"/>
      <c r="FOG97" s="527"/>
      <c r="FOH97" s="528"/>
      <c r="FOI97" s="529"/>
      <c r="FOJ97" s="530"/>
      <c r="FOK97" s="531"/>
      <c r="FOL97" s="532"/>
      <c r="FOM97" s="533"/>
      <c r="FON97" s="527"/>
      <c r="FOO97" s="528"/>
      <c r="FOP97" s="529"/>
      <c r="FOQ97" s="530"/>
      <c r="FOR97" s="531"/>
      <c r="FOS97" s="532"/>
      <c r="FOT97" s="533"/>
      <c r="FOU97" s="527"/>
      <c r="FOV97" s="528"/>
      <c r="FOW97" s="529"/>
      <c r="FOX97" s="530"/>
      <c r="FOY97" s="531"/>
      <c r="FOZ97" s="532"/>
      <c r="FPA97" s="533"/>
      <c r="FPB97" s="527"/>
      <c r="FPC97" s="528"/>
      <c r="FPD97" s="529"/>
      <c r="FPE97" s="530"/>
      <c r="FPF97" s="531"/>
      <c r="FPG97" s="532"/>
      <c r="FPH97" s="533"/>
      <c r="FPI97" s="527"/>
      <c r="FPJ97" s="528"/>
      <c r="FPK97" s="529"/>
      <c r="FPL97" s="530"/>
      <c r="FPM97" s="531"/>
      <c r="FPN97" s="532"/>
      <c r="FPO97" s="533"/>
      <c r="FPP97" s="527"/>
      <c r="FPQ97" s="528"/>
      <c r="FPR97" s="529"/>
      <c r="FPS97" s="530"/>
      <c r="FPT97" s="531"/>
      <c r="FPU97" s="532"/>
      <c r="FPV97" s="533"/>
      <c r="FPW97" s="527"/>
      <c r="FPX97" s="528"/>
      <c r="FPY97" s="529"/>
      <c r="FPZ97" s="530"/>
      <c r="FQA97" s="531"/>
      <c r="FQB97" s="532"/>
      <c r="FQC97" s="533"/>
      <c r="FQD97" s="527"/>
      <c r="FQE97" s="528"/>
      <c r="FQF97" s="529"/>
      <c r="FQG97" s="530"/>
      <c r="FQH97" s="531"/>
      <c r="FQI97" s="532"/>
      <c r="FQJ97" s="533"/>
      <c r="FQK97" s="527"/>
      <c r="FQL97" s="528"/>
      <c r="FQM97" s="529"/>
      <c r="FQN97" s="530"/>
      <c r="FQO97" s="531"/>
      <c r="FQP97" s="532"/>
      <c r="FQQ97" s="533"/>
      <c r="FQR97" s="527"/>
      <c r="FQS97" s="528"/>
      <c r="FQT97" s="529"/>
      <c r="FQU97" s="530"/>
      <c r="FQV97" s="531"/>
      <c r="FQW97" s="532"/>
      <c r="FQX97" s="533"/>
      <c r="FQY97" s="527"/>
      <c r="FQZ97" s="528"/>
      <c r="FRA97" s="529"/>
      <c r="FRB97" s="530"/>
      <c r="FRC97" s="531"/>
      <c r="FRD97" s="532"/>
      <c r="FRE97" s="533"/>
      <c r="FRF97" s="527"/>
      <c r="FRG97" s="528"/>
      <c r="FRH97" s="529"/>
      <c r="FRI97" s="530"/>
      <c r="FRJ97" s="531"/>
      <c r="FRK97" s="532"/>
      <c r="FRL97" s="533"/>
      <c r="FRM97" s="527"/>
      <c r="FRN97" s="528"/>
      <c r="FRO97" s="529"/>
      <c r="FRP97" s="530"/>
      <c r="FRQ97" s="531"/>
      <c r="FRR97" s="532"/>
      <c r="FRS97" s="533"/>
      <c r="FRT97" s="527"/>
      <c r="FRU97" s="528"/>
      <c r="FRV97" s="529"/>
      <c r="FRW97" s="530"/>
      <c r="FRX97" s="531"/>
      <c r="FRY97" s="532"/>
      <c r="FRZ97" s="533"/>
      <c r="FSA97" s="527"/>
      <c r="FSB97" s="528"/>
      <c r="FSC97" s="529"/>
      <c r="FSD97" s="530"/>
      <c r="FSE97" s="531"/>
      <c r="FSF97" s="532"/>
      <c r="FSG97" s="533"/>
      <c r="FSH97" s="527"/>
      <c r="FSI97" s="528"/>
      <c r="FSJ97" s="529"/>
      <c r="FSK97" s="530"/>
      <c r="FSL97" s="531"/>
      <c r="FSM97" s="532"/>
      <c r="FSN97" s="533"/>
      <c r="FSO97" s="527"/>
      <c r="FSP97" s="528"/>
      <c r="FSQ97" s="529"/>
      <c r="FSR97" s="530"/>
      <c r="FSS97" s="531"/>
      <c r="FST97" s="532"/>
      <c r="FSU97" s="533"/>
      <c r="FSV97" s="527"/>
      <c r="FSW97" s="528"/>
      <c r="FSX97" s="529"/>
      <c r="FSY97" s="530"/>
      <c r="FSZ97" s="531"/>
      <c r="FTA97" s="532"/>
      <c r="FTB97" s="533"/>
      <c r="FTC97" s="527"/>
      <c r="FTD97" s="528"/>
      <c r="FTE97" s="529"/>
      <c r="FTF97" s="530"/>
      <c r="FTG97" s="531"/>
      <c r="FTH97" s="532"/>
      <c r="FTI97" s="533"/>
      <c r="FTJ97" s="527"/>
      <c r="FTK97" s="528"/>
      <c r="FTL97" s="529"/>
      <c r="FTM97" s="530"/>
      <c r="FTN97" s="531"/>
      <c r="FTO97" s="532"/>
      <c r="FTP97" s="533"/>
      <c r="FTQ97" s="527"/>
      <c r="FTR97" s="528"/>
      <c r="FTS97" s="529"/>
      <c r="FTT97" s="530"/>
      <c r="FTU97" s="531"/>
      <c r="FTV97" s="532"/>
      <c r="FTW97" s="533"/>
      <c r="FTX97" s="527"/>
      <c r="FTY97" s="528"/>
      <c r="FTZ97" s="529"/>
      <c r="FUA97" s="530"/>
      <c r="FUB97" s="531"/>
      <c r="FUC97" s="532"/>
      <c r="FUD97" s="533"/>
      <c r="FUE97" s="527"/>
      <c r="FUF97" s="528"/>
      <c r="FUG97" s="529"/>
      <c r="FUH97" s="530"/>
      <c r="FUI97" s="531"/>
      <c r="FUJ97" s="532"/>
      <c r="FUK97" s="533"/>
      <c r="FUL97" s="527"/>
      <c r="FUM97" s="528"/>
      <c r="FUN97" s="529"/>
      <c r="FUO97" s="530"/>
      <c r="FUP97" s="531"/>
      <c r="FUQ97" s="532"/>
      <c r="FUR97" s="533"/>
      <c r="FUS97" s="527"/>
      <c r="FUT97" s="528"/>
      <c r="FUU97" s="529"/>
      <c r="FUV97" s="530"/>
      <c r="FUW97" s="531"/>
      <c r="FUX97" s="532"/>
      <c r="FUY97" s="533"/>
      <c r="FUZ97" s="527"/>
      <c r="FVA97" s="528"/>
      <c r="FVB97" s="529"/>
      <c r="FVC97" s="530"/>
      <c r="FVD97" s="531"/>
      <c r="FVE97" s="532"/>
      <c r="FVF97" s="533"/>
      <c r="FVG97" s="527"/>
      <c r="FVH97" s="528"/>
      <c r="FVI97" s="529"/>
      <c r="FVJ97" s="530"/>
      <c r="FVK97" s="531"/>
      <c r="FVL97" s="532"/>
      <c r="FVM97" s="533"/>
      <c r="FVN97" s="527"/>
      <c r="FVO97" s="528"/>
      <c r="FVP97" s="529"/>
      <c r="FVQ97" s="530"/>
      <c r="FVR97" s="531"/>
      <c r="FVS97" s="532"/>
      <c r="FVT97" s="533"/>
      <c r="FVU97" s="527"/>
      <c r="FVV97" s="528"/>
      <c r="FVW97" s="529"/>
      <c r="FVX97" s="530"/>
      <c r="FVY97" s="531"/>
      <c r="FVZ97" s="532"/>
      <c r="FWA97" s="533"/>
      <c r="FWB97" s="527"/>
      <c r="FWC97" s="528"/>
      <c r="FWD97" s="529"/>
      <c r="FWE97" s="530"/>
      <c r="FWF97" s="531"/>
      <c r="FWG97" s="532"/>
      <c r="FWH97" s="533"/>
      <c r="FWI97" s="527"/>
      <c r="FWJ97" s="528"/>
      <c r="FWK97" s="529"/>
      <c r="FWL97" s="530"/>
      <c r="FWM97" s="531"/>
      <c r="FWN97" s="532"/>
      <c r="FWO97" s="533"/>
      <c r="FWP97" s="527"/>
      <c r="FWQ97" s="528"/>
      <c r="FWR97" s="529"/>
      <c r="FWS97" s="530"/>
      <c r="FWT97" s="531"/>
      <c r="FWU97" s="532"/>
      <c r="FWV97" s="533"/>
      <c r="FWW97" s="527"/>
      <c r="FWX97" s="528"/>
      <c r="FWY97" s="529"/>
      <c r="FWZ97" s="530"/>
      <c r="FXA97" s="531"/>
      <c r="FXB97" s="532"/>
      <c r="FXC97" s="533"/>
      <c r="FXD97" s="527"/>
      <c r="FXE97" s="528"/>
      <c r="FXF97" s="529"/>
      <c r="FXG97" s="530"/>
      <c r="FXH97" s="531"/>
      <c r="FXI97" s="532"/>
      <c r="FXJ97" s="533"/>
      <c r="FXK97" s="527"/>
      <c r="FXL97" s="528"/>
      <c r="FXM97" s="529"/>
      <c r="FXN97" s="530"/>
      <c r="FXO97" s="531"/>
      <c r="FXP97" s="532"/>
      <c r="FXQ97" s="533"/>
      <c r="FXR97" s="527"/>
      <c r="FXS97" s="528"/>
      <c r="FXT97" s="529"/>
      <c r="FXU97" s="530"/>
      <c r="FXV97" s="531"/>
      <c r="FXW97" s="532"/>
      <c r="FXX97" s="533"/>
      <c r="FXY97" s="527"/>
      <c r="FXZ97" s="528"/>
      <c r="FYA97" s="529"/>
      <c r="FYB97" s="530"/>
      <c r="FYC97" s="531"/>
      <c r="FYD97" s="532"/>
      <c r="FYE97" s="533"/>
      <c r="FYF97" s="527"/>
      <c r="FYG97" s="528"/>
      <c r="FYH97" s="529"/>
      <c r="FYI97" s="530"/>
      <c r="FYJ97" s="531"/>
      <c r="FYK97" s="532"/>
      <c r="FYL97" s="533"/>
      <c r="FYM97" s="527"/>
      <c r="FYN97" s="528"/>
      <c r="FYO97" s="529"/>
      <c r="FYP97" s="530"/>
      <c r="FYQ97" s="531"/>
      <c r="FYR97" s="532"/>
      <c r="FYS97" s="533"/>
      <c r="FYT97" s="527"/>
      <c r="FYU97" s="528"/>
      <c r="FYV97" s="529"/>
      <c r="FYW97" s="530"/>
      <c r="FYX97" s="531"/>
      <c r="FYY97" s="532"/>
      <c r="FYZ97" s="533"/>
      <c r="FZA97" s="527"/>
      <c r="FZB97" s="528"/>
      <c r="FZC97" s="529"/>
      <c r="FZD97" s="530"/>
      <c r="FZE97" s="531"/>
      <c r="FZF97" s="532"/>
      <c r="FZG97" s="533"/>
      <c r="FZH97" s="527"/>
      <c r="FZI97" s="528"/>
      <c r="FZJ97" s="529"/>
      <c r="FZK97" s="530"/>
      <c r="FZL97" s="531"/>
      <c r="FZM97" s="532"/>
      <c r="FZN97" s="533"/>
      <c r="FZO97" s="527"/>
      <c r="FZP97" s="528"/>
      <c r="FZQ97" s="529"/>
      <c r="FZR97" s="530"/>
      <c r="FZS97" s="531"/>
      <c r="FZT97" s="532"/>
      <c r="FZU97" s="533"/>
      <c r="FZV97" s="527"/>
      <c r="FZW97" s="528"/>
      <c r="FZX97" s="529"/>
      <c r="FZY97" s="530"/>
      <c r="FZZ97" s="531"/>
      <c r="GAA97" s="532"/>
      <c r="GAB97" s="533"/>
      <c r="GAC97" s="527"/>
      <c r="GAD97" s="528"/>
      <c r="GAE97" s="529"/>
      <c r="GAF97" s="530"/>
      <c r="GAG97" s="531"/>
      <c r="GAH97" s="532"/>
      <c r="GAI97" s="533"/>
      <c r="GAJ97" s="527"/>
      <c r="GAK97" s="528"/>
      <c r="GAL97" s="529"/>
      <c r="GAM97" s="530"/>
      <c r="GAN97" s="531"/>
      <c r="GAO97" s="532"/>
      <c r="GAP97" s="533"/>
      <c r="GAQ97" s="527"/>
      <c r="GAR97" s="528"/>
      <c r="GAS97" s="529"/>
      <c r="GAT97" s="530"/>
      <c r="GAU97" s="531"/>
      <c r="GAV97" s="532"/>
      <c r="GAW97" s="533"/>
      <c r="GAX97" s="527"/>
      <c r="GAY97" s="528"/>
      <c r="GAZ97" s="529"/>
      <c r="GBA97" s="530"/>
      <c r="GBB97" s="531"/>
      <c r="GBC97" s="532"/>
      <c r="GBD97" s="533"/>
      <c r="GBE97" s="527"/>
      <c r="GBF97" s="528"/>
      <c r="GBG97" s="529"/>
      <c r="GBH97" s="530"/>
      <c r="GBI97" s="531"/>
      <c r="GBJ97" s="532"/>
      <c r="GBK97" s="533"/>
      <c r="GBL97" s="527"/>
      <c r="GBM97" s="528"/>
      <c r="GBN97" s="529"/>
      <c r="GBO97" s="530"/>
      <c r="GBP97" s="531"/>
      <c r="GBQ97" s="532"/>
      <c r="GBR97" s="533"/>
      <c r="GBS97" s="527"/>
      <c r="GBT97" s="528"/>
      <c r="GBU97" s="529"/>
      <c r="GBV97" s="530"/>
      <c r="GBW97" s="531"/>
      <c r="GBX97" s="532"/>
      <c r="GBY97" s="533"/>
      <c r="GBZ97" s="527"/>
      <c r="GCA97" s="528"/>
      <c r="GCB97" s="529"/>
      <c r="GCC97" s="530"/>
      <c r="GCD97" s="531"/>
      <c r="GCE97" s="532"/>
      <c r="GCF97" s="533"/>
      <c r="GCG97" s="527"/>
      <c r="GCH97" s="528"/>
      <c r="GCI97" s="529"/>
      <c r="GCJ97" s="530"/>
      <c r="GCK97" s="531"/>
      <c r="GCL97" s="532"/>
      <c r="GCM97" s="533"/>
      <c r="GCN97" s="527"/>
      <c r="GCO97" s="528"/>
      <c r="GCP97" s="529"/>
      <c r="GCQ97" s="530"/>
      <c r="GCR97" s="531"/>
      <c r="GCS97" s="532"/>
      <c r="GCT97" s="533"/>
      <c r="GCU97" s="527"/>
      <c r="GCV97" s="528"/>
      <c r="GCW97" s="529"/>
      <c r="GCX97" s="530"/>
      <c r="GCY97" s="531"/>
      <c r="GCZ97" s="532"/>
      <c r="GDA97" s="533"/>
      <c r="GDB97" s="527"/>
      <c r="GDC97" s="528"/>
      <c r="GDD97" s="529"/>
      <c r="GDE97" s="530"/>
      <c r="GDF97" s="531"/>
      <c r="GDG97" s="532"/>
      <c r="GDH97" s="533"/>
      <c r="GDI97" s="527"/>
      <c r="GDJ97" s="528"/>
      <c r="GDK97" s="529"/>
      <c r="GDL97" s="530"/>
      <c r="GDM97" s="531"/>
      <c r="GDN97" s="532"/>
      <c r="GDO97" s="533"/>
      <c r="GDP97" s="527"/>
      <c r="GDQ97" s="528"/>
      <c r="GDR97" s="529"/>
      <c r="GDS97" s="530"/>
      <c r="GDT97" s="531"/>
      <c r="GDU97" s="532"/>
      <c r="GDV97" s="533"/>
      <c r="GDW97" s="527"/>
      <c r="GDX97" s="528"/>
      <c r="GDY97" s="529"/>
      <c r="GDZ97" s="530"/>
      <c r="GEA97" s="531"/>
      <c r="GEB97" s="532"/>
      <c r="GEC97" s="533"/>
      <c r="GED97" s="527"/>
      <c r="GEE97" s="528"/>
      <c r="GEF97" s="529"/>
      <c r="GEG97" s="530"/>
      <c r="GEH97" s="531"/>
      <c r="GEI97" s="532"/>
      <c r="GEJ97" s="533"/>
      <c r="GEK97" s="527"/>
      <c r="GEL97" s="528"/>
      <c r="GEM97" s="529"/>
      <c r="GEN97" s="530"/>
      <c r="GEO97" s="531"/>
      <c r="GEP97" s="532"/>
      <c r="GEQ97" s="533"/>
      <c r="GER97" s="527"/>
      <c r="GES97" s="528"/>
      <c r="GET97" s="529"/>
      <c r="GEU97" s="530"/>
      <c r="GEV97" s="531"/>
      <c r="GEW97" s="532"/>
      <c r="GEX97" s="533"/>
      <c r="GEY97" s="527"/>
      <c r="GEZ97" s="528"/>
      <c r="GFA97" s="529"/>
      <c r="GFB97" s="530"/>
      <c r="GFC97" s="531"/>
      <c r="GFD97" s="532"/>
      <c r="GFE97" s="533"/>
      <c r="GFF97" s="527"/>
      <c r="GFG97" s="528"/>
      <c r="GFH97" s="529"/>
      <c r="GFI97" s="530"/>
      <c r="GFJ97" s="531"/>
      <c r="GFK97" s="532"/>
      <c r="GFL97" s="533"/>
      <c r="GFM97" s="527"/>
      <c r="GFN97" s="528"/>
      <c r="GFO97" s="529"/>
      <c r="GFP97" s="530"/>
      <c r="GFQ97" s="531"/>
      <c r="GFR97" s="532"/>
      <c r="GFS97" s="533"/>
      <c r="GFT97" s="527"/>
      <c r="GFU97" s="528"/>
      <c r="GFV97" s="529"/>
      <c r="GFW97" s="530"/>
      <c r="GFX97" s="531"/>
      <c r="GFY97" s="532"/>
      <c r="GFZ97" s="533"/>
      <c r="GGA97" s="527"/>
      <c r="GGB97" s="528"/>
      <c r="GGC97" s="529"/>
      <c r="GGD97" s="530"/>
      <c r="GGE97" s="531"/>
      <c r="GGF97" s="532"/>
      <c r="GGG97" s="533"/>
      <c r="GGH97" s="527"/>
      <c r="GGI97" s="528"/>
      <c r="GGJ97" s="529"/>
      <c r="GGK97" s="530"/>
      <c r="GGL97" s="531"/>
      <c r="GGM97" s="532"/>
      <c r="GGN97" s="533"/>
      <c r="GGO97" s="527"/>
      <c r="GGP97" s="528"/>
      <c r="GGQ97" s="529"/>
      <c r="GGR97" s="530"/>
      <c r="GGS97" s="531"/>
      <c r="GGT97" s="532"/>
      <c r="GGU97" s="533"/>
      <c r="GGV97" s="527"/>
      <c r="GGW97" s="528"/>
      <c r="GGX97" s="529"/>
      <c r="GGY97" s="530"/>
      <c r="GGZ97" s="531"/>
      <c r="GHA97" s="532"/>
      <c r="GHB97" s="533"/>
      <c r="GHC97" s="527"/>
      <c r="GHD97" s="528"/>
      <c r="GHE97" s="529"/>
      <c r="GHF97" s="530"/>
      <c r="GHG97" s="531"/>
      <c r="GHH97" s="532"/>
      <c r="GHI97" s="533"/>
      <c r="GHJ97" s="527"/>
      <c r="GHK97" s="528"/>
      <c r="GHL97" s="529"/>
      <c r="GHM97" s="530"/>
      <c r="GHN97" s="531"/>
      <c r="GHO97" s="532"/>
      <c r="GHP97" s="533"/>
      <c r="GHQ97" s="527"/>
      <c r="GHR97" s="528"/>
      <c r="GHS97" s="529"/>
      <c r="GHT97" s="530"/>
      <c r="GHU97" s="531"/>
      <c r="GHV97" s="532"/>
      <c r="GHW97" s="533"/>
      <c r="GHX97" s="527"/>
      <c r="GHY97" s="528"/>
      <c r="GHZ97" s="529"/>
      <c r="GIA97" s="530"/>
      <c r="GIB97" s="531"/>
      <c r="GIC97" s="532"/>
      <c r="GID97" s="533"/>
      <c r="GIE97" s="527"/>
      <c r="GIF97" s="528"/>
      <c r="GIG97" s="529"/>
      <c r="GIH97" s="530"/>
      <c r="GII97" s="531"/>
      <c r="GIJ97" s="532"/>
      <c r="GIK97" s="533"/>
      <c r="GIL97" s="527"/>
      <c r="GIM97" s="528"/>
      <c r="GIN97" s="529"/>
      <c r="GIO97" s="530"/>
      <c r="GIP97" s="531"/>
      <c r="GIQ97" s="532"/>
      <c r="GIR97" s="533"/>
      <c r="GIS97" s="527"/>
      <c r="GIT97" s="528"/>
      <c r="GIU97" s="529"/>
      <c r="GIV97" s="530"/>
      <c r="GIW97" s="531"/>
      <c r="GIX97" s="532"/>
      <c r="GIY97" s="533"/>
      <c r="GIZ97" s="527"/>
      <c r="GJA97" s="528"/>
      <c r="GJB97" s="529"/>
      <c r="GJC97" s="530"/>
      <c r="GJD97" s="531"/>
      <c r="GJE97" s="532"/>
      <c r="GJF97" s="533"/>
      <c r="GJG97" s="527"/>
      <c r="GJH97" s="528"/>
      <c r="GJI97" s="529"/>
      <c r="GJJ97" s="530"/>
      <c r="GJK97" s="531"/>
      <c r="GJL97" s="532"/>
      <c r="GJM97" s="533"/>
      <c r="GJN97" s="527"/>
      <c r="GJO97" s="528"/>
      <c r="GJP97" s="529"/>
      <c r="GJQ97" s="530"/>
      <c r="GJR97" s="531"/>
      <c r="GJS97" s="532"/>
      <c r="GJT97" s="533"/>
      <c r="GJU97" s="527"/>
      <c r="GJV97" s="528"/>
      <c r="GJW97" s="529"/>
      <c r="GJX97" s="530"/>
      <c r="GJY97" s="531"/>
      <c r="GJZ97" s="532"/>
      <c r="GKA97" s="533"/>
      <c r="GKB97" s="527"/>
      <c r="GKC97" s="528"/>
      <c r="GKD97" s="529"/>
      <c r="GKE97" s="530"/>
      <c r="GKF97" s="531"/>
      <c r="GKG97" s="532"/>
      <c r="GKH97" s="533"/>
      <c r="GKI97" s="527"/>
      <c r="GKJ97" s="528"/>
      <c r="GKK97" s="529"/>
      <c r="GKL97" s="530"/>
      <c r="GKM97" s="531"/>
      <c r="GKN97" s="532"/>
      <c r="GKO97" s="533"/>
      <c r="GKP97" s="527"/>
      <c r="GKQ97" s="528"/>
      <c r="GKR97" s="529"/>
      <c r="GKS97" s="530"/>
      <c r="GKT97" s="531"/>
      <c r="GKU97" s="532"/>
      <c r="GKV97" s="533"/>
      <c r="GKW97" s="527"/>
      <c r="GKX97" s="528"/>
      <c r="GKY97" s="529"/>
      <c r="GKZ97" s="530"/>
      <c r="GLA97" s="531"/>
      <c r="GLB97" s="532"/>
      <c r="GLC97" s="533"/>
      <c r="GLD97" s="527"/>
      <c r="GLE97" s="528"/>
      <c r="GLF97" s="529"/>
      <c r="GLG97" s="530"/>
      <c r="GLH97" s="531"/>
      <c r="GLI97" s="532"/>
      <c r="GLJ97" s="533"/>
      <c r="GLK97" s="527"/>
      <c r="GLL97" s="528"/>
      <c r="GLM97" s="529"/>
      <c r="GLN97" s="530"/>
      <c r="GLO97" s="531"/>
      <c r="GLP97" s="532"/>
      <c r="GLQ97" s="533"/>
      <c r="GLR97" s="527"/>
      <c r="GLS97" s="528"/>
      <c r="GLT97" s="529"/>
      <c r="GLU97" s="530"/>
      <c r="GLV97" s="531"/>
      <c r="GLW97" s="532"/>
      <c r="GLX97" s="533"/>
      <c r="GLY97" s="527"/>
      <c r="GLZ97" s="528"/>
      <c r="GMA97" s="529"/>
      <c r="GMB97" s="530"/>
      <c r="GMC97" s="531"/>
      <c r="GMD97" s="532"/>
      <c r="GME97" s="533"/>
      <c r="GMF97" s="527"/>
      <c r="GMG97" s="528"/>
      <c r="GMH97" s="529"/>
      <c r="GMI97" s="530"/>
      <c r="GMJ97" s="531"/>
      <c r="GMK97" s="532"/>
      <c r="GML97" s="533"/>
      <c r="GMM97" s="527"/>
      <c r="GMN97" s="528"/>
      <c r="GMO97" s="529"/>
      <c r="GMP97" s="530"/>
      <c r="GMQ97" s="531"/>
      <c r="GMR97" s="532"/>
      <c r="GMS97" s="533"/>
      <c r="GMT97" s="527"/>
      <c r="GMU97" s="528"/>
      <c r="GMV97" s="529"/>
      <c r="GMW97" s="530"/>
      <c r="GMX97" s="531"/>
      <c r="GMY97" s="532"/>
      <c r="GMZ97" s="533"/>
      <c r="GNA97" s="527"/>
      <c r="GNB97" s="528"/>
      <c r="GNC97" s="529"/>
      <c r="GND97" s="530"/>
      <c r="GNE97" s="531"/>
      <c r="GNF97" s="532"/>
      <c r="GNG97" s="533"/>
      <c r="GNH97" s="527"/>
      <c r="GNI97" s="528"/>
      <c r="GNJ97" s="529"/>
      <c r="GNK97" s="530"/>
      <c r="GNL97" s="531"/>
      <c r="GNM97" s="532"/>
      <c r="GNN97" s="533"/>
      <c r="GNO97" s="527"/>
      <c r="GNP97" s="528"/>
      <c r="GNQ97" s="529"/>
      <c r="GNR97" s="530"/>
      <c r="GNS97" s="531"/>
      <c r="GNT97" s="532"/>
      <c r="GNU97" s="533"/>
      <c r="GNV97" s="527"/>
      <c r="GNW97" s="528"/>
      <c r="GNX97" s="529"/>
      <c r="GNY97" s="530"/>
      <c r="GNZ97" s="531"/>
      <c r="GOA97" s="532"/>
      <c r="GOB97" s="533"/>
      <c r="GOC97" s="527"/>
      <c r="GOD97" s="528"/>
      <c r="GOE97" s="529"/>
      <c r="GOF97" s="530"/>
      <c r="GOG97" s="531"/>
      <c r="GOH97" s="532"/>
      <c r="GOI97" s="533"/>
      <c r="GOJ97" s="527"/>
      <c r="GOK97" s="528"/>
      <c r="GOL97" s="529"/>
      <c r="GOM97" s="530"/>
      <c r="GON97" s="531"/>
      <c r="GOO97" s="532"/>
      <c r="GOP97" s="533"/>
      <c r="GOQ97" s="527"/>
      <c r="GOR97" s="528"/>
      <c r="GOS97" s="529"/>
      <c r="GOT97" s="530"/>
      <c r="GOU97" s="531"/>
      <c r="GOV97" s="532"/>
      <c r="GOW97" s="533"/>
      <c r="GOX97" s="527"/>
      <c r="GOY97" s="528"/>
      <c r="GOZ97" s="529"/>
      <c r="GPA97" s="530"/>
      <c r="GPB97" s="531"/>
      <c r="GPC97" s="532"/>
      <c r="GPD97" s="533"/>
      <c r="GPE97" s="527"/>
      <c r="GPF97" s="528"/>
      <c r="GPG97" s="529"/>
      <c r="GPH97" s="530"/>
      <c r="GPI97" s="531"/>
      <c r="GPJ97" s="532"/>
      <c r="GPK97" s="533"/>
      <c r="GPL97" s="527"/>
      <c r="GPM97" s="528"/>
      <c r="GPN97" s="529"/>
      <c r="GPO97" s="530"/>
      <c r="GPP97" s="531"/>
      <c r="GPQ97" s="532"/>
      <c r="GPR97" s="533"/>
      <c r="GPS97" s="527"/>
      <c r="GPT97" s="528"/>
      <c r="GPU97" s="529"/>
      <c r="GPV97" s="530"/>
      <c r="GPW97" s="531"/>
      <c r="GPX97" s="532"/>
      <c r="GPY97" s="533"/>
      <c r="GPZ97" s="527"/>
      <c r="GQA97" s="528"/>
      <c r="GQB97" s="529"/>
      <c r="GQC97" s="530"/>
      <c r="GQD97" s="531"/>
      <c r="GQE97" s="532"/>
      <c r="GQF97" s="533"/>
      <c r="GQG97" s="527"/>
      <c r="GQH97" s="528"/>
      <c r="GQI97" s="529"/>
      <c r="GQJ97" s="530"/>
      <c r="GQK97" s="531"/>
      <c r="GQL97" s="532"/>
      <c r="GQM97" s="533"/>
      <c r="GQN97" s="527"/>
      <c r="GQO97" s="528"/>
      <c r="GQP97" s="529"/>
      <c r="GQQ97" s="530"/>
      <c r="GQR97" s="531"/>
      <c r="GQS97" s="532"/>
      <c r="GQT97" s="533"/>
      <c r="GQU97" s="527"/>
      <c r="GQV97" s="528"/>
      <c r="GQW97" s="529"/>
      <c r="GQX97" s="530"/>
      <c r="GQY97" s="531"/>
      <c r="GQZ97" s="532"/>
      <c r="GRA97" s="533"/>
      <c r="GRB97" s="527"/>
      <c r="GRC97" s="528"/>
      <c r="GRD97" s="529"/>
      <c r="GRE97" s="530"/>
      <c r="GRF97" s="531"/>
      <c r="GRG97" s="532"/>
      <c r="GRH97" s="533"/>
      <c r="GRI97" s="527"/>
      <c r="GRJ97" s="528"/>
      <c r="GRK97" s="529"/>
      <c r="GRL97" s="530"/>
      <c r="GRM97" s="531"/>
      <c r="GRN97" s="532"/>
      <c r="GRO97" s="533"/>
      <c r="GRP97" s="527"/>
      <c r="GRQ97" s="528"/>
      <c r="GRR97" s="529"/>
      <c r="GRS97" s="530"/>
      <c r="GRT97" s="531"/>
      <c r="GRU97" s="532"/>
      <c r="GRV97" s="533"/>
      <c r="GRW97" s="527"/>
      <c r="GRX97" s="528"/>
      <c r="GRY97" s="529"/>
      <c r="GRZ97" s="530"/>
      <c r="GSA97" s="531"/>
      <c r="GSB97" s="532"/>
      <c r="GSC97" s="533"/>
      <c r="GSD97" s="527"/>
      <c r="GSE97" s="528"/>
      <c r="GSF97" s="529"/>
      <c r="GSG97" s="530"/>
      <c r="GSH97" s="531"/>
      <c r="GSI97" s="532"/>
      <c r="GSJ97" s="533"/>
      <c r="GSK97" s="527"/>
      <c r="GSL97" s="528"/>
      <c r="GSM97" s="529"/>
      <c r="GSN97" s="530"/>
      <c r="GSO97" s="531"/>
      <c r="GSP97" s="532"/>
      <c r="GSQ97" s="533"/>
      <c r="GSR97" s="527"/>
      <c r="GSS97" s="528"/>
      <c r="GST97" s="529"/>
      <c r="GSU97" s="530"/>
      <c r="GSV97" s="531"/>
      <c r="GSW97" s="532"/>
      <c r="GSX97" s="533"/>
      <c r="GSY97" s="527"/>
      <c r="GSZ97" s="528"/>
      <c r="GTA97" s="529"/>
      <c r="GTB97" s="530"/>
      <c r="GTC97" s="531"/>
      <c r="GTD97" s="532"/>
      <c r="GTE97" s="533"/>
      <c r="GTF97" s="527"/>
      <c r="GTG97" s="528"/>
      <c r="GTH97" s="529"/>
      <c r="GTI97" s="530"/>
      <c r="GTJ97" s="531"/>
      <c r="GTK97" s="532"/>
      <c r="GTL97" s="533"/>
      <c r="GTM97" s="527"/>
      <c r="GTN97" s="528"/>
      <c r="GTO97" s="529"/>
      <c r="GTP97" s="530"/>
      <c r="GTQ97" s="531"/>
      <c r="GTR97" s="532"/>
      <c r="GTS97" s="533"/>
      <c r="GTT97" s="527"/>
      <c r="GTU97" s="528"/>
      <c r="GTV97" s="529"/>
      <c r="GTW97" s="530"/>
      <c r="GTX97" s="531"/>
      <c r="GTY97" s="532"/>
      <c r="GTZ97" s="533"/>
      <c r="GUA97" s="527"/>
      <c r="GUB97" s="528"/>
      <c r="GUC97" s="529"/>
      <c r="GUD97" s="530"/>
      <c r="GUE97" s="531"/>
      <c r="GUF97" s="532"/>
      <c r="GUG97" s="533"/>
      <c r="GUH97" s="527"/>
      <c r="GUI97" s="528"/>
      <c r="GUJ97" s="529"/>
      <c r="GUK97" s="530"/>
      <c r="GUL97" s="531"/>
      <c r="GUM97" s="532"/>
      <c r="GUN97" s="533"/>
      <c r="GUO97" s="527"/>
      <c r="GUP97" s="528"/>
      <c r="GUQ97" s="529"/>
      <c r="GUR97" s="530"/>
      <c r="GUS97" s="531"/>
      <c r="GUT97" s="532"/>
      <c r="GUU97" s="533"/>
      <c r="GUV97" s="527"/>
      <c r="GUW97" s="528"/>
      <c r="GUX97" s="529"/>
      <c r="GUY97" s="530"/>
      <c r="GUZ97" s="531"/>
      <c r="GVA97" s="532"/>
      <c r="GVB97" s="533"/>
      <c r="GVC97" s="527"/>
      <c r="GVD97" s="528"/>
      <c r="GVE97" s="529"/>
      <c r="GVF97" s="530"/>
      <c r="GVG97" s="531"/>
      <c r="GVH97" s="532"/>
      <c r="GVI97" s="533"/>
      <c r="GVJ97" s="527"/>
      <c r="GVK97" s="528"/>
      <c r="GVL97" s="529"/>
      <c r="GVM97" s="530"/>
      <c r="GVN97" s="531"/>
      <c r="GVO97" s="532"/>
      <c r="GVP97" s="533"/>
      <c r="GVQ97" s="527"/>
      <c r="GVR97" s="528"/>
      <c r="GVS97" s="529"/>
      <c r="GVT97" s="530"/>
      <c r="GVU97" s="531"/>
      <c r="GVV97" s="532"/>
      <c r="GVW97" s="533"/>
      <c r="GVX97" s="527"/>
      <c r="GVY97" s="528"/>
      <c r="GVZ97" s="529"/>
      <c r="GWA97" s="530"/>
      <c r="GWB97" s="531"/>
      <c r="GWC97" s="532"/>
      <c r="GWD97" s="533"/>
      <c r="GWE97" s="527"/>
      <c r="GWF97" s="528"/>
      <c r="GWG97" s="529"/>
      <c r="GWH97" s="530"/>
      <c r="GWI97" s="531"/>
      <c r="GWJ97" s="532"/>
      <c r="GWK97" s="533"/>
      <c r="GWL97" s="527"/>
      <c r="GWM97" s="528"/>
      <c r="GWN97" s="529"/>
      <c r="GWO97" s="530"/>
      <c r="GWP97" s="531"/>
      <c r="GWQ97" s="532"/>
      <c r="GWR97" s="533"/>
      <c r="GWS97" s="527"/>
      <c r="GWT97" s="528"/>
      <c r="GWU97" s="529"/>
      <c r="GWV97" s="530"/>
      <c r="GWW97" s="531"/>
      <c r="GWX97" s="532"/>
      <c r="GWY97" s="533"/>
      <c r="GWZ97" s="527"/>
      <c r="GXA97" s="528"/>
      <c r="GXB97" s="529"/>
      <c r="GXC97" s="530"/>
      <c r="GXD97" s="531"/>
      <c r="GXE97" s="532"/>
      <c r="GXF97" s="533"/>
      <c r="GXG97" s="527"/>
      <c r="GXH97" s="528"/>
      <c r="GXI97" s="529"/>
      <c r="GXJ97" s="530"/>
      <c r="GXK97" s="531"/>
      <c r="GXL97" s="532"/>
      <c r="GXM97" s="533"/>
      <c r="GXN97" s="527"/>
      <c r="GXO97" s="528"/>
      <c r="GXP97" s="529"/>
      <c r="GXQ97" s="530"/>
      <c r="GXR97" s="531"/>
      <c r="GXS97" s="532"/>
      <c r="GXT97" s="533"/>
      <c r="GXU97" s="527"/>
      <c r="GXV97" s="528"/>
      <c r="GXW97" s="529"/>
      <c r="GXX97" s="530"/>
      <c r="GXY97" s="531"/>
      <c r="GXZ97" s="532"/>
      <c r="GYA97" s="533"/>
      <c r="GYB97" s="527"/>
      <c r="GYC97" s="528"/>
      <c r="GYD97" s="529"/>
      <c r="GYE97" s="530"/>
      <c r="GYF97" s="531"/>
      <c r="GYG97" s="532"/>
      <c r="GYH97" s="533"/>
      <c r="GYI97" s="527"/>
      <c r="GYJ97" s="528"/>
      <c r="GYK97" s="529"/>
      <c r="GYL97" s="530"/>
      <c r="GYM97" s="531"/>
      <c r="GYN97" s="532"/>
      <c r="GYO97" s="533"/>
      <c r="GYP97" s="527"/>
      <c r="GYQ97" s="528"/>
      <c r="GYR97" s="529"/>
      <c r="GYS97" s="530"/>
      <c r="GYT97" s="531"/>
      <c r="GYU97" s="532"/>
      <c r="GYV97" s="533"/>
      <c r="GYW97" s="527"/>
      <c r="GYX97" s="528"/>
      <c r="GYY97" s="529"/>
      <c r="GYZ97" s="530"/>
      <c r="GZA97" s="531"/>
      <c r="GZB97" s="532"/>
      <c r="GZC97" s="533"/>
      <c r="GZD97" s="527"/>
      <c r="GZE97" s="528"/>
      <c r="GZF97" s="529"/>
      <c r="GZG97" s="530"/>
      <c r="GZH97" s="531"/>
      <c r="GZI97" s="532"/>
      <c r="GZJ97" s="533"/>
      <c r="GZK97" s="527"/>
      <c r="GZL97" s="528"/>
      <c r="GZM97" s="529"/>
      <c r="GZN97" s="530"/>
      <c r="GZO97" s="531"/>
      <c r="GZP97" s="532"/>
      <c r="GZQ97" s="533"/>
      <c r="GZR97" s="527"/>
      <c r="GZS97" s="528"/>
      <c r="GZT97" s="529"/>
      <c r="GZU97" s="530"/>
      <c r="GZV97" s="531"/>
      <c r="GZW97" s="532"/>
      <c r="GZX97" s="533"/>
      <c r="GZY97" s="527"/>
      <c r="GZZ97" s="528"/>
      <c r="HAA97" s="529"/>
      <c r="HAB97" s="530"/>
      <c r="HAC97" s="531"/>
      <c r="HAD97" s="532"/>
      <c r="HAE97" s="533"/>
      <c r="HAF97" s="527"/>
      <c r="HAG97" s="528"/>
      <c r="HAH97" s="529"/>
      <c r="HAI97" s="530"/>
      <c r="HAJ97" s="531"/>
      <c r="HAK97" s="532"/>
      <c r="HAL97" s="533"/>
      <c r="HAM97" s="527"/>
      <c r="HAN97" s="528"/>
      <c r="HAO97" s="529"/>
      <c r="HAP97" s="530"/>
      <c r="HAQ97" s="531"/>
      <c r="HAR97" s="532"/>
      <c r="HAS97" s="533"/>
      <c r="HAT97" s="527"/>
      <c r="HAU97" s="528"/>
      <c r="HAV97" s="529"/>
      <c r="HAW97" s="530"/>
      <c r="HAX97" s="531"/>
      <c r="HAY97" s="532"/>
      <c r="HAZ97" s="533"/>
      <c r="HBA97" s="527"/>
      <c r="HBB97" s="528"/>
      <c r="HBC97" s="529"/>
      <c r="HBD97" s="530"/>
      <c r="HBE97" s="531"/>
      <c r="HBF97" s="532"/>
      <c r="HBG97" s="533"/>
      <c r="HBH97" s="527"/>
      <c r="HBI97" s="528"/>
      <c r="HBJ97" s="529"/>
      <c r="HBK97" s="530"/>
      <c r="HBL97" s="531"/>
      <c r="HBM97" s="532"/>
      <c r="HBN97" s="533"/>
      <c r="HBO97" s="527"/>
      <c r="HBP97" s="528"/>
      <c r="HBQ97" s="529"/>
      <c r="HBR97" s="530"/>
      <c r="HBS97" s="531"/>
      <c r="HBT97" s="532"/>
      <c r="HBU97" s="533"/>
      <c r="HBV97" s="527"/>
      <c r="HBW97" s="528"/>
      <c r="HBX97" s="529"/>
      <c r="HBY97" s="530"/>
      <c r="HBZ97" s="531"/>
      <c r="HCA97" s="532"/>
      <c r="HCB97" s="533"/>
      <c r="HCC97" s="527"/>
      <c r="HCD97" s="528"/>
      <c r="HCE97" s="529"/>
      <c r="HCF97" s="530"/>
      <c r="HCG97" s="531"/>
      <c r="HCH97" s="532"/>
      <c r="HCI97" s="533"/>
      <c r="HCJ97" s="527"/>
      <c r="HCK97" s="528"/>
      <c r="HCL97" s="529"/>
      <c r="HCM97" s="530"/>
      <c r="HCN97" s="531"/>
      <c r="HCO97" s="532"/>
      <c r="HCP97" s="533"/>
      <c r="HCQ97" s="527"/>
      <c r="HCR97" s="528"/>
      <c r="HCS97" s="529"/>
      <c r="HCT97" s="530"/>
      <c r="HCU97" s="531"/>
      <c r="HCV97" s="532"/>
      <c r="HCW97" s="533"/>
      <c r="HCX97" s="527"/>
      <c r="HCY97" s="528"/>
      <c r="HCZ97" s="529"/>
      <c r="HDA97" s="530"/>
      <c r="HDB97" s="531"/>
      <c r="HDC97" s="532"/>
      <c r="HDD97" s="533"/>
      <c r="HDE97" s="527"/>
      <c r="HDF97" s="528"/>
      <c r="HDG97" s="529"/>
      <c r="HDH97" s="530"/>
      <c r="HDI97" s="531"/>
      <c r="HDJ97" s="532"/>
      <c r="HDK97" s="533"/>
      <c r="HDL97" s="527"/>
      <c r="HDM97" s="528"/>
      <c r="HDN97" s="529"/>
      <c r="HDO97" s="530"/>
      <c r="HDP97" s="531"/>
      <c r="HDQ97" s="532"/>
      <c r="HDR97" s="533"/>
      <c r="HDS97" s="527"/>
      <c r="HDT97" s="528"/>
      <c r="HDU97" s="529"/>
      <c r="HDV97" s="530"/>
      <c r="HDW97" s="531"/>
      <c r="HDX97" s="532"/>
      <c r="HDY97" s="533"/>
      <c r="HDZ97" s="527"/>
      <c r="HEA97" s="528"/>
      <c r="HEB97" s="529"/>
      <c r="HEC97" s="530"/>
      <c r="HED97" s="531"/>
      <c r="HEE97" s="532"/>
      <c r="HEF97" s="533"/>
      <c r="HEG97" s="527"/>
      <c r="HEH97" s="528"/>
      <c r="HEI97" s="529"/>
      <c r="HEJ97" s="530"/>
      <c r="HEK97" s="531"/>
      <c r="HEL97" s="532"/>
      <c r="HEM97" s="533"/>
      <c r="HEN97" s="527"/>
      <c r="HEO97" s="528"/>
      <c r="HEP97" s="529"/>
      <c r="HEQ97" s="530"/>
      <c r="HER97" s="531"/>
      <c r="HES97" s="532"/>
      <c r="HET97" s="533"/>
      <c r="HEU97" s="527"/>
      <c r="HEV97" s="528"/>
      <c r="HEW97" s="529"/>
      <c r="HEX97" s="530"/>
      <c r="HEY97" s="531"/>
      <c r="HEZ97" s="532"/>
      <c r="HFA97" s="533"/>
      <c r="HFB97" s="527"/>
      <c r="HFC97" s="528"/>
      <c r="HFD97" s="529"/>
      <c r="HFE97" s="530"/>
      <c r="HFF97" s="531"/>
      <c r="HFG97" s="532"/>
      <c r="HFH97" s="533"/>
      <c r="HFI97" s="527"/>
      <c r="HFJ97" s="528"/>
      <c r="HFK97" s="529"/>
      <c r="HFL97" s="530"/>
      <c r="HFM97" s="531"/>
      <c r="HFN97" s="532"/>
      <c r="HFO97" s="533"/>
      <c r="HFP97" s="527"/>
      <c r="HFQ97" s="528"/>
      <c r="HFR97" s="529"/>
      <c r="HFS97" s="530"/>
      <c r="HFT97" s="531"/>
      <c r="HFU97" s="532"/>
      <c r="HFV97" s="533"/>
      <c r="HFW97" s="527"/>
      <c r="HFX97" s="528"/>
      <c r="HFY97" s="529"/>
      <c r="HFZ97" s="530"/>
      <c r="HGA97" s="531"/>
      <c r="HGB97" s="532"/>
      <c r="HGC97" s="533"/>
      <c r="HGD97" s="527"/>
      <c r="HGE97" s="528"/>
      <c r="HGF97" s="529"/>
      <c r="HGG97" s="530"/>
      <c r="HGH97" s="531"/>
      <c r="HGI97" s="532"/>
      <c r="HGJ97" s="533"/>
      <c r="HGK97" s="527"/>
      <c r="HGL97" s="528"/>
      <c r="HGM97" s="529"/>
      <c r="HGN97" s="530"/>
      <c r="HGO97" s="531"/>
      <c r="HGP97" s="532"/>
      <c r="HGQ97" s="533"/>
      <c r="HGR97" s="527"/>
      <c r="HGS97" s="528"/>
      <c r="HGT97" s="529"/>
      <c r="HGU97" s="530"/>
      <c r="HGV97" s="531"/>
      <c r="HGW97" s="532"/>
      <c r="HGX97" s="533"/>
      <c r="HGY97" s="527"/>
      <c r="HGZ97" s="528"/>
      <c r="HHA97" s="529"/>
      <c r="HHB97" s="530"/>
      <c r="HHC97" s="531"/>
      <c r="HHD97" s="532"/>
      <c r="HHE97" s="533"/>
      <c r="HHF97" s="527"/>
      <c r="HHG97" s="528"/>
      <c r="HHH97" s="529"/>
      <c r="HHI97" s="530"/>
      <c r="HHJ97" s="531"/>
      <c r="HHK97" s="532"/>
      <c r="HHL97" s="533"/>
      <c r="HHM97" s="527"/>
      <c r="HHN97" s="528"/>
      <c r="HHO97" s="529"/>
      <c r="HHP97" s="530"/>
      <c r="HHQ97" s="531"/>
      <c r="HHR97" s="532"/>
      <c r="HHS97" s="533"/>
      <c r="HHT97" s="527"/>
      <c r="HHU97" s="528"/>
      <c r="HHV97" s="529"/>
      <c r="HHW97" s="530"/>
      <c r="HHX97" s="531"/>
      <c r="HHY97" s="532"/>
      <c r="HHZ97" s="533"/>
      <c r="HIA97" s="527"/>
      <c r="HIB97" s="528"/>
      <c r="HIC97" s="529"/>
      <c r="HID97" s="530"/>
      <c r="HIE97" s="531"/>
      <c r="HIF97" s="532"/>
      <c r="HIG97" s="533"/>
      <c r="HIH97" s="527"/>
      <c r="HII97" s="528"/>
      <c r="HIJ97" s="529"/>
      <c r="HIK97" s="530"/>
      <c r="HIL97" s="531"/>
      <c r="HIM97" s="532"/>
      <c r="HIN97" s="533"/>
      <c r="HIO97" s="527"/>
      <c r="HIP97" s="528"/>
      <c r="HIQ97" s="529"/>
      <c r="HIR97" s="530"/>
      <c r="HIS97" s="531"/>
      <c r="HIT97" s="532"/>
      <c r="HIU97" s="533"/>
      <c r="HIV97" s="527"/>
      <c r="HIW97" s="528"/>
      <c r="HIX97" s="529"/>
      <c r="HIY97" s="530"/>
      <c r="HIZ97" s="531"/>
      <c r="HJA97" s="532"/>
      <c r="HJB97" s="533"/>
      <c r="HJC97" s="527"/>
      <c r="HJD97" s="528"/>
      <c r="HJE97" s="529"/>
      <c r="HJF97" s="530"/>
      <c r="HJG97" s="531"/>
      <c r="HJH97" s="532"/>
      <c r="HJI97" s="533"/>
      <c r="HJJ97" s="527"/>
      <c r="HJK97" s="528"/>
      <c r="HJL97" s="529"/>
      <c r="HJM97" s="530"/>
      <c r="HJN97" s="531"/>
      <c r="HJO97" s="532"/>
      <c r="HJP97" s="533"/>
      <c r="HJQ97" s="527"/>
      <c r="HJR97" s="528"/>
      <c r="HJS97" s="529"/>
      <c r="HJT97" s="530"/>
      <c r="HJU97" s="531"/>
      <c r="HJV97" s="532"/>
      <c r="HJW97" s="533"/>
      <c r="HJX97" s="527"/>
      <c r="HJY97" s="528"/>
      <c r="HJZ97" s="529"/>
      <c r="HKA97" s="530"/>
      <c r="HKB97" s="531"/>
      <c r="HKC97" s="532"/>
      <c r="HKD97" s="533"/>
      <c r="HKE97" s="527"/>
      <c r="HKF97" s="528"/>
      <c r="HKG97" s="529"/>
      <c r="HKH97" s="530"/>
      <c r="HKI97" s="531"/>
      <c r="HKJ97" s="532"/>
      <c r="HKK97" s="533"/>
      <c r="HKL97" s="527"/>
      <c r="HKM97" s="528"/>
      <c r="HKN97" s="529"/>
      <c r="HKO97" s="530"/>
      <c r="HKP97" s="531"/>
      <c r="HKQ97" s="532"/>
      <c r="HKR97" s="533"/>
      <c r="HKS97" s="527"/>
      <c r="HKT97" s="528"/>
      <c r="HKU97" s="529"/>
      <c r="HKV97" s="530"/>
      <c r="HKW97" s="531"/>
      <c r="HKX97" s="532"/>
      <c r="HKY97" s="533"/>
      <c r="HKZ97" s="527"/>
      <c r="HLA97" s="528"/>
      <c r="HLB97" s="529"/>
      <c r="HLC97" s="530"/>
      <c r="HLD97" s="531"/>
      <c r="HLE97" s="532"/>
      <c r="HLF97" s="533"/>
      <c r="HLG97" s="527"/>
      <c r="HLH97" s="528"/>
      <c r="HLI97" s="529"/>
      <c r="HLJ97" s="530"/>
      <c r="HLK97" s="531"/>
      <c r="HLL97" s="532"/>
      <c r="HLM97" s="533"/>
      <c r="HLN97" s="527"/>
      <c r="HLO97" s="528"/>
      <c r="HLP97" s="529"/>
      <c r="HLQ97" s="530"/>
      <c r="HLR97" s="531"/>
      <c r="HLS97" s="532"/>
      <c r="HLT97" s="533"/>
      <c r="HLU97" s="527"/>
      <c r="HLV97" s="528"/>
      <c r="HLW97" s="529"/>
      <c r="HLX97" s="530"/>
      <c r="HLY97" s="531"/>
      <c r="HLZ97" s="532"/>
      <c r="HMA97" s="533"/>
      <c r="HMB97" s="527"/>
      <c r="HMC97" s="528"/>
      <c r="HMD97" s="529"/>
      <c r="HME97" s="530"/>
      <c r="HMF97" s="531"/>
      <c r="HMG97" s="532"/>
      <c r="HMH97" s="533"/>
      <c r="HMI97" s="527"/>
      <c r="HMJ97" s="528"/>
      <c r="HMK97" s="529"/>
      <c r="HML97" s="530"/>
      <c r="HMM97" s="531"/>
      <c r="HMN97" s="532"/>
      <c r="HMO97" s="533"/>
      <c r="HMP97" s="527"/>
      <c r="HMQ97" s="528"/>
      <c r="HMR97" s="529"/>
      <c r="HMS97" s="530"/>
      <c r="HMT97" s="531"/>
      <c r="HMU97" s="532"/>
      <c r="HMV97" s="533"/>
      <c r="HMW97" s="527"/>
      <c r="HMX97" s="528"/>
      <c r="HMY97" s="529"/>
      <c r="HMZ97" s="530"/>
      <c r="HNA97" s="531"/>
      <c r="HNB97" s="532"/>
      <c r="HNC97" s="533"/>
      <c r="HND97" s="527"/>
      <c r="HNE97" s="528"/>
      <c r="HNF97" s="529"/>
      <c r="HNG97" s="530"/>
      <c r="HNH97" s="531"/>
      <c r="HNI97" s="532"/>
      <c r="HNJ97" s="533"/>
      <c r="HNK97" s="527"/>
      <c r="HNL97" s="528"/>
      <c r="HNM97" s="529"/>
      <c r="HNN97" s="530"/>
      <c r="HNO97" s="531"/>
      <c r="HNP97" s="532"/>
      <c r="HNQ97" s="533"/>
      <c r="HNR97" s="527"/>
      <c r="HNS97" s="528"/>
      <c r="HNT97" s="529"/>
      <c r="HNU97" s="530"/>
      <c r="HNV97" s="531"/>
      <c r="HNW97" s="532"/>
      <c r="HNX97" s="533"/>
      <c r="HNY97" s="527"/>
      <c r="HNZ97" s="528"/>
      <c r="HOA97" s="529"/>
      <c r="HOB97" s="530"/>
      <c r="HOC97" s="531"/>
      <c r="HOD97" s="532"/>
      <c r="HOE97" s="533"/>
      <c r="HOF97" s="527"/>
      <c r="HOG97" s="528"/>
      <c r="HOH97" s="529"/>
      <c r="HOI97" s="530"/>
      <c r="HOJ97" s="531"/>
      <c r="HOK97" s="532"/>
      <c r="HOL97" s="533"/>
      <c r="HOM97" s="527"/>
      <c r="HON97" s="528"/>
      <c r="HOO97" s="529"/>
      <c r="HOP97" s="530"/>
      <c r="HOQ97" s="531"/>
      <c r="HOR97" s="532"/>
      <c r="HOS97" s="533"/>
      <c r="HOT97" s="527"/>
      <c r="HOU97" s="528"/>
      <c r="HOV97" s="529"/>
      <c r="HOW97" s="530"/>
      <c r="HOX97" s="531"/>
      <c r="HOY97" s="532"/>
      <c r="HOZ97" s="533"/>
      <c r="HPA97" s="527"/>
      <c r="HPB97" s="528"/>
      <c r="HPC97" s="529"/>
      <c r="HPD97" s="530"/>
      <c r="HPE97" s="531"/>
      <c r="HPF97" s="532"/>
      <c r="HPG97" s="533"/>
      <c r="HPH97" s="527"/>
      <c r="HPI97" s="528"/>
      <c r="HPJ97" s="529"/>
      <c r="HPK97" s="530"/>
      <c r="HPL97" s="531"/>
      <c r="HPM97" s="532"/>
      <c r="HPN97" s="533"/>
      <c r="HPO97" s="527"/>
      <c r="HPP97" s="528"/>
      <c r="HPQ97" s="529"/>
      <c r="HPR97" s="530"/>
      <c r="HPS97" s="531"/>
      <c r="HPT97" s="532"/>
      <c r="HPU97" s="533"/>
      <c r="HPV97" s="527"/>
      <c r="HPW97" s="528"/>
      <c r="HPX97" s="529"/>
      <c r="HPY97" s="530"/>
      <c r="HPZ97" s="531"/>
      <c r="HQA97" s="532"/>
      <c r="HQB97" s="533"/>
      <c r="HQC97" s="527"/>
      <c r="HQD97" s="528"/>
      <c r="HQE97" s="529"/>
      <c r="HQF97" s="530"/>
      <c r="HQG97" s="531"/>
      <c r="HQH97" s="532"/>
      <c r="HQI97" s="533"/>
      <c r="HQJ97" s="527"/>
      <c r="HQK97" s="528"/>
      <c r="HQL97" s="529"/>
      <c r="HQM97" s="530"/>
      <c r="HQN97" s="531"/>
      <c r="HQO97" s="532"/>
      <c r="HQP97" s="533"/>
      <c r="HQQ97" s="527"/>
      <c r="HQR97" s="528"/>
      <c r="HQS97" s="529"/>
      <c r="HQT97" s="530"/>
      <c r="HQU97" s="531"/>
      <c r="HQV97" s="532"/>
      <c r="HQW97" s="533"/>
      <c r="HQX97" s="527"/>
      <c r="HQY97" s="528"/>
      <c r="HQZ97" s="529"/>
      <c r="HRA97" s="530"/>
      <c r="HRB97" s="531"/>
      <c r="HRC97" s="532"/>
      <c r="HRD97" s="533"/>
      <c r="HRE97" s="527"/>
      <c r="HRF97" s="528"/>
      <c r="HRG97" s="529"/>
      <c r="HRH97" s="530"/>
      <c r="HRI97" s="531"/>
      <c r="HRJ97" s="532"/>
      <c r="HRK97" s="533"/>
      <c r="HRL97" s="527"/>
      <c r="HRM97" s="528"/>
      <c r="HRN97" s="529"/>
      <c r="HRO97" s="530"/>
      <c r="HRP97" s="531"/>
      <c r="HRQ97" s="532"/>
      <c r="HRR97" s="533"/>
      <c r="HRS97" s="527"/>
      <c r="HRT97" s="528"/>
      <c r="HRU97" s="529"/>
      <c r="HRV97" s="530"/>
      <c r="HRW97" s="531"/>
      <c r="HRX97" s="532"/>
      <c r="HRY97" s="533"/>
      <c r="HRZ97" s="527"/>
      <c r="HSA97" s="528"/>
      <c r="HSB97" s="529"/>
      <c r="HSC97" s="530"/>
      <c r="HSD97" s="531"/>
      <c r="HSE97" s="532"/>
      <c r="HSF97" s="533"/>
      <c r="HSG97" s="527"/>
      <c r="HSH97" s="528"/>
      <c r="HSI97" s="529"/>
      <c r="HSJ97" s="530"/>
      <c r="HSK97" s="531"/>
      <c r="HSL97" s="532"/>
      <c r="HSM97" s="533"/>
      <c r="HSN97" s="527"/>
      <c r="HSO97" s="528"/>
      <c r="HSP97" s="529"/>
      <c r="HSQ97" s="530"/>
      <c r="HSR97" s="531"/>
      <c r="HSS97" s="532"/>
      <c r="HST97" s="533"/>
      <c r="HSU97" s="527"/>
      <c r="HSV97" s="528"/>
      <c r="HSW97" s="529"/>
      <c r="HSX97" s="530"/>
      <c r="HSY97" s="531"/>
      <c r="HSZ97" s="532"/>
      <c r="HTA97" s="533"/>
      <c r="HTB97" s="527"/>
      <c r="HTC97" s="528"/>
      <c r="HTD97" s="529"/>
      <c r="HTE97" s="530"/>
      <c r="HTF97" s="531"/>
      <c r="HTG97" s="532"/>
      <c r="HTH97" s="533"/>
      <c r="HTI97" s="527"/>
      <c r="HTJ97" s="528"/>
      <c r="HTK97" s="529"/>
      <c r="HTL97" s="530"/>
      <c r="HTM97" s="531"/>
      <c r="HTN97" s="532"/>
      <c r="HTO97" s="533"/>
      <c r="HTP97" s="527"/>
      <c r="HTQ97" s="528"/>
      <c r="HTR97" s="529"/>
      <c r="HTS97" s="530"/>
      <c r="HTT97" s="531"/>
      <c r="HTU97" s="532"/>
      <c r="HTV97" s="533"/>
      <c r="HTW97" s="527"/>
      <c r="HTX97" s="528"/>
      <c r="HTY97" s="529"/>
      <c r="HTZ97" s="530"/>
      <c r="HUA97" s="531"/>
      <c r="HUB97" s="532"/>
      <c r="HUC97" s="533"/>
      <c r="HUD97" s="527"/>
      <c r="HUE97" s="528"/>
      <c r="HUF97" s="529"/>
      <c r="HUG97" s="530"/>
      <c r="HUH97" s="531"/>
      <c r="HUI97" s="532"/>
      <c r="HUJ97" s="533"/>
      <c r="HUK97" s="527"/>
      <c r="HUL97" s="528"/>
      <c r="HUM97" s="529"/>
      <c r="HUN97" s="530"/>
      <c r="HUO97" s="531"/>
      <c r="HUP97" s="532"/>
      <c r="HUQ97" s="533"/>
      <c r="HUR97" s="527"/>
      <c r="HUS97" s="528"/>
      <c r="HUT97" s="529"/>
      <c r="HUU97" s="530"/>
      <c r="HUV97" s="531"/>
      <c r="HUW97" s="532"/>
      <c r="HUX97" s="533"/>
      <c r="HUY97" s="527"/>
      <c r="HUZ97" s="528"/>
      <c r="HVA97" s="529"/>
      <c r="HVB97" s="530"/>
      <c r="HVC97" s="531"/>
      <c r="HVD97" s="532"/>
      <c r="HVE97" s="533"/>
      <c r="HVF97" s="527"/>
      <c r="HVG97" s="528"/>
      <c r="HVH97" s="529"/>
      <c r="HVI97" s="530"/>
      <c r="HVJ97" s="531"/>
      <c r="HVK97" s="532"/>
      <c r="HVL97" s="533"/>
      <c r="HVM97" s="527"/>
      <c r="HVN97" s="528"/>
      <c r="HVO97" s="529"/>
      <c r="HVP97" s="530"/>
      <c r="HVQ97" s="531"/>
      <c r="HVR97" s="532"/>
      <c r="HVS97" s="533"/>
      <c r="HVT97" s="527"/>
      <c r="HVU97" s="528"/>
      <c r="HVV97" s="529"/>
      <c r="HVW97" s="530"/>
      <c r="HVX97" s="531"/>
      <c r="HVY97" s="532"/>
      <c r="HVZ97" s="533"/>
      <c r="HWA97" s="527"/>
      <c r="HWB97" s="528"/>
      <c r="HWC97" s="529"/>
      <c r="HWD97" s="530"/>
      <c r="HWE97" s="531"/>
      <c r="HWF97" s="532"/>
      <c r="HWG97" s="533"/>
      <c r="HWH97" s="527"/>
      <c r="HWI97" s="528"/>
      <c r="HWJ97" s="529"/>
      <c r="HWK97" s="530"/>
      <c r="HWL97" s="531"/>
      <c r="HWM97" s="532"/>
      <c r="HWN97" s="533"/>
      <c r="HWO97" s="527"/>
      <c r="HWP97" s="528"/>
      <c r="HWQ97" s="529"/>
      <c r="HWR97" s="530"/>
      <c r="HWS97" s="531"/>
      <c r="HWT97" s="532"/>
      <c r="HWU97" s="533"/>
      <c r="HWV97" s="527"/>
      <c r="HWW97" s="528"/>
      <c r="HWX97" s="529"/>
      <c r="HWY97" s="530"/>
      <c r="HWZ97" s="531"/>
      <c r="HXA97" s="532"/>
      <c r="HXB97" s="533"/>
      <c r="HXC97" s="527"/>
      <c r="HXD97" s="528"/>
      <c r="HXE97" s="529"/>
      <c r="HXF97" s="530"/>
      <c r="HXG97" s="531"/>
      <c r="HXH97" s="532"/>
      <c r="HXI97" s="533"/>
      <c r="HXJ97" s="527"/>
      <c r="HXK97" s="528"/>
      <c r="HXL97" s="529"/>
      <c r="HXM97" s="530"/>
      <c r="HXN97" s="531"/>
      <c r="HXO97" s="532"/>
      <c r="HXP97" s="533"/>
      <c r="HXQ97" s="527"/>
      <c r="HXR97" s="528"/>
      <c r="HXS97" s="529"/>
      <c r="HXT97" s="530"/>
      <c r="HXU97" s="531"/>
      <c r="HXV97" s="532"/>
      <c r="HXW97" s="533"/>
      <c r="HXX97" s="527"/>
      <c r="HXY97" s="528"/>
      <c r="HXZ97" s="529"/>
      <c r="HYA97" s="530"/>
      <c r="HYB97" s="531"/>
      <c r="HYC97" s="532"/>
      <c r="HYD97" s="533"/>
      <c r="HYE97" s="527"/>
      <c r="HYF97" s="528"/>
      <c r="HYG97" s="529"/>
      <c r="HYH97" s="530"/>
      <c r="HYI97" s="531"/>
      <c r="HYJ97" s="532"/>
      <c r="HYK97" s="533"/>
      <c r="HYL97" s="527"/>
      <c r="HYM97" s="528"/>
      <c r="HYN97" s="529"/>
      <c r="HYO97" s="530"/>
      <c r="HYP97" s="531"/>
      <c r="HYQ97" s="532"/>
      <c r="HYR97" s="533"/>
      <c r="HYS97" s="527"/>
      <c r="HYT97" s="528"/>
      <c r="HYU97" s="529"/>
      <c r="HYV97" s="530"/>
      <c r="HYW97" s="531"/>
      <c r="HYX97" s="532"/>
      <c r="HYY97" s="533"/>
      <c r="HYZ97" s="527"/>
      <c r="HZA97" s="528"/>
      <c r="HZB97" s="529"/>
      <c r="HZC97" s="530"/>
      <c r="HZD97" s="531"/>
      <c r="HZE97" s="532"/>
      <c r="HZF97" s="533"/>
      <c r="HZG97" s="527"/>
      <c r="HZH97" s="528"/>
      <c r="HZI97" s="529"/>
      <c r="HZJ97" s="530"/>
      <c r="HZK97" s="531"/>
      <c r="HZL97" s="532"/>
      <c r="HZM97" s="533"/>
      <c r="HZN97" s="527"/>
      <c r="HZO97" s="528"/>
      <c r="HZP97" s="529"/>
      <c r="HZQ97" s="530"/>
      <c r="HZR97" s="531"/>
      <c r="HZS97" s="532"/>
      <c r="HZT97" s="533"/>
      <c r="HZU97" s="527"/>
      <c r="HZV97" s="528"/>
      <c r="HZW97" s="529"/>
      <c r="HZX97" s="530"/>
      <c r="HZY97" s="531"/>
      <c r="HZZ97" s="532"/>
      <c r="IAA97" s="533"/>
      <c r="IAB97" s="527"/>
      <c r="IAC97" s="528"/>
      <c r="IAD97" s="529"/>
      <c r="IAE97" s="530"/>
      <c r="IAF97" s="531"/>
      <c r="IAG97" s="532"/>
      <c r="IAH97" s="533"/>
      <c r="IAI97" s="527"/>
      <c r="IAJ97" s="528"/>
      <c r="IAK97" s="529"/>
      <c r="IAL97" s="530"/>
      <c r="IAM97" s="531"/>
      <c r="IAN97" s="532"/>
      <c r="IAO97" s="533"/>
      <c r="IAP97" s="527"/>
      <c r="IAQ97" s="528"/>
      <c r="IAR97" s="529"/>
      <c r="IAS97" s="530"/>
      <c r="IAT97" s="531"/>
      <c r="IAU97" s="532"/>
      <c r="IAV97" s="533"/>
      <c r="IAW97" s="527"/>
      <c r="IAX97" s="528"/>
      <c r="IAY97" s="529"/>
      <c r="IAZ97" s="530"/>
      <c r="IBA97" s="531"/>
      <c r="IBB97" s="532"/>
      <c r="IBC97" s="533"/>
      <c r="IBD97" s="527"/>
      <c r="IBE97" s="528"/>
      <c r="IBF97" s="529"/>
      <c r="IBG97" s="530"/>
      <c r="IBH97" s="531"/>
      <c r="IBI97" s="532"/>
      <c r="IBJ97" s="533"/>
      <c r="IBK97" s="527"/>
      <c r="IBL97" s="528"/>
      <c r="IBM97" s="529"/>
      <c r="IBN97" s="530"/>
      <c r="IBO97" s="531"/>
      <c r="IBP97" s="532"/>
      <c r="IBQ97" s="533"/>
      <c r="IBR97" s="527"/>
      <c r="IBS97" s="528"/>
      <c r="IBT97" s="529"/>
      <c r="IBU97" s="530"/>
      <c r="IBV97" s="531"/>
      <c r="IBW97" s="532"/>
      <c r="IBX97" s="533"/>
      <c r="IBY97" s="527"/>
      <c r="IBZ97" s="528"/>
      <c r="ICA97" s="529"/>
      <c r="ICB97" s="530"/>
      <c r="ICC97" s="531"/>
      <c r="ICD97" s="532"/>
      <c r="ICE97" s="533"/>
      <c r="ICF97" s="527"/>
      <c r="ICG97" s="528"/>
      <c r="ICH97" s="529"/>
      <c r="ICI97" s="530"/>
      <c r="ICJ97" s="531"/>
      <c r="ICK97" s="532"/>
      <c r="ICL97" s="533"/>
      <c r="ICM97" s="527"/>
      <c r="ICN97" s="528"/>
      <c r="ICO97" s="529"/>
      <c r="ICP97" s="530"/>
      <c r="ICQ97" s="531"/>
      <c r="ICR97" s="532"/>
      <c r="ICS97" s="533"/>
      <c r="ICT97" s="527"/>
      <c r="ICU97" s="528"/>
      <c r="ICV97" s="529"/>
      <c r="ICW97" s="530"/>
      <c r="ICX97" s="531"/>
      <c r="ICY97" s="532"/>
      <c r="ICZ97" s="533"/>
      <c r="IDA97" s="527"/>
      <c r="IDB97" s="528"/>
      <c r="IDC97" s="529"/>
      <c r="IDD97" s="530"/>
      <c r="IDE97" s="531"/>
      <c r="IDF97" s="532"/>
      <c r="IDG97" s="533"/>
      <c r="IDH97" s="527"/>
      <c r="IDI97" s="528"/>
      <c r="IDJ97" s="529"/>
      <c r="IDK97" s="530"/>
      <c r="IDL97" s="531"/>
      <c r="IDM97" s="532"/>
      <c r="IDN97" s="533"/>
      <c r="IDO97" s="527"/>
      <c r="IDP97" s="528"/>
      <c r="IDQ97" s="529"/>
      <c r="IDR97" s="530"/>
      <c r="IDS97" s="531"/>
      <c r="IDT97" s="532"/>
      <c r="IDU97" s="533"/>
      <c r="IDV97" s="527"/>
      <c r="IDW97" s="528"/>
      <c r="IDX97" s="529"/>
      <c r="IDY97" s="530"/>
      <c r="IDZ97" s="531"/>
      <c r="IEA97" s="532"/>
      <c r="IEB97" s="533"/>
      <c r="IEC97" s="527"/>
      <c r="IED97" s="528"/>
      <c r="IEE97" s="529"/>
      <c r="IEF97" s="530"/>
      <c r="IEG97" s="531"/>
      <c r="IEH97" s="532"/>
      <c r="IEI97" s="533"/>
      <c r="IEJ97" s="527"/>
      <c r="IEK97" s="528"/>
      <c r="IEL97" s="529"/>
      <c r="IEM97" s="530"/>
      <c r="IEN97" s="531"/>
      <c r="IEO97" s="532"/>
      <c r="IEP97" s="533"/>
      <c r="IEQ97" s="527"/>
      <c r="IER97" s="528"/>
      <c r="IES97" s="529"/>
      <c r="IET97" s="530"/>
      <c r="IEU97" s="531"/>
      <c r="IEV97" s="532"/>
      <c r="IEW97" s="533"/>
      <c r="IEX97" s="527"/>
      <c r="IEY97" s="528"/>
      <c r="IEZ97" s="529"/>
      <c r="IFA97" s="530"/>
      <c r="IFB97" s="531"/>
      <c r="IFC97" s="532"/>
      <c r="IFD97" s="533"/>
      <c r="IFE97" s="527"/>
      <c r="IFF97" s="528"/>
      <c r="IFG97" s="529"/>
      <c r="IFH97" s="530"/>
      <c r="IFI97" s="531"/>
      <c r="IFJ97" s="532"/>
      <c r="IFK97" s="533"/>
      <c r="IFL97" s="527"/>
      <c r="IFM97" s="528"/>
      <c r="IFN97" s="529"/>
      <c r="IFO97" s="530"/>
      <c r="IFP97" s="531"/>
      <c r="IFQ97" s="532"/>
      <c r="IFR97" s="533"/>
      <c r="IFS97" s="527"/>
      <c r="IFT97" s="528"/>
      <c r="IFU97" s="529"/>
      <c r="IFV97" s="530"/>
      <c r="IFW97" s="531"/>
      <c r="IFX97" s="532"/>
      <c r="IFY97" s="533"/>
      <c r="IFZ97" s="527"/>
      <c r="IGA97" s="528"/>
      <c r="IGB97" s="529"/>
      <c r="IGC97" s="530"/>
      <c r="IGD97" s="531"/>
      <c r="IGE97" s="532"/>
      <c r="IGF97" s="533"/>
      <c r="IGG97" s="527"/>
      <c r="IGH97" s="528"/>
      <c r="IGI97" s="529"/>
      <c r="IGJ97" s="530"/>
      <c r="IGK97" s="531"/>
      <c r="IGL97" s="532"/>
      <c r="IGM97" s="533"/>
      <c r="IGN97" s="527"/>
      <c r="IGO97" s="528"/>
      <c r="IGP97" s="529"/>
      <c r="IGQ97" s="530"/>
      <c r="IGR97" s="531"/>
      <c r="IGS97" s="532"/>
      <c r="IGT97" s="533"/>
      <c r="IGU97" s="527"/>
      <c r="IGV97" s="528"/>
      <c r="IGW97" s="529"/>
      <c r="IGX97" s="530"/>
      <c r="IGY97" s="531"/>
      <c r="IGZ97" s="532"/>
      <c r="IHA97" s="533"/>
      <c r="IHB97" s="527"/>
      <c r="IHC97" s="528"/>
      <c r="IHD97" s="529"/>
      <c r="IHE97" s="530"/>
      <c r="IHF97" s="531"/>
      <c r="IHG97" s="532"/>
      <c r="IHH97" s="533"/>
      <c r="IHI97" s="527"/>
      <c r="IHJ97" s="528"/>
      <c r="IHK97" s="529"/>
      <c r="IHL97" s="530"/>
      <c r="IHM97" s="531"/>
      <c r="IHN97" s="532"/>
      <c r="IHO97" s="533"/>
      <c r="IHP97" s="527"/>
      <c r="IHQ97" s="528"/>
      <c r="IHR97" s="529"/>
      <c r="IHS97" s="530"/>
      <c r="IHT97" s="531"/>
      <c r="IHU97" s="532"/>
      <c r="IHV97" s="533"/>
      <c r="IHW97" s="527"/>
      <c r="IHX97" s="528"/>
      <c r="IHY97" s="529"/>
      <c r="IHZ97" s="530"/>
      <c r="IIA97" s="531"/>
      <c r="IIB97" s="532"/>
      <c r="IIC97" s="533"/>
      <c r="IID97" s="527"/>
      <c r="IIE97" s="528"/>
      <c r="IIF97" s="529"/>
      <c r="IIG97" s="530"/>
      <c r="IIH97" s="531"/>
      <c r="III97" s="532"/>
      <c r="IIJ97" s="533"/>
      <c r="IIK97" s="527"/>
      <c r="IIL97" s="528"/>
      <c r="IIM97" s="529"/>
      <c r="IIN97" s="530"/>
      <c r="IIO97" s="531"/>
      <c r="IIP97" s="532"/>
      <c r="IIQ97" s="533"/>
      <c r="IIR97" s="527"/>
      <c r="IIS97" s="528"/>
      <c r="IIT97" s="529"/>
      <c r="IIU97" s="530"/>
      <c r="IIV97" s="531"/>
      <c r="IIW97" s="532"/>
      <c r="IIX97" s="533"/>
      <c r="IIY97" s="527"/>
      <c r="IIZ97" s="528"/>
      <c r="IJA97" s="529"/>
      <c r="IJB97" s="530"/>
      <c r="IJC97" s="531"/>
      <c r="IJD97" s="532"/>
      <c r="IJE97" s="533"/>
      <c r="IJF97" s="527"/>
      <c r="IJG97" s="528"/>
      <c r="IJH97" s="529"/>
      <c r="IJI97" s="530"/>
      <c r="IJJ97" s="531"/>
      <c r="IJK97" s="532"/>
      <c r="IJL97" s="533"/>
      <c r="IJM97" s="527"/>
      <c r="IJN97" s="528"/>
      <c r="IJO97" s="529"/>
      <c r="IJP97" s="530"/>
      <c r="IJQ97" s="531"/>
      <c r="IJR97" s="532"/>
      <c r="IJS97" s="533"/>
      <c r="IJT97" s="527"/>
      <c r="IJU97" s="528"/>
      <c r="IJV97" s="529"/>
      <c r="IJW97" s="530"/>
      <c r="IJX97" s="531"/>
      <c r="IJY97" s="532"/>
      <c r="IJZ97" s="533"/>
      <c r="IKA97" s="527"/>
      <c r="IKB97" s="528"/>
      <c r="IKC97" s="529"/>
      <c r="IKD97" s="530"/>
      <c r="IKE97" s="531"/>
      <c r="IKF97" s="532"/>
      <c r="IKG97" s="533"/>
      <c r="IKH97" s="527"/>
      <c r="IKI97" s="528"/>
      <c r="IKJ97" s="529"/>
      <c r="IKK97" s="530"/>
      <c r="IKL97" s="531"/>
      <c r="IKM97" s="532"/>
      <c r="IKN97" s="533"/>
      <c r="IKO97" s="527"/>
      <c r="IKP97" s="528"/>
      <c r="IKQ97" s="529"/>
      <c r="IKR97" s="530"/>
      <c r="IKS97" s="531"/>
      <c r="IKT97" s="532"/>
      <c r="IKU97" s="533"/>
      <c r="IKV97" s="527"/>
      <c r="IKW97" s="528"/>
      <c r="IKX97" s="529"/>
      <c r="IKY97" s="530"/>
      <c r="IKZ97" s="531"/>
      <c r="ILA97" s="532"/>
      <c r="ILB97" s="533"/>
      <c r="ILC97" s="527"/>
      <c r="ILD97" s="528"/>
      <c r="ILE97" s="529"/>
      <c r="ILF97" s="530"/>
      <c r="ILG97" s="531"/>
      <c r="ILH97" s="532"/>
      <c r="ILI97" s="533"/>
      <c r="ILJ97" s="527"/>
      <c r="ILK97" s="528"/>
      <c r="ILL97" s="529"/>
      <c r="ILM97" s="530"/>
      <c r="ILN97" s="531"/>
      <c r="ILO97" s="532"/>
      <c r="ILP97" s="533"/>
      <c r="ILQ97" s="527"/>
      <c r="ILR97" s="528"/>
      <c r="ILS97" s="529"/>
      <c r="ILT97" s="530"/>
      <c r="ILU97" s="531"/>
      <c r="ILV97" s="532"/>
      <c r="ILW97" s="533"/>
      <c r="ILX97" s="527"/>
      <c r="ILY97" s="528"/>
      <c r="ILZ97" s="529"/>
      <c r="IMA97" s="530"/>
      <c r="IMB97" s="531"/>
      <c r="IMC97" s="532"/>
      <c r="IMD97" s="533"/>
      <c r="IME97" s="527"/>
      <c r="IMF97" s="528"/>
      <c r="IMG97" s="529"/>
      <c r="IMH97" s="530"/>
      <c r="IMI97" s="531"/>
      <c r="IMJ97" s="532"/>
      <c r="IMK97" s="533"/>
      <c r="IML97" s="527"/>
      <c r="IMM97" s="528"/>
      <c r="IMN97" s="529"/>
      <c r="IMO97" s="530"/>
      <c r="IMP97" s="531"/>
      <c r="IMQ97" s="532"/>
      <c r="IMR97" s="533"/>
      <c r="IMS97" s="527"/>
      <c r="IMT97" s="528"/>
      <c r="IMU97" s="529"/>
      <c r="IMV97" s="530"/>
      <c r="IMW97" s="531"/>
      <c r="IMX97" s="532"/>
      <c r="IMY97" s="533"/>
      <c r="IMZ97" s="527"/>
      <c r="INA97" s="528"/>
      <c r="INB97" s="529"/>
      <c r="INC97" s="530"/>
      <c r="IND97" s="531"/>
      <c r="INE97" s="532"/>
      <c r="INF97" s="533"/>
      <c r="ING97" s="527"/>
      <c r="INH97" s="528"/>
      <c r="INI97" s="529"/>
      <c r="INJ97" s="530"/>
      <c r="INK97" s="531"/>
      <c r="INL97" s="532"/>
      <c r="INM97" s="533"/>
      <c r="INN97" s="527"/>
      <c r="INO97" s="528"/>
      <c r="INP97" s="529"/>
      <c r="INQ97" s="530"/>
      <c r="INR97" s="531"/>
      <c r="INS97" s="532"/>
      <c r="INT97" s="533"/>
      <c r="INU97" s="527"/>
      <c r="INV97" s="528"/>
      <c r="INW97" s="529"/>
      <c r="INX97" s="530"/>
      <c r="INY97" s="531"/>
      <c r="INZ97" s="532"/>
      <c r="IOA97" s="533"/>
      <c r="IOB97" s="527"/>
      <c r="IOC97" s="528"/>
      <c r="IOD97" s="529"/>
      <c r="IOE97" s="530"/>
      <c r="IOF97" s="531"/>
      <c r="IOG97" s="532"/>
      <c r="IOH97" s="533"/>
      <c r="IOI97" s="527"/>
      <c r="IOJ97" s="528"/>
      <c r="IOK97" s="529"/>
      <c r="IOL97" s="530"/>
      <c r="IOM97" s="531"/>
      <c r="ION97" s="532"/>
      <c r="IOO97" s="533"/>
      <c r="IOP97" s="527"/>
      <c r="IOQ97" s="528"/>
      <c r="IOR97" s="529"/>
      <c r="IOS97" s="530"/>
      <c r="IOT97" s="531"/>
      <c r="IOU97" s="532"/>
      <c r="IOV97" s="533"/>
      <c r="IOW97" s="527"/>
      <c r="IOX97" s="528"/>
      <c r="IOY97" s="529"/>
      <c r="IOZ97" s="530"/>
      <c r="IPA97" s="531"/>
      <c r="IPB97" s="532"/>
      <c r="IPC97" s="533"/>
      <c r="IPD97" s="527"/>
      <c r="IPE97" s="528"/>
      <c r="IPF97" s="529"/>
      <c r="IPG97" s="530"/>
      <c r="IPH97" s="531"/>
      <c r="IPI97" s="532"/>
      <c r="IPJ97" s="533"/>
      <c r="IPK97" s="527"/>
      <c r="IPL97" s="528"/>
      <c r="IPM97" s="529"/>
      <c r="IPN97" s="530"/>
      <c r="IPO97" s="531"/>
      <c r="IPP97" s="532"/>
      <c r="IPQ97" s="533"/>
      <c r="IPR97" s="527"/>
      <c r="IPS97" s="528"/>
      <c r="IPT97" s="529"/>
      <c r="IPU97" s="530"/>
      <c r="IPV97" s="531"/>
      <c r="IPW97" s="532"/>
      <c r="IPX97" s="533"/>
      <c r="IPY97" s="527"/>
      <c r="IPZ97" s="528"/>
      <c r="IQA97" s="529"/>
      <c r="IQB97" s="530"/>
      <c r="IQC97" s="531"/>
      <c r="IQD97" s="532"/>
      <c r="IQE97" s="533"/>
      <c r="IQF97" s="527"/>
      <c r="IQG97" s="528"/>
      <c r="IQH97" s="529"/>
      <c r="IQI97" s="530"/>
      <c r="IQJ97" s="531"/>
      <c r="IQK97" s="532"/>
      <c r="IQL97" s="533"/>
      <c r="IQM97" s="527"/>
      <c r="IQN97" s="528"/>
      <c r="IQO97" s="529"/>
      <c r="IQP97" s="530"/>
      <c r="IQQ97" s="531"/>
      <c r="IQR97" s="532"/>
      <c r="IQS97" s="533"/>
      <c r="IQT97" s="527"/>
      <c r="IQU97" s="528"/>
      <c r="IQV97" s="529"/>
      <c r="IQW97" s="530"/>
      <c r="IQX97" s="531"/>
      <c r="IQY97" s="532"/>
      <c r="IQZ97" s="533"/>
      <c r="IRA97" s="527"/>
      <c r="IRB97" s="528"/>
      <c r="IRC97" s="529"/>
      <c r="IRD97" s="530"/>
      <c r="IRE97" s="531"/>
      <c r="IRF97" s="532"/>
      <c r="IRG97" s="533"/>
      <c r="IRH97" s="527"/>
      <c r="IRI97" s="528"/>
      <c r="IRJ97" s="529"/>
      <c r="IRK97" s="530"/>
      <c r="IRL97" s="531"/>
      <c r="IRM97" s="532"/>
      <c r="IRN97" s="533"/>
      <c r="IRO97" s="527"/>
      <c r="IRP97" s="528"/>
      <c r="IRQ97" s="529"/>
      <c r="IRR97" s="530"/>
      <c r="IRS97" s="531"/>
      <c r="IRT97" s="532"/>
      <c r="IRU97" s="533"/>
      <c r="IRV97" s="527"/>
      <c r="IRW97" s="528"/>
      <c r="IRX97" s="529"/>
      <c r="IRY97" s="530"/>
      <c r="IRZ97" s="531"/>
      <c r="ISA97" s="532"/>
      <c r="ISB97" s="533"/>
      <c r="ISC97" s="527"/>
      <c r="ISD97" s="528"/>
      <c r="ISE97" s="529"/>
      <c r="ISF97" s="530"/>
      <c r="ISG97" s="531"/>
      <c r="ISH97" s="532"/>
      <c r="ISI97" s="533"/>
      <c r="ISJ97" s="527"/>
      <c r="ISK97" s="528"/>
      <c r="ISL97" s="529"/>
      <c r="ISM97" s="530"/>
      <c r="ISN97" s="531"/>
      <c r="ISO97" s="532"/>
      <c r="ISP97" s="533"/>
      <c r="ISQ97" s="527"/>
      <c r="ISR97" s="528"/>
      <c r="ISS97" s="529"/>
      <c r="IST97" s="530"/>
      <c r="ISU97" s="531"/>
      <c r="ISV97" s="532"/>
      <c r="ISW97" s="533"/>
      <c r="ISX97" s="527"/>
      <c r="ISY97" s="528"/>
      <c r="ISZ97" s="529"/>
      <c r="ITA97" s="530"/>
      <c r="ITB97" s="531"/>
      <c r="ITC97" s="532"/>
      <c r="ITD97" s="533"/>
      <c r="ITE97" s="527"/>
      <c r="ITF97" s="528"/>
      <c r="ITG97" s="529"/>
      <c r="ITH97" s="530"/>
      <c r="ITI97" s="531"/>
      <c r="ITJ97" s="532"/>
      <c r="ITK97" s="533"/>
      <c r="ITL97" s="527"/>
      <c r="ITM97" s="528"/>
      <c r="ITN97" s="529"/>
      <c r="ITO97" s="530"/>
      <c r="ITP97" s="531"/>
      <c r="ITQ97" s="532"/>
      <c r="ITR97" s="533"/>
      <c r="ITS97" s="527"/>
      <c r="ITT97" s="528"/>
      <c r="ITU97" s="529"/>
      <c r="ITV97" s="530"/>
      <c r="ITW97" s="531"/>
      <c r="ITX97" s="532"/>
      <c r="ITY97" s="533"/>
      <c r="ITZ97" s="527"/>
      <c r="IUA97" s="528"/>
      <c r="IUB97" s="529"/>
      <c r="IUC97" s="530"/>
      <c r="IUD97" s="531"/>
      <c r="IUE97" s="532"/>
      <c r="IUF97" s="533"/>
      <c r="IUG97" s="527"/>
      <c r="IUH97" s="528"/>
      <c r="IUI97" s="529"/>
      <c r="IUJ97" s="530"/>
      <c r="IUK97" s="531"/>
      <c r="IUL97" s="532"/>
      <c r="IUM97" s="533"/>
      <c r="IUN97" s="527"/>
      <c r="IUO97" s="528"/>
      <c r="IUP97" s="529"/>
      <c r="IUQ97" s="530"/>
      <c r="IUR97" s="531"/>
      <c r="IUS97" s="532"/>
      <c r="IUT97" s="533"/>
      <c r="IUU97" s="527"/>
      <c r="IUV97" s="528"/>
      <c r="IUW97" s="529"/>
      <c r="IUX97" s="530"/>
      <c r="IUY97" s="531"/>
      <c r="IUZ97" s="532"/>
      <c r="IVA97" s="533"/>
      <c r="IVB97" s="527"/>
      <c r="IVC97" s="528"/>
      <c r="IVD97" s="529"/>
      <c r="IVE97" s="530"/>
      <c r="IVF97" s="531"/>
      <c r="IVG97" s="532"/>
      <c r="IVH97" s="533"/>
      <c r="IVI97" s="527"/>
      <c r="IVJ97" s="528"/>
      <c r="IVK97" s="529"/>
      <c r="IVL97" s="530"/>
      <c r="IVM97" s="531"/>
      <c r="IVN97" s="532"/>
      <c r="IVO97" s="533"/>
      <c r="IVP97" s="527"/>
      <c r="IVQ97" s="528"/>
      <c r="IVR97" s="529"/>
      <c r="IVS97" s="530"/>
      <c r="IVT97" s="531"/>
      <c r="IVU97" s="532"/>
      <c r="IVV97" s="533"/>
      <c r="IVW97" s="527"/>
      <c r="IVX97" s="528"/>
      <c r="IVY97" s="529"/>
      <c r="IVZ97" s="530"/>
      <c r="IWA97" s="531"/>
      <c r="IWB97" s="532"/>
      <c r="IWC97" s="533"/>
      <c r="IWD97" s="527"/>
      <c r="IWE97" s="528"/>
      <c r="IWF97" s="529"/>
      <c r="IWG97" s="530"/>
      <c r="IWH97" s="531"/>
      <c r="IWI97" s="532"/>
      <c r="IWJ97" s="533"/>
      <c r="IWK97" s="527"/>
      <c r="IWL97" s="528"/>
      <c r="IWM97" s="529"/>
      <c r="IWN97" s="530"/>
      <c r="IWO97" s="531"/>
      <c r="IWP97" s="532"/>
      <c r="IWQ97" s="533"/>
      <c r="IWR97" s="527"/>
      <c r="IWS97" s="528"/>
      <c r="IWT97" s="529"/>
      <c r="IWU97" s="530"/>
      <c r="IWV97" s="531"/>
      <c r="IWW97" s="532"/>
      <c r="IWX97" s="533"/>
      <c r="IWY97" s="527"/>
      <c r="IWZ97" s="528"/>
      <c r="IXA97" s="529"/>
      <c r="IXB97" s="530"/>
      <c r="IXC97" s="531"/>
      <c r="IXD97" s="532"/>
      <c r="IXE97" s="533"/>
      <c r="IXF97" s="527"/>
      <c r="IXG97" s="528"/>
      <c r="IXH97" s="529"/>
      <c r="IXI97" s="530"/>
      <c r="IXJ97" s="531"/>
      <c r="IXK97" s="532"/>
      <c r="IXL97" s="533"/>
      <c r="IXM97" s="527"/>
      <c r="IXN97" s="528"/>
      <c r="IXO97" s="529"/>
      <c r="IXP97" s="530"/>
      <c r="IXQ97" s="531"/>
      <c r="IXR97" s="532"/>
      <c r="IXS97" s="533"/>
      <c r="IXT97" s="527"/>
      <c r="IXU97" s="528"/>
      <c r="IXV97" s="529"/>
      <c r="IXW97" s="530"/>
      <c r="IXX97" s="531"/>
      <c r="IXY97" s="532"/>
      <c r="IXZ97" s="533"/>
      <c r="IYA97" s="527"/>
      <c r="IYB97" s="528"/>
      <c r="IYC97" s="529"/>
      <c r="IYD97" s="530"/>
      <c r="IYE97" s="531"/>
      <c r="IYF97" s="532"/>
      <c r="IYG97" s="533"/>
      <c r="IYH97" s="527"/>
      <c r="IYI97" s="528"/>
      <c r="IYJ97" s="529"/>
      <c r="IYK97" s="530"/>
      <c r="IYL97" s="531"/>
      <c r="IYM97" s="532"/>
      <c r="IYN97" s="533"/>
      <c r="IYO97" s="527"/>
      <c r="IYP97" s="528"/>
      <c r="IYQ97" s="529"/>
      <c r="IYR97" s="530"/>
      <c r="IYS97" s="531"/>
      <c r="IYT97" s="532"/>
      <c r="IYU97" s="533"/>
      <c r="IYV97" s="527"/>
      <c r="IYW97" s="528"/>
      <c r="IYX97" s="529"/>
      <c r="IYY97" s="530"/>
      <c r="IYZ97" s="531"/>
      <c r="IZA97" s="532"/>
      <c r="IZB97" s="533"/>
      <c r="IZC97" s="527"/>
      <c r="IZD97" s="528"/>
      <c r="IZE97" s="529"/>
      <c r="IZF97" s="530"/>
      <c r="IZG97" s="531"/>
      <c r="IZH97" s="532"/>
      <c r="IZI97" s="533"/>
      <c r="IZJ97" s="527"/>
      <c r="IZK97" s="528"/>
      <c r="IZL97" s="529"/>
      <c r="IZM97" s="530"/>
      <c r="IZN97" s="531"/>
      <c r="IZO97" s="532"/>
      <c r="IZP97" s="533"/>
      <c r="IZQ97" s="527"/>
      <c r="IZR97" s="528"/>
      <c r="IZS97" s="529"/>
      <c r="IZT97" s="530"/>
      <c r="IZU97" s="531"/>
      <c r="IZV97" s="532"/>
      <c r="IZW97" s="533"/>
      <c r="IZX97" s="527"/>
      <c r="IZY97" s="528"/>
      <c r="IZZ97" s="529"/>
      <c r="JAA97" s="530"/>
      <c r="JAB97" s="531"/>
      <c r="JAC97" s="532"/>
      <c r="JAD97" s="533"/>
      <c r="JAE97" s="527"/>
      <c r="JAF97" s="528"/>
      <c r="JAG97" s="529"/>
      <c r="JAH97" s="530"/>
      <c r="JAI97" s="531"/>
      <c r="JAJ97" s="532"/>
      <c r="JAK97" s="533"/>
      <c r="JAL97" s="527"/>
      <c r="JAM97" s="528"/>
      <c r="JAN97" s="529"/>
      <c r="JAO97" s="530"/>
      <c r="JAP97" s="531"/>
      <c r="JAQ97" s="532"/>
      <c r="JAR97" s="533"/>
      <c r="JAS97" s="527"/>
      <c r="JAT97" s="528"/>
      <c r="JAU97" s="529"/>
      <c r="JAV97" s="530"/>
      <c r="JAW97" s="531"/>
      <c r="JAX97" s="532"/>
      <c r="JAY97" s="533"/>
      <c r="JAZ97" s="527"/>
      <c r="JBA97" s="528"/>
      <c r="JBB97" s="529"/>
      <c r="JBC97" s="530"/>
      <c r="JBD97" s="531"/>
      <c r="JBE97" s="532"/>
      <c r="JBF97" s="533"/>
      <c r="JBG97" s="527"/>
      <c r="JBH97" s="528"/>
      <c r="JBI97" s="529"/>
      <c r="JBJ97" s="530"/>
      <c r="JBK97" s="531"/>
      <c r="JBL97" s="532"/>
      <c r="JBM97" s="533"/>
      <c r="JBN97" s="527"/>
      <c r="JBO97" s="528"/>
      <c r="JBP97" s="529"/>
      <c r="JBQ97" s="530"/>
      <c r="JBR97" s="531"/>
      <c r="JBS97" s="532"/>
      <c r="JBT97" s="533"/>
      <c r="JBU97" s="527"/>
      <c r="JBV97" s="528"/>
      <c r="JBW97" s="529"/>
      <c r="JBX97" s="530"/>
      <c r="JBY97" s="531"/>
      <c r="JBZ97" s="532"/>
      <c r="JCA97" s="533"/>
      <c r="JCB97" s="527"/>
      <c r="JCC97" s="528"/>
      <c r="JCD97" s="529"/>
      <c r="JCE97" s="530"/>
      <c r="JCF97" s="531"/>
      <c r="JCG97" s="532"/>
      <c r="JCH97" s="533"/>
      <c r="JCI97" s="527"/>
      <c r="JCJ97" s="528"/>
      <c r="JCK97" s="529"/>
      <c r="JCL97" s="530"/>
      <c r="JCM97" s="531"/>
      <c r="JCN97" s="532"/>
      <c r="JCO97" s="533"/>
      <c r="JCP97" s="527"/>
      <c r="JCQ97" s="528"/>
      <c r="JCR97" s="529"/>
      <c r="JCS97" s="530"/>
      <c r="JCT97" s="531"/>
      <c r="JCU97" s="532"/>
      <c r="JCV97" s="533"/>
      <c r="JCW97" s="527"/>
      <c r="JCX97" s="528"/>
      <c r="JCY97" s="529"/>
      <c r="JCZ97" s="530"/>
      <c r="JDA97" s="531"/>
      <c r="JDB97" s="532"/>
      <c r="JDC97" s="533"/>
      <c r="JDD97" s="527"/>
      <c r="JDE97" s="528"/>
      <c r="JDF97" s="529"/>
      <c r="JDG97" s="530"/>
      <c r="JDH97" s="531"/>
      <c r="JDI97" s="532"/>
      <c r="JDJ97" s="533"/>
      <c r="JDK97" s="527"/>
      <c r="JDL97" s="528"/>
      <c r="JDM97" s="529"/>
      <c r="JDN97" s="530"/>
      <c r="JDO97" s="531"/>
      <c r="JDP97" s="532"/>
      <c r="JDQ97" s="533"/>
      <c r="JDR97" s="527"/>
      <c r="JDS97" s="528"/>
      <c r="JDT97" s="529"/>
      <c r="JDU97" s="530"/>
      <c r="JDV97" s="531"/>
      <c r="JDW97" s="532"/>
      <c r="JDX97" s="533"/>
      <c r="JDY97" s="527"/>
      <c r="JDZ97" s="528"/>
      <c r="JEA97" s="529"/>
      <c r="JEB97" s="530"/>
      <c r="JEC97" s="531"/>
      <c r="JED97" s="532"/>
      <c r="JEE97" s="533"/>
      <c r="JEF97" s="527"/>
      <c r="JEG97" s="528"/>
      <c r="JEH97" s="529"/>
      <c r="JEI97" s="530"/>
      <c r="JEJ97" s="531"/>
      <c r="JEK97" s="532"/>
      <c r="JEL97" s="533"/>
      <c r="JEM97" s="527"/>
      <c r="JEN97" s="528"/>
      <c r="JEO97" s="529"/>
      <c r="JEP97" s="530"/>
      <c r="JEQ97" s="531"/>
      <c r="JER97" s="532"/>
      <c r="JES97" s="533"/>
      <c r="JET97" s="527"/>
      <c r="JEU97" s="528"/>
      <c r="JEV97" s="529"/>
      <c r="JEW97" s="530"/>
      <c r="JEX97" s="531"/>
      <c r="JEY97" s="532"/>
      <c r="JEZ97" s="533"/>
      <c r="JFA97" s="527"/>
      <c r="JFB97" s="528"/>
      <c r="JFC97" s="529"/>
      <c r="JFD97" s="530"/>
      <c r="JFE97" s="531"/>
      <c r="JFF97" s="532"/>
      <c r="JFG97" s="533"/>
      <c r="JFH97" s="527"/>
      <c r="JFI97" s="528"/>
      <c r="JFJ97" s="529"/>
      <c r="JFK97" s="530"/>
      <c r="JFL97" s="531"/>
      <c r="JFM97" s="532"/>
      <c r="JFN97" s="533"/>
      <c r="JFO97" s="527"/>
      <c r="JFP97" s="528"/>
      <c r="JFQ97" s="529"/>
      <c r="JFR97" s="530"/>
      <c r="JFS97" s="531"/>
      <c r="JFT97" s="532"/>
      <c r="JFU97" s="533"/>
      <c r="JFV97" s="527"/>
      <c r="JFW97" s="528"/>
      <c r="JFX97" s="529"/>
      <c r="JFY97" s="530"/>
      <c r="JFZ97" s="531"/>
      <c r="JGA97" s="532"/>
      <c r="JGB97" s="533"/>
      <c r="JGC97" s="527"/>
      <c r="JGD97" s="528"/>
      <c r="JGE97" s="529"/>
      <c r="JGF97" s="530"/>
      <c r="JGG97" s="531"/>
      <c r="JGH97" s="532"/>
      <c r="JGI97" s="533"/>
      <c r="JGJ97" s="527"/>
      <c r="JGK97" s="528"/>
      <c r="JGL97" s="529"/>
      <c r="JGM97" s="530"/>
      <c r="JGN97" s="531"/>
      <c r="JGO97" s="532"/>
      <c r="JGP97" s="533"/>
      <c r="JGQ97" s="527"/>
      <c r="JGR97" s="528"/>
      <c r="JGS97" s="529"/>
      <c r="JGT97" s="530"/>
      <c r="JGU97" s="531"/>
      <c r="JGV97" s="532"/>
      <c r="JGW97" s="533"/>
      <c r="JGX97" s="527"/>
      <c r="JGY97" s="528"/>
      <c r="JGZ97" s="529"/>
      <c r="JHA97" s="530"/>
      <c r="JHB97" s="531"/>
      <c r="JHC97" s="532"/>
      <c r="JHD97" s="533"/>
      <c r="JHE97" s="527"/>
      <c r="JHF97" s="528"/>
      <c r="JHG97" s="529"/>
      <c r="JHH97" s="530"/>
      <c r="JHI97" s="531"/>
      <c r="JHJ97" s="532"/>
      <c r="JHK97" s="533"/>
      <c r="JHL97" s="527"/>
      <c r="JHM97" s="528"/>
      <c r="JHN97" s="529"/>
      <c r="JHO97" s="530"/>
      <c r="JHP97" s="531"/>
      <c r="JHQ97" s="532"/>
      <c r="JHR97" s="533"/>
      <c r="JHS97" s="527"/>
      <c r="JHT97" s="528"/>
      <c r="JHU97" s="529"/>
      <c r="JHV97" s="530"/>
      <c r="JHW97" s="531"/>
      <c r="JHX97" s="532"/>
      <c r="JHY97" s="533"/>
      <c r="JHZ97" s="527"/>
      <c r="JIA97" s="528"/>
      <c r="JIB97" s="529"/>
      <c r="JIC97" s="530"/>
      <c r="JID97" s="531"/>
      <c r="JIE97" s="532"/>
      <c r="JIF97" s="533"/>
      <c r="JIG97" s="527"/>
      <c r="JIH97" s="528"/>
      <c r="JII97" s="529"/>
      <c r="JIJ97" s="530"/>
      <c r="JIK97" s="531"/>
      <c r="JIL97" s="532"/>
      <c r="JIM97" s="533"/>
      <c r="JIN97" s="527"/>
      <c r="JIO97" s="528"/>
      <c r="JIP97" s="529"/>
      <c r="JIQ97" s="530"/>
      <c r="JIR97" s="531"/>
      <c r="JIS97" s="532"/>
      <c r="JIT97" s="533"/>
      <c r="JIU97" s="527"/>
      <c r="JIV97" s="528"/>
      <c r="JIW97" s="529"/>
      <c r="JIX97" s="530"/>
      <c r="JIY97" s="531"/>
      <c r="JIZ97" s="532"/>
      <c r="JJA97" s="533"/>
      <c r="JJB97" s="527"/>
      <c r="JJC97" s="528"/>
      <c r="JJD97" s="529"/>
      <c r="JJE97" s="530"/>
      <c r="JJF97" s="531"/>
      <c r="JJG97" s="532"/>
      <c r="JJH97" s="533"/>
      <c r="JJI97" s="527"/>
      <c r="JJJ97" s="528"/>
      <c r="JJK97" s="529"/>
      <c r="JJL97" s="530"/>
      <c r="JJM97" s="531"/>
      <c r="JJN97" s="532"/>
      <c r="JJO97" s="533"/>
      <c r="JJP97" s="527"/>
      <c r="JJQ97" s="528"/>
      <c r="JJR97" s="529"/>
      <c r="JJS97" s="530"/>
      <c r="JJT97" s="531"/>
      <c r="JJU97" s="532"/>
      <c r="JJV97" s="533"/>
      <c r="JJW97" s="527"/>
      <c r="JJX97" s="528"/>
      <c r="JJY97" s="529"/>
      <c r="JJZ97" s="530"/>
      <c r="JKA97" s="531"/>
      <c r="JKB97" s="532"/>
      <c r="JKC97" s="533"/>
      <c r="JKD97" s="527"/>
      <c r="JKE97" s="528"/>
      <c r="JKF97" s="529"/>
      <c r="JKG97" s="530"/>
      <c r="JKH97" s="531"/>
      <c r="JKI97" s="532"/>
      <c r="JKJ97" s="533"/>
      <c r="JKK97" s="527"/>
      <c r="JKL97" s="528"/>
      <c r="JKM97" s="529"/>
      <c r="JKN97" s="530"/>
      <c r="JKO97" s="531"/>
      <c r="JKP97" s="532"/>
      <c r="JKQ97" s="533"/>
      <c r="JKR97" s="527"/>
      <c r="JKS97" s="528"/>
      <c r="JKT97" s="529"/>
      <c r="JKU97" s="530"/>
      <c r="JKV97" s="531"/>
      <c r="JKW97" s="532"/>
      <c r="JKX97" s="533"/>
      <c r="JKY97" s="527"/>
      <c r="JKZ97" s="528"/>
      <c r="JLA97" s="529"/>
      <c r="JLB97" s="530"/>
      <c r="JLC97" s="531"/>
      <c r="JLD97" s="532"/>
      <c r="JLE97" s="533"/>
      <c r="JLF97" s="527"/>
      <c r="JLG97" s="528"/>
      <c r="JLH97" s="529"/>
      <c r="JLI97" s="530"/>
      <c r="JLJ97" s="531"/>
      <c r="JLK97" s="532"/>
      <c r="JLL97" s="533"/>
      <c r="JLM97" s="527"/>
      <c r="JLN97" s="528"/>
      <c r="JLO97" s="529"/>
      <c r="JLP97" s="530"/>
      <c r="JLQ97" s="531"/>
      <c r="JLR97" s="532"/>
      <c r="JLS97" s="533"/>
      <c r="JLT97" s="527"/>
      <c r="JLU97" s="528"/>
      <c r="JLV97" s="529"/>
      <c r="JLW97" s="530"/>
      <c r="JLX97" s="531"/>
      <c r="JLY97" s="532"/>
      <c r="JLZ97" s="533"/>
      <c r="JMA97" s="527"/>
      <c r="JMB97" s="528"/>
      <c r="JMC97" s="529"/>
      <c r="JMD97" s="530"/>
      <c r="JME97" s="531"/>
      <c r="JMF97" s="532"/>
      <c r="JMG97" s="533"/>
      <c r="JMH97" s="527"/>
      <c r="JMI97" s="528"/>
      <c r="JMJ97" s="529"/>
      <c r="JMK97" s="530"/>
      <c r="JML97" s="531"/>
      <c r="JMM97" s="532"/>
      <c r="JMN97" s="533"/>
      <c r="JMO97" s="527"/>
      <c r="JMP97" s="528"/>
      <c r="JMQ97" s="529"/>
      <c r="JMR97" s="530"/>
      <c r="JMS97" s="531"/>
      <c r="JMT97" s="532"/>
      <c r="JMU97" s="533"/>
      <c r="JMV97" s="527"/>
      <c r="JMW97" s="528"/>
      <c r="JMX97" s="529"/>
      <c r="JMY97" s="530"/>
      <c r="JMZ97" s="531"/>
      <c r="JNA97" s="532"/>
      <c r="JNB97" s="533"/>
      <c r="JNC97" s="527"/>
      <c r="JND97" s="528"/>
      <c r="JNE97" s="529"/>
      <c r="JNF97" s="530"/>
      <c r="JNG97" s="531"/>
      <c r="JNH97" s="532"/>
      <c r="JNI97" s="533"/>
      <c r="JNJ97" s="527"/>
      <c r="JNK97" s="528"/>
      <c r="JNL97" s="529"/>
      <c r="JNM97" s="530"/>
      <c r="JNN97" s="531"/>
      <c r="JNO97" s="532"/>
      <c r="JNP97" s="533"/>
      <c r="JNQ97" s="527"/>
      <c r="JNR97" s="528"/>
      <c r="JNS97" s="529"/>
      <c r="JNT97" s="530"/>
      <c r="JNU97" s="531"/>
      <c r="JNV97" s="532"/>
      <c r="JNW97" s="533"/>
      <c r="JNX97" s="527"/>
      <c r="JNY97" s="528"/>
      <c r="JNZ97" s="529"/>
      <c r="JOA97" s="530"/>
      <c r="JOB97" s="531"/>
      <c r="JOC97" s="532"/>
      <c r="JOD97" s="533"/>
      <c r="JOE97" s="527"/>
      <c r="JOF97" s="528"/>
      <c r="JOG97" s="529"/>
      <c r="JOH97" s="530"/>
      <c r="JOI97" s="531"/>
      <c r="JOJ97" s="532"/>
      <c r="JOK97" s="533"/>
      <c r="JOL97" s="527"/>
      <c r="JOM97" s="528"/>
      <c r="JON97" s="529"/>
      <c r="JOO97" s="530"/>
      <c r="JOP97" s="531"/>
      <c r="JOQ97" s="532"/>
      <c r="JOR97" s="533"/>
      <c r="JOS97" s="527"/>
      <c r="JOT97" s="528"/>
      <c r="JOU97" s="529"/>
      <c r="JOV97" s="530"/>
      <c r="JOW97" s="531"/>
      <c r="JOX97" s="532"/>
      <c r="JOY97" s="533"/>
      <c r="JOZ97" s="527"/>
      <c r="JPA97" s="528"/>
      <c r="JPB97" s="529"/>
      <c r="JPC97" s="530"/>
      <c r="JPD97" s="531"/>
      <c r="JPE97" s="532"/>
      <c r="JPF97" s="533"/>
      <c r="JPG97" s="527"/>
      <c r="JPH97" s="528"/>
      <c r="JPI97" s="529"/>
      <c r="JPJ97" s="530"/>
      <c r="JPK97" s="531"/>
      <c r="JPL97" s="532"/>
      <c r="JPM97" s="533"/>
      <c r="JPN97" s="527"/>
      <c r="JPO97" s="528"/>
      <c r="JPP97" s="529"/>
      <c r="JPQ97" s="530"/>
      <c r="JPR97" s="531"/>
      <c r="JPS97" s="532"/>
      <c r="JPT97" s="533"/>
      <c r="JPU97" s="527"/>
      <c r="JPV97" s="528"/>
      <c r="JPW97" s="529"/>
      <c r="JPX97" s="530"/>
      <c r="JPY97" s="531"/>
      <c r="JPZ97" s="532"/>
      <c r="JQA97" s="533"/>
      <c r="JQB97" s="527"/>
      <c r="JQC97" s="528"/>
      <c r="JQD97" s="529"/>
      <c r="JQE97" s="530"/>
      <c r="JQF97" s="531"/>
      <c r="JQG97" s="532"/>
      <c r="JQH97" s="533"/>
      <c r="JQI97" s="527"/>
      <c r="JQJ97" s="528"/>
      <c r="JQK97" s="529"/>
      <c r="JQL97" s="530"/>
      <c r="JQM97" s="531"/>
      <c r="JQN97" s="532"/>
      <c r="JQO97" s="533"/>
      <c r="JQP97" s="527"/>
      <c r="JQQ97" s="528"/>
      <c r="JQR97" s="529"/>
      <c r="JQS97" s="530"/>
      <c r="JQT97" s="531"/>
      <c r="JQU97" s="532"/>
      <c r="JQV97" s="533"/>
      <c r="JQW97" s="527"/>
      <c r="JQX97" s="528"/>
      <c r="JQY97" s="529"/>
      <c r="JQZ97" s="530"/>
      <c r="JRA97" s="531"/>
      <c r="JRB97" s="532"/>
      <c r="JRC97" s="533"/>
      <c r="JRD97" s="527"/>
      <c r="JRE97" s="528"/>
      <c r="JRF97" s="529"/>
      <c r="JRG97" s="530"/>
      <c r="JRH97" s="531"/>
      <c r="JRI97" s="532"/>
      <c r="JRJ97" s="533"/>
      <c r="JRK97" s="527"/>
      <c r="JRL97" s="528"/>
      <c r="JRM97" s="529"/>
      <c r="JRN97" s="530"/>
      <c r="JRO97" s="531"/>
      <c r="JRP97" s="532"/>
      <c r="JRQ97" s="533"/>
      <c r="JRR97" s="527"/>
      <c r="JRS97" s="528"/>
      <c r="JRT97" s="529"/>
      <c r="JRU97" s="530"/>
      <c r="JRV97" s="531"/>
      <c r="JRW97" s="532"/>
      <c r="JRX97" s="533"/>
      <c r="JRY97" s="527"/>
      <c r="JRZ97" s="528"/>
      <c r="JSA97" s="529"/>
      <c r="JSB97" s="530"/>
      <c r="JSC97" s="531"/>
      <c r="JSD97" s="532"/>
      <c r="JSE97" s="533"/>
      <c r="JSF97" s="527"/>
      <c r="JSG97" s="528"/>
      <c r="JSH97" s="529"/>
      <c r="JSI97" s="530"/>
      <c r="JSJ97" s="531"/>
      <c r="JSK97" s="532"/>
      <c r="JSL97" s="533"/>
      <c r="JSM97" s="527"/>
      <c r="JSN97" s="528"/>
      <c r="JSO97" s="529"/>
      <c r="JSP97" s="530"/>
      <c r="JSQ97" s="531"/>
      <c r="JSR97" s="532"/>
      <c r="JSS97" s="533"/>
      <c r="JST97" s="527"/>
      <c r="JSU97" s="528"/>
      <c r="JSV97" s="529"/>
      <c r="JSW97" s="530"/>
      <c r="JSX97" s="531"/>
      <c r="JSY97" s="532"/>
      <c r="JSZ97" s="533"/>
      <c r="JTA97" s="527"/>
      <c r="JTB97" s="528"/>
      <c r="JTC97" s="529"/>
      <c r="JTD97" s="530"/>
      <c r="JTE97" s="531"/>
      <c r="JTF97" s="532"/>
      <c r="JTG97" s="533"/>
      <c r="JTH97" s="527"/>
      <c r="JTI97" s="528"/>
      <c r="JTJ97" s="529"/>
      <c r="JTK97" s="530"/>
      <c r="JTL97" s="531"/>
      <c r="JTM97" s="532"/>
      <c r="JTN97" s="533"/>
      <c r="JTO97" s="527"/>
      <c r="JTP97" s="528"/>
      <c r="JTQ97" s="529"/>
      <c r="JTR97" s="530"/>
      <c r="JTS97" s="531"/>
      <c r="JTT97" s="532"/>
      <c r="JTU97" s="533"/>
      <c r="JTV97" s="527"/>
      <c r="JTW97" s="528"/>
      <c r="JTX97" s="529"/>
      <c r="JTY97" s="530"/>
      <c r="JTZ97" s="531"/>
      <c r="JUA97" s="532"/>
      <c r="JUB97" s="533"/>
      <c r="JUC97" s="527"/>
      <c r="JUD97" s="528"/>
      <c r="JUE97" s="529"/>
      <c r="JUF97" s="530"/>
      <c r="JUG97" s="531"/>
      <c r="JUH97" s="532"/>
      <c r="JUI97" s="533"/>
      <c r="JUJ97" s="527"/>
      <c r="JUK97" s="528"/>
      <c r="JUL97" s="529"/>
      <c r="JUM97" s="530"/>
      <c r="JUN97" s="531"/>
      <c r="JUO97" s="532"/>
      <c r="JUP97" s="533"/>
      <c r="JUQ97" s="527"/>
      <c r="JUR97" s="528"/>
      <c r="JUS97" s="529"/>
      <c r="JUT97" s="530"/>
      <c r="JUU97" s="531"/>
      <c r="JUV97" s="532"/>
      <c r="JUW97" s="533"/>
      <c r="JUX97" s="527"/>
      <c r="JUY97" s="528"/>
      <c r="JUZ97" s="529"/>
      <c r="JVA97" s="530"/>
      <c r="JVB97" s="531"/>
      <c r="JVC97" s="532"/>
      <c r="JVD97" s="533"/>
      <c r="JVE97" s="527"/>
      <c r="JVF97" s="528"/>
      <c r="JVG97" s="529"/>
      <c r="JVH97" s="530"/>
      <c r="JVI97" s="531"/>
      <c r="JVJ97" s="532"/>
      <c r="JVK97" s="533"/>
      <c r="JVL97" s="527"/>
      <c r="JVM97" s="528"/>
      <c r="JVN97" s="529"/>
      <c r="JVO97" s="530"/>
      <c r="JVP97" s="531"/>
      <c r="JVQ97" s="532"/>
      <c r="JVR97" s="533"/>
      <c r="JVS97" s="527"/>
      <c r="JVT97" s="528"/>
      <c r="JVU97" s="529"/>
      <c r="JVV97" s="530"/>
      <c r="JVW97" s="531"/>
      <c r="JVX97" s="532"/>
      <c r="JVY97" s="533"/>
      <c r="JVZ97" s="527"/>
      <c r="JWA97" s="528"/>
      <c r="JWB97" s="529"/>
      <c r="JWC97" s="530"/>
      <c r="JWD97" s="531"/>
      <c r="JWE97" s="532"/>
      <c r="JWF97" s="533"/>
      <c r="JWG97" s="527"/>
      <c r="JWH97" s="528"/>
      <c r="JWI97" s="529"/>
      <c r="JWJ97" s="530"/>
      <c r="JWK97" s="531"/>
      <c r="JWL97" s="532"/>
      <c r="JWM97" s="533"/>
      <c r="JWN97" s="527"/>
      <c r="JWO97" s="528"/>
      <c r="JWP97" s="529"/>
      <c r="JWQ97" s="530"/>
      <c r="JWR97" s="531"/>
      <c r="JWS97" s="532"/>
      <c r="JWT97" s="533"/>
      <c r="JWU97" s="527"/>
      <c r="JWV97" s="528"/>
      <c r="JWW97" s="529"/>
      <c r="JWX97" s="530"/>
      <c r="JWY97" s="531"/>
      <c r="JWZ97" s="532"/>
      <c r="JXA97" s="533"/>
      <c r="JXB97" s="527"/>
      <c r="JXC97" s="528"/>
      <c r="JXD97" s="529"/>
      <c r="JXE97" s="530"/>
      <c r="JXF97" s="531"/>
      <c r="JXG97" s="532"/>
      <c r="JXH97" s="533"/>
      <c r="JXI97" s="527"/>
      <c r="JXJ97" s="528"/>
      <c r="JXK97" s="529"/>
      <c r="JXL97" s="530"/>
      <c r="JXM97" s="531"/>
      <c r="JXN97" s="532"/>
      <c r="JXO97" s="533"/>
      <c r="JXP97" s="527"/>
      <c r="JXQ97" s="528"/>
      <c r="JXR97" s="529"/>
      <c r="JXS97" s="530"/>
      <c r="JXT97" s="531"/>
      <c r="JXU97" s="532"/>
      <c r="JXV97" s="533"/>
      <c r="JXW97" s="527"/>
      <c r="JXX97" s="528"/>
      <c r="JXY97" s="529"/>
      <c r="JXZ97" s="530"/>
      <c r="JYA97" s="531"/>
      <c r="JYB97" s="532"/>
      <c r="JYC97" s="533"/>
      <c r="JYD97" s="527"/>
      <c r="JYE97" s="528"/>
      <c r="JYF97" s="529"/>
      <c r="JYG97" s="530"/>
      <c r="JYH97" s="531"/>
      <c r="JYI97" s="532"/>
      <c r="JYJ97" s="533"/>
      <c r="JYK97" s="527"/>
      <c r="JYL97" s="528"/>
      <c r="JYM97" s="529"/>
      <c r="JYN97" s="530"/>
      <c r="JYO97" s="531"/>
      <c r="JYP97" s="532"/>
      <c r="JYQ97" s="533"/>
      <c r="JYR97" s="527"/>
      <c r="JYS97" s="528"/>
      <c r="JYT97" s="529"/>
      <c r="JYU97" s="530"/>
      <c r="JYV97" s="531"/>
      <c r="JYW97" s="532"/>
      <c r="JYX97" s="533"/>
      <c r="JYY97" s="527"/>
      <c r="JYZ97" s="528"/>
      <c r="JZA97" s="529"/>
      <c r="JZB97" s="530"/>
      <c r="JZC97" s="531"/>
      <c r="JZD97" s="532"/>
      <c r="JZE97" s="533"/>
      <c r="JZF97" s="527"/>
      <c r="JZG97" s="528"/>
      <c r="JZH97" s="529"/>
      <c r="JZI97" s="530"/>
      <c r="JZJ97" s="531"/>
      <c r="JZK97" s="532"/>
      <c r="JZL97" s="533"/>
      <c r="JZM97" s="527"/>
      <c r="JZN97" s="528"/>
      <c r="JZO97" s="529"/>
      <c r="JZP97" s="530"/>
      <c r="JZQ97" s="531"/>
      <c r="JZR97" s="532"/>
      <c r="JZS97" s="533"/>
      <c r="JZT97" s="527"/>
      <c r="JZU97" s="528"/>
      <c r="JZV97" s="529"/>
      <c r="JZW97" s="530"/>
      <c r="JZX97" s="531"/>
      <c r="JZY97" s="532"/>
      <c r="JZZ97" s="533"/>
      <c r="KAA97" s="527"/>
      <c r="KAB97" s="528"/>
      <c r="KAC97" s="529"/>
      <c r="KAD97" s="530"/>
      <c r="KAE97" s="531"/>
      <c r="KAF97" s="532"/>
      <c r="KAG97" s="533"/>
      <c r="KAH97" s="527"/>
      <c r="KAI97" s="528"/>
      <c r="KAJ97" s="529"/>
      <c r="KAK97" s="530"/>
      <c r="KAL97" s="531"/>
      <c r="KAM97" s="532"/>
      <c r="KAN97" s="533"/>
      <c r="KAO97" s="527"/>
      <c r="KAP97" s="528"/>
      <c r="KAQ97" s="529"/>
      <c r="KAR97" s="530"/>
      <c r="KAS97" s="531"/>
      <c r="KAT97" s="532"/>
      <c r="KAU97" s="533"/>
      <c r="KAV97" s="527"/>
      <c r="KAW97" s="528"/>
      <c r="KAX97" s="529"/>
      <c r="KAY97" s="530"/>
      <c r="KAZ97" s="531"/>
      <c r="KBA97" s="532"/>
      <c r="KBB97" s="533"/>
      <c r="KBC97" s="527"/>
      <c r="KBD97" s="528"/>
      <c r="KBE97" s="529"/>
      <c r="KBF97" s="530"/>
      <c r="KBG97" s="531"/>
      <c r="KBH97" s="532"/>
      <c r="KBI97" s="533"/>
      <c r="KBJ97" s="527"/>
      <c r="KBK97" s="528"/>
      <c r="KBL97" s="529"/>
      <c r="KBM97" s="530"/>
      <c r="KBN97" s="531"/>
      <c r="KBO97" s="532"/>
      <c r="KBP97" s="533"/>
      <c r="KBQ97" s="527"/>
      <c r="KBR97" s="528"/>
      <c r="KBS97" s="529"/>
      <c r="KBT97" s="530"/>
      <c r="KBU97" s="531"/>
      <c r="KBV97" s="532"/>
      <c r="KBW97" s="533"/>
      <c r="KBX97" s="527"/>
      <c r="KBY97" s="528"/>
      <c r="KBZ97" s="529"/>
      <c r="KCA97" s="530"/>
      <c r="KCB97" s="531"/>
      <c r="KCC97" s="532"/>
      <c r="KCD97" s="533"/>
      <c r="KCE97" s="527"/>
      <c r="KCF97" s="528"/>
      <c r="KCG97" s="529"/>
      <c r="KCH97" s="530"/>
      <c r="KCI97" s="531"/>
      <c r="KCJ97" s="532"/>
      <c r="KCK97" s="533"/>
      <c r="KCL97" s="527"/>
      <c r="KCM97" s="528"/>
      <c r="KCN97" s="529"/>
      <c r="KCO97" s="530"/>
      <c r="KCP97" s="531"/>
      <c r="KCQ97" s="532"/>
      <c r="KCR97" s="533"/>
      <c r="KCS97" s="527"/>
      <c r="KCT97" s="528"/>
      <c r="KCU97" s="529"/>
      <c r="KCV97" s="530"/>
      <c r="KCW97" s="531"/>
      <c r="KCX97" s="532"/>
      <c r="KCY97" s="533"/>
      <c r="KCZ97" s="527"/>
      <c r="KDA97" s="528"/>
      <c r="KDB97" s="529"/>
      <c r="KDC97" s="530"/>
      <c r="KDD97" s="531"/>
      <c r="KDE97" s="532"/>
      <c r="KDF97" s="533"/>
      <c r="KDG97" s="527"/>
      <c r="KDH97" s="528"/>
      <c r="KDI97" s="529"/>
      <c r="KDJ97" s="530"/>
      <c r="KDK97" s="531"/>
      <c r="KDL97" s="532"/>
      <c r="KDM97" s="533"/>
      <c r="KDN97" s="527"/>
      <c r="KDO97" s="528"/>
      <c r="KDP97" s="529"/>
      <c r="KDQ97" s="530"/>
      <c r="KDR97" s="531"/>
      <c r="KDS97" s="532"/>
      <c r="KDT97" s="533"/>
      <c r="KDU97" s="527"/>
      <c r="KDV97" s="528"/>
      <c r="KDW97" s="529"/>
      <c r="KDX97" s="530"/>
      <c r="KDY97" s="531"/>
      <c r="KDZ97" s="532"/>
      <c r="KEA97" s="533"/>
      <c r="KEB97" s="527"/>
      <c r="KEC97" s="528"/>
      <c r="KED97" s="529"/>
      <c r="KEE97" s="530"/>
      <c r="KEF97" s="531"/>
      <c r="KEG97" s="532"/>
      <c r="KEH97" s="533"/>
      <c r="KEI97" s="527"/>
      <c r="KEJ97" s="528"/>
      <c r="KEK97" s="529"/>
      <c r="KEL97" s="530"/>
      <c r="KEM97" s="531"/>
      <c r="KEN97" s="532"/>
      <c r="KEO97" s="533"/>
      <c r="KEP97" s="527"/>
      <c r="KEQ97" s="528"/>
      <c r="KER97" s="529"/>
      <c r="KES97" s="530"/>
      <c r="KET97" s="531"/>
      <c r="KEU97" s="532"/>
      <c r="KEV97" s="533"/>
      <c r="KEW97" s="527"/>
      <c r="KEX97" s="528"/>
      <c r="KEY97" s="529"/>
      <c r="KEZ97" s="530"/>
      <c r="KFA97" s="531"/>
      <c r="KFB97" s="532"/>
      <c r="KFC97" s="533"/>
      <c r="KFD97" s="527"/>
      <c r="KFE97" s="528"/>
      <c r="KFF97" s="529"/>
      <c r="KFG97" s="530"/>
      <c r="KFH97" s="531"/>
      <c r="KFI97" s="532"/>
      <c r="KFJ97" s="533"/>
      <c r="KFK97" s="527"/>
      <c r="KFL97" s="528"/>
      <c r="KFM97" s="529"/>
      <c r="KFN97" s="530"/>
      <c r="KFO97" s="531"/>
      <c r="KFP97" s="532"/>
      <c r="KFQ97" s="533"/>
      <c r="KFR97" s="527"/>
      <c r="KFS97" s="528"/>
      <c r="KFT97" s="529"/>
      <c r="KFU97" s="530"/>
      <c r="KFV97" s="531"/>
      <c r="KFW97" s="532"/>
      <c r="KFX97" s="533"/>
      <c r="KFY97" s="527"/>
      <c r="KFZ97" s="528"/>
      <c r="KGA97" s="529"/>
      <c r="KGB97" s="530"/>
      <c r="KGC97" s="531"/>
      <c r="KGD97" s="532"/>
      <c r="KGE97" s="533"/>
      <c r="KGF97" s="527"/>
      <c r="KGG97" s="528"/>
      <c r="KGH97" s="529"/>
      <c r="KGI97" s="530"/>
      <c r="KGJ97" s="531"/>
      <c r="KGK97" s="532"/>
      <c r="KGL97" s="533"/>
      <c r="KGM97" s="527"/>
      <c r="KGN97" s="528"/>
      <c r="KGO97" s="529"/>
      <c r="KGP97" s="530"/>
      <c r="KGQ97" s="531"/>
      <c r="KGR97" s="532"/>
      <c r="KGS97" s="533"/>
      <c r="KGT97" s="527"/>
      <c r="KGU97" s="528"/>
      <c r="KGV97" s="529"/>
      <c r="KGW97" s="530"/>
      <c r="KGX97" s="531"/>
      <c r="KGY97" s="532"/>
      <c r="KGZ97" s="533"/>
      <c r="KHA97" s="527"/>
      <c r="KHB97" s="528"/>
      <c r="KHC97" s="529"/>
      <c r="KHD97" s="530"/>
      <c r="KHE97" s="531"/>
      <c r="KHF97" s="532"/>
      <c r="KHG97" s="533"/>
      <c r="KHH97" s="527"/>
      <c r="KHI97" s="528"/>
      <c r="KHJ97" s="529"/>
      <c r="KHK97" s="530"/>
      <c r="KHL97" s="531"/>
      <c r="KHM97" s="532"/>
      <c r="KHN97" s="533"/>
      <c r="KHO97" s="527"/>
      <c r="KHP97" s="528"/>
      <c r="KHQ97" s="529"/>
      <c r="KHR97" s="530"/>
      <c r="KHS97" s="531"/>
      <c r="KHT97" s="532"/>
      <c r="KHU97" s="533"/>
      <c r="KHV97" s="527"/>
      <c r="KHW97" s="528"/>
      <c r="KHX97" s="529"/>
      <c r="KHY97" s="530"/>
      <c r="KHZ97" s="531"/>
      <c r="KIA97" s="532"/>
      <c r="KIB97" s="533"/>
      <c r="KIC97" s="527"/>
      <c r="KID97" s="528"/>
      <c r="KIE97" s="529"/>
      <c r="KIF97" s="530"/>
      <c r="KIG97" s="531"/>
      <c r="KIH97" s="532"/>
      <c r="KII97" s="533"/>
      <c r="KIJ97" s="527"/>
      <c r="KIK97" s="528"/>
      <c r="KIL97" s="529"/>
      <c r="KIM97" s="530"/>
      <c r="KIN97" s="531"/>
      <c r="KIO97" s="532"/>
      <c r="KIP97" s="533"/>
      <c r="KIQ97" s="527"/>
      <c r="KIR97" s="528"/>
      <c r="KIS97" s="529"/>
      <c r="KIT97" s="530"/>
      <c r="KIU97" s="531"/>
      <c r="KIV97" s="532"/>
      <c r="KIW97" s="533"/>
      <c r="KIX97" s="527"/>
      <c r="KIY97" s="528"/>
      <c r="KIZ97" s="529"/>
      <c r="KJA97" s="530"/>
      <c r="KJB97" s="531"/>
      <c r="KJC97" s="532"/>
      <c r="KJD97" s="533"/>
      <c r="KJE97" s="527"/>
      <c r="KJF97" s="528"/>
      <c r="KJG97" s="529"/>
      <c r="KJH97" s="530"/>
      <c r="KJI97" s="531"/>
      <c r="KJJ97" s="532"/>
      <c r="KJK97" s="533"/>
      <c r="KJL97" s="527"/>
      <c r="KJM97" s="528"/>
      <c r="KJN97" s="529"/>
      <c r="KJO97" s="530"/>
      <c r="KJP97" s="531"/>
      <c r="KJQ97" s="532"/>
      <c r="KJR97" s="533"/>
      <c r="KJS97" s="527"/>
      <c r="KJT97" s="528"/>
      <c r="KJU97" s="529"/>
      <c r="KJV97" s="530"/>
      <c r="KJW97" s="531"/>
      <c r="KJX97" s="532"/>
      <c r="KJY97" s="533"/>
      <c r="KJZ97" s="527"/>
      <c r="KKA97" s="528"/>
      <c r="KKB97" s="529"/>
      <c r="KKC97" s="530"/>
      <c r="KKD97" s="531"/>
      <c r="KKE97" s="532"/>
      <c r="KKF97" s="533"/>
      <c r="KKG97" s="527"/>
      <c r="KKH97" s="528"/>
      <c r="KKI97" s="529"/>
      <c r="KKJ97" s="530"/>
      <c r="KKK97" s="531"/>
      <c r="KKL97" s="532"/>
      <c r="KKM97" s="533"/>
      <c r="KKN97" s="527"/>
      <c r="KKO97" s="528"/>
      <c r="KKP97" s="529"/>
      <c r="KKQ97" s="530"/>
      <c r="KKR97" s="531"/>
      <c r="KKS97" s="532"/>
      <c r="KKT97" s="533"/>
      <c r="KKU97" s="527"/>
      <c r="KKV97" s="528"/>
      <c r="KKW97" s="529"/>
      <c r="KKX97" s="530"/>
      <c r="KKY97" s="531"/>
      <c r="KKZ97" s="532"/>
      <c r="KLA97" s="533"/>
      <c r="KLB97" s="527"/>
      <c r="KLC97" s="528"/>
      <c r="KLD97" s="529"/>
      <c r="KLE97" s="530"/>
      <c r="KLF97" s="531"/>
      <c r="KLG97" s="532"/>
      <c r="KLH97" s="533"/>
      <c r="KLI97" s="527"/>
      <c r="KLJ97" s="528"/>
      <c r="KLK97" s="529"/>
      <c r="KLL97" s="530"/>
      <c r="KLM97" s="531"/>
      <c r="KLN97" s="532"/>
      <c r="KLO97" s="533"/>
      <c r="KLP97" s="527"/>
      <c r="KLQ97" s="528"/>
      <c r="KLR97" s="529"/>
      <c r="KLS97" s="530"/>
      <c r="KLT97" s="531"/>
      <c r="KLU97" s="532"/>
      <c r="KLV97" s="533"/>
      <c r="KLW97" s="527"/>
      <c r="KLX97" s="528"/>
      <c r="KLY97" s="529"/>
      <c r="KLZ97" s="530"/>
      <c r="KMA97" s="531"/>
      <c r="KMB97" s="532"/>
      <c r="KMC97" s="533"/>
      <c r="KMD97" s="527"/>
      <c r="KME97" s="528"/>
      <c r="KMF97" s="529"/>
      <c r="KMG97" s="530"/>
      <c r="KMH97" s="531"/>
      <c r="KMI97" s="532"/>
      <c r="KMJ97" s="533"/>
      <c r="KMK97" s="527"/>
      <c r="KML97" s="528"/>
      <c r="KMM97" s="529"/>
      <c r="KMN97" s="530"/>
      <c r="KMO97" s="531"/>
      <c r="KMP97" s="532"/>
      <c r="KMQ97" s="533"/>
      <c r="KMR97" s="527"/>
      <c r="KMS97" s="528"/>
      <c r="KMT97" s="529"/>
      <c r="KMU97" s="530"/>
      <c r="KMV97" s="531"/>
      <c r="KMW97" s="532"/>
      <c r="KMX97" s="533"/>
      <c r="KMY97" s="527"/>
      <c r="KMZ97" s="528"/>
      <c r="KNA97" s="529"/>
      <c r="KNB97" s="530"/>
      <c r="KNC97" s="531"/>
      <c r="KND97" s="532"/>
      <c r="KNE97" s="533"/>
      <c r="KNF97" s="527"/>
      <c r="KNG97" s="528"/>
      <c r="KNH97" s="529"/>
      <c r="KNI97" s="530"/>
      <c r="KNJ97" s="531"/>
      <c r="KNK97" s="532"/>
      <c r="KNL97" s="533"/>
      <c r="KNM97" s="527"/>
      <c r="KNN97" s="528"/>
      <c r="KNO97" s="529"/>
      <c r="KNP97" s="530"/>
      <c r="KNQ97" s="531"/>
      <c r="KNR97" s="532"/>
      <c r="KNS97" s="533"/>
      <c r="KNT97" s="527"/>
      <c r="KNU97" s="528"/>
      <c r="KNV97" s="529"/>
      <c r="KNW97" s="530"/>
      <c r="KNX97" s="531"/>
      <c r="KNY97" s="532"/>
      <c r="KNZ97" s="533"/>
      <c r="KOA97" s="527"/>
      <c r="KOB97" s="528"/>
      <c r="KOC97" s="529"/>
      <c r="KOD97" s="530"/>
      <c r="KOE97" s="531"/>
      <c r="KOF97" s="532"/>
      <c r="KOG97" s="533"/>
      <c r="KOH97" s="527"/>
      <c r="KOI97" s="528"/>
      <c r="KOJ97" s="529"/>
      <c r="KOK97" s="530"/>
      <c r="KOL97" s="531"/>
      <c r="KOM97" s="532"/>
      <c r="KON97" s="533"/>
      <c r="KOO97" s="527"/>
      <c r="KOP97" s="528"/>
      <c r="KOQ97" s="529"/>
      <c r="KOR97" s="530"/>
      <c r="KOS97" s="531"/>
      <c r="KOT97" s="532"/>
      <c r="KOU97" s="533"/>
      <c r="KOV97" s="527"/>
      <c r="KOW97" s="528"/>
      <c r="KOX97" s="529"/>
      <c r="KOY97" s="530"/>
      <c r="KOZ97" s="531"/>
      <c r="KPA97" s="532"/>
      <c r="KPB97" s="533"/>
      <c r="KPC97" s="527"/>
      <c r="KPD97" s="528"/>
      <c r="KPE97" s="529"/>
      <c r="KPF97" s="530"/>
      <c r="KPG97" s="531"/>
      <c r="KPH97" s="532"/>
      <c r="KPI97" s="533"/>
      <c r="KPJ97" s="527"/>
      <c r="KPK97" s="528"/>
      <c r="KPL97" s="529"/>
      <c r="KPM97" s="530"/>
      <c r="KPN97" s="531"/>
      <c r="KPO97" s="532"/>
      <c r="KPP97" s="533"/>
      <c r="KPQ97" s="527"/>
      <c r="KPR97" s="528"/>
      <c r="KPS97" s="529"/>
      <c r="KPT97" s="530"/>
      <c r="KPU97" s="531"/>
      <c r="KPV97" s="532"/>
      <c r="KPW97" s="533"/>
      <c r="KPX97" s="527"/>
      <c r="KPY97" s="528"/>
      <c r="KPZ97" s="529"/>
      <c r="KQA97" s="530"/>
      <c r="KQB97" s="531"/>
      <c r="KQC97" s="532"/>
      <c r="KQD97" s="533"/>
      <c r="KQE97" s="527"/>
      <c r="KQF97" s="528"/>
      <c r="KQG97" s="529"/>
      <c r="KQH97" s="530"/>
      <c r="KQI97" s="531"/>
      <c r="KQJ97" s="532"/>
      <c r="KQK97" s="533"/>
      <c r="KQL97" s="527"/>
      <c r="KQM97" s="528"/>
      <c r="KQN97" s="529"/>
      <c r="KQO97" s="530"/>
      <c r="KQP97" s="531"/>
      <c r="KQQ97" s="532"/>
      <c r="KQR97" s="533"/>
      <c r="KQS97" s="527"/>
      <c r="KQT97" s="528"/>
      <c r="KQU97" s="529"/>
      <c r="KQV97" s="530"/>
      <c r="KQW97" s="531"/>
      <c r="KQX97" s="532"/>
      <c r="KQY97" s="533"/>
      <c r="KQZ97" s="527"/>
      <c r="KRA97" s="528"/>
      <c r="KRB97" s="529"/>
      <c r="KRC97" s="530"/>
      <c r="KRD97" s="531"/>
      <c r="KRE97" s="532"/>
      <c r="KRF97" s="533"/>
      <c r="KRG97" s="527"/>
      <c r="KRH97" s="528"/>
      <c r="KRI97" s="529"/>
      <c r="KRJ97" s="530"/>
      <c r="KRK97" s="531"/>
      <c r="KRL97" s="532"/>
      <c r="KRM97" s="533"/>
      <c r="KRN97" s="527"/>
      <c r="KRO97" s="528"/>
      <c r="KRP97" s="529"/>
      <c r="KRQ97" s="530"/>
      <c r="KRR97" s="531"/>
      <c r="KRS97" s="532"/>
      <c r="KRT97" s="533"/>
      <c r="KRU97" s="527"/>
      <c r="KRV97" s="528"/>
      <c r="KRW97" s="529"/>
      <c r="KRX97" s="530"/>
      <c r="KRY97" s="531"/>
      <c r="KRZ97" s="532"/>
      <c r="KSA97" s="533"/>
      <c r="KSB97" s="527"/>
      <c r="KSC97" s="528"/>
      <c r="KSD97" s="529"/>
      <c r="KSE97" s="530"/>
      <c r="KSF97" s="531"/>
      <c r="KSG97" s="532"/>
      <c r="KSH97" s="533"/>
      <c r="KSI97" s="527"/>
      <c r="KSJ97" s="528"/>
      <c r="KSK97" s="529"/>
      <c r="KSL97" s="530"/>
      <c r="KSM97" s="531"/>
      <c r="KSN97" s="532"/>
      <c r="KSO97" s="533"/>
      <c r="KSP97" s="527"/>
      <c r="KSQ97" s="528"/>
      <c r="KSR97" s="529"/>
      <c r="KSS97" s="530"/>
      <c r="KST97" s="531"/>
      <c r="KSU97" s="532"/>
      <c r="KSV97" s="533"/>
      <c r="KSW97" s="527"/>
      <c r="KSX97" s="528"/>
      <c r="KSY97" s="529"/>
      <c r="KSZ97" s="530"/>
      <c r="KTA97" s="531"/>
      <c r="KTB97" s="532"/>
      <c r="KTC97" s="533"/>
      <c r="KTD97" s="527"/>
      <c r="KTE97" s="528"/>
      <c r="KTF97" s="529"/>
      <c r="KTG97" s="530"/>
      <c r="KTH97" s="531"/>
      <c r="KTI97" s="532"/>
      <c r="KTJ97" s="533"/>
      <c r="KTK97" s="527"/>
      <c r="KTL97" s="528"/>
      <c r="KTM97" s="529"/>
      <c r="KTN97" s="530"/>
      <c r="KTO97" s="531"/>
      <c r="KTP97" s="532"/>
      <c r="KTQ97" s="533"/>
      <c r="KTR97" s="527"/>
      <c r="KTS97" s="528"/>
      <c r="KTT97" s="529"/>
      <c r="KTU97" s="530"/>
      <c r="KTV97" s="531"/>
      <c r="KTW97" s="532"/>
      <c r="KTX97" s="533"/>
      <c r="KTY97" s="527"/>
      <c r="KTZ97" s="528"/>
      <c r="KUA97" s="529"/>
      <c r="KUB97" s="530"/>
      <c r="KUC97" s="531"/>
      <c r="KUD97" s="532"/>
      <c r="KUE97" s="533"/>
      <c r="KUF97" s="527"/>
      <c r="KUG97" s="528"/>
      <c r="KUH97" s="529"/>
      <c r="KUI97" s="530"/>
      <c r="KUJ97" s="531"/>
      <c r="KUK97" s="532"/>
      <c r="KUL97" s="533"/>
      <c r="KUM97" s="527"/>
      <c r="KUN97" s="528"/>
      <c r="KUO97" s="529"/>
      <c r="KUP97" s="530"/>
      <c r="KUQ97" s="531"/>
      <c r="KUR97" s="532"/>
      <c r="KUS97" s="533"/>
      <c r="KUT97" s="527"/>
      <c r="KUU97" s="528"/>
      <c r="KUV97" s="529"/>
      <c r="KUW97" s="530"/>
      <c r="KUX97" s="531"/>
      <c r="KUY97" s="532"/>
      <c r="KUZ97" s="533"/>
      <c r="KVA97" s="527"/>
      <c r="KVB97" s="528"/>
      <c r="KVC97" s="529"/>
      <c r="KVD97" s="530"/>
      <c r="KVE97" s="531"/>
      <c r="KVF97" s="532"/>
      <c r="KVG97" s="533"/>
      <c r="KVH97" s="527"/>
      <c r="KVI97" s="528"/>
      <c r="KVJ97" s="529"/>
      <c r="KVK97" s="530"/>
      <c r="KVL97" s="531"/>
      <c r="KVM97" s="532"/>
      <c r="KVN97" s="533"/>
      <c r="KVO97" s="527"/>
      <c r="KVP97" s="528"/>
      <c r="KVQ97" s="529"/>
      <c r="KVR97" s="530"/>
      <c r="KVS97" s="531"/>
      <c r="KVT97" s="532"/>
      <c r="KVU97" s="533"/>
      <c r="KVV97" s="527"/>
      <c r="KVW97" s="528"/>
      <c r="KVX97" s="529"/>
      <c r="KVY97" s="530"/>
      <c r="KVZ97" s="531"/>
      <c r="KWA97" s="532"/>
      <c r="KWB97" s="533"/>
      <c r="KWC97" s="527"/>
      <c r="KWD97" s="528"/>
      <c r="KWE97" s="529"/>
      <c r="KWF97" s="530"/>
      <c r="KWG97" s="531"/>
      <c r="KWH97" s="532"/>
      <c r="KWI97" s="533"/>
      <c r="KWJ97" s="527"/>
      <c r="KWK97" s="528"/>
      <c r="KWL97" s="529"/>
      <c r="KWM97" s="530"/>
      <c r="KWN97" s="531"/>
      <c r="KWO97" s="532"/>
      <c r="KWP97" s="533"/>
      <c r="KWQ97" s="527"/>
      <c r="KWR97" s="528"/>
      <c r="KWS97" s="529"/>
      <c r="KWT97" s="530"/>
      <c r="KWU97" s="531"/>
      <c r="KWV97" s="532"/>
      <c r="KWW97" s="533"/>
      <c r="KWX97" s="527"/>
      <c r="KWY97" s="528"/>
      <c r="KWZ97" s="529"/>
      <c r="KXA97" s="530"/>
      <c r="KXB97" s="531"/>
      <c r="KXC97" s="532"/>
      <c r="KXD97" s="533"/>
      <c r="KXE97" s="527"/>
      <c r="KXF97" s="528"/>
      <c r="KXG97" s="529"/>
      <c r="KXH97" s="530"/>
      <c r="KXI97" s="531"/>
      <c r="KXJ97" s="532"/>
      <c r="KXK97" s="533"/>
      <c r="KXL97" s="527"/>
      <c r="KXM97" s="528"/>
      <c r="KXN97" s="529"/>
      <c r="KXO97" s="530"/>
      <c r="KXP97" s="531"/>
      <c r="KXQ97" s="532"/>
      <c r="KXR97" s="533"/>
      <c r="KXS97" s="527"/>
      <c r="KXT97" s="528"/>
      <c r="KXU97" s="529"/>
      <c r="KXV97" s="530"/>
      <c r="KXW97" s="531"/>
      <c r="KXX97" s="532"/>
      <c r="KXY97" s="533"/>
      <c r="KXZ97" s="527"/>
      <c r="KYA97" s="528"/>
      <c r="KYB97" s="529"/>
      <c r="KYC97" s="530"/>
      <c r="KYD97" s="531"/>
      <c r="KYE97" s="532"/>
      <c r="KYF97" s="533"/>
      <c r="KYG97" s="527"/>
      <c r="KYH97" s="528"/>
      <c r="KYI97" s="529"/>
      <c r="KYJ97" s="530"/>
      <c r="KYK97" s="531"/>
      <c r="KYL97" s="532"/>
      <c r="KYM97" s="533"/>
      <c r="KYN97" s="527"/>
      <c r="KYO97" s="528"/>
      <c r="KYP97" s="529"/>
      <c r="KYQ97" s="530"/>
      <c r="KYR97" s="531"/>
      <c r="KYS97" s="532"/>
      <c r="KYT97" s="533"/>
      <c r="KYU97" s="527"/>
      <c r="KYV97" s="528"/>
      <c r="KYW97" s="529"/>
      <c r="KYX97" s="530"/>
      <c r="KYY97" s="531"/>
      <c r="KYZ97" s="532"/>
      <c r="KZA97" s="533"/>
      <c r="KZB97" s="527"/>
      <c r="KZC97" s="528"/>
      <c r="KZD97" s="529"/>
      <c r="KZE97" s="530"/>
      <c r="KZF97" s="531"/>
      <c r="KZG97" s="532"/>
      <c r="KZH97" s="533"/>
      <c r="KZI97" s="527"/>
      <c r="KZJ97" s="528"/>
      <c r="KZK97" s="529"/>
      <c r="KZL97" s="530"/>
      <c r="KZM97" s="531"/>
      <c r="KZN97" s="532"/>
      <c r="KZO97" s="533"/>
      <c r="KZP97" s="527"/>
      <c r="KZQ97" s="528"/>
      <c r="KZR97" s="529"/>
      <c r="KZS97" s="530"/>
      <c r="KZT97" s="531"/>
      <c r="KZU97" s="532"/>
      <c r="KZV97" s="533"/>
      <c r="KZW97" s="527"/>
      <c r="KZX97" s="528"/>
      <c r="KZY97" s="529"/>
      <c r="KZZ97" s="530"/>
      <c r="LAA97" s="531"/>
      <c r="LAB97" s="532"/>
      <c r="LAC97" s="533"/>
      <c r="LAD97" s="527"/>
      <c r="LAE97" s="528"/>
      <c r="LAF97" s="529"/>
      <c r="LAG97" s="530"/>
      <c r="LAH97" s="531"/>
      <c r="LAI97" s="532"/>
      <c r="LAJ97" s="533"/>
      <c r="LAK97" s="527"/>
      <c r="LAL97" s="528"/>
      <c r="LAM97" s="529"/>
      <c r="LAN97" s="530"/>
      <c r="LAO97" s="531"/>
      <c r="LAP97" s="532"/>
      <c r="LAQ97" s="533"/>
      <c r="LAR97" s="527"/>
      <c r="LAS97" s="528"/>
      <c r="LAT97" s="529"/>
      <c r="LAU97" s="530"/>
      <c r="LAV97" s="531"/>
      <c r="LAW97" s="532"/>
      <c r="LAX97" s="533"/>
      <c r="LAY97" s="527"/>
      <c r="LAZ97" s="528"/>
      <c r="LBA97" s="529"/>
      <c r="LBB97" s="530"/>
      <c r="LBC97" s="531"/>
      <c r="LBD97" s="532"/>
      <c r="LBE97" s="533"/>
      <c r="LBF97" s="527"/>
      <c r="LBG97" s="528"/>
      <c r="LBH97" s="529"/>
      <c r="LBI97" s="530"/>
      <c r="LBJ97" s="531"/>
      <c r="LBK97" s="532"/>
      <c r="LBL97" s="533"/>
      <c r="LBM97" s="527"/>
      <c r="LBN97" s="528"/>
      <c r="LBO97" s="529"/>
      <c r="LBP97" s="530"/>
      <c r="LBQ97" s="531"/>
      <c r="LBR97" s="532"/>
      <c r="LBS97" s="533"/>
      <c r="LBT97" s="527"/>
      <c r="LBU97" s="528"/>
      <c r="LBV97" s="529"/>
      <c r="LBW97" s="530"/>
      <c r="LBX97" s="531"/>
      <c r="LBY97" s="532"/>
      <c r="LBZ97" s="533"/>
      <c r="LCA97" s="527"/>
      <c r="LCB97" s="528"/>
      <c r="LCC97" s="529"/>
      <c r="LCD97" s="530"/>
      <c r="LCE97" s="531"/>
      <c r="LCF97" s="532"/>
      <c r="LCG97" s="533"/>
      <c r="LCH97" s="527"/>
      <c r="LCI97" s="528"/>
      <c r="LCJ97" s="529"/>
      <c r="LCK97" s="530"/>
      <c r="LCL97" s="531"/>
      <c r="LCM97" s="532"/>
      <c r="LCN97" s="533"/>
      <c r="LCO97" s="527"/>
      <c r="LCP97" s="528"/>
      <c r="LCQ97" s="529"/>
      <c r="LCR97" s="530"/>
      <c r="LCS97" s="531"/>
      <c r="LCT97" s="532"/>
      <c r="LCU97" s="533"/>
      <c r="LCV97" s="527"/>
      <c r="LCW97" s="528"/>
      <c r="LCX97" s="529"/>
      <c r="LCY97" s="530"/>
      <c r="LCZ97" s="531"/>
      <c r="LDA97" s="532"/>
      <c r="LDB97" s="533"/>
      <c r="LDC97" s="527"/>
      <c r="LDD97" s="528"/>
      <c r="LDE97" s="529"/>
      <c r="LDF97" s="530"/>
      <c r="LDG97" s="531"/>
      <c r="LDH97" s="532"/>
      <c r="LDI97" s="533"/>
      <c r="LDJ97" s="527"/>
      <c r="LDK97" s="528"/>
      <c r="LDL97" s="529"/>
      <c r="LDM97" s="530"/>
      <c r="LDN97" s="531"/>
      <c r="LDO97" s="532"/>
      <c r="LDP97" s="533"/>
      <c r="LDQ97" s="527"/>
      <c r="LDR97" s="528"/>
      <c r="LDS97" s="529"/>
      <c r="LDT97" s="530"/>
      <c r="LDU97" s="531"/>
      <c r="LDV97" s="532"/>
      <c r="LDW97" s="533"/>
      <c r="LDX97" s="527"/>
      <c r="LDY97" s="528"/>
      <c r="LDZ97" s="529"/>
      <c r="LEA97" s="530"/>
      <c r="LEB97" s="531"/>
      <c r="LEC97" s="532"/>
      <c r="LED97" s="533"/>
      <c r="LEE97" s="527"/>
      <c r="LEF97" s="528"/>
      <c r="LEG97" s="529"/>
      <c r="LEH97" s="530"/>
      <c r="LEI97" s="531"/>
      <c r="LEJ97" s="532"/>
      <c r="LEK97" s="533"/>
      <c r="LEL97" s="527"/>
      <c r="LEM97" s="528"/>
      <c r="LEN97" s="529"/>
      <c r="LEO97" s="530"/>
      <c r="LEP97" s="531"/>
      <c r="LEQ97" s="532"/>
      <c r="LER97" s="533"/>
      <c r="LES97" s="527"/>
      <c r="LET97" s="528"/>
      <c r="LEU97" s="529"/>
      <c r="LEV97" s="530"/>
      <c r="LEW97" s="531"/>
      <c r="LEX97" s="532"/>
      <c r="LEY97" s="533"/>
      <c r="LEZ97" s="527"/>
      <c r="LFA97" s="528"/>
      <c r="LFB97" s="529"/>
      <c r="LFC97" s="530"/>
      <c r="LFD97" s="531"/>
      <c r="LFE97" s="532"/>
      <c r="LFF97" s="533"/>
      <c r="LFG97" s="527"/>
      <c r="LFH97" s="528"/>
      <c r="LFI97" s="529"/>
      <c r="LFJ97" s="530"/>
      <c r="LFK97" s="531"/>
      <c r="LFL97" s="532"/>
      <c r="LFM97" s="533"/>
      <c r="LFN97" s="527"/>
      <c r="LFO97" s="528"/>
      <c r="LFP97" s="529"/>
      <c r="LFQ97" s="530"/>
      <c r="LFR97" s="531"/>
      <c r="LFS97" s="532"/>
      <c r="LFT97" s="533"/>
      <c r="LFU97" s="527"/>
      <c r="LFV97" s="528"/>
      <c r="LFW97" s="529"/>
      <c r="LFX97" s="530"/>
      <c r="LFY97" s="531"/>
      <c r="LFZ97" s="532"/>
      <c r="LGA97" s="533"/>
      <c r="LGB97" s="527"/>
      <c r="LGC97" s="528"/>
      <c r="LGD97" s="529"/>
      <c r="LGE97" s="530"/>
      <c r="LGF97" s="531"/>
      <c r="LGG97" s="532"/>
      <c r="LGH97" s="533"/>
      <c r="LGI97" s="527"/>
      <c r="LGJ97" s="528"/>
      <c r="LGK97" s="529"/>
      <c r="LGL97" s="530"/>
      <c r="LGM97" s="531"/>
      <c r="LGN97" s="532"/>
      <c r="LGO97" s="533"/>
      <c r="LGP97" s="527"/>
      <c r="LGQ97" s="528"/>
      <c r="LGR97" s="529"/>
      <c r="LGS97" s="530"/>
      <c r="LGT97" s="531"/>
      <c r="LGU97" s="532"/>
      <c r="LGV97" s="533"/>
      <c r="LGW97" s="527"/>
      <c r="LGX97" s="528"/>
      <c r="LGY97" s="529"/>
      <c r="LGZ97" s="530"/>
      <c r="LHA97" s="531"/>
      <c r="LHB97" s="532"/>
      <c r="LHC97" s="533"/>
      <c r="LHD97" s="527"/>
      <c r="LHE97" s="528"/>
      <c r="LHF97" s="529"/>
      <c r="LHG97" s="530"/>
      <c r="LHH97" s="531"/>
      <c r="LHI97" s="532"/>
      <c r="LHJ97" s="533"/>
      <c r="LHK97" s="527"/>
      <c r="LHL97" s="528"/>
      <c r="LHM97" s="529"/>
      <c r="LHN97" s="530"/>
      <c r="LHO97" s="531"/>
      <c r="LHP97" s="532"/>
      <c r="LHQ97" s="533"/>
      <c r="LHR97" s="527"/>
      <c r="LHS97" s="528"/>
      <c r="LHT97" s="529"/>
      <c r="LHU97" s="530"/>
      <c r="LHV97" s="531"/>
      <c r="LHW97" s="532"/>
      <c r="LHX97" s="533"/>
      <c r="LHY97" s="527"/>
      <c r="LHZ97" s="528"/>
      <c r="LIA97" s="529"/>
      <c r="LIB97" s="530"/>
      <c r="LIC97" s="531"/>
      <c r="LID97" s="532"/>
      <c r="LIE97" s="533"/>
      <c r="LIF97" s="527"/>
      <c r="LIG97" s="528"/>
      <c r="LIH97" s="529"/>
      <c r="LII97" s="530"/>
      <c r="LIJ97" s="531"/>
      <c r="LIK97" s="532"/>
      <c r="LIL97" s="533"/>
      <c r="LIM97" s="527"/>
      <c r="LIN97" s="528"/>
      <c r="LIO97" s="529"/>
      <c r="LIP97" s="530"/>
      <c r="LIQ97" s="531"/>
      <c r="LIR97" s="532"/>
      <c r="LIS97" s="533"/>
      <c r="LIT97" s="527"/>
      <c r="LIU97" s="528"/>
      <c r="LIV97" s="529"/>
      <c r="LIW97" s="530"/>
      <c r="LIX97" s="531"/>
      <c r="LIY97" s="532"/>
      <c r="LIZ97" s="533"/>
      <c r="LJA97" s="527"/>
      <c r="LJB97" s="528"/>
      <c r="LJC97" s="529"/>
      <c r="LJD97" s="530"/>
      <c r="LJE97" s="531"/>
      <c r="LJF97" s="532"/>
      <c r="LJG97" s="533"/>
      <c r="LJH97" s="527"/>
      <c r="LJI97" s="528"/>
      <c r="LJJ97" s="529"/>
      <c r="LJK97" s="530"/>
      <c r="LJL97" s="531"/>
      <c r="LJM97" s="532"/>
      <c r="LJN97" s="533"/>
      <c r="LJO97" s="527"/>
      <c r="LJP97" s="528"/>
      <c r="LJQ97" s="529"/>
      <c r="LJR97" s="530"/>
      <c r="LJS97" s="531"/>
      <c r="LJT97" s="532"/>
      <c r="LJU97" s="533"/>
      <c r="LJV97" s="527"/>
      <c r="LJW97" s="528"/>
      <c r="LJX97" s="529"/>
      <c r="LJY97" s="530"/>
      <c r="LJZ97" s="531"/>
      <c r="LKA97" s="532"/>
      <c r="LKB97" s="533"/>
      <c r="LKC97" s="527"/>
      <c r="LKD97" s="528"/>
      <c r="LKE97" s="529"/>
      <c r="LKF97" s="530"/>
      <c r="LKG97" s="531"/>
      <c r="LKH97" s="532"/>
      <c r="LKI97" s="533"/>
      <c r="LKJ97" s="527"/>
      <c r="LKK97" s="528"/>
      <c r="LKL97" s="529"/>
      <c r="LKM97" s="530"/>
      <c r="LKN97" s="531"/>
      <c r="LKO97" s="532"/>
      <c r="LKP97" s="533"/>
      <c r="LKQ97" s="527"/>
      <c r="LKR97" s="528"/>
      <c r="LKS97" s="529"/>
      <c r="LKT97" s="530"/>
      <c r="LKU97" s="531"/>
      <c r="LKV97" s="532"/>
      <c r="LKW97" s="533"/>
      <c r="LKX97" s="527"/>
      <c r="LKY97" s="528"/>
      <c r="LKZ97" s="529"/>
      <c r="LLA97" s="530"/>
      <c r="LLB97" s="531"/>
      <c r="LLC97" s="532"/>
      <c r="LLD97" s="533"/>
      <c r="LLE97" s="527"/>
      <c r="LLF97" s="528"/>
      <c r="LLG97" s="529"/>
      <c r="LLH97" s="530"/>
      <c r="LLI97" s="531"/>
      <c r="LLJ97" s="532"/>
      <c r="LLK97" s="533"/>
      <c r="LLL97" s="527"/>
      <c r="LLM97" s="528"/>
      <c r="LLN97" s="529"/>
      <c r="LLO97" s="530"/>
      <c r="LLP97" s="531"/>
      <c r="LLQ97" s="532"/>
      <c r="LLR97" s="533"/>
      <c r="LLS97" s="527"/>
      <c r="LLT97" s="528"/>
      <c r="LLU97" s="529"/>
      <c r="LLV97" s="530"/>
      <c r="LLW97" s="531"/>
      <c r="LLX97" s="532"/>
      <c r="LLY97" s="533"/>
      <c r="LLZ97" s="527"/>
      <c r="LMA97" s="528"/>
      <c r="LMB97" s="529"/>
      <c r="LMC97" s="530"/>
      <c r="LMD97" s="531"/>
      <c r="LME97" s="532"/>
      <c r="LMF97" s="533"/>
      <c r="LMG97" s="527"/>
      <c r="LMH97" s="528"/>
      <c r="LMI97" s="529"/>
      <c r="LMJ97" s="530"/>
      <c r="LMK97" s="531"/>
      <c r="LML97" s="532"/>
      <c r="LMM97" s="533"/>
      <c r="LMN97" s="527"/>
      <c r="LMO97" s="528"/>
      <c r="LMP97" s="529"/>
      <c r="LMQ97" s="530"/>
      <c r="LMR97" s="531"/>
      <c r="LMS97" s="532"/>
      <c r="LMT97" s="533"/>
      <c r="LMU97" s="527"/>
      <c r="LMV97" s="528"/>
      <c r="LMW97" s="529"/>
      <c r="LMX97" s="530"/>
      <c r="LMY97" s="531"/>
      <c r="LMZ97" s="532"/>
      <c r="LNA97" s="533"/>
      <c r="LNB97" s="527"/>
      <c r="LNC97" s="528"/>
      <c r="LND97" s="529"/>
      <c r="LNE97" s="530"/>
      <c r="LNF97" s="531"/>
      <c r="LNG97" s="532"/>
      <c r="LNH97" s="533"/>
      <c r="LNI97" s="527"/>
      <c r="LNJ97" s="528"/>
      <c r="LNK97" s="529"/>
      <c r="LNL97" s="530"/>
      <c r="LNM97" s="531"/>
      <c r="LNN97" s="532"/>
      <c r="LNO97" s="533"/>
      <c r="LNP97" s="527"/>
      <c r="LNQ97" s="528"/>
      <c r="LNR97" s="529"/>
      <c r="LNS97" s="530"/>
      <c r="LNT97" s="531"/>
      <c r="LNU97" s="532"/>
      <c r="LNV97" s="533"/>
      <c r="LNW97" s="527"/>
      <c r="LNX97" s="528"/>
      <c r="LNY97" s="529"/>
      <c r="LNZ97" s="530"/>
      <c r="LOA97" s="531"/>
      <c r="LOB97" s="532"/>
      <c r="LOC97" s="533"/>
      <c r="LOD97" s="527"/>
      <c r="LOE97" s="528"/>
      <c r="LOF97" s="529"/>
      <c r="LOG97" s="530"/>
      <c r="LOH97" s="531"/>
      <c r="LOI97" s="532"/>
      <c r="LOJ97" s="533"/>
      <c r="LOK97" s="527"/>
      <c r="LOL97" s="528"/>
      <c r="LOM97" s="529"/>
      <c r="LON97" s="530"/>
      <c r="LOO97" s="531"/>
      <c r="LOP97" s="532"/>
      <c r="LOQ97" s="533"/>
      <c r="LOR97" s="527"/>
      <c r="LOS97" s="528"/>
      <c r="LOT97" s="529"/>
      <c r="LOU97" s="530"/>
      <c r="LOV97" s="531"/>
      <c r="LOW97" s="532"/>
      <c r="LOX97" s="533"/>
      <c r="LOY97" s="527"/>
      <c r="LOZ97" s="528"/>
      <c r="LPA97" s="529"/>
      <c r="LPB97" s="530"/>
      <c r="LPC97" s="531"/>
      <c r="LPD97" s="532"/>
      <c r="LPE97" s="533"/>
      <c r="LPF97" s="527"/>
      <c r="LPG97" s="528"/>
      <c r="LPH97" s="529"/>
      <c r="LPI97" s="530"/>
      <c r="LPJ97" s="531"/>
      <c r="LPK97" s="532"/>
      <c r="LPL97" s="533"/>
      <c r="LPM97" s="527"/>
      <c r="LPN97" s="528"/>
      <c r="LPO97" s="529"/>
      <c r="LPP97" s="530"/>
      <c r="LPQ97" s="531"/>
      <c r="LPR97" s="532"/>
      <c r="LPS97" s="533"/>
      <c r="LPT97" s="527"/>
      <c r="LPU97" s="528"/>
      <c r="LPV97" s="529"/>
      <c r="LPW97" s="530"/>
      <c r="LPX97" s="531"/>
      <c r="LPY97" s="532"/>
      <c r="LPZ97" s="533"/>
      <c r="LQA97" s="527"/>
      <c r="LQB97" s="528"/>
      <c r="LQC97" s="529"/>
      <c r="LQD97" s="530"/>
      <c r="LQE97" s="531"/>
      <c r="LQF97" s="532"/>
      <c r="LQG97" s="533"/>
      <c r="LQH97" s="527"/>
      <c r="LQI97" s="528"/>
      <c r="LQJ97" s="529"/>
      <c r="LQK97" s="530"/>
      <c r="LQL97" s="531"/>
      <c r="LQM97" s="532"/>
      <c r="LQN97" s="533"/>
      <c r="LQO97" s="527"/>
      <c r="LQP97" s="528"/>
      <c r="LQQ97" s="529"/>
      <c r="LQR97" s="530"/>
      <c r="LQS97" s="531"/>
      <c r="LQT97" s="532"/>
      <c r="LQU97" s="533"/>
      <c r="LQV97" s="527"/>
      <c r="LQW97" s="528"/>
      <c r="LQX97" s="529"/>
      <c r="LQY97" s="530"/>
      <c r="LQZ97" s="531"/>
      <c r="LRA97" s="532"/>
      <c r="LRB97" s="533"/>
      <c r="LRC97" s="527"/>
      <c r="LRD97" s="528"/>
      <c r="LRE97" s="529"/>
      <c r="LRF97" s="530"/>
      <c r="LRG97" s="531"/>
      <c r="LRH97" s="532"/>
      <c r="LRI97" s="533"/>
      <c r="LRJ97" s="527"/>
      <c r="LRK97" s="528"/>
      <c r="LRL97" s="529"/>
      <c r="LRM97" s="530"/>
      <c r="LRN97" s="531"/>
      <c r="LRO97" s="532"/>
      <c r="LRP97" s="533"/>
      <c r="LRQ97" s="527"/>
      <c r="LRR97" s="528"/>
      <c r="LRS97" s="529"/>
      <c r="LRT97" s="530"/>
      <c r="LRU97" s="531"/>
      <c r="LRV97" s="532"/>
      <c r="LRW97" s="533"/>
      <c r="LRX97" s="527"/>
      <c r="LRY97" s="528"/>
      <c r="LRZ97" s="529"/>
      <c r="LSA97" s="530"/>
      <c r="LSB97" s="531"/>
      <c r="LSC97" s="532"/>
      <c r="LSD97" s="533"/>
      <c r="LSE97" s="527"/>
      <c r="LSF97" s="528"/>
      <c r="LSG97" s="529"/>
      <c r="LSH97" s="530"/>
      <c r="LSI97" s="531"/>
      <c r="LSJ97" s="532"/>
      <c r="LSK97" s="533"/>
      <c r="LSL97" s="527"/>
      <c r="LSM97" s="528"/>
      <c r="LSN97" s="529"/>
      <c r="LSO97" s="530"/>
      <c r="LSP97" s="531"/>
      <c r="LSQ97" s="532"/>
      <c r="LSR97" s="533"/>
      <c r="LSS97" s="527"/>
      <c r="LST97" s="528"/>
      <c r="LSU97" s="529"/>
      <c r="LSV97" s="530"/>
      <c r="LSW97" s="531"/>
      <c r="LSX97" s="532"/>
      <c r="LSY97" s="533"/>
      <c r="LSZ97" s="527"/>
      <c r="LTA97" s="528"/>
      <c r="LTB97" s="529"/>
      <c r="LTC97" s="530"/>
      <c r="LTD97" s="531"/>
      <c r="LTE97" s="532"/>
      <c r="LTF97" s="533"/>
      <c r="LTG97" s="527"/>
      <c r="LTH97" s="528"/>
      <c r="LTI97" s="529"/>
      <c r="LTJ97" s="530"/>
      <c r="LTK97" s="531"/>
      <c r="LTL97" s="532"/>
      <c r="LTM97" s="533"/>
      <c r="LTN97" s="527"/>
      <c r="LTO97" s="528"/>
      <c r="LTP97" s="529"/>
      <c r="LTQ97" s="530"/>
      <c r="LTR97" s="531"/>
      <c r="LTS97" s="532"/>
      <c r="LTT97" s="533"/>
      <c r="LTU97" s="527"/>
      <c r="LTV97" s="528"/>
      <c r="LTW97" s="529"/>
      <c r="LTX97" s="530"/>
      <c r="LTY97" s="531"/>
      <c r="LTZ97" s="532"/>
      <c r="LUA97" s="533"/>
      <c r="LUB97" s="527"/>
      <c r="LUC97" s="528"/>
      <c r="LUD97" s="529"/>
      <c r="LUE97" s="530"/>
      <c r="LUF97" s="531"/>
      <c r="LUG97" s="532"/>
      <c r="LUH97" s="533"/>
      <c r="LUI97" s="527"/>
      <c r="LUJ97" s="528"/>
      <c r="LUK97" s="529"/>
      <c r="LUL97" s="530"/>
      <c r="LUM97" s="531"/>
      <c r="LUN97" s="532"/>
      <c r="LUO97" s="533"/>
      <c r="LUP97" s="527"/>
      <c r="LUQ97" s="528"/>
      <c r="LUR97" s="529"/>
      <c r="LUS97" s="530"/>
      <c r="LUT97" s="531"/>
      <c r="LUU97" s="532"/>
      <c r="LUV97" s="533"/>
      <c r="LUW97" s="527"/>
      <c r="LUX97" s="528"/>
      <c r="LUY97" s="529"/>
      <c r="LUZ97" s="530"/>
      <c r="LVA97" s="531"/>
      <c r="LVB97" s="532"/>
      <c r="LVC97" s="533"/>
      <c r="LVD97" s="527"/>
      <c r="LVE97" s="528"/>
      <c r="LVF97" s="529"/>
      <c r="LVG97" s="530"/>
      <c r="LVH97" s="531"/>
      <c r="LVI97" s="532"/>
      <c r="LVJ97" s="533"/>
      <c r="LVK97" s="527"/>
      <c r="LVL97" s="528"/>
      <c r="LVM97" s="529"/>
      <c r="LVN97" s="530"/>
      <c r="LVO97" s="531"/>
      <c r="LVP97" s="532"/>
      <c r="LVQ97" s="533"/>
      <c r="LVR97" s="527"/>
      <c r="LVS97" s="528"/>
      <c r="LVT97" s="529"/>
      <c r="LVU97" s="530"/>
      <c r="LVV97" s="531"/>
      <c r="LVW97" s="532"/>
      <c r="LVX97" s="533"/>
      <c r="LVY97" s="527"/>
      <c r="LVZ97" s="528"/>
      <c r="LWA97" s="529"/>
      <c r="LWB97" s="530"/>
      <c r="LWC97" s="531"/>
      <c r="LWD97" s="532"/>
      <c r="LWE97" s="533"/>
      <c r="LWF97" s="527"/>
      <c r="LWG97" s="528"/>
      <c r="LWH97" s="529"/>
      <c r="LWI97" s="530"/>
      <c r="LWJ97" s="531"/>
      <c r="LWK97" s="532"/>
      <c r="LWL97" s="533"/>
      <c r="LWM97" s="527"/>
      <c r="LWN97" s="528"/>
      <c r="LWO97" s="529"/>
      <c r="LWP97" s="530"/>
      <c r="LWQ97" s="531"/>
      <c r="LWR97" s="532"/>
      <c r="LWS97" s="533"/>
      <c r="LWT97" s="527"/>
      <c r="LWU97" s="528"/>
      <c r="LWV97" s="529"/>
      <c r="LWW97" s="530"/>
      <c r="LWX97" s="531"/>
      <c r="LWY97" s="532"/>
      <c r="LWZ97" s="533"/>
      <c r="LXA97" s="527"/>
      <c r="LXB97" s="528"/>
      <c r="LXC97" s="529"/>
      <c r="LXD97" s="530"/>
      <c r="LXE97" s="531"/>
      <c r="LXF97" s="532"/>
      <c r="LXG97" s="533"/>
      <c r="LXH97" s="527"/>
      <c r="LXI97" s="528"/>
      <c r="LXJ97" s="529"/>
      <c r="LXK97" s="530"/>
      <c r="LXL97" s="531"/>
      <c r="LXM97" s="532"/>
      <c r="LXN97" s="533"/>
      <c r="LXO97" s="527"/>
      <c r="LXP97" s="528"/>
      <c r="LXQ97" s="529"/>
      <c r="LXR97" s="530"/>
      <c r="LXS97" s="531"/>
      <c r="LXT97" s="532"/>
      <c r="LXU97" s="533"/>
      <c r="LXV97" s="527"/>
      <c r="LXW97" s="528"/>
      <c r="LXX97" s="529"/>
      <c r="LXY97" s="530"/>
      <c r="LXZ97" s="531"/>
      <c r="LYA97" s="532"/>
      <c r="LYB97" s="533"/>
      <c r="LYC97" s="527"/>
      <c r="LYD97" s="528"/>
      <c r="LYE97" s="529"/>
      <c r="LYF97" s="530"/>
      <c r="LYG97" s="531"/>
      <c r="LYH97" s="532"/>
      <c r="LYI97" s="533"/>
      <c r="LYJ97" s="527"/>
      <c r="LYK97" s="528"/>
      <c r="LYL97" s="529"/>
      <c r="LYM97" s="530"/>
      <c r="LYN97" s="531"/>
      <c r="LYO97" s="532"/>
      <c r="LYP97" s="533"/>
      <c r="LYQ97" s="527"/>
      <c r="LYR97" s="528"/>
      <c r="LYS97" s="529"/>
      <c r="LYT97" s="530"/>
      <c r="LYU97" s="531"/>
      <c r="LYV97" s="532"/>
      <c r="LYW97" s="533"/>
      <c r="LYX97" s="527"/>
      <c r="LYY97" s="528"/>
      <c r="LYZ97" s="529"/>
      <c r="LZA97" s="530"/>
      <c r="LZB97" s="531"/>
      <c r="LZC97" s="532"/>
      <c r="LZD97" s="533"/>
      <c r="LZE97" s="527"/>
      <c r="LZF97" s="528"/>
      <c r="LZG97" s="529"/>
      <c r="LZH97" s="530"/>
      <c r="LZI97" s="531"/>
      <c r="LZJ97" s="532"/>
      <c r="LZK97" s="533"/>
      <c r="LZL97" s="527"/>
      <c r="LZM97" s="528"/>
      <c r="LZN97" s="529"/>
      <c r="LZO97" s="530"/>
      <c r="LZP97" s="531"/>
      <c r="LZQ97" s="532"/>
      <c r="LZR97" s="533"/>
      <c r="LZS97" s="527"/>
      <c r="LZT97" s="528"/>
      <c r="LZU97" s="529"/>
      <c r="LZV97" s="530"/>
      <c r="LZW97" s="531"/>
      <c r="LZX97" s="532"/>
      <c r="LZY97" s="533"/>
      <c r="LZZ97" s="527"/>
      <c r="MAA97" s="528"/>
      <c r="MAB97" s="529"/>
      <c r="MAC97" s="530"/>
      <c r="MAD97" s="531"/>
      <c r="MAE97" s="532"/>
      <c r="MAF97" s="533"/>
      <c r="MAG97" s="527"/>
      <c r="MAH97" s="528"/>
      <c r="MAI97" s="529"/>
      <c r="MAJ97" s="530"/>
      <c r="MAK97" s="531"/>
      <c r="MAL97" s="532"/>
      <c r="MAM97" s="533"/>
      <c r="MAN97" s="527"/>
      <c r="MAO97" s="528"/>
      <c r="MAP97" s="529"/>
      <c r="MAQ97" s="530"/>
      <c r="MAR97" s="531"/>
      <c r="MAS97" s="532"/>
      <c r="MAT97" s="533"/>
      <c r="MAU97" s="527"/>
      <c r="MAV97" s="528"/>
      <c r="MAW97" s="529"/>
      <c r="MAX97" s="530"/>
      <c r="MAY97" s="531"/>
      <c r="MAZ97" s="532"/>
      <c r="MBA97" s="533"/>
      <c r="MBB97" s="527"/>
      <c r="MBC97" s="528"/>
      <c r="MBD97" s="529"/>
      <c r="MBE97" s="530"/>
      <c r="MBF97" s="531"/>
      <c r="MBG97" s="532"/>
      <c r="MBH97" s="533"/>
      <c r="MBI97" s="527"/>
      <c r="MBJ97" s="528"/>
      <c r="MBK97" s="529"/>
      <c r="MBL97" s="530"/>
      <c r="MBM97" s="531"/>
      <c r="MBN97" s="532"/>
      <c r="MBO97" s="533"/>
      <c r="MBP97" s="527"/>
      <c r="MBQ97" s="528"/>
      <c r="MBR97" s="529"/>
      <c r="MBS97" s="530"/>
      <c r="MBT97" s="531"/>
      <c r="MBU97" s="532"/>
      <c r="MBV97" s="533"/>
      <c r="MBW97" s="527"/>
      <c r="MBX97" s="528"/>
      <c r="MBY97" s="529"/>
      <c r="MBZ97" s="530"/>
      <c r="MCA97" s="531"/>
      <c r="MCB97" s="532"/>
      <c r="MCC97" s="533"/>
      <c r="MCD97" s="527"/>
      <c r="MCE97" s="528"/>
      <c r="MCF97" s="529"/>
      <c r="MCG97" s="530"/>
      <c r="MCH97" s="531"/>
      <c r="MCI97" s="532"/>
      <c r="MCJ97" s="533"/>
      <c r="MCK97" s="527"/>
      <c r="MCL97" s="528"/>
      <c r="MCM97" s="529"/>
      <c r="MCN97" s="530"/>
      <c r="MCO97" s="531"/>
      <c r="MCP97" s="532"/>
      <c r="MCQ97" s="533"/>
      <c r="MCR97" s="527"/>
      <c r="MCS97" s="528"/>
      <c r="MCT97" s="529"/>
      <c r="MCU97" s="530"/>
      <c r="MCV97" s="531"/>
      <c r="MCW97" s="532"/>
      <c r="MCX97" s="533"/>
      <c r="MCY97" s="527"/>
      <c r="MCZ97" s="528"/>
      <c r="MDA97" s="529"/>
      <c r="MDB97" s="530"/>
      <c r="MDC97" s="531"/>
      <c r="MDD97" s="532"/>
      <c r="MDE97" s="533"/>
      <c r="MDF97" s="527"/>
      <c r="MDG97" s="528"/>
      <c r="MDH97" s="529"/>
      <c r="MDI97" s="530"/>
      <c r="MDJ97" s="531"/>
      <c r="MDK97" s="532"/>
      <c r="MDL97" s="533"/>
      <c r="MDM97" s="527"/>
      <c r="MDN97" s="528"/>
      <c r="MDO97" s="529"/>
      <c r="MDP97" s="530"/>
      <c r="MDQ97" s="531"/>
      <c r="MDR97" s="532"/>
      <c r="MDS97" s="533"/>
      <c r="MDT97" s="527"/>
      <c r="MDU97" s="528"/>
      <c r="MDV97" s="529"/>
      <c r="MDW97" s="530"/>
      <c r="MDX97" s="531"/>
      <c r="MDY97" s="532"/>
      <c r="MDZ97" s="533"/>
      <c r="MEA97" s="527"/>
      <c r="MEB97" s="528"/>
      <c r="MEC97" s="529"/>
      <c r="MED97" s="530"/>
      <c r="MEE97" s="531"/>
      <c r="MEF97" s="532"/>
      <c r="MEG97" s="533"/>
      <c r="MEH97" s="527"/>
      <c r="MEI97" s="528"/>
      <c r="MEJ97" s="529"/>
      <c r="MEK97" s="530"/>
      <c r="MEL97" s="531"/>
      <c r="MEM97" s="532"/>
      <c r="MEN97" s="533"/>
      <c r="MEO97" s="527"/>
      <c r="MEP97" s="528"/>
      <c r="MEQ97" s="529"/>
      <c r="MER97" s="530"/>
      <c r="MES97" s="531"/>
      <c r="MET97" s="532"/>
      <c r="MEU97" s="533"/>
      <c r="MEV97" s="527"/>
      <c r="MEW97" s="528"/>
      <c r="MEX97" s="529"/>
      <c r="MEY97" s="530"/>
      <c r="MEZ97" s="531"/>
      <c r="MFA97" s="532"/>
      <c r="MFB97" s="533"/>
      <c r="MFC97" s="527"/>
      <c r="MFD97" s="528"/>
      <c r="MFE97" s="529"/>
      <c r="MFF97" s="530"/>
      <c r="MFG97" s="531"/>
      <c r="MFH97" s="532"/>
      <c r="MFI97" s="533"/>
      <c r="MFJ97" s="527"/>
      <c r="MFK97" s="528"/>
      <c r="MFL97" s="529"/>
      <c r="MFM97" s="530"/>
      <c r="MFN97" s="531"/>
      <c r="MFO97" s="532"/>
      <c r="MFP97" s="533"/>
      <c r="MFQ97" s="527"/>
      <c r="MFR97" s="528"/>
      <c r="MFS97" s="529"/>
      <c r="MFT97" s="530"/>
      <c r="MFU97" s="531"/>
      <c r="MFV97" s="532"/>
      <c r="MFW97" s="533"/>
      <c r="MFX97" s="527"/>
      <c r="MFY97" s="528"/>
      <c r="MFZ97" s="529"/>
      <c r="MGA97" s="530"/>
      <c r="MGB97" s="531"/>
      <c r="MGC97" s="532"/>
      <c r="MGD97" s="533"/>
      <c r="MGE97" s="527"/>
      <c r="MGF97" s="528"/>
      <c r="MGG97" s="529"/>
      <c r="MGH97" s="530"/>
      <c r="MGI97" s="531"/>
      <c r="MGJ97" s="532"/>
      <c r="MGK97" s="533"/>
      <c r="MGL97" s="527"/>
      <c r="MGM97" s="528"/>
      <c r="MGN97" s="529"/>
      <c r="MGO97" s="530"/>
      <c r="MGP97" s="531"/>
      <c r="MGQ97" s="532"/>
      <c r="MGR97" s="533"/>
      <c r="MGS97" s="527"/>
      <c r="MGT97" s="528"/>
      <c r="MGU97" s="529"/>
      <c r="MGV97" s="530"/>
      <c r="MGW97" s="531"/>
      <c r="MGX97" s="532"/>
      <c r="MGY97" s="533"/>
      <c r="MGZ97" s="527"/>
      <c r="MHA97" s="528"/>
      <c r="MHB97" s="529"/>
      <c r="MHC97" s="530"/>
      <c r="MHD97" s="531"/>
      <c r="MHE97" s="532"/>
      <c r="MHF97" s="533"/>
      <c r="MHG97" s="527"/>
      <c r="MHH97" s="528"/>
      <c r="MHI97" s="529"/>
      <c r="MHJ97" s="530"/>
      <c r="MHK97" s="531"/>
      <c r="MHL97" s="532"/>
      <c r="MHM97" s="533"/>
      <c r="MHN97" s="527"/>
      <c r="MHO97" s="528"/>
      <c r="MHP97" s="529"/>
      <c r="MHQ97" s="530"/>
      <c r="MHR97" s="531"/>
      <c r="MHS97" s="532"/>
      <c r="MHT97" s="533"/>
      <c r="MHU97" s="527"/>
      <c r="MHV97" s="528"/>
      <c r="MHW97" s="529"/>
      <c r="MHX97" s="530"/>
      <c r="MHY97" s="531"/>
      <c r="MHZ97" s="532"/>
      <c r="MIA97" s="533"/>
      <c r="MIB97" s="527"/>
      <c r="MIC97" s="528"/>
      <c r="MID97" s="529"/>
      <c r="MIE97" s="530"/>
      <c r="MIF97" s="531"/>
      <c r="MIG97" s="532"/>
      <c r="MIH97" s="533"/>
      <c r="MII97" s="527"/>
      <c r="MIJ97" s="528"/>
      <c r="MIK97" s="529"/>
      <c r="MIL97" s="530"/>
      <c r="MIM97" s="531"/>
      <c r="MIN97" s="532"/>
      <c r="MIO97" s="533"/>
      <c r="MIP97" s="527"/>
      <c r="MIQ97" s="528"/>
      <c r="MIR97" s="529"/>
      <c r="MIS97" s="530"/>
      <c r="MIT97" s="531"/>
      <c r="MIU97" s="532"/>
      <c r="MIV97" s="533"/>
      <c r="MIW97" s="527"/>
      <c r="MIX97" s="528"/>
      <c r="MIY97" s="529"/>
      <c r="MIZ97" s="530"/>
      <c r="MJA97" s="531"/>
      <c r="MJB97" s="532"/>
      <c r="MJC97" s="533"/>
      <c r="MJD97" s="527"/>
      <c r="MJE97" s="528"/>
      <c r="MJF97" s="529"/>
      <c r="MJG97" s="530"/>
      <c r="MJH97" s="531"/>
      <c r="MJI97" s="532"/>
      <c r="MJJ97" s="533"/>
      <c r="MJK97" s="527"/>
      <c r="MJL97" s="528"/>
      <c r="MJM97" s="529"/>
      <c r="MJN97" s="530"/>
      <c r="MJO97" s="531"/>
      <c r="MJP97" s="532"/>
      <c r="MJQ97" s="533"/>
      <c r="MJR97" s="527"/>
      <c r="MJS97" s="528"/>
      <c r="MJT97" s="529"/>
      <c r="MJU97" s="530"/>
      <c r="MJV97" s="531"/>
      <c r="MJW97" s="532"/>
      <c r="MJX97" s="533"/>
      <c r="MJY97" s="527"/>
      <c r="MJZ97" s="528"/>
      <c r="MKA97" s="529"/>
      <c r="MKB97" s="530"/>
      <c r="MKC97" s="531"/>
      <c r="MKD97" s="532"/>
      <c r="MKE97" s="533"/>
      <c r="MKF97" s="527"/>
      <c r="MKG97" s="528"/>
      <c r="MKH97" s="529"/>
      <c r="MKI97" s="530"/>
      <c r="MKJ97" s="531"/>
      <c r="MKK97" s="532"/>
      <c r="MKL97" s="533"/>
      <c r="MKM97" s="527"/>
      <c r="MKN97" s="528"/>
      <c r="MKO97" s="529"/>
      <c r="MKP97" s="530"/>
      <c r="MKQ97" s="531"/>
      <c r="MKR97" s="532"/>
      <c r="MKS97" s="533"/>
      <c r="MKT97" s="527"/>
      <c r="MKU97" s="528"/>
      <c r="MKV97" s="529"/>
      <c r="MKW97" s="530"/>
      <c r="MKX97" s="531"/>
      <c r="MKY97" s="532"/>
      <c r="MKZ97" s="533"/>
      <c r="MLA97" s="527"/>
      <c r="MLB97" s="528"/>
      <c r="MLC97" s="529"/>
      <c r="MLD97" s="530"/>
      <c r="MLE97" s="531"/>
      <c r="MLF97" s="532"/>
      <c r="MLG97" s="533"/>
      <c r="MLH97" s="527"/>
      <c r="MLI97" s="528"/>
      <c r="MLJ97" s="529"/>
      <c r="MLK97" s="530"/>
      <c r="MLL97" s="531"/>
      <c r="MLM97" s="532"/>
      <c r="MLN97" s="533"/>
      <c r="MLO97" s="527"/>
      <c r="MLP97" s="528"/>
      <c r="MLQ97" s="529"/>
      <c r="MLR97" s="530"/>
      <c r="MLS97" s="531"/>
      <c r="MLT97" s="532"/>
      <c r="MLU97" s="533"/>
      <c r="MLV97" s="527"/>
      <c r="MLW97" s="528"/>
      <c r="MLX97" s="529"/>
      <c r="MLY97" s="530"/>
      <c r="MLZ97" s="531"/>
      <c r="MMA97" s="532"/>
      <c r="MMB97" s="533"/>
      <c r="MMC97" s="527"/>
      <c r="MMD97" s="528"/>
      <c r="MME97" s="529"/>
      <c r="MMF97" s="530"/>
      <c r="MMG97" s="531"/>
      <c r="MMH97" s="532"/>
      <c r="MMI97" s="533"/>
      <c r="MMJ97" s="527"/>
      <c r="MMK97" s="528"/>
      <c r="MML97" s="529"/>
      <c r="MMM97" s="530"/>
      <c r="MMN97" s="531"/>
      <c r="MMO97" s="532"/>
      <c r="MMP97" s="533"/>
      <c r="MMQ97" s="527"/>
      <c r="MMR97" s="528"/>
      <c r="MMS97" s="529"/>
      <c r="MMT97" s="530"/>
      <c r="MMU97" s="531"/>
      <c r="MMV97" s="532"/>
      <c r="MMW97" s="533"/>
      <c r="MMX97" s="527"/>
      <c r="MMY97" s="528"/>
      <c r="MMZ97" s="529"/>
      <c r="MNA97" s="530"/>
      <c r="MNB97" s="531"/>
      <c r="MNC97" s="532"/>
      <c r="MND97" s="533"/>
      <c r="MNE97" s="527"/>
      <c r="MNF97" s="528"/>
      <c r="MNG97" s="529"/>
      <c r="MNH97" s="530"/>
      <c r="MNI97" s="531"/>
      <c r="MNJ97" s="532"/>
      <c r="MNK97" s="533"/>
      <c r="MNL97" s="527"/>
      <c r="MNM97" s="528"/>
      <c r="MNN97" s="529"/>
      <c r="MNO97" s="530"/>
      <c r="MNP97" s="531"/>
      <c r="MNQ97" s="532"/>
      <c r="MNR97" s="533"/>
      <c r="MNS97" s="527"/>
      <c r="MNT97" s="528"/>
      <c r="MNU97" s="529"/>
      <c r="MNV97" s="530"/>
      <c r="MNW97" s="531"/>
      <c r="MNX97" s="532"/>
      <c r="MNY97" s="533"/>
      <c r="MNZ97" s="527"/>
      <c r="MOA97" s="528"/>
      <c r="MOB97" s="529"/>
      <c r="MOC97" s="530"/>
      <c r="MOD97" s="531"/>
      <c r="MOE97" s="532"/>
      <c r="MOF97" s="533"/>
      <c r="MOG97" s="527"/>
      <c r="MOH97" s="528"/>
      <c r="MOI97" s="529"/>
      <c r="MOJ97" s="530"/>
      <c r="MOK97" s="531"/>
      <c r="MOL97" s="532"/>
      <c r="MOM97" s="533"/>
      <c r="MON97" s="527"/>
      <c r="MOO97" s="528"/>
      <c r="MOP97" s="529"/>
      <c r="MOQ97" s="530"/>
      <c r="MOR97" s="531"/>
      <c r="MOS97" s="532"/>
      <c r="MOT97" s="533"/>
      <c r="MOU97" s="527"/>
      <c r="MOV97" s="528"/>
      <c r="MOW97" s="529"/>
      <c r="MOX97" s="530"/>
      <c r="MOY97" s="531"/>
      <c r="MOZ97" s="532"/>
      <c r="MPA97" s="533"/>
      <c r="MPB97" s="527"/>
      <c r="MPC97" s="528"/>
      <c r="MPD97" s="529"/>
      <c r="MPE97" s="530"/>
      <c r="MPF97" s="531"/>
      <c r="MPG97" s="532"/>
      <c r="MPH97" s="533"/>
      <c r="MPI97" s="527"/>
      <c r="MPJ97" s="528"/>
      <c r="MPK97" s="529"/>
      <c r="MPL97" s="530"/>
      <c r="MPM97" s="531"/>
      <c r="MPN97" s="532"/>
      <c r="MPO97" s="533"/>
      <c r="MPP97" s="527"/>
      <c r="MPQ97" s="528"/>
      <c r="MPR97" s="529"/>
      <c r="MPS97" s="530"/>
      <c r="MPT97" s="531"/>
      <c r="MPU97" s="532"/>
      <c r="MPV97" s="533"/>
      <c r="MPW97" s="527"/>
      <c r="MPX97" s="528"/>
      <c r="MPY97" s="529"/>
      <c r="MPZ97" s="530"/>
      <c r="MQA97" s="531"/>
      <c r="MQB97" s="532"/>
      <c r="MQC97" s="533"/>
      <c r="MQD97" s="527"/>
      <c r="MQE97" s="528"/>
      <c r="MQF97" s="529"/>
      <c r="MQG97" s="530"/>
      <c r="MQH97" s="531"/>
      <c r="MQI97" s="532"/>
      <c r="MQJ97" s="533"/>
      <c r="MQK97" s="527"/>
      <c r="MQL97" s="528"/>
      <c r="MQM97" s="529"/>
      <c r="MQN97" s="530"/>
      <c r="MQO97" s="531"/>
      <c r="MQP97" s="532"/>
      <c r="MQQ97" s="533"/>
      <c r="MQR97" s="527"/>
      <c r="MQS97" s="528"/>
      <c r="MQT97" s="529"/>
      <c r="MQU97" s="530"/>
      <c r="MQV97" s="531"/>
      <c r="MQW97" s="532"/>
      <c r="MQX97" s="533"/>
      <c r="MQY97" s="527"/>
      <c r="MQZ97" s="528"/>
      <c r="MRA97" s="529"/>
      <c r="MRB97" s="530"/>
      <c r="MRC97" s="531"/>
      <c r="MRD97" s="532"/>
      <c r="MRE97" s="533"/>
      <c r="MRF97" s="527"/>
      <c r="MRG97" s="528"/>
      <c r="MRH97" s="529"/>
      <c r="MRI97" s="530"/>
      <c r="MRJ97" s="531"/>
      <c r="MRK97" s="532"/>
      <c r="MRL97" s="533"/>
      <c r="MRM97" s="527"/>
      <c r="MRN97" s="528"/>
      <c r="MRO97" s="529"/>
      <c r="MRP97" s="530"/>
      <c r="MRQ97" s="531"/>
      <c r="MRR97" s="532"/>
      <c r="MRS97" s="533"/>
      <c r="MRT97" s="527"/>
      <c r="MRU97" s="528"/>
      <c r="MRV97" s="529"/>
      <c r="MRW97" s="530"/>
      <c r="MRX97" s="531"/>
      <c r="MRY97" s="532"/>
      <c r="MRZ97" s="533"/>
      <c r="MSA97" s="527"/>
      <c r="MSB97" s="528"/>
      <c r="MSC97" s="529"/>
      <c r="MSD97" s="530"/>
      <c r="MSE97" s="531"/>
      <c r="MSF97" s="532"/>
      <c r="MSG97" s="533"/>
      <c r="MSH97" s="527"/>
      <c r="MSI97" s="528"/>
      <c r="MSJ97" s="529"/>
      <c r="MSK97" s="530"/>
      <c r="MSL97" s="531"/>
      <c r="MSM97" s="532"/>
      <c r="MSN97" s="533"/>
      <c r="MSO97" s="527"/>
      <c r="MSP97" s="528"/>
      <c r="MSQ97" s="529"/>
      <c r="MSR97" s="530"/>
      <c r="MSS97" s="531"/>
      <c r="MST97" s="532"/>
      <c r="MSU97" s="533"/>
      <c r="MSV97" s="527"/>
      <c r="MSW97" s="528"/>
      <c r="MSX97" s="529"/>
      <c r="MSY97" s="530"/>
      <c r="MSZ97" s="531"/>
      <c r="MTA97" s="532"/>
      <c r="MTB97" s="533"/>
      <c r="MTC97" s="527"/>
      <c r="MTD97" s="528"/>
      <c r="MTE97" s="529"/>
      <c r="MTF97" s="530"/>
      <c r="MTG97" s="531"/>
      <c r="MTH97" s="532"/>
      <c r="MTI97" s="533"/>
      <c r="MTJ97" s="527"/>
      <c r="MTK97" s="528"/>
      <c r="MTL97" s="529"/>
      <c r="MTM97" s="530"/>
      <c r="MTN97" s="531"/>
      <c r="MTO97" s="532"/>
      <c r="MTP97" s="533"/>
      <c r="MTQ97" s="527"/>
      <c r="MTR97" s="528"/>
      <c r="MTS97" s="529"/>
      <c r="MTT97" s="530"/>
      <c r="MTU97" s="531"/>
      <c r="MTV97" s="532"/>
      <c r="MTW97" s="533"/>
      <c r="MTX97" s="527"/>
      <c r="MTY97" s="528"/>
      <c r="MTZ97" s="529"/>
      <c r="MUA97" s="530"/>
      <c r="MUB97" s="531"/>
      <c r="MUC97" s="532"/>
      <c r="MUD97" s="533"/>
      <c r="MUE97" s="527"/>
      <c r="MUF97" s="528"/>
      <c r="MUG97" s="529"/>
      <c r="MUH97" s="530"/>
      <c r="MUI97" s="531"/>
      <c r="MUJ97" s="532"/>
      <c r="MUK97" s="533"/>
      <c r="MUL97" s="527"/>
      <c r="MUM97" s="528"/>
      <c r="MUN97" s="529"/>
      <c r="MUO97" s="530"/>
      <c r="MUP97" s="531"/>
      <c r="MUQ97" s="532"/>
      <c r="MUR97" s="533"/>
      <c r="MUS97" s="527"/>
      <c r="MUT97" s="528"/>
      <c r="MUU97" s="529"/>
      <c r="MUV97" s="530"/>
      <c r="MUW97" s="531"/>
      <c r="MUX97" s="532"/>
      <c r="MUY97" s="533"/>
      <c r="MUZ97" s="527"/>
      <c r="MVA97" s="528"/>
      <c r="MVB97" s="529"/>
      <c r="MVC97" s="530"/>
      <c r="MVD97" s="531"/>
      <c r="MVE97" s="532"/>
      <c r="MVF97" s="533"/>
      <c r="MVG97" s="527"/>
      <c r="MVH97" s="528"/>
      <c r="MVI97" s="529"/>
      <c r="MVJ97" s="530"/>
      <c r="MVK97" s="531"/>
      <c r="MVL97" s="532"/>
      <c r="MVM97" s="533"/>
      <c r="MVN97" s="527"/>
      <c r="MVO97" s="528"/>
      <c r="MVP97" s="529"/>
      <c r="MVQ97" s="530"/>
      <c r="MVR97" s="531"/>
      <c r="MVS97" s="532"/>
      <c r="MVT97" s="533"/>
      <c r="MVU97" s="527"/>
      <c r="MVV97" s="528"/>
      <c r="MVW97" s="529"/>
      <c r="MVX97" s="530"/>
      <c r="MVY97" s="531"/>
      <c r="MVZ97" s="532"/>
      <c r="MWA97" s="533"/>
      <c r="MWB97" s="527"/>
      <c r="MWC97" s="528"/>
      <c r="MWD97" s="529"/>
      <c r="MWE97" s="530"/>
      <c r="MWF97" s="531"/>
      <c r="MWG97" s="532"/>
      <c r="MWH97" s="533"/>
      <c r="MWI97" s="527"/>
      <c r="MWJ97" s="528"/>
      <c r="MWK97" s="529"/>
      <c r="MWL97" s="530"/>
      <c r="MWM97" s="531"/>
      <c r="MWN97" s="532"/>
      <c r="MWO97" s="533"/>
      <c r="MWP97" s="527"/>
      <c r="MWQ97" s="528"/>
      <c r="MWR97" s="529"/>
      <c r="MWS97" s="530"/>
      <c r="MWT97" s="531"/>
      <c r="MWU97" s="532"/>
      <c r="MWV97" s="533"/>
      <c r="MWW97" s="527"/>
      <c r="MWX97" s="528"/>
      <c r="MWY97" s="529"/>
      <c r="MWZ97" s="530"/>
      <c r="MXA97" s="531"/>
      <c r="MXB97" s="532"/>
      <c r="MXC97" s="533"/>
      <c r="MXD97" s="527"/>
      <c r="MXE97" s="528"/>
      <c r="MXF97" s="529"/>
      <c r="MXG97" s="530"/>
      <c r="MXH97" s="531"/>
      <c r="MXI97" s="532"/>
      <c r="MXJ97" s="533"/>
      <c r="MXK97" s="527"/>
      <c r="MXL97" s="528"/>
      <c r="MXM97" s="529"/>
      <c r="MXN97" s="530"/>
      <c r="MXO97" s="531"/>
      <c r="MXP97" s="532"/>
      <c r="MXQ97" s="533"/>
      <c r="MXR97" s="527"/>
      <c r="MXS97" s="528"/>
      <c r="MXT97" s="529"/>
      <c r="MXU97" s="530"/>
      <c r="MXV97" s="531"/>
      <c r="MXW97" s="532"/>
      <c r="MXX97" s="533"/>
      <c r="MXY97" s="527"/>
      <c r="MXZ97" s="528"/>
      <c r="MYA97" s="529"/>
      <c r="MYB97" s="530"/>
      <c r="MYC97" s="531"/>
      <c r="MYD97" s="532"/>
      <c r="MYE97" s="533"/>
      <c r="MYF97" s="527"/>
      <c r="MYG97" s="528"/>
      <c r="MYH97" s="529"/>
      <c r="MYI97" s="530"/>
      <c r="MYJ97" s="531"/>
      <c r="MYK97" s="532"/>
      <c r="MYL97" s="533"/>
      <c r="MYM97" s="527"/>
      <c r="MYN97" s="528"/>
      <c r="MYO97" s="529"/>
      <c r="MYP97" s="530"/>
      <c r="MYQ97" s="531"/>
      <c r="MYR97" s="532"/>
      <c r="MYS97" s="533"/>
      <c r="MYT97" s="527"/>
      <c r="MYU97" s="528"/>
      <c r="MYV97" s="529"/>
      <c r="MYW97" s="530"/>
      <c r="MYX97" s="531"/>
      <c r="MYY97" s="532"/>
      <c r="MYZ97" s="533"/>
      <c r="MZA97" s="527"/>
      <c r="MZB97" s="528"/>
      <c r="MZC97" s="529"/>
      <c r="MZD97" s="530"/>
      <c r="MZE97" s="531"/>
      <c r="MZF97" s="532"/>
      <c r="MZG97" s="533"/>
      <c r="MZH97" s="527"/>
      <c r="MZI97" s="528"/>
      <c r="MZJ97" s="529"/>
      <c r="MZK97" s="530"/>
      <c r="MZL97" s="531"/>
      <c r="MZM97" s="532"/>
      <c r="MZN97" s="533"/>
      <c r="MZO97" s="527"/>
      <c r="MZP97" s="528"/>
      <c r="MZQ97" s="529"/>
      <c r="MZR97" s="530"/>
      <c r="MZS97" s="531"/>
      <c r="MZT97" s="532"/>
      <c r="MZU97" s="533"/>
      <c r="MZV97" s="527"/>
      <c r="MZW97" s="528"/>
      <c r="MZX97" s="529"/>
      <c r="MZY97" s="530"/>
      <c r="MZZ97" s="531"/>
      <c r="NAA97" s="532"/>
      <c r="NAB97" s="533"/>
      <c r="NAC97" s="527"/>
      <c r="NAD97" s="528"/>
      <c r="NAE97" s="529"/>
      <c r="NAF97" s="530"/>
      <c r="NAG97" s="531"/>
      <c r="NAH97" s="532"/>
      <c r="NAI97" s="533"/>
      <c r="NAJ97" s="527"/>
      <c r="NAK97" s="528"/>
      <c r="NAL97" s="529"/>
      <c r="NAM97" s="530"/>
      <c r="NAN97" s="531"/>
      <c r="NAO97" s="532"/>
      <c r="NAP97" s="533"/>
      <c r="NAQ97" s="527"/>
      <c r="NAR97" s="528"/>
      <c r="NAS97" s="529"/>
      <c r="NAT97" s="530"/>
      <c r="NAU97" s="531"/>
      <c r="NAV97" s="532"/>
      <c r="NAW97" s="533"/>
      <c r="NAX97" s="527"/>
      <c r="NAY97" s="528"/>
      <c r="NAZ97" s="529"/>
      <c r="NBA97" s="530"/>
      <c r="NBB97" s="531"/>
      <c r="NBC97" s="532"/>
      <c r="NBD97" s="533"/>
      <c r="NBE97" s="527"/>
      <c r="NBF97" s="528"/>
      <c r="NBG97" s="529"/>
      <c r="NBH97" s="530"/>
      <c r="NBI97" s="531"/>
      <c r="NBJ97" s="532"/>
      <c r="NBK97" s="533"/>
      <c r="NBL97" s="527"/>
      <c r="NBM97" s="528"/>
      <c r="NBN97" s="529"/>
      <c r="NBO97" s="530"/>
      <c r="NBP97" s="531"/>
      <c r="NBQ97" s="532"/>
      <c r="NBR97" s="533"/>
      <c r="NBS97" s="527"/>
      <c r="NBT97" s="528"/>
      <c r="NBU97" s="529"/>
      <c r="NBV97" s="530"/>
      <c r="NBW97" s="531"/>
      <c r="NBX97" s="532"/>
      <c r="NBY97" s="533"/>
      <c r="NBZ97" s="527"/>
      <c r="NCA97" s="528"/>
      <c r="NCB97" s="529"/>
      <c r="NCC97" s="530"/>
      <c r="NCD97" s="531"/>
      <c r="NCE97" s="532"/>
      <c r="NCF97" s="533"/>
      <c r="NCG97" s="527"/>
      <c r="NCH97" s="528"/>
      <c r="NCI97" s="529"/>
      <c r="NCJ97" s="530"/>
      <c r="NCK97" s="531"/>
      <c r="NCL97" s="532"/>
      <c r="NCM97" s="533"/>
      <c r="NCN97" s="527"/>
      <c r="NCO97" s="528"/>
      <c r="NCP97" s="529"/>
      <c r="NCQ97" s="530"/>
      <c r="NCR97" s="531"/>
      <c r="NCS97" s="532"/>
      <c r="NCT97" s="533"/>
      <c r="NCU97" s="527"/>
      <c r="NCV97" s="528"/>
      <c r="NCW97" s="529"/>
      <c r="NCX97" s="530"/>
      <c r="NCY97" s="531"/>
      <c r="NCZ97" s="532"/>
      <c r="NDA97" s="533"/>
      <c r="NDB97" s="527"/>
      <c r="NDC97" s="528"/>
      <c r="NDD97" s="529"/>
      <c r="NDE97" s="530"/>
      <c r="NDF97" s="531"/>
      <c r="NDG97" s="532"/>
      <c r="NDH97" s="533"/>
      <c r="NDI97" s="527"/>
      <c r="NDJ97" s="528"/>
      <c r="NDK97" s="529"/>
      <c r="NDL97" s="530"/>
      <c r="NDM97" s="531"/>
      <c r="NDN97" s="532"/>
      <c r="NDO97" s="533"/>
      <c r="NDP97" s="527"/>
      <c r="NDQ97" s="528"/>
      <c r="NDR97" s="529"/>
      <c r="NDS97" s="530"/>
      <c r="NDT97" s="531"/>
      <c r="NDU97" s="532"/>
      <c r="NDV97" s="533"/>
      <c r="NDW97" s="527"/>
      <c r="NDX97" s="528"/>
      <c r="NDY97" s="529"/>
      <c r="NDZ97" s="530"/>
      <c r="NEA97" s="531"/>
      <c r="NEB97" s="532"/>
      <c r="NEC97" s="533"/>
      <c r="NED97" s="527"/>
      <c r="NEE97" s="528"/>
      <c r="NEF97" s="529"/>
      <c r="NEG97" s="530"/>
      <c r="NEH97" s="531"/>
      <c r="NEI97" s="532"/>
      <c r="NEJ97" s="533"/>
      <c r="NEK97" s="527"/>
      <c r="NEL97" s="528"/>
      <c r="NEM97" s="529"/>
      <c r="NEN97" s="530"/>
      <c r="NEO97" s="531"/>
      <c r="NEP97" s="532"/>
      <c r="NEQ97" s="533"/>
      <c r="NER97" s="527"/>
      <c r="NES97" s="528"/>
      <c r="NET97" s="529"/>
      <c r="NEU97" s="530"/>
      <c r="NEV97" s="531"/>
      <c r="NEW97" s="532"/>
      <c r="NEX97" s="533"/>
      <c r="NEY97" s="527"/>
      <c r="NEZ97" s="528"/>
      <c r="NFA97" s="529"/>
      <c r="NFB97" s="530"/>
      <c r="NFC97" s="531"/>
      <c r="NFD97" s="532"/>
      <c r="NFE97" s="533"/>
      <c r="NFF97" s="527"/>
      <c r="NFG97" s="528"/>
      <c r="NFH97" s="529"/>
      <c r="NFI97" s="530"/>
      <c r="NFJ97" s="531"/>
      <c r="NFK97" s="532"/>
      <c r="NFL97" s="533"/>
      <c r="NFM97" s="527"/>
      <c r="NFN97" s="528"/>
      <c r="NFO97" s="529"/>
      <c r="NFP97" s="530"/>
      <c r="NFQ97" s="531"/>
      <c r="NFR97" s="532"/>
      <c r="NFS97" s="533"/>
      <c r="NFT97" s="527"/>
      <c r="NFU97" s="528"/>
      <c r="NFV97" s="529"/>
      <c r="NFW97" s="530"/>
      <c r="NFX97" s="531"/>
      <c r="NFY97" s="532"/>
      <c r="NFZ97" s="533"/>
      <c r="NGA97" s="527"/>
      <c r="NGB97" s="528"/>
      <c r="NGC97" s="529"/>
      <c r="NGD97" s="530"/>
      <c r="NGE97" s="531"/>
      <c r="NGF97" s="532"/>
      <c r="NGG97" s="533"/>
      <c r="NGH97" s="527"/>
      <c r="NGI97" s="528"/>
      <c r="NGJ97" s="529"/>
      <c r="NGK97" s="530"/>
      <c r="NGL97" s="531"/>
      <c r="NGM97" s="532"/>
      <c r="NGN97" s="533"/>
      <c r="NGO97" s="527"/>
      <c r="NGP97" s="528"/>
      <c r="NGQ97" s="529"/>
      <c r="NGR97" s="530"/>
      <c r="NGS97" s="531"/>
      <c r="NGT97" s="532"/>
      <c r="NGU97" s="533"/>
      <c r="NGV97" s="527"/>
      <c r="NGW97" s="528"/>
      <c r="NGX97" s="529"/>
      <c r="NGY97" s="530"/>
      <c r="NGZ97" s="531"/>
      <c r="NHA97" s="532"/>
      <c r="NHB97" s="533"/>
      <c r="NHC97" s="527"/>
      <c r="NHD97" s="528"/>
      <c r="NHE97" s="529"/>
      <c r="NHF97" s="530"/>
      <c r="NHG97" s="531"/>
      <c r="NHH97" s="532"/>
      <c r="NHI97" s="533"/>
      <c r="NHJ97" s="527"/>
      <c r="NHK97" s="528"/>
      <c r="NHL97" s="529"/>
      <c r="NHM97" s="530"/>
      <c r="NHN97" s="531"/>
      <c r="NHO97" s="532"/>
      <c r="NHP97" s="533"/>
      <c r="NHQ97" s="527"/>
      <c r="NHR97" s="528"/>
      <c r="NHS97" s="529"/>
      <c r="NHT97" s="530"/>
      <c r="NHU97" s="531"/>
      <c r="NHV97" s="532"/>
      <c r="NHW97" s="533"/>
      <c r="NHX97" s="527"/>
      <c r="NHY97" s="528"/>
      <c r="NHZ97" s="529"/>
      <c r="NIA97" s="530"/>
      <c r="NIB97" s="531"/>
      <c r="NIC97" s="532"/>
      <c r="NID97" s="533"/>
      <c r="NIE97" s="527"/>
      <c r="NIF97" s="528"/>
      <c r="NIG97" s="529"/>
      <c r="NIH97" s="530"/>
      <c r="NII97" s="531"/>
      <c r="NIJ97" s="532"/>
      <c r="NIK97" s="533"/>
      <c r="NIL97" s="527"/>
      <c r="NIM97" s="528"/>
      <c r="NIN97" s="529"/>
      <c r="NIO97" s="530"/>
      <c r="NIP97" s="531"/>
      <c r="NIQ97" s="532"/>
      <c r="NIR97" s="533"/>
      <c r="NIS97" s="527"/>
      <c r="NIT97" s="528"/>
      <c r="NIU97" s="529"/>
      <c r="NIV97" s="530"/>
      <c r="NIW97" s="531"/>
      <c r="NIX97" s="532"/>
      <c r="NIY97" s="533"/>
      <c r="NIZ97" s="527"/>
      <c r="NJA97" s="528"/>
      <c r="NJB97" s="529"/>
      <c r="NJC97" s="530"/>
      <c r="NJD97" s="531"/>
      <c r="NJE97" s="532"/>
      <c r="NJF97" s="533"/>
      <c r="NJG97" s="527"/>
      <c r="NJH97" s="528"/>
      <c r="NJI97" s="529"/>
      <c r="NJJ97" s="530"/>
      <c r="NJK97" s="531"/>
      <c r="NJL97" s="532"/>
      <c r="NJM97" s="533"/>
      <c r="NJN97" s="527"/>
      <c r="NJO97" s="528"/>
      <c r="NJP97" s="529"/>
      <c r="NJQ97" s="530"/>
      <c r="NJR97" s="531"/>
      <c r="NJS97" s="532"/>
      <c r="NJT97" s="533"/>
      <c r="NJU97" s="527"/>
      <c r="NJV97" s="528"/>
      <c r="NJW97" s="529"/>
      <c r="NJX97" s="530"/>
      <c r="NJY97" s="531"/>
      <c r="NJZ97" s="532"/>
      <c r="NKA97" s="533"/>
      <c r="NKB97" s="527"/>
      <c r="NKC97" s="528"/>
      <c r="NKD97" s="529"/>
      <c r="NKE97" s="530"/>
      <c r="NKF97" s="531"/>
      <c r="NKG97" s="532"/>
      <c r="NKH97" s="533"/>
      <c r="NKI97" s="527"/>
      <c r="NKJ97" s="528"/>
      <c r="NKK97" s="529"/>
      <c r="NKL97" s="530"/>
      <c r="NKM97" s="531"/>
      <c r="NKN97" s="532"/>
      <c r="NKO97" s="533"/>
      <c r="NKP97" s="527"/>
      <c r="NKQ97" s="528"/>
      <c r="NKR97" s="529"/>
      <c r="NKS97" s="530"/>
      <c r="NKT97" s="531"/>
      <c r="NKU97" s="532"/>
      <c r="NKV97" s="533"/>
      <c r="NKW97" s="527"/>
      <c r="NKX97" s="528"/>
      <c r="NKY97" s="529"/>
      <c r="NKZ97" s="530"/>
      <c r="NLA97" s="531"/>
      <c r="NLB97" s="532"/>
      <c r="NLC97" s="533"/>
      <c r="NLD97" s="527"/>
      <c r="NLE97" s="528"/>
      <c r="NLF97" s="529"/>
      <c r="NLG97" s="530"/>
      <c r="NLH97" s="531"/>
      <c r="NLI97" s="532"/>
      <c r="NLJ97" s="533"/>
      <c r="NLK97" s="527"/>
      <c r="NLL97" s="528"/>
      <c r="NLM97" s="529"/>
      <c r="NLN97" s="530"/>
      <c r="NLO97" s="531"/>
      <c r="NLP97" s="532"/>
      <c r="NLQ97" s="533"/>
      <c r="NLR97" s="527"/>
      <c r="NLS97" s="528"/>
      <c r="NLT97" s="529"/>
      <c r="NLU97" s="530"/>
      <c r="NLV97" s="531"/>
      <c r="NLW97" s="532"/>
      <c r="NLX97" s="533"/>
      <c r="NLY97" s="527"/>
      <c r="NLZ97" s="528"/>
      <c r="NMA97" s="529"/>
      <c r="NMB97" s="530"/>
      <c r="NMC97" s="531"/>
      <c r="NMD97" s="532"/>
      <c r="NME97" s="533"/>
      <c r="NMF97" s="527"/>
      <c r="NMG97" s="528"/>
      <c r="NMH97" s="529"/>
      <c r="NMI97" s="530"/>
      <c r="NMJ97" s="531"/>
      <c r="NMK97" s="532"/>
      <c r="NML97" s="533"/>
      <c r="NMM97" s="527"/>
      <c r="NMN97" s="528"/>
      <c r="NMO97" s="529"/>
      <c r="NMP97" s="530"/>
      <c r="NMQ97" s="531"/>
      <c r="NMR97" s="532"/>
      <c r="NMS97" s="533"/>
      <c r="NMT97" s="527"/>
      <c r="NMU97" s="528"/>
      <c r="NMV97" s="529"/>
      <c r="NMW97" s="530"/>
      <c r="NMX97" s="531"/>
      <c r="NMY97" s="532"/>
      <c r="NMZ97" s="533"/>
      <c r="NNA97" s="527"/>
      <c r="NNB97" s="528"/>
      <c r="NNC97" s="529"/>
      <c r="NND97" s="530"/>
      <c r="NNE97" s="531"/>
      <c r="NNF97" s="532"/>
      <c r="NNG97" s="533"/>
      <c r="NNH97" s="527"/>
      <c r="NNI97" s="528"/>
      <c r="NNJ97" s="529"/>
      <c r="NNK97" s="530"/>
      <c r="NNL97" s="531"/>
      <c r="NNM97" s="532"/>
      <c r="NNN97" s="533"/>
      <c r="NNO97" s="527"/>
      <c r="NNP97" s="528"/>
      <c r="NNQ97" s="529"/>
      <c r="NNR97" s="530"/>
      <c r="NNS97" s="531"/>
      <c r="NNT97" s="532"/>
      <c r="NNU97" s="533"/>
      <c r="NNV97" s="527"/>
      <c r="NNW97" s="528"/>
      <c r="NNX97" s="529"/>
      <c r="NNY97" s="530"/>
      <c r="NNZ97" s="531"/>
      <c r="NOA97" s="532"/>
      <c r="NOB97" s="533"/>
      <c r="NOC97" s="527"/>
      <c r="NOD97" s="528"/>
      <c r="NOE97" s="529"/>
      <c r="NOF97" s="530"/>
      <c r="NOG97" s="531"/>
      <c r="NOH97" s="532"/>
      <c r="NOI97" s="533"/>
      <c r="NOJ97" s="527"/>
      <c r="NOK97" s="528"/>
      <c r="NOL97" s="529"/>
      <c r="NOM97" s="530"/>
      <c r="NON97" s="531"/>
      <c r="NOO97" s="532"/>
      <c r="NOP97" s="533"/>
      <c r="NOQ97" s="527"/>
      <c r="NOR97" s="528"/>
      <c r="NOS97" s="529"/>
      <c r="NOT97" s="530"/>
      <c r="NOU97" s="531"/>
      <c r="NOV97" s="532"/>
      <c r="NOW97" s="533"/>
      <c r="NOX97" s="527"/>
      <c r="NOY97" s="528"/>
      <c r="NOZ97" s="529"/>
      <c r="NPA97" s="530"/>
      <c r="NPB97" s="531"/>
      <c r="NPC97" s="532"/>
      <c r="NPD97" s="533"/>
      <c r="NPE97" s="527"/>
      <c r="NPF97" s="528"/>
      <c r="NPG97" s="529"/>
      <c r="NPH97" s="530"/>
      <c r="NPI97" s="531"/>
      <c r="NPJ97" s="532"/>
      <c r="NPK97" s="533"/>
      <c r="NPL97" s="527"/>
      <c r="NPM97" s="528"/>
      <c r="NPN97" s="529"/>
      <c r="NPO97" s="530"/>
      <c r="NPP97" s="531"/>
      <c r="NPQ97" s="532"/>
      <c r="NPR97" s="533"/>
      <c r="NPS97" s="527"/>
      <c r="NPT97" s="528"/>
      <c r="NPU97" s="529"/>
      <c r="NPV97" s="530"/>
      <c r="NPW97" s="531"/>
      <c r="NPX97" s="532"/>
      <c r="NPY97" s="533"/>
      <c r="NPZ97" s="527"/>
      <c r="NQA97" s="528"/>
      <c r="NQB97" s="529"/>
      <c r="NQC97" s="530"/>
      <c r="NQD97" s="531"/>
      <c r="NQE97" s="532"/>
      <c r="NQF97" s="533"/>
      <c r="NQG97" s="527"/>
      <c r="NQH97" s="528"/>
      <c r="NQI97" s="529"/>
      <c r="NQJ97" s="530"/>
      <c r="NQK97" s="531"/>
      <c r="NQL97" s="532"/>
      <c r="NQM97" s="533"/>
      <c r="NQN97" s="527"/>
      <c r="NQO97" s="528"/>
      <c r="NQP97" s="529"/>
      <c r="NQQ97" s="530"/>
      <c r="NQR97" s="531"/>
      <c r="NQS97" s="532"/>
      <c r="NQT97" s="533"/>
      <c r="NQU97" s="527"/>
      <c r="NQV97" s="528"/>
      <c r="NQW97" s="529"/>
      <c r="NQX97" s="530"/>
      <c r="NQY97" s="531"/>
      <c r="NQZ97" s="532"/>
      <c r="NRA97" s="533"/>
      <c r="NRB97" s="527"/>
      <c r="NRC97" s="528"/>
      <c r="NRD97" s="529"/>
      <c r="NRE97" s="530"/>
      <c r="NRF97" s="531"/>
      <c r="NRG97" s="532"/>
      <c r="NRH97" s="533"/>
      <c r="NRI97" s="527"/>
      <c r="NRJ97" s="528"/>
      <c r="NRK97" s="529"/>
      <c r="NRL97" s="530"/>
      <c r="NRM97" s="531"/>
      <c r="NRN97" s="532"/>
      <c r="NRO97" s="533"/>
      <c r="NRP97" s="527"/>
      <c r="NRQ97" s="528"/>
      <c r="NRR97" s="529"/>
      <c r="NRS97" s="530"/>
      <c r="NRT97" s="531"/>
      <c r="NRU97" s="532"/>
      <c r="NRV97" s="533"/>
      <c r="NRW97" s="527"/>
      <c r="NRX97" s="528"/>
      <c r="NRY97" s="529"/>
      <c r="NRZ97" s="530"/>
      <c r="NSA97" s="531"/>
      <c r="NSB97" s="532"/>
      <c r="NSC97" s="533"/>
      <c r="NSD97" s="527"/>
      <c r="NSE97" s="528"/>
      <c r="NSF97" s="529"/>
      <c r="NSG97" s="530"/>
      <c r="NSH97" s="531"/>
      <c r="NSI97" s="532"/>
      <c r="NSJ97" s="533"/>
      <c r="NSK97" s="527"/>
      <c r="NSL97" s="528"/>
      <c r="NSM97" s="529"/>
      <c r="NSN97" s="530"/>
      <c r="NSO97" s="531"/>
      <c r="NSP97" s="532"/>
      <c r="NSQ97" s="533"/>
      <c r="NSR97" s="527"/>
      <c r="NSS97" s="528"/>
      <c r="NST97" s="529"/>
      <c r="NSU97" s="530"/>
      <c r="NSV97" s="531"/>
      <c r="NSW97" s="532"/>
      <c r="NSX97" s="533"/>
      <c r="NSY97" s="527"/>
      <c r="NSZ97" s="528"/>
      <c r="NTA97" s="529"/>
      <c r="NTB97" s="530"/>
      <c r="NTC97" s="531"/>
      <c r="NTD97" s="532"/>
      <c r="NTE97" s="533"/>
      <c r="NTF97" s="527"/>
      <c r="NTG97" s="528"/>
      <c r="NTH97" s="529"/>
      <c r="NTI97" s="530"/>
      <c r="NTJ97" s="531"/>
      <c r="NTK97" s="532"/>
      <c r="NTL97" s="533"/>
      <c r="NTM97" s="527"/>
      <c r="NTN97" s="528"/>
      <c r="NTO97" s="529"/>
      <c r="NTP97" s="530"/>
      <c r="NTQ97" s="531"/>
      <c r="NTR97" s="532"/>
      <c r="NTS97" s="533"/>
      <c r="NTT97" s="527"/>
      <c r="NTU97" s="528"/>
      <c r="NTV97" s="529"/>
      <c r="NTW97" s="530"/>
      <c r="NTX97" s="531"/>
      <c r="NTY97" s="532"/>
      <c r="NTZ97" s="533"/>
      <c r="NUA97" s="527"/>
      <c r="NUB97" s="528"/>
      <c r="NUC97" s="529"/>
      <c r="NUD97" s="530"/>
      <c r="NUE97" s="531"/>
      <c r="NUF97" s="532"/>
      <c r="NUG97" s="533"/>
      <c r="NUH97" s="527"/>
      <c r="NUI97" s="528"/>
      <c r="NUJ97" s="529"/>
      <c r="NUK97" s="530"/>
      <c r="NUL97" s="531"/>
      <c r="NUM97" s="532"/>
      <c r="NUN97" s="533"/>
      <c r="NUO97" s="527"/>
      <c r="NUP97" s="528"/>
      <c r="NUQ97" s="529"/>
      <c r="NUR97" s="530"/>
      <c r="NUS97" s="531"/>
      <c r="NUT97" s="532"/>
      <c r="NUU97" s="533"/>
      <c r="NUV97" s="527"/>
      <c r="NUW97" s="528"/>
      <c r="NUX97" s="529"/>
      <c r="NUY97" s="530"/>
      <c r="NUZ97" s="531"/>
      <c r="NVA97" s="532"/>
      <c r="NVB97" s="533"/>
      <c r="NVC97" s="527"/>
      <c r="NVD97" s="528"/>
      <c r="NVE97" s="529"/>
      <c r="NVF97" s="530"/>
      <c r="NVG97" s="531"/>
      <c r="NVH97" s="532"/>
      <c r="NVI97" s="533"/>
      <c r="NVJ97" s="527"/>
      <c r="NVK97" s="528"/>
      <c r="NVL97" s="529"/>
      <c r="NVM97" s="530"/>
      <c r="NVN97" s="531"/>
      <c r="NVO97" s="532"/>
      <c r="NVP97" s="533"/>
      <c r="NVQ97" s="527"/>
      <c r="NVR97" s="528"/>
      <c r="NVS97" s="529"/>
      <c r="NVT97" s="530"/>
      <c r="NVU97" s="531"/>
      <c r="NVV97" s="532"/>
      <c r="NVW97" s="533"/>
      <c r="NVX97" s="527"/>
      <c r="NVY97" s="528"/>
      <c r="NVZ97" s="529"/>
      <c r="NWA97" s="530"/>
      <c r="NWB97" s="531"/>
      <c r="NWC97" s="532"/>
      <c r="NWD97" s="533"/>
      <c r="NWE97" s="527"/>
      <c r="NWF97" s="528"/>
      <c r="NWG97" s="529"/>
      <c r="NWH97" s="530"/>
      <c r="NWI97" s="531"/>
      <c r="NWJ97" s="532"/>
      <c r="NWK97" s="533"/>
      <c r="NWL97" s="527"/>
      <c r="NWM97" s="528"/>
      <c r="NWN97" s="529"/>
      <c r="NWO97" s="530"/>
      <c r="NWP97" s="531"/>
      <c r="NWQ97" s="532"/>
      <c r="NWR97" s="533"/>
      <c r="NWS97" s="527"/>
      <c r="NWT97" s="528"/>
      <c r="NWU97" s="529"/>
      <c r="NWV97" s="530"/>
      <c r="NWW97" s="531"/>
      <c r="NWX97" s="532"/>
      <c r="NWY97" s="533"/>
      <c r="NWZ97" s="527"/>
      <c r="NXA97" s="528"/>
      <c r="NXB97" s="529"/>
      <c r="NXC97" s="530"/>
      <c r="NXD97" s="531"/>
      <c r="NXE97" s="532"/>
      <c r="NXF97" s="533"/>
      <c r="NXG97" s="527"/>
      <c r="NXH97" s="528"/>
      <c r="NXI97" s="529"/>
      <c r="NXJ97" s="530"/>
      <c r="NXK97" s="531"/>
      <c r="NXL97" s="532"/>
      <c r="NXM97" s="533"/>
      <c r="NXN97" s="527"/>
      <c r="NXO97" s="528"/>
      <c r="NXP97" s="529"/>
      <c r="NXQ97" s="530"/>
      <c r="NXR97" s="531"/>
      <c r="NXS97" s="532"/>
      <c r="NXT97" s="533"/>
      <c r="NXU97" s="527"/>
      <c r="NXV97" s="528"/>
      <c r="NXW97" s="529"/>
      <c r="NXX97" s="530"/>
      <c r="NXY97" s="531"/>
      <c r="NXZ97" s="532"/>
      <c r="NYA97" s="533"/>
      <c r="NYB97" s="527"/>
      <c r="NYC97" s="528"/>
      <c r="NYD97" s="529"/>
      <c r="NYE97" s="530"/>
      <c r="NYF97" s="531"/>
      <c r="NYG97" s="532"/>
      <c r="NYH97" s="533"/>
      <c r="NYI97" s="527"/>
      <c r="NYJ97" s="528"/>
      <c r="NYK97" s="529"/>
      <c r="NYL97" s="530"/>
      <c r="NYM97" s="531"/>
      <c r="NYN97" s="532"/>
      <c r="NYO97" s="533"/>
      <c r="NYP97" s="527"/>
      <c r="NYQ97" s="528"/>
      <c r="NYR97" s="529"/>
      <c r="NYS97" s="530"/>
      <c r="NYT97" s="531"/>
      <c r="NYU97" s="532"/>
      <c r="NYV97" s="533"/>
      <c r="NYW97" s="527"/>
      <c r="NYX97" s="528"/>
      <c r="NYY97" s="529"/>
      <c r="NYZ97" s="530"/>
      <c r="NZA97" s="531"/>
      <c r="NZB97" s="532"/>
      <c r="NZC97" s="533"/>
      <c r="NZD97" s="527"/>
      <c r="NZE97" s="528"/>
      <c r="NZF97" s="529"/>
      <c r="NZG97" s="530"/>
      <c r="NZH97" s="531"/>
      <c r="NZI97" s="532"/>
      <c r="NZJ97" s="533"/>
      <c r="NZK97" s="527"/>
      <c r="NZL97" s="528"/>
      <c r="NZM97" s="529"/>
      <c r="NZN97" s="530"/>
      <c r="NZO97" s="531"/>
      <c r="NZP97" s="532"/>
      <c r="NZQ97" s="533"/>
      <c r="NZR97" s="527"/>
      <c r="NZS97" s="528"/>
      <c r="NZT97" s="529"/>
      <c r="NZU97" s="530"/>
      <c r="NZV97" s="531"/>
      <c r="NZW97" s="532"/>
      <c r="NZX97" s="533"/>
      <c r="NZY97" s="527"/>
      <c r="NZZ97" s="528"/>
      <c r="OAA97" s="529"/>
      <c r="OAB97" s="530"/>
      <c r="OAC97" s="531"/>
      <c r="OAD97" s="532"/>
      <c r="OAE97" s="533"/>
      <c r="OAF97" s="527"/>
      <c r="OAG97" s="528"/>
      <c r="OAH97" s="529"/>
      <c r="OAI97" s="530"/>
      <c r="OAJ97" s="531"/>
      <c r="OAK97" s="532"/>
      <c r="OAL97" s="533"/>
      <c r="OAM97" s="527"/>
      <c r="OAN97" s="528"/>
      <c r="OAO97" s="529"/>
      <c r="OAP97" s="530"/>
      <c r="OAQ97" s="531"/>
      <c r="OAR97" s="532"/>
      <c r="OAS97" s="533"/>
      <c r="OAT97" s="527"/>
      <c r="OAU97" s="528"/>
      <c r="OAV97" s="529"/>
      <c r="OAW97" s="530"/>
      <c r="OAX97" s="531"/>
      <c r="OAY97" s="532"/>
      <c r="OAZ97" s="533"/>
      <c r="OBA97" s="527"/>
      <c r="OBB97" s="528"/>
      <c r="OBC97" s="529"/>
      <c r="OBD97" s="530"/>
      <c r="OBE97" s="531"/>
      <c r="OBF97" s="532"/>
      <c r="OBG97" s="533"/>
      <c r="OBH97" s="527"/>
      <c r="OBI97" s="528"/>
      <c r="OBJ97" s="529"/>
      <c r="OBK97" s="530"/>
      <c r="OBL97" s="531"/>
      <c r="OBM97" s="532"/>
      <c r="OBN97" s="533"/>
      <c r="OBO97" s="527"/>
      <c r="OBP97" s="528"/>
      <c r="OBQ97" s="529"/>
      <c r="OBR97" s="530"/>
      <c r="OBS97" s="531"/>
      <c r="OBT97" s="532"/>
      <c r="OBU97" s="533"/>
      <c r="OBV97" s="527"/>
      <c r="OBW97" s="528"/>
      <c r="OBX97" s="529"/>
      <c r="OBY97" s="530"/>
      <c r="OBZ97" s="531"/>
      <c r="OCA97" s="532"/>
      <c r="OCB97" s="533"/>
      <c r="OCC97" s="527"/>
      <c r="OCD97" s="528"/>
      <c r="OCE97" s="529"/>
      <c r="OCF97" s="530"/>
      <c r="OCG97" s="531"/>
      <c r="OCH97" s="532"/>
      <c r="OCI97" s="533"/>
      <c r="OCJ97" s="527"/>
      <c r="OCK97" s="528"/>
      <c r="OCL97" s="529"/>
      <c r="OCM97" s="530"/>
      <c r="OCN97" s="531"/>
      <c r="OCO97" s="532"/>
      <c r="OCP97" s="533"/>
      <c r="OCQ97" s="527"/>
      <c r="OCR97" s="528"/>
      <c r="OCS97" s="529"/>
      <c r="OCT97" s="530"/>
      <c r="OCU97" s="531"/>
      <c r="OCV97" s="532"/>
      <c r="OCW97" s="533"/>
      <c r="OCX97" s="527"/>
      <c r="OCY97" s="528"/>
      <c r="OCZ97" s="529"/>
      <c r="ODA97" s="530"/>
      <c r="ODB97" s="531"/>
      <c r="ODC97" s="532"/>
      <c r="ODD97" s="533"/>
      <c r="ODE97" s="527"/>
      <c r="ODF97" s="528"/>
      <c r="ODG97" s="529"/>
      <c r="ODH97" s="530"/>
      <c r="ODI97" s="531"/>
      <c r="ODJ97" s="532"/>
      <c r="ODK97" s="533"/>
      <c r="ODL97" s="527"/>
      <c r="ODM97" s="528"/>
      <c r="ODN97" s="529"/>
      <c r="ODO97" s="530"/>
      <c r="ODP97" s="531"/>
      <c r="ODQ97" s="532"/>
      <c r="ODR97" s="533"/>
      <c r="ODS97" s="527"/>
      <c r="ODT97" s="528"/>
      <c r="ODU97" s="529"/>
      <c r="ODV97" s="530"/>
      <c r="ODW97" s="531"/>
      <c r="ODX97" s="532"/>
      <c r="ODY97" s="533"/>
      <c r="ODZ97" s="527"/>
      <c r="OEA97" s="528"/>
      <c r="OEB97" s="529"/>
      <c r="OEC97" s="530"/>
      <c r="OED97" s="531"/>
      <c r="OEE97" s="532"/>
      <c r="OEF97" s="533"/>
      <c r="OEG97" s="527"/>
      <c r="OEH97" s="528"/>
      <c r="OEI97" s="529"/>
      <c r="OEJ97" s="530"/>
      <c r="OEK97" s="531"/>
      <c r="OEL97" s="532"/>
      <c r="OEM97" s="533"/>
      <c r="OEN97" s="527"/>
      <c r="OEO97" s="528"/>
      <c r="OEP97" s="529"/>
      <c r="OEQ97" s="530"/>
      <c r="OER97" s="531"/>
      <c r="OES97" s="532"/>
      <c r="OET97" s="533"/>
      <c r="OEU97" s="527"/>
      <c r="OEV97" s="528"/>
      <c r="OEW97" s="529"/>
      <c r="OEX97" s="530"/>
      <c r="OEY97" s="531"/>
      <c r="OEZ97" s="532"/>
      <c r="OFA97" s="533"/>
      <c r="OFB97" s="527"/>
      <c r="OFC97" s="528"/>
      <c r="OFD97" s="529"/>
      <c r="OFE97" s="530"/>
      <c r="OFF97" s="531"/>
      <c r="OFG97" s="532"/>
      <c r="OFH97" s="533"/>
      <c r="OFI97" s="527"/>
      <c r="OFJ97" s="528"/>
      <c r="OFK97" s="529"/>
      <c r="OFL97" s="530"/>
      <c r="OFM97" s="531"/>
      <c r="OFN97" s="532"/>
      <c r="OFO97" s="533"/>
      <c r="OFP97" s="527"/>
      <c r="OFQ97" s="528"/>
      <c r="OFR97" s="529"/>
      <c r="OFS97" s="530"/>
      <c r="OFT97" s="531"/>
      <c r="OFU97" s="532"/>
      <c r="OFV97" s="533"/>
      <c r="OFW97" s="527"/>
      <c r="OFX97" s="528"/>
      <c r="OFY97" s="529"/>
      <c r="OFZ97" s="530"/>
      <c r="OGA97" s="531"/>
      <c r="OGB97" s="532"/>
      <c r="OGC97" s="533"/>
      <c r="OGD97" s="527"/>
      <c r="OGE97" s="528"/>
      <c r="OGF97" s="529"/>
      <c r="OGG97" s="530"/>
      <c r="OGH97" s="531"/>
      <c r="OGI97" s="532"/>
      <c r="OGJ97" s="533"/>
      <c r="OGK97" s="527"/>
      <c r="OGL97" s="528"/>
      <c r="OGM97" s="529"/>
      <c r="OGN97" s="530"/>
      <c r="OGO97" s="531"/>
      <c r="OGP97" s="532"/>
      <c r="OGQ97" s="533"/>
      <c r="OGR97" s="527"/>
      <c r="OGS97" s="528"/>
      <c r="OGT97" s="529"/>
      <c r="OGU97" s="530"/>
      <c r="OGV97" s="531"/>
      <c r="OGW97" s="532"/>
      <c r="OGX97" s="533"/>
      <c r="OGY97" s="527"/>
      <c r="OGZ97" s="528"/>
      <c r="OHA97" s="529"/>
      <c r="OHB97" s="530"/>
      <c r="OHC97" s="531"/>
      <c r="OHD97" s="532"/>
      <c r="OHE97" s="533"/>
      <c r="OHF97" s="527"/>
      <c r="OHG97" s="528"/>
      <c r="OHH97" s="529"/>
      <c r="OHI97" s="530"/>
      <c r="OHJ97" s="531"/>
      <c r="OHK97" s="532"/>
      <c r="OHL97" s="533"/>
      <c r="OHM97" s="527"/>
      <c r="OHN97" s="528"/>
      <c r="OHO97" s="529"/>
      <c r="OHP97" s="530"/>
      <c r="OHQ97" s="531"/>
      <c r="OHR97" s="532"/>
      <c r="OHS97" s="533"/>
      <c r="OHT97" s="527"/>
      <c r="OHU97" s="528"/>
      <c r="OHV97" s="529"/>
      <c r="OHW97" s="530"/>
      <c r="OHX97" s="531"/>
      <c r="OHY97" s="532"/>
      <c r="OHZ97" s="533"/>
      <c r="OIA97" s="527"/>
      <c r="OIB97" s="528"/>
      <c r="OIC97" s="529"/>
      <c r="OID97" s="530"/>
      <c r="OIE97" s="531"/>
      <c r="OIF97" s="532"/>
      <c r="OIG97" s="533"/>
      <c r="OIH97" s="527"/>
      <c r="OII97" s="528"/>
      <c r="OIJ97" s="529"/>
      <c r="OIK97" s="530"/>
      <c r="OIL97" s="531"/>
      <c r="OIM97" s="532"/>
      <c r="OIN97" s="533"/>
      <c r="OIO97" s="527"/>
      <c r="OIP97" s="528"/>
      <c r="OIQ97" s="529"/>
      <c r="OIR97" s="530"/>
      <c r="OIS97" s="531"/>
      <c r="OIT97" s="532"/>
      <c r="OIU97" s="533"/>
      <c r="OIV97" s="527"/>
      <c r="OIW97" s="528"/>
      <c r="OIX97" s="529"/>
      <c r="OIY97" s="530"/>
      <c r="OIZ97" s="531"/>
      <c r="OJA97" s="532"/>
      <c r="OJB97" s="533"/>
      <c r="OJC97" s="527"/>
      <c r="OJD97" s="528"/>
      <c r="OJE97" s="529"/>
      <c r="OJF97" s="530"/>
      <c r="OJG97" s="531"/>
      <c r="OJH97" s="532"/>
      <c r="OJI97" s="533"/>
      <c r="OJJ97" s="527"/>
      <c r="OJK97" s="528"/>
      <c r="OJL97" s="529"/>
      <c r="OJM97" s="530"/>
      <c r="OJN97" s="531"/>
      <c r="OJO97" s="532"/>
      <c r="OJP97" s="533"/>
      <c r="OJQ97" s="527"/>
      <c r="OJR97" s="528"/>
      <c r="OJS97" s="529"/>
      <c r="OJT97" s="530"/>
      <c r="OJU97" s="531"/>
      <c r="OJV97" s="532"/>
      <c r="OJW97" s="533"/>
      <c r="OJX97" s="527"/>
      <c r="OJY97" s="528"/>
      <c r="OJZ97" s="529"/>
      <c r="OKA97" s="530"/>
      <c r="OKB97" s="531"/>
      <c r="OKC97" s="532"/>
      <c r="OKD97" s="533"/>
      <c r="OKE97" s="527"/>
      <c r="OKF97" s="528"/>
      <c r="OKG97" s="529"/>
      <c r="OKH97" s="530"/>
      <c r="OKI97" s="531"/>
      <c r="OKJ97" s="532"/>
      <c r="OKK97" s="533"/>
      <c r="OKL97" s="527"/>
      <c r="OKM97" s="528"/>
      <c r="OKN97" s="529"/>
      <c r="OKO97" s="530"/>
      <c r="OKP97" s="531"/>
      <c r="OKQ97" s="532"/>
      <c r="OKR97" s="533"/>
      <c r="OKS97" s="527"/>
      <c r="OKT97" s="528"/>
      <c r="OKU97" s="529"/>
      <c r="OKV97" s="530"/>
      <c r="OKW97" s="531"/>
      <c r="OKX97" s="532"/>
      <c r="OKY97" s="533"/>
      <c r="OKZ97" s="527"/>
      <c r="OLA97" s="528"/>
      <c r="OLB97" s="529"/>
      <c r="OLC97" s="530"/>
      <c r="OLD97" s="531"/>
      <c r="OLE97" s="532"/>
      <c r="OLF97" s="533"/>
      <c r="OLG97" s="527"/>
      <c r="OLH97" s="528"/>
      <c r="OLI97" s="529"/>
      <c r="OLJ97" s="530"/>
      <c r="OLK97" s="531"/>
      <c r="OLL97" s="532"/>
      <c r="OLM97" s="533"/>
      <c r="OLN97" s="527"/>
      <c r="OLO97" s="528"/>
      <c r="OLP97" s="529"/>
      <c r="OLQ97" s="530"/>
      <c r="OLR97" s="531"/>
      <c r="OLS97" s="532"/>
      <c r="OLT97" s="533"/>
      <c r="OLU97" s="527"/>
      <c r="OLV97" s="528"/>
      <c r="OLW97" s="529"/>
      <c r="OLX97" s="530"/>
      <c r="OLY97" s="531"/>
      <c r="OLZ97" s="532"/>
      <c r="OMA97" s="533"/>
      <c r="OMB97" s="527"/>
      <c r="OMC97" s="528"/>
      <c r="OMD97" s="529"/>
      <c r="OME97" s="530"/>
      <c r="OMF97" s="531"/>
      <c r="OMG97" s="532"/>
      <c r="OMH97" s="533"/>
      <c r="OMI97" s="527"/>
      <c r="OMJ97" s="528"/>
      <c r="OMK97" s="529"/>
      <c r="OML97" s="530"/>
      <c r="OMM97" s="531"/>
      <c r="OMN97" s="532"/>
      <c r="OMO97" s="533"/>
      <c r="OMP97" s="527"/>
      <c r="OMQ97" s="528"/>
      <c r="OMR97" s="529"/>
      <c r="OMS97" s="530"/>
      <c r="OMT97" s="531"/>
      <c r="OMU97" s="532"/>
      <c r="OMV97" s="533"/>
      <c r="OMW97" s="527"/>
      <c r="OMX97" s="528"/>
      <c r="OMY97" s="529"/>
      <c r="OMZ97" s="530"/>
      <c r="ONA97" s="531"/>
      <c r="ONB97" s="532"/>
      <c r="ONC97" s="533"/>
      <c r="OND97" s="527"/>
      <c r="ONE97" s="528"/>
      <c r="ONF97" s="529"/>
      <c r="ONG97" s="530"/>
      <c r="ONH97" s="531"/>
      <c r="ONI97" s="532"/>
      <c r="ONJ97" s="533"/>
      <c r="ONK97" s="527"/>
      <c r="ONL97" s="528"/>
      <c r="ONM97" s="529"/>
      <c r="ONN97" s="530"/>
      <c r="ONO97" s="531"/>
      <c r="ONP97" s="532"/>
      <c r="ONQ97" s="533"/>
      <c r="ONR97" s="527"/>
      <c r="ONS97" s="528"/>
      <c r="ONT97" s="529"/>
      <c r="ONU97" s="530"/>
      <c r="ONV97" s="531"/>
      <c r="ONW97" s="532"/>
      <c r="ONX97" s="533"/>
      <c r="ONY97" s="527"/>
      <c r="ONZ97" s="528"/>
      <c r="OOA97" s="529"/>
      <c r="OOB97" s="530"/>
      <c r="OOC97" s="531"/>
      <c r="OOD97" s="532"/>
      <c r="OOE97" s="533"/>
      <c r="OOF97" s="527"/>
      <c r="OOG97" s="528"/>
      <c r="OOH97" s="529"/>
      <c r="OOI97" s="530"/>
      <c r="OOJ97" s="531"/>
      <c r="OOK97" s="532"/>
      <c r="OOL97" s="533"/>
      <c r="OOM97" s="527"/>
      <c r="OON97" s="528"/>
      <c r="OOO97" s="529"/>
      <c r="OOP97" s="530"/>
      <c r="OOQ97" s="531"/>
      <c r="OOR97" s="532"/>
      <c r="OOS97" s="533"/>
      <c r="OOT97" s="527"/>
      <c r="OOU97" s="528"/>
      <c r="OOV97" s="529"/>
      <c r="OOW97" s="530"/>
      <c r="OOX97" s="531"/>
      <c r="OOY97" s="532"/>
      <c r="OOZ97" s="533"/>
      <c r="OPA97" s="527"/>
      <c r="OPB97" s="528"/>
      <c r="OPC97" s="529"/>
      <c r="OPD97" s="530"/>
      <c r="OPE97" s="531"/>
      <c r="OPF97" s="532"/>
      <c r="OPG97" s="533"/>
      <c r="OPH97" s="527"/>
      <c r="OPI97" s="528"/>
      <c r="OPJ97" s="529"/>
      <c r="OPK97" s="530"/>
      <c r="OPL97" s="531"/>
      <c r="OPM97" s="532"/>
      <c r="OPN97" s="533"/>
      <c r="OPO97" s="527"/>
      <c r="OPP97" s="528"/>
      <c r="OPQ97" s="529"/>
      <c r="OPR97" s="530"/>
      <c r="OPS97" s="531"/>
      <c r="OPT97" s="532"/>
      <c r="OPU97" s="533"/>
      <c r="OPV97" s="527"/>
      <c r="OPW97" s="528"/>
      <c r="OPX97" s="529"/>
      <c r="OPY97" s="530"/>
      <c r="OPZ97" s="531"/>
      <c r="OQA97" s="532"/>
      <c r="OQB97" s="533"/>
      <c r="OQC97" s="527"/>
      <c r="OQD97" s="528"/>
      <c r="OQE97" s="529"/>
      <c r="OQF97" s="530"/>
      <c r="OQG97" s="531"/>
      <c r="OQH97" s="532"/>
      <c r="OQI97" s="533"/>
      <c r="OQJ97" s="527"/>
      <c r="OQK97" s="528"/>
      <c r="OQL97" s="529"/>
      <c r="OQM97" s="530"/>
      <c r="OQN97" s="531"/>
      <c r="OQO97" s="532"/>
      <c r="OQP97" s="533"/>
      <c r="OQQ97" s="527"/>
      <c r="OQR97" s="528"/>
      <c r="OQS97" s="529"/>
      <c r="OQT97" s="530"/>
      <c r="OQU97" s="531"/>
      <c r="OQV97" s="532"/>
      <c r="OQW97" s="533"/>
      <c r="OQX97" s="527"/>
      <c r="OQY97" s="528"/>
      <c r="OQZ97" s="529"/>
      <c r="ORA97" s="530"/>
      <c r="ORB97" s="531"/>
      <c r="ORC97" s="532"/>
      <c r="ORD97" s="533"/>
      <c r="ORE97" s="527"/>
      <c r="ORF97" s="528"/>
      <c r="ORG97" s="529"/>
      <c r="ORH97" s="530"/>
      <c r="ORI97" s="531"/>
      <c r="ORJ97" s="532"/>
      <c r="ORK97" s="533"/>
      <c r="ORL97" s="527"/>
      <c r="ORM97" s="528"/>
      <c r="ORN97" s="529"/>
      <c r="ORO97" s="530"/>
      <c r="ORP97" s="531"/>
      <c r="ORQ97" s="532"/>
      <c r="ORR97" s="533"/>
      <c r="ORS97" s="527"/>
      <c r="ORT97" s="528"/>
      <c r="ORU97" s="529"/>
      <c r="ORV97" s="530"/>
      <c r="ORW97" s="531"/>
      <c r="ORX97" s="532"/>
      <c r="ORY97" s="533"/>
      <c r="ORZ97" s="527"/>
      <c r="OSA97" s="528"/>
      <c r="OSB97" s="529"/>
      <c r="OSC97" s="530"/>
      <c r="OSD97" s="531"/>
      <c r="OSE97" s="532"/>
      <c r="OSF97" s="533"/>
      <c r="OSG97" s="527"/>
      <c r="OSH97" s="528"/>
      <c r="OSI97" s="529"/>
      <c r="OSJ97" s="530"/>
      <c r="OSK97" s="531"/>
      <c r="OSL97" s="532"/>
      <c r="OSM97" s="533"/>
      <c r="OSN97" s="527"/>
      <c r="OSO97" s="528"/>
      <c r="OSP97" s="529"/>
      <c r="OSQ97" s="530"/>
      <c r="OSR97" s="531"/>
      <c r="OSS97" s="532"/>
      <c r="OST97" s="533"/>
      <c r="OSU97" s="527"/>
      <c r="OSV97" s="528"/>
      <c r="OSW97" s="529"/>
      <c r="OSX97" s="530"/>
      <c r="OSY97" s="531"/>
      <c r="OSZ97" s="532"/>
      <c r="OTA97" s="533"/>
      <c r="OTB97" s="527"/>
      <c r="OTC97" s="528"/>
      <c r="OTD97" s="529"/>
      <c r="OTE97" s="530"/>
      <c r="OTF97" s="531"/>
      <c r="OTG97" s="532"/>
      <c r="OTH97" s="533"/>
      <c r="OTI97" s="527"/>
      <c r="OTJ97" s="528"/>
      <c r="OTK97" s="529"/>
      <c r="OTL97" s="530"/>
      <c r="OTM97" s="531"/>
      <c r="OTN97" s="532"/>
      <c r="OTO97" s="533"/>
      <c r="OTP97" s="527"/>
      <c r="OTQ97" s="528"/>
      <c r="OTR97" s="529"/>
      <c r="OTS97" s="530"/>
      <c r="OTT97" s="531"/>
      <c r="OTU97" s="532"/>
      <c r="OTV97" s="533"/>
      <c r="OTW97" s="527"/>
      <c r="OTX97" s="528"/>
      <c r="OTY97" s="529"/>
      <c r="OTZ97" s="530"/>
      <c r="OUA97" s="531"/>
      <c r="OUB97" s="532"/>
      <c r="OUC97" s="533"/>
      <c r="OUD97" s="527"/>
      <c r="OUE97" s="528"/>
      <c r="OUF97" s="529"/>
      <c r="OUG97" s="530"/>
      <c r="OUH97" s="531"/>
      <c r="OUI97" s="532"/>
      <c r="OUJ97" s="533"/>
      <c r="OUK97" s="527"/>
      <c r="OUL97" s="528"/>
      <c r="OUM97" s="529"/>
      <c r="OUN97" s="530"/>
      <c r="OUO97" s="531"/>
      <c r="OUP97" s="532"/>
      <c r="OUQ97" s="533"/>
      <c r="OUR97" s="527"/>
      <c r="OUS97" s="528"/>
      <c r="OUT97" s="529"/>
      <c r="OUU97" s="530"/>
      <c r="OUV97" s="531"/>
      <c r="OUW97" s="532"/>
      <c r="OUX97" s="533"/>
      <c r="OUY97" s="527"/>
      <c r="OUZ97" s="528"/>
      <c r="OVA97" s="529"/>
      <c r="OVB97" s="530"/>
      <c r="OVC97" s="531"/>
      <c r="OVD97" s="532"/>
      <c r="OVE97" s="533"/>
      <c r="OVF97" s="527"/>
      <c r="OVG97" s="528"/>
      <c r="OVH97" s="529"/>
      <c r="OVI97" s="530"/>
      <c r="OVJ97" s="531"/>
      <c r="OVK97" s="532"/>
      <c r="OVL97" s="533"/>
      <c r="OVM97" s="527"/>
      <c r="OVN97" s="528"/>
      <c r="OVO97" s="529"/>
      <c r="OVP97" s="530"/>
      <c r="OVQ97" s="531"/>
      <c r="OVR97" s="532"/>
      <c r="OVS97" s="533"/>
      <c r="OVT97" s="527"/>
      <c r="OVU97" s="528"/>
      <c r="OVV97" s="529"/>
      <c r="OVW97" s="530"/>
      <c r="OVX97" s="531"/>
      <c r="OVY97" s="532"/>
      <c r="OVZ97" s="533"/>
      <c r="OWA97" s="527"/>
      <c r="OWB97" s="528"/>
      <c r="OWC97" s="529"/>
      <c r="OWD97" s="530"/>
      <c r="OWE97" s="531"/>
      <c r="OWF97" s="532"/>
      <c r="OWG97" s="533"/>
      <c r="OWH97" s="527"/>
      <c r="OWI97" s="528"/>
      <c r="OWJ97" s="529"/>
      <c r="OWK97" s="530"/>
      <c r="OWL97" s="531"/>
      <c r="OWM97" s="532"/>
      <c r="OWN97" s="533"/>
      <c r="OWO97" s="527"/>
      <c r="OWP97" s="528"/>
      <c r="OWQ97" s="529"/>
      <c r="OWR97" s="530"/>
      <c r="OWS97" s="531"/>
      <c r="OWT97" s="532"/>
      <c r="OWU97" s="533"/>
      <c r="OWV97" s="527"/>
      <c r="OWW97" s="528"/>
      <c r="OWX97" s="529"/>
      <c r="OWY97" s="530"/>
      <c r="OWZ97" s="531"/>
      <c r="OXA97" s="532"/>
      <c r="OXB97" s="533"/>
      <c r="OXC97" s="527"/>
      <c r="OXD97" s="528"/>
      <c r="OXE97" s="529"/>
      <c r="OXF97" s="530"/>
      <c r="OXG97" s="531"/>
      <c r="OXH97" s="532"/>
      <c r="OXI97" s="533"/>
      <c r="OXJ97" s="527"/>
      <c r="OXK97" s="528"/>
      <c r="OXL97" s="529"/>
      <c r="OXM97" s="530"/>
      <c r="OXN97" s="531"/>
      <c r="OXO97" s="532"/>
      <c r="OXP97" s="533"/>
      <c r="OXQ97" s="527"/>
      <c r="OXR97" s="528"/>
      <c r="OXS97" s="529"/>
      <c r="OXT97" s="530"/>
      <c r="OXU97" s="531"/>
      <c r="OXV97" s="532"/>
      <c r="OXW97" s="533"/>
      <c r="OXX97" s="527"/>
      <c r="OXY97" s="528"/>
      <c r="OXZ97" s="529"/>
      <c r="OYA97" s="530"/>
      <c r="OYB97" s="531"/>
      <c r="OYC97" s="532"/>
      <c r="OYD97" s="533"/>
      <c r="OYE97" s="527"/>
      <c r="OYF97" s="528"/>
      <c r="OYG97" s="529"/>
      <c r="OYH97" s="530"/>
      <c r="OYI97" s="531"/>
      <c r="OYJ97" s="532"/>
      <c r="OYK97" s="533"/>
      <c r="OYL97" s="527"/>
      <c r="OYM97" s="528"/>
      <c r="OYN97" s="529"/>
      <c r="OYO97" s="530"/>
      <c r="OYP97" s="531"/>
      <c r="OYQ97" s="532"/>
      <c r="OYR97" s="533"/>
      <c r="OYS97" s="527"/>
      <c r="OYT97" s="528"/>
      <c r="OYU97" s="529"/>
      <c r="OYV97" s="530"/>
      <c r="OYW97" s="531"/>
      <c r="OYX97" s="532"/>
      <c r="OYY97" s="533"/>
      <c r="OYZ97" s="527"/>
      <c r="OZA97" s="528"/>
      <c r="OZB97" s="529"/>
      <c r="OZC97" s="530"/>
      <c r="OZD97" s="531"/>
      <c r="OZE97" s="532"/>
      <c r="OZF97" s="533"/>
      <c r="OZG97" s="527"/>
      <c r="OZH97" s="528"/>
      <c r="OZI97" s="529"/>
      <c r="OZJ97" s="530"/>
      <c r="OZK97" s="531"/>
      <c r="OZL97" s="532"/>
      <c r="OZM97" s="533"/>
      <c r="OZN97" s="527"/>
      <c r="OZO97" s="528"/>
      <c r="OZP97" s="529"/>
      <c r="OZQ97" s="530"/>
      <c r="OZR97" s="531"/>
      <c r="OZS97" s="532"/>
      <c r="OZT97" s="533"/>
      <c r="OZU97" s="527"/>
      <c r="OZV97" s="528"/>
      <c r="OZW97" s="529"/>
      <c r="OZX97" s="530"/>
      <c r="OZY97" s="531"/>
      <c r="OZZ97" s="532"/>
      <c r="PAA97" s="533"/>
      <c r="PAB97" s="527"/>
      <c r="PAC97" s="528"/>
      <c r="PAD97" s="529"/>
      <c r="PAE97" s="530"/>
      <c r="PAF97" s="531"/>
      <c r="PAG97" s="532"/>
      <c r="PAH97" s="533"/>
      <c r="PAI97" s="527"/>
      <c r="PAJ97" s="528"/>
      <c r="PAK97" s="529"/>
      <c r="PAL97" s="530"/>
      <c r="PAM97" s="531"/>
      <c r="PAN97" s="532"/>
      <c r="PAO97" s="533"/>
      <c r="PAP97" s="527"/>
      <c r="PAQ97" s="528"/>
      <c r="PAR97" s="529"/>
      <c r="PAS97" s="530"/>
      <c r="PAT97" s="531"/>
      <c r="PAU97" s="532"/>
      <c r="PAV97" s="533"/>
      <c r="PAW97" s="527"/>
      <c r="PAX97" s="528"/>
      <c r="PAY97" s="529"/>
      <c r="PAZ97" s="530"/>
      <c r="PBA97" s="531"/>
      <c r="PBB97" s="532"/>
      <c r="PBC97" s="533"/>
      <c r="PBD97" s="527"/>
      <c r="PBE97" s="528"/>
      <c r="PBF97" s="529"/>
      <c r="PBG97" s="530"/>
      <c r="PBH97" s="531"/>
      <c r="PBI97" s="532"/>
      <c r="PBJ97" s="533"/>
      <c r="PBK97" s="527"/>
      <c r="PBL97" s="528"/>
      <c r="PBM97" s="529"/>
      <c r="PBN97" s="530"/>
      <c r="PBO97" s="531"/>
      <c r="PBP97" s="532"/>
      <c r="PBQ97" s="533"/>
      <c r="PBR97" s="527"/>
      <c r="PBS97" s="528"/>
      <c r="PBT97" s="529"/>
      <c r="PBU97" s="530"/>
      <c r="PBV97" s="531"/>
      <c r="PBW97" s="532"/>
      <c r="PBX97" s="533"/>
      <c r="PBY97" s="527"/>
      <c r="PBZ97" s="528"/>
      <c r="PCA97" s="529"/>
      <c r="PCB97" s="530"/>
      <c r="PCC97" s="531"/>
      <c r="PCD97" s="532"/>
      <c r="PCE97" s="533"/>
      <c r="PCF97" s="527"/>
      <c r="PCG97" s="528"/>
      <c r="PCH97" s="529"/>
      <c r="PCI97" s="530"/>
      <c r="PCJ97" s="531"/>
      <c r="PCK97" s="532"/>
      <c r="PCL97" s="533"/>
      <c r="PCM97" s="527"/>
      <c r="PCN97" s="528"/>
      <c r="PCO97" s="529"/>
      <c r="PCP97" s="530"/>
      <c r="PCQ97" s="531"/>
      <c r="PCR97" s="532"/>
      <c r="PCS97" s="533"/>
      <c r="PCT97" s="527"/>
      <c r="PCU97" s="528"/>
      <c r="PCV97" s="529"/>
      <c r="PCW97" s="530"/>
      <c r="PCX97" s="531"/>
      <c r="PCY97" s="532"/>
      <c r="PCZ97" s="533"/>
      <c r="PDA97" s="527"/>
      <c r="PDB97" s="528"/>
      <c r="PDC97" s="529"/>
      <c r="PDD97" s="530"/>
      <c r="PDE97" s="531"/>
      <c r="PDF97" s="532"/>
      <c r="PDG97" s="533"/>
      <c r="PDH97" s="527"/>
      <c r="PDI97" s="528"/>
      <c r="PDJ97" s="529"/>
      <c r="PDK97" s="530"/>
      <c r="PDL97" s="531"/>
      <c r="PDM97" s="532"/>
      <c r="PDN97" s="533"/>
      <c r="PDO97" s="527"/>
      <c r="PDP97" s="528"/>
      <c r="PDQ97" s="529"/>
      <c r="PDR97" s="530"/>
      <c r="PDS97" s="531"/>
      <c r="PDT97" s="532"/>
      <c r="PDU97" s="533"/>
      <c r="PDV97" s="527"/>
      <c r="PDW97" s="528"/>
      <c r="PDX97" s="529"/>
      <c r="PDY97" s="530"/>
      <c r="PDZ97" s="531"/>
      <c r="PEA97" s="532"/>
      <c r="PEB97" s="533"/>
      <c r="PEC97" s="527"/>
      <c r="PED97" s="528"/>
      <c r="PEE97" s="529"/>
      <c r="PEF97" s="530"/>
      <c r="PEG97" s="531"/>
      <c r="PEH97" s="532"/>
      <c r="PEI97" s="533"/>
      <c r="PEJ97" s="527"/>
      <c r="PEK97" s="528"/>
      <c r="PEL97" s="529"/>
      <c r="PEM97" s="530"/>
      <c r="PEN97" s="531"/>
      <c r="PEO97" s="532"/>
      <c r="PEP97" s="533"/>
      <c r="PEQ97" s="527"/>
      <c r="PER97" s="528"/>
      <c r="PES97" s="529"/>
      <c r="PET97" s="530"/>
      <c r="PEU97" s="531"/>
      <c r="PEV97" s="532"/>
      <c r="PEW97" s="533"/>
      <c r="PEX97" s="527"/>
      <c r="PEY97" s="528"/>
      <c r="PEZ97" s="529"/>
      <c r="PFA97" s="530"/>
      <c r="PFB97" s="531"/>
      <c r="PFC97" s="532"/>
      <c r="PFD97" s="533"/>
      <c r="PFE97" s="527"/>
      <c r="PFF97" s="528"/>
      <c r="PFG97" s="529"/>
      <c r="PFH97" s="530"/>
      <c r="PFI97" s="531"/>
      <c r="PFJ97" s="532"/>
      <c r="PFK97" s="533"/>
      <c r="PFL97" s="527"/>
      <c r="PFM97" s="528"/>
      <c r="PFN97" s="529"/>
      <c r="PFO97" s="530"/>
      <c r="PFP97" s="531"/>
      <c r="PFQ97" s="532"/>
      <c r="PFR97" s="533"/>
      <c r="PFS97" s="527"/>
      <c r="PFT97" s="528"/>
      <c r="PFU97" s="529"/>
      <c r="PFV97" s="530"/>
      <c r="PFW97" s="531"/>
      <c r="PFX97" s="532"/>
      <c r="PFY97" s="533"/>
      <c r="PFZ97" s="527"/>
      <c r="PGA97" s="528"/>
      <c r="PGB97" s="529"/>
      <c r="PGC97" s="530"/>
      <c r="PGD97" s="531"/>
      <c r="PGE97" s="532"/>
      <c r="PGF97" s="533"/>
      <c r="PGG97" s="527"/>
      <c r="PGH97" s="528"/>
      <c r="PGI97" s="529"/>
      <c r="PGJ97" s="530"/>
      <c r="PGK97" s="531"/>
      <c r="PGL97" s="532"/>
      <c r="PGM97" s="533"/>
      <c r="PGN97" s="527"/>
      <c r="PGO97" s="528"/>
      <c r="PGP97" s="529"/>
      <c r="PGQ97" s="530"/>
      <c r="PGR97" s="531"/>
      <c r="PGS97" s="532"/>
      <c r="PGT97" s="533"/>
      <c r="PGU97" s="527"/>
      <c r="PGV97" s="528"/>
      <c r="PGW97" s="529"/>
      <c r="PGX97" s="530"/>
      <c r="PGY97" s="531"/>
      <c r="PGZ97" s="532"/>
      <c r="PHA97" s="533"/>
      <c r="PHB97" s="527"/>
      <c r="PHC97" s="528"/>
      <c r="PHD97" s="529"/>
      <c r="PHE97" s="530"/>
      <c r="PHF97" s="531"/>
      <c r="PHG97" s="532"/>
      <c r="PHH97" s="533"/>
      <c r="PHI97" s="527"/>
      <c r="PHJ97" s="528"/>
      <c r="PHK97" s="529"/>
      <c r="PHL97" s="530"/>
      <c r="PHM97" s="531"/>
      <c r="PHN97" s="532"/>
      <c r="PHO97" s="533"/>
      <c r="PHP97" s="527"/>
      <c r="PHQ97" s="528"/>
      <c r="PHR97" s="529"/>
      <c r="PHS97" s="530"/>
      <c r="PHT97" s="531"/>
      <c r="PHU97" s="532"/>
      <c r="PHV97" s="533"/>
      <c r="PHW97" s="527"/>
      <c r="PHX97" s="528"/>
      <c r="PHY97" s="529"/>
      <c r="PHZ97" s="530"/>
      <c r="PIA97" s="531"/>
      <c r="PIB97" s="532"/>
      <c r="PIC97" s="533"/>
      <c r="PID97" s="527"/>
      <c r="PIE97" s="528"/>
      <c r="PIF97" s="529"/>
      <c r="PIG97" s="530"/>
      <c r="PIH97" s="531"/>
      <c r="PII97" s="532"/>
      <c r="PIJ97" s="533"/>
      <c r="PIK97" s="527"/>
      <c r="PIL97" s="528"/>
      <c r="PIM97" s="529"/>
      <c r="PIN97" s="530"/>
      <c r="PIO97" s="531"/>
      <c r="PIP97" s="532"/>
      <c r="PIQ97" s="533"/>
      <c r="PIR97" s="527"/>
      <c r="PIS97" s="528"/>
      <c r="PIT97" s="529"/>
      <c r="PIU97" s="530"/>
      <c r="PIV97" s="531"/>
      <c r="PIW97" s="532"/>
      <c r="PIX97" s="533"/>
      <c r="PIY97" s="527"/>
      <c r="PIZ97" s="528"/>
      <c r="PJA97" s="529"/>
      <c r="PJB97" s="530"/>
      <c r="PJC97" s="531"/>
      <c r="PJD97" s="532"/>
      <c r="PJE97" s="533"/>
      <c r="PJF97" s="527"/>
      <c r="PJG97" s="528"/>
      <c r="PJH97" s="529"/>
      <c r="PJI97" s="530"/>
      <c r="PJJ97" s="531"/>
      <c r="PJK97" s="532"/>
      <c r="PJL97" s="533"/>
      <c r="PJM97" s="527"/>
      <c r="PJN97" s="528"/>
      <c r="PJO97" s="529"/>
      <c r="PJP97" s="530"/>
      <c r="PJQ97" s="531"/>
      <c r="PJR97" s="532"/>
      <c r="PJS97" s="533"/>
      <c r="PJT97" s="527"/>
      <c r="PJU97" s="528"/>
      <c r="PJV97" s="529"/>
      <c r="PJW97" s="530"/>
      <c r="PJX97" s="531"/>
      <c r="PJY97" s="532"/>
      <c r="PJZ97" s="533"/>
      <c r="PKA97" s="527"/>
      <c r="PKB97" s="528"/>
      <c r="PKC97" s="529"/>
      <c r="PKD97" s="530"/>
      <c r="PKE97" s="531"/>
      <c r="PKF97" s="532"/>
      <c r="PKG97" s="533"/>
      <c r="PKH97" s="527"/>
      <c r="PKI97" s="528"/>
      <c r="PKJ97" s="529"/>
      <c r="PKK97" s="530"/>
      <c r="PKL97" s="531"/>
      <c r="PKM97" s="532"/>
      <c r="PKN97" s="533"/>
      <c r="PKO97" s="527"/>
      <c r="PKP97" s="528"/>
      <c r="PKQ97" s="529"/>
      <c r="PKR97" s="530"/>
      <c r="PKS97" s="531"/>
      <c r="PKT97" s="532"/>
      <c r="PKU97" s="533"/>
      <c r="PKV97" s="527"/>
      <c r="PKW97" s="528"/>
      <c r="PKX97" s="529"/>
      <c r="PKY97" s="530"/>
      <c r="PKZ97" s="531"/>
      <c r="PLA97" s="532"/>
      <c r="PLB97" s="533"/>
      <c r="PLC97" s="527"/>
      <c r="PLD97" s="528"/>
      <c r="PLE97" s="529"/>
      <c r="PLF97" s="530"/>
      <c r="PLG97" s="531"/>
      <c r="PLH97" s="532"/>
      <c r="PLI97" s="533"/>
      <c r="PLJ97" s="527"/>
      <c r="PLK97" s="528"/>
      <c r="PLL97" s="529"/>
      <c r="PLM97" s="530"/>
      <c r="PLN97" s="531"/>
      <c r="PLO97" s="532"/>
      <c r="PLP97" s="533"/>
      <c r="PLQ97" s="527"/>
      <c r="PLR97" s="528"/>
      <c r="PLS97" s="529"/>
      <c r="PLT97" s="530"/>
      <c r="PLU97" s="531"/>
      <c r="PLV97" s="532"/>
      <c r="PLW97" s="533"/>
      <c r="PLX97" s="527"/>
      <c r="PLY97" s="528"/>
      <c r="PLZ97" s="529"/>
      <c r="PMA97" s="530"/>
      <c r="PMB97" s="531"/>
      <c r="PMC97" s="532"/>
      <c r="PMD97" s="533"/>
      <c r="PME97" s="527"/>
      <c r="PMF97" s="528"/>
      <c r="PMG97" s="529"/>
      <c r="PMH97" s="530"/>
      <c r="PMI97" s="531"/>
      <c r="PMJ97" s="532"/>
      <c r="PMK97" s="533"/>
      <c r="PML97" s="527"/>
      <c r="PMM97" s="528"/>
      <c r="PMN97" s="529"/>
      <c r="PMO97" s="530"/>
      <c r="PMP97" s="531"/>
      <c r="PMQ97" s="532"/>
      <c r="PMR97" s="533"/>
      <c r="PMS97" s="527"/>
      <c r="PMT97" s="528"/>
      <c r="PMU97" s="529"/>
      <c r="PMV97" s="530"/>
      <c r="PMW97" s="531"/>
      <c r="PMX97" s="532"/>
      <c r="PMY97" s="533"/>
      <c r="PMZ97" s="527"/>
      <c r="PNA97" s="528"/>
      <c r="PNB97" s="529"/>
      <c r="PNC97" s="530"/>
      <c r="PND97" s="531"/>
      <c r="PNE97" s="532"/>
      <c r="PNF97" s="533"/>
      <c r="PNG97" s="527"/>
      <c r="PNH97" s="528"/>
      <c r="PNI97" s="529"/>
      <c r="PNJ97" s="530"/>
      <c r="PNK97" s="531"/>
      <c r="PNL97" s="532"/>
      <c r="PNM97" s="533"/>
      <c r="PNN97" s="527"/>
      <c r="PNO97" s="528"/>
      <c r="PNP97" s="529"/>
      <c r="PNQ97" s="530"/>
      <c r="PNR97" s="531"/>
      <c r="PNS97" s="532"/>
      <c r="PNT97" s="533"/>
      <c r="PNU97" s="527"/>
      <c r="PNV97" s="528"/>
      <c r="PNW97" s="529"/>
      <c r="PNX97" s="530"/>
      <c r="PNY97" s="531"/>
      <c r="PNZ97" s="532"/>
      <c r="POA97" s="533"/>
      <c r="POB97" s="527"/>
      <c r="POC97" s="528"/>
      <c r="POD97" s="529"/>
      <c r="POE97" s="530"/>
      <c r="POF97" s="531"/>
      <c r="POG97" s="532"/>
      <c r="POH97" s="533"/>
      <c r="POI97" s="527"/>
      <c r="POJ97" s="528"/>
      <c r="POK97" s="529"/>
      <c r="POL97" s="530"/>
      <c r="POM97" s="531"/>
      <c r="PON97" s="532"/>
      <c r="POO97" s="533"/>
      <c r="POP97" s="527"/>
      <c r="POQ97" s="528"/>
      <c r="POR97" s="529"/>
      <c r="POS97" s="530"/>
      <c r="POT97" s="531"/>
      <c r="POU97" s="532"/>
      <c r="POV97" s="533"/>
      <c r="POW97" s="527"/>
      <c r="POX97" s="528"/>
      <c r="POY97" s="529"/>
      <c r="POZ97" s="530"/>
      <c r="PPA97" s="531"/>
      <c r="PPB97" s="532"/>
      <c r="PPC97" s="533"/>
      <c r="PPD97" s="527"/>
      <c r="PPE97" s="528"/>
      <c r="PPF97" s="529"/>
      <c r="PPG97" s="530"/>
      <c r="PPH97" s="531"/>
      <c r="PPI97" s="532"/>
      <c r="PPJ97" s="533"/>
      <c r="PPK97" s="527"/>
      <c r="PPL97" s="528"/>
      <c r="PPM97" s="529"/>
      <c r="PPN97" s="530"/>
      <c r="PPO97" s="531"/>
      <c r="PPP97" s="532"/>
      <c r="PPQ97" s="533"/>
      <c r="PPR97" s="527"/>
      <c r="PPS97" s="528"/>
      <c r="PPT97" s="529"/>
      <c r="PPU97" s="530"/>
      <c r="PPV97" s="531"/>
      <c r="PPW97" s="532"/>
      <c r="PPX97" s="533"/>
      <c r="PPY97" s="527"/>
      <c r="PPZ97" s="528"/>
      <c r="PQA97" s="529"/>
      <c r="PQB97" s="530"/>
      <c r="PQC97" s="531"/>
      <c r="PQD97" s="532"/>
      <c r="PQE97" s="533"/>
      <c r="PQF97" s="527"/>
      <c r="PQG97" s="528"/>
      <c r="PQH97" s="529"/>
      <c r="PQI97" s="530"/>
      <c r="PQJ97" s="531"/>
      <c r="PQK97" s="532"/>
      <c r="PQL97" s="533"/>
      <c r="PQM97" s="527"/>
      <c r="PQN97" s="528"/>
      <c r="PQO97" s="529"/>
      <c r="PQP97" s="530"/>
      <c r="PQQ97" s="531"/>
      <c r="PQR97" s="532"/>
      <c r="PQS97" s="533"/>
      <c r="PQT97" s="527"/>
      <c r="PQU97" s="528"/>
      <c r="PQV97" s="529"/>
      <c r="PQW97" s="530"/>
      <c r="PQX97" s="531"/>
      <c r="PQY97" s="532"/>
      <c r="PQZ97" s="533"/>
      <c r="PRA97" s="527"/>
      <c r="PRB97" s="528"/>
      <c r="PRC97" s="529"/>
      <c r="PRD97" s="530"/>
      <c r="PRE97" s="531"/>
      <c r="PRF97" s="532"/>
      <c r="PRG97" s="533"/>
      <c r="PRH97" s="527"/>
      <c r="PRI97" s="528"/>
      <c r="PRJ97" s="529"/>
      <c r="PRK97" s="530"/>
      <c r="PRL97" s="531"/>
      <c r="PRM97" s="532"/>
      <c r="PRN97" s="533"/>
      <c r="PRO97" s="527"/>
      <c r="PRP97" s="528"/>
      <c r="PRQ97" s="529"/>
      <c r="PRR97" s="530"/>
      <c r="PRS97" s="531"/>
      <c r="PRT97" s="532"/>
      <c r="PRU97" s="533"/>
      <c r="PRV97" s="527"/>
      <c r="PRW97" s="528"/>
      <c r="PRX97" s="529"/>
      <c r="PRY97" s="530"/>
      <c r="PRZ97" s="531"/>
      <c r="PSA97" s="532"/>
      <c r="PSB97" s="533"/>
      <c r="PSC97" s="527"/>
      <c r="PSD97" s="528"/>
      <c r="PSE97" s="529"/>
      <c r="PSF97" s="530"/>
      <c r="PSG97" s="531"/>
      <c r="PSH97" s="532"/>
      <c r="PSI97" s="533"/>
      <c r="PSJ97" s="527"/>
      <c r="PSK97" s="528"/>
      <c r="PSL97" s="529"/>
      <c r="PSM97" s="530"/>
      <c r="PSN97" s="531"/>
      <c r="PSO97" s="532"/>
      <c r="PSP97" s="533"/>
      <c r="PSQ97" s="527"/>
      <c r="PSR97" s="528"/>
      <c r="PSS97" s="529"/>
      <c r="PST97" s="530"/>
      <c r="PSU97" s="531"/>
      <c r="PSV97" s="532"/>
      <c r="PSW97" s="533"/>
      <c r="PSX97" s="527"/>
      <c r="PSY97" s="528"/>
      <c r="PSZ97" s="529"/>
      <c r="PTA97" s="530"/>
      <c r="PTB97" s="531"/>
      <c r="PTC97" s="532"/>
      <c r="PTD97" s="533"/>
      <c r="PTE97" s="527"/>
      <c r="PTF97" s="528"/>
      <c r="PTG97" s="529"/>
      <c r="PTH97" s="530"/>
      <c r="PTI97" s="531"/>
      <c r="PTJ97" s="532"/>
      <c r="PTK97" s="533"/>
      <c r="PTL97" s="527"/>
      <c r="PTM97" s="528"/>
      <c r="PTN97" s="529"/>
      <c r="PTO97" s="530"/>
      <c r="PTP97" s="531"/>
      <c r="PTQ97" s="532"/>
      <c r="PTR97" s="533"/>
      <c r="PTS97" s="527"/>
      <c r="PTT97" s="528"/>
      <c r="PTU97" s="529"/>
      <c r="PTV97" s="530"/>
      <c r="PTW97" s="531"/>
      <c r="PTX97" s="532"/>
      <c r="PTY97" s="533"/>
      <c r="PTZ97" s="527"/>
      <c r="PUA97" s="528"/>
      <c r="PUB97" s="529"/>
      <c r="PUC97" s="530"/>
      <c r="PUD97" s="531"/>
      <c r="PUE97" s="532"/>
      <c r="PUF97" s="533"/>
      <c r="PUG97" s="527"/>
      <c r="PUH97" s="528"/>
      <c r="PUI97" s="529"/>
      <c r="PUJ97" s="530"/>
      <c r="PUK97" s="531"/>
      <c r="PUL97" s="532"/>
      <c r="PUM97" s="533"/>
      <c r="PUN97" s="527"/>
      <c r="PUO97" s="528"/>
      <c r="PUP97" s="529"/>
      <c r="PUQ97" s="530"/>
      <c r="PUR97" s="531"/>
      <c r="PUS97" s="532"/>
      <c r="PUT97" s="533"/>
      <c r="PUU97" s="527"/>
      <c r="PUV97" s="528"/>
      <c r="PUW97" s="529"/>
      <c r="PUX97" s="530"/>
      <c r="PUY97" s="531"/>
      <c r="PUZ97" s="532"/>
      <c r="PVA97" s="533"/>
      <c r="PVB97" s="527"/>
      <c r="PVC97" s="528"/>
      <c r="PVD97" s="529"/>
      <c r="PVE97" s="530"/>
      <c r="PVF97" s="531"/>
      <c r="PVG97" s="532"/>
      <c r="PVH97" s="533"/>
      <c r="PVI97" s="527"/>
      <c r="PVJ97" s="528"/>
      <c r="PVK97" s="529"/>
      <c r="PVL97" s="530"/>
      <c r="PVM97" s="531"/>
      <c r="PVN97" s="532"/>
      <c r="PVO97" s="533"/>
      <c r="PVP97" s="527"/>
      <c r="PVQ97" s="528"/>
      <c r="PVR97" s="529"/>
      <c r="PVS97" s="530"/>
      <c r="PVT97" s="531"/>
      <c r="PVU97" s="532"/>
      <c r="PVV97" s="533"/>
      <c r="PVW97" s="527"/>
      <c r="PVX97" s="528"/>
      <c r="PVY97" s="529"/>
      <c r="PVZ97" s="530"/>
      <c r="PWA97" s="531"/>
      <c r="PWB97" s="532"/>
      <c r="PWC97" s="533"/>
      <c r="PWD97" s="527"/>
      <c r="PWE97" s="528"/>
      <c r="PWF97" s="529"/>
      <c r="PWG97" s="530"/>
      <c r="PWH97" s="531"/>
      <c r="PWI97" s="532"/>
      <c r="PWJ97" s="533"/>
      <c r="PWK97" s="527"/>
      <c r="PWL97" s="528"/>
      <c r="PWM97" s="529"/>
      <c r="PWN97" s="530"/>
      <c r="PWO97" s="531"/>
      <c r="PWP97" s="532"/>
      <c r="PWQ97" s="533"/>
      <c r="PWR97" s="527"/>
      <c r="PWS97" s="528"/>
      <c r="PWT97" s="529"/>
      <c r="PWU97" s="530"/>
      <c r="PWV97" s="531"/>
      <c r="PWW97" s="532"/>
      <c r="PWX97" s="533"/>
      <c r="PWY97" s="527"/>
      <c r="PWZ97" s="528"/>
      <c r="PXA97" s="529"/>
      <c r="PXB97" s="530"/>
      <c r="PXC97" s="531"/>
      <c r="PXD97" s="532"/>
      <c r="PXE97" s="533"/>
      <c r="PXF97" s="527"/>
      <c r="PXG97" s="528"/>
      <c r="PXH97" s="529"/>
      <c r="PXI97" s="530"/>
      <c r="PXJ97" s="531"/>
      <c r="PXK97" s="532"/>
      <c r="PXL97" s="533"/>
      <c r="PXM97" s="527"/>
      <c r="PXN97" s="528"/>
      <c r="PXO97" s="529"/>
      <c r="PXP97" s="530"/>
      <c r="PXQ97" s="531"/>
      <c r="PXR97" s="532"/>
      <c r="PXS97" s="533"/>
      <c r="PXT97" s="527"/>
      <c r="PXU97" s="528"/>
      <c r="PXV97" s="529"/>
      <c r="PXW97" s="530"/>
      <c r="PXX97" s="531"/>
      <c r="PXY97" s="532"/>
      <c r="PXZ97" s="533"/>
      <c r="PYA97" s="527"/>
      <c r="PYB97" s="528"/>
      <c r="PYC97" s="529"/>
      <c r="PYD97" s="530"/>
      <c r="PYE97" s="531"/>
      <c r="PYF97" s="532"/>
      <c r="PYG97" s="533"/>
      <c r="PYH97" s="527"/>
      <c r="PYI97" s="528"/>
      <c r="PYJ97" s="529"/>
      <c r="PYK97" s="530"/>
      <c r="PYL97" s="531"/>
      <c r="PYM97" s="532"/>
      <c r="PYN97" s="533"/>
      <c r="PYO97" s="527"/>
      <c r="PYP97" s="528"/>
      <c r="PYQ97" s="529"/>
      <c r="PYR97" s="530"/>
      <c r="PYS97" s="531"/>
      <c r="PYT97" s="532"/>
      <c r="PYU97" s="533"/>
      <c r="PYV97" s="527"/>
      <c r="PYW97" s="528"/>
      <c r="PYX97" s="529"/>
      <c r="PYY97" s="530"/>
      <c r="PYZ97" s="531"/>
      <c r="PZA97" s="532"/>
      <c r="PZB97" s="533"/>
      <c r="PZC97" s="527"/>
      <c r="PZD97" s="528"/>
      <c r="PZE97" s="529"/>
      <c r="PZF97" s="530"/>
      <c r="PZG97" s="531"/>
      <c r="PZH97" s="532"/>
      <c r="PZI97" s="533"/>
      <c r="PZJ97" s="527"/>
      <c r="PZK97" s="528"/>
      <c r="PZL97" s="529"/>
      <c r="PZM97" s="530"/>
      <c r="PZN97" s="531"/>
      <c r="PZO97" s="532"/>
      <c r="PZP97" s="533"/>
      <c r="PZQ97" s="527"/>
      <c r="PZR97" s="528"/>
      <c r="PZS97" s="529"/>
      <c r="PZT97" s="530"/>
      <c r="PZU97" s="531"/>
      <c r="PZV97" s="532"/>
      <c r="PZW97" s="533"/>
      <c r="PZX97" s="527"/>
      <c r="PZY97" s="528"/>
      <c r="PZZ97" s="529"/>
      <c r="QAA97" s="530"/>
      <c r="QAB97" s="531"/>
      <c r="QAC97" s="532"/>
      <c r="QAD97" s="533"/>
      <c r="QAE97" s="527"/>
      <c r="QAF97" s="528"/>
      <c r="QAG97" s="529"/>
      <c r="QAH97" s="530"/>
      <c r="QAI97" s="531"/>
      <c r="QAJ97" s="532"/>
      <c r="QAK97" s="533"/>
      <c r="QAL97" s="527"/>
      <c r="QAM97" s="528"/>
      <c r="QAN97" s="529"/>
      <c r="QAO97" s="530"/>
      <c r="QAP97" s="531"/>
      <c r="QAQ97" s="532"/>
      <c r="QAR97" s="533"/>
      <c r="QAS97" s="527"/>
      <c r="QAT97" s="528"/>
      <c r="QAU97" s="529"/>
      <c r="QAV97" s="530"/>
      <c r="QAW97" s="531"/>
      <c r="QAX97" s="532"/>
      <c r="QAY97" s="533"/>
      <c r="QAZ97" s="527"/>
      <c r="QBA97" s="528"/>
      <c r="QBB97" s="529"/>
      <c r="QBC97" s="530"/>
      <c r="QBD97" s="531"/>
      <c r="QBE97" s="532"/>
      <c r="QBF97" s="533"/>
      <c r="QBG97" s="527"/>
      <c r="QBH97" s="528"/>
      <c r="QBI97" s="529"/>
      <c r="QBJ97" s="530"/>
      <c r="QBK97" s="531"/>
      <c r="QBL97" s="532"/>
      <c r="QBM97" s="533"/>
      <c r="QBN97" s="527"/>
      <c r="QBO97" s="528"/>
      <c r="QBP97" s="529"/>
      <c r="QBQ97" s="530"/>
      <c r="QBR97" s="531"/>
      <c r="QBS97" s="532"/>
      <c r="QBT97" s="533"/>
      <c r="QBU97" s="527"/>
      <c r="QBV97" s="528"/>
      <c r="QBW97" s="529"/>
      <c r="QBX97" s="530"/>
      <c r="QBY97" s="531"/>
      <c r="QBZ97" s="532"/>
      <c r="QCA97" s="533"/>
      <c r="QCB97" s="527"/>
      <c r="QCC97" s="528"/>
      <c r="QCD97" s="529"/>
      <c r="QCE97" s="530"/>
      <c r="QCF97" s="531"/>
      <c r="QCG97" s="532"/>
      <c r="QCH97" s="533"/>
      <c r="QCI97" s="527"/>
      <c r="QCJ97" s="528"/>
      <c r="QCK97" s="529"/>
      <c r="QCL97" s="530"/>
      <c r="QCM97" s="531"/>
      <c r="QCN97" s="532"/>
      <c r="QCO97" s="533"/>
      <c r="QCP97" s="527"/>
      <c r="QCQ97" s="528"/>
      <c r="QCR97" s="529"/>
      <c r="QCS97" s="530"/>
      <c r="QCT97" s="531"/>
      <c r="QCU97" s="532"/>
      <c r="QCV97" s="533"/>
      <c r="QCW97" s="527"/>
      <c r="QCX97" s="528"/>
      <c r="QCY97" s="529"/>
      <c r="QCZ97" s="530"/>
      <c r="QDA97" s="531"/>
      <c r="QDB97" s="532"/>
      <c r="QDC97" s="533"/>
      <c r="QDD97" s="527"/>
      <c r="QDE97" s="528"/>
      <c r="QDF97" s="529"/>
      <c r="QDG97" s="530"/>
      <c r="QDH97" s="531"/>
      <c r="QDI97" s="532"/>
      <c r="QDJ97" s="533"/>
      <c r="QDK97" s="527"/>
      <c r="QDL97" s="528"/>
      <c r="QDM97" s="529"/>
      <c r="QDN97" s="530"/>
      <c r="QDO97" s="531"/>
      <c r="QDP97" s="532"/>
      <c r="QDQ97" s="533"/>
      <c r="QDR97" s="527"/>
      <c r="QDS97" s="528"/>
      <c r="QDT97" s="529"/>
      <c r="QDU97" s="530"/>
      <c r="QDV97" s="531"/>
      <c r="QDW97" s="532"/>
      <c r="QDX97" s="533"/>
      <c r="QDY97" s="527"/>
      <c r="QDZ97" s="528"/>
      <c r="QEA97" s="529"/>
      <c r="QEB97" s="530"/>
      <c r="QEC97" s="531"/>
      <c r="QED97" s="532"/>
      <c r="QEE97" s="533"/>
      <c r="QEF97" s="527"/>
      <c r="QEG97" s="528"/>
      <c r="QEH97" s="529"/>
      <c r="QEI97" s="530"/>
      <c r="QEJ97" s="531"/>
      <c r="QEK97" s="532"/>
      <c r="QEL97" s="533"/>
      <c r="QEM97" s="527"/>
      <c r="QEN97" s="528"/>
      <c r="QEO97" s="529"/>
      <c r="QEP97" s="530"/>
      <c r="QEQ97" s="531"/>
      <c r="QER97" s="532"/>
      <c r="QES97" s="533"/>
      <c r="QET97" s="527"/>
      <c r="QEU97" s="528"/>
      <c r="QEV97" s="529"/>
      <c r="QEW97" s="530"/>
      <c r="QEX97" s="531"/>
      <c r="QEY97" s="532"/>
      <c r="QEZ97" s="533"/>
      <c r="QFA97" s="527"/>
      <c r="QFB97" s="528"/>
      <c r="QFC97" s="529"/>
      <c r="QFD97" s="530"/>
      <c r="QFE97" s="531"/>
      <c r="QFF97" s="532"/>
      <c r="QFG97" s="533"/>
      <c r="QFH97" s="527"/>
      <c r="QFI97" s="528"/>
      <c r="QFJ97" s="529"/>
      <c r="QFK97" s="530"/>
      <c r="QFL97" s="531"/>
      <c r="QFM97" s="532"/>
      <c r="QFN97" s="533"/>
      <c r="QFO97" s="527"/>
      <c r="QFP97" s="528"/>
      <c r="QFQ97" s="529"/>
      <c r="QFR97" s="530"/>
      <c r="QFS97" s="531"/>
      <c r="QFT97" s="532"/>
      <c r="QFU97" s="533"/>
      <c r="QFV97" s="527"/>
      <c r="QFW97" s="528"/>
      <c r="QFX97" s="529"/>
      <c r="QFY97" s="530"/>
      <c r="QFZ97" s="531"/>
      <c r="QGA97" s="532"/>
      <c r="QGB97" s="533"/>
      <c r="QGC97" s="527"/>
      <c r="QGD97" s="528"/>
      <c r="QGE97" s="529"/>
      <c r="QGF97" s="530"/>
      <c r="QGG97" s="531"/>
      <c r="QGH97" s="532"/>
      <c r="QGI97" s="533"/>
      <c r="QGJ97" s="527"/>
      <c r="QGK97" s="528"/>
      <c r="QGL97" s="529"/>
      <c r="QGM97" s="530"/>
      <c r="QGN97" s="531"/>
      <c r="QGO97" s="532"/>
      <c r="QGP97" s="533"/>
      <c r="QGQ97" s="527"/>
      <c r="QGR97" s="528"/>
      <c r="QGS97" s="529"/>
      <c r="QGT97" s="530"/>
      <c r="QGU97" s="531"/>
      <c r="QGV97" s="532"/>
      <c r="QGW97" s="533"/>
      <c r="QGX97" s="527"/>
      <c r="QGY97" s="528"/>
      <c r="QGZ97" s="529"/>
      <c r="QHA97" s="530"/>
      <c r="QHB97" s="531"/>
      <c r="QHC97" s="532"/>
      <c r="QHD97" s="533"/>
      <c r="QHE97" s="527"/>
      <c r="QHF97" s="528"/>
      <c r="QHG97" s="529"/>
      <c r="QHH97" s="530"/>
      <c r="QHI97" s="531"/>
      <c r="QHJ97" s="532"/>
      <c r="QHK97" s="533"/>
      <c r="QHL97" s="527"/>
      <c r="QHM97" s="528"/>
      <c r="QHN97" s="529"/>
      <c r="QHO97" s="530"/>
      <c r="QHP97" s="531"/>
      <c r="QHQ97" s="532"/>
      <c r="QHR97" s="533"/>
      <c r="QHS97" s="527"/>
      <c r="QHT97" s="528"/>
      <c r="QHU97" s="529"/>
      <c r="QHV97" s="530"/>
      <c r="QHW97" s="531"/>
      <c r="QHX97" s="532"/>
      <c r="QHY97" s="533"/>
      <c r="QHZ97" s="527"/>
      <c r="QIA97" s="528"/>
      <c r="QIB97" s="529"/>
      <c r="QIC97" s="530"/>
      <c r="QID97" s="531"/>
      <c r="QIE97" s="532"/>
      <c r="QIF97" s="533"/>
      <c r="QIG97" s="527"/>
      <c r="QIH97" s="528"/>
      <c r="QII97" s="529"/>
      <c r="QIJ97" s="530"/>
      <c r="QIK97" s="531"/>
      <c r="QIL97" s="532"/>
      <c r="QIM97" s="533"/>
      <c r="QIN97" s="527"/>
      <c r="QIO97" s="528"/>
      <c r="QIP97" s="529"/>
      <c r="QIQ97" s="530"/>
      <c r="QIR97" s="531"/>
      <c r="QIS97" s="532"/>
      <c r="QIT97" s="533"/>
      <c r="QIU97" s="527"/>
      <c r="QIV97" s="528"/>
      <c r="QIW97" s="529"/>
      <c r="QIX97" s="530"/>
      <c r="QIY97" s="531"/>
      <c r="QIZ97" s="532"/>
      <c r="QJA97" s="533"/>
      <c r="QJB97" s="527"/>
      <c r="QJC97" s="528"/>
      <c r="QJD97" s="529"/>
      <c r="QJE97" s="530"/>
      <c r="QJF97" s="531"/>
      <c r="QJG97" s="532"/>
      <c r="QJH97" s="533"/>
      <c r="QJI97" s="527"/>
      <c r="QJJ97" s="528"/>
      <c r="QJK97" s="529"/>
      <c r="QJL97" s="530"/>
      <c r="QJM97" s="531"/>
      <c r="QJN97" s="532"/>
      <c r="QJO97" s="533"/>
      <c r="QJP97" s="527"/>
      <c r="QJQ97" s="528"/>
      <c r="QJR97" s="529"/>
      <c r="QJS97" s="530"/>
      <c r="QJT97" s="531"/>
      <c r="QJU97" s="532"/>
      <c r="QJV97" s="533"/>
      <c r="QJW97" s="527"/>
      <c r="QJX97" s="528"/>
      <c r="QJY97" s="529"/>
      <c r="QJZ97" s="530"/>
      <c r="QKA97" s="531"/>
      <c r="QKB97" s="532"/>
      <c r="QKC97" s="533"/>
      <c r="QKD97" s="527"/>
      <c r="QKE97" s="528"/>
      <c r="QKF97" s="529"/>
      <c r="QKG97" s="530"/>
      <c r="QKH97" s="531"/>
      <c r="QKI97" s="532"/>
      <c r="QKJ97" s="533"/>
      <c r="QKK97" s="527"/>
      <c r="QKL97" s="528"/>
      <c r="QKM97" s="529"/>
      <c r="QKN97" s="530"/>
      <c r="QKO97" s="531"/>
      <c r="QKP97" s="532"/>
      <c r="QKQ97" s="533"/>
      <c r="QKR97" s="527"/>
      <c r="QKS97" s="528"/>
      <c r="QKT97" s="529"/>
      <c r="QKU97" s="530"/>
      <c r="QKV97" s="531"/>
      <c r="QKW97" s="532"/>
      <c r="QKX97" s="533"/>
      <c r="QKY97" s="527"/>
      <c r="QKZ97" s="528"/>
      <c r="QLA97" s="529"/>
      <c r="QLB97" s="530"/>
      <c r="QLC97" s="531"/>
      <c r="QLD97" s="532"/>
      <c r="QLE97" s="533"/>
      <c r="QLF97" s="527"/>
      <c r="QLG97" s="528"/>
      <c r="QLH97" s="529"/>
      <c r="QLI97" s="530"/>
      <c r="QLJ97" s="531"/>
      <c r="QLK97" s="532"/>
      <c r="QLL97" s="533"/>
      <c r="QLM97" s="527"/>
      <c r="QLN97" s="528"/>
      <c r="QLO97" s="529"/>
      <c r="QLP97" s="530"/>
      <c r="QLQ97" s="531"/>
      <c r="QLR97" s="532"/>
      <c r="QLS97" s="533"/>
      <c r="QLT97" s="527"/>
      <c r="QLU97" s="528"/>
      <c r="QLV97" s="529"/>
      <c r="QLW97" s="530"/>
      <c r="QLX97" s="531"/>
      <c r="QLY97" s="532"/>
      <c r="QLZ97" s="533"/>
      <c r="QMA97" s="527"/>
      <c r="QMB97" s="528"/>
      <c r="QMC97" s="529"/>
      <c r="QMD97" s="530"/>
      <c r="QME97" s="531"/>
      <c r="QMF97" s="532"/>
      <c r="QMG97" s="533"/>
      <c r="QMH97" s="527"/>
      <c r="QMI97" s="528"/>
      <c r="QMJ97" s="529"/>
      <c r="QMK97" s="530"/>
      <c r="QML97" s="531"/>
      <c r="QMM97" s="532"/>
      <c r="QMN97" s="533"/>
      <c r="QMO97" s="527"/>
      <c r="QMP97" s="528"/>
      <c r="QMQ97" s="529"/>
      <c r="QMR97" s="530"/>
      <c r="QMS97" s="531"/>
      <c r="QMT97" s="532"/>
      <c r="QMU97" s="533"/>
      <c r="QMV97" s="527"/>
      <c r="QMW97" s="528"/>
      <c r="QMX97" s="529"/>
      <c r="QMY97" s="530"/>
      <c r="QMZ97" s="531"/>
      <c r="QNA97" s="532"/>
      <c r="QNB97" s="533"/>
      <c r="QNC97" s="527"/>
      <c r="QND97" s="528"/>
      <c r="QNE97" s="529"/>
      <c r="QNF97" s="530"/>
      <c r="QNG97" s="531"/>
      <c r="QNH97" s="532"/>
      <c r="QNI97" s="533"/>
      <c r="QNJ97" s="527"/>
      <c r="QNK97" s="528"/>
      <c r="QNL97" s="529"/>
      <c r="QNM97" s="530"/>
      <c r="QNN97" s="531"/>
      <c r="QNO97" s="532"/>
      <c r="QNP97" s="533"/>
      <c r="QNQ97" s="527"/>
      <c r="QNR97" s="528"/>
      <c r="QNS97" s="529"/>
      <c r="QNT97" s="530"/>
      <c r="QNU97" s="531"/>
      <c r="QNV97" s="532"/>
      <c r="QNW97" s="533"/>
      <c r="QNX97" s="527"/>
      <c r="QNY97" s="528"/>
      <c r="QNZ97" s="529"/>
      <c r="QOA97" s="530"/>
      <c r="QOB97" s="531"/>
      <c r="QOC97" s="532"/>
      <c r="QOD97" s="533"/>
      <c r="QOE97" s="527"/>
      <c r="QOF97" s="528"/>
      <c r="QOG97" s="529"/>
      <c r="QOH97" s="530"/>
      <c r="QOI97" s="531"/>
      <c r="QOJ97" s="532"/>
      <c r="QOK97" s="533"/>
      <c r="QOL97" s="527"/>
      <c r="QOM97" s="528"/>
      <c r="QON97" s="529"/>
      <c r="QOO97" s="530"/>
      <c r="QOP97" s="531"/>
      <c r="QOQ97" s="532"/>
      <c r="QOR97" s="533"/>
      <c r="QOS97" s="527"/>
      <c r="QOT97" s="528"/>
      <c r="QOU97" s="529"/>
      <c r="QOV97" s="530"/>
      <c r="QOW97" s="531"/>
      <c r="QOX97" s="532"/>
      <c r="QOY97" s="533"/>
      <c r="QOZ97" s="527"/>
      <c r="QPA97" s="528"/>
      <c r="QPB97" s="529"/>
      <c r="QPC97" s="530"/>
      <c r="QPD97" s="531"/>
      <c r="QPE97" s="532"/>
      <c r="QPF97" s="533"/>
      <c r="QPG97" s="527"/>
      <c r="QPH97" s="528"/>
      <c r="QPI97" s="529"/>
      <c r="QPJ97" s="530"/>
      <c r="QPK97" s="531"/>
      <c r="QPL97" s="532"/>
      <c r="QPM97" s="533"/>
      <c r="QPN97" s="527"/>
      <c r="QPO97" s="528"/>
      <c r="QPP97" s="529"/>
      <c r="QPQ97" s="530"/>
      <c r="QPR97" s="531"/>
      <c r="QPS97" s="532"/>
      <c r="QPT97" s="533"/>
      <c r="QPU97" s="527"/>
      <c r="QPV97" s="528"/>
      <c r="QPW97" s="529"/>
      <c r="QPX97" s="530"/>
      <c r="QPY97" s="531"/>
      <c r="QPZ97" s="532"/>
      <c r="QQA97" s="533"/>
      <c r="QQB97" s="527"/>
      <c r="QQC97" s="528"/>
      <c r="QQD97" s="529"/>
      <c r="QQE97" s="530"/>
      <c r="QQF97" s="531"/>
      <c r="QQG97" s="532"/>
      <c r="QQH97" s="533"/>
      <c r="QQI97" s="527"/>
      <c r="QQJ97" s="528"/>
      <c r="QQK97" s="529"/>
      <c r="QQL97" s="530"/>
      <c r="QQM97" s="531"/>
      <c r="QQN97" s="532"/>
      <c r="QQO97" s="533"/>
      <c r="QQP97" s="527"/>
      <c r="QQQ97" s="528"/>
      <c r="QQR97" s="529"/>
      <c r="QQS97" s="530"/>
      <c r="QQT97" s="531"/>
      <c r="QQU97" s="532"/>
      <c r="QQV97" s="533"/>
      <c r="QQW97" s="527"/>
      <c r="QQX97" s="528"/>
      <c r="QQY97" s="529"/>
      <c r="QQZ97" s="530"/>
      <c r="QRA97" s="531"/>
      <c r="QRB97" s="532"/>
      <c r="QRC97" s="533"/>
      <c r="QRD97" s="527"/>
      <c r="QRE97" s="528"/>
      <c r="QRF97" s="529"/>
      <c r="QRG97" s="530"/>
      <c r="QRH97" s="531"/>
      <c r="QRI97" s="532"/>
      <c r="QRJ97" s="533"/>
      <c r="QRK97" s="527"/>
      <c r="QRL97" s="528"/>
      <c r="QRM97" s="529"/>
      <c r="QRN97" s="530"/>
      <c r="QRO97" s="531"/>
      <c r="QRP97" s="532"/>
      <c r="QRQ97" s="533"/>
      <c r="QRR97" s="527"/>
      <c r="QRS97" s="528"/>
      <c r="QRT97" s="529"/>
      <c r="QRU97" s="530"/>
      <c r="QRV97" s="531"/>
      <c r="QRW97" s="532"/>
      <c r="QRX97" s="533"/>
      <c r="QRY97" s="527"/>
      <c r="QRZ97" s="528"/>
      <c r="QSA97" s="529"/>
      <c r="QSB97" s="530"/>
      <c r="QSC97" s="531"/>
      <c r="QSD97" s="532"/>
      <c r="QSE97" s="533"/>
      <c r="QSF97" s="527"/>
      <c r="QSG97" s="528"/>
      <c r="QSH97" s="529"/>
      <c r="QSI97" s="530"/>
      <c r="QSJ97" s="531"/>
      <c r="QSK97" s="532"/>
      <c r="QSL97" s="533"/>
      <c r="QSM97" s="527"/>
      <c r="QSN97" s="528"/>
      <c r="QSO97" s="529"/>
      <c r="QSP97" s="530"/>
      <c r="QSQ97" s="531"/>
      <c r="QSR97" s="532"/>
      <c r="QSS97" s="533"/>
      <c r="QST97" s="527"/>
      <c r="QSU97" s="528"/>
      <c r="QSV97" s="529"/>
      <c r="QSW97" s="530"/>
      <c r="QSX97" s="531"/>
      <c r="QSY97" s="532"/>
      <c r="QSZ97" s="533"/>
      <c r="QTA97" s="527"/>
      <c r="QTB97" s="528"/>
      <c r="QTC97" s="529"/>
      <c r="QTD97" s="530"/>
      <c r="QTE97" s="531"/>
      <c r="QTF97" s="532"/>
      <c r="QTG97" s="533"/>
      <c r="QTH97" s="527"/>
      <c r="QTI97" s="528"/>
      <c r="QTJ97" s="529"/>
      <c r="QTK97" s="530"/>
      <c r="QTL97" s="531"/>
      <c r="QTM97" s="532"/>
      <c r="QTN97" s="533"/>
      <c r="QTO97" s="527"/>
      <c r="QTP97" s="528"/>
      <c r="QTQ97" s="529"/>
      <c r="QTR97" s="530"/>
      <c r="QTS97" s="531"/>
      <c r="QTT97" s="532"/>
      <c r="QTU97" s="533"/>
      <c r="QTV97" s="527"/>
      <c r="QTW97" s="528"/>
      <c r="QTX97" s="529"/>
      <c r="QTY97" s="530"/>
      <c r="QTZ97" s="531"/>
      <c r="QUA97" s="532"/>
      <c r="QUB97" s="533"/>
      <c r="QUC97" s="527"/>
      <c r="QUD97" s="528"/>
      <c r="QUE97" s="529"/>
      <c r="QUF97" s="530"/>
      <c r="QUG97" s="531"/>
      <c r="QUH97" s="532"/>
      <c r="QUI97" s="533"/>
      <c r="QUJ97" s="527"/>
      <c r="QUK97" s="528"/>
      <c r="QUL97" s="529"/>
      <c r="QUM97" s="530"/>
      <c r="QUN97" s="531"/>
      <c r="QUO97" s="532"/>
      <c r="QUP97" s="533"/>
      <c r="QUQ97" s="527"/>
      <c r="QUR97" s="528"/>
      <c r="QUS97" s="529"/>
      <c r="QUT97" s="530"/>
      <c r="QUU97" s="531"/>
      <c r="QUV97" s="532"/>
      <c r="QUW97" s="533"/>
      <c r="QUX97" s="527"/>
      <c r="QUY97" s="528"/>
      <c r="QUZ97" s="529"/>
      <c r="QVA97" s="530"/>
      <c r="QVB97" s="531"/>
      <c r="QVC97" s="532"/>
      <c r="QVD97" s="533"/>
      <c r="QVE97" s="527"/>
      <c r="QVF97" s="528"/>
      <c r="QVG97" s="529"/>
      <c r="QVH97" s="530"/>
      <c r="QVI97" s="531"/>
      <c r="QVJ97" s="532"/>
      <c r="QVK97" s="533"/>
      <c r="QVL97" s="527"/>
      <c r="QVM97" s="528"/>
      <c r="QVN97" s="529"/>
      <c r="QVO97" s="530"/>
      <c r="QVP97" s="531"/>
      <c r="QVQ97" s="532"/>
      <c r="QVR97" s="533"/>
      <c r="QVS97" s="527"/>
      <c r="QVT97" s="528"/>
      <c r="QVU97" s="529"/>
      <c r="QVV97" s="530"/>
      <c r="QVW97" s="531"/>
      <c r="QVX97" s="532"/>
      <c r="QVY97" s="533"/>
      <c r="QVZ97" s="527"/>
      <c r="QWA97" s="528"/>
      <c r="QWB97" s="529"/>
      <c r="QWC97" s="530"/>
      <c r="QWD97" s="531"/>
      <c r="QWE97" s="532"/>
      <c r="QWF97" s="533"/>
      <c r="QWG97" s="527"/>
      <c r="QWH97" s="528"/>
      <c r="QWI97" s="529"/>
      <c r="QWJ97" s="530"/>
      <c r="QWK97" s="531"/>
      <c r="QWL97" s="532"/>
      <c r="QWM97" s="533"/>
      <c r="QWN97" s="527"/>
      <c r="QWO97" s="528"/>
      <c r="QWP97" s="529"/>
      <c r="QWQ97" s="530"/>
      <c r="QWR97" s="531"/>
      <c r="QWS97" s="532"/>
      <c r="QWT97" s="533"/>
      <c r="QWU97" s="527"/>
      <c r="QWV97" s="528"/>
      <c r="QWW97" s="529"/>
      <c r="QWX97" s="530"/>
      <c r="QWY97" s="531"/>
      <c r="QWZ97" s="532"/>
      <c r="QXA97" s="533"/>
      <c r="QXB97" s="527"/>
      <c r="QXC97" s="528"/>
      <c r="QXD97" s="529"/>
      <c r="QXE97" s="530"/>
      <c r="QXF97" s="531"/>
      <c r="QXG97" s="532"/>
      <c r="QXH97" s="533"/>
      <c r="QXI97" s="527"/>
      <c r="QXJ97" s="528"/>
      <c r="QXK97" s="529"/>
      <c r="QXL97" s="530"/>
      <c r="QXM97" s="531"/>
      <c r="QXN97" s="532"/>
      <c r="QXO97" s="533"/>
      <c r="QXP97" s="527"/>
      <c r="QXQ97" s="528"/>
      <c r="QXR97" s="529"/>
      <c r="QXS97" s="530"/>
      <c r="QXT97" s="531"/>
      <c r="QXU97" s="532"/>
      <c r="QXV97" s="533"/>
      <c r="QXW97" s="527"/>
      <c r="QXX97" s="528"/>
      <c r="QXY97" s="529"/>
      <c r="QXZ97" s="530"/>
      <c r="QYA97" s="531"/>
      <c r="QYB97" s="532"/>
      <c r="QYC97" s="533"/>
      <c r="QYD97" s="527"/>
      <c r="QYE97" s="528"/>
      <c r="QYF97" s="529"/>
      <c r="QYG97" s="530"/>
      <c r="QYH97" s="531"/>
      <c r="QYI97" s="532"/>
      <c r="QYJ97" s="533"/>
      <c r="QYK97" s="527"/>
      <c r="QYL97" s="528"/>
      <c r="QYM97" s="529"/>
      <c r="QYN97" s="530"/>
      <c r="QYO97" s="531"/>
      <c r="QYP97" s="532"/>
      <c r="QYQ97" s="533"/>
      <c r="QYR97" s="527"/>
      <c r="QYS97" s="528"/>
      <c r="QYT97" s="529"/>
      <c r="QYU97" s="530"/>
      <c r="QYV97" s="531"/>
      <c r="QYW97" s="532"/>
      <c r="QYX97" s="533"/>
      <c r="QYY97" s="527"/>
      <c r="QYZ97" s="528"/>
      <c r="QZA97" s="529"/>
      <c r="QZB97" s="530"/>
      <c r="QZC97" s="531"/>
      <c r="QZD97" s="532"/>
      <c r="QZE97" s="533"/>
      <c r="QZF97" s="527"/>
      <c r="QZG97" s="528"/>
      <c r="QZH97" s="529"/>
      <c r="QZI97" s="530"/>
      <c r="QZJ97" s="531"/>
      <c r="QZK97" s="532"/>
      <c r="QZL97" s="533"/>
      <c r="QZM97" s="527"/>
      <c r="QZN97" s="528"/>
      <c r="QZO97" s="529"/>
      <c r="QZP97" s="530"/>
      <c r="QZQ97" s="531"/>
      <c r="QZR97" s="532"/>
      <c r="QZS97" s="533"/>
      <c r="QZT97" s="527"/>
      <c r="QZU97" s="528"/>
      <c r="QZV97" s="529"/>
      <c r="QZW97" s="530"/>
      <c r="QZX97" s="531"/>
      <c r="QZY97" s="532"/>
      <c r="QZZ97" s="533"/>
      <c r="RAA97" s="527"/>
      <c r="RAB97" s="528"/>
      <c r="RAC97" s="529"/>
      <c r="RAD97" s="530"/>
      <c r="RAE97" s="531"/>
      <c r="RAF97" s="532"/>
      <c r="RAG97" s="533"/>
      <c r="RAH97" s="527"/>
      <c r="RAI97" s="528"/>
      <c r="RAJ97" s="529"/>
      <c r="RAK97" s="530"/>
      <c r="RAL97" s="531"/>
      <c r="RAM97" s="532"/>
      <c r="RAN97" s="533"/>
      <c r="RAO97" s="527"/>
      <c r="RAP97" s="528"/>
      <c r="RAQ97" s="529"/>
      <c r="RAR97" s="530"/>
      <c r="RAS97" s="531"/>
      <c r="RAT97" s="532"/>
      <c r="RAU97" s="533"/>
      <c r="RAV97" s="527"/>
      <c r="RAW97" s="528"/>
      <c r="RAX97" s="529"/>
      <c r="RAY97" s="530"/>
      <c r="RAZ97" s="531"/>
      <c r="RBA97" s="532"/>
      <c r="RBB97" s="533"/>
      <c r="RBC97" s="527"/>
      <c r="RBD97" s="528"/>
      <c r="RBE97" s="529"/>
      <c r="RBF97" s="530"/>
      <c r="RBG97" s="531"/>
      <c r="RBH97" s="532"/>
      <c r="RBI97" s="533"/>
      <c r="RBJ97" s="527"/>
      <c r="RBK97" s="528"/>
      <c r="RBL97" s="529"/>
      <c r="RBM97" s="530"/>
      <c r="RBN97" s="531"/>
      <c r="RBO97" s="532"/>
      <c r="RBP97" s="533"/>
      <c r="RBQ97" s="527"/>
      <c r="RBR97" s="528"/>
      <c r="RBS97" s="529"/>
      <c r="RBT97" s="530"/>
      <c r="RBU97" s="531"/>
      <c r="RBV97" s="532"/>
      <c r="RBW97" s="533"/>
      <c r="RBX97" s="527"/>
      <c r="RBY97" s="528"/>
      <c r="RBZ97" s="529"/>
      <c r="RCA97" s="530"/>
      <c r="RCB97" s="531"/>
      <c r="RCC97" s="532"/>
      <c r="RCD97" s="533"/>
      <c r="RCE97" s="527"/>
      <c r="RCF97" s="528"/>
      <c r="RCG97" s="529"/>
      <c r="RCH97" s="530"/>
      <c r="RCI97" s="531"/>
      <c r="RCJ97" s="532"/>
      <c r="RCK97" s="533"/>
      <c r="RCL97" s="527"/>
      <c r="RCM97" s="528"/>
      <c r="RCN97" s="529"/>
      <c r="RCO97" s="530"/>
      <c r="RCP97" s="531"/>
      <c r="RCQ97" s="532"/>
      <c r="RCR97" s="533"/>
      <c r="RCS97" s="527"/>
      <c r="RCT97" s="528"/>
      <c r="RCU97" s="529"/>
      <c r="RCV97" s="530"/>
      <c r="RCW97" s="531"/>
      <c r="RCX97" s="532"/>
      <c r="RCY97" s="533"/>
      <c r="RCZ97" s="527"/>
      <c r="RDA97" s="528"/>
      <c r="RDB97" s="529"/>
      <c r="RDC97" s="530"/>
      <c r="RDD97" s="531"/>
      <c r="RDE97" s="532"/>
      <c r="RDF97" s="533"/>
      <c r="RDG97" s="527"/>
      <c r="RDH97" s="528"/>
      <c r="RDI97" s="529"/>
      <c r="RDJ97" s="530"/>
      <c r="RDK97" s="531"/>
      <c r="RDL97" s="532"/>
      <c r="RDM97" s="533"/>
      <c r="RDN97" s="527"/>
      <c r="RDO97" s="528"/>
      <c r="RDP97" s="529"/>
      <c r="RDQ97" s="530"/>
      <c r="RDR97" s="531"/>
      <c r="RDS97" s="532"/>
      <c r="RDT97" s="533"/>
      <c r="RDU97" s="527"/>
      <c r="RDV97" s="528"/>
      <c r="RDW97" s="529"/>
      <c r="RDX97" s="530"/>
      <c r="RDY97" s="531"/>
      <c r="RDZ97" s="532"/>
      <c r="REA97" s="533"/>
      <c r="REB97" s="527"/>
      <c r="REC97" s="528"/>
      <c r="RED97" s="529"/>
      <c r="REE97" s="530"/>
      <c r="REF97" s="531"/>
      <c r="REG97" s="532"/>
      <c r="REH97" s="533"/>
      <c r="REI97" s="527"/>
      <c r="REJ97" s="528"/>
      <c r="REK97" s="529"/>
      <c r="REL97" s="530"/>
      <c r="REM97" s="531"/>
      <c r="REN97" s="532"/>
      <c r="REO97" s="533"/>
      <c r="REP97" s="527"/>
      <c r="REQ97" s="528"/>
      <c r="RER97" s="529"/>
      <c r="RES97" s="530"/>
      <c r="RET97" s="531"/>
      <c r="REU97" s="532"/>
      <c r="REV97" s="533"/>
      <c r="REW97" s="527"/>
      <c r="REX97" s="528"/>
      <c r="REY97" s="529"/>
      <c r="REZ97" s="530"/>
      <c r="RFA97" s="531"/>
      <c r="RFB97" s="532"/>
      <c r="RFC97" s="533"/>
      <c r="RFD97" s="527"/>
      <c r="RFE97" s="528"/>
      <c r="RFF97" s="529"/>
      <c r="RFG97" s="530"/>
      <c r="RFH97" s="531"/>
      <c r="RFI97" s="532"/>
      <c r="RFJ97" s="533"/>
      <c r="RFK97" s="527"/>
      <c r="RFL97" s="528"/>
      <c r="RFM97" s="529"/>
      <c r="RFN97" s="530"/>
      <c r="RFO97" s="531"/>
      <c r="RFP97" s="532"/>
      <c r="RFQ97" s="533"/>
      <c r="RFR97" s="527"/>
      <c r="RFS97" s="528"/>
      <c r="RFT97" s="529"/>
      <c r="RFU97" s="530"/>
      <c r="RFV97" s="531"/>
      <c r="RFW97" s="532"/>
      <c r="RFX97" s="533"/>
      <c r="RFY97" s="527"/>
      <c r="RFZ97" s="528"/>
      <c r="RGA97" s="529"/>
      <c r="RGB97" s="530"/>
      <c r="RGC97" s="531"/>
      <c r="RGD97" s="532"/>
      <c r="RGE97" s="533"/>
      <c r="RGF97" s="527"/>
      <c r="RGG97" s="528"/>
      <c r="RGH97" s="529"/>
      <c r="RGI97" s="530"/>
      <c r="RGJ97" s="531"/>
      <c r="RGK97" s="532"/>
      <c r="RGL97" s="533"/>
      <c r="RGM97" s="527"/>
      <c r="RGN97" s="528"/>
      <c r="RGO97" s="529"/>
      <c r="RGP97" s="530"/>
      <c r="RGQ97" s="531"/>
      <c r="RGR97" s="532"/>
      <c r="RGS97" s="533"/>
      <c r="RGT97" s="527"/>
      <c r="RGU97" s="528"/>
      <c r="RGV97" s="529"/>
      <c r="RGW97" s="530"/>
      <c r="RGX97" s="531"/>
      <c r="RGY97" s="532"/>
      <c r="RGZ97" s="533"/>
      <c r="RHA97" s="527"/>
      <c r="RHB97" s="528"/>
      <c r="RHC97" s="529"/>
      <c r="RHD97" s="530"/>
      <c r="RHE97" s="531"/>
      <c r="RHF97" s="532"/>
      <c r="RHG97" s="533"/>
      <c r="RHH97" s="527"/>
      <c r="RHI97" s="528"/>
      <c r="RHJ97" s="529"/>
      <c r="RHK97" s="530"/>
      <c r="RHL97" s="531"/>
      <c r="RHM97" s="532"/>
      <c r="RHN97" s="533"/>
      <c r="RHO97" s="527"/>
      <c r="RHP97" s="528"/>
      <c r="RHQ97" s="529"/>
      <c r="RHR97" s="530"/>
      <c r="RHS97" s="531"/>
      <c r="RHT97" s="532"/>
      <c r="RHU97" s="533"/>
      <c r="RHV97" s="527"/>
      <c r="RHW97" s="528"/>
      <c r="RHX97" s="529"/>
      <c r="RHY97" s="530"/>
      <c r="RHZ97" s="531"/>
      <c r="RIA97" s="532"/>
      <c r="RIB97" s="533"/>
      <c r="RIC97" s="527"/>
      <c r="RID97" s="528"/>
      <c r="RIE97" s="529"/>
      <c r="RIF97" s="530"/>
      <c r="RIG97" s="531"/>
      <c r="RIH97" s="532"/>
      <c r="RII97" s="533"/>
      <c r="RIJ97" s="527"/>
      <c r="RIK97" s="528"/>
      <c r="RIL97" s="529"/>
      <c r="RIM97" s="530"/>
      <c r="RIN97" s="531"/>
      <c r="RIO97" s="532"/>
      <c r="RIP97" s="533"/>
      <c r="RIQ97" s="527"/>
      <c r="RIR97" s="528"/>
      <c r="RIS97" s="529"/>
      <c r="RIT97" s="530"/>
      <c r="RIU97" s="531"/>
      <c r="RIV97" s="532"/>
      <c r="RIW97" s="533"/>
      <c r="RIX97" s="527"/>
      <c r="RIY97" s="528"/>
      <c r="RIZ97" s="529"/>
      <c r="RJA97" s="530"/>
      <c r="RJB97" s="531"/>
      <c r="RJC97" s="532"/>
      <c r="RJD97" s="533"/>
      <c r="RJE97" s="527"/>
      <c r="RJF97" s="528"/>
      <c r="RJG97" s="529"/>
      <c r="RJH97" s="530"/>
      <c r="RJI97" s="531"/>
      <c r="RJJ97" s="532"/>
      <c r="RJK97" s="533"/>
      <c r="RJL97" s="527"/>
      <c r="RJM97" s="528"/>
      <c r="RJN97" s="529"/>
      <c r="RJO97" s="530"/>
      <c r="RJP97" s="531"/>
      <c r="RJQ97" s="532"/>
      <c r="RJR97" s="533"/>
      <c r="RJS97" s="527"/>
      <c r="RJT97" s="528"/>
      <c r="RJU97" s="529"/>
      <c r="RJV97" s="530"/>
      <c r="RJW97" s="531"/>
      <c r="RJX97" s="532"/>
      <c r="RJY97" s="533"/>
      <c r="RJZ97" s="527"/>
      <c r="RKA97" s="528"/>
      <c r="RKB97" s="529"/>
      <c r="RKC97" s="530"/>
      <c r="RKD97" s="531"/>
      <c r="RKE97" s="532"/>
      <c r="RKF97" s="533"/>
      <c r="RKG97" s="527"/>
      <c r="RKH97" s="528"/>
      <c r="RKI97" s="529"/>
      <c r="RKJ97" s="530"/>
      <c r="RKK97" s="531"/>
      <c r="RKL97" s="532"/>
      <c r="RKM97" s="533"/>
      <c r="RKN97" s="527"/>
      <c r="RKO97" s="528"/>
      <c r="RKP97" s="529"/>
      <c r="RKQ97" s="530"/>
      <c r="RKR97" s="531"/>
      <c r="RKS97" s="532"/>
      <c r="RKT97" s="533"/>
      <c r="RKU97" s="527"/>
      <c r="RKV97" s="528"/>
      <c r="RKW97" s="529"/>
      <c r="RKX97" s="530"/>
      <c r="RKY97" s="531"/>
      <c r="RKZ97" s="532"/>
      <c r="RLA97" s="533"/>
      <c r="RLB97" s="527"/>
      <c r="RLC97" s="528"/>
      <c r="RLD97" s="529"/>
      <c r="RLE97" s="530"/>
      <c r="RLF97" s="531"/>
      <c r="RLG97" s="532"/>
      <c r="RLH97" s="533"/>
      <c r="RLI97" s="527"/>
      <c r="RLJ97" s="528"/>
      <c r="RLK97" s="529"/>
      <c r="RLL97" s="530"/>
      <c r="RLM97" s="531"/>
      <c r="RLN97" s="532"/>
      <c r="RLO97" s="533"/>
      <c r="RLP97" s="527"/>
      <c r="RLQ97" s="528"/>
      <c r="RLR97" s="529"/>
      <c r="RLS97" s="530"/>
      <c r="RLT97" s="531"/>
      <c r="RLU97" s="532"/>
      <c r="RLV97" s="533"/>
      <c r="RLW97" s="527"/>
      <c r="RLX97" s="528"/>
      <c r="RLY97" s="529"/>
      <c r="RLZ97" s="530"/>
      <c r="RMA97" s="531"/>
      <c r="RMB97" s="532"/>
      <c r="RMC97" s="533"/>
      <c r="RMD97" s="527"/>
      <c r="RME97" s="528"/>
      <c r="RMF97" s="529"/>
      <c r="RMG97" s="530"/>
      <c r="RMH97" s="531"/>
      <c r="RMI97" s="532"/>
      <c r="RMJ97" s="533"/>
      <c r="RMK97" s="527"/>
      <c r="RML97" s="528"/>
      <c r="RMM97" s="529"/>
      <c r="RMN97" s="530"/>
      <c r="RMO97" s="531"/>
      <c r="RMP97" s="532"/>
      <c r="RMQ97" s="533"/>
      <c r="RMR97" s="527"/>
      <c r="RMS97" s="528"/>
      <c r="RMT97" s="529"/>
      <c r="RMU97" s="530"/>
      <c r="RMV97" s="531"/>
      <c r="RMW97" s="532"/>
      <c r="RMX97" s="533"/>
      <c r="RMY97" s="527"/>
      <c r="RMZ97" s="528"/>
      <c r="RNA97" s="529"/>
      <c r="RNB97" s="530"/>
      <c r="RNC97" s="531"/>
      <c r="RND97" s="532"/>
      <c r="RNE97" s="533"/>
      <c r="RNF97" s="527"/>
      <c r="RNG97" s="528"/>
      <c r="RNH97" s="529"/>
      <c r="RNI97" s="530"/>
      <c r="RNJ97" s="531"/>
      <c r="RNK97" s="532"/>
      <c r="RNL97" s="533"/>
      <c r="RNM97" s="527"/>
      <c r="RNN97" s="528"/>
      <c r="RNO97" s="529"/>
      <c r="RNP97" s="530"/>
      <c r="RNQ97" s="531"/>
      <c r="RNR97" s="532"/>
      <c r="RNS97" s="533"/>
      <c r="RNT97" s="527"/>
      <c r="RNU97" s="528"/>
      <c r="RNV97" s="529"/>
      <c r="RNW97" s="530"/>
      <c r="RNX97" s="531"/>
      <c r="RNY97" s="532"/>
      <c r="RNZ97" s="533"/>
      <c r="ROA97" s="527"/>
      <c r="ROB97" s="528"/>
      <c r="ROC97" s="529"/>
      <c r="ROD97" s="530"/>
      <c r="ROE97" s="531"/>
      <c r="ROF97" s="532"/>
      <c r="ROG97" s="533"/>
      <c r="ROH97" s="527"/>
      <c r="ROI97" s="528"/>
      <c r="ROJ97" s="529"/>
      <c r="ROK97" s="530"/>
      <c r="ROL97" s="531"/>
      <c r="ROM97" s="532"/>
      <c r="RON97" s="533"/>
      <c r="ROO97" s="527"/>
      <c r="ROP97" s="528"/>
      <c r="ROQ97" s="529"/>
      <c r="ROR97" s="530"/>
      <c r="ROS97" s="531"/>
      <c r="ROT97" s="532"/>
      <c r="ROU97" s="533"/>
      <c r="ROV97" s="527"/>
      <c r="ROW97" s="528"/>
      <c r="ROX97" s="529"/>
      <c r="ROY97" s="530"/>
      <c r="ROZ97" s="531"/>
      <c r="RPA97" s="532"/>
      <c r="RPB97" s="533"/>
      <c r="RPC97" s="527"/>
      <c r="RPD97" s="528"/>
      <c r="RPE97" s="529"/>
      <c r="RPF97" s="530"/>
      <c r="RPG97" s="531"/>
      <c r="RPH97" s="532"/>
      <c r="RPI97" s="533"/>
      <c r="RPJ97" s="527"/>
      <c r="RPK97" s="528"/>
      <c r="RPL97" s="529"/>
      <c r="RPM97" s="530"/>
      <c r="RPN97" s="531"/>
      <c r="RPO97" s="532"/>
      <c r="RPP97" s="533"/>
      <c r="RPQ97" s="527"/>
      <c r="RPR97" s="528"/>
      <c r="RPS97" s="529"/>
      <c r="RPT97" s="530"/>
      <c r="RPU97" s="531"/>
      <c r="RPV97" s="532"/>
      <c r="RPW97" s="533"/>
      <c r="RPX97" s="527"/>
      <c r="RPY97" s="528"/>
      <c r="RPZ97" s="529"/>
      <c r="RQA97" s="530"/>
      <c r="RQB97" s="531"/>
      <c r="RQC97" s="532"/>
      <c r="RQD97" s="533"/>
      <c r="RQE97" s="527"/>
      <c r="RQF97" s="528"/>
      <c r="RQG97" s="529"/>
      <c r="RQH97" s="530"/>
      <c r="RQI97" s="531"/>
      <c r="RQJ97" s="532"/>
      <c r="RQK97" s="533"/>
      <c r="RQL97" s="527"/>
      <c r="RQM97" s="528"/>
      <c r="RQN97" s="529"/>
      <c r="RQO97" s="530"/>
      <c r="RQP97" s="531"/>
      <c r="RQQ97" s="532"/>
      <c r="RQR97" s="533"/>
      <c r="RQS97" s="527"/>
      <c r="RQT97" s="528"/>
      <c r="RQU97" s="529"/>
      <c r="RQV97" s="530"/>
      <c r="RQW97" s="531"/>
      <c r="RQX97" s="532"/>
      <c r="RQY97" s="533"/>
      <c r="RQZ97" s="527"/>
      <c r="RRA97" s="528"/>
      <c r="RRB97" s="529"/>
      <c r="RRC97" s="530"/>
      <c r="RRD97" s="531"/>
      <c r="RRE97" s="532"/>
      <c r="RRF97" s="533"/>
      <c r="RRG97" s="527"/>
      <c r="RRH97" s="528"/>
      <c r="RRI97" s="529"/>
      <c r="RRJ97" s="530"/>
      <c r="RRK97" s="531"/>
      <c r="RRL97" s="532"/>
      <c r="RRM97" s="533"/>
      <c r="RRN97" s="527"/>
      <c r="RRO97" s="528"/>
      <c r="RRP97" s="529"/>
      <c r="RRQ97" s="530"/>
      <c r="RRR97" s="531"/>
      <c r="RRS97" s="532"/>
      <c r="RRT97" s="533"/>
      <c r="RRU97" s="527"/>
      <c r="RRV97" s="528"/>
      <c r="RRW97" s="529"/>
      <c r="RRX97" s="530"/>
      <c r="RRY97" s="531"/>
      <c r="RRZ97" s="532"/>
      <c r="RSA97" s="533"/>
      <c r="RSB97" s="527"/>
      <c r="RSC97" s="528"/>
      <c r="RSD97" s="529"/>
      <c r="RSE97" s="530"/>
      <c r="RSF97" s="531"/>
      <c r="RSG97" s="532"/>
      <c r="RSH97" s="533"/>
      <c r="RSI97" s="527"/>
      <c r="RSJ97" s="528"/>
      <c r="RSK97" s="529"/>
      <c r="RSL97" s="530"/>
      <c r="RSM97" s="531"/>
      <c r="RSN97" s="532"/>
      <c r="RSO97" s="533"/>
      <c r="RSP97" s="527"/>
      <c r="RSQ97" s="528"/>
      <c r="RSR97" s="529"/>
      <c r="RSS97" s="530"/>
      <c r="RST97" s="531"/>
      <c r="RSU97" s="532"/>
      <c r="RSV97" s="533"/>
      <c r="RSW97" s="527"/>
      <c r="RSX97" s="528"/>
      <c r="RSY97" s="529"/>
      <c r="RSZ97" s="530"/>
      <c r="RTA97" s="531"/>
      <c r="RTB97" s="532"/>
      <c r="RTC97" s="533"/>
      <c r="RTD97" s="527"/>
      <c r="RTE97" s="528"/>
      <c r="RTF97" s="529"/>
      <c r="RTG97" s="530"/>
      <c r="RTH97" s="531"/>
      <c r="RTI97" s="532"/>
      <c r="RTJ97" s="533"/>
      <c r="RTK97" s="527"/>
      <c r="RTL97" s="528"/>
      <c r="RTM97" s="529"/>
      <c r="RTN97" s="530"/>
      <c r="RTO97" s="531"/>
      <c r="RTP97" s="532"/>
      <c r="RTQ97" s="533"/>
      <c r="RTR97" s="527"/>
      <c r="RTS97" s="528"/>
      <c r="RTT97" s="529"/>
      <c r="RTU97" s="530"/>
      <c r="RTV97" s="531"/>
      <c r="RTW97" s="532"/>
      <c r="RTX97" s="533"/>
      <c r="RTY97" s="527"/>
      <c r="RTZ97" s="528"/>
      <c r="RUA97" s="529"/>
      <c r="RUB97" s="530"/>
      <c r="RUC97" s="531"/>
      <c r="RUD97" s="532"/>
      <c r="RUE97" s="533"/>
      <c r="RUF97" s="527"/>
      <c r="RUG97" s="528"/>
      <c r="RUH97" s="529"/>
      <c r="RUI97" s="530"/>
      <c r="RUJ97" s="531"/>
      <c r="RUK97" s="532"/>
      <c r="RUL97" s="533"/>
      <c r="RUM97" s="527"/>
      <c r="RUN97" s="528"/>
      <c r="RUO97" s="529"/>
      <c r="RUP97" s="530"/>
      <c r="RUQ97" s="531"/>
      <c r="RUR97" s="532"/>
      <c r="RUS97" s="533"/>
      <c r="RUT97" s="527"/>
      <c r="RUU97" s="528"/>
      <c r="RUV97" s="529"/>
      <c r="RUW97" s="530"/>
      <c r="RUX97" s="531"/>
      <c r="RUY97" s="532"/>
      <c r="RUZ97" s="533"/>
      <c r="RVA97" s="527"/>
      <c r="RVB97" s="528"/>
      <c r="RVC97" s="529"/>
      <c r="RVD97" s="530"/>
      <c r="RVE97" s="531"/>
      <c r="RVF97" s="532"/>
      <c r="RVG97" s="533"/>
      <c r="RVH97" s="527"/>
      <c r="RVI97" s="528"/>
      <c r="RVJ97" s="529"/>
      <c r="RVK97" s="530"/>
      <c r="RVL97" s="531"/>
      <c r="RVM97" s="532"/>
      <c r="RVN97" s="533"/>
      <c r="RVO97" s="527"/>
      <c r="RVP97" s="528"/>
      <c r="RVQ97" s="529"/>
      <c r="RVR97" s="530"/>
      <c r="RVS97" s="531"/>
      <c r="RVT97" s="532"/>
      <c r="RVU97" s="533"/>
      <c r="RVV97" s="527"/>
      <c r="RVW97" s="528"/>
      <c r="RVX97" s="529"/>
      <c r="RVY97" s="530"/>
      <c r="RVZ97" s="531"/>
      <c r="RWA97" s="532"/>
      <c r="RWB97" s="533"/>
      <c r="RWC97" s="527"/>
      <c r="RWD97" s="528"/>
      <c r="RWE97" s="529"/>
      <c r="RWF97" s="530"/>
      <c r="RWG97" s="531"/>
      <c r="RWH97" s="532"/>
      <c r="RWI97" s="533"/>
      <c r="RWJ97" s="527"/>
      <c r="RWK97" s="528"/>
      <c r="RWL97" s="529"/>
      <c r="RWM97" s="530"/>
      <c r="RWN97" s="531"/>
      <c r="RWO97" s="532"/>
      <c r="RWP97" s="533"/>
      <c r="RWQ97" s="527"/>
      <c r="RWR97" s="528"/>
      <c r="RWS97" s="529"/>
      <c r="RWT97" s="530"/>
      <c r="RWU97" s="531"/>
      <c r="RWV97" s="532"/>
      <c r="RWW97" s="533"/>
      <c r="RWX97" s="527"/>
      <c r="RWY97" s="528"/>
      <c r="RWZ97" s="529"/>
      <c r="RXA97" s="530"/>
      <c r="RXB97" s="531"/>
      <c r="RXC97" s="532"/>
      <c r="RXD97" s="533"/>
      <c r="RXE97" s="527"/>
      <c r="RXF97" s="528"/>
      <c r="RXG97" s="529"/>
      <c r="RXH97" s="530"/>
      <c r="RXI97" s="531"/>
      <c r="RXJ97" s="532"/>
      <c r="RXK97" s="533"/>
      <c r="RXL97" s="527"/>
      <c r="RXM97" s="528"/>
      <c r="RXN97" s="529"/>
      <c r="RXO97" s="530"/>
      <c r="RXP97" s="531"/>
      <c r="RXQ97" s="532"/>
      <c r="RXR97" s="533"/>
      <c r="RXS97" s="527"/>
      <c r="RXT97" s="528"/>
      <c r="RXU97" s="529"/>
      <c r="RXV97" s="530"/>
      <c r="RXW97" s="531"/>
      <c r="RXX97" s="532"/>
      <c r="RXY97" s="533"/>
      <c r="RXZ97" s="527"/>
      <c r="RYA97" s="528"/>
      <c r="RYB97" s="529"/>
      <c r="RYC97" s="530"/>
      <c r="RYD97" s="531"/>
      <c r="RYE97" s="532"/>
      <c r="RYF97" s="533"/>
      <c r="RYG97" s="527"/>
      <c r="RYH97" s="528"/>
      <c r="RYI97" s="529"/>
      <c r="RYJ97" s="530"/>
      <c r="RYK97" s="531"/>
      <c r="RYL97" s="532"/>
      <c r="RYM97" s="533"/>
      <c r="RYN97" s="527"/>
      <c r="RYO97" s="528"/>
      <c r="RYP97" s="529"/>
      <c r="RYQ97" s="530"/>
      <c r="RYR97" s="531"/>
      <c r="RYS97" s="532"/>
      <c r="RYT97" s="533"/>
      <c r="RYU97" s="527"/>
      <c r="RYV97" s="528"/>
      <c r="RYW97" s="529"/>
      <c r="RYX97" s="530"/>
      <c r="RYY97" s="531"/>
      <c r="RYZ97" s="532"/>
      <c r="RZA97" s="533"/>
      <c r="RZB97" s="527"/>
      <c r="RZC97" s="528"/>
      <c r="RZD97" s="529"/>
      <c r="RZE97" s="530"/>
      <c r="RZF97" s="531"/>
      <c r="RZG97" s="532"/>
      <c r="RZH97" s="533"/>
      <c r="RZI97" s="527"/>
      <c r="RZJ97" s="528"/>
      <c r="RZK97" s="529"/>
      <c r="RZL97" s="530"/>
      <c r="RZM97" s="531"/>
      <c r="RZN97" s="532"/>
      <c r="RZO97" s="533"/>
      <c r="RZP97" s="527"/>
      <c r="RZQ97" s="528"/>
      <c r="RZR97" s="529"/>
      <c r="RZS97" s="530"/>
      <c r="RZT97" s="531"/>
      <c r="RZU97" s="532"/>
      <c r="RZV97" s="533"/>
      <c r="RZW97" s="527"/>
      <c r="RZX97" s="528"/>
      <c r="RZY97" s="529"/>
      <c r="RZZ97" s="530"/>
      <c r="SAA97" s="531"/>
      <c r="SAB97" s="532"/>
      <c r="SAC97" s="533"/>
      <c r="SAD97" s="527"/>
      <c r="SAE97" s="528"/>
      <c r="SAF97" s="529"/>
      <c r="SAG97" s="530"/>
      <c r="SAH97" s="531"/>
      <c r="SAI97" s="532"/>
      <c r="SAJ97" s="533"/>
      <c r="SAK97" s="527"/>
      <c r="SAL97" s="528"/>
      <c r="SAM97" s="529"/>
      <c r="SAN97" s="530"/>
      <c r="SAO97" s="531"/>
      <c r="SAP97" s="532"/>
      <c r="SAQ97" s="533"/>
      <c r="SAR97" s="527"/>
      <c r="SAS97" s="528"/>
      <c r="SAT97" s="529"/>
      <c r="SAU97" s="530"/>
      <c r="SAV97" s="531"/>
      <c r="SAW97" s="532"/>
      <c r="SAX97" s="533"/>
      <c r="SAY97" s="527"/>
      <c r="SAZ97" s="528"/>
      <c r="SBA97" s="529"/>
      <c r="SBB97" s="530"/>
      <c r="SBC97" s="531"/>
      <c r="SBD97" s="532"/>
      <c r="SBE97" s="533"/>
      <c r="SBF97" s="527"/>
      <c r="SBG97" s="528"/>
      <c r="SBH97" s="529"/>
      <c r="SBI97" s="530"/>
      <c r="SBJ97" s="531"/>
      <c r="SBK97" s="532"/>
      <c r="SBL97" s="533"/>
      <c r="SBM97" s="527"/>
      <c r="SBN97" s="528"/>
      <c r="SBO97" s="529"/>
      <c r="SBP97" s="530"/>
      <c r="SBQ97" s="531"/>
      <c r="SBR97" s="532"/>
      <c r="SBS97" s="533"/>
      <c r="SBT97" s="527"/>
      <c r="SBU97" s="528"/>
      <c r="SBV97" s="529"/>
      <c r="SBW97" s="530"/>
      <c r="SBX97" s="531"/>
      <c r="SBY97" s="532"/>
      <c r="SBZ97" s="533"/>
      <c r="SCA97" s="527"/>
      <c r="SCB97" s="528"/>
      <c r="SCC97" s="529"/>
      <c r="SCD97" s="530"/>
      <c r="SCE97" s="531"/>
      <c r="SCF97" s="532"/>
      <c r="SCG97" s="533"/>
      <c r="SCH97" s="527"/>
      <c r="SCI97" s="528"/>
      <c r="SCJ97" s="529"/>
      <c r="SCK97" s="530"/>
      <c r="SCL97" s="531"/>
      <c r="SCM97" s="532"/>
      <c r="SCN97" s="533"/>
      <c r="SCO97" s="527"/>
      <c r="SCP97" s="528"/>
      <c r="SCQ97" s="529"/>
      <c r="SCR97" s="530"/>
      <c r="SCS97" s="531"/>
      <c r="SCT97" s="532"/>
      <c r="SCU97" s="533"/>
      <c r="SCV97" s="527"/>
      <c r="SCW97" s="528"/>
      <c r="SCX97" s="529"/>
      <c r="SCY97" s="530"/>
      <c r="SCZ97" s="531"/>
      <c r="SDA97" s="532"/>
      <c r="SDB97" s="533"/>
      <c r="SDC97" s="527"/>
      <c r="SDD97" s="528"/>
      <c r="SDE97" s="529"/>
      <c r="SDF97" s="530"/>
      <c r="SDG97" s="531"/>
      <c r="SDH97" s="532"/>
      <c r="SDI97" s="533"/>
      <c r="SDJ97" s="527"/>
      <c r="SDK97" s="528"/>
      <c r="SDL97" s="529"/>
      <c r="SDM97" s="530"/>
      <c r="SDN97" s="531"/>
      <c r="SDO97" s="532"/>
      <c r="SDP97" s="533"/>
      <c r="SDQ97" s="527"/>
      <c r="SDR97" s="528"/>
      <c r="SDS97" s="529"/>
      <c r="SDT97" s="530"/>
      <c r="SDU97" s="531"/>
      <c r="SDV97" s="532"/>
      <c r="SDW97" s="533"/>
      <c r="SDX97" s="527"/>
      <c r="SDY97" s="528"/>
      <c r="SDZ97" s="529"/>
      <c r="SEA97" s="530"/>
      <c r="SEB97" s="531"/>
      <c r="SEC97" s="532"/>
      <c r="SED97" s="533"/>
      <c r="SEE97" s="527"/>
      <c r="SEF97" s="528"/>
      <c r="SEG97" s="529"/>
      <c r="SEH97" s="530"/>
      <c r="SEI97" s="531"/>
      <c r="SEJ97" s="532"/>
      <c r="SEK97" s="533"/>
      <c r="SEL97" s="527"/>
      <c r="SEM97" s="528"/>
      <c r="SEN97" s="529"/>
      <c r="SEO97" s="530"/>
      <c r="SEP97" s="531"/>
      <c r="SEQ97" s="532"/>
      <c r="SER97" s="533"/>
      <c r="SES97" s="527"/>
      <c r="SET97" s="528"/>
      <c r="SEU97" s="529"/>
      <c r="SEV97" s="530"/>
      <c r="SEW97" s="531"/>
      <c r="SEX97" s="532"/>
      <c r="SEY97" s="533"/>
      <c r="SEZ97" s="527"/>
      <c r="SFA97" s="528"/>
      <c r="SFB97" s="529"/>
      <c r="SFC97" s="530"/>
      <c r="SFD97" s="531"/>
      <c r="SFE97" s="532"/>
      <c r="SFF97" s="533"/>
      <c r="SFG97" s="527"/>
      <c r="SFH97" s="528"/>
      <c r="SFI97" s="529"/>
      <c r="SFJ97" s="530"/>
      <c r="SFK97" s="531"/>
      <c r="SFL97" s="532"/>
      <c r="SFM97" s="533"/>
      <c r="SFN97" s="527"/>
      <c r="SFO97" s="528"/>
      <c r="SFP97" s="529"/>
      <c r="SFQ97" s="530"/>
      <c r="SFR97" s="531"/>
      <c r="SFS97" s="532"/>
      <c r="SFT97" s="533"/>
      <c r="SFU97" s="527"/>
      <c r="SFV97" s="528"/>
      <c r="SFW97" s="529"/>
      <c r="SFX97" s="530"/>
      <c r="SFY97" s="531"/>
      <c r="SFZ97" s="532"/>
      <c r="SGA97" s="533"/>
      <c r="SGB97" s="527"/>
      <c r="SGC97" s="528"/>
      <c r="SGD97" s="529"/>
      <c r="SGE97" s="530"/>
      <c r="SGF97" s="531"/>
      <c r="SGG97" s="532"/>
      <c r="SGH97" s="533"/>
      <c r="SGI97" s="527"/>
      <c r="SGJ97" s="528"/>
      <c r="SGK97" s="529"/>
      <c r="SGL97" s="530"/>
      <c r="SGM97" s="531"/>
      <c r="SGN97" s="532"/>
      <c r="SGO97" s="533"/>
      <c r="SGP97" s="527"/>
      <c r="SGQ97" s="528"/>
      <c r="SGR97" s="529"/>
      <c r="SGS97" s="530"/>
      <c r="SGT97" s="531"/>
      <c r="SGU97" s="532"/>
      <c r="SGV97" s="533"/>
      <c r="SGW97" s="527"/>
      <c r="SGX97" s="528"/>
      <c r="SGY97" s="529"/>
      <c r="SGZ97" s="530"/>
      <c r="SHA97" s="531"/>
      <c r="SHB97" s="532"/>
      <c r="SHC97" s="533"/>
      <c r="SHD97" s="527"/>
      <c r="SHE97" s="528"/>
      <c r="SHF97" s="529"/>
      <c r="SHG97" s="530"/>
      <c r="SHH97" s="531"/>
      <c r="SHI97" s="532"/>
      <c r="SHJ97" s="533"/>
      <c r="SHK97" s="527"/>
      <c r="SHL97" s="528"/>
      <c r="SHM97" s="529"/>
      <c r="SHN97" s="530"/>
      <c r="SHO97" s="531"/>
      <c r="SHP97" s="532"/>
      <c r="SHQ97" s="533"/>
      <c r="SHR97" s="527"/>
      <c r="SHS97" s="528"/>
      <c r="SHT97" s="529"/>
      <c r="SHU97" s="530"/>
      <c r="SHV97" s="531"/>
      <c r="SHW97" s="532"/>
      <c r="SHX97" s="533"/>
      <c r="SHY97" s="527"/>
      <c r="SHZ97" s="528"/>
      <c r="SIA97" s="529"/>
      <c r="SIB97" s="530"/>
      <c r="SIC97" s="531"/>
      <c r="SID97" s="532"/>
      <c r="SIE97" s="533"/>
      <c r="SIF97" s="527"/>
      <c r="SIG97" s="528"/>
      <c r="SIH97" s="529"/>
      <c r="SII97" s="530"/>
      <c r="SIJ97" s="531"/>
      <c r="SIK97" s="532"/>
      <c r="SIL97" s="533"/>
      <c r="SIM97" s="527"/>
      <c r="SIN97" s="528"/>
      <c r="SIO97" s="529"/>
      <c r="SIP97" s="530"/>
      <c r="SIQ97" s="531"/>
      <c r="SIR97" s="532"/>
      <c r="SIS97" s="533"/>
      <c r="SIT97" s="527"/>
      <c r="SIU97" s="528"/>
      <c r="SIV97" s="529"/>
      <c r="SIW97" s="530"/>
      <c r="SIX97" s="531"/>
      <c r="SIY97" s="532"/>
      <c r="SIZ97" s="533"/>
      <c r="SJA97" s="527"/>
      <c r="SJB97" s="528"/>
      <c r="SJC97" s="529"/>
      <c r="SJD97" s="530"/>
      <c r="SJE97" s="531"/>
      <c r="SJF97" s="532"/>
      <c r="SJG97" s="533"/>
      <c r="SJH97" s="527"/>
      <c r="SJI97" s="528"/>
      <c r="SJJ97" s="529"/>
      <c r="SJK97" s="530"/>
      <c r="SJL97" s="531"/>
      <c r="SJM97" s="532"/>
      <c r="SJN97" s="533"/>
      <c r="SJO97" s="527"/>
      <c r="SJP97" s="528"/>
      <c r="SJQ97" s="529"/>
      <c r="SJR97" s="530"/>
      <c r="SJS97" s="531"/>
      <c r="SJT97" s="532"/>
      <c r="SJU97" s="533"/>
      <c r="SJV97" s="527"/>
      <c r="SJW97" s="528"/>
      <c r="SJX97" s="529"/>
      <c r="SJY97" s="530"/>
      <c r="SJZ97" s="531"/>
      <c r="SKA97" s="532"/>
      <c r="SKB97" s="533"/>
      <c r="SKC97" s="527"/>
      <c r="SKD97" s="528"/>
      <c r="SKE97" s="529"/>
      <c r="SKF97" s="530"/>
      <c r="SKG97" s="531"/>
      <c r="SKH97" s="532"/>
      <c r="SKI97" s="533"/>
      <c r="SKJ97" s="527"/>
      <c r="SKK97" s="528"/>
      <c r="SKL97" s="529"/>
      <c r="SKM97" s="530"/>
      <c r="SKN97" s="531"/>
      <c r="SKO97" s="532"/>
      <c r="SKP97" s="533"/>
      <c r="SKQ97" s="527"/>
      <c r="SKR97" s="528"/>
      <c r="SKS97" s="529"/>
      <c r="SKT97" s="530"/>
      <c r="SKU97" s="531"/>
      <c r="SKV97" s="532"/>
      <c r="SKW97" s="533"/>
      <c r="SKX97" s="527"/>
      <c r="SKY97" s="528"/>
      <c r="SKZ97" s="529"/>
      <c r="SLA97" s="530"/>
      <c r="SLB97" s="531"/>
      <c r="SLC97" s="532"/>
      <c r="SLD97" s="533"/>
      <c r="SLE97" s="527"/>
      <c r="SLF97" s="528"/>
      <c r="SLG97" s="529"/>
      <c r="SLH97" s="530"/>
      <c r="SLI97" s="531"/>
      <c r="SLJ97" s="532"/>
      <c r="SLK97" s="533"/>
      <c r="SLL97" s="527"/>
      <c r="SLM97" s="528"/>
      <c r="SLN97" s="529"/>
      <c r="SLO97" s="530"/>
      <c r="SLP97" s="531"/>
      <c r="SLQ97" s="532"/>
      <c r="SLR97" s="533"/>
      <c r="SLS97" s="527"/>
      <c r="SLT97" s="528"/>
      <c r="SLU97" s="529"/>
      <c r="SLV97" s="530"/>
      <c r="SLW97" s="531"/>
      <c r="SLX97" s="532"/>
      <c r="SLY97" s="533"/>
      <c r="SLZ97" s="527"/>
      <c r="SMA97" s="528"/>
      <c r="SMB97" s="529"/>
      <c r="SMC97" s="530"/>
      <c r="SMD97" s="531"/>
      <c r="SME97" s="532"/>
      <c r="SMF97" s="533"/>
      <c r="SMG97" s="527"/>
      <c r="SMH97" s="528"/>
      <c r="SMI97" s="529"/>
      <c r="SMJ97" s="530"/>
      <c r="SMK97" s="531"/>
      <c r="SML97" s="532"/>
      <c r="SMM97" s="533"/>
      <c r="SMN97" s="527"/>
      <c r="SMO97" s="528"/>
      <c r="SMP97" s="529"/>
      <c r="SMQ97" s="530"/>
      <c r="SMR97" s="531"/>
      <c r="SMS97" s="532"/>
      <c r="SMT97" s="533"/>
      <c r="SMU97" s="527"/>
      <c r="SMV97" s="528"/>
      <c r="SMW97" s="529"/>
      <c r="SMX97" s="530"/>
      <c r="SMY97" s="531"/>
      <c r="SMZ97" s="532"/>
      <c r="SNA97" s="533"/>
      <c r="SNB97" s="527"/>
      <c r="SNC97" s="528"/>
      <c r="SND97" s="529"/>
      <c r="SNE97" s="530"/>
      <c r="SNF97" s="531"/>
      <c r="SNG97" s="532"/>
      <c r="SNH97" s="533"/>
      <c r="SNI97" s="527"/>
      <c r="SNJ97" s="528"/>
      <c r="SNK97" s="529"/>
      <c r="SNL97" s="530"/>
      <c r="SNM97" s="531"/>
      <c r="SNN97" s="532"/>
      <c r="SNO97" s="533"/>
      <c r="SNP97" s="527"/>
      <c r="SNQ97" s="528"/>
      <c r="SNR97" s="529"/>
      <c r="SNS97" s="530"/>
      <c r="SNT97" s="531"/>
      <c r="SNU97" s="532"/>
      <c r="SNV97" s="533"/>
      <c r="SNW97" s="527"/>
      <c r="SNX97" s="528"/>
      <c r="SNY97" s="529"/>
      <c r="SNZ97" s="530"/>
      <c r="SOA97" s="531"/>
      <c r="SOB97" s="532"/>
      <c r="SOC97" s="533"/>
      <c r="SOD97" s="527"/>
      <c r="SOE97" s="528"/>
      <c r="SOF97" s="529"/>
      <c r="SOG97" s="530"/>
      <c r="SOH97" s="531"/>
      <c r="SOI97" s="532"/>
      <c r="SOJ97" s="533"/>
      <c r="SOK97" s="527"/>
      <c r="SOL97" s="528"/>
      <c r="SOM97" s="529"/>
      <c r="SON97" s="530"/>
      <c r="SOO97" s="531"/>
      <c r="SOP97" s="532"/>
      <c r="SOQ97" s="533"/>
      <c r="SOR97" s="527"/>
      <c r="SOS97" s="528"/>
      <c r="SOT97" s="529"/>
      <c r="SOU97" s="530"/>
      <c r="SOV97" s="531"/>
      <c r="SOW97" s="532"/>
      <c r="SOX97" s="533"/>
      <c r="SOY97" s="527"/>
      <c r="SOZ97" s="528"/>
      <c r="SPA97" s="529"/>
      <c r="SPB97" s="530"/>
      <c r="SPC97" s="531"/>
      <c r="SPD97" s="532"/>
      <c r="SPE97" s="533"/>
      <c r="SPF97" s="527"/>
      <c r="SPG97" s="528"/>
      <c r="SPH97" s="529"/>
      <c r="SPI97" s="530"/>
      <c r="SPJ97" s="531"/>
      <c r="SPK97" s="532"/>
      <c r="SPL97" s="533"/>
      <c r="SPM97" s="527"/>
      <c r="SPN97" s="528"/>
      <c r="SPO97" s="529"/>
      <c r="SPP97" s="530"/>
      <c r="SPQ97" s="531"/>
      <c r="SPR97" s="532"/>
      <c r="SPS97" s="533"/>
      <c r="SPT97" s="527"/>
      <c r="SPU97" s="528"/>
      <c r="SPV97" s="529"/>
      <c r="SPW97" s="530"/>
      <c r="SPX97" s="531"/>
      <c r="SPY97" s="532"/>
      <c r="SPZ97" s="533"/>
      <c r="SQA97" s="527"/>
      <c r="SQB97" s="528"/>
      <c r="SQC97" s="529"/>
      <c r="SQD97" s="530"/>
      <c r="SQE97" s="531"/>
      <c r="SQF97" s="532"/>
      <c r="SQG97" s="533"/>
      <c r="SQH97" s="527"/>
      <c r="SQI97" s="528"/>
      <c r="SQJ97" s="529"/>
      <c r="SQK97" s="530"/>
      <c r="SQL97" s="531"/>
      <c r="SQM97" s="532"/>
      <c r="SQN97" s="533"/>
      <c r="SQO97" s="527"/>
      <c r="SQP97" s="528"/>
      <c r="SQQ97" s="529"/>
      <c r="SQR97" s="530"/>
      <c r="SQS97" s="531"/>
      <c r="SQT97" s="532"/>
      <c r="SQU97" s="533"/>
      <c r="SQV97" s="527"/>
      <c r="SQW97" s="528"/>
      <c r="SQX97" s="529"/>
      <c r="SQY97" s="530"/>
      <c r="SQZ97" s="531"/>
      <c r="SRA97" s="532"/>
      <c r="SRB97" s="533"/>
      <c r="SRC97" s="527"/>
      <c r="SRD97" s="528"/>
      <c r="SRE97" s="529"/>
      <c r="SRF97" s="530"/>
      <c r="SRG97" s="531"/>
      <c r="SRH97" s="532"/>
      <c r="SRI97" s="533"/>
      <c r="SRJ97" s="527"/>
      <c r="SRK97" s="528"/>
      <c r="SRL97" s="529"/>
      <c r="SRM97" s="530"/>
      <c r="SRN97" s="531"/>
      <c r="SRO97" s="532"/>
      <c r="SRP97" s="533"/>
      <c r="SRQ97" s="527"/>
      <c r="SRR97" s="528"/>
      <c r="SRS97" s="529"/>
      <c r="SRT97" s="530"/>
      <c r="SRU97" s="531"/>
      <c r="SRV97" s="532"/>
      <c r="SRW97" s="533"/>
      <c r="SRX97" s="527"/>
      <c r="SRY97" s="528"/>
      <c r="SRZ97" s="529"/>
      <c r="SSA97" s="530"/>
      <c r="SSB97" s="531"/>
      <c r="SSC97" s="532"/>
      <c r="SSD97" s="533"/>
      <c r="SSE97" s="527"/>
      <c r="SSF97" s="528"/>
      <c r="SSG97" s="529"/>
      <c r="SSH97" s="530"/>
      <c r="SSI97" s="531"/>
      <c r="SSJ97" s="532"/>
      <c r="SSK97" s="533"/>
      <c r="SSL97" s="527"/>
      <c r="SSM97" s="528"/>
      <c r="SSN97" s="529"/>
      <c r="SSO97" s="530"/>
      <c r="SSP97" s="531"/>
      <c r="SSQ97" s="532"/>
      <c r="SSR97" s="533"/>
      <c r="SSS97" s="527"/>
      <c r="SST97" s="528"/>
      <c r="SSU97" s="529"/>
      <c r="SSV97" s="530"/>
      <c r="SSW97" s="531"/>
      <c r="SSX97" s="532"/>
      <c r="SSY97" s="533"/>
      <c r="SSZ97" s="527"/>
      <c r="STA97" s="528"/>
      <c r="STB97" s="529"/>
      <c r="STC97" s="530"/>
      <c r="STD97" s="531"/>
      <c r="STE97" s="532"/>
      <c r="STF97" s="533"/>
      <c r="STG97" s="527"/>
      <c r="STH97" s="528"/>
      <c r="STI97" s="529"/>
      <c r="STJ97" s="530"/>
      <c r="STK97" s="531"/>
      <c r="STL97" s="532"/>
      <c r="STM97" s="533"/>
      <c r="STN97" s="527"/>
      <c r="STO97" s="528"/>
      <c r="STP97" s="529"/>
      <c r="STQ97" s="530"/>
      <c r="STR97" s="531"/>
      <c r="STS97" s="532"/>
      <c r="STT97" s="533"/>
      <c r="STU97" s="527"/>
      <c r="STV97" s="528"/>
      <c r="STW97" s="529"/>
      <c r="STX97" s="530"/>
      <c r="STY97" s="531"/>
      <c r="STZ97" s="532"/>
      <c r="SUA97" s="533"/>
      <c r="SUB97" s="527"/>
      <c r="SUC97" s="528"/>
      <c r="SUD97" s="529"/>
      <c r="SUE97" s="530"/>
      <c r="SUF97" s="531"/>
      <c r="SUG97" s="532"/>
      <c r="SUH97" s="533"/>
      <c r="SUI97" s="527"/>
      <c r="SUJ97" s="528"/>
      <c r="SUK97" s="529"/>
      <c r="SUL97" s="530"/>
      <c r="SUM97" s="531"/>
      <c r="SUN97" s="532"/>
      <c r="SUO97" s="533"/>
      <c r="SUP97" s="527"/>
      <c r="SUQ97" s="528"/>
      <c r="SUR97" s="529"/>
      <c r="SUS97" s="530"/>
      <c r="SUT97" s="531"/>
      <c r="SUU97" s="532"/>
      <c r="SUV97" s="533"/>
      <c r="SUW97" s="527"/>
      <c r="SUX97" s="528"/>
      <c r="SUY97" s="529"/>
      <c r="SUZ97" s="530"/>
      <c r="SVA97" s="531"/>
      <c r="SVB97" s="532"/>
      <c r="SVC97" s="533"/>
      <c r="SVD97" s="527"/>
      <c r="SVE97" s="528"/>
      <c r="SVF97" s="529"/>
      <c r="SVG97" s="530"/>
      <c r="SVH97" s="531"/>
      <c r="SVI97" s="532"/>
      <c r="SVJ97" s="533"/>
      <c r="SVK97" s="527"/>
      <c r="SVL97" s="528"/>
      <c r="SVM97" s="529"/>
      <c r="SVN97" s="530"/>
      <c r="SVO97" s="531"/>
      <c r="SVP97" s="532"/>
      <c r="SVQ97" s="533"/>
      <c r="SVR97" s="527"/>
      <c r="SVS97" s="528"/>
      <c r="SVT97" s="529"/>
      <c r="SVU97" s="530"/>
      <c r="SVV97" s="531"/>
      <c r="SVW97" s="532"/>
      <c r="SVX97" s="533"/>
      <c r="SVY97" s="527"/>
      <c r="SVZ97" s="528"/>
      <c r="SWA97" s="529"/>
      <c r="SWB97" s="530"/>
      <c r="SWC97" s="531"/>
      <c r="SWD97" s="532"/>
      <c r="SWE97" s="533"/>
      <c r="SWF97" s="527"/>
      <c r="SWG97" s="528"/>
      <c r="SWH97" s="529"/>
      <c r="SWI97" s="530"/>
      <c r="SWJ97" s="531"/>
      <c r="SWK97" s="532"/>
      <c r="SWL97" s="533"/>
      <c r="SWM97" s="527"/>
      <c r="SWN97" s="528"/>
      <c r="SWO97" s="529"/>
      <c r="SWP97" s="530"/>
      <c r="SWQ97" s="531"/>
      <c r="SWR97" s="532"/>
      <c r="SWS97" s="533"/>
      <c r="SWT97" s="527"/>
      <c r="SWU97" s="528"/>
      <c r="SWV97" s="529"/>
      <c r="SWW97" s="530"/>
      <c r="SWX97" s="531"/>
      <c r="SWY97" s="532"/>
      <c r="SWZ97" s="533"/>
      <c r="SXA97" s="527"/>
      <c r="SXB97" s="528"/>
      <c r="SXC97" s="529"/>
      <c r="SXD97" s="530"/>
      <c r="SXE97" s="531"/>
      <c r="SXF97" s="532"/>
      <c r="SXG97" s="533"/>
      <c r="SXH97" s="527"/>
      <c r="SXI97" s="528"/>
      <c r="SXJ97" s="529"/>
      <c r="SXK97" s="530"/>
      <c r="SXL97" s="531"/>
      <c r="SXM97" s="532"/>
      <c r="SXN97" s="533"/>
      <c r="SXO97" s="527"/>
      <c r="SXP97" s="528"/>
      <c r="SXQ97" s="529"/>
      <c r="SXR97" s="530"/>
      <c r="SXS97" s="531"/>
      <c r="SXT97" s="532"/>
      <c r="SXU97" s="533"/>
      <c r="SXV97" s="527"/>
      <c r="SXW97" s="528"/>
      <c r="SXX97" s="529"/>
      <c r="SXY97" s="530"/>
      <c r="SXZ97" s="531"/>
      <c r="SYA97" s="532"/>
      <c r="SYB97" s="533"/>
      <c r="SYC97" s="527"/>
      <c r="SYD97" s="528"/>
      <c r="SYE97" s="529"/>
      <c r="SYF97" s="530"/>
      <c r="SYG97" s="531"/>
      <c r="SYH97" s="532"/>
      <c r="SYI97" s="533"/>
      <c r="SYJ97" s="527"/>
      <c r="SYK97" s="528"/>
      <c r="SYL97" s="529"/>
      <c r="SYM97" s="530"/>
      <c r="SYN97" s="531"/>
      <c r="SYO97" s="532"/>
      <c r="SYP97" s="533"/>
      <c r="SYQ97" s="527"/>
      <c r="SYR97" s="528"/>
      <c r="SYS97" s="529"/>
      <c r="SYT97" s="530"/>
      <c r="SYU97" s="531"/>
      <c r="SYV97" s="532"/>
      <c r="SYW97" s="533"/>
      <c r="SYX97" s="527"/>
      <c r="SYY97" s="528"/>
      <c r="SYZ97" s="529"/>
      <c r="SZA97" s="530"/>
      <c r="SZB97" s="531"/>
      <c r="SZC97" s="532"/>
      <c r="SZD97" s="533"/>
      <c r="SZE97" s="527"/>
      <c r="SZF97" s="528"/>
      <c r="SZG97" s="529"/>
      <c r="SZH97" s="530"/>
      <c r="SZI97" s="531"/>
      <c r="SZJ97" s="532"/>
      <c r="SZK97" s="533"/>
      <c r="SZL97" s="527"/>
      <c r="SZM97" s="528"/>
      <c r="SZN97" s="529"/>
      <c r="SZO97" s="530"/>
      <c r="SZP97" s="531"/>
      <c r="SZQ97" s="532"/>
      <c r="SZR97" s="533"/>
      <c r="SZS97" s="527"/>
      <c r="SZT97" s="528"/>
      <c r="SZU97" s="529"/>
      <c r="SZV97" s="530"/>
      <c r="SZW97" s="531"/>
      <c r="SZX97" s="532"/>
      <c r="SZY97" s="533"/>
      <c r="SZZ97" s="527"/>
      <c r="TAA97" s="528"/>
      <c r="TAB97" s="529"/>
      <c r="TAC97" s="530"/>
      <c r="TAD97" s="531"/>
      <c r="TAE97" s="532"/>
      <c r="TAF97" s="533"/>
      <c r="TAG97" s="527"/>
      <c r="TAH97" s="528"/>
      <c r="TAI97" s="529"/>
      <c r="TAJ97" s="530"/>
      <c r="TAK97" s="531"/>
      <c r="TAL97" s="532"/>
      <c r="TAM97" s="533"/>
      <c r="TAN97" s="527"/>
      <c r="TAO97" s="528"/>
      <c r="TAP97" s="529"/>
      <c r="TAQ97" s="530"/>
      <c r="TAR97" s="531"/>
      <c r="TAS97" s="532"/>
      <c r="TAT97" s="533"/>
      <c r="TAU97" s="527"/>
      <c r="TAV97" s="528"/>
      <c r="TAW97" s="529"/>
      <c r="TAX97" s="530"/>
      <c r="TAY97" s="531"/>
      <c r="TAZ97" s="532"/>
      <c r="TBA97" s="533"/>
      <c r="TBB97" s="527"/>
      <c r="TBC97" s="528"/>
      <c r="TBD97" s="529"/>
      <c r="TBE97" s="530"/>
      <c r="TBF97" s="531"/>
      <c r="TBG97" s="532"/>
      <c r="TBH97" s="533"/>
      <c r="TBI97" s="527"/>
      <c r="TBJ97" s="528"/>
      <c r="TBK97" s="529"/>
      <c r="TBL97" s="530"/>
      <c r="TBM97" s="531"/>
      <c r="TBN97" s="532"/>
      <c r="TBO97" s="533"/>
      <c r="TBP97" s="527"/>
      <c r="TBQ97" s="528"/>
      <c r="TBR97" s="529"/>
      <c r="TBS97" s="530"/>
      <c r="TBT97" s="531"/>
      <c r="TBU97" s="532"/>
      <c r="TBV97" s="533"/>
      <c r="TBW97" s="527"/>
      <c r="TBX97" s="528"/>
      <c r="TBY97" s="529"/>
      <c r="TBZ97" s="530"/>
      <c r="TCA97" s="531"/>
      <c r="TCB97" s="532"/>
      <c r="TCC97" s="533"/>
      <c r="TCD97" s="527"/>
      <c r="TCE97" s="528"/>
      <c r="TCF97" s="529"/>
      <c r="TCG97" s="530"/>
      <c r="TCH97" s="531"/>
      <c r="TCI97" s="532"/>
      <c r="TCJ97" s="533"/>
      <c r="TCK97" s="527"/>
      <c r="TCL97" s="528"/>
      <c r="TCM97" s="529"/>
      <c r="TCN97" s="530"/>
      <c r="TCO97" s="531"/>
      <c r="TCP97" s="532"/>
      <c r="TCQ97" s="533"/>
      <c r="TCR97" s="527"/>
      <c r="TCS97" s="528"/>
      <c r="TCT97" s="529"/>
      <c r="TCU97" s="530"/>
      <c r="TCV97" s="531"/>
      <c r="TCW97" s="532"/>
      <c r="TCX97" s="533"/>
      <c r="TCY97" s="527"/>
      <c r="TCZ97" s="528"/>
      <c r="TDA97" s="529"/>
      <c r="TDB97" s="530"/>
      <c r="TDC97" s="531"/>
      <c r="TDD97" s="532"/>
      <c r="TDE97" s="533"/>
      <c r="TDF97" s="527"/>
      <c r="TDG97" s="528"/>
      <c r="TDH97" s="529"/>
      <c r="TDI97" s="530"/>
      <c r="TDJ97" s="531"/>
      <c r="TDK97" s="532"/>
      <c r="TDL97" s="533"/>
      <c r="TDM97" s="527"/>
      <c r="TDN97" s="528"/>
      <c r="TDO97" s="529"/>
      <c r="TDP97" s="530"/>
      <c r="TDQ97" s="531"/>
      <c r="TDR97" s="532"/>
      <c r="TDS97" s="533"/>
      <c r="TDT97" s="527"/>
      <c r="TDU97" s="528"/>
      <c r="TDV97" s="529"/>
      <c r="TDW97" s="530"/>
      <c r="TDX97" s="531"/>
      <c r="TDY97" s="532"/>
      <c r="TDZ97" s="533"/>
      <c r="TEA97" s="527"/>
      <c r="TEB97" s="528"/>
      <c r="TEC97" s="529"/>
      <c r="TED97" s="530"/>
      <c r="TEE97" s="531"/>
      <c r="TEF97" s="532"/>
      <c r="TEG97" s="533"/>
      <c r="TEH97" s="527"/>
      <c r="TEI97" s="528"/>
      <c r="TEJ97" s="529"/>
      <c r="TEK97" s="530"/>
      <c r="TEL97" s="531"/>
      <c r="TEM97" s="532"/>
      <c r="TEN97" s="533"/>
      <c r="TEO97" s="527"/>
      <c r="TEP97" s="528"/>
      <c r="TEQ97" s="529"/>
      <c r="TER97" s="530"/>
      <c r="TES97" s="531"/>
      <c r="TET97" s="532"/>
      <c r="TEU97" s="533"/>
      <c r="TEV97" s="527"/>
      <c r="TEW97" s="528"/>
      <c r="TEX97" s="529"/>
      <c r="TEY97" s="530"/>
      <c r="TEZ97" s="531"/>
      <c r="TFA97" s="532"/>
      <c r="TFB97" s="533"/>
      <c r="TFC97" s="527"/>
      <c r="TFD97" s="528"/>
      <c r="TFE97" s="529"/>
      <c r="TFF97" s="530"/>
      <c r="TFG97" s="531"/>
      <c r="TFH97" s="532"/>
      <c r="TFI97" s="533"/>
      <c r="TFJ97" s="527"/>
      <c r="TFK97" s="528"/>
      <c r="TFL97" s="529"/>
      <c r="TFM97" s="530"/>
      <c r="TFN97" s="531"/>
      <c r="TFO97" s="532"/>
      <c r="TFP97" s="533"/>
      <c r="TFQ97" s="527"/>
      <c r="TFR97" s="528"/>
      <c r="TFS97" s="529"/>
      <c r="TFT97" s="530"/>
      <c r="TFU97" s="531"/>
      <c r="TFV97" s="532"/>
      <c r="TFW97" s="533"/>
      <c r="TFX97" s="527"/>
      <c r="TFY97" s="528"/>
      <c r="TFZ97" s="529"/>
      <c r="TGA97" s="530"/>
      <c r="TGB97" s="531"/>
      <c r="TGC97" s="532"/>
      <c r="TGD97" s="533"/>
      <c r="TGE97" s="527"/>
      <c r="TGF97" s="528"/>
      <c r="TGG97" s="529"/>
      <c r="TGH97" s="530"/>
      <c r="TGI97" s="531"/>
      <c r="TGJ97" s="532"/>
      <c r="TGK97" s="533"/>
      <c r="TGL97" s="527"/>
      <c r="TGM97" s="528"/>
      <c r="TGN97" s="529"/>
      <c r="TGO97" s="530"/>
      <c r="TGP97" s="531"/>
      <c r="TGQ97" s="532"/>
      <c r="TGR97" s="533"/>
      <c r="TGS97" s="527"/>
      <c r="TGT97" s="528"/>
      <c r="TGU97" s="529"/>
      <c r="TGV97" s="530"/>
      <c r="TGW97" s="531"/>
      <c r="TGX97" s="532"/>
      <c r="TGY97" s="533"/>
      <c r="TGZ97" s="527"/>
      <c r="THA97" s="528"/>
      <c r="THB97" s="529"/>
      <c r="THC97" s="530"/>
      <c r="THD97" s="531"/>
      <c r="THE97" s="532"/>
      <c r="THF97" s="533"/>
      <c r="THG97" s="527"/>
      <c r="THH97" s="528"/>
      <c r="THI97" s="529"/>
      <c r="THJ97" s="530"/>
      <c r="THK97" s="531"/>
      <c r="THL97" s="532"/>
      <c r="THM97" s="533"/>
      <c r="THN97" s="527"/>
      <c r="THO97" s="528"/>
      <c r="THP97" s="529"/>
      <c r="THQ97" s="530"/>
      <c r="THR97" s="531"/>
      <c r="THS97" s="532"/>
      <c r="THT97" s="533"/>
      <c r="THU97" s="527"/>
      <c r="THV97" s="528"/>
      <c r="THW97" s="529"/>
      <c r="THX97" s="530"/>
      <c r="THY97" s="531"/>
      <c r="THZ97" s="532"/>
      <c r="TIA97" s="533"/>
      <c r="TIB97" s="527"/>
      <c r="TIC97" s="528"/>
      <c r="TID97" s="529"/>
      <c r="TIE97" s="530"/>
      <c r="TIF97" s="531"/>
      <c r="TIG97" s="532"/>
      <c r="TIH97" s="533"/>
      <c r="TII97" s="527"/>
      <c r="TIJ97" s="528"/>
      <c r="TIK97" s="529"/>
      <c r="TIL97" s="530"/>
      <c r="TIM97" s="531"/>
      <c r="TIN97" s="532"/>
      <c r="TIO97" s="533"/>
      <c r="TIP97" s="527"/>
      <c r="TIQ97" s="528"/>
      <c r="TIR97" s="529"/>
      <c r="TIS97" s="530"/>
      <c r="TIT97" s="531"/>
      <c r="TIU97" s="532"/>
      <c r="TIV97" s="533"/>
      <c r="TIW97" s="527"/>
      <c r="TIX97" s="528"/>
      <c r="TIY97" s="529"/>
      <c r="TIZ97" s="530"/>
      <c r="TJA97" s="531"/>
      <c r="TJB97" s="532"/>
      <c r="TJC97" s="533"/>
      <c r="TJD97" s="527"/>
      <c r="TJE97" s="528"/>
      <c r="TJF97" s="529"/>
      <c r="TJG97" s="530"/>
      <c r="TJH97" s="531"/>
      <c r="TJI97" s="532"/>
      <c r="TJJ97" s="533"/>
      <c r="TJK97" s="527"/>
      <c r="TJL97" s="528"/>
      <c r="TJM97" s="529"/>
      <c r="TJN97" s="530"/>
      <c r="TJO97" s="531"/>
      <c r="TJP97" s="532"/>
      <c r="TJQ97" s="533"/>
      <c r="TJR97" s="527"/>
      <c r="TJS97" s="528"/>
      <c r="TJT97" s="529"/>
      <c r="TJU97" s="530"/>
      <c r="TJV97" s="531"/>
      <c r="TJW97" s="532"/>
      <c r="TJX97" s="533"/>
      <c r="TJY97" s="527"/>
      <c r="TJZ97" s="528"/>
      <c r="TKA97" s="529"/>
      <c r="TKB97" s="530"/>
      <c r="TKC97" s="531"/>
      <c r="TKD97" s="532"/>
      <c r="TKE97" s="533"/>
      <c r="TKF97" s="527"/>
      <c r="TKG97" s="528"/>
      <c r="TKH97" s="529"/>
      <c r="TKI97" s="530"/>
      <c r="TKJ97" s="531"/>
      <c r="TKK97" s="532"/>
      <c r="TKL97" s="533"/>
      <c r="TKM97" s="527"/>
      <c r="TKN97" s="528"/>
      <c r="TKO97" s="529"/>
      <c r="TKP97" s="530"/>
      <c r="TKQ97" s="531"/>
      <c r="TKR97" s="532"/>
      <c r="TKS97" s="533"/>
      <c r="TKT97" s="527"/>
      <c r="TKU97" s="528"/>
      <c r="TKV97" s="529"/>
      <c r="TKW97" s="530"/>
      <c r="TKX97" s="531"/>
      <c r="TKY97" s="532"/>
      <c r="TKZ97" s="533"/>
      <c r="TLA97" s="527"/>
      <c r="TLB97" s="528"/>
      <c r="TLC97" s="529"/>
      <c r="TLD97" s="530"/>
      <c r="TLE97" s="531"/>
      <c r="TLF97" s="532"/>
      <c r="TLG97" s="533"/>
      <c r="TLH97" s="527"/>
      <c r="TLI97" s="528"/>
      <c r="TLJ97" s="529"/>
      <c r="TLK97" s="530"/>
      <c r="TLL97" s="531"/>
      <c r="TLM97" s="532"/>
      <c r="TLN97" s="533"/>
      <c r="TLO97" s="527"/>
      <c r="TLP97" s="528"/>
      <c r="TLQ97" s="529"/>
      <c r="TLR97" s="530"/>
      <c r="TLS97" s="531"/>
      <c r="TLT97" s="532"/>
      <c r="TLU97" s="533"/>
      <c r="TLV97" s="527"/>
      <c r="TLW97" s="528"/>
      <c r="TLX97" s="529"/>
      <c r="TLY97" s="530"/>
      <c r="TLZ97" s="531"/>
      <c r="TMA97" s="532"/>
      <c r="TMB97" s="533"/>
      <c r="TMC97" s="527"/>
      <c r="TMD97" s="528"/>
      <c r="TME97" s="529"/>
      <c r="TMF97" s="530"/>
      <c r="TMG97" s="531"/>
      <c r="TMH97" s="532"/>
      <c r="TMI97" s="533"/>
      <c r="TMJ97" s="527"/>
      <c r="TMK97" s="528"/>
      <c r="TML97" s="529"/>
      <c r="TMM97" s="530"/>
      <c r="TMN97" s="531"/>
      <c r="TMO97" s="532"/>
      <c r="TMP97" s="533"/>
      <c r="TMQ97" s="527"/>
      <c r="TMR97" s="528"/>
      <c r="TMS97" s="529"/>
      <c r="TMT97" s="530"/>
      <c r="TMU97" s="531"/>
      <c r="TMV97" s="532"/>
      <c r="TMW97" s="533"/>
      <c r="TMX97" s="527"/>
      <c r="TMY97" s="528"/>
      <c r="TMZ97" s="529"/>
      <c r="TNA97" s="530"/>
      <c r="TNB97" s="531"/>
      <c r="TNC97" s="532"/>
      <c r="TND97" s="533"/>
      <c r="TNE97" s="527"/>
      <c r="TNF97" s="528"/>
      <c r="TNG97" s="529"/>
      <c r="TNH97" s="530"/>
      <c r="TNI97" s="531"/>
      <c r="TNJ97" s="532"/>
      <c r="TNK97" s="533"/>
      <c r="TNL97" s="527"/>
      <c r="TNM97" s="528"/>
      <c r="TNN97" s="529"/>
      <c r="TNO97" s="530"/>
      <c r="TNP97" s="531"/>
      <c r="TNQ97" s="532"/>
      <c r="TNR97" s="533"/>
      <c r="TNS97" s="527"/>
      <c r="TNT97" s="528"/>
      <c r="TNU97" s="529"/>
      <c r="TNV97" s="530"/>
      <c r="TNW97" s="531"/>
      <c r="TNX97" s="532"/>
      <c r="TNY97" s="533"/>
      <c r="TNZ97" s="527"/>
      <c r="TOA97" s="528"/>
      <c r="TOB97" s="529"/>
      <c r="TOC97" s="530"/>
      <c r="TOD97" s="531"/>
      <c r="TOE97" s="532"/>
      <c r="TOF97" s="533"/>
      <c r="TOG97" s="527"/>
      <c r="TOH97" s="528"/>
      <c r="TOI97" s="529"/>
      <c r="TOJ97" s="530"/>
      <c r="TOK97" s="531"/>
      <c r="TOL97" s="532"/>
      <c r="TOM97" s="533"/>
      <c r="TON97" s="527"/>
      <c r="TOO97" s="528"/>
      <c r="TOP97" s="529"/>
      <c r="TOQ97" s="530"/>
      <c r="TOR97" s="531"/>
      <c r="TOS97" s="532"/>
      <c r="TOT97" s="533"/>
      <c r="TOU97" s="527"/>
      <c r="TOV97" s="528"/>
      <c r="TOW97" s="529"/>
      <c r="TOX97" s="530"/>
      <c r="TOY97" s="531"/>
      <c r="TOZ97" s="532"/>
      <c r="TPA97" s="533"/>
      <c r="TPB97" s="527"/>
      <c r="TPC97" s="528"/>
      <c r="TPD97" s="529"/>
      <c r="TPE97" s="530"/>
      <c r="TPF97" s="531"/>
      <c r="TPG97" s="532"/>
      <c r="TPH97" s="533"/>
      <c r="TPI97" s="527"/>
      <c r="TPJ97" s="528"/>
      <c r="TPK97" s="529"/>
      <c r="TPL97" s="530"/>
      <c r="TPM97" s="531"/>
      <c r="TPN97" s="532"/>
      <c r="TPO97" s="533"/>
      <c r="TPP97" s="527"/>
      <c r="TPQ97" s="528"/>
      <c r="TPR97" s="529"/>
      <c r="TPS97" s="530"/>
      <c r="TPT97" s="531"/>
      <c r="TPU97" s="532"/>
      <c r="TPV97" s="533"/>
      <c r="TPW97" s="527"/>
      <c r="TPX97" s="528"/>
      <c r="TPY97" s="529"/>
      <c r="TPZ97" s="530"/>
      <c r="TQA97" s="531"/>
      <c r="TQB97" s="532"/>
      <c r="TQC97" s="533"/>
      <c r="TQD97" s="527"/>
      <c r="TQE97" s="528"/>
      <c r="TQF97" s="529"/>
      <c r="TQG97" s="530"/>
      <c r="TQH97" s="531"/>
      <c r="TQI97" s="532"/>
      <c r="TQJ97" s="533"/>
      <c r="TQK97" s="527"/>
      <c r="TQL97" s="528"/>
      <c r="TQM97" s="529"/>
      <c r="TQN97" s="530"/>
      <c r="TQO97" s="531"/>
      <c r="TQP97" s="532"/>
      <c r="TQQ97" s="533"/>
      <c r="TQR97" s="527"/>
      <c r="TQS97" s="528"/>
      <c r="TQT97" s="529"/>
      <c r="TQU97" s="530"/>
      <c r="TQV97" s="531"/>
      <c r="TQW97" s="532"/>
      <c r="TQX97" s="533"/>
      <c r="TQY97" s="527"/>
      <c r="TQZ97" s="528"/>
      <c r="TRA97" s="529"/>
      <c r="TRB97" s="530"/>
      <c r="TRC97" s="531"/>
      <c r="TRD97" s="532"/>
      <c r="TRE97" s="533"/>
      <c r="TRF97" s="527"/>
      <c r="TRG97" s="528"/>
      <c r="TRH97" s="529"/>
      <c r="TRI97" s="530"/>
      <c r="TRJ97" s="531"/>
      <c r="TRK97" s="532"/>
      <c r="TRL97" s="533"/>
      <c r="TRM97" s="527"/>
      <c r="TRN97" s="528"/>
      <c r="TRO97" s="529"/>
      <c r="TRP97" s="530"/>
      <c r="TRQ97" s="531"/>
      <c r="TRR97" s="532"/>
      <c r="TRS97" s="533"/>
      <c r="TRT97" s="527"/>
      <c r="TRU97" s="528"/>
      <c r="TRV97" s="529"/>
      <c r="TRW97" s="530"/>
      <c r="TRX97" s="531"/>
      <c r="TRY97" s="532"/>
      <c r="TRZ97" s="533"/>
      <c r="TSA97" s="527"/>
      <c r="TSB97" s="528"/>
      <c r="TSC97" s="529"/>
      <c r="TSD97" s="530"/>
      <c r="TSE97" s="531"/>
      <c r="TSF97" s="532"/>
      <c r="TSG97" s="533"/>
      <c r="TSH97" s="527"/>
      <c r="TSI97" s="528"/>
      <c r="TSJ97" s="529"/>
      <c r="TSK97" s="530"/>
      <c r="TSL97" s="531"/>
      <c r="TSM97" s="532"/>
      <c r="TSN97" s="533"/>
      <c r="TSO97" s="527"/>
      <c r="TSP97" s="528"/>
      <c r="TSQ97" s="529"/>
      <c r="TSR97" s="530"/>
      <c r="TSS97" s="531"/>
      <c r="TST97" s="532"/>
      <c r="TSU97" s="533"/>
      <c r="TSV97" s="527"/>
      <c r="TSW97" s="528"/>
      <c r="TSX97" s="529"/>
      <c r="TSY97" s="530"/>
      <c r="TSZ97" s="531"/>
      <c r="TTA97" s="532"/>
      <c r="TTB97" s="533"/>
      <c r="TTC97" s="527"/>
      <c r="TTD97" s="528"/>
      <c r="TTE97" s="529"/>
      <c r="TTF97" s="530"/>
      <c r="TTG97" s="531"/>
      <c r="TTH97" s="532"/>
      <c r="TTI97" s="533"/>
      <c r="TTJ97" s="527"/>
      <c r="TTK97" s="528"/>
      <c r="TTL97" s="529"/>
      <c r="TTM97" s="530"/>
      <c r="TTN97" s="531"/>
      <c r="TTO97" s="532"/>
      <c r="TTP97" s="533"/>
      <c r="TTQ97" s="527"/>
      <c r="TTR97" s="528"/>
      <c r="TTS97" s="529"/>
      <c r="TTT97" s="530"/>
      <c r="TTU97" s="531"/>
      <c r="TTV97" s="532"/>
      <c r="TTW97" s="533"/>
      <c r="TTX97" s="527"/>
      <c r="TTY97" s="528"/>
      <c r="TTZ97" s="529"/>
      <c r="TUA97" s="530"/>
      <c r="TUB97" s="531"/>
      <c r="TUC97" s="532"/>
      <c r="TUD97" s="533"/>
      <c r="TUE97" s="527"/>
      <c r="TUF97" s="528"/>
      <c r="TUG97" s="529"/>
      <c r="TUH97" s="530"/>
      <c r="TUI97" s="531"/>
      <c r="TUJ97" s="532"/>
      <c r="TUK97" s="533"/>
      <c r="TUL97" s="527"/>
      <c r="TUM97" s="528"/>
      <c r="TUN97" s="529"/>
      <c r="TUO97" s="530"/>
      <c r="TUP97" s="531"/>
      <c r="TUQ97" s="532"/>
      <c r="TUR97" s="533"/>
      <c r="TUS97" s="527"/>
      <c r="TUT97" s="528"/>
      <c r="TUU97" s="529"/>
      <c r="TUV97" s="530"/>
      <c r="TUW97" s="531"/>
      <c r="TUX97" s="532"/>
      <c r="TUY97" s="533"/>
      <c r="TUZ97" s="527"/>
      <c r="TVA97" s="528"/>
      <c r="TVB97" s="529"/>
      <c r="TVC97" s="530"/>
      <c r="TVD97" s="531"/>
      <c r="TVE97" s="532"/>
      <c r="TVF97" s="533"/>
      <c r="TVG97" s="527"/>
      <c r="TVH97" s="528"/>
      <c r="TVI97" s="529"/>
      <c r="TVJ97" s="530"/>
      <c r="TVK97" s="531"/>
      <c r="TVL97" s="532"/>
      <c r="TVM97" s="533"/>
      <c r="TVN97" s="527"/>
      <c r="TVO97" s="528"/>
      <c r="TVP97" s="529"/>
      <c r="TVQ97" s="530"/>
      <c r="TVR97" s="531"/>
      <c r="TVS97" s="532"/>
      <c r="TVT97" s="533"/>
      <c r="TVU97" s="527"/>
      <c r="TVV97" s="528"/>
      <c r="TVW97" s="529"/>
      <c r="TVX97" s="530"/>
      <c r="TVY97" s="531"/>
      <c r="TVZ97" s="532"/>
      <c r="TWA97" s="533"/>
      <c r="TWB97" s="527"/>
      <c r="TWC97" s="528"/>
      <c r="TWD97" s="529"/>
      <c r="TWE97" s="530"/>
      <c r="TWF97" s="531"/>
      <c r="TWG97" s="532"/>
      <c r="TWH97" s="533"/>
      <c r="TWI97" s="527"/>
      <c r="TWJ97" s="528"/>
      <c r="TWK97" s="529"/>
      <c r="TWL97" s="530"/>
      <c r="TWM97" s="531"/>
      <c r="TWN97" s="532"/>
      <c r="TWO97" s="533"/>
      <c r="TWP97" s="527"/>
      <c r="TWQ97" s="528"/>
      <c r="TWR97" s="529"/>
      <c r="TWS97" s="530"/>
      <c r="TWT97" s="531"/>
      <c r="TWU97" s="532"/>
      <c r="TWV97" s="533"/>
      <c r="TWW97" s="527"/>
      <c r="TWX97" s="528"/>
      <c r="TWY97" s="529"/>
      <c r="TWZ97" s="530"/>
      <c r="TXA97" s="531"/>
      <c r="TXB97" s="532"/>
      <c r="TXC97" s="533"/>
      <c r="TXD97" s="527"/>
      <c r="TXE97" s="528"/>
      <c r="TXF97" s="529"/>
      <c r="TXG97" s="530"/>
      <c r="TXH97" s="531"/>
      <c r="TXI97" s="532"/>
      <c r="TXJ97" s="533"/>
      <c r="TXK97" s="527"/>
      <c r="TXL97" s="528"/>
      <c r="TXM97" s="529"/>
      <c r="TXN97" s="530"/>
      <c r="TXO97" s="531"/>
      <c r="TXP97" s="532"/>
      <c r="TXQ97" s="533"/>
      <c r="TXR97" s="527"/>
      <c r="TXS97" s="528"/>
      <c r="TXT97" s="529"/>
      <c r="TXU97" s="530"/>
      <c r="TXV97" s="531"/>
      <c r="TXW97" s="532"/>
      <c r="TXX97" s="533"/>
      <c r="TXY97" s="527"/>
      <c r="TXZ97" s="528"/>
      <c r="TYA97" s="529"/>
      <c r="TYB97" s="530"/>
      <c r="TYC97" s="531"/>
      <c r="TYD97" s="532"/>
      <c r="TYE97" s="533"/>
      <c r="TYF97" s="527"/>
      <c r="TYG97" s="528"/>
      <c r="TYH97" s="529"/>
      <c r="TYI97" s="530"/>
      <c r="TYJ97" s="531"/>
      <c r="TYK97" s="532"/>
      <c r="TYL97" s="533"/>
      <c r="TYM97" s="527"/>
      <c r="TYN97" s="528"/>
      <c r="TYO97" s="529"/>
      <c r="TYP97" s="530"/>
      <c r="TYQ97" s="531"/>
      <c r="TYR97" s="532"/>
      <c r="TYS97" s="533"/>
      <c r="TYT97" s="527"/>
      <c r="TYU97" s="528"/>
      <c r="TYV97" s="529"/>
      <c r="TYW97" s="530"/>
      <c r="TYX97" s="531"/>
      <c r="TYY97" s="532"/>
      <c r="TYZ97" s="533"/>
      <c r="TZA97" s="527"/>
      <c r="TZB97" s="528"/>
      <c r="TZC97" s="529"/>
      <c r="TZD97" s="530"/>
      <c r="TZE97" s="531"/>
      <c r="TZF97" s="532"/>
      <c r="TZG97" s="533"/>
      <c r="TZH97" s="527"/>
      <c r="TZI97" s="528"/>
      <c r="TZJ97" s="529"/>
      <c r="TZK97" s="530"/>
      <c r="TZL97" s="531"/>
      <c r="TZM97" s="532"/>
      <c r="TZN97" s="533"/>
      <c r="TZO97" s="527"/>
      <c r="TZP97" s="528"/>
      <c r="TZQ97" s="529"/>
      <c r="TZR97" s="530"/>
      <c r="TZS97" s="531"/>
      <c r="TZT97" s="532"/>
      <c r="TZU97" s="533"/>
      <c r="TZV97" s="527"/>
      <c r="TZW97" s="528"/>
      <c r="TZX97" s="529"/>
      <c r="TZY97" s="530"/>
      <c r="TZZ97" s="531"/>
      <c r="UAA97" s="532"/>
      <c r="UAB97" s="533"/>
      <c r="UAC97" s="527"/>
      <c r="UAD97" s="528"/>
      <c r="UAE97" s="529"/>
      <c r="UAF97" s="530"/>
      <c r="UAG97" s="531"/>
      <c r="UAH97" s="532"/>
      <c r="UAI97" s="533"/>
      <c r="UAJ97" s="527"/>
      <c r="UAK97" s="528"/>
      <c r="UAL97" s="529"/>
      <c r="UAM97" s="530"/>
      <c r="UAN97" s="531"/>
      <c r="UAO97" s="532"/>
      <c r="UAP97" s="533"/>
      <c r="UAQ97" s="527"/>
      <c r="UAR97" s="528"/>
      <c r="UAS97" s="529"/>
      <c r="UAT97" s="530"/>
      <c r="UAU97" s="531"/>
      <c r="UAV97" s="532"/>
      <c r="UAW97" s="533"/>
      <c r="UAX97" s="527"/>
      <c r="UAY97" s="528"/>
      <c r="UAZ97" s="529"/>
      <c r="UBA97" s="530"/>
      <c r="UBB97" s="531"/>
      <c r="UBC97" s="532"/>
      <c r="UBD97" s="533"/>
      <c r="UBE97" s="527"/>
      <c r="UBF97" s="528"/>
      <c r="UBG97" s="529"/>
      <c r="UBH97" s="530"/>
      <c r="UBI97" s="531"/>
      <c r="UBJ97" s="532"/>
      <c r="UBK97" s="533"/>
      <c r="UBL97" s="527"/>
      <c r="UBM97" s="528"/>
      <c r="UBN97" s="529"/>
      <c r="UBO97" s="530"/>
      <c r="UBP97" s="531"/>
      <c r="UBQ97" s="532"/>
      <c r="UBR97" s="533"/>
      <c r="UBS97" s="527"/>
      <c r="UBT97" s="528"/>
      <c r="UBU97" s="529"/>
      <c r="UBV97" s="530"/>
      <c r="UBW97" s="531"/>
      <c r="UBX97" s="532"/>
      <c r="UBY97" s="533"/>
      <c r="UBZ97" s="527"/>
      <c r="UCA97" s="528"/>
      <c r="UCB97" s="529"/>
      <c r="UCC97" s="530"/>
      <c r="UCD97" s="531"/>
      <c r="UCE97" s="532"/>
      <c r="UCF97" s="533"/>
      <c r="UCG97" s="527"/>
      <c r="UCH97" s="528"/>
      <c r="UCI97" s="529"/>
      <c r="UCJ97" s="530"/>
      <c r="UCK97" s="531"/>
      <c r="UCL97" s="532"/>
      <c r="UCM97" s="533"/>
      <c r="UCN97" s="527"/>
      <c r="UCO97" s="528"/>
      <c r="UCP97" s="529"/>
      <c r="UCQ97" s="530"/>
      <c r="UCR97" s="531"/>
      <c r="UCS97" s="532"/>
      <c r="UCT97" s="533"/>
      <c r="UCU97" s="527"/>
      <c r="UCV97" s="528"/>
      <c r="UCW97" s="529"/>
      <c r="UCX97" s="530"/>
      <c r="UCY97" s="531"/>
      <c r="UCZ97" s="532"/>
      <c r="UDA97" s="533"/>
      <c r="UDB97" s="527"/>
      <c r="UDC97" s="528"/>
      <c r="UDD97" s="529"/>
      <c r="UDE97" s="530"/>
      <c r="UDF97" s="531"/>
      <c r="UDG97" s="532"/>
      <c r="UDH97" s="533"/>
      <c r="UDI97" s="527"/>
      <c r="UDJ97" s="528"/>
      <c r="UDK97" s="529"/>
      <c r="UDL97" s="530"/>
      <c r="UDM97" s="531"/>
      <c r="UDN97" s="532"/>
      <c r="UDO97" s="533"/>
      <c r="UDP97" s="527"/>
      <c r="UDQ97" s="528"/>
      <c r="UDR97" s="529"/>
      <c r="UDS97" s="530"/>
      <c r="UDT97" s="531"/>
      <c r="UDU97" s="532"/>
      <c r="UDV97" s="533"/>
      <c r="UDW97" s="527"/>
      <c r="UDX97" s="528"/>
      <c r="UDY97" s="529"/>
      <c r="UDZ97" s="530"/>
      <c r="UEA97" s="531"/>
      <c r="UEB97" s="532"/>
      <c r="UEC97" s="533"/>
      <c r="UED97" s="527"/>
      <c r="UEE97" s="528"/>
      <c r="UEF97" s="529"/>
      <c r="UEG97" s="530"/>
      <c r="UEH97" s="531"/>
      <c r="UEI97" s="532"/>
      <c r="UEJ97" s="533"/>
      <c r="UEK97" s="527"/>
      <c r="UEL97" s="528"/>
      <c r="UEM97" s="529"/>
      <c r="UEN97" s="530"/>
      <c r="UEO97" s="531"/>
      <c r="UEP97" s="532"/>
      <c r="UEQ97" s="533"/>
      <c r="UER97" s="527"/>
      <c r="UES97" s="528"/>
      <c r="UET97" s="529"/>
      <c r="UEU97" s="530"/>
      <c r="UEV97" s="531"/>
      <c r="UEW97" s="532"/>
      <c r="UEX97" s="533"/>
      <c r="UEY97" s="527"/>
      <c r="UEZ97" s="528"/>
      <c r="UFA97" s="529"/>
      <c r="UFB97" s="530"/>
      <c r="UFC97" s="531"/>
      <c r="UFD97" s="532"/>
      <c r="UFE97" s="533"/>
      <c r="UFF97" s="527"/>
      <c r="UFG97" s="528"/>
      <c r="UFH97" s="529"/>
      <c r="UFI97" s="530"/>
      <c r="UFJ97" s="531"/>
      <c r="UFK97" s="532"/>
      <c r="UFL97" s="533"/>
      <c r="UFM97" s="527"/>
      <c r="UFN97" s="528"/>
      <c r="UFO97" s="529"/>
      <c r="UFP97" s="530"/>
      <c r="UFQ97" s="531"/>
      <c r="UFR97" s="532"/>
      <c r="UFS97" s="533"/>
      <c r="UFT97" s="527"/>
      <c r="UFU97" s="528"/>
      <c r="UFV97" s="529"/>
      <c r="UFW97" s="530"/>
      <c r="UFX97" s="531"/>
      <c r="UFY97" s="532"/>
      <c r="UFZ97" s="533"/>
      <c r="UGA97" s="527"/>
      <c r="UGB97" s="528"/>
      <c r="UGC97" s="529"/>
      <c r="UGD97" s="530"/>
      <c r="UGE97" s="531"/>
      <c r="UGF97" s="532"/>
      <c r="UGG97" s="533"/>
      <c r="UGH97" s="527"/>
      <c r="UGI97" s="528"/>
      <c r="UGJ97" s="529"/>
      <c r="UGK97" s="530"/>
      <c r="UGL97" s="531"/>
      <c r="UGM97" s="532"/>
      <c r="UGN97" s="533"/>
      <c r="UGO97" s="527"/>
      <c r="UGP97" s="528"/>
      <c r="UGQ97" s="529"/>
      <c r="UGR97" s="530"/>
      <c r="UGS97" s="531"/>
      <c r="UGT97" s="532"/>
      <c r="UGU97" s="533"/>
      <c r="UGV97" s="527"/>
      <c r="UGW97" s="528"/>
      <c r="UGX97" s="529"/>
      <c r="UGY97" s="530"/>
      <c r="UGZ97" s="531"/>
      <c r="UHA97" s="532"/>
      <c r="UHB97" s="533"/>
      <c r="UHC97" s="527"/>
      <c r="UHD97" s="528"/>
      <c r="UHE97" s="529"/>
      <c r="UHF97" s="530"/>
      <c r="UHG97" s="531"/>
      <c r="UHH97" s="532"/>
      <c r="UHI97" s="533"/>
      <c r="UHJ97" s="527"/>
      <c r="UHK97" s="528"/>
      <c r="UHL97" s="529"/>
      <c r="UHM97" s="530"/>
      <c r="UHN97" s="531"/>
      <c r="UHO97" s="532"/>
      <c r="UHP97" s="533"/>
      <c r="UHQ97" s="527"/>
      <c r="UHR97" s="528"/>
      <c r="UHS97" s="529"/>
      <c r="UHT97" s="530"/>
      <c r="UHU97" s="531"/>
      <c r="UHV97" s="532"/>
      <c r="UHW97" s="533"/>
      <c r="UHX97" s="527"/>
      <c r="UHY97" s="528"/>
      <c r="UHZ97" s="529"/>
      <c r="UIA97" s="530"/>
      <c r="UIB97" s="531"/>
      <c r="UIC97" s="532"/>
      <c r="UID97" s="533"/>
      <c r="UIE97" s="527"/>
      <c r="UIF97" s="528"/>
      <c r="UIG97" s="529"/>
      <c r="UIH97" s="530"/>
      <c r="UII97" s="531"/>
      <c r="UIJ97" s="532"/>
      <c r="UIK97" s="533"/>
      <c r="UIL97" s="527"/>
      <c r="UIM97" s="528"/>
      <c r="UIN97" s="529"/>
      <c r="UIO97" s="530"/>
      <c r="UIP97" s="531"/>
      <c r="UIQ97" s="532"/>
      <c r="UIR97" s="533"/>
      <c r="UIS97" s="527"/>
      <c r="UIT97" s="528"/>
      <c r="UIU97" s="529"/>
      <c r="UIV97" s="530"/>
      <c r="UIW97" s="531"/>
      <c r="UIX97" s="532"/>
      <c r="UIY97" s="533"/>
      <c r="UIZ97" s="527"/>
      <c r="UJA97" s="528"/>
      <c r="UJB97" s="529"/>
      <c r="UJC97" s="530"/>
      <c r="UJD97" s="531"/>
      <c r="UJE97" s="532"/>
      <c r="UJF97" s="533"/>
      <c r="UJG97" s="527"/>
      <c r="UJH97" s="528"/>
      <c r="UJI97" s="529"/>
      <c r="UJJ97" s="530"/>
      <c r="UJK97" s="531"/>
      <c r="UJL97" s="532"/>
      <c r="UJM97" s="533"/>
      <c r="UJN97" s="527"/>
      <c r="UJO97" s="528"/>
      <c r="UJP97" s="529"/>
      <c r="UJQ97" s="530"/>
      <c r="UJR97" s="531"/>
      <c r="UJS97" s="532"/>
      <c r="UJT97" s="533"/>
      <c r="UJU97" s="527"/>
      <c r="UJV97" s="528"/>
      <c r="UJW97" s="529"/>
      <c r="UJX97" s="530"/>
      <c r="UJY97" s="531"/>
      <c r="UJZ97" s="532"/>
      <c r="UKA97" s="533"/>
      <c r="UKB97" s="527"/>
      <c r="UKC97" s="528"/>
      <c r="UKD97" s="529"/>
      <c r="UKE97" s="530"/>
      <c r="UKF97" s="531"/>
      <c r="UKG97" s="532"/>
      <c r="UKH97" s="533"/>
      <c r="UKI97" s="527"/>
      <c r="UKJ97" s="528"/>
      <c r="UKK97" s="529"/>
      <c r="UKL97" s="530"/>
      <c r="UKM97" s="531"/>
      <c r="UKN97" s="532"/>
      <c r="UKO97" s="533"/>
      <c r="UKP97" s="527"/>
      <c r="UKQ97" s="528"/>
      <c r="UKR97" s="529"/>
      <c r="UKS97" s="530"/>
      <c r="UKT97" s="531"/>
      <c r="UKU97" s="532"/>
      <c r="UKV97" s="533"/>
      <c r="UKW97" s="527"/>
      <c r="UKX97" s="528"/>
      <c r="UKY97" s="529"/>
      <c r="UKZ97" s="530"/>
      <c r="ULA97" s="531"/>
      <c r="ULB97" s="532"/>
      <c r="ULC97" s="533"/>
      <c r="ULD97" s="527"/>
      <c r="ULE97" s="528"/>
      <c r="ULF97" s="529"/>
      <c r="ULG97" s="530"/>
      <c r="ULH97" s="531"/>
      <c r="ULI97" s="532"/>
      <c r="ULJ97" s="533"/>
      <c r="ULK97" s="527"/>
      <c r="ULL97" s="528"/>
      <c r="ULM97" s="529"/>
      <c r="ULN97" s="530"/>
      <c r="ULO97" s="531"/>
      <c r="ULP97" s="532"/>
      <c r="ULQ97" s="533"/>
      <c r="ULR97" s="527"/>
      <c r="ULS97" s="528"/>
      <c r="ULT97" s="529"/>
      <c r="ULU97" s="530"/>
      <c r="ULV97" s="531"/>
      <c r="ULW97" s="532"/>
      <c r="ULX97" s="533"/>
      <c r="ULY97" s="527"/>
      <c r="ULZ97" s="528"/>
      <c r="UMA97" s="529"/>
      <c r="UMB97" s="530"/>
      <c r="UMC97" s="531"/>
      <c r="UMD97" s="532"/>
      <c r="UME97" s="533"/>
      <c r="UMF97" s="527"/>
      <c r="UMG97" s="528"/>
      <c r="UMH97" s="529"/>
      <c r="UMI97" s="530"/>
      <c r="UMJ97" s="531"/>
      <c r="UMK97" s="532"/>
      <c r="UML97" s="533"/>
      <c r="UMM97" s="527"/>
      <c r="UMN97" s="528"/>
      <c r="UMO97" s="529"/>
      <c r="UMP97" s="530"/>
      <c r="UMQ97" s="531"/>
      <c r="UMR97" s="532"/>
      <c r="UMS97" s="533"/>
      <c r="UMT97" s="527"/>
      <c r="UMU97" s="528"/>
      <c r="UMV97" s="529"/>
      <c r="UMW97" s="530"/>
      <c r="UMX97" s="531"/>
      <c r="UMY97" s="532"/>
      <c r="UMZ97" s="533"/>
      <c r="UNA97" s="527"/>
      <c r="UNB97" s="528"/>
      <c r="UNC97" s="529"/>
      <c r="UND97" s="530"/>
      <c r="UNE97" s="531"/>
      <c r="UNF97" s="532"/>
      <c r="UNG97" s="533"/>
      <c r="UNH97" s="527"/>
      <c r="UNI97" s="528"/>
      <c r="UNJ97" s="529"/>
      <c r="UNK97" s="530"/>
      <c r="UNL97" s="531"/>
      <c r="UNM97" s="532"/>
      <c r="UNN97" s="533"/>
      <c r="UNO97" s="527"/>
      <c r="UNP97" s="528"/>
      <c r="UNQ97" s="529"/>
      <c r="UNR97" s="530"/>
      <c r="UNS97" s="531"/>
      <c r="UNT97" s="532"/>
      <c r="UNU97" s="533"/>
      <c r="UNV97" s="527"/>
      <c r="UNW97" s="528"/>
      <c r="UNX97" s="529"/>
      <c r="UNY97" s="530"/>
      <c r="UNZ97" s="531"/>
      <c r="UOA97" s="532"/>
      <c r="UOB97" s="533"/>
      <c r="UOC97" s="527"/>
      <c r="UOD97" s="528"/>
      <c r="UOE97" s="529"/>
      <c r="UOF97" s="530"/>
      <c r="UOG97" s="531"/>
      <c r="UOH97" s="532"/>
      <c r="UOI97" s="533"/>
      <c r="UOJ97" s="527"/>
      <c r="UOK97" s="528"/>
      <c r="UOL97" s="529"/>
      <c r="UOM97" s="530"/>
      <c r="UON97" s="531"/>
      <c r="UOO97" s="532"/>
      <c r="UOP97" s="533"/>
      <c r="UOQ97" s="527"/>
      <c r="UOR97" s="528"/>
      <c r="UOS97" s="529"/>
      <c r="UOT97" s="530"/>
      <c r="UOU97" s="531"/>
      <c r="UOV97" s="532"/>
      <c r="UOW97" s="533"/>
      <c r="UOX97" s="527"/>
      <c r="UOY97" s="528"/>
      <c r="UOZ97" s="529"/>
      <c r="UPA97" s="530"/>
      <c r="UPB97" s="531"/>
      <c r="UPC97" s="532"/>
      <c r="UPD97" s="533"/>
      <c r="UPE97" s="527"/>
      <c r="UPF97" s="528"/>
      <c r="UPG97" s="529"/>
      <c r="UPH97" s="530"/>
      <c r="UPI97" s="531"/>
      <c r="UPJ97" s="532"/>
      <c r="UPK97" s="533"/>
      <c r="UPL97" s="527"/>
      <c r="UPM97" s="528"/>
      <c r="UPN97" s="529"/>
      <c r="UPO97" s="530"/>
      <c r="UPP97" s="531"/>
      <c r="UPQ97" s="532"/>
      <c r="UPR97" s="533"/>
      <c r="UPS97" s="527"/>
      <c r="UPT97" s="528"/>
      <c r="UPU97" s="529"/>
      <c r="UPV97" s="530"/>
      <c r="UPW97" s="531"/>
      <c r="UPX97" s="532"/>
      <c r="UPY97" s="533"/>
      <c r="UPZ97" s="527"/>
      <c r="UQA97" s="528"/>
      <c r="UQB97" s="529"/>
      <c r="UQC97" s="530"/>
      <c r="UQD97" s="531"/>
      <c r="UQE97" s="532"/>
      <c r="UQF97" s="533"/>
      <c r="UQG97" s="527"/>
      <c r="UQH97" s="528"/>
      <c r="UQI97" s="529"/>
      <c r="UQJ97" s="530"/>
      <c r="UQK97" s="531"/>
      <c r="UQL97" s="532"/>
      <c r="UQM97" s="533"/>
      <c r="UQN97" s="527"/>
      <c r="UQO97" s="528"/>
      <c r="UQP97" s="529"/>
      <c r="UQQ97" s="530"/>
      <c r="UQR97" s="531"/>
      <c r="UQS97" s="532"/>
      <c r="UQT97" s="533"/>
      <c r="UQU97" s="527"/>
      <c r="UQV97" s="528"/>
      <c r="UQW97" s="529"/>
      <c r="UQX97" s="530"/>
      <c r="UQY97" s="531"/>
      <c r="UQZ97" s="532"/>
      <c r="URA97" s="533"/>
      <c r="URB97" s="527"/>
      <c r="URC97" s="528"/>
      <c r="URD97" s="529"/>
      <c r="URE97" s="530"/>
      <c r="URF97" s="531"/>
      <c r="URG97" s="532"/>
      <c r="URH97" s="533"/>
      <c r="URI97" s="527"/>
      <c r="URJ97" s="528"/>
      <c r="URK97" s="529"/>
      <c r="URL97" s="530"/>
      <c r="URM97" s="531"/>
      <c r="URN97" s="532"/>
      <c r="URO97" s="533"/>
      <c r="URP97" s="527"/>
      <c r="URQ97" s="528"/>
      <c r="URR97" s="529"/>
      <c r="URS97" s="530"/>
      <c r="URT97" s="531"/>
      <c r="URU97" s="532"/>
      <c r="URV97" s="533"/>
      <c r="URW97" s="527"/>
      <c r="URX97" s="528"/>
      <c r="URY97" s="529"/>
      <c r="URZ97" s="530"/>
      <c r="USA97" s="531"/>
      <c r="USB97" s="532"/>
      <c r="USC97" s="533"/>
      <c r="USD97" s="527"/>
      <c r="USE97" s="528"/>
      <c r="USF97" s="529"/>
      <c r="USG97" s="530"/>
      <c r="USH97" s="531"/>
      <c r="USI97" s="532"/>
      <c r="USJ97" s="533"/>
      <c r="USK97" s="527"/>
      <c r="USL97" s="528"/>
      <c r="USM97" s="529"/>
      <c r="USN97" s="530"/>
      <c r="USO97" s="531"/>
      <c r="USP97" s="532"/>
      <c r="USQ97" s="533"/>
      <c r="USR97" s="527"/>
      <c r="USS97" s="528"/>
      <c r="UST97" s="529"/>
      <c r="USU97" s="530"/>
      <c r="USV97" s="531"/>
      <c r="USW97" s="532"/>
      <c r="USX97" s="533"/>
      <c r="USY97" s="527"/>
      <c r="USZ97" s="528"/>
      <c r="UTA97" s="529"/>
      <c r="UTB97" s="530"/>
      <c r="UTC97" s="531"/>
      <c r="UTD97" s="532"/>
      <c r="UTE97" s="533"/>
      <c r="UTF97" s="527"/>
      <c r="UTG97" s="528"/>
      <c r="UTH97" s="529"/>
      <c r="UTI97" s="530"/>
      <c r="UTJ97" s="531"/>
      <c r="UTK97" s="532"/>
      <c r="UTL97" s="533"/>
      <c r="UTM97" s="527"/>
      <c r="UTN97" s="528"/>
      <c r="UTO97" s="529"/>
      <c r="UTP97" s="530"/>
      <c r="UTQ97" s="531"/>
      <c r="UTR97" s="532"/>
      <c r="UTS97" s="533"/>
      <c r="UTT97" s="527"/>
      <c r="UTU97" s="528"/>
      <c r="UTV97" s="529"/>
      <c r="UTW97" s="530"/>
      <c r="UTX97" s="531"/>
      <c r="UTY97" s="532"/>
      <c r="UTZ97" s="533"/>
      <c r="UUA97" s="527"/>
      <c r="UUB97" s="528"/>
      <c r="UUC97" s="529"/>
      <c r="UUD97" s="530"/>
      <c r="UUE97" s="531"/>
      <c r="UUF97" s="532"/>
      <c r="UUG97" s="533"/>
      <c r="UUH97" s="527"/>
      <c r="UUI97" s="528"/>
      <c r="UUJ97" s="529"/>
      <c r="UUK97" s="530"/>
      <c r="UUL97" s="531"/>
      <c r="UUM97" s="532"/>
      <c r="UUN97" s="533"/>
      <c r="UUO97" s="527"/>
      <c r="UUP97" s="528"/>
      <c r="UUQ97" s="529"/>
      <c r="UUR97" s="530"/>
      <c r="UUS97" s="531"/>
      <c r="UUT97" s="532"/>
      <c r="UUU97" s="533"/>
      <c r="UUV97" s="527"/>
      <c r="UUW97" s="528"/>
      <c r="UUX97" s="529"/>
      <c r="UUY97" s="530"/>
      <c r="UUZ97" s="531"/>
      <c r="UVA97" s="532"/>
      <c r="UVB97" s="533"/>
      <c r="UVC97" s="527"/>
      <c r="UVD97" s="528"/>
      <c r="UVE97" s="529"/>
      <c r="UVF97" s="530"/>
      <c r="UVG97" s="531"/>
      <c r="UVH97" s="532"/>
      <c r="UVI97" s="533"/>
      <c r="UVJ97" s="527"/>
      <c r="UVK97" s="528"/>
      <c r="UVL97" s="529"/>
      <c r="UVM97" s="530"/>
      <c r="UVN97" s="531"/>
      <c r="UVO97" s="532"/>
      <c r="UVP97" s="533"/>
      <c r="UVQ97" s="527"/>
      <c r="UVR97" s="528"/>
      <c r="UVS97" s="529"/>
      <c r="UVT97" s="530"/>
      <c r="UVU97" s="531"/>
      <c r="UVV97" s="532"/>
      <c r="UVW97" s="533"/>
      <c r="UVX97" s="527"/>
      <c r="UVY97" s="528"/>
      <c r="UVZ97" s="529"/>
      <c r="UWA97" s="530"/>
      <c r="UWB97" s="531"/>
      <c r="UWC97" s="532"/>
      <c r="UWD97" s="533"/>
      <c r="UWE97" s="527"/>
      <c r="UWF97" s="528"/>
      <c r="UWG97" s="529"/>
      <c r="UWH97" s="530"/>
      <c r="UWI97" s="531"/>
      <c r="UWJ97" s="532"/>
      <c r="UWK97" s="533"/>
      <c r="UWL97" s="527"/>
      <c r="UWM97" s="528"/>
      <c r="UWN97" s="529"/>
      <c r="UWO97" s="530"/>
      <c r="UWP97" s="531"/>
      <c r="UWQ97" s="532"/>
      <c r="UWR97" s="533"/>
      <c r="UWS97" s="527"/>
      <c r="UWT97" s="528"/>
      <c r="UWU97" s="529"/>
      <c r="UWV97" s="530"/>
      <c r="UWW97" s="531"/>
      <c r="UWX97" s="532"/>
      <c r="UWY97" s="533"/>
      <c r="UWZ97" s="527"/>
      <c r="UXA97" s="528"/>
      <c r="UXB97" s="529"/>
      <c r="UXC97" s="530"/>
      <c r="UXD97" s="531"/>
      <c r="UXE97" s="532"/>
      <c r="UXF97" s="533"/>
      <c r="UXG97" s="527"/>
      <c r="UXH97" s="528"/>
      <c r="UXI97" s="529"/>
      <c r="UXJ97" s="530"/>
      <c r="UXK97" s="531"/>
      <c r="UXL97" s="532"/>
      <c r="UXM97" s="533"/>
      <c r="UXN97" s="527"/>
      <c r="UXO97" s="528"/>
      <c r="UXP97" s="529"/>
      <c r="UXQ97" s="530"/>
      <c r="UXR97" s="531"/>
      <c r="UXS97" s="532"/>
      <c r="UXT97" s="533"/>
      <c r="UXU97" s="527"/>
      <c r="UXV97" s="528"/>
      <c r="UXW97" s="529"/>
      <c r="UXX97" s="530"/>
      <c r="UXY97" s="531"/>
      <c r="UXZ97" s="532"/>
      <c r="UYA97" s="533"/>
      <c r="UYB97" s="527"/>
      <c r="UYC97" s="528"/>
      <c r="UYD97" s="529"/>
      <c r="UYE97" s="530"/>
      <c r="UYF97" s="531"/>
      <c r="UYG97" s="532"/>
      <c r="UYH97" s="533"/>
      <c r="UYI97" s="527"/>
      <c r="UYJ97" s="528"/>
      <c r="UYK97" s="529"/>
      <c r="UYL97" s="530"/>
      <c r="UYM97" s="531"/>
      <c r="UYN97" s="532"/>
      <c r="UYO97" s="533"/>
      <c r="UYP97" s="527"/>
      <c r="UYQ97" s="528"/>
      <c r="UYR97" s="529"/>
      <c r="UYS97" s="530"/>
      <c r="UYT97" s="531"/>
      <c r="UYU97" s="532"/>
      <c r="UYV97" s="533"/>
      <c r="UYW97" s="527"/>
      <c r="UYX97" s="528"/>
      <c r="UYY97" s="529"/>
      <c r="UYZ97" s="530"/>
      <c r="UZA97" s="531"/>
      <c r="UZB97" s="532"/>
      <c r="UZC97" s="533"/>
      <c r="UZD97" s="527"/>
      <c r="UZE97" s="528"/>
      <c r="UZF97" s="529"/>
      <c r="UZG97" s="530"/>
      <c r="UZH97" s="531"/>
      <c r="UZI97" s="532"/>
      <c r="UZJ97" s="533"/>
      <c r="UZK97" s="527"/>
      <c r="UZL97" s="528"/>
      <c r="UZM97" s="529"/>
      <c r="UZN97" s="530"/>
      <c r="UZO97" s="531"/>
      <c r="UZP97" s="532"/>
      <c r="UZQ97" s="533"/>
      <c r="UZR97" s="527"/>
      <c r="UZS97" s="528"/>
      <c r="UZT97" s="529"/>
      <c r="UZU97" s="530"/>
      <c r="UZV97" s="531"/>
      <c r="UZW97" s="532"/>
      <c r="UZX97" s="533"/>
      <c r="UZY97" s="527"/>
      <c r="UZZ97" s="528"/>
      <c r="VAA97" s="529"/>
      <c r="VAB97" s="530"/>
      <c r="VAC97" s="531"/>
      <c r="VAD97" s="532"/>
      <c r="VAE97" s="533"/>
      <c r="VAF97" s="527"/>
      <c r="VAG97" s="528"/>
      <c r="VAH97" s="529"/>
      <c r="VAI97" s="530"/>
      <c r="VAJ97" s="531"/>
      <c r="VAK97" s="532"/>
      <c r="VAL97" s="533"/>
      <c r="VAM97" s="527"/>
      <c r="VAN97" s="528"/>
      <c r="VAO97" s="529"/>
      <c r="VAP97" s="530"/>
      <c r="VAQ97" s="531"/>
      <c r="VAR97" s="532"/>
      <c r="VAS97" s="533"/>
      <c r="VAT97" s="527"/>
      <c r="VAU97" s="528"/>
      <c r="VAV97" s="529"/>
      <c r="VAW97" s="530"/>
      <c r="VAX97" s="531"/>
      <c r="VAY97" s="532"/>
      <c r="VAZ97" s="533"/>
      <c r="VBA97" s="527"/>
      <c r="VBB97" s="528"/>
      <c r="VBC97" s="529"/>
      <c r="VBD97" s="530"/>
      <c r="VBE97" s="531"/>
      <c r="VBF97" s="532"/>
      <c r="VBG97" s="533"/>
      <c r="VBH97" s="527"/>
      <c r="VBI97" s="528"/>
      <c r="VBJ97" s="529"/>
      <c r="VBK97" s="530"/>
      <c r="VBL97" s="531"/>
      <c r="VBM97" s="532"/>
      <c r="VBN97" s="533"/>
      <c r="VBO97" s="527"/>
      <c r="VBP97" s="528"/>
      <c r="VBQ97" s="529"/>
      <c r="VBR97" s="530"/>
      <c r="VBS97" s="531"/>
      <c r="VBT97" s="532"/>
      <c r="VBU97" s="533"/>
      <c r="VBV97" s="527"/>
      <c r="VBW97" s="528"/>
      <c r="VBX97" s="529"/>
      <c r="VBY97" s="530"/>
      <c r="VBZ97" s="531"/>
      <c r="VCA97" s="532"/>
      <c r="VCB97" s="533"/>
      <c r="VCC97" s="527"/>
      <c r="VCD97" s="528"/>
      <c r="VCE97" s="529"/>
      <c r="VCF97" s="530"/>
      <c r="VCG97" s="531"/>
      <c r="VCH97" s="532"/>
      <c r="VCI97" s="533"/>
      <c r="VCJ97" s="527"/>
      <c r="VCK97" s="528"/>
      <c r="VCL97" s="529"/>
      <c r="VCM97" s="530"/>
      <c r="VCN97" s="531"/>
      <c r="VCO97" s="532"/>
      <c r="VCP97" s="533"/>
      <c r="VCQ97" s="527"/>
      <c r="VCR97" s="528"/>
      <c r="VCS97" s="529"/>
      <c r="VCT97" s="530"/>
      <c r="VCU97" s="531"/>
      <c r="VCV97" s="532"/>
      <c r="VCW97" s="533"/>
      <c r="VCX97" s="527"/>
      <c r="VCY97" s="528"/>
      <c r="VCZ97" s="529"/>
      <c r="VDA97" s="530"/>
      <c r="VDB97" s="531"/>
      <c r="VDC97" s="532"/>
      <c r="VDD97" s="533"/>
      <c r="VDE97" s="527"/>
      <c r="VDF97" s="528"/>
      <c r="VDG97" s="529"/>
      <c r="VDH97" s="530"/>
      <c r="VDI97" s="531"/>
      <c r="VDJ97" s="532"/>
      <c r="VDK97" s="533"/>
      <c r="VDL97" s="527"/>
      <c r="VDM97" s="528"/>
      <c r="VDN97" s="529"/>
      <c r="VDO97" s="530"/>
      <c r="VDP97" s="531"/>
      <c r="VDQ97" s="532"/>
      <c r="VDR97" s="533"/>
      <c r="VDS97" s="527"/>
      <c r="VDT97" s="528"/>
      <c r="VDU97" s="529"/>
      <c r="VDV97" s="530"/>
      <c r="VDW97" s="531"/>
      <c r="VDX97" s="532"/>
      <c r="VDY97" s="533"/>
      <c r="VDZ97" s="527"/>
      <c r="VEA97" s="528"/>
      <c r="VEB97" s="529"/>
      <c r="VEC97" s="530"/>
      <c r="VED97" s="531"/>
      <c r="VEE97" s="532"/>
      <c r="VEF97" s="533"/>
      <c r="VEG97" s="527"/>
      <c r="VEH97" s="528"/>
      <c r="VEI97" s="529"/>
      <c r="VEJ97" s="530"/>
      <c r="VEK97" s="531"/>
      <c r="VEL97" s="532"/>
      <c r="VEM97" s="533"/>
      <c r="VEN97" s="527"/>
      <c r="VEO97" s="528"/>
      <c r="VEP97" s="529"/>
      <c r="VEQ97" s="530"/>
      <c r="VER97" s="531"/>
      <c r="VES97" s="532"/>
      <c r="VET97" s="533"/>
      <c r="VEU97" s="527"/>
      <c r="VEV97" s="528"/>
      <c r="VEW97" s="529"/>
      <c r="VEX97" s="530"/>
      <c r="VEY97" s="531"/>
      <c r="VEZ97" s="532"/>
      <c r="VFA97" s="533"/>
      <c r="VFB97" s="527"/>
      <c r="VFC97" s="528"/>
      <c r="VFD97" s="529"/>
      <c r="VFE97" s="530"/>
      <c r="VFF97" s="531"/>
      <c r="VFG97" s="532"/>
      <c r="VFH97" s="533"/>
      <c r="VFI97" s="527"/>
      <c r="VFJ97" s="528"/>
      <c r="VFK97" s="529"/>
      <c r="VFL97" s="530"/>
      <c r="VFM97" s="531"/>
      <c r="VFN97" s="532"/>
      <c r="VFO97" s="533"/>
      <c r="VFP97" s="527"/>
      <c r="VFQ97" s="528"/>
      <c r="VFR97" s="529"/>
      <c r="VFS97" s="530"/>
      <c r="VFT97" s="531"/>
      <c r="VFU97" s="532"/>
      <c r="VFV97" s="533"/>
      <c r="VFW97" s="527"/>
      <c r="VFX97" s="528"/>
      <c r="VFY97" s="529"/>
      <c r="VFZ97" s="530"/>
      <c r="VGA97" s="531"/>
      <c r="VGB97" s="532"/>
      <c r="VGC97" s="533"/>
      <c r="VGD97" s="527"/>
      <c r="VGE97" s="528"/>
      <c r="VGF97" s="529"/>
      <c r="VGG97" s="530"/>
      <c r="VGH97" s="531"/>
      <c r="VGI97" s="532"/>
      <c r="VGJ97" s="533"/>
      <c r="VGK97" s="527"/>
      <c r="VGL97" s="528"/>
      <c r="VGM97" s="529"/>
      <c r="VGN97" s="530"/>
      <c r="VGO97" s="531"/>
      <c r="VGP97" s="532"/>
      <c r="VGQ97" s="533"/>
      <c r="VGR97" s="527"/>
      <c r="VGS97" s="528"/>
      <c r="VGT97" s="529"/>
      <c r="VGU97" s="530"/>
      <c r="VGV97" s="531"/>
      <c r="VGW97" s="532"/>
      <c r="VGX97" s="533"/>
      <c r="VGY97" s="527"/>
      <c r="VGZ97" s="528"/>
      <c r="VHA97" s="529"/>
      <c r="VHB97" s="530"/>
      <c r="VHC97" s="531"/>
      <c r="VHD97" s="532"/>
      <c r="VHE97" s="533"/>
      <c r="VHF97" s="527"/>
      <c r="VHG97" s="528"/>
      <c r="VHH97" s="529"/>
      <c r="VHI97" s="530"/>
      <c r="VHJ97" s="531"/>
      <c r="VHK97" s="532"/>
      <c r="VHL97" s="533"/>
      <c r="VHM97" s="527"/>
      <c r="VHN97" s="528"/>
      <c r="VHO97" s="529"/>
      <c r="VHP97" s="530"/>
      <c r="VHQ97" s="531"/>
      <c r="VHR97" s="532"/>
      <c r="VHS97" s="533"/>
      <c r="VHT97" s="527"/>
      <c r="VHU97" s="528"/>
      <c r="VHV97" s="529"/>
      <c r="VHW97" s="530"/>
      <c r="VHX97" s="531"/>
      <c r="VHY97" s="532"/>
      <c r="VHZ97" s="533"/>
      <c r="VIA97" s="527"/>
      <c r="VIB97" s="528"/>
      <c r="VIC97" s="529"/>
      <c r="VID97" s="530"/>
      <c r="VIE97" s="531"/>
      <c r="VIF97" s="532"/>
      <c r="VIG97" s="533"/>
      <c r="VIH97" s="527"/>
      <c r="VII97" s="528"/>
      <c r="VIJ97" s="529"/>
      <c r="VIK97" s="530"/>
      <c r="VIL97" s="531"/>
      <c r="VIM97" s="532"/>
      <c r="VIN97" s="533"/>
      <c r="VIO97" s="527"/>
      <c r="VIP97" s="528"/>
      <c r="VIQ97" s="529"/>
      <c r="VIR97" s="530"/>
      <c r="VIS97" s="531"/>
      <c r="VIT97" s="532"/>
      <c r="VIU97" s="533"/>
      <c r="VIV97" s="527"/>
      <c r="VIW97" s="528"/>
      <c r="VIX97" s="529"/>
      <c r="VIY97" s="530"/>
      <c r="VIZ97" s="531"/>
      <c r="VJA97" s="532"/>
      <c r="VJB97" s="533"/>
      <c r="VJC97" s="527"/>
      <c r="VJD97" s="528"/>
      <c r="VJE97" s="529"/>
      <c r="VJF97" s="530"/>
      <c r="VJG97" s="531"/>
      <c r="VJH97" s="532"/>
      <c r="VJI97" s="533"/>
      <c r="VJJ97" s="527"/>
      <c r="VJK97" s="528"/>
      <c r="VJL97" s="529"/>
      <c r="VJM97" s="530"/>
      <c r="VJN97" s="531"/>
      <c r="VJO97" s="532"/>
      <c r="VJP97" s="533"/>
      <c r="VJQ97" s="527"/>
      <c r="VJR97" s="528"/>
      <c r="VJS97" s="529"/>
      <c r="VJT97" s="530"/>
      <c r="VJU97" s="531"/>
      <c r="VJV97" s="532"/>
      <c r="VJW97" s="533"/>
      <c r="VJX97" s="527"/>
      <c r="VJY97" s="528"/>
      <c r="VJZ97" s="529"/>
      <c r="VKA97" s="530"/>
      <c r="VKB97" s="531"/>
      <c r="VKC97" s="532"/>
      <c r="VKD97" s="533"/>
      <c r="VKE97" s="527"/>
      <c r="VKF97" s="528"/>
      <c r="VKG97" s="529"/>
      <c r="VKH97" s="530"/>
      <c r="VKI97" s="531"/>
      <c r="VKJ97" s="532"/>
      <c r="VKK97" s="533"/>
      <c r="VKL97" s="527"/>
      <c r="VKM97" s="528"/>
      <c r="VKN97" s="529"/>
      <c r="VKO97" s="530"/>
      <c r="VKP97" s="531"/>
      <c r="VKQ97" s="532"/>
      <c r="VKR97" s="533"/>
      <c r="VKS97" s="527"/>
      <c r="VKT97" s="528"/>
      <c r="VKU97" s="529"/>
      <c r="VKV97" s="530"/>
      <c r="VKW97" s="531"/>
      <c r="VKX97" s="532"/>
      <c r="VKY97" s="533"/>
      <c r="VKZ97" s="527"/>
      <c r="VLA97" s="528"/>
      <c r="VLB97" s="529"/>
      <c r="VLC97" s="530"/>
      <c r="VLD97" s="531"/>
      <c r="VLE97" s="532"/>
      <c r="VLF97" s="533"/>
      <c r="VLG97" s="527"/>
      <c r="VLH97" s="528"/>
      <c r="VLI97" s="529"/>
      <c r="VLJ97" s="530"/>
      <c r="VLK97" s="531"/>
      <c r="VLL97" s="532"/>
      <c r="VLM97" s="533"/>
      <c r="VLN97" s="527"/>
      <c r="VLO97" s="528"/>
      <c r="VLP97" s="529"/>
      <c r="VLQ97" s="530"/>
      <c r="VLR97" s="531"/>
      <c r="VLS97" s="532"/>
      <c r="VLT97" s="533"/>
      <c r="VLU97" s="527"/>
      <c r="VLV97" s="528"/>
      <c r="VLW97" s="529"/>
      <c r="VLX97" s="530"/>
      <c r="VLY97" s="531"/>
      <c r="VLZ97" s="532"/>
      <c r="VMA97" s="533"/>
      <c r="VMB97" s="527"/>
      <c r="VMC97" s="528"/>
      <c r="VMD97" s="529"/>
      <c r="VME97" s="530"/>
      <c r="VMF97" s="531"/>
      <c r="VMG97" s="532"/>
      <c r="VMH97" s="533"/>
      <c r="VMI97" s="527"/>
      <c r="VMJ97" s="528"/>
      <c r="VMK97" s="529"/>
      <c r="VML97" s="530"/>
      <c r="VMM97" s="531"/>
      <c r="VMN97" s="532"/>
      <c r="VMO97" s="533"/>
      <c r="VMP97" s="527"/>
      <c r="VMQ97" s="528"/>
      <c r="VMR97" s="529"/>
      <c r="VMS97" s="530"/>
      <c r="VMT97" s="531"/>
      <c r="VMU97" s="532"/>
      <c r="VMV97" s="533"/>
      <c r="VMW97" s="527"/>
      <c r="VMX97" s="528"/>
      <c r="VMY97" s="529"/>
      <c r="VMZ97" s="530"/>
      <c r="VNA97" s="531"/>
      <c r="VNB97" s="532"/>
      <c r="VNC97" s="533"/>
      <c r="VND97" s="527"/>
      <c r="VNE97" s="528"/>
      <c r="VNF97" s="529"/>
      <c r="VNG97" s="530"/>
      <c r="VNH97" s="531"/>
      <c r="VNI97" s="532"/>
      <c r="VNJ97" s="533"/>
      <c r="VNK97" s="527"/>
      <c r="VNL97" s="528"/>
      <c r="VNM97" s="529"/>
      <c r="VNN97" s="530"/>
      <c r="VNO97" s="531"/>
      <c r="VNP97" s="532"/>
      <c r="VNQ97" s="533"/>
      <c r="VNR97" s="527"/>
      <c r="VNS97" s="528"/>
      <c r="VNT97" s="529"/>
      <c r="VNU97" s="530"/>
      <c r="VNV97" s="531"/>
      <c r="VNW97" s="532"/>
      <c r="VNX97" s="533"/>
      <c r="VNY97" s="527"/>
      <c r="VNZ97" s="528"/>
      <c r="VOA97" s="529"/>
      <c r="VOB97" s="530"/>
      <c r="VOC97" s="531"/>
      <c r="VOD97" s="532"/>
      <c r="VOE97" s="533"/>
      <c r="VOF97" s="527"/>
      <c r="VOG97" s="528"/>
      <c r="VOH97" s="529"/>
      <c r="VOI97" s="530"/>
      <c r="VOJ97" s="531"/>
      <c r="VOK97" s="532"/>
      <c r="VOL97" s="533"/>
      <c r="VOM97" s="527"/>
      <c r="VON97" s="528"/>
      <c r="VOO97" s="529"/>
      <c r="VOP97" s="530"/>
      <c r="VOQ97" s="531"/>
      <c r="VOR97" s="532"/>
      <c r="VOS97" s="533"/>
      <c r="VOT97" s="527"/>
      <c r="VOU97" s="528"/>
      <c r="VOV97" s="529"/>
      <c r="VOW97" s="530"/>
      <c r="VOX97" s="531"/>
      <c r="VOY97" s="532"/>
      <c r="VOZ97" s="533"/>
      <c r="VPA97" s="527"/>
      <c r="VPB97" s="528"/>
      <c r="VPC97" s="529"/>
      <c r="VPD97" s="530"/>
      <c r="VPE97" s="531"/>
      <c r="VPF97" s="532"/>
      <c r="VPG97" s="533"/>
      <c r="VPH97" s="527"/>
      <c r="VPI97" s="528"/>
      <c r="VPJ97" s="529"/>
      <c r="VPK97" s="530"/>
      <c r="VPL97" s="531"/>
      <c r="VPM97" s="532"/>
      <c r="VPN97" s="533"/>
      <c r="VPO97" s="527"/>
      <c r="VPP97" s="528"/>
      <c r="VPQ97" s="529"/>
      <c r="VPR97" s="530"/>
      <c r="VPS97" s="531"/>
      <c r="VPT97" s="532"/>
      <c r="VPU97" s="533"/>
      <c r="VPV97" s="527"/>
      <c r="VPW97" s="528"/>
      <c r="VPX97" s="529"/>
      <c r="VPY97" s="530"/>
      <c r="VPZ97" s="531"/>
      <c r="VQA97" s="532"/>
      <c r="VQB97" s="533"/>
      <c r="VQC97" s="527"/>
      <c r="VQD97" s="528"/>
      <c r="VQE97" s="529"/>
      <c r="VQF97" s="530"/>
      <c r="VQG97" s="531"/>
      <c r="VQH97" s="532"/>
      <c r="VQI97" s="533"/>
      <c r="VQJ97" s="527"/>
      <c r="VQK97" s="528"/>
      <c r="VQL97" s="529"/>
      <c r="VQM97" s="530"/>
      <c r="VQN97" s="531"/>
      <c r="VQO97" s="532"/>
      <c r="VQP97" s="533"/>
      <c r="VQQ97" s="527"/>
      <c r="VQR97" s="528"/>
      <c r="VQS97" s="529"/>
      <c r="VQT97" s="530"/>
      <c r="VQU97" s="531"/>
      <c r="VQV97" s="532"/>
      <c r="VQW97" s="533"/>
      <c r="VQX97" s="527"/>
      <c r="VQY97" s="528"/>
      <c r="VQZ97" s="529"/>
      <c r="VRA97" s="530"/>
      <c r="VRB97" s="531"/>
      <c r="VRC97" s="532"/>
      <c r="VRD97" s="533"/>
      <c r="VRE97" s="527"/>
      <c r="VRF97" s="528"/>
      <c r="VRG97" s="529"/>
      <c r="VRH97" s="530"/>
      <c r="VRI97" s="531"/>
      <c r="VRJ97" s="532"/>
      <c r="VRK97" s="533"/>
      <c r="VRL97" s="527"/>
      <c r="VRM97" s="528"/>
      <c r="VRN97" s="529"/>
      <c r="VRO97" s="530"/>
      <c r="VRP97" s="531"/>
      <c r="VRQ97" s="532"/>
      <c r="VRR97" s="533"/>
      <c r="VRS97" s="527"/>
      <c r="VRT97" s="528"/>
      <c r="VRU97" s="529"/>
      <c r="VRV97" s="530"/>
      <c r="VRW97" s="531"/>
      <c r="VRX97" s="532"/>
      <c r="VRY97" s="533"/>
      <c r="VRZ97" s="527"/>
      <c r="VSA97" s="528"/>
      <c r="VSB97" s="529"/>
      <c r="VSC97" s="530"/>
      <c r="VSD97" s="531"/>
      <c r="VSE97" s="532"/>
      <c r="VSF97" s="533"/>
      <c r="VSG97" s="527"/>
      <c r="VSH97" s="528"/>
      <c r="VSI97" s="529"/>
      <c r="VSJ97" s="530"/>
      <c r="VSK97" s="531"/>
      <c r="VSL97" s="532"/>
      <c r="VSM97" s="533"/>
      <c r="VSN97" s="527"/>
      <c r="VSO97" s="528"/>
      <c r="VSP97" s="529"/>
      <c r="VSQ97" s="530"/>
      <c r="VSR97" s="531"/>
      <c r="VSS97" s="532"/>
      <c r="VST97" s="533"/>
      <c r="VSU97" s="527"/>
      <c r="VSV97" s="528"/>
      <c r="VSW97" s="529"/>
      <c r="VSX97" s="530"/>
      <c r="VSY97" s="531"/>
      <c r="VSZ97" s="532"/>
      <c r="VTA97" s="533"/>
      <c r="VTB97" s="527"/>
      <c r="VTC97" s="528"/>
      <c r="VTD97" s="529"/>
      <c r="VTE97" s="530"/>
      <c r="VTF97" s="531"/>
      <c r="VTG97" s="532"/>
      <c r="VTH97" s="533"/>
      <c r="VTI97" s="527"/>
      <c r="VTJ97" s="528"/>
      <c r="VTK97" s="529"/>
      <c r="VTL97" s="530"/>
      <c r="VTM97" s="531"/>
      <c r="VTN97" s="532"/>
      <c r="VTO97" s="533"/>
      <c r="VTP97" s="527"/>
      <c r="VTQ97" s="528"/>
      <c r="VTR97" s="529"/>
      <c r="VTS97" s="530"/>
      <c r="VTT97" s="531"/>
      <c r="VTU97" s="532"/>
      <c r="VTV97" s="533"/>
      <c r="VTW97" s="527"/>
      <c r="VTX97" s="528"/>
      <c r="VTY97" s="529"/>
      <c r="VTZ97" s="530"/>
      <c r="VUA97" s="531"/>
      <c r="VUB97" s="532"/>
      <c r="VUC97" s="533"/>
      <c r="VUD97" s="527"/>
      <c r="VUE97" s="528"/>
      <c r="VUF97" s="529"/>
      <c r="VUG97" s="530"/>
      <c r="VUH97" s="531"/>
      <c r="VUI97" s="532"/>
      <c r="VUJ97" s="533"/>
      <c r="VUK97" s="527"/>
      <c r="VUL97" s="528"/>
      <c r="VUM97" s="529"/>
      <c r="VUN97" s="530"/>
      <c r="VUO97" s="531"/>
      <c r="VUP97" s="532"/>
      <c r="VUQ97" s="533"/>
      <c r="VUR97" s="527"/>
      <c r="VUS97" s="528"/>
      <c r="VUT97" s="529"/>
      <c r="VUU97" s="530"/>
      <c r="VUV97" s="531"/>
      <c r="VUW97" s="532"/>
      <c r="VUX97" s="533"/>
      <c r="VUY97" s="527"/>
      <c r="VUZ97" s="528"/>
      <c r="VVA97" s="529"/>
      <c r="VVB97" s="530"/>
      <c r="VVC97" s="531"/>
      <c r="VVD97" s="532"/>
      <c r="VVE97" s="533"/>
      <c r="VVF97" s="527"/>
      <c r="VVG97" s="528"/>
      <c r="VVH97" s="529"/>
      <c r="VVI97" s="530"/>
      <c r="VVJ97" s="531"/>
      <c r="VVK97" s="532"/>
      <c r="VVL97" s="533"/>
      <c r="VVM97" s="527"/>
      <c r="VVN97" s="528"/>
      <c r="VVO97" s="529"/>
      <c r="VVP97" s="530"/>
      <c r="VVQ97" s="531"/>
      <c r="VVR97" s="532"/>
      <c r="VVS97" s="533"/>
      <c r="VVT97" s="527"/>
      <c r="VVU97" s="528"/>
      <c r="VVV97" s="529"/>
      <c r="VVW97" s="530"/>
      <c r="VVX97" s="531"/>
      <c r="VVY97" s="532"/>
      <c r="VVZ97" s="533"/>
      <c r="VWA97" s="527"/>
      <c r="VWB97" s="528"/>
      <c r="VWC97" s="529"/>
      <c r="VWD97" s="530"/>
      <c r="VWE97" s="531"/>
      <c r="VWF97" s="532"/>
      <c r="VWG97" s="533"/>
      <c r="VWH97" s="527"/>
      <c r="VWI97" s="528"/>
      <c r="VWJ97" s="529"/>
      <c r="VWK97" s="530"/>
      <c r="VWL97" s="531"/>
      <c r="VWM97" s="532"/>
      <c r="VWN97" s="533"/>
      <c r="VWO97" s="527"/>
      <c r="VWP97" s="528"/>
      <c r="VWQ97" s="529"/>
      <c r="VWR97" s="530"/>
      <c r="VWS97" s="531"/>
      <c r="VWT97" s="532"/>
      <c r="VWU97" s="533"/>
      <c r="VWV97" s="527"/>
      <c r="VWW97" s="528"/>
      <c r="VWX97" s="529"/>
      <c r="VWY97" s="530"/>
      <c r="VWZ97" s="531"/>
      <c r="VXA97" s="532"/>
      <c r="VXB97" s="533"/>
      <c r="VXC97" s="527"/>
      <c r="VXD97" s="528"/>
      <c r="VXE97" s="529"/>
      <c r="VXF97" s="530"/>
      <c r="VXG97" s="531"/>
      <c r="VXH97" s="532"/>
      <c r="VXI97" s="533"/>
      <c r="VXJ97" s="527"/>
      <c r="VXK97" s="528"/>
      <c r="VXL97" s="529"/>
      <c r="VXM97" s="530"/>
      <c r="VXN97" s="531"/>
      <c r="VXO97" s="532"/>
      <c r="VXP97" s="533"/>
      <c r="VXQ97" s="527"/>
      <c r="VXR97" s="528"/>
      <c r="VXS97" s="529"/>
      <c r="VXT97" s="530"/>
      <c r="VXU97" s="531"/>
      <c r="VXV97" s="532"/>
      <c r="VXW97" s="533"/>
      <c r="VXX97" s="527"/>
      <c r="VXY97" s="528"/>
      <c r="VXZ97" s="529"/>
      <c r="VYA97" s="530"/>
      <c r="VYB97" s="531"/>
      <c r="VYC97" s="532"/>
      <c r="VYD97" s="533"/>
      <c r="VYE97" s="527"/>
      <c r="VYF97" s="528"/>
      <c r="VYG97" s="529"/>
      <c r="VYH97" s="530"/>
      <c r="VYI97" s="531"/>
      <c r="VYJ97" s="532"/>
      <c r="VYK97" s="533"/>
      <c r="VYL97" s="527"/>
      <c r="VYM97" s="528"/>
      <c r="VYN97" s="529"/>
      <c r="VYO97" s="530"/>
      <c r="VYP97" s="531"/>
      <c r="VYQ97" s="532"/>
      <c r="VYR97" s="533"/>
      <c r="VYS97" s="527"/>
      <c r="VYT97" s="528"/>
      <c r="VYU97" s="529"/>
      <c r="VYV97" s="530"/>
      <c r="VYW97" s="531"/>
      <c r="VYX97" s="532"/>
      <c r="VYY97" s="533"/>
      <c r="VYZ97" s="527"/>
      <c r="VZA97" s="528"/>
      <c r="VZB97" s="529"/>
      <c r="VZC97" s="530"/>
      <c r="VZD97" s="531"/>
      <c r="VZE97" s="532"/>
      <c r="VZF97" s="533"/>
      <c r="VZG97" s="527"/>
      <c r="VZH97" s="528"/>
      <c r="VZI97" s="529"/>
      <c r="VZJ97" s="530"/>
      <c r="VZK97" s="531"/>
      <c r="VZL97" s="532"/>
      <c r="VZM97" s="533"/>
      <c r="VZN97" s="527"/>
      <c r="VZO97" s="528"/>
      <c r="VZP97" s="529"/>
      <c r="VZQ97" s="530"/>
      <c r="VZR97" s="531"/>
      <c r="VZS97" s="532"/>
      <c r="VZT97" s="533"/>
      <c r="VZU97" s="527"/>
      <c r="VZV97" s="528"/>
      <c r="VZW97" s="529"/>
      <c r="VZX97" s="530"/>
      <c r="VZY97" s="531"/>
      <c r="VZZ97" s="532"/>
      <c r="WAA97" s="533"/>
      <c r="WAB97" s="527"/>
      <c r="WAC97" s="528"/>
      <c r="WAD97" s="529"/>
      <c r="WAE97" s="530"/>
      <c r="WAF97" s="531"/>
      <c r="WAG97" s="532"/>
      <c r="WAH97" s="533"/>
      <c r="WAI97" s="527"/>
      <c r="WAJ97" s="528"/>
      <c r="WAK97" s="529"/>
      <c r="WAL97" s="530"/>
      <c r="WAM97" s="531"/>
      <c r="WAN97" s="532"/>
      <c r="WAO97" s="533"/>
      <c r="WAP97" s="527"/>
      <c r="WAQ97" s="528"/>
      <c r="WAR97" s="529"/>
      <c r="WAS97" s="530"/>
      <c r="WAT97" s="531"/>
      <c r="WAU97" s="532"/>
      <c r="WAV97" s="533"/>
      <c r="WAW97" s="527"/>
      <c r="WAX97" s="528"/>
      <c r="WAY97" s="529"/>
      <c r="WAZ97" s="530"/>
      <c r="WBA97" s="531"/>
      <c r="WBB97" s="532"/>
      <c r="WBC97" s="533"/>
      <c r="WBD97" s="527"/>
      <c r="WBE97" s="528"/>
      <c r="WBF97" s="529"/>
      <c r="WBG97" s="530"/>
      <c r="WBH97" s="531"/>
      <c r="WBI97" s="532"/>
      <c r="WBJ97" s="533"/>
      <c r="WBK97" s="527"/>
      <c r="WBL97" s="528"/>
      <c r="WBM97" s="529"/>
      <c r="WBN97" s="530"/>
      <c r="WBO97" s="531"/>
      <c r="WBP97" s="532"/>
      <c r="WBQ97" s="533"/>
      <c r="WBR97" s="527"/>
      <c r="WBS97" s="528"/>
      <c r="WBT97" s="529"/>
      <c r="WBU97" s="530"/>
      <c r="WBV97" s="531"/>
      <c r="WBW97" s="532"/>
      <c r="WBX97" s="533"/>
      <c r="WBY97" s="527"/>
      <c r="WBZ97" s="528"/>
      <c r="WCA97" s="529"/>
      <c r="WCB97" s="530"/>
      <c r="WCC97" s="531"/>
      <c r="WCD97" s="532"/>
      <c r="WCE97" s="533"/>
      <c r="WCF97" s="527"/>
      <c r="WCG97" s="528"/>
      <c r="WCH97" s="529"/>
      <c r="WCI97" s="530"/>
      <c r="WCJ97" s="531"/>
      <c r="WCK97" s="532"/>
      <c r="WCL97" s="533"/>
      <c r="WCM97" s="527"/>
      <c r="WCN97" s="528"/>
      <c r="WCO97" s="529"/>
      <c r="WCP97" s="530"/>
      <c r="WCQ97" s="531"/>
      <c r="WCR97" s="532"/>
      <c r="WCS97" s="533"/>
      <c r="WCT97" s="527"/>
      <c r="WCU97" s="528"/>
      <c r="WCV97" s="529"/>
      <c r="WCW97" s="530"/>
      <c r="WCX97" s="531"/>
      <c r="WCY97" s="532"/>
      <c r="WCZ97" s="533"/>
      <c r="WDA97" s="527"/>
      <c r="WDB97" s="528"/>
      <c r="WDC97" s="529"/>
      <c r="WDD97" s="530"/>
      <c r="WDE97" s="531"/>
      <c r="WDF97" s="532"/>
      <c r="WDG97" s="533"/>
      <c r="WDH97" s="527"/>
      <c r="WDI97" s="528"/>
      <c r="WDJ97" s="529"/>
      <c r="WDK97" s="530"/>
      <c r="WDL97" s="531"/>
      <c r="WDM97" s="532"/>
      <c r="WDN97" s="533"/>
      <c r="WDO97" s="527"/>
      <c r="WDP97" s="528"/>
      <c r="WDQ97" s="529"/>
      <c r="WDR97" s="530"/>
      <c r="WDS97" s="531"/>
      <c r="WDT97" s="532"/>
      <c r="WDU97" s="533"/>
      <c r="WDV97" s="527"/>
      <c r="WDW97" s="528"/>
      <c r="WDX97" s="529"/>
      <c r="WDY97" s="530"/>
      <c r="WDZ97" s="531"/>
      <c r="WEA97" s="532"/>
      <c r="WEB97" s="533"/>
      <c r="WEC97" s="527"/>
      <c r="WED97" s="528"/>
      <c r="WEE97" s="529"/>
      <c r="WEF97" s="530"/>
      <c r="WEG97" s="531"/>
      <c r="WEH97" s="532"/>
      <c r="WEI97" s="533"/>
      <c r="WEJ97" s="527"/>
      <c r="WEK97" s="528"/>
      <c r="WEL97" s="529"/>
      <c r="WEM97" s="530"/>
      <c r="WEN97" s="531"/>
      <c r="WEO97" s="532"/>
      <c r="WEP97" s="533"/>
      <c r="WEQ97" s="527"/>
      <c r="WER97" s="528"/>
      <c r="WES97" s="529"/>
      <c r="WET97" s="530"/>
      <c r="WEU97" s="531"/>
      <c r="WEV97" s="532"/>
      <c r="WEW97" s="533"/>
      <c r="WEX97" s="527"/>
      <c r="WEY97" s="528"/>
      <c r="WEZ97" s="529"/>
      <c r="WFA97" s="530"/>
      <c r="WFB97" s="531"/>
      <c r="WFC97" s="532"/>
      <c r="WFD97" s="533"/>
      <c r="WFE97" s="527"/>
      <c r="WFF97" s="528"/>
      <c r="WFG97" s="529"/>
      <c r="WFH97" s="530"/>
      <c r="WFI97" s="531"/>
      <c r="WFJ97" s="532"/>
      <c r="WFK97" s="533"/>
      <c r="WFL97" s="527"/>
      <c r="WFM97" s="528"/>
      <c r="WFN97" s="529"/>
      <c r="WFO97" s="530"/>
      <c r="WFP97" s="531"/>
      <c r="WFQ97" s="532"/>
      <c r="WFR97" s="533"/>
      <c r="WFS97" s="527"/>
      <c r="WFT97" s="528"/>
      <c r="WFU97" s="529"/>
      <c r="WFV97" s="530"/>
      <c r="WFW97" s="531"/>
      <c r="WFX97" s="532"/>
      <c r="WFY97" s="533"/>
      <c r="WFZ97" s="527"/>
      <c r="WGA97" s="528"/>
      <c r="WGB97" s="529"/>
      <c r="WGC97" s="530"/>
      <c r="WGD97" s="531"/>
      <c r="WGE97" s="532"/>
      <c r="WGF97" s="533"/>
      <c r="WGG97" s="527"/>
      <c r="WGH97" s="528"/>
      <c r="WGI97" s="529"/>
      <c r="WGJ97" s="530"/>
      <c r="WGK97" s="531"/>
      <c r="WGL97" s="532"/>
      <c r="WGM97" s="533"/>
      <c r="WGN97" s="527"/>
      <c r="WGO97" s="528"/>
      <c r="WGP97" s="529"/>
      <c r="WGQ97" s="530"/>
      <c r="WGR97" s="531"/>
      <c r="WGS97" s="532"/>
      <c r="WGT97" s="533"/>
      <c r="WGU97" s="527"/>
      <c r="WGV97" s="528"/>
      <c r="WGW97" s="529"/>
      <c r="WGX97" s="530"/>
      <c r="WGY97" s="531"/>
      <c r="WGZ97" s="532"/>
      <c r="WHA97" s="533"/>
      <c r="WHB97" s="527"/>
      <c r="WHC97" s="528"/>
      <c r="WHD97" s="529"/>
      <c r="WHE97" s="530"/>
      <c r="WHF97" s="531"/>
      <c r="WHG97" s="532"/>
      <c r="WHH97" s="533"/>
      <c r="WHI97" s="527"/>
      <c r="WHJ97" s="528"/>
      <c r="WHK97" s="529"/>
      <c r="WHL97" s="530"/>
      <c r="WHM97" s="531"/>
      <c r="WHN97" s="532"/>
      <c r="WHO97" s="533"/>
      <c r="WHP97" s="527"/>
      <c r="WHQ97" s="528"/>
      <c r="WHR97" s="529"/>
      <c r="WHS97" s="530"/>
      <c r="WHT97" s="531"/>
      <c r="WHU97" s="532"/>
      <c r="WHV97" s="533"/>
      <c r="WHW97" s="527"/>
      <c r="WHX97" s="528"/>
      <c r="WHY97" s="529"/>
      <c r="WHZ97" s="530"/>
      <c r="WIA97" s="531"/>
      <c r="WIB97" s="532"/>
      <c r="WIC97" s="533"/>
      <c r="WID97" s="527"/>
      <c r="WIE97" s="528"/>
      <c r="WIF97" s="529"/>
      <c r="WIG97" s="530"/>
      <c r="WIH97" s="531"/>
      <c r="WII97" s="532"/>
      <c r="WIJ97" s="533"/>
      <c r="WIK97" s="527"/>
      <c r="WIL97" s="528"/>
      <c r="WIM97" s="529"/>
      <c r="WIN97" s="530"/>
      <c r="WIO97" s="531"/>
      <c r="WIP97" s="532"/>
      <c r="WIQ97" s="533"/>
      <c r="WIR97" s="527"/>
      <c r="WIS97" s="528"/>
      <c r="WIT97" s="529"/>
      <c r="WIU97" s="530"/>
      <c r="WIV97" s="531"/>
      <c r="WIW97" s="532"/>
      <c r="WIX97" s="533"/>
      <c r="WIY97" s="527"/>
      <c r="WIZ97" s="528"/>
      <c r="WJA97" s="529"/>
      <c r="WJB97" s="530"/>
      <c r="WJC97" s="531"/>
      <c r="WJD97" s="532"/>
      <c r="WJE97" s="533"/>
      <c r="WJF97" s="527"/>
      <c r="WJG97" s="528"/>
      <c r="WJH97" s="529"/>
      <c r="WJI97" s="530"/>
      <c r="WJJ97" s="531"/>
      <c r="WJK97" s="532"/>
      <c r="WJL97" s="533"/>
      <c r="WJM97" s="527"/>
      <c r="WJN97" s="528"/>
      <c r="WJO97" s="529"/>
      <c r="WJP97" s="530"/>
      <c r="WJQ97" s="531"/>
      <c r="WJR97" s="532"/>
      <c r="WJS97" s="533"/>
      <c r="WJT97" s="527"/>
      <c r="WJU97" s="528"/>
      <c r="WJV97" s="529"/>
      <c r="WJW97" s="530"/>
      <c r="WJX97" s="531"/>
      <c r="WJY97" s="532"/>
      <c r="WJZ97" s="533"/>
      <c r="WKA97" s="527"/>
      <c r="WKB97" s="528"/>
      <c r="WKC97" s="529"/>
      <c r="WKD97" s="530"/>
      <c r="WKE97" s="531"/>
      <c r="WKF97" s="532"/>
      <c r="WKG97" s="533"/>
      <c r="WKH97" s="527"/>
      <c r="WKI97" s="528"/>
      <c r="WKJ97" s="529"/>
      <c r="WKK97" s="530"/>
      <c r="WKL97" s="531"/>
      <c r="WKM97" s="532"/>
      <c r="WKN97" s="533"/>
      <c r="WKO97" s="527"/>
      <c r="WKP97" s="528"/>
      <c r="WKQ97" s="529"/>
      <c r="WKR97" s="530"/>
      <c r="WKS97" s="531"/>
      <c r="WKT97" s="532"/>
      <c r="WKU97" s="533"/>
      <c r="WKV97" s="527"/>
      <c r="WKW97" s="528"/>
      <c r="WKX97" s="529"/>
      <c r="WKY97" s="530"/>
      <c r="WKZ97" s="531"/>
      <c r="WLA97" s="532"/>
      <c r="WLB97" s="533"/>
      <c r="WLC97" s="527"/>
      <c r="WLD97" s="528"/>
      <c r="WLE97" s="529"/>
      <c r="WLF97" s="530"/>
      <c r="WLG97" s="531"/>
      <c r="WLH97" s="532"/>
      <c r="WLI97" s="533"/>
      <c r="WLJ97" s="527"/>
      <c r="WLK97" s="528"/>
      <c r="WLL97" s="529"/>
      <c r="WLM97" s="530"/>
      <c r="WLN97" s="531"/>
      <c r="WLO97" s="532"/>
      <c r="WLP97" s="533"/>
      <c r="WLQ97" s="527"/>
      <c r="WLR97" s="528"/>
      <c r="WLS97" s="529"/>
      <c r="WLT97" s="530"/>
      <c r="WLU97" s="531"/>
      <c r="WLV97" s="532"/>
      <c r="WLW97" s="533"/>
      <c r="WLX97" s="527"/>
      <c r="WLY97" s="528"/>
      <c r="WLZ97" s="529"/>
      <c r="WMA97" s="530"/>
      <c r="WMB97" s="531"/>
      <c r="WMC97" s="532"/>
      <c r="WMD97" s="533"/>
      <c r="WME97" s="527"/>
      <c r="WMF97" s="528"/>
      <c r="WMG97" s="529"/>
      <c r="WMH97" s="530"/>
      <c r="WMI97" s="531"/>
      <c r="WMJ97" s="532"/>
      <c r="WMK97" s="533"/>
      <c r="WML97" s="527"/>
      <c r="WMM97" s="528"/>
      <c r="WMN97" s="529"/>
      <c r="WMO97" s="530"/>
      <c r="WMP97" s="531"/>
      <c r="WMQ97" s="532"/>
      <c r="WMR97" s="533"/>
      <c r="WMS97" s="527"/>
      <c r="WMT97" s="528"/>
      <c r="WMU97" s="529"/>
      <c r="WMV97" s="530"/>
      <c r="WMW97" s="531"/>
      <c r="WMX97" s="532"/>
      <c r="WMY97" s="533"/>
      <c r="WMZ97" s="527"/>
      <c r="WNA97" s="528"/>
      <c r="WNB97" s="529"/>
      <c r="WNC97" s="530"/>
      <c r="WND97" s="531"/>
      <c r="WNE97" s="532"/>
      <c r="WNF97" s="533"/>
      <c r="WNG97" s="527"/>
      <c r="WNH97" s="528"/>
      <c r="WNI97" s="529"/>
      <c r="WNJ97" s="530"/>
      <c r="WNK97" s="531"/>
      <c r="WNL97" s="532"/>
      <c r="WNM97" s="533"/>
      <c r="WNN97" s="527"/>
      <c r="WNO97" s="528"/>
      <c r="WNP97" s="529"/>
      <c r="WNQ97" s="530"/>
      <c r="WNR97" s="531"/>
      <c r="WNS97" s="532"/>
      <c r="WNT97" s="533"/>
      <c r="WNU97" s="527"/>
      <c r="WNV97" s="528"/>
      <c r="WNW97" s="529"/>
      <c r="WNX97" s="530"/>
      <c r="WNY97" s="531"/>
      <c r="WNZ97" s="532"/>
      <c r="WOA97" s="533"/>
      <c r="WOB97" s="527"/>
      <c r="WOC97" s="528"/>
      <c r="WOD97" s="529"/>
      <c r="WOE97" s="530"/>
      <c r="WOF97" s="531"/>
      <c r="WOG97" s="532"/>
      <c r="WOH97" s="533"/>
      <c r="WOI97" s="527"/>
      <c r="WOJ97" s="528"/>
      <c r="WOK97" s="529"/>
      <c r="WOL97" s="530"/>
      <c r="WOM97" s="531"/>
      <c r="WON97" s="532"/>
      <c r="WOO97" s="533"/>
      <c r="WOP97" s="527"/>
      <c r="WOQ97" s="528"/>
      <c r="WOR97" s="529"/>
      <c r="WOS97" s="530"/>
      <c r="WOT97" s="531"/>
      <c r="WOU97" s="532"/>
      <c r="WOV97" s="533"/>
      <c r="WOW97" s="527"/>
      <c r="WOX97" s="528"/>
      <c r="WOY97" s="529"/>
      <c r="WOZ97" s="530"/>
      <c r="WPA97" s="531"/>
      <c r="WPB97" s="532"/>
      <c r="WPC97" s="533"/>
      <c r="WPD97" s="527"/>
      <c r="WPE97" s="528"/>
      <c r="WPF97" s="529"/>
      <c r="WPG97" s="530"/>
      <c r="WPH97" s="531"/>
      <c r="WPI97" s="532"/>
      <c r="WPJ97" s="533"/>
      <c r="WPK97" s="527"/>
      <c r="WPL97" s="528"/>
      <c r="WPM97" s="529"/>
      <c r="WPN97" s="530"/>
      <c r="WPO97" s="531"/>
      <c r="WPP97" s="532"/>
      <c r="WPQ97" s="533"/>
      <c r="WPR97" s="527"/>
      <c r="WPS97" s="528"/>
      <c r="WPT97" s="529"/>
      <c r="WPU97" s="530"/>
      <c r="WPV97" s="531"/>
      <c r="WPW97" s="532"/>
      <c r="WPX97" s="533"/>
      <c r="WPY97" s="527"/>
      <c r="WPZ97" s="528"/>
      <c r="WQA97" s="529"/>
      <c r="WQB97" s="530"/>
      <c r="WQC97" s="531"/>
      <c r="WQD97" s="532"/>
      <c r="WQE97" s="533"/>
      <c r="WQF97" s="527"/>
      <c r="WQG97" s="528"/>
      <c r="WQH97" s="529"/>
      <c r="WQI97" s="530"/>
      <c r="WQJ97" s="531"/>
      <c r="WQK97" s="532"/>
      <c r="WQL97" s="533"/>
      <c r="WQM97" s="527"/>
      <c r="WQN97" s="528"/>
      <c r="WQO97" s="529"/>
      <c r="WQP97" s="530"/>
      <c r="WQQ97" s="531"/>
      <c r="WQR97" s="532"/>
      <c r="WQS97" s="533"/>
      <c r="WQT97" s="527"/>
      <c r="WQU97" s="528"/>
      <c r="WQV97" s="529"/>
      <c r="WQW97" s="530"/>
      <c r="WQX97" s="531"/>
      <c r="WQY97" s="532"/>
      <c r="WQZ97" s="533"/>
      <c r="WRA97" s="527"/>
      <c r="WRB97" s="528"/>
      <c r="WRC97" s="529"/>
      <c r="WRD97" s="530"/>
      <c r="WRE97" s="531"/>
      <c r="WRF97" s="532"/>
      <c r="WRG97" s="533"/>
      <c r="WRH97" s="527"/>
      <c r="WRI97" s="528"/>
      <c r="WRJ97" s="529"/>
      <c r="WRK97" s="530"/>
      <c r="WRL97" s="531"/>
      <c r="WRM97" s="532"/>
      <c r="WRN97" s="533"/>
      <c r="WRO97" s="527"/>
      <c r="WRP97" s="528"/>
      <c r="WRQ97" s="529"/>
      <c r="WRR97" s="530"/>
      <c r="WRS97" s="531"/>
      <c r="WRT97" s="532"/>
      <c r="WRU97" s="533"/>
      <c r="WRV97" s="527"/>
      <c r="WRW97" s="528"/>
      <c r="WRX97" s="529"/>
      <c r="WRY97" s="530"/>
      <c r="WRZ97" s="531"/>
      <c r="WSA97" s="532"/>
      <c r="WSB97" s="533"/>
      <c r="WSC97" s="527"/>
      <c r="WSD97" s="528"/>
      <c r="WSE97" s="529"/>
      <c r="WSF97" s="530"/>
      <c r="WSG97" s="531"/>
      <c r="WSH97" s="532"/>
      <c r="WSI97" s="533"/>
      <c r="WSJ97" s="527"/>
      <c r="WSK97" s="528"/>
      <c r="WSL97" s="529"/>
      <c r="WSM97" s="530"/>
      <c r="WSN97" s="531"/>
      <c r="WSO97" s="532"/>
      <c r="WSP97" s="533"/>
      <c r="WSQ97" s="527"/>
      <c r="WSR97" s="528"/>
      <c r="WSS97" s="529"/>
      <c r="WST97" s="530"/>
      <c r="WSU97" s="531"/>
      <c r="WSV97" s="532"/>
      <c r="WSW97" s="533"/>
      <c r="WSX97" s="527"/>
      <c r="WSY97" s="528"/>
      <c r="WSZ97" s="529"/>
      <c r="WTA97" s="530"/>
      <c r="WTB97" s="531"/>
      <c r="WTC97" s="532"/>
      <c r="WTD97" s="533"/>
      <c r="WTE97" s="527"/>
      <c r="WTF97" s="528"/>
      <c r="WTG97" s="529"/>
      <c r="WTH97" s="530"/>
      <c r="WTI97" s="531"/>
      <c r="WTJ97" s="532"/>
      <c r="WTK97" s="533"/>
      <c r="WTL97" s="527"/>
      <c r="WTM97" s="528"/>
      <c r="WTN97" s="529"/>
      <c r="WTO97" s="530"/>
      <c r="WTP97" s="531"/>
      <c r="WTQ97" s="532"/>
      <c r="WTR97" s="533"/>
      <c r="WTS97" s="527"/>
      <c r="WTT97" s="528"/>
      <c r="WTU97" s="529"/>
      <c r="WTV97" s="530"/>
      <c r="WTW97" s="531"/>
      <c r="WTX97" s="532"/>
      <c r="WTY97" s="533"/>
      <c r="WTZ97" s="527"/>
      <c r="WUA97" s="528"/>
      <c r="WUB97" s="529"/>
      <c r="WUC97" s="530"/>
      <c r="WUD97" s="531"/>
      <c r="WUE97" s="532"/>
      <c r="WUF97" s="533"/>
      <c r="WUG97" s="527"/>
      <c r="WUH97" s="528"/>
      <c r="WUI97" s="529"/>
      <c r="WUJ97" s="530"/>
      <c r="WUK97" s="531"/>
      <c r="WUL97" s="532"/>
      <c r="WUM97" s="533"/>
      <c r="WUN97" s="527"/>
      <c r="WUO97" s="528"/>
      <c r="WUP97" s="529"/>
      <c r="WUQ97" s="530"/>
      <c r="WUR97" s="531"/>
      <c r="WUS97" s="532"/>
      <c r="WUT97" s="533"/>
      <c r="WUU97" s="527"/>
      <c r="WUV97" s="528"/>
      <c r="WUW97" s="529"/>
      <c r="WUX97" s="530"/>
      <c r="WUY97" s="531"/>
      <c r="WUZ97" s="532"/>
      <c r="WVA97" s="533"/>
      <c r="WVB97" s="527"/>
      <c r="WVC97" s="528"/>
      <c r="WVD97" s="529"/>
      <c r="WVE97" s="530"/>
      <c r="WVF97" s="531"/>
      <c r="WVG97" s="532"/>
      <c r="WVH97" s="533"/>
      <c r="WVI97" s="527"/>
      <c r="WVJ97" s="528"/>
      <c r="WVK97" s="529"/>
      <c r="WVL97" s="530"/>
      <c r="WVM97" s="531"/>
      <c r="WVN97" s="532"/>
      <c r="WVO97" s="533"/>
      <c r="WVP97" s="527"/>
      <c r="WVQ97" s="528"/>
      <c r="WVR97" s="529"/>
      <c r="WVS97" s="530"/>
      <c r="WVT97" s="531"/>
      <c r="WVU97" s="532"/>
      <c r="WVV97" s="533"/>
      <c r="WVW97" s="527"/>
      <c r="WVX97" s="528"/>
      <c r="WVY97" s="529"/>
      <c r="WVZ97" s="530"/>
      <c r="WWA97" s="531"/>
      <c r="WWB97" s="532"/>
      <c r="WWC97" s="533"/>
      <c r="WWD97" s="527"/>
      <c r="WWE97" s="528"/>
      <c r="WWF97" s="529"/>
      <c r="WWG97" s="530"/>
      <c r="WWH97" s="531"/>
      <c r="WWI97" s="532"/>
      <c r="WWJ97" s="533"/>
      <c r="WWK97" s="527"/>
      <c r="WWL97" s="528"/>
      <c r="WWM97" s="529"/>
      <c r="WWN97" s="530"/>
      <c r="WWO97" s="531"/>
      <c r="WWP97" s="532"/>
      <c r="WWQ97" s="533"/>
      <c r="WWR97" s="527"/>
      <c r="WWS97" s="528"/>
      <c r="WWT97" s="529"/>
      <c r="WWU97" s="530"/>
      <c r="WWV97" s="531"/>
      <c r="WWW97" s="532"/>
      <c r="WWX97" s="533"/>
      <c r="WWY97" s="527"/>
      <c r="WWZ97" s="528"/>
      <c r="WXA97" s="529"/>
      <c r="WXB97" s="530"/>
      <c r="WXC97" s="531"/>
      <c r="WXD97" s="532"/>
      <c r="WXE97" s="533"/>
      <c r="WXF97" s="527"/>
      <c r="WXG97" s="528"/>
      <c r="WXH97" s="529"/>
      <c r="WXI97" s="530"/>
      <c r="WXJ97" s="531"/>
      <c r="WXK97" s="532"/>
      <c r="WXL97" s="533"/>
      <c r="WXM97" s="527"/>
      <c r="WXN97" s="528"/>
      <c r="WXO97" s="529"/>
      <c r="WXP97" s="530"/>
      <c r="WXQ97" s="531"/>
      <c r="WXR97" s="532"/>
      <c r="WXS97" s="533"/>
      <c r="WXT97" s="527"/>
      <c r="WXU97" s="528"/>
      <c r="WXV97" s="529"/>
      <c r="WXW97" s="530"/>
      <c r="WXX97" s="531"/>
      <c r="WXY97" s="532"/>
      <c r="WXZ97" s="533"/>
      <c r="WYA97" s="527"/>
      <c r="WYB97" s="528"/>
      <c r="WYC97" s="529"/>
      <c r="WYD97" s="530"/>
      <c r="WYE97" s="531"/>
      <c r="WYF97" s="532"/>
      <c r="WYG97" s="533"/>
      <c r="WYH97" s="527"/>
      <c r="WYI97" s="528"/>
      <c r="WYJ97" s="529"/>
      <c r="WYK97" s="530"/>
      <c r="WYL97" s="531"/>
      <c r="WYM97" s="532"/>
      <c r="WYN97" s="533"/>
      <c r="WYO97" s="527"/>
      <c r="WYP97" s="528"/>
      <c r="WYQ97" s="529"/>
      <c r="WYR97" s="530"/>
      <c r="WYS97" s="531"/>
      <c r="WYT97" s="532"/>
      <c r="WYU97" s="533"/>
      <c r="WYV97" s="527"/>
      <c r="WYW97" s="528"/>
      <c r="WYX97" s="529"/>
      <c r="WYY97" s="530"/>
      <c r="WYZ97" s="531"/>
      <c r="WZA97" s="532"/>
      <c r="WZB97" s="533"/>
      <c r="WZC97" s="527"/>
      <c r="WZD97" s="528"/>
      <c r="WZE97" s="529"/>
      <c r="WZF97" s="530"/>
      <c r="WZG97" s="531"/>
      <c r="WZH97" s="532"/>
      <c r="WZI97" s="533"/>
      <c r="WZJ97" s="527"/>
      <c r="WZK97" s="528"/>
      <c r="WZL97" s="529"/>
      <c r="WZM97" s="530"/>
      <c r="WZN97" s="531"/>
      <c r="WZO97" s="532"/>
      <c r="WZP97" s="533"/>
      <c r="WZQ97" s="527"/>
      <c r="WZR97" s="528"/>
      <c r="WZS97" s="529"/>
      <c r="WZT97" s="530"/>
      <c r="WZU97" s="531"/>
      <c r="WZV97" s="532"/>
      <c r="WZW97" s="533"/>
      <c r="WZX97" s="527"/>
      <c r="WZY97" s="528"/>
      <c r="WZZ97" s="529"/>
      <c r="XAA97" s="530"/>
      <c r="XAB97" s="531"/>
      <c r="XAC97" s="532"/>
      <c r="XAD97" s="533"/>
      <c r="XAE97" s="527"/>
      <c r="XAF97" s="528"/>
      <c r="XAG97" s="529"/>
      <c r="XAH97" s="530"/>
      <c r="XAI97" s="531"/>
      <c r="XAJ97" s="532"/>
      <c r="XAK97" s="533"/>
      <c r="XAL97" s="527"/>
      <c r="XAM97" s="528"/>
      <c r="XAN97" s="529"/>
      <c r="XAO97" s="530"/>
      <c r="XAP97" s="531"/>
      <c r="XAQ97" s="532"/>
      <c r="XAR97" s="533"/>
      <c r="XAS97" s="527"/>
      <c r="XAT97" s="528"/>
      <c r="XAU97" s="529"/>
      <c r="XAV97" s="530"/>
      <c r="XAW97" s="531"/>
      <c r="XAX97" s="532"/>
      <c r="XAY97" s="533"/>
      <c r="XAZ97" s="527"/>
      <c r="XBA97" s="528"/>
      <c r="XBB97" s="529"/>
      <c r="XBC97" s="530"/>
      <c r="XBD97" s="531"/>
      <c r="XBE97" s="532"/>
      <c r="XBF97" s="533"/>
      <c r="XBG97" s="527"/>
      <c r="XBH97" s="528"/>
      <c r="XBI97" s="529"/>
      <c r="XBJ97" s="530"/>
      <c r="XBK97" s="531"/>
      <c r="XBL97" s="532"/>
      <c r="XBM97" s="533"/>
      <c r="XBN97" s="527"/>
      <c r="XBO97" s="528"/>
      <c r="XBP97" s="529"/>
      <c r="XBQ97" s="530"/>
      <c r="XBR97" s="531"/>
      <c r="XBS97" s="532"/>
      <c r="XBT97" s="533"/>
      <c r="XBU97" s="527"/>
      <c r="XBV97" s="528"/>
      <c r="XBW97" s="529"/>
      <c r="XBX97" s="530"/>
      <c r="XBY97" s="531"/>
      <c r="XBZ97" s="532"/>
      <c r="XCA97" s="533"/>
      <c r="XCB97" s="527"/>
      <c r="XCC97" s="528"/>
      <c r="XCD97" s="529"/>
      <c r="XCE97" s="530"/>
      <c r="XCF97" s="531"/>
      <c r="XCG97" s="532"/>
      <c r="XCH97" s="533"/>
      <c r="XCI97" s="527"/>
      <c r="XCJ97" s="528"/>
      <c r="XCK97" s="529"/>
      <c r="XCL97" s="530"/>
      <c r="XCM97" s="531"/>
      <c r="XCN97" s="532"/>
      <c r="XCO97" s="533"/>
      <c r="XCP97" s="527"/>
      <c r="XCQ97" s="528"/>
      <c r="XCR97" s="529"/>
      <c r="XCS97" s="530"/>
      <c r="XCT97" s="531"/>
      <c r="XCU97" s="532"/>
      <c r="XCV97" s="533"/>
      <c r="XCW97" s="527"/>
      <c r="XCX97" s="528"/>
      <c r="XCY97" s="529"/>
      <c r="XCZ97" s="530"/>
      <c r="XDA97" s="531"/>
      <c r="XDB97" s="532"/>
      <c r="XDC97" s="533"/>
      <c r="XDD97" s="527"/>
      <c r="XDE97" s="528"/>
      <c r="XDF97" s="529"/>
      <c r="XDG97" s="530"/>
      <c r="XDH97" s="531"/>
      <c r="XDI97" s="532"/>
      <c r="XDJ97" s="533"/>
      <c r="XDK97" s="527"/>
      <c r="XDL97" s="528"/>
      <c r="XDM97" s="529"/>
      <c r="XDN97" s="530"/>
      <c r="XDO97" s="531"/>
      <c r="XDP97" s="532"/>
      <c r="XDQ97" s="533"/>
      <c r="XDR97" s="527"/>
      <c r="XDS97" s="528"/>
      <c r="XDT97" s="529"/>
      <c r="XDU97" s="530"/>
      <c r="XDV97" s="531"/>
      <c r="XDW97" s="532"/>
      <c r="XDX97" s="533"/>
      <c r="XDY97" s="527"/>
      <c r="XDZ97" s="528"/>
      <c r="XEA97" s="529"/>
      <c r="XEB97" s="530"/>
      <c r="XEC97" s="531"/>
      <c r="XED97" s="532"/>
      <c r="XEE97" s="533"/>
      <c r="XEF97" s="527"/>
      <c r="XEG97" s="528"/>
      <c r="XEH97" s="529"/>
      <c r="XEI97" s="530"/>
      <c r="XEJ97" s="531"/>
      <c r="XEK97" s="532"/>
      <c r="XEL97" s="533"/>
      <c r="XEM97" s="527"/>
      <c r="XEN97" s="528"/>
      <c r="XEO97" s="529"/>
      <c r="XEP97" s="530"/>
      <c r="XEQ97" s="531"/>
      <c r="XER97" s="532"/>
      <c r="XES97" s="533"/>
      <c r="XET97" s="527"/>
      <c r="XEU97" s="528"/>
      <c r="XEV97" s="529"/>
      <c r="XEW97" s="530"/>
      <c r="XEX97" s="531"/>
      <c r="XEY97" s="532"/>
      <c r="XEZ97" s="533"/>
      <c r="XFA97" s="527"/>
      <c r="XFB97" s="528"/>
      <c r="XFC97" s="529"/>
      <c r="XFD97" s="530"/>
    </row>
    <row r="98" spans="1:16384" ht="24" customHeight="1" x14ac:dyDescent="0.2">
      <c r="A98" s="689"/>
      <c r="B98" s="518" t="s">
        <v>802</v>
      </c>
      <c r="C98" s="519">
        <f>SUM(C91:C97)</f>
        <v>2614000000</v>
      </c>
      <c r="D98" s="519">
        <f>SUM(D91:D97)</f>
        <v>15300000</v>
      </c>
      <c r="E98" s="519">
        <f>SUM(E91:E97)</f>
        <v>2598700000</v>
      </c>
      <c r="F98" s="521"/>
      <c r="G98" s="522">
        <f>D98/C98</f>
        <v>5.8530986993113997E-3</v>
      </c>
      <c r="I98" s="244"/>
    </row>
    <row r="99" spans="1:16384" ht="18" customHeight="1" x14ac:dyDescent="0.2">
      <c r="A99" s="534" t="s">
        <v>238</v>
      </c>
      <c r="B99" s="534" t="s">
        <v>239</v>
      </c>
      <c r="C99" s="534" t="s">
        <v>249</v>
      </c>
      <c r="D99" s="534" t="s">
        <v>241</v>
      </c>
      <c r="E99" s="534" t="s">
        <v>242</v>
      </c>
      <c r="F99" s="534" t="s">
        <v>243</v>
      </c>
      <c r="G99" s="534" t="s">
        <v>244</v>
      </c>
    </row>
    <row r="100" spans="1:16384" ht="64.5" customHeight="1" x14ac:dyDescent="0.2">
      <c r="A100" s="687" t="s">
        <v>822</v>
      </c>
      <c r="B100" s="546" t="s">
        <v>821</v>
      </c>
      <c r="C100" s="508">
        <f>450000000+600000000</f>
        <v>1050000000</v>
      </c>
      <c r="D100" s="508"/>
      <c r="E100" s="505">
        <f>+C100+D100</f>
        <v>1050000000</v>
      </c>
      <c r="F100" s="547">
        <v>42597</v>
      </c>
      <c r="G100" s="516" t="s">
        <v>736</v>
      </c>
      <c r="J100" s="217"/>
    </row>
    <row r="101" spans="1:16384" ht="25.5" customHeight="1" x14ac:dyDescent="0.2">
      <c r="A101" s="689"/>
      <c r="B101" s="518" t="s">
        <v>798</v>
      </c>
      <c r="C101" s="519">
        <f>SUM(C100:C100)</f>
        <v>1050000000</v>
      </c>
      <c r="D101" s="519">
        <f>SUM(D100:D100)</f>
        <v>0</v>
      </c>
      <c r="E101" s="519">
        <f>SUM(E100:E100)</f>
        <v>1050000000</v>
      </c>
      <c r="F101" s="521"/>
      <c r="G101" s="522">
        <f>D101/C101</f>
        <v>0</v>
      </c>
    </row>
    <row r="102" spans="1:16384" ht="12.75" x14ac:dyDescent="0.2">
      <c r="A102" s="512"/>
      <c r="B102" s="512" t="s">
        <v>823</v>
      </c>
      <c r="C102" s="538">
        <f>+C101+C98</f>
        <v>3664000000</v>
      </c>
      <c r="D102" s="538">
        <f>+D101+D98</f>
        <v>15300000</v>
      </c>
      <c r="E102" s="538">
        <f>+E101+E98</f>
        <v>3648700000</v>
      </c>
      <c r="F102" s="538"/>
      <c r="G102" s="553">
        <f>+D102/C102</f>
        <v>4.1757641921397384E-3</v>
      </c>
    </row>
    <row r="103" spans="1:16384" ht="12.75" customHeight="1" x14ac:dyDescent="0.2">
      <c r="A103" s="691" t="s">
        <v>824</v>
      </c>
      <c r="B103" s="691"/>
      <c r="C103" s="691"/>
      <c r="D103" s="691"/>
      <c r="E103" s="691"/>
      <c r="F103" s="691"/>
      <c r="G103" s="691"/>
    </row>
    <row r="104" spans="1:16384" ht="33.75" x14ac:dyDescent="0.2">
      <c r="A104" s="534" t="s">
        <v>238</v>
      </c>
      <c r="B104" s="534" t="s">
        <v>239</v>
      </c>
      <c r="C104" s="534" t="s">
        <v>249</v>
      </c>
      <c r="D104" s="534" t="s">
        <v>241</v>
      </c>
      <c r="E104" s="534" t="s">
        <v>242</v>
      </c>
      <c r="F104" s="534" t="s">
        <v>243</v>
      </c>
      <c r="G104" s="534" t="s">
        <v>244</v>
      </c>
    </row>
    <row r="105" spans="1:16384" s="10" customFormat="1" ht="67.5" x14ac:dyDescent="0.2">
      <c r="A105" s="687" t="s">
        <v>825</v>
      </c>
      <c r="B105" s="507" t="s">
        <v>1029</v>
      </c>
      <c r="C105" s="504">
        <v>27200000</v>
      </c>
      <c r="D105" s="504">
        <v>27200000</v>
      </c>
      <c r="E105" s="505">
        <f>+C105-D105</f>
        <v>0</v>
      </c>
      <c r="F105" s="506">
        <v>42585</v>
      </c>
      <c r="G105" s="507" t="s">
        <v>975</v>
      </c>
      <c r="H105" s="527"/>
      <c r="I105" s="528"/>
      <c r="J105" s="529"/>
      <c r="K105" s="530"/>
      <c r="L105" s="531"/>
      <c r="M105" s="532"/>
      <c r="N105" s="533"/>
      <c r="O105" s="527"/>
      <c r="P105" s="528"/>
      <c r="Q105" s="529"/>
      <c r="R105" s="530"/>
      <c r="S105" s="531"/>
      <c r="T105" s="532"/>
      <c r="U105" s="533"/>
      <c r="V105" s="527"/>
      <c r="W105" s="528"/>
      <c r="X105" s="529"/>
      <c r="Y105" s="530"/>
      <c r="Z105" s="531"/>
      <c r="AA105" s="532"/>
      <c r="AB105" s="533"/>
      <c r="AC105" s="527"/>
      <c r="AD105" s="528"/>
      <c r="AE105" s="529"/>
      <c r="AF105" s="530"/>
      <c r="AG105" s="531"/>
      <c r="AH105" s="532"/>
      <c r="AI105" s="533"/>
      <c r="AJ105" s="527"/>
      <c r="AK105" s="528"/>
      <c r="AL105" s="529"/>
      <c r="AM105" s="530"/>
      <c r="AN105" s="531"/>
      <c r="AO105" s="532"/>
      <c r="AP105" s="533"/>
      <c r="AQ105" s="527"/>
      <c r="AR105" s="528"/>
      <c r="AS105" s="529"/>
      <c r="AT105" s="530"/>
      <c r="AU105" s="531"/>
      <c r="AV105" s="532"/>
      <c r="AW105" s="533"/>
      <c r="AX105" s="527"/>
      <c r="AY105" s="528"/>
      <c r="AZ105" s="529"/>
      <c r="BA105" s="530"/>
      <c r="BB105" s="531"/>
      <c r="BC105" s="532"/>
      <c r="BD105" s="533"/>
      <c r="BE105" s="527"/>
      <c r="BF105" s="528"/>
      <c r="BG105" s="529"/>
      <c r="BH105" s="530"/>
      <c r="BI105" s="531"/>
      <c r="BJ105" s="532"/>
      <c r="BK105" s="533"/>
      <c r="BL105" s="527"/>
      <c r="BM105" s="528"/>
      <c r="BN105" s="529"/>
      <c r="BO105" s="530"/>
      <c r="BP105" s="531"/>
      <c r="BQ105" s="532"/>
      <c r="BR105" s="533"/>
      <c r="BS105" s="527"/>
      <c r="BT105" s="528"/>
      <c r="BU105" s="529"/>
      <c r="BV105" s="530"/>
      <c r="BW105" s="531"/>
      <c r="BX105" s="532"/>
      <c r="BY105" s="533"/>
      <c r="BZ105" s="527"/>
      <c r="CA105" s="528"/>
      <c r="CB105" s="529"/>
      <c r="CC105" s="530"/>
      <c r="CD105" s="531"/>
      <c r="CE105" s="532"/>
      <c r="CF105" s="533"/>
      <c r="CG105" s="527"/>
      <c r="CH105" s="528"/>
      <c r="CI105" s="529"/>
      <c r="CJ105" s="530"/>
      <c r="CK105" s="531"/>
      <c r="CL105" s="532"/>
      <c r="CM105" s="533"/>
      <c r="CN105" s="527"/>
      <c r="CO105" s="528"/>
      <c r="CP105" s="529"/>
      <c r="CQ105" s="530"/>
      <c r="CR105" s="531"/>
      <c r="CS105" s="532"/>
      <c r="CT105" s="533"/>
      <c r="CU105" s="527"/>
      <c r="CV105" s="528"/>
      <c r="CW105" s="529"/>
      <c r="CX105" s="530"/>
      <c r="CY105" s="531"/>
      <c r="CZ105" s="532"/>
      <c r="DA105" s="533"/>
      <c r="DB105" s="527"/>
      <c r="DC105" s="528"/>
      <c r="DD105" s="529"/>
      <c r="DE105" s="530"/>
      <c r="DF105" s="531"/>
      <c r="DG105" s="532"/>
      <c r="DH105" s="533"/>
      <c r="DI105" s="527"/>
      <c r="DJ105" s="528"/>
      <c r="DK105" s="529"/>
      <c r="DL105" s="530"/>
      <c r="DM105" s="531"/>
      <c r="DN105" s="532"/>
      <c r="DO105" s="533"/>
      <c r="DP105" s="527"/>
      <c r="DQ105" s="528"/>
      <c r="DR105" s="529"/>
      <c r="DS105" s="530"/>
      <c r="DT105" s="531"/>
      <c r="DU105" s="532"/>
      <c r="DV105" s="533"/>
      <c r="DW105" s="527"/>
      <c r="DX105" s="528"/>
      <c r="DY105" s="529"/>
      <c r="DZ105" s="530"/>
      <c r="EA105" s="531"/>
      <c r="EB105" s="532"/>
      <c r="EC105" s="533"/>
      <c r="ED105" s="527"/>
      <c r="EE105" s="528"/>
      <c r="EF105" s="529"/>
      <c r="EG105" s="530"/>
      <c r="EH105" s="531"/>
      <c r="EI105" s="532"/>
      <c r="EJ105" s="533"/>
      <c r="EK105" s="527"/>
      <c r="EL105" s="528"/>
      <c r="EM105" s="529"/>
      <c r="EN105" s="530"/>
      <c r="EO105" s="531"/>
      <c r="EP105" s="532"/>
      <c r="EQ105" s="533"/>
      <c r="ER105" s="527"/>
      <c r="ES105" s="528"/>
      <c r="ET105" s="529"/>
      <c r="EU105" s="530"/>
      <c r="EV105" s="531"/>
      <c r="EW105" s="532"/>
      <c r="EX105" s="533"/>
      <c r="EY105" s="527"/>
      <c r="EZ105" s="528"/>
      <c r="FA105" s="529"/>
      <c r="FB105" s="530"/>
      <c r="FC105" s="531"/>
      <c r="FD105" s="532"/>
      <c r="FE105" s="533"/>
      <c r="FF105" s="527"/>
      <c r="FG105" s="528"/>
      <c r="FH105" s="529"/>
      <c r="FI105" s="530"/>
      <c r="FJ105" s="531"/>
      <c r="FK105" s="532"/>
      <c r="FL105" s="533"/>
      <c r="FM105" s="527"/>
      <c r="FN105" s="528"/>
      <c r="FO105" s="529"/>
      <c r="FP105" s="530"/>
      <c r="FQ105" s="531"/>
      <c r="FR105" s="532"/>
      <c r="FS105" s="533"/>
      <c r="FT105" s="527"/>
      <c r="FU105" s="528"/>
      <c r="FV105" s="529"/>
      <c r="FW105" s="530"/>
      <c r="FX105" s="531"/>
      <c r="FY105" s="532"/>
      <c r="FZ105" s="533"/>
      <c r="GA105" s="527"/>
      <c r="GB105" s="528"/>
      <c r="GC105" s="529"/>
      <c r="GD105" s="530"/>
      <c r="GE105" s="531"/>
      <c r="GF105" s="532"/>
      <c r="GG105" s="533"/>
      <c r="GH105" s="527"/>
      <c r="GI105" s="528"/>
      <c r="GJ105" s="529"/>
      <c r="GK105" s="530"/>
      <c r="GL105" s="531"/>
      <c r="GM105" s="532"/>
      <c r="GN105" s="533"/>
      <c r="GO105" s="527"/>
      <c r="GP105" s="528"/>
      <c r="GQ105" s="529"/>
      <c r="GR105" s="530"/>
      <c r="GS105" s="531"/>
      <c r="GT105" s="532"/>
      <c r="GU105" s="533"/>
      <c r="GV105" s="527"/>
      <c r="GW105" s="528"/>
      <c r="GX105" s="529"/>
      <c r="GY105" s="530"/>
      <c r="GZ105" s="531"/>
      <c r="HA105" s="532"/>
      <c r="HB105" s="533"/>
      <c r="HC105" s="527"/>
      <c r="HD105" s="528"/>
      <c r="HE105" s="529"/>
      <c r="HF105" s="530"/>
      <c r="HG105" s="531"/>
      <c r="HH105" s="532"/>
      <c r="HI105" s="533"/>
      <c r="HJ105" s="527"/>
      <c r="HK105" s="528"/>
      <c r="HL105" s="529"/>
      <c r="HM105" s="530"/>
      <c r="HN105" s="531"/>
      <c r="HO105" s="532"/>
      <c r="HP105" s="533"/>
      <c r="HQ105" s="527"/>
      <c r="HR105" s="528"/>
      <c r="HS105" s="529"/>
      <c r="HT105" s="530"/>
      <c r="HU105" s="531"/>
      <c r="HV105" s="532"/>
      <c r="HW105" s="533"/>
      <c r="HX105" s="527"/>
      <c r="HY105" s="528"/>
      <c r="HZ105" s="529"/>
      <c r="IA105" s="530"/>
      <c r="IB105" s="531"/>
      <c r="IC105" s="532"/>
      <c r="ID105" s="533"/>
      <c r="IE105" s="527"/>
      <c r="IF105" s="528"/>
      <c r="IG105" s="529"/>
      <c r="IH105" s="530"/>
      <c r="II105" s="531"/>
      <c r="IJ105" s="532"/>
      <c r="IK105" s="533"/>
      <c r="IL105" s="527"/>
      <c r="IM105" s="528"/>
      <c r="IN105" s="529"/>
      <c r="IO105" s="530"/>
      <c r="IP105" s="531"/>
      <c r="IQ105" s="532"/>
      <c r="IR105" s="533"/>
      <c r="IS105" s="527"/>
      <c r="IT105" s="528"/>
      <c r="IU105" s="529"/>
      <c r="IV105" s="530"/>
      <c r="IW105" s="531"/>
      <c r="IX105" s="532"/>
      <c r="IY105" s="533"/>
      <c r="IZ105" s="527"/>
      <c r="JA105" s="528"/>
      <c r="JB105" s="529"/>
      <c r="JC105" s="530"/>
      <c r="JD105" s="531"/>
      <c r="JE105" s="532"/>
      <c r="JF105" s="533"/>
      <c r="JG105" s="527"/>
      <c r="JH105" s="528"/>
      <c r="JI105" s="529"/>
      <c r="JJ105" s="530"/>
      <c r="JK105" s="531"/>
      <c r="JL105" s="532"/>
      <c r="JM105" s="533"/>
      <c r="JN105" s="527"/>
      <c r="JO105" s="528"/>
      <c r="JP105" s="529"/>
      <c r="JQ105" s="530"/>
      <c r="JR105" s="531"/>
      <c r="JS105" s="532"/>
      <c r="JT105" s="533"/>
      <c r="JU105" s="527"/>
      <c r="JV105" s="528"/>
      <c r="JW105" s="529"/>
      <c r="JX105" s="530"/>
      <c r="JY105" s="531"/>
      <c r="JZ105" s="532"/>
      <c r="KA105" s="533"/>
      <c r="KB105" s="527"/>
      <c r="KC105" s="528"/>
      <c r="KD105" s="529"/>
      <c r="KE105" s="530"/>
      <c r="KF105" s="531"/>
      <c r="KG105" s="532"/>
      <c r="KH105" s="533"/>
      <c r="KI105" s="527"/>
      <c r="KJ105" s="528"/>
      <c r="KK105" s="529"/>
      <c r="KL105" s="530"/>
      <c r="KM105" s="531"/>
      <c r="KN105" s="532"/>
      <c r="KO105" s="533"/>
      <c r="KP105" s="527"/>
      <c r="KQ105" s="528"/>
      <c r="KR105" s="529"/>
      <c r="KS105" s="530"/>
      <c r="KT105" s="531"/>
      <c r="KU105" s="532"/>
      <c r="KV105" s="533"/>
      <c r="KW105" s="527"/>
      <c r="KX105" s="528"/>
      <c r="KY105" s="529"/>
      <c r="KZ105" s="530"/>
      <c r="LA105" s="531"/>
      <c r="LB105" s="532"/>
      <c r="LC105" s="533"/>
      <c r="LD105" s="527"/>
      <c r="LE105" s="528"/>
      <c r="LF105" s="529"/>
      <c r="LG105" s="530"/>
      <c r="LH105" s="531"/>
      <c r="LI105" s="532"/>
      <c r="LJ105" s="533"/>
      <c r="LK105" s="527"/>
      <c r="LL105" s="528"/>
      <c r="LM105" s="529"/>
      <c r="LN105" s="530"/>
      <c r="LO105" s="531"/>
      <c r="LP105" s="532"/>
      <c r="LQ105" s="533"/>
      <c r="LR105" s="527"/>
      <c r="LS105" s="528"/>
      <c r="LT105" s="529"/>
      <c r="LU105" s="530"/>
      <c r="LV105" s="531"/>
      <c r="LW105" s="532"/>
      <c r="LX105" s="533"/>
      <c r="LY105" s="527"/>
      <c r="LZ105" s="528"/>
      <c r="MA105" s="529"/>
      <c r="MB105" s="530"/>
      <c r="MC105" s="531"/>
      <c r="MD105" s="532"/>
      <c r="ME105" s="533"/>
      <c r="MF105" s="527"/>
      <c r="MG105" s="528"/>
      <c r="MH105" s="529"/>
      <c r="MI105" s="530"/>
      <c r="MJ105" s="531"/>
      <c r="MK105" s="532"/>
      <c r="ML105" s="533"/>
      <c r="MM105" s="527"/>
      <c r="MN105" s="528"/>
      <c r="MO105" s="529"/>
      <c r="MP105" s="530"/>
      <c r="MQ105" s="531"/>
      <c r="MR105" s="532"/>
      <c r="MS105" s="533"/>
      <c r="MT105" s="527"/>
      <c r="MU105" s="528"/>
      <c r="MV105" s="529"/>
      <c r="MW105" s="530"/>
      <c r="MX105" s="531"/>
      <c r="MY105" s="532"/>
      <c r="MZ105" s="533"/>
      <c r="NA105" s="527"/>
      <c r="NB105" s="528"/>
      <c r="NC105" s="529"/>
      <c r="ND105" s="530"/>
      <c r="NE105" s="531"/>
      <c r="NF105" s="532"/>
      <c r="NG105" s="533"/>
      <c r="NH105" s="527"/>
      <c r="NI105" s="528"/>
      <c r="NJ105" s="529"/>
      <c r="NK105" s="530"/>
      <c r="NL105" s="531"/>
      <c r="NM105" s="532"/>
      <c r="NN105" s="533"/>
      <c r="NO105" s="527"/>
      <c r="NP105" s="528"/>
      <c r="NQ105" s="529"/>
      <c r="NR105" s="530"/>
      <c r="NS105" s="531"/>
      <c r="NT105" s="532"/>
      <c r="NU105" s="533"/>
      <c r="NV105" s="527"/>
      <c r="NW105" s="528"/>
      <c r="NX105" s="529"/>
      <c r="NY105" s="530"/>
      <c r="NZ105" s="531"/>
      <c r="OA105" s="532"/>
      <c r="OB105" s="533"/>
      <c r="OC105" s="527"/>
      <c r="OD105" s="528"/>
      <c r="OE105" s="529"/>
      <c r="OF105" s="530"/>
      <c r="OG105" s="531"/>
      <c r="OH105" s="532"/>
      <c r="OI105" s="533"/>
      <c r="OJ105" s="527"/>
      <c r="OK105" s="528"/>
      <c r="OL105" s="529"/>
      <c r="OM105" s="530"/>
      <c r="ON105" s="531"/>
      <c r="OO105" s="532"/>
      <c r="OP105" s="533"/>
      <c r="OQ105" s="527"/>
      <c r="OR105" s="528"/>
      <c r="OS105" s="529"/>
      <c r="OT105" s="530"/>
      <c r="OU105" s="531"/>
      <c r="OV105" s="532"/>
      <c r="OW105" s="533"/>
      <c r="OX105" s="527"/>
      <c r="OY105" s="528"/>
      <c r="OZ105" s="529"/>
      <c r="PA105" s="530"/>
      <c r="PB105" s="531"/>
      <c r="PC105" s="532"/>
      <c r="PD105" s="533"/>
      <c r="PE105" s="527"/>
      <c r="PF105" s="528"/>
      <c r="PG105" s="529"/>
      <c r="PH105" s="530"/>
      <c r="PI105" s="531"/>
      <c r="PJ105" s="532"/>
      <c r="PK105" s="533"/>
      <c r="PL105" s="527"/>
      <c r="PM105" s="528"/>
      <c r="PN105" s="529"/>
      <c r="PO105" s="530"/>
      <c r="PP105" s="531"/>
      <c r="PQ105" s="532"/>
      <c r="PR105" s="533"/>
      <c r="PS105" s="527"/>
      <c r="PT105" s="528"/>
      <c r="PU105" s="529"/>
      <c r="PV105" s="530"/>
      <c r="PW105" s="531"/>
      <c r="PX105" s="532"/>
      <c r="PY105" s="533"/>
      <c r="PZ105" s="527"/>
      <c r="QA105" s="528"/>
      <c r="QB105" s="529"/>
      <c r="QC105" s="530"/>
      <c r="QD105" s="531"/>
      <c r="QE105" s="532"/>
      <c r="QF105" s="533"/>
      <c r="QG105" s="527"/>
      <c r="QH105" s="528"/>
      <c r="QI105" s="529"/>
      <c r="QJ105" s="530"/>
      <c r="QK105" s="531"/>
      <c r="QL105" s="532"/>
      <c r="QM105" s="533"/>
      <c r="QN105" s="527"/>
      <c r="QO105" s="528"/>
      <c r="QP105" s="529"/>
      <c r="QQ105" s="530"/>
      <c r="QR105" s="531"/>
      <c r="QS105" s="532"/>
      <c r="QT105" s="533"/>
      <c r="QU105" s="527"/>
      <c r="QV105" s="528"/>
      <c r="QW105" s="529"/>
      <c r="QX105" s="530"/>
      <c r="QY105" s="531"/>
      <c r="QZ105" s="532"/>
      <c r="RA105" s="533"/>
      <c r="RB105" s="527"/>
      <c r="RC105" s="528"/>
      <c r="RD105" s="529"/>
      <c r="RE105" s="530"/>
      <c r="RF105" s="531"/>
      <c r="RG105" s="532"/>
      <c r="RH105" s="533"/>
      <c r="RI105" s="527"/>
      <c r="RJ105" s="528"/>
      <c r="RK105" s="529"/>
      <c r="RL105" s="530"/>
      <c r="RM105" s="531"/>
      <c r="RN105" s="532"/>
      <c r="RO105" s="533"/>
      <c r="RP105" s="527"/>
      <c r="RQ105" s="528"/>
      <c r="RR105" s="529"/>
      <c r="RS105" s="530"/>
      <c r="RT105" s="531"/>
      <c r="RU105" s="532"/>
      <c r="RV105" s="533"/>
      <c r="RW105" s="527"/>
      <c r="RX105" s="528"/>
      <c r="RY105" s="529"/>
      <c r="RZ105" s="530"/>
      <c r="SA105" s="531"/>
      <c r="SB105" s="532"/>
      <c r="SC105" s="533"/>
      <c r="SD105" s="527"/>
      <c r="SE105" s="528"/>
      <c r="SF105" s="529"/>
      <c r="SG105" s="530"/>
      <c r="SH105" s="531"/>
      <c r="SI105" s="532"/>
      <c r="SJ105" s="533"/>
      <c r="SK105" s="527"/>
      <c r="SL105" s="528"/>
      <c r="SM105" s="529"/>
      <c r="SN105" s="530"/>
      <c r="SO105" s="531"/>
      <c r="SP105" s="532"/>
      <c r="SQ105" s="533"/>
      <c r="SR105" s="527"/>
      <c r="SS105" s="528"/>
      <c r="ST105" s="529"/>
      <c r="SU105" s="530"/>
      <c r="SV105" s="531"/>
      <c r="SW105" s="532"/>
      <c r="SX105" s="533"/>
      <c r="SY105" s="527"/>
      <c r="SZ105" s="528"/>
      <c r="TA105" s="529"/>
      <c r="TB105" s="530"/>
      <c r="TC105" s="531"/>
      <c r="TD105" s="532"/>
      <c r="TE105" s="533"/>
      <c r="TF105" s="527"/>
      <c r="TG105" s="528"/>
      <c r="TH105" s="529"/>
      <c r="TI105" s="530"/>
      <c r="TJ105" s="531"/>
      <c r="TK105" s="532"/>
      <c r="TL105" s="533"/>
      <c r="TM105" s="527"/>
      <c r="TN105" s="528"/>
      <c r="TO105" s="529"/>
      <c r="TP105" s="530"/>
      <c r="TQ105" s="531"/>
      <c r="TR105" s="532"/>
      <c r="TS105" s="533"/>
      <c r="TT105" s="527"/>
      <c r="TU105" s="528"/>
      <c r="TV105" s="529"/>
      <c r="TW105" s="530"/>
      <c r="TX105" s="531"/>
      <c r="TY105" s="532"/>
      <c r="TZ105" s="533"/>
      <c r="UA105" s="527"/>
      <c r="UB105" s="528"/>
      <c r="UC105" s="529"/>
      <c r="UD105" s="530"/>
      <c r="UE105" s="531"/>
      <c r="UF105" s="532"/>
      <c r="UG105" s="533"/>
      <c r="UH105" s="527"/>
      <c r="UI105" s="528"/>
      <c r="UJ105" s="529"/>
      <c r="UK105" s="530"/>
      <c r="UL105" s="531"/>
      <c r="UM105" s="532"/>
      <c r="UN105" s="533"/>
      <c r="UO105" s="527"/>
      <c r="UP105" s="528"/>
      <c r="UQ105" s="529"/>
      <c r="UR105" s="530"/>
      <c r="US105" s="531"/>
      <c r="UT105" s="532"/>
      <c r="UU105" s="533"/>
      <c r="UV105" s="527"/>
      <c r="UW105" s="528"/>
      <c r="UX105" s="529"/>
      <c r="UY105" s="530"/>
      <c r="UZ105" s="531"/>
      <c r="VA105" s="532"/>
      <c r="VB105" s="533"/>
      <c r="VC105" s="527"/>
      <c r="VD105" s="528"/>
      <c r="VE105" s="529"/>
      <c r="VF105" s="530"/>
      <c r="VG105" s="531"/>
      <c r="VH105" s="532"/>
      <c r="VI105" s="533"/>
      <c r="VJ105" s="527"/>
      <c r="VK105" s="528"/>
      <c r="VL105" s="529"/>
      <c r="VM105" s="530"/>
      <c r="VN105" s="531"/>
      <c r="VO105" s="532"/>
      <c r="VP105" s="533"/>
      <c r="VQ105" s="527"/>
      <c r="VR105" s="528"/>
      <c r="VS105" s="529"/>
      <c r="VT105" s="530"/>
      <c r="VU105" s="531"/>
      <c r="VV105" s="532"/>
      <c r="VW105" s="533"/>
      <c r="VX105" s="527"/>
      <c r="VY105" s="528"/>
      <c r="VZ105" s="529"/>
      <c r="WA105" s="530"/>
      <c r="WB105" s="531"/>
      <c r="WC105" s="532"/>
      <c r="WD105" s="533"/>
      <c r="WE105" s="527"/>
      <c r="WF105" s="528"/>
      <c r="WG105" s="529"/>
      <c r="WH105" s="530"/>
      <c r="WI105" s="531"/>
      <c r="WJ105" s="532"/>
      <c r="WK105" s="533"/>
      <c r="WL105" s="527"/>
      <c r="WM105" s="528"/>
      <c r="WN105" s="529"/>
      <c r="WO105" s="530"/>
      <c r="WP105" s="531"/>
      <c r="WQ105" s="532"/>
      <c r="WR105" s="533"/>
      <c r="WS105" s="527"/>
      <c r="WT105" s="528"/>
      <c r="WU105" s="529"/>
      <c r="WV105" s="530"/>
      <c r="WW105" s="531"/>
      <c r="WX105" s="532"/>
      <c r="WY105" s="533"/>
      <c r="WZ105" s="527"/>
      <c r="XA105" s="528"/>
      <c r="XB105" s="529"/>
      <c r="XC105" s="530"/>
      <c r="XD105" s="531"/>
      <c r="XE105" s="532"/>
      <c r="XF105" s="533"/>
      <c r="XG105" s="527"/>
      <c r="XH105" s="528"/>
      <c r="XI105" s="529"/>
      <c r="XJ105" s="530"/>
      <c r="XK105" s="531"/>
      <c r="XL105" s="532"/>
      <c r="XM105" s="533"/>
      <c r="XN105" s="527"/>
      <c r="XO105" s="528"/>
      <c r="XP105" s="529"/>
      <c r="XQ105" s="530"/>
      <c r="XR105" s="531"/>
      <c r="XS105" s="532"/>
      <c r="XT105" s="533"/>
      <c r="XU105" s="527"/>
      <c r="XV105" s="528"/>
      <c r="XW105" s="529"/>
      <c r="XX105" s="530"/>
      <c r="XY105" s="531"/>
      <c r="XZ105" s="532"/>
      <c r="YA105" s="533"/>
      <c r="YB105" s="527"/>
      <c r="YC105" s="528"/>
      <c r="YD105" s="529"/>
      <c r="YE105" s="530"/>
      <c r="YF105" s="531"/>
      <c r="YG105" s="532"/>
      <c r="YH105" s="533"/>
      <c r="YI105" s="527"/>
      <c r="YJ105" s="528"/>
      <c r="YK105" s="529"/>
      <c r="YL105" s="530"/>
      <c r="YM105" s="531"/>
      <c r="YN105" s="532"/>
      <c r="YO105" s="533"/>
      <c r="YP105" s="527"/>
      <c r="YQ105" s="528"/>
      <c r="YR105" s="529"/>
      <c r="YS105" s="530"/>
      <c r="YT105" s="531"/>
      <c r="YU105" s="532"/>
      <c r="YV105" s="533"/>
      <c r="YW105" s="527"/>
      <c r="YX105" s="528"/>
      <c r="YY105" s="529"/>
      <c r="YZ105" s="530"/>
      <c r="ZA105" s="531"/>
      <c r="ZB105" s="532"/>
      <c r="ZC105" s="533"/>
      <c r="ZD105" s="527"/>
      <c r="ZE105" s="528"/>
      <c r="ZF105" s="529"/>
      <c r="ZG105" s="530"/>
      <c r="ZH105" s="531"/>
      <c r="ZI105" s="532"/>
      <c r="ZJ105" s="533"/>
      <c r="ZK105" s="527"/>
      <c r="ZL105" s="528"/>
      <c r="ZM105" s="529"/>
      <c r="ZN105" s="530"/>
      <c r="ZO105" s="531"/>
      <c r="ZP105" s="532"/>
      <c r="ZQ105" s="533"/>
      <c r="ZR105" s="527"/>
      <c r="ZS105" s="528"/>
      <c r="ZT105" s="529"/>
      <c r="ZU105" s="530"/>
      <c r="ZV105" s="531"/>
      <c r="ZW105" s="532"/>
      <c r="ZX105" s="533"/>
      <c r="ZY105" s="527"/>
      <c r="ZZ105" s="528"/>
      <c r="AAA105" s="529"/>
      <c r="AAB105" s="530"/>
      <c r="AAC105" s="531"/>
      <c r="AAD105" s="532"/>
      <c r="AAE105" s="533"/>
      <c r="AAF105" s="527"/>
      <c r="AAG105" s="528"/>
      <c r="AAH105" s="529"/>
      <c r="AAI105" s="530"/>
      <c r="AAJ105" s="531"/>
      <c r="AAK105" s="532"/>
      <c r="AAL105" s="533"/>
      <c r="AAM105" s="527"/>
      <c r="AAN105" s="528"/>
      <c r="AAO105" s="529"/>
      <c r="AAP105" s="530"/>
      <c r="AAQ105" s="531"/>
      <c r="AAR105" s="532"/>
      <c r="AAS105" s="533"/>
      <c r="AAT105" s="527"/>
      <c r="AAU105" s="528"/>
      <c r="AAV105" s="529"/>
      <c r="AAW105" s="530"/>
      <c r="AAX105" s="531"/>
      <c r="AAY105" s="532"/>
      <c r="AAZ105" s="533"/>
      <c r="ABA105" s="527"/>
      <c r="ABB105" s="528"/>
      <c r="ABC105" s="529"/>
      <c r="ABD105" s="530"/>
      <c r="ABE105" s="531"/>
      <c r="ABF105" s="532"/>
      <c r="ABG105" s="533"/>
      <c r="ABH105" s="527"/>
      <c r="ABI105" s="528"/>
      <c r="ABJ105" s="529"/>
      <c r="ABK105" s="530"/>
      <c r="ABL105" s="531"/>
      <c r="ABM105" s="532"/>
      <c r="ABN105" s="533"/>
      <c r="ABO105" s="527"/>
      <c r="ABP105" s="528"/>
      <c r="ABQ105" s="529"/>
      <c r="ABR105" s="530"/>
      <c r="ABS105" s="531"/>
      <c r="ABT105" s="532"/>
      <c r="ABU105" s="533"/>
      <c r="ABV105" s="527"/>
      <c r="ABW105" s="528"/>
      <c r="ABX105" s="529"/>
      <c r="ABY105" s="530"/>
      <c r="ABZ105" s="531"/>
      <c r="ACA105" s="532"/>
      <c r="ACB105" s="533"/>
      <c r="ACC105" s="527"/>
      <c r="ACD105" s="528"/>
      <c r="ACE105" s="529"/>
      <c r="ACF105" s="530"/>
      <c r="ACG105" s="531"/>
      <c r="ACH105" s="532"/>
      <c r="ACI105" s="533"/>
      <c r="ACJ105" s="527"/>
      <c r="ACK105" s="528"/>
      <c r="ACL105" s="529"/>
      <c r="ACM105" s="530"/>
      <c r="ACN105" s="531"/>
      <c r="ACO105" s="532"/>
      <c r="ACP105" s="533"/>
      <c r="ACQ105" s="527"/>
      <c r="ACR105" s="528"/>
      <c r="ACS105" s="529"/>
      <c r="ACT105" s="530"/>
      <c r="ACU105" s="531"/>
      <c r="ACV105" s="532"/>
      <c r="ACW105" s="533"/>
      <c r="ACX105" s="527"/>
      <c r="ACY105" s="528"/>
      <c r="ACZ105" s="529"/>
      <c r="ADA105" s="530"/>
      <c r="ADB105" s="531"/>
      <c r="ADC105" s="532"/>
      <c r="ADD105" s="533"/>
      <c r="ADE105" s="527"/>
      <c r="ADF105" s="528"/>
      <c r="ADG105" s="529"/>
      <c r="ADH105" s="530"/>
      <c r="ADI105" s="531"/>
      <c r="ADJ105" s="532"/>
      <c r="ADK105" s="533"/>
      <c r="ADL105" s="527"/>
      <c r="ADM105" s="528"/>
      <c r="ADN105" s="529"/>
      <c r="ADO105" s="530"/>
      <c r="ADP105" s="531"/>
      <c r="ADQ105" s="532"/>
      <c r="ADR105" s="533"/>
      <c r="ADS105" s="527"/>
      <c r="ADT105" s="528"/>
      <c r="ADU105" s="529"/>
      <c r="ADV105" s="530"/>
      <c r="ADW105" s="531"/>
      <c r="ADX105" s="532"/>
      <c r="ADY105" s="533"/>
      <c r="ADZ105" s="527"/>
      <c r="AEA105" s="528"/>
      <c r="AEB105" s="529"/>
      <c r="AEC105" s="530"/>
      <c r="AED105" s="531"/>
      <c r="AEE105" s="532"/>
      <c r="AEF105" s="533"/>
      <c r="AEG105" s="527"/>
      <c r="AEH105" s="528"/>
      <c r="AEI105" s="529"/>
      <c r="AEJ105" s="530"/>
      <c r="AEK105" s="531"/>
      <c r="AEL105" s="532"/>
      <c r="AEM105" s="533"/>
      <c r="AEN105" s="527"/>
      <c r="AEO105" s="528"/>
      <c r="AEP105" s="529"/>
      <c r="AEQ105" s="530"/>
      <c r="AER105" s="531"/>
      <c r="AES105" s="532"/>
      <c r="AET105" s="533"/>
      <c r="AEU105" s="527"/>
      <c r="AEV105" s="528"/>
      <c r="AEW105" s="529"/>
      <c r="AEX105" s="530"/>
      <c r="AEY105" s="531"/>
      <c r="AEZ105" s="532"/>
      <c r="AFA105" s="533"/>
      <c r="AFB105" s="527"/>
      <c r="AFC105" s="528"/>
      <c r="AFD105" s="529"/>
      <c r="AFE105" s="530"/>
      <c r="AFF105" s="531"/>
      <c r="AFG105" s="532"/>
      <c r="AFH105" s="533"/>
      <c r="AFI105" s="527"/>
      <c r="AFJ105" s="528"/>
      <c r="AFK105" s="529"/>
      <c r="AFL105" s="530"/>
      <c r="AFM105" s="531"/>
      <c r="AFN105" s="532"/>
      <c r="AFO105" s="533"/>
      <c r="AFP105" s="527"/>
      <c r="AFQ105" s="528"/>
      <c r="AFR105" s="529"/>
      <c r="AFS105" s="530"/>
      <c r="AFT105" s="531"/>
      <c r="AFU105" s="532"/>
      <c r="AFV105" s="533"/>
      <c r="AFW105" s="527"/>
      <c r="AFX105" s="528"/>
      <c r="AFY105" s="529"/>
      <c r="AFZ105" s="530"/>
      <c r="AGA105" s="531"/>
      <c r="AGB105" s="532"/>
      <c r="AGC105" s="533"/>
      <c r="AGD105" s="527"/>
      <c r="AGE105" s="528"/>
      <c r="AGF105" s="529"/>
      <c r="AGG105" s="530"/>
      <c r="AGH105" s="531"/>
      <c r="AGI105" s="532"/>
      <c r="AGJ105" s="533"/>
      <c r="AGK105" s="527"/>
      <c r="AGL105" s="528"/>
      <c r="AGM105" s="529"/>
      <c r="AGN105" s="530"/>
      <c r="AGO105" s="531"/>
      <c r="AGP105" s="532"/>
      <c r="AGQ105" s="533"/>
      <c r="AGR105" s="527"/>
      <c r="AGS105" s="528"/>
      <c r="AGT105" s="529"/>
      <c r="AGU105" s="530"/>
      <c r="AGV105" s="531"/>
      <c r="AGW105" s="532"/>
      <c r="AGX105" s="533"/>
      <c r="AGY105" s="527"/>
      <c r="AGZ105" s="528"/>
      <c r="AHA105" s="529"/>
      <c r="AHB105" s="530"/>
      <c r="AHC105" s="531"/>
      <c r="AHD105" s="532"/>
      <c r="AHE105" s="533"/>
      <c r="AHF105" s="527"/>
      <c r="AHG105" s="528"/>
      <c r="AHH105" s="529"/>
      <c r="AHI105" s="530"/>
      <c r="AHJ105" s="531"/>
      <c r="AHK105" s="532"/>
      <c r="AHL105" s="533"/>
      <c r="AHM105" s="527"/>
      <c r="AHN105" s="528"/>
      <c r="AHO105" s="529"/>
      <c r="AHP105" s="530"/>
      <c r="AHQ105" s="531"/>
      <c r="AHR105" s="532"/>
      <c r="AHS105" s="533"/>
      <c r="AHT105" s="527"/>
      <c r="AHU105" s="528"/>
      <c r="AHV105" s="529"/>
      <c r="AHW105" s="530"/>
      <c r="AHX105" s="531"/>
      <c r="AHY105" s="532"/>
      <c r="AHZ105" s="533"/>
      <c r="AIA105" s="527"/>
      <c r="AIB105" s="528"/>
      <c r="AIC105" s="529"/>
      <c r="AID105" s="530"/>
      <c r="AIE105" s="531"/>
      <c r="AIF105" s="532"/>
      <c r="AIG105" s="533"/>
      <c r="AIH105" s="527"/>
      <c r="AII105" s="528"/>
      <c r="AIJ105" s="529"/>
      <c r="AIK105" s="530"/>
      <c r="AIL105" s="531"/>
      <c r="AIM105" s="532"/>
      <c r="AIN105" s="533"/>
      <c r="AIO105" s="527"/>
      <c r="AIP105" s="528"/>
      <c r="AIQ105" s="529"/>
      <c r="AIR105" s="530"/>
      <c r="AIS105" s="531"/>
      <c r="AIT105" s="532"/>
      <c r="AIU105" s="533"/>
      <c r="AIV105" s="527"/>
      <c r="AIW105" s="528"/>
      <c r="AIX105" s="529"/>
      <c r="AIY105" s="530"/>
      <c r="AIZ105" s="531"/>
      <c r="AJA105" s="532"/>
      <c r="AJB105" s="533"/>
      <c r="AJC105" s="527"/>
      <c r="AJD105" s="528"/>
      <c r="AJE105" s="529"/>
      <c r="AJF105" s="530"/>
      <c r="AJG105" s="531"/>
      <c r="AJH105" s="532"/>
      <c r="AJI105" s="533"/>
      <c r="AJJ105" s="527"/>
      <c r="AJK105" s="528"/>
      <c r="AJL105" s="529"/>
      <c r="AJM105" s="530"/>
      <c r="AJN105" s="531"/>
      <c r="AJO105" s="532"/>
      <c r="AJP105" s="533"/>
      <c r="AJQ105" s="527"/>
      <c r="AJR105" s="528"/>
      <c r="AJS105" s="529"/>
      <c r="AJT105" s="530"/>
      <c r="AJU105" s="531"/>
      <c r="AJV105" s="532"/>
      <c r="AJW105" s="533"/>
      <c r="AJX105" s="527"/>
      <c r="AJY105" s="528"/>
      <c r="AJZ105" s="529"/>
      <c r="AKA105" s="530"/>
      <c r="AKB105" s="531"/>
      <c r="AKC105" s="532"/>
      <c r="AKD105" s="533"/>
      <c r="AKE105" s="527"/>
      <c r="AKF105" s="528"/>
      <c r="AKG105" s="529"/>
      <c r="AKH105" s="530"/>
      <c r="AKI105" s="531"/>
      <c r="AKJ105" s="532"/>
      <c r="AKK105" s="533"/>
      <c r="AKL105" s="527"/>
      <c r="AKM105" s="528"/>
      <c r="AKN105" s="529"/>
      <c r="AKO105" s="530"/>
      <c r="AKP105" s="531"/>
      <c r="AKQ105" s="532"/>
      <c r="AKR105" s="533"/>
      <c r="AKS105" s="527"/>
      <c r="AKT105" s="528"/>
      <c r="AKU105" s="529"/>
      <c r="AKV105" s="530"/>
      <c r="AKW105" s="531"/>
      <c r="AKX105" s="532"/>
      <c r="AKY105" s="533"/>
      <c r="AKZ105" s="527"/>
      <c r="ALA105" s="528"/>
      <c r="ALB105" s="529"/>
      <c r="ALC105" s="530"/>
      <c r="ALD105" s="531"/>
      <c r="ALE105" s="532"/>
      <c r="ALF105" s="533"/>
      <c r="ALG105" s="527"/>
      <c r="ALH105" s="528"/>
      <c r="ALI105" s="529"/>
      <c r="ALJ105" s="530"/>
      <c r="ALK105" s="531"/>
      <c r="ALL105" s="532"/>
      <c r="ALM105" s="533"/>
      <c r="ALN105" s="527"/>
      <c r="ALO105" s="528"/>
      <c r="ALP105" s="529"/>
      <c r="ALQ105" s="530"/>
      <c r="ALR105" s="531"/>
      <c r="ALS105" s="532"/>
      <c r="ALT105" s="533"/>
      <c r="ALU105" s="527"/>
      <c r="ALV105" s="528"/>
      <c r="ALW105" s="529"/>
      <c r="ALX105" s="530"/>
      <c r="ALY105" s="531"/>
      <c r="ALZ105" s="532"/>
      <c r="AMA105" s="533"/>
      <c r="AMB105" s="527"/>
      <c r="AMC105" s="528"/>
      <c r="AMD105" s="529"/>
      <c r="AME105" s="530"/>
      <c r="AMF105" s="531"/>
      <c r="AMG105" s="532"/>
      <c r="AMH105" s="533"/>
      <c r="AMI105" s="527"/>
      <c r="AMJ105" s="528"/>
      <c r="AMK105" s="529"/>
      <c r="AML105" s="530"/>
      <c r="AMM105" s="531"/>
      <c r="AMN105" s="532"/>
      <c r="AMO105" s="533"/>
      <c r="AMP105" s="527"/>
      <c r="AMQ105" s="528"/>
      <c r="AMR105" s="529"/>
      <c r="AMS105" s="530"/>
      <c r="AMT105" s="531"/>
      <c r="AMU105" s="532"/>
      <c r="AMV105" s="533"/>
      <c r="AMW105" s="527"/>
      <c r="AMX105" s="528"/>
      <c r="AMY105" s="529"/>
      <c r="AMZ105" s="530"/>
      <c r="ANA105" s="531"/>
      <c r="ANB105" s="532"/>
      <c r="ANC105" s="533"/>
      <c r="AND105" s="527"/>
      <c r="ANE105" s="528"/>
      <c r="ANF105" s="529"/>
      <c r="ANG105" s="530"/>
      <c r="ANH105" s="531"/>
      <c r="ANI105" s="532"/>
      <c r="ANJ105" s="533"/>
      <c r="ANK105" s="527"/>
      <c r="ANL105" s="528"/>
      <c r="ANM105" s="529"/>
      <c r="ANN105" s="530"/>
      <c r="ANO105" s="531"/>
      <c r="ANP105" s="532"/>
      <c r="ANQ105" s="533"/>
      <c r="ANR105" s="527"/>
      <c r="ANS105" s="528"/>
      <c r="ANT105" s="529"/>
      <c r="ANU105" s="530"/>
      <c r="ANV105" s="531"/>
      <c r="ANW105" s="532"/>
      <c r="ANX105" s="533"/>
      <c r="ANY105" s="527"/>
      <c r="ANZ105" s="528"/>
      <c r="AOA105" s="529"/>
      <c r="AOB105" s="530"/>
      <c r="AOC105" s="531"/>
      <c r="AOD105" s="532"/>
      <c r="AOE105" s="533"/>
      <c r="AOF105" s="527"/>
      <c r="AOG105" s="528"/>
      <c r="AOH105" s="529"/>
      <c r="AOI105" s="530"/>
      <c r="AOJ105" s="531"/>
      <c r="AOK105" s="532"/>
      <c r="AOL105" s="533"/>
      <c r="AOM105" s="527"/>
      <c r="AON105" s="528"/>
      <c r="AOO105" s="529"/>
      <c r="AOP105" s="530"/>
      <c r="AOQ105" s="531"/>
      <c r="AOR105" s="532"/>
      <c r="AOS105" s="533"/>
      <c r="AOT105" s="527"/>
      <c r="AOU105" s="528"/>
      <c r="AOV105" s="529"/>
      <c r="AOW105" s="530"/>
      <c r="AOX105" s="531"/>
      <c r="AOY105" s="532"/>
      <c r="AOZ105" s="533"/>
      <c r="APA105" s="527"/>
      <c r="APB105" s="528"/>
      <c r="APC105" s="529"/>
      <c r="APD105" s="530"/>
      <c r="APE105" s="531"/>
      <c r="APF105" s="532"/>
      <c r="APG105" s="533"/>
      <c r="APH105" s="527"/>
      <c r="API105" s="528"/>
      <c r="APJ105" s="529"/>
      <c r="APK105" s="530"/>
      <c r="APL105" s="531"/>
      <c r="APM105" s="532"/>
      <c r="APN105" s="533"/>
      <c r="APO105" s="527"/>
      <c r="APP105" s="528"/>
      <c r="APQ105" s="529"/>
      <c r="APR105" s="530"/>
      <c r="APS105" s="531"/>
      <c r="APT105" s="532"/>
      <c r="APU105" s="533"/>
      <c r="APV105" s="527"/>
      <c r="APW105" s="528"/>
      <c r="APX105" s="529"/>
      <c r="APY105" s="530"/>
      <c r="APZ105" s="531"/>
      <c r="AQA105" s="532"/>
      <c r="AQB105" s="533"/>
      <c r="AQC105" s="527"/>
      <c r="AQD105" s="528"/>
      <c r="AQE105" s="529"/>
      <c r="AQF105" s="530"/>
      <c r="AQG105" s="531"/>
      <c r="AQH105" s="532"/>
      <c r="AQI105" s="533"/>
      <c r="AQJ105" s="527"/>
      <c r="AQK105" s="528"/>
      <c r="AQL105" s="529"/>
      <c r="AQM105" s="530"/>
      <c r="AQN105" s="531"/>
      <c r="AQO105" s="532"/>
      <c r="AQP105" s="533"/>
      <c r="AQQ105" s="527"/>
      <c r="AQR105" s="528"/>
      <c r="AQS105" s="529"/>
      <c r="AQT105" s="530"/>
      <c r="AQU105" s="531"/>
      <c r="AQV105" s="532"/>
      <c r="AQW105" s="533"/>
      <c r="AQX105" s="527"/>
      <c r="AQY105" s="528"/>
      <c r="AQZ105" s="529"/>
      <c r="ARA105" s="530"/>
      <c r="ARB105" s="531"/>
      <c r="ARC105" s="532"/>
      <c r="ARD105" s="533"/>
      <c r="ARE105" s="527"/>
      <c r="ARF105" s="528"/>
      <c r="ARG105" s="529"/>
      <c r="ARH105" s="530"/>
      <c r="ARI105" s="531"/>
      <c r="ARJ105" s="532"/>
      <c r="ARK105" s="533"/>
      <c r="ARL105" s="527"/>
      <c r="ARM105" s="528"/>
      <c r="ARN105" s="529"/>
      <c r="ARO105" s="530"/>
      <c r="ARP105" s="531"/>
      <c r="ARQ105" s="532"/>
      <c r="ARR105" s="533"/>
      <c r="ARS105" s="527"/>
      <c r="ART105" s="528"/>
      <c r="ARU105" s="529"/>
      <c r="ARV105" s="530"/>
      <c r="ARW105" s="531"/>
      <c r="ARX105" s="532"/>
      <c r="ARY105" s="533"/>
      <c r="ARZ105" s="527"/>
      <c r="ASA105" s="528"/>
      <c r="ASB105" s="529"/>
      <c r="ASC105" s="530"/>
      <c r="ASD105" s="531"/>
      <c r="ASE105" s="532"/>
      <c r="ASF105" s="533"/>
      <c r="ASG105" s="527"/>
      <c r="ASH105" s="528"/>
      <c r="ASI105" s="529"/>
      <c r="ASJ105" s="530"/>
      <c r="ASK105" s="531"/>
      <c r="ASL105" s="532"/>
      <c r="ASM105" s="533"/>
      <c r="ASN105" s="527"/>
      <c r="ASO105" s="528"/>
      <c r="ASP105" s="529"/>
      <c r="ASQ105" s="530"/>
      <c r="ASR105" s="531"/>
      <c r="ASS105" s="532"/>
      <c r="AST105" s="533"/>
      <c r="ASU105" s="527"/>
      <c r="ASV105" s="528"/>
      <c r="ASW105" s="529"/>
      <c r="ASX105" s="530"/>
      <c r="ASY105" s="531"/>
      <c r="ASZ105" s="532"/>
      <c r="ATA105" s="533"/>
      <c r="ATB105" s="527"/>
      <c r="ATC105" s="528"/>
      <c r="ATD105" s="529"/>
      <c r="ATE105" s="530"/>
      <c r="ATF105" s="531"/>
      <c r="ATG105" s="532"/>
      <c r="ATH105" s="533"/>
      <c r="ATI105" s="527"/>
      <c r="ATJ105" s="528"/>
      <c r="ATK105" s="529"/>
      <c r="ATL105" s="530"/>
      <c r="ATM105" s="531"/>
      <c r="ATN105" s="532"/>
      <c r="ATO105" s="533"/>
      <c r="ATP105" s="527"/>
      <c r="ATQ105" s="528"/>
      <c r="ATR105" s="529"/>
      <c r="ATS105" s="530"/>
      <c r="ATT105" s="531"/>
      <c r="ATU105" s="532"/>
      <c r="ATV105" s="533"/>
      <c r="ATW105" s="527"/>
      <c r="ATX105" s="528"/>
      <c r="ATY105" s="529"/>
      <c r="ATZ105" s="530"/>
      <c r="AUA105" s="531"/>
      <c r="AUB105" s="532"/>
      <c r="AUC105" s="533"/>
      <c r="AUD105" s="527"/>
      <c r="AUE105" s="528"/>
      <c r="AUF105" s="529"/>
      <c r="AUG105" s="530"/>
      <c r="AUH105" s="531"/>
      <c r="AUI105" s="532"/>
      <c r="AUJ105" s="533"/>
      <c r="AUK105" s="527"/>
      <c r="AUL105" s="528"/>
      <c r="AUM105" s="529"/>
      <c r="AUN105" s="530"/>
      <c r="AUO105" s="531"/>
      <c r="AUP105" s="532"/>
      <c r="AUQ105" s="533"/>
      <c r="AUR105" s="527"/>
      <c r="AUS105" s="528"/>
      <c r="AUT105" s="529"/>
      <c r="AUU105" s="530"/>
      <c r="AUV105" s="531"/>
      <c r="AUW105" s="532"/>
      <c r="AUX105" s="533"/>
      <c r="AUY105" s="527"/>
      <c r="AUZ105" s="528"/>
      <c r="AVA105" s="529"/>
      <c r="AVB105" s="530"/>
      <c r="AVC105" s="531"/>
      <c r="AVD105" s="532"/>
      <c r="AVE105" s="533"/>
      <c r="AVF105" s="527"/>
      <c r="AVG105" s="528"/>
      <c r="AVH105" s="529"/>
      <c r="AVI105" s="530"/>
      <c r="AVJ105" s="531"/>
      <c r="AVK105" s="532"/>
      <c r="AVL105" s="533"/>
      <c r="AVM105" s="527"/>
      <c r="AVN105" s="528"/>
      <c r="AVO105" s="529"/>
      <c r="AVP105" s="530"/>
      <c r="AVQ105" s="531"/>
      <c r="AVR105" s="532"/>
      <c r="AVS105" s="533"/>
      <c r="AVT105" s="527"/>
      <c r="AVU105" s="528"/>
      <c r="AVV105" s="529"/>
      <c r="AVW105" s="530"/>
      <c r="AVX105" s="531"/>
      <c r="AVY105" s="532"/>
      <c r="AVZ105" s="533"/>
      <c r="AWA105" s="527"/>
      <c r="AWB105" s="528"/>
      <c r="AWC105" s="529"/>
      <c r="AWD105" s="530"/>
      <c r="AWE105" s="531"/>
      <c r="AWF105" s="532"/>
      <c r="AWG105" s="533"/>
      <c r="AWH105" s="527"/>
      <c r="AWI105" s="528"/>
      <c r="AWJ105" s="529"/>
      <c r="AWK105" s="530"/>
      <c r="AWL105" s="531"/>
      <c r="AWM105" s="532"/>
      <c r="AWN105" s="533"/>
      <c r="AWO105" s="527"/>
      <c r="AWP105" s="528"/>
      <c r="AWQ105" s="529"/>
      <c r="AWR105" s="530"/>
      <c r="AWS105" s="531"/>
      <c r="AWT105" s="532"/>
      <c r="AWU105" s="533"/>
      <c r="AWV105" s="527"/>
      <c r="AWW105" s="528"/>
      <c r="AWX105" s="529"/>
      <c r="AWY105" s="530"/>
      <c r="AWZ105" s="531"/>
      <c r="AXA105" s="532"/>
      <c r="AXB105" s="533"/>
      <c r="AXC105" s="527"/>
      <c r="AXD105" s="528"/>
      <c r="AXE105" s="529"/>
      <c r="AXF105" s="530"/>
      <c r="AXG105" s="531"/>
      <c r="AXH105" s="532"/>
      <c r="AXI105" s="533"/>
      <c r="AXJ105" s="527"/>
      <c r="AXK105" s="528"/>
      <c r="AXL105" s="529"/>
      <c r="AXM105" s="530"/>
      <c r="AXN105" s="531"/>
      <c r="AXO105" s="532"/>
      <c r="AXP105" s="533"/>
      <c r="AXQ105" s="527"/>
      <c r="AXR105" s="528"/>
      <c r="AXS105" s="529"/>
      <c r="AXT105" s="530"/>
      <c r="AXU105" s="531"/>
      <c r="AXV105" s="532"/>
      <c r="AXW105" s="533"/>
      <c r="AXX105" s="527"/>
      <c r="AXY105" s="528"/>
      <c r="AXZ105" s="529"/>
      <c r="AYA105" s="530"/>
      <c r="AYB105" s="531"/>
      <c r="AYC105" s="532"/>
      <c r="AYD105" s="533"/>
      <c r="AYE105" s="527"/>
      <c r="AYF105" s="528"/>
      <c r="AYG105" s="529"/>
      <c r="AYH105" s="530"/>
      <c r="AYI105" s="531"/>
      <c r="AYJ105" s="532"/>
      <c r="AYK105" s="533"/>
      <c r="AYL105" s="527"/>
      <c r="AYM105" s="528"/>
      <c r="AYN105" s="529"/>
      <c r="AYO105" s="530"/>
      <c r="AYP105" s="531"/>
      <c r="AYQ105" s="532"/>
      <c r="AYR105" s="533"/>
      <c r="AYS105" s="527"/>
      <c r="AYT105" s="528"/>
      <c r="AYU105" s="529"/>
      <c r="AYV105" s="530"/>
      <c r="AYW105" s="531"/>
      <c r="AYX105" s="532"/>
      <c r="AYY105" s="533"/>
      <c r="AYZ105" s="527"/>
      <c r="AZA105" s="528"/>
      <c r="AZB105" s="529"/>
      <c r="AZC105" s="530"/>
      <c r="AZD105" s="531"/>
      <c r="AZE105" s="532"/>
      <c r="AZF105" s="533"/>
      <c r="AZG105" s="527"/>
      <c r="AZH105" s="528"/>
      <c r="AZI105" s="529"/>
      <c r="AZJ105" s="530"/>
      <c r="AZK105" s="531"/>
      <c r="AZL105" s="532"/>
      <c r="AZM105" s="533"/>
      <c r="AZN105" s="527"/>
      <c r="AZO105" s="528"/>
      <c r="AZP105" s="529"/>
      <c r="AZQ105" s="530"/>
      <c r="AZR105" s="531"/>
      <c r="AZS105" s="532"/>
      <c r="AZT105" s="533"/>
      <c r="AZU105" s="527"/>
      <c r="AZV105" s="528"/>
      <c r="AZW105" s="529"/>
      <c r="AZX105" s="530"/>
      <c r="AZY105" s="531"/>
      <c r="AZZ105" s="532"/>
      <c r="BAA105" s="533"/>
      <c r="BAB105" s="527"/>
      <c r="BAC105" s="528"/>
      <c r="BAD105" s="529"/>
      <c r="BAE105" s="530"/>
      <c r="BAF105" s="531"/>
      <c r="BAG105" s="532"/>
      <c r="BAH105" s="533"/>
      <c r="BAI105" s="527"/>
      <c r="BAJ105" s="528"/>
      <c r="BAK105" s="529"/>
      <c r="BAL105" s="530"/>
      <c r="BAM105" s="531"/>
      <c r="BAN105" s="532"/>
      <c r="BAO105" s="533"/>
      <c r="BAP105" s="527"/>
      <c r="BAQ105" s="528"/>
      <c r="BAR105" s="529"/>
      <c r="BAS105" s="530"/>
      <c r="BAT105" s="531"/>
      <c r="BAU105" s="532"/>
      <c r="BAV105" s="533"/>
      <c r="BAW105" s="527"/>
      <c r="BAX105" s="528"/>
      <c r="BAY105" s="529"/>
      <c r="BAZ105" s="530"/>
      <c r="BBA105" s="531"/>
      <c r="BBB105" s="532"/>
      <c r="BBC105" s="533"/>
      <c r="BBD105" s="527"/>
      <c r="BBE105" s="528"/>
      <c r="BBF105" s="529"/>
      <c r="BBG105" s="530"/>
      <c r="BBH105" s="531"/>
      <c r="BBI105" s="532"/>
      <c r="BBJ105" s="533"/>
      <c r="BBK105" s="527"/>
      <c r="BBL105" s="528"/>
      <c r="BBM105" s="529"/>
      <c r="BBN105" s="530"/>
      <c r="BBO105" s="531"/>
      <c r="BBP105" s="532"/>
      <c r="BBQ105" s="533"/>
      <c r="BBR105" s="527"/>
      <c r="BBS105" s="528"/>
      <c r="BBT105" s="529"/>
      <c r="BBU105" s="530"/>
      <c r="BBV105" s="531"/>
      <c r="BBW105" s="532"/>
      <c r="BBX105" s="533"/>
      <c r="BBY105" s="527"/>
      <c r="BBZ105" s="528"/>
      <c r="BCA105" s="529"/>
      <c r="BCB105" s="530"/>
      <c r="BCC105" s="531"/>
      <c r="BCD105" s="532"/>
      <c r="BCE105" s="533"/>
      <c r="BCF105" s="527"/>
      <c r="BCG105" s="528"/>
      <c r="BCH105" s="529"/>
      <c r="BCI105" s="530"/>
      <c r="BCJ105" s="531"/>
      <c r="BCK105" s="532"/>
      <c r="BCL105" s="533"/>
      <c r="BCM105" s="527"/>
      <c r="BCN105" s="528"/>
      <c r="BCO105" s="529"/>
      <c r="BCP105" s="530"/>
      <c r="BCQ105" s="531"/>
      <c r="BCR105" s="532"/>
      <c r="BCS105" s="533"/>
      <c r="BCT105" s="527"/>
      <c r="BCU105" s="528"/>
      <c r="BCV105" s="529"/>
      <c r="BCW105" s="530"/>
      <c r="BCX105" s="531"/>
      <c r="BCY105" s="532"/>
      <c r="BCZ105" s="533"/>
      <c r="BDA105" s="527"/>
      <c r="BDB105" s="528"/>
      <c r="BDC105" s="529"/>
      <c r="BDD105" s="530"/>
      <c r="BDE105" s="531"/>
      <c r="BDF105" s="532"/>
      <c r="BDG105" s="533"/>
      <c r="BDH105" s="527"/>
      <c r="BDI105" s="528"/>
      <c r="BDJ105" s="529"/>
      <c r="BDK105" s="530"/>
      <c r="BDL105" s="531"/>
      <c r="BDM105" s="532"/>
      <c r="BDN105" s="533"/>
      <c r="BDO105" s="527"/>
      <c r="BDP105" s="528"/>
      <c r="BDQ105" s="529"/>
      <c r="BDR105" s="530"/>
      <c r="BDS105" s="531"/>
      <c r="BDT105" s="532"/>
      <c r="BDU105" s="533"/>
      <c r="BDV105" s="527"/>
      <c r="BDW105" s="528"/>
      <c r="BDX105" s="529"/>
      <c r="BDY105" s="530"/>
      <c r="BDZ105" s="531"/>
      <c r="BEA105" s="532"/>
      <c r="BEB105" s="533"/>
      <c r="BEC105" s="527"/>
      <c r="BED105" s="528"/>
      <c r="BEE105" s="529"/>
      <c r="BEF105" s="530"/>
      <c r="BEG105" s="531"/>
      <c r="BEH105" s="532"/>
      <c r="BEI105" s="533"/>
      <c r="BEJ105" s="527"/>
      <c r="BEK105" s="528"/>
      <c r="BEL105" s="529"/>
      <c r="BEM105" s="530"/>
      <c r="BEN105" s="531"/>
      <c r="BEO105" s="532"/>
      <c r="BEP105" s="533"/>
      <c r="BEQ105" s="527"/>
      <c r="BER105" s="528"/>
      <c r="BES105" s="529"/>
      <c r="BET105" s="530"/>
      <c r="BEU105" s="531"/>
      <c r="BEV105" s="532"/>
      <c r="BEW105" s="533"/>
      <c r="BEX105" s="527"/>
      <c r="BEY105" s="528"/>
      <c r="BEZ105" s="529"/>
      <c r="BFA105" s="530"/>
      <c r="BFB105" s="531"/>
      <c r="BFC105" s="532"/>
      <c r="BFD105" s="533"/>
      <c r="BFE105" s="527"/>
      <c r="BFF105" s="528"/>
      <c r="BFG105" s="529"/>
      <c r="BFH105" s="530"/>
      <c r="BFI105" s="531"/>
      <c r="BFJ105" s="532"/>
      <c r="BFK105" s="533"/>
      <c r="BFL105" s="527"/>
      <c r="BFM105" s="528"/>
      <c r="BFN105" s="529"/>
      <c r="BFO105" s="530"/>
      <c r="BFP105" s="531"/>
      <c r="BFQ105" s="532"/>
      <c r="BFR105" s="533"/>
      <c r="BFS105" s="527"/>
      <c r="BFT105" s="528"/>
      <c r="BFU105" s="529"/>
      <c r="BFV105" s="530"/>
      <c r="BFW105" s="531"/>
      <c r="BFX105" s="532"/>
      <c r="BFY105" s="533"/>
      <c r="BFZ105" s="527"/>
      <c r="BGA105" s="528"/>
      <c r="BGB105" s="529"/>
      <c r="BGC105" s="530"/>
      <c r="BGD105" s="531"/>
      <c r="BGE105" s="532"/>
      <c r="BGF105" s="533"/>
      <c r="BGG105" s="527"/>
      <c r="BGH105" s="528"/>
      <c r="BGI105" s="529"/>
      <c r="BGJ105" s="530"/>
      <c r="BGK105" s="531"/>
      <c r="BGL105" s="532"/>
      <c r="BGM105" s="533"/>
      <c r="BGN105" s="527"/>
      <c r="BGO105" s="528"/>
      <c r="BGP105" s="529"/>
      <c r="BGQ105" s="530"/>
      <c r="BGR105" s="531"/>
      <c r="BGS105" s="532"/>
      <c r="BGT105" s="533"/>
      <c r="BGU105" s="527"/>
      <c r="BGV105" s="528"/>
      <c r="BGW105" s="529"/>
      <c r="BGX105" s="530"/>
      <c r="BGY105" s="531"/>
      <c r="BGZ105" s="532"/>
      <c r="BHA105" s="533"/>
      <c r="BHB105" s="527"/>
      <c r="BHC105" s="528"/>
      <c r="BHD105" s="529"/>
      <c r="BHE105" s="530"/>
      <c r="BHF105" s="531"/>
      <c r="BHG105" s="532"/>
      <c r="BHH105" s="533"/>
      <c r="BHI105" s="527"/>
      <c r="BHJ105" s="528"/>
      <c r="BHK105" s="529"/>
      <c r="BHL105" s="530"/>
      <c r="BHM105" s="531"/>
      <c r="BHN105" s="532"/>
      <c r="BHO105" s="533"/>
      <c r="BHP105" s="527"/>
      <c r="BHQ105" s="528"/>
      <c r="BHR105" s="529"/>
      <c r="BHS105" s="530"/>
      <c r="BHT105" s="531"/>
      <c r="BHU105" s="532"/>
      <c r="BHV105" s="533"/>
      <c r="BHW105" s="527"/>
      <c r="BHX105" s="528"/>
      <c r="BHY105" s="529"/>
      <c r="BHZ105" s="530"/>
      <c r="BIA105" s="531"/>
      <c r="BIB105" s="532"/>
      <c r="BIC105" s="533"/>
      <c r="BID105" s="527"/>
      <c r="BIE105" s="528"/>
      <c r="BIF105" s="529"/>
      <c r="BIG105" s="530"/>
      <c r="BIH105" s="531"/>
      <c r="BII105" s="532"/>
      <c r="BIJ105" s="533"/>
      <c r="BIK105" s="527"/>
      <c r="BIL105" s="528"/>
      <c r="BIM105" s="529"/>
      <c r="BIN105" s="530"/>
      <c r="BIO105" s="531"/>
      <c r="BIP105" s="532"/>
      <c r="BIQ105" s="533"/>
      <c r="BIR105" s="527"/>
      <c r="BIS105" s="528"/>
      <c r="BIT105" s="529"/>
      <c r="BIU105" s="530"/>
      <c r="BIV105" s="531"/>
      <c r="BIW105" s="532"/>
      <c r="BIX105" s="533"/>
      <c r="BIY105" s="527"/>
      <c r="BIZ105" s="528"/>
      <c r="BJA105" s="529"/>
      <c r="BJB105" s="530"/>
      <c r="BJC105" s="531"/>
      <c r="BJD105" s="532"/>
      <c r="BJE105" s="533"/>
      <c r="BJF105" s="527"/>
      <c r="BJG105" s="528"/>
      <c r="BJH105" s="529"/>
      <c r="BJI105" s="530"/>
      <c r="BJJ105" s="531"/>
      <c r="BJK105" s="532"/>
      <c r="BJL105" s="533"/>
      <c r="BJM105" s="527"/>
      <c r="BJN105" s="528"/>
      <c r="BJO105" s="529"/>
      <c r="BJP105" s="530"/>
      <c r="BJQ105" s="531"/>
      <c r="BJR105" s="532"/>
      <c r="BJS105" s="533"/>
      <c r="BJT105" s="527"/>
      <c r="BJU105" s="528"/>
      <c r="BJV105" s="529"/>
      <c r="BJW105" s="530"/>
      <c r="BJX105" s="531"/>
      <c r="BJY105" s="532"/>
      <c r="BJZ105" s="533"/>
      <c r="BKA105" s="527"/>
      <c r="BKB105" s="528"/>
      <c r="BKC105" s="529"/>
      <c r="BKD105" s="530"/>
      <c r="BKE105" s="531"/>
      <c r="BKF105" s="532"/>
      <c r="BKG105" s="533"/>
      <c r="BKH105" s="527"/>
      <c r="BKI105" s="528"/>
      <c r="BKJ105" s="529"/>
      <c r="BKK105" s="530"/>
      <c r="BKL105" s="531"/>
      <c r="BKM105" s="532"/>
      <c r="BKN105" s="533"/>
      <c r="BKO105" s="527"/>
      <c r="BKP105" s="528"/>
      <c r="BKQ105" s="529"/>
      <c r="BKR105" s="530"/>
      <c r="BKS105" s="531"/>
      <c r="BKT105" s="532"/>
      <c r="BKU105" s="533"/>
      <c r="BKV105" s="527"/>
      <c r="BKW105" s="528"/>
      <c r="BKX105" s="529"/>
      <c r="BKY105" s="530"/>
      <c r="BKZ105" s="531"/>
      <c r="BLA105" s="532"/>
      <c r="BLB105" s="533"/>
      <c r="BLC105" s="527"/>
      <c r="BLD105" s="528"/>
      <c r="BLE105" s="529"/>
      <c r="BLF105" s="530"/>
      <c r="BLG105" s="531"/>
      <c r="BLH105" s="532"/>
      <c r="BLI105" s="533"/>
      <c r="BLJ105" s="527"/>
      <c r="BLK105" s="528"/>
      <c r="BLL105" s="529"/>
      <c r="BLM105" s="530"/>
      <c r="BLN105" s="531"/>
      <c r="BLO105" s="532"/>
      <c r="BLP105" s="533"/>
      <c r="BLQ105" s="527"/>
      <c r="BLR105" s="528"/>
      <c r="BLS105" s="529"/>
      <c r="BLT105" s="530"/>
      <c r="BLU105" s="531"/>
      <c r="BLV105" s="532"/>
      <c r="BLW105" s="533"/>
      <c r="BLX105" s="527"/>
      <c r="BLY105" s="528"/>
      <c r="BLZ105" s="529"/>
      <c r="BMA105" s="530"/>
      <c r="BMB105" s="531"/>
      <c r="BMC105" s="532"/>
      <c r="BMD105" s="533"/>
      <c r="BME105" s="527"/>
      <c r="BMF105" s="528"/>
      <c r="BMG105" s="529"/>
      <c r="BMH105" s="530"/>
      <c r="BMI105" s="531"/>
      <c r="BMJ105" s="532"/>
      <c r="BMK105" s="533"/>
      <c r="BML105" s="527"/>
      <c r="BMM105" s="528"/>
      <c r="BMN105" s="529"/>
      <c r="BMO105" s="530"/>
      <c r="BMP105" s="531"/>
      <c r="BMQ105" s="532"/>
      <c r="BMR105" s="533"/>
      <c r="BMS105" s="527"/>
      <c r="BMT105" s="528"/>
      <c r="BMU105" s="529"/>
      <c r="BMV105" s="530"/>
      <c r="BMW105" s="531"/>
      <c r="BMX105" s="532"/>
      <c r="BMY105" s="533"/>
      <c r="BMZ105" s="527"/>
      <c r="BNA105" s="528"/>
      <c r="BNB105" s="529"/>
      <c r="BNC105" s="530"/>
      <c r="BND105" s="531"/>
      <c r="BNE105" s="532"/>
      <c r="BNF105" s="533"/>
      <c r="BNG105" s="527"/>
      <c r="BNH105" s="528"/>
      <c r="BNI105" s="529"/>
      <c r="BNJ105" s="530"/>
      <c r="BNK105" s="531"/>
      <c r="BNL105" s="532"/>
      <c r="BNM105" s="533"/>
      <c r="BNN105" s="527"/>
      <c r="BNO105" s="528"/>
      <c r="BNP105" s="529"/>
      <c r="BNQ105" s="530"/>
      <c r="BNR105" s="531"/>
      <c r="BNS105" s="532"/>
      <c r="BNT105" s="533"/>
      <c r="BNU105" s="527"/>
      <c r="BNV105" s="528"/>
      <c r="BNW105" s="529"/>
      <c r="BNX105" s="530"/>
      <c r="BNY105" s="531"/>
      <c r="BNZ105" s="532"/>
      <c r="BOA105" s="533"/>
      <c r="BOB105" s="527"/>
      <c r="BOC105" s="528"/>
      <c r="BOD105" s="529"/>
      <c r="BOE105" s="530"/>
      <c r="BOF105" s="531"/>
      <c r="BOG105" s="532"/>
      <c r="BOH105" s="533"/>
      <c r="BOI105" s="527"/>
      <c r="BOJ105" s="528"/>
      <c r="BOK105" s="529"/>
      <c r="BOL105" s="530"/>
      <c r="BOM105" s="531"/>
      <c r="BON105" s="532"/>
      <c r="BOO105" s="533"/>
      <c r="BOP105" s="527"/>
      <c r="BOQ105" s="528"/>
      <c r="BOR105" s="529"/>
      <c r="BOS105" s="530"/>
      <c r="BOT105" s="531"/>
      <c r="BOU105" s="532"/>
      <c r="BOV105" s="533"/>
      <c r="BOW105" s="527"/>
      <c r="BOX105" s="528"/>
      <c r="BOY105" s="529"/>
      <c r="BOZ105" s="530"/>
      <c r="BPA105" s="531"/>
      <c r="BPB105" s="532"/>
      <c r="BPC105" s="533"/>
      <c r="BPD105" s="527"/>
      <c r="BPE105" s="528"/>
      <c r="BPF105" s="529"/>
      <c r="BPG105" s="530"/>
      <c r="BPH105" s="531"/>
      <c r="BPI105" s="532"/>
      <c r="BPJ105" s="533"/>
      <c r="BPK105" s="527"/>
      <c r="BPL105" s="528"/>
      <c r="BPM105" s="529"/>
      <c r="BPN105" s="530"/>
      <c r="BPO105" s="531"/>
      <c r="BPP105" s="532"/>
      <c r="BPQ105" s="533"/>
      <c r="BPR105" s="527"/>
      <c r="BPS105" s="528"/>
      <c r="BPT105" s="529"/>
      <c r="BPU105" s="530"/>
      <c r="BPV105" s="531"/>
      <c r="BPW105" s="532"/>
      <c r="BPX105" s="533"/>
      <c r="BPY105" s="527"/>
      <c r="BPZ105" s="528"/>
      <c r="BQA105" s="529"/>
      <c r="BQB105" s="530"/>
      <c r="BQC105" s="531"/>
      <c r="BQD105" s="532"/>
      <c r="BQE105" s="533"/>
      <c r="BQF105" s="527"/>
      <c r="BQG105" s="528"/>
      <c r="BQH105" s="529"/>
      <c r="BQI105" s="530"/>
      <c r="BQJ105" s="531"/>
      <c r="BQK105" s="532"/>
      <c r="BQL105" s="533"/>
      <c r="BQM105" s="527"/>
      <c r="BQN105" s="528"/>
      <c r="BQO105" s="529"/>
      <c r="BQP105" s="530"/>
      <c r="BQQ105" s="531"/>
      <c r="BQR105" s="532"/>
      <c r="BQS105" s="533"/>
      <c r="BQT105" s="527"/>
      <c r="BQU105" s="528"/>
      <c r="BQV105" s="529"/>
      <c r="BQW105" s="530"/>
      <c r="BQX105" s="531"/>
      <c r="BQY105" s="532"/>
      <c r="BQZ105" s="533"/>
      <c r="BRA105" s="527"/>
      <c r="BRB105" s="528"/>
      <c r="BRC105" s="529"/>
      <c r="BRD105" s="530"/>
      <c r="BRE105" s="531"/>
      <c r="BRF105" s="532"/>
      <c r="BRG105" s="533"/>
      <c r="BRH105" s="527"/>
      <c r="BRI105" s="528"/>
      <c r="BRJ105" s="529"/>
      <c r="BRK105" s="530"/>
      <c r="BRL105" s="531"/>
      <c r="BRM105" s="532"/>
      <c r="BRN105" s="533"/>
      <c r="BRO105" s="527"/>
      <c r="BRP105" s="528"/>
      <c r="BRQ105" s="529"/>
      <c r="BRR105" s="530"/>
      <c r="BRS105" s="531"/>
      <c r="BRT105" s="532"/>
      <c r="BRU105" s="533"/>
      <c r="BRV105" s="527"/>
      <c r="BRW105" s="528"/>
      <c r="BRX105" s="529"/>
      <c r="BRY105" s="530"/>
      <c r="BRZ105" s="531"/>
      <c r="BSA105" s="532"/>
      <c r="BSB105" s="533"/>
      <c r="BSC105" s="527"/>
      <c r="BSD105" s="528"/>
      <c r="BSE105" s="529"/>
      <c r="BSF105" s="530"/>
      <c r="BSG105" s="531"/>
      <c r="BSH105" s="532"/>
      <c r="BSI105" s="533"/>
      <c r="BSJ105" s="527"/>
      <c r="BSK105" s="528"/>
      <c r="BSL105" s="529"/>
      <c r="BSM105" s="530"/>
      <c r="BSN105" s="531"/>
      <c r="BSO105" s="532"/>
      <c r="BSP105" s="533"/>
      <c r="BSQ105" s="527"/>
      <c r="BSR105" s="528"/>
      <c r="BSS105" s="529"/>
      <c r="BST105" s="530"/>
      <c r="BSU105" s="531"/>
      <c r="BSV105" s="532"/>
      <c r="BSW105" s="533"/>
      <c r="BSX105" s="527"/>
      <c r="BSY105" s="528"/>
      <c r="BSZ105" s="529"/>
      <c r="BTA105" s="530"/>
      <c r="BTB105" s="531"/>
      <c r="BTC105" s="532"/>
      <c r="BTD105" s="533"/>
      <c r="BTE105" s="527"/>
      <c r="BTF105" s="528"/>
      <c r="BTG105" s="529"/>
      <c r="BTH105" s="530"/>
      <c r="BTI105" s="531"/>
      <c r="BTJ105" s="532"/>
      <c r="BTK105" s="533"/>
      <c r="BTL105" s="527"/>
      <c r="BTM105" s="528"/>
      <c r="BTN105" s="529"/>
      <c r="BTO105" s="530"/>
      <c r="BTP105" s="531"/>
      <c r="BTQ105" s="532"/>
      <c r="BTR105" s="533"/>
      <c r="BTS105" s="527"/>
      <c r="BTT105" s="528"/>
      <c r="BTU105" s="529"/>
      <c r="BTV105" s="530"/>
      <c r="BTW105" s="531"/>
      <c r="BTX105" s="532"/>
      <c r="BTY105" s="533"/>
      <c r="BTZ105" s="527"/>
      <c r="BUA105" s="528"/>
      <c r="BUB105" s="529"/>
      <c r="BUC105" s="530"/>
      <c r="BUD105" s="531"/>
      <c r="BUE105" s="532"/>
      <c r="BUF105" s="533"/>
      <c r="BUG105" s="527"/>
      <c r="BUH105" s="528"/>
      <c r="BUI105" s="529"/>
      <c r="BUJ105" s="530"/>
      <c r="BUK105" s="531"/>
      <c r="BUL105" s="532"/>
      <c r="BUM105" s="533"/>
      <c r="BUN105" s="527"/>
      <c r="BUO105" s="528"/>
      <c r="BUP105" s="529"/>
      <c r="BUQ105" s="530"/>
      <c r="BUR105" s="531"/>
      <c r="BUS105" s="532"/>
      <c r="BUT105" s="533"/>
      <c r="BUU105" s="527"/>
      <c r="BUV105" s="528"/>
      <c r="BUW105" s="529"/>
      <c r="BUX105" s="530"/>
      <c r="BUY105" s="531"/>
      <c r="BUZ105" s="532"/>
      <c r="BVA105" s="533"/>
      <c r="BVB105" s="527"/>
      <c r="BVC105" s="528"/>
      <c r="BVD105" s="529"/>
      <c r="BVE105" s="530"/>
      <c r="BVF105" s="531"/>
      <c r="BVG105" s="532"/>
      <c r="BVH105" s="533"/>
      <c r="BVI105" s="527"/>
      <c r="BVJ105" s="528"/>
      <c r="BVK105" s="529"/>
      <c r="BVL105" s="530"/>
      <c r="BVM105" s="531"/>
      <c r="BVN105" s="532"/>
      <c r="BVO105" s="533"/>
      <c r="BVP105" s="527"/>
      <c r="BVQ105" s="528"/>
      <c r="BVR105" s="529"/>
      <c r="BVS105" s="530"/>
      <c r="BVT105" s="531"/>
      <c r="BVU105" s="532"/>
      <c r="BVV105" s="533"/>
      <c r="BVW105" s="527"/>
      <c r="BVX105" s="528"/>
      <c r="BVY105" s="529"/>
      <c r="BVZ105" s="530"/>
      <c r="BWA105" s="531"/>
      <c r="BWB105" s="532"/>
      <c r="BWC105" s="533"/>
      <c r="BWD105" s="527"/>
      <c r="BWE105" s="528"/>
      <c r="BWF105" s="529"/>
      <c r="BWG105" s="530"/>
      <c r="BWH105" s="531"/>
      <c r="BWI105" s="532"/>
      <c r="BWJ105" s="533"/>
      <c r="BWK105" s="527"/>
      <c r="BWL105" s="528"/>
      <c r="BWM105" s="529"/>
      <c r="BWN105" s="530"/>
      <c r="BWO105" s="531"/>
      <c r="BWP105" s="532"/>
      <c r="BWQ105" s="533"/>
      <c r="BWR105" s="527"/>
      <c r="BWS105" s="528"/>
      <c r="BWT105" s="529"/>
      <c r="BWU105" s="530"/>
      <c r="BWV105" s="531"/>
      <c r="BWW105" s="532"/>
      <c r="BWX105" s="533"/>
      <c r="BWY105" s="527"/>
      <c r="BWZ105" s="528"/>
      <c r="BXA105" s="529"/>
      <c r="BXB105" s="530"/>
      <c r="BXC105" s="531"/>
      <c r="BXD105" s="532"/>
      <c r="BXE105" s="533"/>
      <c r="BXF105" s="527"/>
      <c r="BXG105" s="528"/>
      <c r="BXH105" s="529"/>
      <c r="BXI105" s="530"/>
      <c r="BXJ105" s="531"/>
      <c r="BXK105" s="532"/>
      <c r="BXL105" s="533"/>
      <c r="BXM105" s="527"/>
      <c r="BXN105" s="528"/>
      <c r="BXO105" s="529"/>
      <c r="BXP105" s="530"/>
      <c r="BXQ105" s="531"/>
      <c r="BXR105" s="532"/>
      <c r="BXS105" s="533"/>
      <c r="BXT105" s="527"/>
      <c r="BXU105" s="528"/>
      <c r="BXV105" s="529"/>
      <c r="BXW105" s="530"/>
      <c r="BXX105" s="531"/>
      <c r="BXY105" s="532"/>
      <c r="BXZ105" s="533"/>
      <c r="BYA105" s="527"/>
      <c r="BYB105" s="528"/>
      <c r="BYC105" s="529"/>
      <c r="BYD105" s="530"/>
      <c r="BYE105" s="531"/>
      <c r="BYF105" s="532"/>
      <c r="BYG105" s="533"/>
      <c r="BYH105" s="527"/>
      <c r="BYI105" s="528"/>
      <c r="BYJ105" s="529"/>
      <c r="BYK105" s="530"/>
      <c r="BYL105" s="531"/>
      <c r="BYM105" s="532"/>
      <c r="BYN105" s="533"/>
      <c r="BYO105" s="527"/>
      <c r="BYP105" s="528"/>
      <c r="BYQ105" s="529"/>
      <c r="BYR105" s="530"/>
      <c r="BYS105" s="531"/>
      <c r="BYT105" s="532"/>
      <c r="BYU105" s="533"/>
      <c r="BYV105" s="527"/>
      <c r="BYW105" s="528"/>
      <c r="BYX105" s="529"/>
      <c r="BYY105" s="530"/>
      <c r="BYZ105" s="531"/>
      <c r="BZA105" s="532"/>
      <c r="BZB105" s="533"/>
      <c r="BZC105" s="527"/>
      <c r="BZD105" s="528"/>
      <c r="BZE105" s="529"/>
      <c r="BZF105" s="530"/>
      <c r="BZG105" s="531"/>
      <c r="BZH105" s="532"/>
      <c r="BZI105" s="533"/>
      <c r="BZJ105" s="527"/>
      <c r="BZK105" s="528"/>
      <c r="BZL105" s="529"/>
      <c r="BZM105" s="530"/>
      <c r="BZN105" s="531"/>
      <c r="BZO105" s="532"/>
      <c r="BZP105" s="533"/>
      <c r="BZQ105" s="527"/>
      <c r="BZR105" s="528"/>
      <c r="BZS105" s="529"/>
      <c r="BZT105" s="530"/>
      <c r="BZU105" s="531"/>
      <c r="BZV105" s="532"/>
      <c r="BZW105" s="533"/>
      <c r="BZX105" s="527"/>
      <c r="BZY105" s="528"/>
      <c r="BZZ105" s="529"/>
      <c r="CAA105" s="530"/>
      <c r="CAB105" s="531"/>
      <c r="CAC105" s="532"/>
      <c r="CAD105" s="533"/>
      <c r="CAE105" s="527"/>
      <c r="CAF105" s="528"/>
      <c r="CAG105" s="529"/>
      <c r="CAH105" s="530"/>
      <c r="CAI105" s="531"/>
      <c r="CAJ105" s="532"/>
      <c r="CAK105" s="533"/>
      <c r="CAL105" s="527"/>
      <c r="CAM105" s="528"/>
      <c r="CAN105" s="529"/>
      <c r="CAO105" s="530"/>
      <c r="CAP105" s="531"/>
      <c r="CAQ105" s="532"/>
      <c r="CAR105" s="533"/>
      <c r="CAS105" s="527"/>
      <c r="CAT105" s="528"/>
      <c r="CAU105" s="529"/>
      <c r="CAV105" s="530"/>
      <c r="CAW105" s="531"/>
      <c r="CAX105" s="532"/>
      <c r="CAY105" s="533"/>
      <c r="CAZ105" s="527"/>
      <c r="CBA105" s="528"/>
      <c r="CBB105" s="529"/>
      <c r="CBC105" s="530"/>
      <c r="CBD105" s="531"/>
      <c r="CBE105" s="532"/>
      <c r="CBF105" s="533"/>
      <c r="CBG105" s="527"/>
      <c r="CBH105" s="528"/>
      <c r="CBI105" s="529"/>
      <c r="CBJ105" s="530"/>
      <c r="CBK105" s="531"/>
      <c r="CBL105" s="532"/>
      <c r="CBM105" s="533"/>
      <c r="CBN105" s="527"/>
      <c r="CBO105" s="528"/>
      <c r="CBP105" s="529"/>
      <c r="CBQ105" s="530"/>
      <c r="CBR105" s="531"/>
      <c r="CBS105" s="532"/>
      <c r="CBT105" s="533"/>
      <c r="CBU105" s="527"/>
      <c r="CBV105" s="528"/>
      <c r="CBW105" s="529"/>
      <c r="CBX105" s="530"/>
      <c r="CBY105" s="531"/>
      <c r="CBZ105" s="532"/>
      <c r="CCA105" s="533"/>
      <c r="CCB105" s="527"/>
      <c r="CCC105" s="528"/>
      <c r="CCD105" s="529"/>
      <c r="CCE105" s="530"/>
      <c r="CCF105" s="531"/>
      <c r="CCG105" s="532"/>
      <c r="CCH105" s="533"/>
      <c r="CCI105" s="527"/>
      <c r="CCJ105" s="528"/>
      <c r="CCK105" s="529"/>
      <c r="CCL105" s="530"/>
      <c r="CCM105" s="531"/>
      <c r="CCN105" s="532"/>
      <c r="CCO105" s="533"/>
      <c r="CCP105" s="527"/>
      <c r="CCQ105" s="528"/>
      <c r="CCR105" s="529"/>
      <c r="CCS105" s="530"/>
      <c r="CCT105" s="531"/>
      <c r="CCU105" s="532"/>
      <c r="CCV105" s="533"/>
      <c r="CCW105" s="527"/>
      <c r="CCX105" s="528"/>
      <c r="CCY105" s="529"/>
      <c r="CCZ105" s="530"/>
      <c r="CDA105" s="531"/>
      <c r="CDB105" s="532"/>
      <c r="CDC105" s="533"/>
      <c r="CDD105" s="527"/>
      <c r="CDE105" s="528"/>
      <c r="CDF105" s="529"/>
      <c r="CDG105" s="530"/>
      <c r="CDH105" s="531"/>
      <c r="CDI105" s="532"/>
      <c r="CDJ105" s="533"/>
      <c r="CDK105" s="527"/>
      <c r="CDL105" s="528"/>
      <c r="CDM105" s="529"/>
      <c r="CDN105" s="530"/>
      <c r="CDO105" s="531"/>
      <c r="CDP105" s="532"/>
      <c r="CDQ105" s="533"/>
      <c r="CDR105" s="527"/>
      <c r="CDS105" s="528"/>
      <c r="CDT105" s="529"/>
      <c r="CDU105" s="530"/>
      <c r="CDV105" s="531"/>
      <c r="CDW105" s="532"/>
      <c r="CDX105" s="533"/>
      <c r="CDY105" s="527"/>
      <c r="CDZ105" s="528"/>
      <c r="CEA105" s="529"/>
      <c r="CEB105" s="530"/>
      <c r="CEC105" s="531"/>
      <c r="CED105" s="532"/>
      <c r="CEE105" s="533"/>
      <c r="CEF105" s="527"/>
      <c r="CEG105" s="528"/>
      <c r="CEH105" s="529"/>
      <c r="CEI105" s="530"/>
      <c r="CEJ105" s="531"/>
      <c r="CEK105" s="532"/>
      <c r="CEL105" s="533"/>
      <c r="CEM105" s="527"/>
      <c r="CEN105" s="528"/>
      <c r="CEO105" s="529"/>
      <c r="CEP105" s="530"/>
      <c r="CEQ105" s="531"/>
      <c r="CER105" s="532"/>
      <c r="CES105" s="533"/>
      <c r="CET105" s="527"/>
      <c r="CEU105" s="528"/>
      <c r="CEV105" s="529"/>
      <c r="CEW105" s="530"/>
      <c r="CEX105" s="531"/>
      <c r="CEY105" s="532"/>
      <c r="CEZ105" s="533"/>
      <c r="CFA105" s="527"/>
      <c r="CFB105" s="528"/>
      <c r="CFC105" s="529"/>
      <c r="CFD105" s="530"/>
      <c r="CFE105" s="531"/>
      <c r="CFF105" s="532"/>
      <c r="CFG105" s="533"/>
      <c r="CFH105" s="527"/>
      <c r="CFI105" s="528"/>
      <c r="CFJ105" s="529"/>
      <c r="CFK105" s="530"/>
      <c r="CFL105" s="531"/>
      <c r="CFM105" s="532"/>
      <c r="CFN105" s="533"/>
      <c r="CFO105" s="527"/>
      <c r="CFP105" s="528"/>
      <c r="CFQ105" s="529"/>
      <c r="CFR105" s="530"/>
      <c r="CFS105" s="531"/>
      <c r="CFT105" s="532"/>
      <c r="CFU105" s="533"/>
      <c r="CFV105" s="527"/>
      <c r="CFW105" s="528"/>
      <c r="CFX105" s="529"/>
      <c r="CFY105" s="530"/>
      <c r="CFZ105" s="531"/>
      <c r="CGA105" s="532"/>
      <c r="CGB105" s="533"/>
      <c r="CGC105" s="527"/>
      <c r="CGD105" s="528"/>
      <c r="CGE105" s="529"/>
      <c r="CGF105" s="530"/>
      <c r="CGG105" s="531"/>
      <c r="CGH105" s="532"/>
      <c r="CGI105" s="533"/>
      <c r="CGJ105" s="527"/>
      <c r="CGK105" s="528"/>
      <c r="CGL105" s="529"/>
      <c r="CGM105" s="530"/>
      <c r="CGN105" s="531"/>
      <c r="CGO105" s="532"/>
      <c r="CGP105" s="533"/>
      <c r="CGQ105" s="527"/>
      <c r="CGR105" s="528"/>
      <c r="CGS105" s="529"/>
      <c r="CGT105" s="530"/>
      <c r="CGU105" s="531"/>
      <c r="CGV105" s="532"/>
      <c r="CGW105" s="533"/>
      <c r="CGX105" s="527"/>
      <c r="CGY105" s="528"/>
      <c r="CGZ105" s="529"/>
      <c r="CHA105" s="530"/>
      <c r="CHB105" s="531"/>
      <c r="CHC105" s="532"/>
      <c r="CHD105" s="533"/>
      <c r="CHE105" s="527"/>
      <c r="CHF105" s="528"/>
      <c r="CHG105" s="529"/>
      <c r="CHH105" s="530"/>
      <c r="CHI105" s="531"/>
      <c r="CHJ105" s="532"/>
      <c r="CHK105" s="533"/>
      <c r="CHL105" s="527"/>
      <c r="CHM105" s="528"/>
      <c r="CHN105" s="529"/>
      <c r="CHO105" s="530"/>
      <c r="CHP105" s="531"/>
      <c r="CHQ105" s="532"/>
      <c r="CHR105" s="533"/>
      <c r="CHS105" s="527"/>
      <c r="CHT105" s="528"/>
      <c r="CHU105" s="529"/>
      <c r="CHV105" s="530"/>
      <c r="CHW105" s="531"/>
      <c r="CHX105" s="532"/>
      <c r="CHY105" s="533"/>
      <c r="CHZ105" s="527"/>
      <c r="CIA105" s="528"/>
      <c r="CIB105" s="529"/>
      <c r="CIC105" s="530"/>
      <c r="CID105" s="531"/>
      <c r="CIE105" s="532"/>
      <c r="CIF105" s="533"/>
      <c r="CIG105" s="527"/>
      <c r="CIH105" s="528"/>
      <c r="CII105" s="529"/>
      <c r="CIJ105" s="530"/>
      <c r="CIK105" s="531"/>
      <c r="CIL105" s="532"/>
      <c r="CIM105" s="533"/>
      <c r="CIN105" s="527"/>
      <c r="CIO105" s="528"/>
      <c r="CIP105" s="529"/>
      <c r="CIQ105" s="530"/>
      <c r="CIR105" s="531"/>
      <c r="CIS105" s="532"/>
      <c r="CIT105" s="533"/>
      <c r="CIU105" s="527"/>
      <c r="CIV105" s="528"/>
      <c r="CIW105" s="529"/>
      <c r="CIX105" s="530"/>
      <c r="CIY105" s="531"/>
      <c r="CIZ105" s="532"/>
      <c r="CJA105" s="533"/>
      <c r="CJB105" s="527"/>
      <c r="CJC105" s="528"/>
      <c r="CJD105" s="529"/>
      <c r="CJE105" s="530"/>
      <c r="CJF105" s="531"/>
      <c r="CJG105" s="532"/>
      <c r="CJH105" s="533"/>
      <c r="CJI105" s="527"/>
      <c r="CJJ105" s="528"/>
      <c r="CJK105" s="529"/>
      <c r="CJL105" s="530"/>
      <c r="CJM105" s="531"/>
      <c r="CJN105" s="532"/>
      <c r="CJO105" s="533"/>
      <c r="CJP105" s="527"/>
      <c r="CJQ105" s="528"/>
      <c r="CJR105" s="529"/>
      <c r="CJS105" s="530"/>
      <c r="CJT105" s="531"/>
      <c r="CJU105" s="532"/>
      <c r="CJV105" s="533"/>
      <c r="CJW105" s="527"/>
      <c r="CJX105" s="528"/>
      <c r="CJY105" s="529"/>
      <c r="CJZ105" s="530"/>
      <c r="CKA105" s="531"/>
      <c r="CKB105" s="532"/>
      <c r="CKC105" s="533"/>
      <c r="CKD105" s="527"/>
      <c r="CKE105" s="528"/>
      <c r="CKF105" s="529"/>
      <c r="CKG105" s="530"/>
      <c r="CKH105" s="531"/>
      <c r="CKI105" s="532"/>
      <c r="CKJ105" s="533"/>
      <c r="CKK105" s="527"/>
      <c r="CKL105" s="528"/>
      <c r="CKM105" s="529"/>
      <c r="CKN105" s="530"/>
      <c r="CKO105" s="531"/>
      <c r="CKP105" s="532"/>
      <c r="CKQ105" s="533"/>
      <c r="CKR105" s="527"/>
      <c r="CKS105" s="528"/>
      <c r="CKT105" s="529"/>
      <c r="CKU105" s="530"/>
      <c r="CKV105" s="531"/>
      <c r="CKW105" s="532"/>
      <c r="CKX105" s="533"/>
      <c r="CKY105" s="527"/>
      <c r="CKZ105" s="528"/>
      <c r="CLA105" s="529"/>
      <c r="CLB105" s="530"/>
      <c r="CLC105" s="531"/>
      <c r="CLD105" s="532"/>
      <c r="CLE105" s="533"/>
      <c r="CLF105" s="527"/>
      <c r="CLG105" s="528"/>
      <c r="CLH105" s="529"/>
      <c r="CLI105" s="530"/>
      <c r="CLJ105" s="531"/>
      <c r="CLK105" s="532"/>
      <c r="CLL105" s="533"/>
      <c r="CLM105" s="527"/>
      <c r="CLN105" s="528"/>
      <c r="CLO105" s="529"/>
      <c r="CLP105" s="530"/>
      <c r="CLQ105" s="531"/>
      <c r="CLR105" s="532"/>
      <c r="CLS105" s="533"/>
      <c r="CLT105" s="527"/>
      <c r="CLU105" s="528"/>
      <c r="CLV105" s="529"/>
      <c r="CLW105" s="530"/>
      <c r="CLX105" s="531"/>
      <c r="CLY105" s="532"/>
      <c r="CLZ105" s="533"/>
      <c r="CMA105" s="527"/>
      <c r="CMB105" s="528"/>
      <c r="CMC105" s="529"/>
      <c r="CMD105" s="530"/>
      <c r="CME105" s="531"/>
      <c r="CMF105" s="532"/>
      <c r="CMG105" s="533"/>
      <c r="CMH105" s="527"/>
      <c r="CMI105" s="528"/>
      <c r="CMJ105" s="529"/>
      <c r="CMK105" s="530"/>
      <c r="CML105" s="531"/>
      <c r="CMM105" s="532"/>
      <c r="CMN105" s="533"/>
      <c r="CMO105" s="527"/>
      <c r="CMP105" s="528"/>
      <c r="CMQ105" s="529"/>
      <c r="CMR105" s="530"/>
      <c r="CMS105" s="531"/>
      <c r="CMT105" s="532"/>
      <c r="CMU105" s="533"/>
      <c r="CMV105" s="527"/>
      <c r="CMW105" s="528"/>
      <c r="CMX105" s="529"/>
      <c r="CMY105" s="530"/>
      <c r="CMZ105" s="531"/>
      <c r="CNA105" s="532"/>
      <c r="CNB105" s="533"/>
      <c r="CNC105" s="527"/>
      <c r="CND105" s="528"/>
      <c r="CNE105" s="529"/>
      <c r="CNF105" s="530"/>
      <c r="CNG105" s="531"/>
      <c r="CNH105" s="532"/>
      <c r="CNI105" s="533"/>
      <c r="CNJ105" s="527"/>
      <c r="CNK105" s="528"/>
      <c r="CNL105" s="529"/>
      <c r="CNM105" s="530"/>
      <c r="CNN105" s="531"/>
      <c r="CNO105" s="532"/>
      <c r="CNP105" s="533"/>
      <c r="CNQ105" s="527"/>
      <c r="CNR105" s="528"/>
      <c r="CNS105" s="529"/>
      <c r="CNT105" s="530"/>
      <c r="CNU105" s="531"/>
      <c r="CNV105" s="532"/>
      <c r="CNW105" s="533"/>
      <c r="CNX105" s="527"/>
      <c r="CNY105" s="528"/>
      <c r="CNZ105" s="529"/>
      <c r="COA105" s="530"/>
      <c r="COB105" s="531"/>
      <c r="COC105" s="532"/>
      <c r="COD105" s="533"/>
      <c r="COE105" s="527"/>
      <c r="COF105" s="528"/>
      <c r="COG105" s="529"/>
      <c r="COH105" s="530"/>
      <c r="COI105" s="531"/>
      <c r="COJ105" s="532"/>
      <c r="COK105" s="533"/>
      <c r="COL105" s="527"/>
      <c r="COM105" s="528"/>
      <c r="CON105" s="529"/>
      <c r="COO105" s="530"/>
      <c r="COP105" s="531"/>
      <c r="COQ105" s="532"/>
      <c r="COR105" s="533"/>
      <c r="COS105" s="527"/>
      <c r="COT105" s="528"/>
      <c r="COU105" s="529"/>
      <c r="COV105" s="530"/>
      <c r="COW105" s="531"/>
      <c r="COX105" s="532"/>
      <c r="COY105" s="533"/>
      <c r="COZ105" s="527"/>
      <c r="CPA105" s="528"/>
      <c r="CPB105" s="529"/>
      <c r="CPC105" s="530"/>
      <c r="CPD105" s="531"/>
      <c r="CPE105" s="532"/>
      <c r="CPF105" s="533"/>
      <c r="CPG105" s="527"/>
      <c r="CPH105" s="528"/>
      <c r="CPI105" s="529"/>
      <c r="CPJ105" s="530"/>
      <c r="CPK105" s="531"/>
      <c r="CPL105" s="532"/>
      <c r="CPM105" s="533"/>
      <c r="CPN105" s="527"/>
      <c r="CPO105" s="528"/>
      <c r="CPP105" s="529"/>
      <c r="CPQ105" s="530"/>
      <c r="CPR105" s="531"/>
      <c r="CPS105" s="532"/>
      <c r="CPT105" s="533"/>
      <c r="CPU105" s="527"/>
      <c r="CPV105" s="528"/>
      <c r="CPW105" s="529"/>
      <c r="CPX105" s="530"/>
      <c r="CPY105" s="531"/>
      <c r="CPZ105" s="532"/>
      <c r="CQA105" s="533"/>
      <c r="CQB105" s="527"/>
      <c r="CQC105" s="528"/>
      <c r="CQD105" s="529"/>
      <c r="CQE105" s="530"/>
      <c r="CQF105" s="531"/>
      <c r="CQG105" s="532"/>
      <c r="CQH105" s="533"/>
      <c r="CQI105" s="527"/>
      <c r="CQJ105" s="528"/>
      <c r="CQK105" s="529"/>
      <c r="CQL105" s="530"/>
      <c r="CQM105" s="531"/>
      <c r="CQN105" s="532"/>
      <c r="CQO105" s="533"/>
      <c r="CQP105" s="527"/>
      <c r="CQQ105" s="528"/>
      <c r="CQR105" s="529"/>
      <c r="CQS105" s="530"/>
      <c r="CQT105" s="531"/>
      <c r="CQU105" s="532"/>
      <c r="CQV105" s="533"/>
      <c r="CQW105" s="527"/>
      <c r="CQX105" s="528"/>
      <c r="CQY105" s="529"/>
      <c r="CQZ105" s="530"/>
      <c r="CRA105" s="531"/>
      <c r="CRB105" s="532"/>
      <c r="CRC105" s="533"/>
      <c r="CRD105" s="527"/>
      <c r="CRE105" s="528"/>
      <c r="CRF105" s="529"/>
      <c r="CRG105" s="530"/>
      <c r="CRH105" s="531"/>
      <c r="CRI105" s="532"/>
      <c r="CRJ105" s="533"/>
      <c r="CRK105" s="527"/>
      <c r="CRL105" s="528"/>
      <c r="CRM105" s="529"/>
      <c r="CRN105" s="530"/>
      <c r="CRO105" s="531"/>
      <c r="CRP105" s="532"/>
      <c r="CRQ105" s="533"/>
      <c r="CRR105" s="527"/>
      <c r="CRS105" s="528"/>
      <c r="CRT105" s="529"/>
      <c r="CRU105" s="530"/>
      <c r="CRV105" s="531"/>
      <c r="CRW105" s="532"/>
      <c r="CRX105" s="533"/>
      <c r="CRY105" s="527"/>
      <c r="CRZ105" s="528"/>
      <c r="CSA105" s="529"/>
      <c r="CSB105" s="530"/>
      <c r="CSC105" s="531"/>
      <c r="CSD105" s="532"/>
      <c r="CSE105" s="533"/>
      <c r="CSF105" s="527"/>
      <c r="CSG105" s="528"/>
      <c r="CSH105" s="529"/>
      <c r="CSI105" s="530"/>
      <c r="CSJ105" s="531"/>
      <c r="CSK105" s="532"/>
      <c r="CSL105" s="533"/>
      <c r="CSM105" s="527"/>
      <c r="CSN105" s="528"/>
      <c r="CSO105" s="529"/>
      <c r="CSP105" s="530"/>
      <c r="CSQ105" s="531"/>
      <c r="CSR105" s="532"/>
      <c r="CSS105" s="533"/>
      <c r="CST105" s="527"/>
      <c r="CSU105" s="528"/>
      <c r="CSV105" s="529"/>
      <c r="CSW105" s="530"/>
      <c r="CSX105" s="531"/>
      <c r="CSY105" s="532"/>
      <c r="CSZ105" s="533"/>
      <c r="CTA105" s="527"/>
      <c r="CTB105" s="528"/>
      <c r="CTC105" s="529"/>
      <c r="CTD105" s="530"/>
      <c r="CTE105" s="531"/>
      <c r="CTF105" s="532"/>
      <c r="CTG105" s="533"/>
      <c r="CTH105" s="527"/>
      <c r="CTI105" s="528"/>
      <c r="CTJ105" s="529"/>
      <c r="CTK105" s="530"/>
      <c r="CTL105" s="531"/>
      <c r="CTM105" s="532"/>
      <c r="CTN105" s="533"/>
      <c r="CTO105" s="527"/>
      <c r="CTP105" s="528"/>
      <c r="CTQ105" s="529"/>
      <c r="CTR105" s="530"/>
      <c r="CTS105" s="531"/>
      <c r="CTT105" s="532"/>
      <c r="CTU105" s="533"/>
      <c r="CTV105" s="527"/>
      <c r="CTW105" s="528"/>
      <c r="CTX105" s="529"/>
      <c r="CTY105" s="530"/>
      <c r="CTZ105" s="531"/>
      <c r="CUA105" s="532"/>
      <c r="CUB105" s="533"/>
      <c r="CUC105" s="527"/>
      <c r="CUD105" s="528"/>
      <c r="CUE105" s="529"/>
      <c r="CUF105" s="530"/>
      <c r="CUG105" s="531"/>
      <c r="CUH105" s="532"/>
      <c r="CUI105" s="533"/>
      <c r="CUJ105" s="527"/>
      <c r="CUK105" s="528"/>
      <c r="CUL105" s="529"/>
      <c r="CUM105" s="530"/>
      <c r="CUN105" s="531"/>
      <c r="CUO105" s="532"/>
      <c r="CUP105" s="533"/>
      <c r="CUQ105" s="527"/>
      <c r="CUR105" s="528"/>
      <c r="CUS105" s="529"/>
      <c r="CUT105" s="530"/>
      <c r="CUU105" s="531"/>
      <c r="CUV105" s="532"/>
      <c r="CUW105" s="533"/>
      <c r="CUX105" s="527"/>
      <c r="CUY105" s="528"/>
      <c r="CUZ105" s="529"/>
      <c r="CVA105" s="530"/>
      <c r="CVB105" s="531"/>
      <c r="CVC105" s="532"/>
      <c r="CVD105" s="533"/>
      <c r="CVE105" s="527"/>
      <c r="CVF105" s="528"/>
      <c r="CVG105" s="529"/>
      <c r="CVH105" s="530"/>
      <c r="CVI105" s="531"/>
      <c r="CVJ105" s="532"/>
      <c r="CVK105" s="533"/>
      <c r="CVL105" s="527"/>
      <c r="CVM105" s="528"/>
      <c r="CVN105" s="529"/>
      <c r="CVO105" s="530"/>
      <c r="CVP105" s="531"/>
      <c r="CVQ105" s="532"/>
      <c r="CVR105" s="533"/>
      <c r="CVS105" s="527"/>
      <c r="CVT105" s="528"/>
      <c r="CVU105" s="529"/>
      <c r="CVV105" s="530"/>
      <c r="CVW105" s="531"/>
      <c r="CVX105" s="532"/>
      <c r="CVY105" s="533"/>
      <c r="CVZ105" s="527"/>
      <c r="CWA105" s="528"/>
      <c r="CWB105" s="529"/>
      <c r="CWC105" s="530"/>
      <c r="CWD105" s="531"/>
      <c r="CWE105" s="532"/>
      <c r="CWF105" s="533"/>
      <c r="CWG105" s="527"/>
      <c r="CWH105" s="528"/>
      <c r="CWI105" s="529"/>
      <c r="CWJ105" s="530"/>
      <c r="CWK105" s="531"/>
      <c r="CWL105" s="532"/>
      <c r="CWM105" s="533"/>
      <c r="CWN105" s="527"/>
      <c r="CWO105" s="528"/>
      <c r="CWP105" s="529"/>
      <c r="CWQ105" s="530"/>
      <c r="CWR105" s="531"/>
      <c r="CWS105" s="532"/>
      <c r="CWT105" s="533"/>
      <c r="CWU105" s="527"/>
      <c r="CWV105" s="528"/>
      <c r="CWW105" s="529"/>
      <c r="CWX105" s="530"/>
      <c r="CWY105" s="531"/>
      <c r="CWZ105" s="532"/>
      <c r="CXA105" s="533"/>
      <c r="CXB105" s="527"/>
      <c r="CXC105" s="528"/>
      <c r="CXD105" s="529"/>
      <c r="CXE105" s="530"/>
      <c r="CXF105" s="531"/>
      <c r="CXG105" s="532"/>
      <c r="CXH105" s="533"/>
      <c r="CXI105" s="527"/>
      <c r="CXJ105" s="528"/>
      <c r="CXK105" s="529"/>
      <c r="CXL105" s="530"/>
      <c r="CXM105" s="531"/>
      <c r="CXN105" s="532"/>
      <c r="CXO105" s="533"/>
      <c r="CXP105" s="527"/>
      <c r="CXQ105" s="528"/>
      <c r="CXR105" s="529"/>
      <c r="CXS105" s="530"/>
      <c r="CXT105" s="531"/>
      <c r="CXU105" s="532"/>
      <c r="CXV105" s="533"/>
      <c r="CXW105" s="527"/>
      <c r="CXX105" s="528"/>
      <c r="CXY105" s="529"/>
      <c r="CXZ105" s="530"/>
      <c r="CYA105" s="531"/>
      <c r="CYB105" s="532"/>
      <c r="CYC105" s="533"/>
      <c r="CYD105" s="527"/>
      <c r="CYE105" s="528"/>
      <c r="CYF105" s="529"/>
      <c r="CYG105" s="530"/>
      <c r="CYH105" s="531"/>
      <c r="CYI105" s="532"/>
      <c r="CYJ105" s="533"/>
      <c r="CYK105" s="527"/>
      <c r="CYL105" s="528"/>
      <c r="CYM105" s="529"/>
      <c r="CYN105" s="530"/>
      <c r="CYO105" s="531"/>
      <c r="CYP105" s="532"/>
      <c r="CYQ105" s="533"/>
      <c r="CYR105" s="527"/>
      <c r="CYS105" s="528"/>
      <c r="CYT105" s="529"/>
      <c r="CYU105" s="530"/>
      <c r="CYV105" s="531"/>
      <c r="CYW105" s="532"/>
      <c r="CYX105" s="533"/>
      <c r="CYY105" s="527"/>
      <c r="CYZ105" s="528"/>
      <c r="CZA105" s="529"/>
      <c r="CZB105" s="530"/>
      <c r="CZC105" s="531"/>
      <c r="CZD105" s="532"/>
      <c r="CZE105" s="533"/>
      <c r="CZF105" s="527"/>
      <c r="CZG105" s="528"/>
      <c r="CZH105" s="529"/>
      <c r="CZI105" s="530"/>
      <c r="CZJ105" s="531"/>
      <c r="CZK105" s="532"/>
      <c r="CZL105" s="533"/>
      <c r="CZM105" s="527"/>
      <c r="CZN105" s="528"/>
      <c r="CZO105" s="529"/>
      <c r="CZP105" s="530"/>
      <c r="CZQ105" s="531"/>
      <c r="CZR105" s="532"/>
      <c r="CZS105" s="533"/>
      <c r="CZT105" s="527"/>
      <c r="CZU105" s="528"/>
      <c r="CZV105" s="529"/>
      <c r="CZW105" s="530"/>
      <c r="CZX105" s="531"/>
      <c r="CZY105" s="532"/>
      <c r="CZZ105" s="533"/>
      <c r="DAA105" s="527"/>
      <c r="DAB105" s="528"/>
      <c r="DAC105" s="529"/>
      <c r="DAD105" s="530"/>
      <c r="DAE105" s="531"/>
      <c r="DAF105" s="532"/>
      <c r="DAG105" s="533"/>
      <c r="DAH105" s="527"/>
      <c r="DAI105" s="528"/>
      <c r="DAJ105" s="529"/>
      <c r="DAK105" s="530"/>
      <c r="DAL105" s="531"/>
      <c r="DAM105" s="532"/>
      <c r="DAN105" s="533"/>
      <c r="DAO105" s="527"/>
      <c r="DAP105" s="528"/>
      <c r="DAQ105" s="529"/>
      <c r="DAR105" s="530"/>
      <c r="DAS105" s="531"/>
      <c r="DAT105" s="532"/>
      <c r="DAU105" s="533"/>
      <c r="DAV105" s="527"/>
      <c r="DAW105" s="528"/>
      <c r="DAX105" s="529"/>
      <c r="DAY105" s="530"/>
      <c r="DAZ105" s="531"/>
      <c r="DBA105" s="532"/>
      <c r="DBB105" s="533"/>
      <c r="DBC105" s="527"/>
      <c r="DBD105" s="528"/>
      <c r="DBE105" s="529"/>
      <c r="DBF105" s="530"/>
      <c r="DBG105" s="531"/>
      <c r="DBH105" s="532"/>
      <c r="DBI105" s="533"/>
      <c r="DBJ105" s="527"/>
      <c r="DBK105" s="528"/>
      <c r="DBL105" s="529"/>
      <c r="DBM105" s="530"/>
      <c r="DBN105" s="531"/>
      <c r="DBO105" s="532"/>
      <c r="DBP105" s="533"/>
      <c r="DBQ105" s="527"/>
      <c r="DBR105" s="528"/>
      <c r="DBS105" s="529"/>
      <c r="DBT105" s="530"/>
      <c r="DBU105" s="531"/>
      <c r="DBV105" s="532"/>
      <c r="DBW105" s="533"/>
      <c r="DBX105" s="527"/>
      <c r="DBY105" s="528"/>
      <c r="DBZ105" s="529"/>
      <c r="DCA105" s="530"/>
      <c r="DCB105" s="531"/>
      <c r="DCC105" s="532"/>
      <c r="DCD105" s="533"/>
      <c r="DCE105" s="527"/>
      <c r="DCF105" s="528"/>
      <c r="DCG105" s="529"/>
      <c r="DCH105" s="530"/>
      <c r="DCI105" s="531"/>
      <c r="DCJ105" s="532"/>
      <c r="DCK105" s="533"/>
      <c r="DCL105" s="527"/>
      <c r="DCM105" s="528"/>
      <c r="DCN105" s="529"/>
      <c r="DCO105" s="530"/>
      <c r="DCP105" s="531"/>
      <c r="DCQ105" s="532"/>
      <c r="DCR105" s="533"/>
      <c r="DCS105" s="527"/>
      <c r="DCT105" s="528"/>
      <c r="DCU105" s="529"/>
      <c r="DCV105" s="530"/>
      <c r="DCW105" s="531"/>
      <c r="DCX105" s="532"/>
      <c r="DCY105" s="533"/>
      <c r="DCZ105" s="527"/>
      <c r="DDA105" s="528"/>
      <c r="DDB105" s="529"/>
      <c r="DDC105" s="530"/>
      <c r="DDD105" s="531"/>
      <c r="DDE105" s="532"/>
      <c r="DDF105" s="533"/>
      <c r="DDG105" s="527"/>
      <c r="DDH105" s="528"/>
      <c r="DDI105" s="529"/>
      <c r="DDJ105" s="530"/>
      <c r="DDK105" s="531"/>
      <c r="DDL105" s="532"/>
      <c r="DDM105" s="533"/>
      <c r="DDN105" s="527"/>
      <c r="DDO105" s="528"/>
      <c r="DDP105" s="529"/>
      <c r="DDQ105" s="530"/>
      <c r="DDR105" s="531"/>
      <c r="DDS105" s="532"/>
      <c r="DDT105" s="533"/>
      <c r="DDU105" s="527"/>
      <c r="DDV105" s="528"/>
      <c r="DDW105" s="529"/>
      <c r="DDX105" s="530"/>
      <c r="DDY105" s="531"/>
      <c r="DDZ105" s="532"/>
      <c r="DEA105" s="533"/>
      <c r="DEB105" s="527"/>
      <c r="DEC105" s="528"/>
      <c r="DED105" s="529"/>
      <c r="DEE105" s="530"/>
      <c r="DEF105" s="531"/>
      <c r="DEG105" s="532"/>
      <c r="DEH105" s="533"/>
      <c r="DEI105" s="527"/>
      <c r="DEJ105" s="528"/>
      <c r="DEK105" s="529"/>
      <c r="DEL105" s="530"/>
      <c r="DEM105" s="531"/>
      <c r="DEN105" s="532"/>
      <c r="DEO105" s="533"/>
      <c r="DEP105" s="527"/>
      <c r="DEQ105" s="528"/>
      <c r="DER105" s="529"/>
      <c r="DES105" s="530"/>
      <c r="DET105" s="531"/>
      <c r="DEU105" s="532"/>
      <c r="DEV105" s="533"/>
      <c r="DEW105" s="527"/>
      <c r="DEX105" s="528"/>
      <c r="DEY105" s="529"/>
      <c r="DEZ105" s="530"/>
      <c r="DFA105" s="531"/>
      <c r="DFB105" s="532"/>
      <c r="DFC105" s="533"/>
      <c r="DFD105" s="527"/>
      <c r="DFE105" s="528"/>
      <c r="DFF105" s="529"/>
      <c r="DFG105" s="530"/>
      <c r="DFH105" s="531"/>
      <c r="DFI105" s="532"/>
      <c r="DFJ105" s="533"/>
      <c r="DFK105" s="527"/>
      <c r="DFL105" s="528"/>
      <c r="DFM105" s="529"/>
      <c r="DFN105" s="530"/>
      <c r="DFO105" s="531"/>
      <c r="DFP105" s="532"/>
      <c r="DFQ105" s="533"/>
      <c r="DFR105" s="527"/>
      <c r="DFS105" s="528"/>
      <c r="DFT105" s="529"/>
      <c r="DFU105" s="530"/>
      <c r="DFV105" s="531"/>
      <c r="DFW105" s="532"/>
      <c r="DFX105" s="533"/>
      <c r="DFY105" s="527"/>
      <c r="DFZ105" s="528"/>
      <c r="DGA105" s="529"/>
      <c r="DGB105" s="530"/>
      <c r="DGC105" s="531"/>
      <c r="DGD105" s="532"/>
      <c r="DGE105" s="533"/>
      <c r="DGF105" s="527"/>
      <c r="DGG105" s="528"/>
      <c r="DGH105" s="529"/>
      <c r="DGI105" s="530"/>
      <c r="DGJ105" s="531"/>
      <c r="DGK105" s="532"/>
      <c r="DGL105" s="533"/>
      <c r="DGM105" s="527"/>
      <c r="DGN105" s="528"/>
      <c r="DGO105" s="529"/>
      <c r="DGP105" s="530"/>
      <c r="DGQ105" s="531"/>
      <c r="DGR105" s="532"/>
      <c r="DGS105" s="533"/>
      <c r="DGT105" s="527"/>
      <c r="DGU105" s="528"/>
      <c r="DGV105" s="529"/>
      <c r="DGW105" s="530"/>
      <c r="DGX105" s="531"/>
      <c r="DGY105" s="532"/>
      <c r="DGZ105" s="533"/>
      <c r="DHA105" s="527"/>
      <c r="DHB105" s="528"/>
      <c r="DHC105" s="529"/>
      <c r="DHD105" s="530"/>
      <c r="DHE105" s="531"/>
      <c r="DHF105" s="532"/>
      <c r="DHG105" s="533"/>
      <c r="DHH105" s="527"/>
      <c r="DHI105" s="528"/>
      <c r="DHJ105" s="529"/>
      <c r="DHK105" s="530"/>
      <c r="DHL105" s="531"/>
      <c r="DHM105" s="532"/>
      <c r="DHN105" s="533"/>
      <c r="DHO105" s="527"/>
      <c r="DHP105" s="528"/>
      <c r="DHQ105" s="529"/>
      <c r="DHR105" s="530"/>
      <c r="DHS105" s="531"/>
      <c r="DHT105" s="532"/>
      <c r="DHU105" s="533"/>
      <c r="DHV105" s="527"/>
      <c r="DHW105" s="528"/>
      <c r="DHX105" s="529"/>
      <c r="DHY105" s="530"/>
      <c r="DHZ105" s="531"/>
      <c r="DIA105" s="532"/>
      <c r="DIB105" s="533"/>
      <c r="DIC105" s="527"/>
      <c r="DID105" s="528"/>
      <c r="DIE105" s="529"/>
      <c r="DIF105" s="530"/>
      <c r="DIG105" s="531"/>
      <c r="DIH105" s="532"/>
      <c r="DII105" s="533"/>
      <c r="DIJ105" s="527"/>
      <c r="DIK105" s="528"/>
      <c r="DIL105" s="529"/>
      <c r="DIM105" s="530"/>
      <c r="DIN105" s="531"/>
      <c r="DIO105" s="532"/>
      <c r="DIP105" s="533"/>
      <c r="DIQ105" s="527"/>
      <c r="DIR105" s="528"/>
      <c r="DIS105" s="529"/>
      <c r="DIT105" s="530"/>
      <c r="DIU105" s="531"/>
      <c r="DIV105" s="532"/>
      <c r="DIW105" s="533"/>
      <c r="DIX105" s="527"/>
      <c r="DIY105" s="528"/>
      <c r="DIZ105" s="529"/>
      <c r="DJA105" s="530"/>
      <c r="DJB105" s="531"/>
      <c r="DJC105" s="532"/>
      <c r="DJD105" s="533"/>
      <c r="DJE105" s="527"/>
      <c r="DJF105" s="528"/>
      <c r="DJG105" s="529"/>
      <c r="DJH105" s="530"/>
      <c r="DJI105" s="531"/>
      <c r="DJJ105" s="532"/>
      <c r="DJK105" s="533"/>
      <c r="DJL105" s="527"/>
      <c r="DJM105" s="528"/>
      <c r="DJN105" s="529"/>
      <c r="DJO105" s="530"/>
      <c r="DJP105" s="531"/>
      <c r="DJQ105" s="532"/>
      <c r="DJR105" s="533"/>
      <c r="DJS105" s="527"/>
      <c r="DJT105" s="528"/>
      <c r="DJU105" s="529"/>
      <c r="DJV105" s="530"/>
      <c r="DJW105" s="531"/>
      <c r="DJX105" s="532"/>
      <c r="DJY105" s="533"/>
      <c r="DJZ105" s="527"/>
      <c r="DKA105" s="528"/>
      <c r="DKB105" s="529"/>
      <c r="DKC105" s="530"/>
      <c r="DKD105" s="531"/>
      <c r="DKE105" s="532"/>
      <c r="DKF105" s="533"/>
      <c r="DKG105" s="527"/>
      <c r="DKH105" s="528"/>
      <c r="DKI105" s="529"/>
      <c r="DKJ105" s="530"/>
      <c r="DKK105" s="531"/>
      <c r="DKL105" s="532"/>
      <c r="DKM105" s="533"/>
      <c r="DKN105" s="527"/>
      <c r="DKO105" s="528"/>
      <c r="DKP105" s="529"/>
      <c r="DKQ105" s="530"/>
      <c r="DKR105" s="531"/>
      <c r="DKS105" s="532"/>
      <c r="DKT105" s="533"/>
      <c r="DKU105" s="527"/>
      <c r="DKV105" s="528"/>
      <c r="DKW105" s="529"/>
      <c r="DKX105" s="530"/>
      <c r="DKY105" s="531"/>
      <c r="DKZ105" s="532"/>
      <c r="DLA105" s="533"/>
      <c r="DLB105" s="527"/>
      <c r="DLC105" s="528"/>
      <c r="DLD105" s="529"/>
      <c r="DLE105" s="530"/>
      <c r="DLF105" s="531"/>
      <c r="DLG105" s="532"/>
      <c r="DLH105" s="533"/>
      <c r="DLI105" s="527"/>
      <c r="DLJ105" s="528"/>
      <c r="DLK105" s="529"/>
      <c r="DLL105" s="530"/>
      <c r="DLM105" s="531"/>
      <c r="DLN105" s="532"/>
      <c r="DLO105" s="533"/>
      <c r="DLP105" s="527"/>
      <c r="DLQ105" s="528"/>
      <c r="DLR105" s="529"/>
      <c r="DLS105" s="530"/>
      <c r="DLT105" s="531"/>
      <c r="DLU105" s="532"/>
      <c r="DLV105" s="533"/>
      <c r="DLW105" s="527"/>
      <c r="DLX105" s="528"/>
      <c r="DLY105" s="529"/>
      <c r="DLZ105" s="530"/>
      <c r="DMA105" s="531"/>
      <c r="DMB105" s="532"/>
      <c r="DMC105" s="533"/>
      <c r="DMD105" s="527"/>
      <c r="DME105" s="528"/>
      <c r="DMF105" s="529"/>
      <c r="DMG105" s="530"/>
      <c r="DMH105" s="531"/>
      <c r="DMI105" s="532"/>
      <c r="DMJ105" s="533"/>
      <c r="DMK105" s="527"/>
      <c r="DML105" s="528"/>
      <c r="DMM105" s="529"/>
      <c r="DMN105" s="530"/>
      <c r="DMO105" s="531"/>
      <c r="DMP105" s="532"/>
      <c r="DMQ105" s="533"/>
      <c r="DMR105" s="527"/>
      <c r="DMS105" s="528"/>
      <c r="DMT105" s="529"/>
      <c r="DMU105" s="530"/>
      <c r="DMV105" s="531"/>
      <c r="DMW105" s="532"/>
      <c r="DMX105" s="533"/>
      <c r="DMY105" s="527"/>
      <c r="DMZ105" s="528"/>
      <c r="DNA105" s="529"/>
      <c r="DNB105" s="530"/>
      <c r="DNC105" s="531"/>
      <c r="DND105" s="532"/>
      <c r="DNE105" s="533"/>
      <c r="DNF105" s="527"/>
      <c r="DNG105" s="528"/>
      <c r="DNH105" s="529"/>
      <c r="DNI105" s="530"/>
      <c r="DNJ105" s="531"/>
      <c r="DNK105" s="532"/>
      <c r="DNL105" s="533"/>
      <c r="DNM105" s="527"/>
      <c r="DNN105" s="528"/>
      <c r="DNO105" s="529"/>
      <c r="DNP105" s="530"/>
      <c r="DNQ105" s="531"/>
      <c r="DNR105" s="532"/>
      <c r="DNS105" s="533"/>
      <c r="DNT105" s="527"/>
      <c r="DNU105" s="528"/>
      <c r="DNV105" s="529"/>
      <c r="DNW105" s="530"/>
      <c r="DNX105" s="531"/>
      <c r="DNY105" s="532"/>
      <c r="DNZ105" s="533"/>
      <c r="DOA105" s="527"/>
      <c r="DOB105" s="528"/>
      <c r="DOC105" s="529"/>
      <c r="DOD105" s="530"/>
      <c r="DOE105" s="531"/>
      <c r="DOF105" s="532"/>
      <c r="DOG105" s="533"/>
      <c r="DOH105" s="527"/>
      <c r="DOI105" s="528"/>
      <c r="DOJ105" s="529"/>
      <c r="DOK105" s="530"/>
      <c r="DOL105" s="531"/>
      <c r="DOM105" s="532"/>
      <c r="DON105" s="533"/>
      <c r="DOO105" s="527"/>
      <c r="DOP105" s="528"/>
      <c r="DOQ105" s="529"/>
      <c r="DOR105" s="530"/>
      <c r="DOS105" s="531"/>
      <c r="DOT105" s="532"/>
      <c r="DOU105" s="533"/>
      <c r="DOV105" s="527"/>
      <c r="DOW105" s="528"/>
      <c r="DOX105" s="529"/>
      <c r="DOY105" s="530"/>
      <c r="DOZ105" s="531"/>
      <c r="DPA105" s="532"/>
      <c r="DPB105" s="533"/>
      <c r="DPC105" s="527"/>
      <c r="DPD105" s="528"/>
      <c r="DPE105" s="529"/>
      <c r="DPF105" s="530"/>
      <c r="DPG105" s="531"/>
      <c r="DPH105" s="532"/>
      <c r="DPI105" s="533"/>
      <c r="DPJ105" s="527"/>
      <c r="DPK105" s="528"/>
      <c r="DPL105" s="529"/>
      <c r="DPM105" s="530"/>
      <c r="DPN105" s="531"/>
      <c r="DPO105" s="532"/>
      <c r="DPP105" s="533"/>
      <c r="DPQ105" s="527"/>
      <c r="DPR105" s="528"/>
      <c r="DPS105" s="529"/>
      <c r="DPT105" s="530"/>
      <c r="DPU105" s="531"/>
      <c r="DPV105" s="532"/>
      <c r="DPW105" s="533"/>
      <c r="DPX105" s="527"/>
      <c r="DPY105" s="528"/>
      <c r="DPZ105" s="529"/>
      <c r="DQA105" s="530"/>
      <c r="DQB105" s="531"/>
      <c r="DQC105" s="532"/>
      <c r="DQD105" s="533"/>
      <c r="DQE105" s="527"/>
      <c r="DQF105" s="528"/>
      <c r="DQG105" s="529"/>
      <c r="DQH105" s="530"/>
      <c r="DQI105" s="531"/>
      <c r="DQJ105" s="532"/>
      <c r="DQK105" s="533"/>
      <c r="DQL105" s="527"/>
      <c r="DQM105" s="528"/>
      <c r="DQN105" s="529"/>
      <c r="DQO105" s="530"/>
      <c r="DQP105" s="531"/>
      <c r="DQQ105" s="532"/>
      <c r="DQR105" s="533"/>
      <c r="DQS105" s="527"/>
      <c r="DQT105" s="528"/>
      <c r="DQU105" s="529"/>
      <c r="DQV105" s="530"/>
      <c r="DQW105" s="531"/>
      <c r="DQX105" s="532"/>
      <c r="DQY105" s="533"/>
      <c r="DQZ105" s="527"/>
      <c r="DRA105" s="528"/>
      <c r="DRB105" s="529"/>
      <c r="DRC105" s="530"/>
      <c r="DRD105" s="531"/>
      <c r="DRE105" s="532"/>
      <c r="DRF105" s="533"/>
      <c r="DRG105" s="527"/>
      <c r="DRH105" s="528"/>
      <c r="DRI105" s="529"/>
      <c r="DRJ105" s="530"/>
      <c r="DRK105" s="531"/>
      <c r="DRL105" s="532"/>
      <c r="DRM105" s="533"/>
      <c r="DRN105" s="527"/>
      <c r="DRO105" s="528"/>
      <c r="DRP105" s="529"/>
      <c r="DRQ105" s="530"/>
      <c r="DRR105" s="531"/>
      <c r="DRS105" s="532"/>
      <c r="DRT105" s="533"/>
      <c r="DRU105" s="527"/>
      <c r="DRV105" s="528"/>
      <c r="DRW105" s="529"/>
      <c r="DRX105" s="530"/>
      <c r="DRY105" s="531"/>
      <c r="DRZ105" s="532"/>
      <c r="DSA105" s="533"/>
      <c r="DSB105" s="527"/>
      <c r="DSC105" s="528"/>
      <c r="DSD105" s="529"/>
      <c r="DSE105" s="530"/>
      <c r="DSF105" s="531"/>
      <c r="DSG105" s="532"/>
      <c r="DSH105" s="533"/>
      <c r="DSI105" s="527"/>
      <c r="DSJ105" s="528"/>
      <c r="DSK105" s="529"/>
      <c r="DSL105" s="530"/>
      <c r="DSM105" s="531"/>
      <c r="DSN105" s="532"/>
      <c r="DSO105" s="533"/>
      <c r="DSP105" s="527"/>
      <c r="DSQ105" s="528"/>
      <c r="DSR105" s="529"/>
      <c r="DSS105" s="530"/>
      <c r="DST105" s="531"/>
      <c r="DSU105" s="532"/>
      <c r="DSV105" s="533"/>
      <c r="DSW105" s="527"/>
      <c r="DSX105" s="528"/>
      <c r="DSY105" s="529"/>
      <c r="DSZ105" s="530"/>
      <c r="DTA105" s="531"/>
      <c r="DTB105" s="532"/>
      <c r="DTC105" s="533"/>
      <c r="DTD105" s="527"/>
      <c r="DTE105" s="528"/>
      <c r="DTF105" s="529"/>
      <c r="DTG105" s="530"/>
      <c r="DTH105" s="531"/>
      <c r="DTI105" s="532"/>
      <c r="DTJ105" s="533"/>
      <c r="DTK105" s="527"/>
      <c r="DTL105" s="528"/>
      <c r="DTM105" s="529"/>
      <c r="DTN105" s="530"/>
      <c r="DTO105" s="531"/>
      <c r="DTP105" s="532"/>
      <c r="DTQ105" s="533"/>
      <c r="DTR105" s="527"/>
      <c r="DTS105" s="528"/>
      <c r="DTT105" s="529"/>
      <c r="DTU105" s="530"/>
      <c r="DTV105" s="531"/>
      <c r="DTW105" s="532"/>
      <c r="DTX105" s="533"/>
      <c r="DTY105" s="527"/>
      <c r="DTZ105" s="528"/>
      <c r="DUA105" s="529"/>
      <c r="DUB105" s="530"/>
      <c r="DUC105" s="531"/>
      <c r="DUD105" s="532"/>
      <c r="DUE105" s="533"/>
      <c r="DUF105" s="527"/>
      <c r="DUG105" s="528"/>
      <c r="DUH105" s="529"/>
      <c r="DUI105" s="530"/>
      <c r="DUJ105" s="531"/>
      <c r="DUK105" s="532"/>
      <c r="DUL105" s="533"/>
      <c r="DUM105" s="527"/>
      <c r="DUN105" s="528"/>
      <c r="DUO105" s="529"/>
      <c r="DUP105" s="530"/>
      <c r="DUQ105" s="531"/>
      <c r="DUR105" s="532"/>
      <c r="DUS105" s="533"/>
      <c r="DUT105" s="527"/>
      <c r="DUU105" s="528"/>
      <c r="DUV105" s="529"/>
      <c r="DUW105" s="530"/>
      <c r="DUX105" s="531"/>
      <c r="DUY105" s="532"/>
      <c r="DUZ105" s="533"/>
      <c r="DVA105" s="527"/>
      <c r="DVB105" s="528"/>
      <c r="DVC105" s="529"/>
      <c r="DVD105" s="530"/>
      <c r="DVE105" s="531"/>
      <c r="DVF105" s="532"/>
      <c r="DVG105" s="533"/>
      <c r="DVH105" s="527"/>
      <c r="DVI105" s="528"/>
      <c r="DVJ105" s="529"/>
      <c r="DVK105" s="530"/>
      <c r="DVL105" s="531"/>
      <c r="DVM105" s="532"/>
      <c r="DVN105" s="533"/>
      <c r="DVO105" s="527"/>
      <c r="DVP105" s="528"/>
      <c r="DVQ105" s="529"/>
      <c r="DVR105" s="530"/>
      <c r="DVS105" s="531"/>
      <c r="DVT105" s="532"/>
      <c r="DVU105" s="533"/>
      <c r="DVV105" s="527"/>
      <c r="DVW105" s="528"/>
      <c r="DVX105" s="529"/>
      <c r="DVY105" s="530"/>
      <c r="DVZ105" s="531"/>
      <c r="DWA105" s="532"/>
      <c r="DWB105" s="533"/>
      <c r="DWC105" s="527"/>
      <c r="DWD105" s="528"/>
      <c r="DWE105" s="529"/>
      <c r="DWF105" s="530"/>
      <c r="DWG105" s="531"/>
      <c r="DWH105" s="532"/>
      <c r="DWI105" s="533"/>
      <c r="DWJ105" s="527"/>
      <c r="DWK105" s="528"/>
      <c r="DWL105" s="529"/>
      <c r="DWM105" s="530"/>
      <c r="DWN105" s="531"/>
      <c r="DWO105" s="532"/>
      <c r="DWP105" s="533"/>
      <c r="DWQ105" s="527"/>
      <c r="DWR105" s="528"/>
      <c r="DWS105" s="529"/>
      <c r="DWT105" s="530"/>
      <c r="DWU105" s="531"/>
      <c r="DWV105" s="532"/>
      <c r="DWW105" s="533"/>
      <c r="DWX105" s="527"/>
      <c r="DWY105" s="528"/>
      <c r="DWZ105" s="529"/>
      <c r="DXA105" s="530"/>
      <c r="DXB105" s="531"/>
      <c r="DXC105" s="532"/>
      <c r="DXD105" s="533"/>
      <c r="DXE105" s="527"/>
      <c r="DXF105" s="528"/>
      <c r="DXG105" s="529"/>
      <c r="DXH105" s="530"/>
      <c r="DXI105" s="531"/>
      <c r="DXJ105" s="532"/>
      <c r="DXK105" s="533"/>
      <c r="DXL105" s="527"/>
      <c r="DXM105" s="528"/>
      <c r="DXN105" s="529"/>
      <c r="DXO105" s="530"/>
      <c r="DXP105" s="531"/>
      <c r="DXQ105" s="532"/>
      <c r="DXR105" s="533"/>
      <c r="DXS105" s="527"/>
      <c r="DXT105" s="528"/>
      <c r="DXU105" s="529"/>
      <c r="DXV105" s="530"/>
      <c r="DXW105" s="531"/>
      <c r="DXX105" s="532"/>
      <c r="DXY105" s="533"/>
      <c r="DXZ105" s="527"/>
      <c r="DYA105" s="528"/>
      <c r="DYB105" s="529"/>
      <c r="DYC105" s="530"/>
      <c r="DYD105" s="531"/>
      <c r="DYE105" s="532"/>
      <c r="DYF105" s="533"/>
      <c r="DYG105" s="527"/>
      <c r="DYH105" s="528"/>
      <c r="DYI105" s="529"/>
      <c r="DYJ105" s="530"/>
      <c r="DYK105" s="531"/>
      <c r="DYL105" s="532"/>
      <c r="DYM105" s="533"/>
      <c r="DYN105" s="527"/>
      <c r="DYO105" s="528"/>
      <c r="DYP105" s="529"/>
      <c r="DYQ105" s="530"/>
      <c r="DYR105" s="531"/>
      <c r="DYS105" s="532"/>
      <c r="DYT105" s="533"/>
      <c r="DYU105" s="527"/>
      <c r="DYV105" s="528"/>
      <c r="DYW105" s="529"/>
      <c r="DYX105" s="530"/>
      <c r="DYY105" s="531"/>
      <c r="DYZ105" s="532"/>
      <c r="DZA105" s="533"/>
      <c r="DZB105" s="527"/>
      <c r="DZC105" s="528"/>
      <c r="DZD105" s="529"/>
      <c r="DZE105" s="530"/>
      <c r="DZF105" s="531"/>
      <c r="DZG105" s="532"/>
      <c r="DZH105" s="533"/>
      <c r="DZI105" s="527"/>
      <c r="DZJ105" s="528"/>
      <c r="DZK105" s="529"/>
      <c r="DZL105" s="530"/>
      <c r="DZM105" s="531"/>
      <c r="DZN105" s="532"/>
      <c r="DZO105" s="533"/>
      <c r="DZP105" s="527"/>
      <c r="DZQ105" s="528"/>
      <c r="DZR105" s="529"/>
      <c r="DZS105" s="530"/>
      <c r="DZT105" s="531"/>
      <c r="DZU105" s="532"/>
      <c r="DZV105" s="533"/>
      <c r="DZW105" s="527"/>
      <c r="DZX105" s="528"/>
      <c r="DZY105" s="529"/>
      <c r="DZZ105" s="530"/>
      <c r="EAA105" s="531"/>
      <c r="EAB105" s="532"/>
      <c r="EAC105" s="533"/>
      <c r="EAD105" s="527"/>
      <c r="EAE105" s="528"/>
      <c r="EAF105" s="529"/>
      <c r="EAG105" s="530"/>
      <c r="EAH105" s="531"/>
      <c r="EAI105" s="532"/>
      <c r="EAJ105" s="533"/>
      <c r="EAK105" s="527"/>
      <c r="EAL105" s="528"/>
      <c r="EAM105" s="529"/>
      <c r="EAN105" s="530"/>
      <c r="EAO105" s="531"/>
      <c r="EAP105" s="532"/>
      <c r="EAQ105" s="533"/>
      <c r="EAR105" s="527"/>
      <c r="EAS105" s="528"/>
      <c r="EAT105" s="529"/>
      <c r="EAU105" s="530"/>
      <c r="EAV105" s="531"/>
      <c r="EAW105" s="532"/>
      <c r="EAX105" s="533"/>
      <c r="EAY105" s="527"/>
      <c r="EAZ105" s="528"/>
      <c r="EBA105" s="529"/>
      <c r="EBB105" s="530"/>
      <c r="EBC105" s="531"/>
      <c r="EBD105" s="532"/>
      <c r="EBE105" s="533"/>
      <c r="EBF105" s="527"/>
      <c r="EBG105" s="528"/>
      <c r="EBH105" s="529"/>
      <c r="EBI105" s="530"/>
      <c r="EBJ105" s="531"/>
      <c r="EBK105" s="532"/>
      <c r="EBL105" s="533"/>
      <c r="EBM105" s="527"/>
      <c r="EBN105" s="528"/>
      <c r="EBO105" s="529"/>
      <c r="EBP105" s="530"/>
      <c r="EBQ105" s="531"/>
      <c r="EBR105" s="532"/>
      <c r="EBS105" s="533"/>
      <c r="EBT105" s="527"/>
      <c r="EBU105" s="528"/>
      <c r="EBV105" s="529"/>
      <c r="EBW105" s="530"/>
      <c r="EBX105" s="531"/>
      <c r="EBY105" s="532"/>
      <c r="EBZ105" s="533"/>
      <c r="ECA105" s="527"/>
      <c r="ECB105" s="528"/>
      <c r="ECC105" s="529"/>
      <c r="ECD105" s="530"/>
      <c r="ECE105" s="531"/>
      <c r="ECF105" s="532"/>
      <c r="ECG105" s="533"/>
      <c r="ECH105" s="527"/>
      <c r="ECI105" s="528"/>
      <c r="ECJ105" s="529"/>
      <c r="ECK105" s="530"/>
      <c r="ECL105" s="531"/>
      <c r="ECM105" s="532"/>
      <c r="ECN105" s="533"/>
      <c r="ECO105" s="527"/>
      <c r="ECP105" s="528"/>
      <c r="ECQ105" s="529"/>
      <c r="ECR105" s="530"/>
      <c r="ECS105" s="531"/>
      <c r="ECT105" s="532"/>
      <c r="ECU105" s="533"/>
      <c r="ECV105" s="527"/>
      <c r="ECW105" s="528"/>
      <c r="ECX105" s="529"/>
      <c r="ECY105" s="530"/>
      <c r="ECZ105" s="531"/>
      <c r="EDA105" s="532"/>
      <c r="EDB105" s="533"/>
      <c r="EDC105" s="527"/>
      <c r="EDD105" s="528"/>
      <c r="EDE105" s="529"/>
      <c r="EDF105" s="530"/>
      <c r="EDG105" s="531"/>
      <c r="EDH105" s="532"/>
      <c r="EDI105" s="533"/>
      <c r="EDJ105" s="527"/>
      <c r="EDK105" s="528"/>
      <c r="EDL105" s="529"/>
      <c r="EDM105" s="530"/>
      <c r="EDN105" s="531"/>
      <c r="EDO105" s="532"/>
      <c r="EDP105" s="533"/>
      <c r="EDQ105" s="527"/>
      <c r="EDR105" s="528"/>
      <c r="EDS105" s="529"/>
      <c r="EDT105" s="530"/>
      <c r="EDU105" s="531"/>
      <c r="EDV105" s="532"/>
      <c r="EDW105" s="533"/>
      <c r="EDX105" s="527"/>
      <c r="EDY105" s="528"/>
      <c r="EDZ105" s="529"/>
      <c r="EEA105" s="530"/>
      <c r="EEB105" s="531"/>
      <c r="EEC105" s="532"/>
      <c r="EED105" s="533"/>
      <c r="EEE105" s="527"/>
      <c r="EEF105" s="528"/>
      <c r="EEG105" s="529"/>
      <c r="EEH105" s="530"/>
      <c r="EEI105" s="531"/>
      <c r="EEJ105" s="532"/>
      <c r="EEK105" s="533"/>
      <c r="EEL105" s="527"/>
      <c r="EEM105" s="528"/>
      <c r="EEN105" s="529"/>
      <c r="EEO105" s="530"/>
      <c r="EEP105" s="531"/>
      <c r="EEQ105" s="532"/>
      <c r="EER105" s="533"/>
      <c r="EES105" s="527"/>
      <c r="EET105" s="528"/>
      <c r="EEU105" s="529"/>
      <c r="EEV105" s="530"/>
      <c r="EEW105" s="531"/>
      <c r="EEX105" s="532"/>
      <c r="EEY105" s="533"/>
      <c r="EEZ105" s="527"/>
      <c r="EFA105" s="528"/>
      <c r="EFB105" s="529"/>
      <c r="EFC105" s="530"/>
      <c r="EFD105" s="531"/>
      <c r="EFE105" s="532"/>
      <c r="EFF105" s="533"/>
      <c r="EFG105" s="527"/>
      <c r="EFH105" s="528"/>
      <c r="EFI105" s="529"/>
      <c r="EFJ105" s="530"/>
      <c r="EFK105" s="531"/>
      <c r="EFL105" s="532"/>
      <c r="EFM105" s="533"/>
      <c r="EFN105" s="527"/>
      <c r="EFO105" s="528"/>
      <c r="EFP105" s="529"/>
      <c r="EFQ105" s="530"/>
      <c r="EFR105" s="531"/>
      <c r="EFS105" s="532"/>
      <c r="EFT105" s="533"/>
      <c r="EFU105" s="527"/>
      <c r="EFV105" s="528"/>
      <c r="EFW105" s="529"/>
      <c r="EFX105" s="530"/>
      <c r="EFY105" s="531"/>
      <c r="EFZ105" s="532"/>
      <c r="EGA105" s="533"/>
      <c r="EGB105" s="527"/>
      <c r="EGC105" s="528"/>
      <c r="EGD105" s="529"/>
      <c r="EGE105" s="530"/>
      <c r="EGF105" s="531"/>
      <c r="EGG105" s="532"/>
      <c r="EGH105" s="533"/>
      <c r="EGI105" s="527"/>
      <c r="EGJ105" s="528"/>
      <c r="EGK105" s="529"/>
      <c r="EGL105" s="530"/>
      <c r="EGM105" s="531"/>
      <c r="EGN105" s="532"/>
      <c r="EGO105" s="533"/>
      <c r="EGP105" s="527"/>
      <c r="EGQ105" s="528"/>
      <c r="EGR105" s="529"/>
      <c r="EGS105" s="530"/>
      <c r="EGT105" s="531"/>
      <c r="EGU105" s="532"/>
      <c r="EGV105" s="533"/>
      <c r="EGW105" s="527"/>
      <c r="EGX105" s="528"/>
      <c r="EGY105" s="529"/>
      <c r="EGZ105" s="530"/>
      <c r="EHA105" s="531"/>
      <c r="EHB105" s="532"/>
      <c r="EHC105" s="533"/>
      <c r="EHD105" s="527"/>
      <c r="EHE105" s="528"/>
      <c r="EHF105" s="529"/>
      <c r="EHG105" s="530"/>
      <c r="EHH105" s="531"/>
      <c r="EHI105" s="532"/>
      <c r="EHJ105" s="533"/>
      <c r="EHK105" s="527"/>
      <c r="EHL105" s="528"/>
      <c r="EHM105" s="529"/>
      <c r="EHN105" s="530"/>
      <c r="EHO105" s="531"/>
      <c r="EHP105" s="532"/>
      <c r="EHQ105" s="533"/>
      <c r="EHR105" s="527"/>
      <c r="EHS105" s="528"/>
      <c r="EHT105" s="529"/>
      <c r="EHU105" s="530"/>
      <c r="EHV105" s="531"/>
      <c r="EHW105" s="532"/>
      <c r="EHX105" s="533"/>
      <c r="EHY105" s="527"/>
      <c r="EHZ105" s="528"/>
      <c r="EIA105" s="529"/>
      <c r="EIB105" s="530"/>
      <c r="EIC105" s="531"/>
      <c r="EID105" s="532"/>
      <c r="EIE105" s="533"/>
      <c r="EIF105" s="527"/>
      <c r="EIG105" s="528"/>
      <c r="EIH105" s="529"/>
      <c r="EII105" s="530"/>
      <c r="EIJ105" s="531"/>
      <c r="EIK105" s="532"/>
      <c r="EIL105" s="533"/>
      <c r="EIM105" s="527"/>
      <c r="EIN105" s="528"/>
      <c r="EIO105" s="529"/>
      <c r="EIP105" s="530"/>
      <c r="EIQ105" s="531"/>
      <c r="EIR105" s="532"/>
      <c r="EIS105" s="533"/>
      <c r="EIT105" s="527"/>
      <c r="EIU105" s="528"/>
      <c r="EIV105" s="529"/>
      <c r="EIW105" s="530"/>
      <c r="EIX105" s="531"/>
      <c r="EIY105" s="532"/>
      <c r="EIZ105" s="533"/>
      <c r="EJA105" s="527"/>
      <c r="EJB105" s="528"/>
      <c r="EJC105" s="529"/>
      <c r="EJD105" s="530"/>
      <c r="EJE105" s="531"/>
      <c r="EJF105" s="532"/>
      <c r="EJG105" s="533"/>
      <c r="EJH105" s="527"/>
      <c r="EJI105" s="528"/>
      <c r="EJJ105" s="529"/>
      <c r="EJK105" s="530"/>
      <c r="EJL105" s="531"/>
      <c r="EJM105" s="532"/>
      <c r="EJN105" s="533"/>
      <c r="EJO105" s="527"/>
      <c r="EJP105" s="528"/>
      <c r="EJQ105" s="529"/>
      <c r="EJR105" s="530"/>
      <c r="EJS105" s="531"/>
      <c r="EJT105" s="532"/>
      <c r="EJU105" s="533"/>
      <c r="EJV105" s="527"/>
      <c r="EJW105" s="528"/>
      <c r="EJX105" s="529"/>
      <c r="EJY105" s="530"/>
      <c r="EJZ105" s="531"/>
      <c r="EKA105" s="532"/>
      <c r="EKB105" s="533"/>
      <c r="EKC105" s="527"/>
      <c r="EKD105" s="528"/>
      <c r="EKE105" s="529"/>
      <c r="EKF105" s="530"/>
      <c r="EKG105" s="531"/>
      <c r="EKH105" s="532"/>
      <c r="EKI105" s="533"/>
      <c r="EKJ105" s="527"/>
      <c r="EKK105" s="528"/>
      <c r="EKL105" s="529"/>
      <c r="EKM105" s="530"/>
      <c r="EKN105" s="531"/>
      <c r="EKO105" s="532"/>
      <c r="EKP105" s="533"/>
      <c r="EKQ105" s="527"/>
      <c r="EKR105" s="528"/>
      <c r="EKS105" s="529"/>
      <c r="EKT105" s="530"/>
      <c r="EKU105" s="531"/>
      <c r="EKV105" s="532"/>
      <c r="EKW105" s="533"/>
      <c r="EKX105" s="527"/>
      <c r="EKY105" s="528"/>
      <c r="EKZ105" s="529"/>
      <c r="ELA105" s="530"/>
      <c r="ELB105" s="531"/>
      <c r="ELC105" s="532"/>
      <c r="ELD105" s="533"/>
      <c r="ELE105" s="527"/>
      <c r="ELF105" s="528"/>
      <c r="ELG105" s="529"/>
      <c r="ELH105" s="530"/>
      <c r="ELI105" s="531"/>
      <c r="ELJ105" s="532"/>
      <c r="ELK105" s="533"/>
      <c r="ELL105" s="527"/>
      <c r="ELM105" s="528"/>
      <c r="ELN105" s="529"/>
      <c r="ELO105" s="530"/>
      <c r="ELP105" s="531"/>
      <c r="ELQ105" s="532"/>
      <c r="ELR105" s="533"/>
      <c r="ELS105" s="527"/>
      <c r="ELT105" s="528"/>
      <c r="ELU105" s="529"/>
      <c r="ELV105" s="530"/>
      <c r="ELW105" s="531"/>
      <c r="ELX105" s="532"/>
      <c r="ELY105" s="533"/>
      <c r="ELZ105" s="527"/>
      <c r="EMA105" s="528"/>
      <c r="EMB105" s="529"/>
      <c r="EMC105" s="530"/>
      <c r="EMD105" s="531"/>
      <c r="EME105" s="532"/>
      <c r="EMF105" s="533"/>
      <c r="EMG105" s="527"/>
      <c r="EMH105" s="528"/>
      <c r="EMI105" s="529"/>
      <c r="EMJ105" s="530"/>
      <c r="EMK105" s="531"/>
      <c r="EML105" s="532"/>
      <c r="EMM105" s="533"/>
      <c r="EMN105" s="527"/>
      <c r="EMO105" s="528"/>
      <c r="EMP105" s="529"/>
      <c r="EMQ105" s="530"/>
      <c r="EMR105" s="531"/>
      <c r="EMS105" s="532"/>
      <c r="EMT105" s="533"/>
      <c r="EMU105" s="527"/>
      <c r="EMV105" s="528"/>
      <c r="EMW105" s="529"/>
      <c r="EMX105" s="530"/>
      <c r="EMY105" s="531"/>
      <c r="EMZ105" s="532"/>
      <c r="ENA105" s="533"/>
      <c r="ENB105" s="527"/>
      <c r="ENC105" s="528"/>
      <c r="END105" s="529"/>
      <c r="ENE105" s="530"/>
      <c r="ENF105" s="531"/>
      <c r="ENG105" s="532"/>
      <c r="ENH105" s="533"/>
      <c r="ENI105" s="527"/>
      <c r="ENJ105" s="528"/>
      <c r="ENK105" s="529"/>
      <c r="ENL105" s="530"/>
      <c r="ENM105" s="531"/>
      <c r="ENN105" s="532"/>
      <c r="ENO105" s="533"/>
      <c r="ENP105" s="527"/>
      <c r="ENQ105" s="528"/>
      <c r="ENR105" s="529"/>
      <c r="ENS105" s="530"/>
      <c r="ENT105" s="531"/>
      <c r="ENU105" s="532"/>
      <c r="ENV105" s="533"/>
      <c r="ENW105" s="527"/>
      <c r="ENX105" s="528"/>
      <c r="ENY105" s="529"/>
      <c r="ENZ105" s="530"/>
      <c r="EOA105" s="531"/>
      <c r="EOB105" s="532"/>
      <c r="EOC105" s="533"/>
      <c r="EOD105" s="527"/>
      <c r="EOE105" s="528"/>
      <c r="EOF105" s="529"/>
      <c r="EOG105" s="530"/>
      <c r="EOH105" s="531"/>
      <c r="EOI105" s="532"/>
      <c r="EOJ105" s="533"/>
      <c r="EOK105" s="527"/>
      <c r="EOL105" s="528"/>
      <c r="EOM105" s="529"/>
      <c r="EON105" s="530"/>
      <c r="EOO105" s="531"/>
      <c r="EOP105" s="532"/>
      <c r="EOQ105" s="533"/>
      <c r="EOR105" s="527"/>
      <c r="EOS105" s="528"/>
      <c r="EOT105" s="529"/>
      <c r="EOU105" s="530"/>
      <c r="EOV105" s="531"/>
      <c r="EOW105" s="532"/>
      <c r="EOX105" s="533"/>
      <c r="EOY105" s="527"/>
      <c r="EOZ105" s="528"/>
      <c r="EPA105" s="529"/>
      <c r="EPB105" s="530"/>
      <c r="EPC105" s="531"/>
      <c r="EPD105" s="532"/>
      <c r="EPE105" s="533"/>
      <c r="EPF105" s="527"/>
      <c r="EPG105" s="528"/>
      <c r="EPH105" s="529"/>
      <c r="EPI105" s="530"/>
      <c r="EPJ105" s="531"/>
      <c r="EPK105" s="532"/>
      <c r="EPL105" s="533"/>
      <c r="EPM105" s="527"/>
      <c r="EPN105" s="528"/>
      <c r="EPO105" s="529"/>
      <c r="EPP105" s="530"/>
      <c r="EPQ105" s="531"/>
      <c r="EPR105" s="532"/>
      <c r="EPS105" s="533"/>
      <c r="EPT105" s="527"/>
      <c r="EPU105" s="528"/>
      <c r="EPV105" s="529"/>
      <c r="EPW105" s="530"/>
      <c r="EPX105" s="531"/>
      <c r="EPY105" s="532"/>
      <c r="EPZ105" s="533"/>
      <c r="EQA105" s="527"/>
      <c r="EQB105" s="528"/>
      <c r="EQC105" s="529"/>
      <c r="EQD105" s="530"/>
      <c r="EQE105" s="531"/>
      <c r="EQF105" s="532"/>
      <c r="EQG105" s="533"/>
      <c r="EQH105" s="527"/>
      <c r="EQI105" s="528"/>
      <c r="EQJ105" s="529"/>
      <c r="EQK105" s="530"/>
      <c r="EQL105" s="531"/>
      <c r="EQM105" s="532"/>
      <c r="EQN105" s="533"/>
      <c r="EQO105" s="527"/>
      <c r="EQP105" s="528"/>
      <c r="EQQ105" s="529"/>
      <c r="EQR105" s="530"/>
      <c r="EQS105" s="531"/>
      <c r="EQT105" s="532"/>
      <c r="EQU105" s="533"/>
      <c r="EQV105" s="527"/>
      <c r="EQW105" s="528"/>
      <c r="EQX105" s="529"/>
      <c r="EQY105" s="530"/>
      <c r="EQZ105" s="531"/>
      <c r="ERA105" s="532"/>
      <c r="ERB105" s="533"/>
      <c r="ERC105" s="527"/>
      <c r="ERD105" s="528"/>
      <c r="ERE105" s="529"/>
      <c r="ERF105" s="530"/>
      <c r="ERG105" s="531"/>
      <c r="ERH105" s="532"/>
      <c r="ERI105" s="533"/>
      <c r="ERJ105" s="527"/>
      <c r="ERK105" s="528"/>
      <c r="ERL105" s="529"/>
      <c r="ERM105" s="530"/>
      <c r="ERN105" s="531"/>
      <c r="ERO105" s="532"/>
      <c r="ERP105" s="533"/>
      <c r="ERQ105" s="527"/>
      <c r="ERR105" s="528"/>
      <c r="ERS105" s="529"/>
      <c r="ERT105" s="530"/>
      <c r="ERU105" s="531"/>
      <c r="ERV105" s="532"/>
      <c r="ERW105" s="533"/>
      <c r="ERX105" s="527"/>
      <c r="ERY105" s="528"/>
      <c r="ERZ105" s="529"/>
      <c r="ESA105" s="530"/>
      <c r="ESB105" s="531"/>
      <c r="ESC105" s="532"/>
      <c r="ESD105" s="533"/>
      <c r="ESE105" s="527"/>
      <c r="ESF105" s="528"/>
      <c r="ESG105" s="529"/>
      <c r="ESH105" s="530"/>
      <c r="ESI105" s="531"/>
      <c r="ESJ105" s="532"/>
      <c r="ESK105" s="533"/>
      <c r="ESL105" s="527"/>
      <c r="ESM105" s="528"/>
      <c r="ESN105" s="529"/>
      <c r="ESO105" s="530"/>
      <c r="ESP105" s="531"/>
      <c r="ESQ105" s="532"/>
      <c r="ESR105" s="533"/>
      <c r="ESS105" s="527"/>
      <c r="EST105" s="528"/>
      <c r="ESU105" s="529"/>
      <c r="ESV105" s="530"/>
      <c r="ESW105" s="531"/>
      <c r="ESX105" s="532"/>
      <c r="ESY105" s="533"/>
      <c r="ESZ105" s="527"/>
      <c r="ETA105" s="528"/>
      <c r="ETB105" s="529"/>
      <c r="ETC105" s="530"/>
      <c r="ETD105" s="531"/>
      <c r="ETE105" s="532"/>
      <c r="ETF105" s="533"/>
      <c r="ETG105" s="527"/>
      <c r="ETH105" s="528"/>
      <c r="ETI105" s="529"/>
      <c r="ETJ105" s="530"/>
      <c r="ETK105" s="531"/>
      <c r="ETL105" s="532"/>
      <c r="ETM105" s="533"/>
      <c r="ETN105" s="527"/>
      <c r="ETO105" s="528"/>
      <c r="ETP105" s="529"/>
      <c r="ETQ105" s="530"/>
      <c r="ETR105" s="531"/>
      <c r="ETS105" s="532"/>
      <c r="ETT105" s="533"/>
      <c r="ETU105" s="527"/>
      <c r="ETV105" s="528"/>
      <c r="ETW105" s="529"/>
      <c r="ETX105" s="530"/>
      <c r="ETY105" s="531"/>
      <c r="ETZ105" s="532"/>
      <c r="EUA105" s="533"/>
      <c r="EUB105" s="527"/>
      <c r="EUC105" s="528"/>
      <c r="EUD105" s="529"/>
      <c r="EUE105" s="530"/>
      <c r="EUF105" s="531"/>
      <c r="EUG105" s="532"/>
      <c r="EUH105" s="533"/>
      <c r="EUI105" s="527"/>
      <c r="EUJ105" s="528"/>
      <c r="EUK105" s="529"/>
      <c r="EUL105" s="530"/>
      <c r="EUM105" s="531"/>
      <c r="EUN105" s="532"/>
      <c r="EUO105" s="533"/>
      <c r="EUP105" s="527"/>
      <c r="EUQ105" s="528"/>
      <c r="EUR105" s="529"/>
      <c r="EUS105" s="530"/>
      <c r="EUT105" s="531"/>
      <c r="EUU105" s="532"/>
      <c r="EUV105" s="533"/>
      <c r="EUW105" s="527"/>
      <c r="EUX105" s="528"/>
      <c r="EUY105" s="529"/>
      <c r="EUZ105" s="530"/>
      <c r="EVA105" s="531"/>
      <c r="EVB105" s="532"/>
      <c r="EVC105" s="533"/>
      <c r="EVD105" s="527"/>
      <c r="EVE105" s="528"/>
      <c r="EVF105" s="529"/>
      <c r="EVG105" s="530"/>
      <c r="EVH105" s="531"/>
      <c r="EVI105" s="532"/>
      <c r="EVJ105" s="533"/>
      <c r="EVK105" s="527"/>
      <c r="EVL105" s="528"/>
      <c r="EVM105" s="529"/>
      <c r="EVN105" s="530"/>
      <c r="EVO105" s="531"/>
      <c r="EVP105" s="532"/>
      <c r="EVQ105" s="533"/>
      <c r="EVR105" s="527"/>
      <c r="EVS105" s="528"/>
      <c r="EVT105" s="529"/>
      <c r="EVU105" s="530"/>
      <c r="EVV105" s="531"/>
      <c r="EVW105" s="532"/>
      <c r="EVX105" s="533"/>
      <c r="EVY105" s="527"/>
      <c r="EVZ105" s="528"/>
      <c r="EWA105" s="529"/>
      <c r="EWB105" s="530"/>
      <c r="EWC105" s="531"/>
      <c r="EWD105" s="532"/>
      <c r="EWE105" s="533"/>
      <c r="EWF105" s="527"/>
      <c r="EWG105" s="528"/>
      <c r="EWH105" s="529"/>
      <c r="EWI105" s="530"/>
      <c r="EWJ105" s="531"/>
      <c r="EWK105" s="532"/>
      <c r="EWL105" s="533"/>
      <c r="EWM105" s="527"/>
      <c r="EWN105" s="528"/>
      <c r="EWO105" s="529"/>
      <c r="EWP105" s="530"/>
      <c r="EWQ105" s="531"/>
      <c r="EWR105" s="532"/>
      <c r="EWS105" s="533"/>
      <c r="EWT105" s="527"/>
      <c r="EWU105" s="528"/>
      <c r="EWV105" s="529"/>
      <c r="EWW105" s="530"/>
      <c r="EWX105" s="531"/>
      <c r="EWY105" s="532"/>
      <c r="EWZ105" s="533"/>
      <c r="EXA105" s="527"/>
      <c r="EXB105" s="528"/>
      <c r="EXC105" s="529"/>
      <c r="EXD105" s="530"/>
      <c r="EXE105" s="531"/>
      <c r="EXF105" s="532"/>
      <c r="EXG105" s="533"/>
      <c r="EXH105" s="527"/>
      <c r="EXI105" s="528"/>
      <c r="EXJ105" s="529"/>
      <c r="EXK105" s="530"/>
      <c r="EXL105" s="531"/>
      <c r="EXM105" s="532"/>
      <c r="EXN105" s="533"/>
      <c r="EXO105" s="527"/>
      <c r="EXP105" s="528"/>
      <c r="EXQ105" s="529"/>
      <c r="EXR105" s="530"/>
      <c r="EXS105" s="531"/>
      <c r="EXT105" s="532"/>
      <c r="EXU105" s="533"/>
      <c r="EXV105" s="527"/>
      <c r="EXW105" s="528"/>
      <c r="EXX105" s="529"/>
      <c r="EXY105" s="530"/>
      <c r="EXZ105" s="531"/>
      <c r="EYA105" s="532"/>
      <c r="EYB105" s="533"/>
      <c r="EYC105" s="527"/>
      <c r="EYD105" s="528"/>
      <c r="EYE105" s="529"/>
      <c r="EYF105" s="530"/>
      <c r="EYG105" s="531"/>
      <c r="EYH105" s="532"/>
      <c r="EYI105" s="533"/>
      <c r="EYJ105" s="527"/>
      <c r="EYK105" s="528"/>
      <c r="EYL105" s="529"/>
      <c r="EYM105" s="530"/>
      <c r="EYN105" s="531"/>
      <c r="EYO105" s="532"/>
      <c r="EYP105" s="533"/>
      <c r="EYQ105" s="527"/>
      <c r="EYR105" s="528"/>
      <c r="EYS105" s="529"/>
      <c r="EYT105" s="530"/>
      <c r="EYU105" s="531"/>
      <c r="EYV105" s="532"/>
      <c r="EYW105" s="533"/>
      <c r="EYX105" s="527"/>
      <c r="EYY105" s="528"/>
      <c r="EYZ105" s="529"/>
      <c r="EZA105" s="530"/>
      <c r="EZB105" s="531"/>
      <c r="EZC105" s="532"/>
      <c r="EZD105" s="533"/>
      <c r="EZE105" s="527"/>
      <c r="EZF105" s="528"/>
      <c r="EZG105" s="529"/>
      <c r="EZH105" s="530"/>
      <c r="EZI105" s="531"/>
      <c r="EZJ105" s="532"/>
      <c r="EZK105" s="533"/>
      <c r="EZL105" s="527"/>
      <c r="EZM105" s="528"/>
      <c r="EZN105" s="529"/>
      <c r="EZO105" s="530"/>
      <c r="EZP105" s="531"/>
      <c r="EZQ105" s="532"/>
      <c r="EZR105" s="533"/>
      <c r="EZS105" s="527"/>
      <c r="EZT105" s="528"/>
      <c r="EZU105" s="529"/>
      <c r="EZV105" s="530"/>
      <c r="EZW105" s="531"/>
      <c r="EZX105" s="532"/>
      <c r="EZY105" s="533"/>
      <c r="EZZ105" s="527"/>
      <c r="FAA105" s="528"/>
      <c r="FAB105" s="529"/>
      <c r="FAC105" s="530"/>
      <c r="FAD105" s="531"/>
      <c r="FAE105" s="532"/>
      <c r="FAF105" s="533"/>
      <c r="FAG105" s="527"/>
      <c r="FAH105" s="528"/>
      <c r="FAI105" s="529"/>
      <c r="FAJ105" s="530"/>
      <c r="FAK105" s="531"/>
      <c r="FAL105" s="532"/>
      <c r="FAM105" s="533"/>
      <c r="FAN105" s="527"/>
      <c r="FAO105" s="528"/>
      <c r="FAP105" s="529"/>
      <c r="FAQ105" s="530"/>
      <c r="FAR105" s="531"/>
      <c r="FAS105" s="532"/>
      <c r="FAT105" s="533"/>
      <c r="FAU105" s="527"/>
      <c r="FAV105" s="528"/>
      <c r="FAW105" s="529"/>
      <c r="FAX105" s="530"/>
      <c r="FAY105" s="531"/>
      <c r="FAZ105" s="532"/>
      <c r="FBA105" s="533"/>
      <c r="FBB105" s="527"/>
      <c r="FBC105" s="528"/>
      <c r="FBD105" s="529"/>
      <c r="FBE105" s="530"/>
      <c r="FBF105" s="531"/>
      <c r="FBG105" s="532"/>
      <c r="FBH105" s="533"/>
      <c r="FBI105" s="527"/>
      <c r="FBJ105" s="528"/>
      <c r="FBK105" s="529"/>
      <c r="FBL105" s="530"/>
      <c r="FBM105" s="531"/>
      <c r="FBN105" s="532"/>
      <c r="FBO105" s="533"/>
      <c r="FBP105" s="527"/>
      <c r="FBQ105" s="528"/>
      <c r="FBR105" s="529"/>
      <c r="FBS105" s="530"/>
      <c r="FBT105" s="531"/>
      <c r="FBU105" s="532"/>
      <c r="FBV105" s="533"/>
      <c r="FBW105" s="527"/>
      <c r="FBX105" s="528"/>
      <c r="FBY105" s="529"/>
      <c r="FBZ105" s="530"/>
      <c r="FCA105" s="531"/>
      <c r="FCB105" s="532"/>
      <c r="FCC105" s="533"/>
      <c r="FCD105" s="527"/>
      <c r="FCE105" s="528"/>
      <c r="FCF105" s="529"/>
      <c r="FCG105" s="530"/>
      <c r="FCH105" s="531"/>
      <c r="FCI105" s="532"/>
      <c r="FCJ105" s="533"/>
      <c r="FCK105" s="527"/>
      <c r="FCL105" s="528"/>
      <c r="FCM105" s="529"/>
      <c r="FCN105" s="530"/>
      <c r="FCO105" s="531"/>
      <c r="FCP105" s="532"/>
      <c r="FCQ105" s="533"/>
      <c r="FCR105" s="527"/>
      <c r="FCS105" s="528"/>
      <c r="FCT105" s="529"/>
      <c r="FCU105" s="530"/>
      <c r="FCV105" s="531"/>
      <c r="FCW105" s="532"/>
      <c r="FCX105" s="533"/>
      <c r="FCY105" s="527"/>
      <c r="FCZ105" s="528"/>
      <c r="FDA105" s="529"/>
      <c r="FDB105" s="530"/>
      <c r="FDC105" s="531"/>
      <c r="FDD105" s="532"/>
      <c r="FDE105" s="533"/>
      <c r="FDF105" s="527"/>
      <c r="FDG105" s="528"/>
      <c r="FDH105" s="529"/>
      <c r="FDI105" s="530"/>
      <c r="FDJ105" s="531"/>
      <c r="FDK105" s="532"/>
      <c r="FDL105" s="533"/>
      <c r="FDM105" s="527"/>
      <c r="FDN105" s="528"/>
      <c r="FDO105" s="529"/>
      <c r="FDP105" s="530"/>
      <c r="FDQ105" s="531"/>
      <c r="FDR105" s="532"/>
      <c r="FDS105" s="533"/>
      <c r="FDT105" s="527"/>
      <c r="FDU105" s="528"/>
      <c r="FDV105" s="529"/>
      <c r="FDW105" s="530"/>
      <c r="FDX105" s="531"/>
      <c r="FDY105" s="532"/>
      <c r="FDZ105" s="533"/>
      <c r="FEA105" s="527"/>
      <c r="FEB105" s="528"/>
      <c r="FEC105" s="529"/>
      <c r="FED105" s="530"/>
      <c r="FEE105" s="531"/>
      <c r="FEF105" s="532"/>
      <c r="FEG105" s="533"/>
      <c r="FEH105" s="527"/>
      <c r="FEI105" s="528"/>
      <c r="FEJ105" s="529"/>
      <c r="FEK105" s="530"/>
      <c r="FEL105" s="531"/>
      <c r="FEM105" s="532"/>
      <c r="FEN105" s="533"/>
      <c r="FEO105" s="527"/>
      <c r="FEP105" s="528"/>
      <c r="FEQ105" s="529"/>
      <c r="FER105" s="530"/>
      <c r="FES105" s="531"/>
      <c r="FET105" s="532"/>
      <c r="FEU105" s="533"/>
      <c r="FEV105" s="527"/>
      <c r="FEW105" s="528"/>
      <c r="FEX105" s="529"/>
      <c r="FEY105" s="530"/>
      <c r="FEZ105" s="531"/>
      <c r="FFA105" s="532"/>
      <c r="FFB105" s="533"/>
      <c r="FFC105" s="527"/>
      <c r="FFD105" s="528"/>
      <c r="FFE105" s="529"/>
      <c r="FFF105" s="530"/>
      <c r="FFG105" s="531"/>
      <c r="FFH105" s="532"/>
      <c r="FFI105" s="533"/>
      <c r="FFJ105" s="527"/>
      <c r="FFK105" s="528"/>
      <c r="FFL105" s="529"/>
      <c r="FFM105" s="530"/>
      <c r="FFN105" s="531"/>
      <c r="FFO105" s="532"/>
      <c r="FFP105" s="533"/>
      <c r="FFQ105" s="527"/>
      <c r="FFR105" s="528"/>
      <c r="FFS105" s="529"/>
      <c r="FFT105" s="530"/>
      <c r="FFU105" s="531"/>
      <c r="FFV105" s="532"/>
      <c r="FFW105" s="533"/>
      <c r="FFX105" s="527"/>
      <c r="FFY105" s="528"/>
      <c r="FFZ105" s="529"/>
      <c r="FGA105" s="530"/>
      <c r="FGB105" s="531"/>
      <c r="FGC105" s="532"/>
      <c r="FGD105" s="533"/>
      <c r="FGE105" s="527"/>
      <c r="FGF105" s="528"/>
      <c r="FGG105" s="529"/>
      <c r="FGH105" s="530"/>
      <c r="FGI105" s="531"/>
      <c r="FGJ105" s="532"/>
      <c r="FGK105" s="533"/>
      <c r="FGL105" s="527"/>
      <c r="FGM105" s="528"/>
      <c r="FGN105" s="529"/>
      <c r="FGO105" s="530"/>
      <c r="FGP105" s="531"/>
      <c r="FGQ105" s="532"/>
      <c r="FGR105" s="533"/>
      <c r="FGS105" s="527"/>
      <c r="FGT105" s="528"/>
      <c r="FGU105" s="529"/>
      <c r="FGV105" s="530"/>
      <c r="FGW105" s="531"/>
      <c r="FGX105" s="532"/>
      <c r="FGY105" s="533"/>
      <c r="FGZ105" s="527"/>
      <c r="FHA105" s="528"/>
      <c r="FHB105" s="529"/>
      <c r="FHC105" s="530"/>
      <c r="FHD105" s="531"/>
      <c r="FHE105" s="532"/>
      <c r="FHF105" s="533"/>
      <c r="FHG105" s="527"/>
      <c r="FHH105" s="528"/>
      <c r="FHI105" s="529"/>
      <c r="FHJ105" s="530"/>
      <c r="FHK105" s="531"/>
      <c r="FHL105" s="532"/>
      <c r="FHM105" s="533"/>
      <c r="FHN105" s="527"/>
      <c r="FHO105" s="528"/>
      <c r="FHP105" s="529"/>
      <c r="FHQ105" s="530"/>
      <c r="FHR105" s="531"/>
      <c r="FHS105" s="532"/>
      <c r="FHT105" s="533"/>
      <c r="FHU105" s="527"/>
      <c r="FHV105" s="528"/>
      <c r="FHW105" s="529"/>
      <c r="FHX105" s="530"/>
      <c r="FHY105" s="531"/>
      <c r="FHZ105" s="532"/>
      <c r="FIA105" s="533"/>
      <c r="FIB105" s="527"/>
      <c r="FIC105" s="528"/>
      <c r="FID105" s="529"/>
      <c r="FIE105" s="530"/>
      <c r="FIF105" s="531"/>
      <c r="FIG105" s="532"/>
      <c r="FIH105" s="533"/>
      <c r="FII105" s="527"/>
      <c r="FIJ105" s="528"/>
      <c r="FIK105" s="529"/>
      <c r="FIL105" s="530"/>
      <c r="FIM105" s="531"/>
      <c r="FIN105" s="532"/>
      <c r="FIO105" s="533"/>
      <c r="FIP105" s="527"/>
      <c r="FIQ105" s="528"/>
      <c r="FIR105" s="529"/>
      <c r="FIS105" s="530"/>
      <c r="FIT105" s="531"/>
      <c r="FIU105" s="532"/>
      <c r="FIV105" s="533"/>
      <c r="FIW105" s="527"/>
      <c r="FIX105" s="528"/>
      <c r="FIY105" s="529"/>
      <c r="FIZ105" s="530"/>
      <c r="FJA105" s="531"/>
      <c r="FJB105" s="532"/>
      <c r="FJC105" s="533"/>
      <c r="FJD105" s="527"/>
      <c r="FJE105" s="528"/>
      <c r="FJF105" s="529"/>
      <c r="FJG105" s="530"/>
      <c r="FJH105" s="531"/>
      <c r="FJI105" s="532"/>
      <c r="FJJ105" s="533"/>
      <c r="FJK105" s="527"/>
      <c r="FJL105" s="528"/>
      <c r="FJM105" s="529"/>
      <c r="FJN105" s="530"/>
      <c r="FJO105" s="531"/>
      <c r="FJP105" s="532"/>
      <c r="FJQ105" s="533"/>
      <c r="FJR105" s="527"/>
      <c r="FJS105" s="528"/>
      <c r="FJT105" s="529"/>
      <c r="FJU105" s="530"/>
      <c r="FJV105" s="531"/>
      <c r="FJW105" s="532"/>
      <c r="FJX105" s="533"/>
      <c r="FJY105" s="527"/>
      <c r="FJZ105" s="528"/>
      <c r="FKA105" s="529"/>
      <c r="FKB105" s="530"/>
      <c r="FKC105" s="531"/>
      <c r="FKD105" s="532"/>
      <c r="FKE105" s="533"/>
      <c r="FKF105" s="527"/>
      <c r="FKG105" s="528"/>
      <c r="FKH105" s="529"/>
      <c r="FKI105" s="530"/>
      <c r="FKJ105" s="531"/>
      <c r="FKK105" s="532"/>
      <c r="FKL105" s="533"/>
      <c r="FKM105" s="527"/>
      <c r="FKN105" s="528"/>
      <c r="FKO105" s="529"/>
      <c r="FKP105" s="530"/>
      <c r="FKQ105" s="531"/>
      <c r="FKR105" s="532"/>
      <c r="FKS105" s="533"/>
      <c r="FKT105" s="527"/>
      <c r="FKU105" s="528"/>
      <c r="FKV105" s="529"/>
      <c r="FKW105" s="530"/>
      <c r="FKX105" s="531"/>
      <c r="FKY105" s="532"/>
      <c r="FKZ105" s="533"/>
      <c r="FLA105" s="527"/>
      <c r="FLB105" s="528"/>
      <c r="FLC105" s="529"/>
      <c r="FLD105" s="530"/>
      <c r="FLE105" s="531"/>
      <c r="FLF105" s="532"/>
      <c r="FLG105" s="533"/>
      <c r="FLH105" s="527"/>
      <c r="FLI105" s="528"/>
      <c r="FLJ105" s="529"/>
      <c r="FLK105" s="530"/>
      <c r="FLL105" s="531"/>
      <c r="FLM105" s="532"/>
      <c r="FLN105" s="533"/>
      <c r="FLO105" s="527"/>
      <c r="FLP105" s="528"/>
      <c r="FLQ105" s="529"/>
      <c r="FLR105" s="530"/>
      <c r="FLS105" s="531"/>
      <c r="FLT105" s="532"/>
      <c r="FLU105" s="533"/>
      <c r="FLV105" s="527"/>
      <c r="FLW105" s="528"/>
      <c r="FLX105" s="529"/>
      <c r="FLY105" s="530"/>
      <c r="FLZ105" s="531"/>
      <c r="FMA105" s="532"/>
      <c r="FMB105" s="533"/>
      <c r="FMC105" s="527"/>
      <c r="FMD105" s="528"/>
      <c r="FME105" s="529"/>
      <c r="FMF105" s="530"/>
      <c r="FMG105" s="531"/>
      <c r="FMH105" s="532"/>
      <c r="FMI105" s="533"/>
      <c r="FMJ105" s="527"/>
      <c r="FMK105" s="528"/>
      <c r="FML105" s="529"/>
      <c r="FMM105" s="530"/>
      <c r="FMN105" s="531"/>
      <c r="FMO105" s="532"/>
      <c r="FMP105" s="533"/>
      <c r="FMQ105" s="527"/>
      <c r="FMR105" s="528"/>
      <c r="FMS105" s="529"/>
      <c r="FMT105" s="530"/>
      <c r="FMU105" s="531"/>
      <c r="FMV105" s="532"/>
      <c r="FMW105" s="533"/>
      <c r="FMX105" s="527"/>
      <c r="FMY105" s="528"/>
      <c r="FMZ105" s="529"/>
      <c r="FNA105" s="530"/>
      <c r="FNB105" s="531"/>
      <c r="FNC105" s="532"/>
      <c r="FND105" s="533"/>
      <c r="FNE105" s="527"/>
      <c r="FNF105" s="528"/>
      <c r="FNG105" s="529"/>
      <c r="FNH105" s="530"/>
      <c r="FNI105" s="531"/>
      <c r="FNJ105" s="532"/>
      <c r="FNK105" s="533"/>
      <c r="FNL105" s="527"/>
      <c r="FNM105" s="528"/>
      <c r="FNN105" s="529"/>
      <c r="FNO105" s="530"/>
      <c r="FNP105" s="531"/>
      <c r="FNQ105" s="532"/>
      <c r="FNR105" s="533"/>
      <c r="FNS105" s="527"/>
      <c r="FNT105" s="528"/>
      <c r="FNU105" s="529"/>
      <c r="FNV105" s="530"/>
      <c r="FNW105" s="531"/>
      <c r="FNX105" s="532"/>
      <c r="FNY105" s="533"/>
      <c r="FNZ105" s="527"/>
      <c r="FOA105" s="528"/>
      <c r="FOB105" s="529"/>
      <c r="FOC105" s="530"/>
      <c r="FOD105" s="531"/>
      <c r="FOE105" s="532"/>
      <c r="FOF105" s="533"/>
      <c r="FOG105" s="527"/>
      <c r="FOH105" s="528"/>
      <c r="FOI105" s="529"/>
      <c r="FOJ105" s="530"/>
      <c r="FOK105" s="531"/>
      <c r="FOL105" s="532"/>
      <c r="FOM105" s="533"/>
      <c r="FON105" s="527"/>
      <c r="FOO105" s="528"/>
      <c r="FOP105" s="529"/>
      <c r="FOQ105" s="530"/>
      <c r="FOR105" s="531"/>
      <c r="FOS105" s="532"/>
      <c r="FOT105" s="533"/>
      <c r="FOU105" s="527"/>
      <c r="FOV105" s="528"/>
      <c r="FOW105" s="529"/>
      <c r="FOX105" s="530"/>
      <c r="FOY105" s="531"/>
      <c r="FOZ105" s="532"/>
      <c r="FPA105" s="533"/>
      <c r="FPB105" s="527"/>
      <c r="FPC105" s="528"/>
      <c r="FPD105" s="529"/>
      <c r="FPE105" s="530"/>
      <c r="FPF105" s="531"/>
      <c r="FPG105" s="532"/>
      <c r="FPH105" s="533"/>
      <c r="FPI105" s="527"/>
      <c r="FPJ105" s="528"/>
      <c r="FPK105" s="529"/>
      <c r="FPL105" s="530"/>
      <c r="FPM105" s="531"/>
      <c r="FPN105" s="532"/>
      <c r="FPO105" s="533"/>
      <c r="FPP105" s="527"/>
      <c r="FPQ105" s="528"/>
      <c r="FPR105" s="529"/>
      <c r="FPS105" s="530"/>
      <c r="FPT105" s="531"/>
      <c r="FPU105" s="532"/>
      <c r="FPV105" s="533"/>
      <c r="FPW105" s="527"/>
      <c r="FPX105" s="528"/>
      <c r="FPY105" s="529"/>
      <c r="FPZ105" s="530"/>
      <c r="FQA105" s="531"/>
      <c r="FQB105" s="532"/>
      <c r="FQC105" s="533"/>
      <c r="FQD105" s="527"/>
      <c r="FQE105" s="528"/>
      <c r="FQF105" s="529"/>
      <c r="FQG105" s="530"/>
      <c r="FQH105" s="531"/>
      <c r="FQI105" s="532"/>
      <c r="FQJ105" s="533"/>
      <c r="FQK105" s="527"/>
      <c r="FQL105" s="528"/>
      <c r="FQM105" s="529"/>
      <c r="FQN105" s="530"/>
      <c r="FQO105" s="531"/>
      <c r="FQP105" s="532"/>
      <c r="FQQ105" s="533"/>
      <c r="FQR105" s="527"/>
      <c r="FQS105" s="528"/>
      <c r="FQT105" s="529"/>
      <c r="FQU105" s="530"/>
      <c r="FQV105" s="531"/>
      <c r="FQW105" s="532"/>
      <c r="FQX105" s="533"/>
      <c r="FQY105" s="527"/>
      <c r="FQZ105" s="528"/>
      <c r="FRA105" s="529"/>
      <c r="FRB105" s="530"/>
      <c r="FRC105" s="531"/>
      <c r="FRD105" s="532"/>
      <c r="FRE105" s="533"/>
      <c r="FRF105" s="527"/>
      <c r="FRG105" s="528"/>
      <c r="FRH105" s="529"/>
      <c r="FRI105" s="530"/>
      <c r="FRJ105" s="531"/>
      <c r="FRK105" s="532"/>
      <c r="FRL105" s="533"/>
      <c r="FRM105" s="527"/>
      <c r="FRN105" s="528"/>
      <c r="FRO105" s="529"/>
      <c r="FRP105" s="530"/>
      <c r="FRQ105" s="531"/>
      <c r="FRR105" s="532"/>
      <c r="FRS105" s="533"/>
      <c r="FRT105" s="527"/>
      <c r="FRU105" s="528"/>
      <c r="FRV105" s="529"/>
      <c r="FRW105" s="530"/>
      <c r="FRX105" s="531"/>
      <c r="FRY105" s="532"/>
      <c r="FRZ105" s="533"/>
      <c r="FSA105" s="527"/>
      <c r="FSB105" s="528"/>
      <c r="FSC105" s="529"/>
      <c r="FSD105" s="530"/>
      <c r="FSE105" s="531"/>
      <c r="FSF105" s="532"/>
      <c r="FSG105" s="533"/>
      <c r="FSH105" s="527"/>
      <c r="FSI105" s="528"/>
      <c r="FSJ105" s="529"/>
      <c r="FSK105" s="530"/>
      <c r="FSL105" s="531"/>
      <c r="FSM105" s="532"/>
      <c r="FSN105" s="533"/>
      <c r="FSO105" s="527"/>
      <c r="FSP105" s="528"/>
      <c r="FSQ105" s="529"/>
      <c r="FSR105" s="530"/>
      <c r="FSS105" s="531"/>
      <c r="FST105" s="532"/>
      <c r="FSU105" s="533"/>
      <c r="FSV105" s="527"/>
      <c r="FSW105" s="528"/>
      <c r="FSX105" s="529"/>
      <c r="FSY105" s="530"/>
      <c r="FSZ105" s="531"/>
      <c r="FTA105" s="532"/>
      <c r="FTB105" s="533"/>
      <c r="FTC105" s="527"/>
      <c r="FTD105" s="528"/>
      <c r="FTE105" s="529"/>
      <c r="FTF105" s="530"/>
      <c r="FTG105" s="531"/>
      <c r="FTH105" s="532"/>
      <c r="FTI105" s="533"/>
      <c r="FTJ105" s="527"/>
      <c r="FTK105" s="528"/>
      <c r="FTL105" s="529"/>
      <c r="FTM105" s="530"/>
      <c r="FTN105" s="531"/>
      <c r="FTO105" s="532"/>
      <c r="FTP105" s="533"/>
      <c r="FTQ105" s="527"/>
      <c r="FTR105" s="528"/>
      <c r="FTS105" s="529"/>
      <c r="FTT105" s="530"/>
      <c r="FTU105" s="531"/>
      <c r="FTV105" s="532"/>
      <c r="FTW105" s="533"/>
      <c r="FTX105" s="527"/>
      <c r="FTY105" s="528"/>
      <c r="FTZ105" s="529"/>
      <c r="FUA105" s="530"/>
      <c r="FUB105" s="531"/>
      <c r="FUC105" s="532"/>
      <c r="FUD105" s="533"/>
      <c r="FUE105" s="527"/>
      <c r="FUF105" s="528"/>
      <c r="FUG105" s="529"/>
      <c r="FUH105" s="530"/>
      <c r="FUI105" s="531"/>
      <c r="FUJ105" s="532"/>
      <c r="FUK105" s="533"/>
      <c r="FUL105" s="527"/>
      <c r="FUM105" s="528"/>
      <c r="FUN105" s="529"/>
      <c r="FUO105" s="530"/>
      <c r="FUP105" s="531"/>
      <c r="FUQ105" s="532"/>
      <c r="FUR105" s="533"/>
      <c r="FUS105" s="527"/>
      <c r="FUT105" s="528"/>
      <c r="FUU105" s="529"/>
      <c r="FUV105" s="530"/>
      <c r="FUW105" s="531"/>
      <c r="FUX105" s="532"/>
      <c r="FUY105" s="533"/>
      <c r="FUZ105" s="527"/>
      <c r="FVA105" s="528"/>
      <c r="FVB105" s="529"/>
      <c r="FVC105" s="530"/>
      <c r="FVD105" s="531"/>
      <c r="FVE105" s="532"/>
      <c r="FVF105" s="533"/>
      <c r="FVG105" s="527"/>
      <c r="FVH105" s="528"/>
      <c r="FVI105" s="529"/>
      <c r="FVJ105" s="530"/>
      <c r="FVK105" s="531"/>
      <c r="FVL105" s="532"/>
      <c r="FVM105" s="533"/>
      <c r="FVN105" s="527"/>
      <c r="FVO105" s="528"/>
      <c r="FVP105" s="529"/>
      <c r="FVQ105" s="530"/>
      <c r="FVR105" s="531"/>
      <c r="FVS105" s="532"/>
      <c r="FVT105" s="533"/>
      <c r="FVU105" s="527"/>
      <c r="FVV105" s="528"/>
      <c r="FVW105" s="529"/>
      <c r="FVX105" s="530"/>
      <c r="FVY105" s="531"/>
      <c r="FVZ105" s="532"/>
      <c r="FWA105" s="533"/>
      <c r="FWB105" s="527"/>
      <c r="FWC105" s="528"/>
      <c r="FWD105" s="529"/>
      <c r="FWE105" s="530"/>
      <c r="FWF105" s="531"/>
      <c r="FWG105" s="532"/>
      <c r="FWH105" s="533"/>
      <c r="FWI105" s="527"/>
      <c r="FWJ105" s="528"/>
      <c r="FWK105" s="529"/>
      <c r="FWL105" s="530"/>
      <c r="FWM105" s="531"/>
      <c r="FWN105" s="532"/>
      <c r="FWO105" s="533"/>
      <c r="FWP105" s="527"/>
      <c r="FWQ105" s="528"/>
      <c r="FWR105" s="529"/>
      <c r="FWS105" s="530"/>
      <c r="FWT105" s="531"/>
      <c r="FWU105" s="532"/>
      <c r="FWV105" s="533"/>
      <c r="FWW105" s="527"/>
      <c r="FWX105" s="528"/>
      <c r="FWY105" s="529"/>
      <c r="FWZ105" s="530"/>
      <c r="FXA105" s="531"/>
      <c r="FXB105" s="532"/>
      <c r="FXC105" s="533"/>
      <c r="FXD105" s="527"/>
      <c r="FXE105" s="528"/>
      <c r="FXF105" s="529"/>
      <c r="FXG105" s="530"/>
      <c r="FXH105" s="531"/>
      <c r="FXI105" s="532"/>
      <c r="FXJ105" s="533"/>
      <c r="FXK105" s="527"/>
      <c r="FXL105" s="528"/>
      <c r="FXM105" s="529"/>
      <c r="FXN105" s="530"/>
      <c r="FXO105" s="531"/>
      <c r="FXP105" s="532"/>
      <c r="FXQ105" s="533"/>
      <c r="FXR105" s="527"/>
      <c r="FXS105" s="528"/>
      <c r="FXT105" s="529"/>
      <c r="FXU105" s="530"/>
      <c r="FXV105" s="531"/>
      <c r="FXW105" s="532"/>
      <c r="FXX105" s="533"/>
      <c r="FXY105" s="527"/>
      <c r="FXZ105" s="528"/>
      <c r="FYA105" s="529"/>
      <c r="FYB105" s="530"/>
      <c r="FYC105" s="531"/>
      <c r="FYD105" s="532"/>
      <c r="FYE105" s="533"/>
      <c r="FYF105" s="527"/>
      <c r="FYG105" s="528"/>
      <c r="FYH105" s="529"/>
      <c r="FYI105" s="530"/>
      <c r="FYJ105" s="531"/>
      <c r="FYK105" s="532"/>
      <c r="FYL105" s="533"/>
      <c r="FYM105" s="527"/>
      <c r="FYN105" s="528"/>
      <c r="FYO105" s="529"/>
      <c r="FYP105" s="530"/>
      <c r="FYQ105" s="531"/>
      <c r="FYR105" s="532"/>
      <c r="FYS105" s="533"/>
      <c r="FYT105" s="527"/>
      <c r="FYU105" s="528"/>
      <c r="FYV105" s="529"/>
      <c r="FYW105" s="530"/>
      <c r="FYX105" s="531"/>
      <c r="FYY105" s="532"/>
      <c r="FYZ105" s="533"/>
      <c r="FZA105" s="527"/>
      <c r="FZB105" s="528"/>
      <c r="FZC105" s="529"/>
      <c r="FZD105" s="530"/>
      <c r="FZE105" s="531"/>
      <c r="FZF105" s="532"/>
      <c r="FZG105" s="533"/>
      <c r="FZH105" s="527"/>
      <c r="FZI105" s="528"/>
      <c r="FZJ105" s="529"/>
      <c r="FZK105" s="530"/>
      <c r="FZL105" s="531"/>
      <c r="FZM105" s="532"/>
      <c r="FZN105" s="533"/>
      <c r="FZO105" s="527"/>
      <c r="FZP105" s="528"/>
      <c r="FZQ105" s="529"/>
      <c r="FZR105" s="530"/>
      <c r="FZS105" s="531"/>
      <c r="FZT105" s="532"/>
      <c r="FZU105" s="533"/>
      <c r="FZV105" s="527"/>
      <c r="FZW105" s="528"/>
      <c r="FZX105" s="529"/>
      <c r="FZY105" s="530"/>
      <c r="FZZ105" s="531"/>
      <c r="GAA105" s="532"/>
      <c r="GAB105" s="533"/>
      <c r="GAC105" s="527"/>
      <c r="GAD105" s="528"/>
      <c r="GAE105" s="529"/>
      <c r="GAF105" s="530"/>
      <c r="GAG105" s="531"/>
      <c r="GAH105" s="532"/>
      <c r="GAI105" s="533"/>
      <c r="GAJ105" s="527"/>
      <c r="GAK105" s="528"/>
      <c r="GAL105" s="529"/>
      <c r="GAM105" s="530"/>
      <c r="GAN105" s="531"/>
      <c r="GAO105" s="532"/>
      <c r="GAP105" s="533"/>
      <c r="GAQ105" s="527"/>
      <c r="GAR105" s="528"/>
      <c r="GAS105" s="529"/>
      <c r="GAT105" s="530"/>
      <c r="GAU105" s="531"/>
      <c r="GAV105" s="532"/>
      <c r="GAW105" s="533"/>
      <c r="GAX105" s="527"/>
      <c r="GAY105" s="528"/>
      <c r="GAZ105" s="529"/>
      <c r="GBA105" s="530"/>
      <c r="GBB105" s="531"/>
      <c r="GBC105" s="532"/>
      <c r="GBD105" s="533"/>
      <c r="GBE105" s="527"/>
      <c r="GBF105" s="528"/>
      <c r="GBG105" s="529"/>
      <c r="GBH105" s="530"/>
      <c r="GBI105" s="531"/>
      <c r="GBJ105" s="532"/>
      <c r="GBK105" s="533"/>
      <c r="GBL105" s="527"/>
      <c r="GBM105" s="528"/>
      <c r="GBN105" s="529"/>
      <c r="GBO105" s="530"/>
      <c r="GBP105" s="531"/>
      <c r="GBQ105" s="532"/>
      <c r="GBR105" s="533"/>
      <c r="GBS105" s="527"/>
      <c r="GBT105" s="528"/>
      <c r="GBU105" s="529"/>
      <c r="GBV105" s="530"/>
      <c r="GBW105" s="531"/>
      <c r="GBX105" s="532"/>
      <c r="GBY105" s="533"/>
      <c r="GBZ105" s="527"/>
      <c r="GCA105" s="528"/>
      <c r="GCB105" s="529"/>
      <c r="GCC105" s="530"/>
      <c r="GCD105" s="531"/>
      <c r="GCE105" s="532"/>
      <c r="GCF105" s="533"/>
      <c r="GCG105" s="527"/>
      <c r="GCH105" s="528"/>
      <c r="GCI105" s="529"/>
      <c r="GCJ105" s="530"/>
      <c r="GCK105" s="531"/>
      <c r="GCL105" s="532"/>
      <c r="GCM105" s="533"/>
      <c r="GCN105" s="527"/>
      <c r="GCO105" s="528"/>
      <c r="GCP105" s="529"/>
      <c r="GCQ105" s="530"/>
      <c r="GCR105" s="531"/>
      <c r="GCS105" s="532"/>
      <c r="GCT105" s="533"/>
      <c r="GCU105" s="527"/>
      <c r="GCV105" s="528"/>
      <c r="GCW105" s="529"/>
      <c r="GCX105" s="530"/>
      <c r="GCY105" s="531"/>
      <c r="GCZ105" s="532"/>
      <c r="GDA105" s="533"/>
      <c r="GDB105" s="527"/>
      <c r="GDC105" s="528"/>
      <c r="GDD105" s="529"/>
      <c r="GDE105" s="530"/>
      <c r="GDF105" s="531"/>
      <c r="GDG105" s="532"/>
      <c r="GDH105" s="533"/>
      <c r="GDI105" s="527"/>
      <c r="GDJ105" s="528"/>
      <c r="GDK105" s="529"/>
      <c r="GDL105" s="530"/>
      <c r="GDM105" s="531"/>
      <c r="GDN105" s="532"/>
      <c r="GDO105" s="533"/>
      <c r="GDP105" s="527"/>
      <c r="GDQ105" s="528"/>
      <c r="GDR105" s="529"/>
      <c r="GDS105" s="530"/>
      <c r="GDT105" s="531"/>
      <c r="GDU105" s="532"/>
      <c r="GDV105" s="533"/>
      <c r="GDW105" s="527"/>
      <c r="GDX105" s="528"/>
      <c r="GDY105" s="529"/>
      <c r="GDZ105" s="530"/>
      <c r="GEA105" s="531"/>
      <c r="GEB105" s="532"/>
      <c r="GEC105" s="533"/>
      <c r="GED105" s="527"/>
      <c r="GEE105" s="528"/>
      <c r="GEF105" s="529"/>
      <c r="GEG105" s="530"/>
      <c r="GEH105" s="531"/>
      <c r="GEI105" s="532"/>
      <c r="GEJ105" s="533"/>
      <c r="GEK105" s="527"/>
      <c r="GEL105" s="528"/>
      <c r="GEM105" s="529"/>
      <c r="GEN105" s="530"/>
      <c r="GEO105" s="531"/>
      <c r="GEP105" s="532"/>
      <c r="GEQ105" s="533"/>
      <c r="GER105" s="527"/>
      <c r="GES105" s="528"/>
      <c r="GET105" s="529"/>
      <c r="GEU105" s="530"/>
      <c r="GEV105" s="531"/>
      <c r="GEW105" s="532"/>
      <c r="GEX105" s="533"/>
      <c r="GEY105" s="527"/>
      <c r="GEZ105" s="528"/>
      <c r="GFA105" s="529"/>
      <c r="GFB105" s="530"/>
      <c r="GFC105" s="531"/>
      <c r="GFD105" s="532"/>
      <c r="GFE105" s="533"/>
      <c r="GFF105" s="527"/>
      <c r="GFG105" s="528"/>
      <c r="GFH105" s="529"/>
      <c r="GFI105" s="530"/>
      <c r="GFJ105" s="531"/>
      <c r="GFK105" s="532"/>
      <c r="GFL105" s="533"/>
      <c r="GFM105" s="527"/>
      <c r="GFN105" s="528"/>
      <c r="GFO105" s="529"/>
      <c r="GFP105" s="530"/>
      <c r="GFQ105" s="531"/>
      <c r="GFR105" s="532"/>
      <c r="GFS105" s="533"/>
      <c r="GFT105" s="527"/>
      <c r="GFU105" s="528"/>
      <c r="GFV105" s="529"/>
      <c r="GFW105" s="530"/>
      <c r="GFX105" s="531"/>
      <c r="GFY105" s="532"/>
      <c r="GFZ105" s="533"/>
      <c r="GGA105" s="527"/>
      <c r="GGB105" s="528"/>
      <c r="GGC105" s="529"/>
      <c r="GGD105" s="530"/>
      <c r="GGE105" s="531"/>
      <c r="GGF105" s="532"/>
      <c r="GGG105" s="533"/>
      <c r="GGH105" s="527"/>
      <c r="GGI105" s="528"/>
      <c r="GGJ105" s="529"/>
      <c r="GGK105" s="530"/>
      <c r="GGL105" s="531"/>
      <c r="GGM105" s="532"/>
      <c r="GGN105" s="533"/>
      <c r="GGO105" s="527"/>
      <c r="GGP105" s="528"/>
      <c r="GGQ105" s="529"/>
      <c r="GGR105" s="530"/>
      <c r="GGS105" s="531"/>
      <c r="GGT105" s="532"/>
      <c r="GGU105" s="533"/>
      <c r="GGV105" s="527"/>
      <c r="GGW105" s="528"/>
      <c r="GGX105" s="529"/>
      <c r="GGY105" s="530"/>
      <c r="GGZ105" s="531"/>
      <c r="GHA105" s="532"/>
      <c r="GHB105" s="533"/>
      <c r="GHC105" s="527"/>
      <c r="GHD105" s="528"/>
      <c r="GHE105" s="529"/>
      <c r="GHF105" s="530"/>
      <c r="GHG105" s="531"/>
      <c r="GHH105" s="532"/>
      <c r="GHI105" s="533"/>
      <c r="GHJ105" s="527"/>
      <c r="GHK105" s="528"/>
      <c r="GHL105" s="529"/>
      <c r="GHM105" s="530"/>
      <c r="GHN105" s="531"/>
      <c r="GHO105" s="532"/>
      <c r="GHP105" s="533"/>
      <c r="GHQ105" s="527"/>
      <c r="GHR105" s="528"/>
      <c r="GHS105" s="529"/>
      <c r="GHT105" s="530"/>
      <c r="GHU105" s="531"/>
      <c r="GHV105" s="532"/>
      <c r="GHW105" s="533"/>
      <c r="GHX105" s="527"/>
      <c r="GHY105" s="528"/>
      <c r="GHZ105" s="529"/>
      <c r="GIA105" s="530"/>
      <c r="GIB105" s="531"/>
      <c r="GIC105" s="532"/>
      <c r="GID105" s="533"/>
      <c r="GIE105" s="527"/>
      <c r="GIF105" s="528"/>
      <c r="GIG105" s="529"/>
      <c r="GIH105" s="530"/>
      <c r="GII105" s="531"/>
      <c r="GIJ105" s="532"/>
      <c r="GIK105" s="533"/>
      <c r="GIL105" s="527"/>
      <c r="GIM105" s="528"/>
      <c r="GIN105" s="529"/>
      <c r="GIO105" s="530"/>
      <c r="GIP105" s="531"/>
      <c r="GIQ105" s="532"/>
      <c r="GIR105" s="533"/>
      <c r="GIS105" s="527"/>
      <c r="GIT105" s="528"/>
      <c r="GIU105" s="529"/>
      <c r="GIV105" s="530"/>
      <c r="GIW105" s="531"/>
      <c r="GIX105" s="532"/>
      <c r="GIY105" s="533"/>
      <c r="GIZ105" s="527"/>
      <c r="GJA105" s="528"/>
      <c r="GJB105" s="529"/>
      <c r="GJC105" s="530"/>
      <c r="GJD105" s="531"/>
      <c r="GJE105" s="532"/>
      <c r="GJF105" s="533"/>
      <c r="GJG105" s="527"/>
      <c r="GJH105" s="528"/>
      <c r="GJI105" s="529"/>
      <c r="GJJ105" s="530"/>
      <c r="GJK105" s="531"/>
      <c r="GJL105" s="532"/>
      <c r="GJM105" s="533"/>
      <c r="GJN105" s="527"/>
      <c r="GJO105" s="528"/>
      <c r="GJP105" s="529"/>
      <c r="GJQ105" s="530"/>
      <c r="GJR105" s="531"/>
      <c r="GJS105" s="532"/>
      <c r="GJT105" s="533"/>
      <c r="GJU105" s="527"/>
      <c r="GJV105" s="528"/>
      <c r="GJW105" s="529"/>
      <c r="GJX105" s="530"/>
      <c r="GJY105" s="531"/>
      <c r="GJZ105" s="532"/>
      <c r="GKA105" s="533"/>
      <c r="GKB105" s="527"/>
      <c r="GKC105" s="528"/>
      <c r="GKD105" s="529"/>
      <c r="GKE105" s="530"/>
      <c r="GKF105" s="531"/>
      <c r="GKG105" s="532"/>
      <c r="GKH105" s="533"/>
      <c r="GKI105" s="527"/>
      <c r="GKJ105" s="528"/>
      <c r="GKK105" s="529"/>
      <c r="GKL105" s="530"/>
      <c r="GKM105" s="531"/>
      <c r="GKN105" s="532"/>
      <c r="GKO105" s="533"/>
      <c r="GKP105" s="527"/>
      <c r="GKQ105" s="528"/>
      <c r="GKR105" s="529"/>
      <c r="GKS105" s="530"/>
      <c r="GKT105" s="531"/>
      <c r="GKU105" s="532"/>
      <c r="GKV105" s="533"/>
      <c r="GKW105" s="527"/>
      <c r="GKX105" s="528"/>
      <c r="GKY105" s="529"/>
      <c r="GKZ105" s="530"/>
      <c r="GLA105" s="531"/>
      <c r="GLB105" s="532"/>
      <c r="GLC105" s="533"/>
      <c r="GLD105" s="527"/>
      <c r="GLE105" s="528"/>
      <c r="GLF105" s="529"/>
      <c r="GLG105" s="530"/>
      <c r="GLH105" s="531"/>
      <c r="GLI105" s="532"/>
      <c r="GLJ105" s="533"/>
      <c r="GLK105" s="527"/>
      <c r="GLL105" s="528"/>
      <c r="GLM105" s="529"/>
      <c r="GLN105" s="530"/>
      <c r="GLO105" s="531"/>
      <c r="GLP105" s="532"/>
      <c r="GLQ105" s="533"/>
      <c r="GLR105" s="527"/>
      <c r="GLS105" s="528"/>
      <c r="GLT105" s="529"/>
      <c r="GLU105" s="530"/>
      <c r="GLV105" s="531"/>
      <c r="GLW105" s="532"/>
      <c r="GLX105" s="533"/>
      <c r="GLY105" s="527"/>
      <c r="GLZ105" s="528"/>
      <c r="GMA105" s="529"/>
      <c r="GMB105" s="530"/>
      <c r="GMC105" s="531"/>
      <c r="GMD105" s="532"/>
      <c r="GME105" s="533"/>
      <c r="GMF105" s="527"/>
      <c r="GMG105" s="528"/>
      <c r="GMH105" s="529"/>
      <c r="GMI105" s="530"/>
      <c r="GMJ105" s="531"/>
      <c r="GMK105" s="532"/>
      <c r="GML105" s="533"/>
      <c r="GMM105" s="527"/>
      <c r="GMN105" s="528"/>
      <c r="GMO105" s="529"/>
      <c r="GMP105" s="530"/>
      <c r="GMQ105" s="531"/>
      <c r="GMR105" s="532"/>
      <c r="GMS105" s="533"/>
      <c r="GMT105" s="527"/>
      <c r="GMU105" s="528"/>
      <c r="GMV105" s="529"/>
      <c r="GMW105" s="530"/>
      <c r="GMX105" s="531"/>
      <c r="GMY105" s="532"/>
      <c r="GMZ105" s="533"/>
      <c r="GNA105" s="527"/>
      <c r="GNB105" s="528"/>
      <c r="GNC105" s="529"/>
      <c r="GND105" s="530"/>
      <c r="GNE105" s="531"/>
      <c r="GNF105" s="532"/>
      <c r="GNG105" s="533"/>
      <c r="GNH105" s="527"/>
      <c r="GNI105" s="528"/>
      <c r="GNJ105" s="529"/>
      <c r="GNK105" s="530"/>
      <c r="GNL105" s="531"/>
      <c r="GNM105" s="532"/>
      <c r="GNN105" s="533"/>
      <c r="GNO105" s="527"/>
      <c r="GNP105" s="528"/>
      <c r="GNQ105" s="529"/>
      <c r="GNR105" s="530"/>
      <c r="GNS105" s="531"/>
      <c r="GNT105" s="532"/>
      <c r="GNU105" s="533"/>
      <c r="GNV105" s="527"/>
      <c r="GNW105" s="528"/>
      <c r="GNX105" s="529"/>
      <c r="GNY105" s="530"/>
      <c r="GNZ105" s="531"/>
      <c r="GOA105" s="532"/>
      <c r="GOB105" s="533"/>
      <c r="GOC105" s="527"/>
      <c r="GOD105" s="528"/>
      <c r="GOE105" s="529"/>
      <c r="GOF105" s="530"/>
      <c r="GOG105" s="531"/>
      <c r="GOH105" s="532"/>
      <c r="GOI105" s="533"/>
      <c r="GOJ105" s="527"/>
      <c r="GOK105" s="528"/>
      <c r="GOL105" s="529"/>
      <c r="GOM105" s="530"/>
      <c r="GON105" s="531"/>
      <c r="GOO105" s="532"/>
      <c r="GOP105" s="533"/>
      <c r="GOQ105" s="527"/>
      <c r="GOR105" s="528"/>
      <c r="GOS105" s="529"/>
      <c r="GOT105" s="530"/>
      <c r="GOU105" s="531"/>
      <c r="GOV105" s="532"/>
      <c r="GOW105" s="533"/>
      <c r="GOX105" s="527"/>
      <c r="GOY105" s="528"/>
      <c r="GOZ105" s="529"/>
      <c r="GPA105" s="530"/>
      <c r="GPB105" s="531"/>
      <c r="GPC105" s="532"/>
      <c r="GPD105" s="533"/>
      <c r="GPE105" s="527"/>
      <c r="GPF105" s="528"/>
      <c r="GPG105" s="529"/>
      <c r="GPH105" s="530"/>
      <c r="GPI105" s="531"/>
      <c r="GPJ105" s="532"/>
      <c r="GPK105" s="533"/>
      <c r="GPL105" s="527"/>
      <c r="GPM105" s="528"/>
      <c r="GPN105" s="529"/>
      <c r="GPO105" s="530"/>
      <c r="GPP105" s="531"/>
      <c r="GPQ105" s="532"/>
      <c r="GPR105" s="533"/>
      <c r="GPS105" s="527"/>
      <c r="GPT105" s="528"/>
      <c r="GPU105" s="529"/>
      <c r="GPV105" s="530"/>
      <c r="GPW105" s="531"/>
      <c r="GPX105" s="532"/>
      <c r="GPY105" s="533"/>
      <c r="GPZ105" s="527"/>
      <c r="GQA105" s="528"/>
      <c r="GQB105" s="529"/>
      <c r="GQC105" s="530"/>
      <c r="GQD105" s="531"/>
      <c r="GQE105" s="532"/>
      <c r="GQF105" s="533"/>
      <c r="GQG105" s="527"/>
      <c r="GQH105" s="528"/>
      <c r="GQI105" s="529"/>
      <c r="GQJ105" s="530"/>
      <c r="GQK105" s="531"/>
      <c r="GQL105" s="532"/>
      <c r="GQM105" s="533"/>
      <c r="GQN105" s="527"/>
      <c r="GQO105" s="528"/>
      <c r="GQP105" s="529"/>
      <c r="GQQ105" s="530"/>
      <c r="GQR105" s="531"/>
      <c r="GQS105" s="532"/>
      <c r="GQT105" s="533"/>
      <c r="GQU105" s="527"/>
      <c r="GQV105" s="528"/>
      <c r="GQW105" s="529"/>
      <c r="GQX105" s="530"/>
      <c r="GQY105" s="531"/>
      <c r="GQZ105" s="532"/>
      <c r="GRA105" s="533"/>
      <c r="GRB105" s="527"/>
      <c r="GRC105" s="528"/>
      <c r="GRD105" s="529"/>
      <c r="GRE105" s="530"/>
      <c r="GRF105" s="531"/>
      <c r="GRG105" s="532"/>
      <c r="GRH105" s="533"/>
      <c r="GRI105" s="527"/>
      <c r="GRJ105" s="528"/>
      <c r="GRK105" s="529"/>
      <c r="GRL105" s="530"/>
      <c r="GRM105" s="531"/>
      <c r="GRN105" s="532"/>
      <c r="GRO105" s="533"/>
      <c r="GRP105" s="527"/>
      <c r="GRQ105" s="528"/>
      <c r="GRR105" s="529"/>
      <c r="GRS105" s="530"/>
      <c r="GRT105" s="531"/>
      <c r="GRU105" s="532"/>
      <c r="GRV105" s="533"/>
      <c r="GRW105" s="527"/>
      <c r="GRX105" s="528"/>
      <c r="GRY105" s="529"/>
      <c r="GRZ105" s="530"/>
      <c r="GSA105" s="531"/>
      <c r="GSB105" s="532"/>
      <c r="GSC105" s="533"/>
      <c r="GSD105" s="527"/>
      <c r="GSE105" s="528"/>
      <c r="GSF105" s="529"/>
      <c r="GSG105" s="530"/>
      <c r="GSH105" s="531"/>
      <c r="GSI105" s="532"/>
      <c r="GSJ105" s="533"/>
      <c r="GSK105" s="527"/>
      <c r="GSL105" s="528"/>
      <c r="GSM105" s="529"/>
      <c r="GSN105" s="530"/>
      <c r="GSO105" s="531"/>
      <c r="GSP105" s="532"/>
      <c r="GSQ105" s="533"/>
      <c r="GSR105" s="527"/>
      <c r="GSS105" s="528"/>
      <c r="GST105" s="529"/>
      <c r="GSU105" s="530"/>
      <c r="GSV105" s="531"/>
      <c r="GSW105" s="532"/>
      <c r="GSX105" s="533"/>
      <c r="GSY105" s="527"/>
      <c r="GSZ105" s="528"/>
      <c r="GTA105" s="529"/>
      <c r="GTB105" s="530"/>
      <c r="GTC105" s="531"/>
      <c r="GTD105" s="532"/>
      <c r="GTE105" s="533"/>
      <c r="GTF105" s="527"/>
      <c r="GTG105" s="528"/>
      <c r="GTH105" s="529"/>
      <c r="GTI105" s="530"/>
      <c r="GTJ105" s="531"/>
      <c r="GTK105" s="532"/>
      <c r="GTL105" s="533"/>
      <c r="GTM105" s="527"/>
      <c r="GTN105" s="528"/>
      <c r="GTO105" s="529"/>
      <c r="GTP105" s="530"/>
      <c r="GTQ105" s="531"/>
      <c r="GTR105" s="532"/>
      <c r="GTS105" s="533"/>
      <c r="GTT105" s="527"/>
      <c r="GTU105" s="528"/>
      <c r="GTV105" s="529"/>
      <c r="GTW105" s="530"/>
      <c r="GTX105" s="531"/>
      <c r="GTY105" s="532"/>
      <c r="GTZ105" s="533"/>
      <c r="GUA105" s="527"/>
      <c r="GUB105" s="528"/>
      <c r="GUC105" s="529"/>
      <c r="GUD105" s="530"/>
      <c r="GUE105" s="531"/>
      <c r="GUF105" s="532"/>
      <c r="GUG105" s="533"/>
      <c r="GUH105" s="527"/>
      <c r="GUI105" s="528"/>
      <c r="GUJ105" s="529"/>
      <c r="GUK105" s="530"/>
      <c r="GUL105" s="531"/>
      <c r="GUM105" s="532"/>
      <c r="GUN105" s="533"/>
      <c r="GUO105" s="527"/>
      <c r="GUP105" s="528"/>
      <c r="GUQ105" s="529"/>
      <c r="GUR105" s="530"/>
      <c r="GUS105" s="531"/>
      <c r="GUT105" s="532"/>
      <c r="GUU105" s="533"/>
      <c r="GUV105" s="527"/>
      <c r="GUW105" s="528"/>
      <c r="GUX105" s="529"/>
      <c r="GUY105" s="530"/>
      <c r="GUZ105" s="531"/>
      <c r="GVA105" s="532"/>
      <c r="GVB105" s="533"/>
      <c r="GVC105" s="527"/>
      <c r="GVD105" s="528"/>
      <c r="GVE105" s="529"/>
      <c r="GVF105" s="530"/>
      <c r="GVG105" s="531"/>
      <c r="GVH105" s="532"/>
      <c r="GVI105" s="533"/>
      <c r="GVJ105" s="527"/>
      <c r="GVK105" s="528"/>
      <c r="GVL105" s="529"/>
      <c r="GVM105" s="530"/>
      <c r="GVN105" s="531"/>
      <c r="GVO105" s="532"/>
      <c r="GVP105" s="533"/>
      <c r="GVQ105" s="527"/>
      <c r="GVR105" s="528"/>
      <c r="GVS105" s="529"/>
      <c r="GVT105" s="530"/>
      <c r="GVU105" s="531"/>
      <c r="GVV105" s="532"/>
      <c r="GVW105" s="533"/>
      <c r="GVX105" s="527"/>
      <c r="GVY105" s="528"/>
      <c r="GVZ105" s="529"/>
      <c r="GWA105" s="530"/>
      <c r="GWB105" s="531"/>
      <c r="GWC105" s="532"/>
      <c r="GWD105" s="533"/>
      <c r="GWE105" s="527"/>
      <c r="GWF105" s="528"/>
      <c r="GWG105" s="529"/>
      <c r="GWH105" s="530"/>
      <c r="GWI105" s="531"/>
      <c r="GWJ105" s="532"/>
      <c r="GWK105" s="533"/>
      <c r="GWL105" s="527"/>
      <c r="GWM105" s="528"/>
      <c r="GWN105" s="529"/>
      <c r="GWO105" s="530"/>
      <c r="GWP105" s="531"/>
      <c r="GWQ105" s="532"/>
      <c r="GWR105" s="533"/>
      <c r="GWS105" s="527"/>
      <c r="GWT105" s="528"/>
      <c r="GWU105" s="529"/>
      <c r="GWV105" s="530"/>
      <c r="GWW105" s="531"/>
      <c r="GWX105" s="532"/>
      <c r="GWY105" s="533"/>
      <c r="GWZ105" s="527"/>
      <c r="GXA105" s="528"/>
      <c r="GXB105" s="529"/>
      <c r="GXC105" s="530"/>
      <c r="GXD105" s="531"/>
      <c r="GXE105" s="532"/>
      <c r="GXF105" s="533"/>
      <c r="GXG105" s="527"/>
      <c r="GXH105" s="528"/>
      <c r="GXI105" s="529"/>
      <c r="GXJ105" s="530"/>
      <c r="GXK105" s="531"/>
      <c r="GXL105" s="532"/>
      <c r="GXM105" s="533"/>
      <c r="GXN105" s="527"/>
      <c r="GXO105" s="528"/>
      <c r="GXP105" s="529"/>
      <c r="GXQ105" s="530"/>
      <c r="GXR105" s="531"/>
      <c r="GXS105" s="532"/>
      <c r="GXT105" s="533"/>
      <c r="GXU105" s="527"/>
      <c r="GXV105" s="528"/>
      <c r="GXW105" s="529"/>
      <c r="GXX105" s="530"/>
      <c r="GXY105" s="531"/>
      <c r="GXZ105" s="532"/>
      <c r="GYA105" s="533"/>
      <c r="GYB105" s="527"/>
      <c r="GYC105" s="528"/>
      <c r="GYD105" s="529"/>
      <c r="GYE105" s="530"/>
      <c r="GYF105" s="531"/>
      <c r="GYG105" s="532"/>
      <c r="GYH105" s="533"/>
      <c r="GYI105" s="527"/>
      <c r="GYJ105" s="528"/>
      <c r="GYK105" s="529"/>
      <c r="GYL105" s="530"/>
      <c r="GYM105" s="531"/>
      <c r="GYN105" s="532"/>
      <c r="GYO105" s="533"/>
      <c r="GYP105" s="527"/>
      <c r="GYQ105" s="528"/>
      <c r="GYR105" s="529"/>
      <c r="GYS105" s="530"/>
      <c r="GYT105" s="531"/>
      <c r="GYU105" s="532"/>
      <c r="GYV105" s="533"/>
      <c r="GYW105" s="527"/>
      <c r="GYX105" s="528"/>
      <c r="GYY105" s="529"/>
      <c r="GYZ105" s="530"/>
      <c r="GZA105" s="531"/>
      <c r="GZB105" s="532"/>
      <c r="GZC105" s="533"/>
      <c r="GZD105" s="527"/>
      <c r="GZE105" s="528"/>
      <c r="GZF105" s="529"/>
      <c r="GZG105" s="530"/>
      <c r="GZH105" s="531"/>
      <c r="GZI105" s="532"/>
      <c r="GZJ105" s="533"/>
      <c r="GZK105" s="527"/>
      <c r="GZL105" s="528"/>
      <c r="GZM105" s="529"/>
      <c r="GZN105" s="530"/>
      <c r="GZO105" s="531"/>
      <c r="GZP105" s="532"/>
      <c r="GZQ105" s="533"/>
      <c r="GZR105" s="527"/>
      <c r="GZS105" s="528"/>
      <c r="GZT105" s="529"/>
      <c r="GZU105" s="530"/>
      <c r="GZV105" s="531"/>
      <c r="GZW105" s="532"/>
      <c r="GZX105" s="533"/>
      <c r="GZY105" s="527"/>
      <c r="GZZ105" s="528"/>
      <c r="HAA105" s="529"/>
      <c r="HAB105" s="530"/>
      <c r="HAC105" s="531"/>
      <c r="HAD105" s="532"/>
      <c r="HAE105" s="533"/>
      <c r="HAF105" s="527"/>
      <c r="HAG105" s="528"/>
      <c r="HAH105" s="529"/>
      <c r="HAI105" s="530"/>
      <c r="HAJ105" s="531"/>
      <c r="HAK105" s="532"/>
      <c r="HAL105" s="533"/>
      <c r="HAM105" s="527"/>
      <c r="HAN105" s="528"/>
      <c r="HAO105" s="529"/>
      <c r="HAP105" s="530"/>
      <c r="HAQ105" s="531"/>
      <c r="HAR105" s="532"/>
      <c r="HAS105" s="533"/>
      <c r="HAT105" s="527"/>
      <c r="HAU105" s="528"/>
      <c r="HAV105" s="529"/>
      <c r="HAW105" s="530"/>
      <c r="HAX105" s="531"/>
      <c r="HAY105" s="532"/>
      <c r="HAZ105" s="533"/>
      <c r="HBA105" s="527"/>
      <c r="HBB105" s="528"/>
      <c r="HBC105" s="529"/>
      <c r="HBD105" s="530"/>
      <c r="HBE105" s="531"/>
      <c r="HBF105" s="532"/>
      <c r="HBG105" s="533"/>
      <c r="HBH105" s="527"/>
      <c r="HBI105" s="528"/>
      <c r="HBJ105" s="529"/>
      <c r="HBK105" s="530"/>
      <c r="HBL105" s="531"/>
      <c r="HBM105" s="532"/>
      <c r="HBN105" s="533"/>
      <c r="HBO105" s="527"/>
      <c r="HBP105" s="528"/>
      <c r="HBQ105" s="529"/>
      <c r="HBR105" s="530"/>
      <c r="HBS105" s="531"/>
      <c r="HBT105" s="532"/>
      <c r="HBU105" s="533"/>
      <c r="HBV105" s="527"/>
      <c r="HBW105" s="528"/>
      <c r="HBX105" s="529"/>
      <c r="HBY105" s="530"/>
      <c r="HBZ105" s="531"/>
      <c r="HCA105" s="532"/>
      <c r="HCB105" s="533"/>
      <c r="HCC105" s="527"/>
      <c r="HCD105" s="528"/>
      <c r="HCE105" s="529"/>
      <c r="HCF105" s="530"/>
      <c r="HCG105" s="531"/>
      <c r="HCH105" s="532"/>
      <c r="HCI105" s="533"/>
      <c r="HCJ105" s="527"/>
      <c r="HCK105" s="528"/>
      <c r="HCL105" s="529"/>
      <c r="HCM105" s="530"/>
      <c r="HCN105" s="531"/>
      <c r="HCO105" s="532"/>
      <c r="HCP105" s="533"/>
      <c r="HCQ105" s="527"/>
      <c r="HCR105" s="528"/>
      <c r="HCS105" s="529"/>
      <c r="HCT105" s="530"/>
      <c r="HCU105" s="531"/>
      <c r="HCV105" s="532"/>
      <c r="HCW105" s="533"/>
      <c r="HCX105" s="527"/>
      <c r="HCY105" s="528"/>
      <c r="HCZ105" s="529"/>
      <c r="HDA105" s="530"/>
      <c r="HDB105" s="531"/>
      <c r="HDC105" s="532"/>
      <c r="HDD105" s="533"/>
      <c r="HDE105" s="527"/>
      <c r="HDF105" s="528"/>
      <c r="HDG105" s="529"/>
      <c r="HDH105" s="530"/>
      <c r="HDI105" s="531"/>
      <c r="HDJ105" s="532"/>
      <c r="HDK105" s="533"/>
      <c r="HDL105" s="527"/>
      <c r="HDM105" s="528"/>
      <c r="HDN105" s="529"/>
      <c r="HDO105" s="530"/>
      <c r="HDP105" s="531"/>
      <c r="HDQ105" s="532"/>
      <c r="HDR105" s="533"/>
      <c r="HDS105" s="527"/>
      <c r="HDT105" s="528"/>
      <c r="HDU105" s="529"/>
      <c r="HDV105" s="530"/>
      <c r="HDW105" s="531"/>
      <c r="HDX105" s="532"/>
      <c r="HDY105" s="533"/>
      <c r="HDZ105" s="527"/>
      <c r="HEA105" s="528"/>
      <c r="HEB105" s="529"/>
      <c r="HEC105" s="530"/>
      <c r="HED105" s="531"/>
      <c r="HEE105" s="532"/>
      <c r="HEF105" s="533"/>
      <c r="HEG105" s="527"/>
      <c r="HEH105" s="528"/>
      <c r="HEI105" s="529"/>
      <c r="HEJ105" s="530"/>
      <c r="HEK105" s="531"/>
      <c r="HEL105" s="532"/>
      <c r="HEM105" s="533"/>
      <c r="HEN105" s="527"/>
      <c r="HEO105" s="528"/>
      <c r="HEP105" s="529"/>
      <c r="HEQ105" s="530"/>
      <c r="HER105" s="531"/>
      <c r="HES105" s="532"/>
      <c r="HET105" s="533"/>
      <c r="HEU105" s="527"/>
      <c r="HEV105" s="528"/>
      <c r="HEW105" s="529"/>
      <c r="HEX105" s="530"/>
      <c r="HEY105" s="531"/>
      <c r="HEZ105" s="532"/>
      <c r="HFA105" s="533"/>
      <c r="HFB105" s="527"/>
      <c r="HFC105" s="528"/>
      <c r="HFD105" s="529"/>
      <c r="HFE105" s="530"/>
      <c r="HFF105" s="531"/>
      <c r="HFG105" s="532"/>
      <c r="HFH105" s="533"/>
      <c r="HFI105" s="527"/>
      <c r="HFJ105" s="528"/>
      <c r="HFK105" s="529"/>
      <c r="HFL105" s="530"/>
      <c r="HFM105" s="531"/>
      <c r="HFN105" s="532"/>
      <c r="HFO105" s="533"/>
      <c r="HFP105" s="527"/>
      <c r="HFQ105" s="528"/>
      <c r="HFR105" s="529"/>
      <c r="HFS105" s="530"/>
      <c r="HFT105" s="531"/>
      <c r="HFU105" s="532"/>
      <c r="HFV105" s="533"/>
      <c r="HFW105" s="527"/>
      <c r="HFX105" s="528"/>
      <c r="HFY105" s="529"/>
      <c r="HFZ105" s="530"/>
      <c r="HGA105" s="531"/>
      <c r="HGB105" s="532"/>
      <c r="HGC105" s="533"/>
      <c r="HGD105" s="527"/>
      <c r="HGE105" s="528"/>
      <c r="HGF105" s="529"/>
      <c r="HGG105" s="530"/>
      <c r="HGH105" s="531"/>
      <c r="HGI105" s="532"/>
      <c r="HGJ105" s="533"/>
      <c r="HGK105" s="527"/>
      <c r="HGL105" s="528"/>
      <c r="HGM105" s="529"/>
      <c r="HGN105" s="530"/>
      <c r="HGO105" s="531"/>
      <c r="HGP105" s="532"/>
      <c r="HGQ105" s="533"/>
      <c r="HGR105" s="527"/>
      <c r="HGS105" s="528"/>
      <c r="HGT105" s="529"/>
      <c r="HGU105" s="530"/>
      <c r="HGV105" s="531"/>
      <c r="HGW105" s="532"/>
      <c r="HGX105" s="533"/>
      <c r="HGY105" s="527"/>
      <c r="HGZ105" s="528"/>
      <c r="HHA105" s="529"/>
      <c r="HHB105" s="530"/>
      <c r="HHC105" s="531"/>
      <c r="HHD105" s="532"/>
      <c r="HHE105" s="533"/>
      <c r="HHF105" s="527"/>
      <c r="HHG105" s="528"/>
      <c r="HHH105" s="529"/>
      <c r="HHI105" s="530"/>
      <c r="HHJ105" s="531"/>
      <c r="HHK105" s="532"/>
      <c r="HHL105" s="533"/>
      <c r="HHM105" s="527"/>
      <c r="HHN105" s="528"/>
      <c r="HHO105" s="529"/>
      <c r="HHP105" s="530"/>
      <c r="HHQ105" s="531"/>
      <c r="HHR105" s="532"/>
      <c r="HHS105" s="533"/>
      <c r="HHT105" s="527"/>
      <c r="HHU105" s="528"/>
      <c r="HHV105" s="529"/>
      <c r="HHW105" s="530"/>
      <c r="HHX105" s="531"/>
      <c r="HHY105" s="532"/>
      <c r="HHZ105" s="533"/>
      <c r="HIA105" s="527"/>
      <c r="HIB105" s="528"/>
      <c r="HIC105" s="529"/>
      <c r="HID105" s="530"/>
      <c r="HIE105" s="531"/>
      <c r="HIF105" s="532"/>
      <c r="HIG105" s="533"/>
      <c r="HIH105" s="527"/>
      <c r="HII105" s="528"/>
      <c r="HIJ105" s="529"/>
      <c r="HIK105" s="530"/>
      <c r="HIL105" s="531"/>
      <c r="HIM105" s="532"/>
      <c r="HIN105" s="533"/>
      <c r="HIO105" s="527"/>
      <c r="HIP105" s="528"/>
      <c r="HIQ105" s="529"/>
      <c r="HIR105" s="530"/>
      <c r="HIS105" s="531"/>
      <c r="HIT105" s="532"/>
      <c r="HIU105" s="533"/>
      <c r="HIV105" s="527"/>
      <c r="HIW105" s="528"/>
      <c r="HIX105" s="529"/>
      <c r="HIY105" s="530"/>
      <c r="HIZ105" s="531"/>
      <c r="HJA105" s="532"/>
      <c r="HJB105" s="533"/>
      <c r="HJC105" s="527"/>
      <c r="HJD105" s="528"/>
      <c r="HJE105" s="529"/>
      <c r="HJF105" s="530"/>
      <c r="HJG105" s="531"/>
      <c r="HJH105" s="532"/>
      <c r="HJI105" s="533"/>
      <c r="HJJ105" s="527"/>
      <c r="HJK105" s="528"/>
      <c r="HJL105" s="529"/>
      <c r="HJM105" s="530"/>
      <c r="HJN105" s="531"/>
      <c r="HJO105" s="532"/>
      <c r="HJP105" s="533"/>
      <c r="HJQ105" s="527"/>
      <c r="HJR105" s="528"/>
      <c r="HJS105" s="529"/>
      <c r="HJT105" s="530"/>
      <c r="HJU105" s="531"/>
      <c r="HJV105" s="532"/>
      <c r="HJW105" s="533"/>
      <c r="HJX105" s="527"/>
      <c r="HJY105" s="528"/>
      <c r="HJZ105" s="529"/>
      <c r="HKA105" s="530"/>
      <c r="HKB105" s="531"/>
      <c r="HKC105" s="532"/>
      <c r="HKD105" s="533"/>
      <c r="HKE105" s="527"/>
      <c r="HKF105" s="528"/>
      <c r="HKG105" s="529"/>
      <c r="HKH105" s="530"/>
      <c r="HKI105" s="531"/>
      <c r="HKJ105" s="532"/>
      <c r="HKK105" s="533"/>
      <c r="HKL105" s="527"/>
      <c r="HKM105" s="528"/>
      <c r="HKN105" s="529"/>
      <c r="HKO105" s="530"/>
      <c r="HKP105" s="531"/>
      <c r="HKQ105" s="532"/>
      <c r="HKR105" s="533"/>
      <c r="HKS105" s="527"/>
      <c r="HKT105" s="528"/>
      <c r="HKU105" s="529"/>
      <c r="HKV105" s="530"/>
      <c r="HKW105" s="531"/>
      <c r="HKX105" s="532"/>
      <c r="HKY105" s="533"/>
      <c r="HKZ105" s="527"/>
      <c r="HLA105" s="528"/>
      <c r="HLB105" s="529"/>
      <c r="HLC105" s="530"/>
      <c r="HLD105" s="531"/>
      <c r="HLE105" s="532"/>
      <c r="HLF105" s="533"/>
      <c r="HLG105" s="527"/>
      <c r="HLH105" s="528"/>
      <c r="HLI105" s="529"/>
      <c r="HLJ105" s="530"/>
      <c r="HLK105" s="531"/>
      <c r="HLL105" s="532"/>
      <c r="HLM105" s="533"/>
      <c r="HLN105" s="527"/>
      <c r="HLO105" s="528"/>
      <c r="HLP105" s="529"/>
      <c r="HLQ105" s="530"/>
      <c r="HLR105" s="531"/>
      <c r="HLS105" s="532"/>
      <c r="HLT105" s="533"/>
      <c r="HLU105" s="527"/>
      <c r="HLV105" s="528"/>
      <c r="HLW105" s="529"/>
      <c r="HLX105" s="530"/>
      <c r="HLY105" s="531"/>
      <c r="HLZ105" s="532"/>
      <c r="HMA105" s="533"/>
      <c r="HMB105" s="527"/>
      <c r="HMC105" s="528"/>
      <c r="HMD105" s="529"/>
      <c r="HME105" s="530"/>
      <c r="HMF105" s="531"/>
      <c r="HMG105" s="532"/>
      <c r="HMH105" s="533"/>
      <c r="HMI105" s="527"/>
      <c r="HMJ105" s="528"/>
      <c r="HMK105" s="529"/>
      <c r="HML105" s="530"/>
      <c r="HMM105" s="531"/>
      <c r="HMN105" s="532"/>
      <c r="HMO105" s="533"/>
      <c r="HMP105" s="527"/>
      <c r="HMQ105" s="528"/>
      <c r="HMR105" s="529"/>
      <c r="HMS105" s="530"/>
      <c r="HMT105" s="531"/>
      <c r="HMU105" s="532"/>
      <c r="HMV105" s="533"/>
      <c r="HMW105" s="527"/>
      <c r="HMX105" s="528"/>
      <c r="HMY105" s="529"/>
      <c r="HMZ105" s="530"/>
      <c r="HNA105" s="531"/>
      <c r="HNB105" s="532"/>
      <c r="HNC105" s="533"/>
      <c r="HND105" s="527"/>
      <c r="HNE105" s="528"/>
      <c r="HNF105" s="529"/>
      <c r="HNG105" s="530"/>
      <c r="HNH105" s="531"/>
      <c r="HNI105" s="532"/>
      <c r="HNJ105" s="533"/>
      <c r="HNK105" s="527"/>
      <c r="HNL105" s="528"/>
      <c r="HNM105" s="529"/>
      <c r="HNN105" s="530"/>
      <c r="HNO105" s="531"/>
      <c r="HNP105" s="532"/>
      <c r="HNQ105" s="533"/>
      <c r="HNR105" s="527"/>
      <c r="HNS105" s="528"/>
      <c r="HNT105" s="529"/>
      <c r="HNU105" s="530"/>
      <c r="HNV105" s="531"/>
      <c r="HNW105" s="532"/>
      <c r="HNX105" s="533"/>
      <c r="HNY105" s="527"/>
      <c r="HNZ105" s="528"/>
      <c r="HOA105" s="529"/>
      <c r="HOB105" s="530"/>
      <c r="HOC105" s="531"/>
      <c r="HOD105" s="532"/>
      <c r="HOE105" s="533"/>
      <c r="HOF105" s="527"/>
      <c r="HOG105" s="528"/>
      <c r="HOH105" s="529"/>
      <c r="HOI105" s="530"/>
      <c r="HOJ105" s="531"/>
      <c r="HOK105" s="532"/>
      <c r="HOL105" s="533"/>
      <c r="HOM105" s="527"/>
      <c r="HON105" s="528"/>
      <c r="HOO105" s="529"/>
      <c r="HOP105" s="530"/>
      <c r="HOQ105" s="531"/>
      <c r="HOR105" s="532"/>
      <c r="HOS105" s="533"/>
      <c r="HOT105" s="527"/>
      <c r="HOU105" s="528"/>
      <c r="HOV105" s="529"/>
      <c r="HOW105" s="530"/>
      <c r="HOX105" s="531"/>
      <c r="HOY105" s="532"/>
      <c r="HOZ105" s="533"/>
      <c r="HPA105" s="527"/>
      <c r="HPB105" s="528"/>
      <c r="HPC105" s="529"/>
      <c r="HPD105" s="530"/>
      <c r="HPE105" s="531"/>
      <c r="HPF105" s="532"/>
      <c r="HPG105" s="533"/>
      <c r="HPH105" s="527"/>
      <c r="HPI105" s="528"/>
      <c r="HPJ105" s="529"/>
      <c r="HPK105" s="530"/>
      <c r="HPL105" s="531"/>
      <c r="HPM105" s="532"/>
      <c r="HPN105" s="533"/>
      <c r="HPO105" s="527"/>
      <c r="HPP105" s="528"/>
      <c r="HPQ105" s="529"/>
      <c r="HPR105" s="530"/>
      <c r="HPS105" s="531"/>
      <c r="HPT105" s="532"/>
      <c r="HPU105" s="533"/>
      <c r="HPV105" s="527"/>
      <c r="HPW105" s="528"/>
      <c r="HPX105" s="529"/>
      <c r="HPY105" s="530"/>
      <c r="HPZ105" s="531"/>
      <c r="HQA105" s="532"/>
      <c r="HQB105" s="533"/>
      <c r="HQC105" s="527"/>
      <c r="HQD105" s="528"/>
      <c r="HQE105" s="529"/>
      <c r="HQF105" s="530"/>
      <c r="HQG105" s="531"/>
      <c r="HQH105" s="532"/>
      <c r="HQI105" s="533"/>
      <c r="HQJ105" s="527"/>
      <c r="HQK105" s="528"/>
      <c r="HQL105" s="529"/>
      <c r="HQM105" s="530"/>
      <c r="HQN105" s="531"/>
      <c r="HQO105" s="532"/>
      <c r="HQP105" s="533"/>
      <c r="HQQ105" s="527"/>
      <c r="HQR105" s="528"/>
      <c r="HQS105" s="529"/>
      <c r="HQT105" s="530"/>
      <c r="HQU105" s="531"/>
      <c r="HQV105" s="532"/>
      <c r="HQW105" s="533"/>
      <c r="HQX105" s="527"/>
      <c r="HQY105" s="528"/>
      <c r="HQZ105" s="529"/>
      <c r="HRA105" s="530"/>
      <c r="HRB105" s="531"/>
      <c r="HRC105" s="532"/>
      <c r="HRD105" s="533"/>
      <c r="HRE105" s="527"/>
      <c r="HRF105" s="528"/>
      <c r="HRG105" s="529"/>
      <c r="HRH105" s="530"/>
      <c r="HRI105" s="531"/>
      <c r="HRJ105" s="532"/>
      <c r="HRK105" s="533"/>
      <c r="HRL105" s="527"/>
      <c r="HRM105" s="528"/>
      <c r="HRN105" s="529"/>
      <c r="HRO105" s="530"/>
      <c r="HRP105" s="531"/>
      <c r="HRQ105" s="532"/>
      <c r="HRR105" s="533"/>
      <c r="HRS105" s="527"/>
      <c r="HRT105" s="528"/>
      <c r="HRU105" s="529"/>
      <c r="HRV105" s="530"/>
      <c r="HRW105" s="531"/>
      <c r="HRX105" s="532"/>
      <c r="HRY105" s="533"/>
      <c r="HRZ105" s="527"/>
      <c r="HSA105" s="528"/>
      <c r="HSB105" s="529"/>
      <c r="HSC105" s="530"/>
      <c r="HSD105" s="531"/>
      <c r="HSE105" s="532"/>
      <c r="HSF105" s="533"/>
      <c r="HSG105" s="527"/>
      <c r="HSH105" s="528"/>
      <c r="HSI105" s="529"/>
      <c r="HSJ105" s="530"/>
      <c r="HSK105" s="531"/>
      <c r="HSL105" s="532"/>
      <c r="HSM105" s="533"/>
      <c r="HSN105" s="527"/>
      <c r="HSO105" s="528"/>
      <c r="HSP105" s="529"/>
      <c r="HSQ105" s="530"/>
      <c r="HSR105" s="531"/>
      <c r="HSS105" s="532"/>
      <c r="HST105" s="533"/>
      <c r="HSU105" s="527"/>
      <c r="HSV105" s="528"/>
      <c r="HSW105" s="529"/>
      <c r="HSX105" s="530"/>
      <c r="HSY105" s="531"/>
      <c r="HSZ105" s="532"/>
      <c r="HTA105" s="533"/>
      <c r="HTB105" s="527"/>
      <c r="HTC105" s="528"/>
      <c r="HTD105" s="529"/>
      <c r="HTE105" s="530"/>
      <c r="HTF105" s="531"/>
      <c r="HTG105" s="532"/>
      <c r="HTH105" s="533"/>
      <c r="HTI105" s="527"/>
      <c r="HTJ105" s="528"/>
      <c r="HTK105" s="529"/>
      <c r="HTL105" s="530"/>
      <c r="HTM105" s="531"/>
      <c r="HTN105" s="532"/>
      <c r="HTO105" s="533"/>
      <c r="HTP105" s="527"/>
      <c r="HTQ105" s="528"/>
      <c r="HTR105" s="529"/>
      <c r="HTS105" s="530"/>
      <c r="HTT105" s="531"/>
      <c r="HTU105" s="532"/>
      <c r="HTV105" s="533"/>
      <c r="HTW105" s="527"/>
      <c r="HTX105" s="528"/>
      <c r="HTY105" s="529"/>
      <c r="HTZ105" s="530"/>
      <c r="HUA105" s="531"/>
      <c r="HUB105" s="532"/>
      <c r="HUC105" s="533"/>
      <c r="HUD105" s="527"/>
      <c r="HUE105" s="528"/>
      <c r="HUF105" s="529"/>
      <c r="HUG105" s="530"/>
      <c r="HUH105" s="531"/>
      <c r="HUI105" s="532"/>
      <c r="HUJ105" s="533"/>
      <c r="HUK105" s="527"/>
      <c r="HUL105" s="528"/>
      <c r="HUM105" s="529"/>
      <c r="HUN105" s="530"/>
      <c r="HUO105" s="531"/>
      <c r="HUP105" s="532"/>
      <c r="HUQ105" s="533"/>
      <c r="HUR105" s="527"/>
      <c r="HUS105" s="528"/>
      <c r="HUT105" s="529"/>
      <c r="HUU105" s="530"/>
      <c r="HUV105" s="531"/>
      <c r="HUW105" s="532"/>
      <c r="HUX105" s="533"/>
      <c r="HUY105" s="527"/>
      <c r="HUZ105" s="528"/>
      <c r="HVA105" s="529"/>
      <c r="HVB105" s="530"/>
      <c r="HVC105" s="531"/>
      <c r="HVD105" s="532"/>
      <c r="HVE105" s="533"/>
      <c r="HVF105" s="527"/>
      <c r="HVG105" s="528"/>
      <c r="HVH105" s="529"/>
      <c r="HVI105" s="530"/>
      <c r="HVJ105" s="531"/>
      <c r="HVK105" s="532"/>
      <c r="HVL105" s="533"/>
      <c r="HVM105" s="527"/>
      <c r="HVN105" s="528"/>
      <c r="HVO105" s="529"/>
      <c r="HVP105" s="530"/>
      <c r="HVQ105" s="531"/>
      <c r="HVR105" s="532"/>
      <c r="HVS105" s="533"/>
      <c r="HVT105" s="527"/>
      <c r="HVU105" s="528"/>
      <c r="HVV105" s="529"/>
      <c r="HVW105" s="530"/>
      <c r="HVX105" s="531"/>
      <c r="HVY105" s="532"/>
      <c r="HVZ105" s="533"/>
      <c r="HWA105" s="527"/>
      <c r="HWB105" s="528"/>
      <c r="HWC105" s="529"/>
      <c r="HWD105" s="530"/>
      <c r="HWE105" s="531"/>
      <c r="HWF105" s="532"/>
      <c r="HWG105" s="533"/>
      <c r="HWH105" s="527"/>
      <c r="HWI105" s="528"/>
      <c r="HWJ105" s="529"/>
      <c r="HWK105" s="530"/>
      <c r="HWL105" s="531"/>
      <c r="HWM105" s="532"/>
      <c r="HWN105" s="533"/>
      <c r="HWO105" s="527"/>
      <c r="HWP105" s="528"/>
      <c r="HWQ105" s="529"/>
      <c r="HWR105" s="530"/>
      <c r="HWS105" s="531"/>
      <c r="HWT105" s="532"/>
      <c r="HWU105" s="533"/>
      <c r="HWV105" s="527"/>
      <c r="HWW105" s="528"/>
      <c r="HWX105" s="529"/>
      <c r="HWY105" s="530"/>
      <c r="HWZ105" s="531"/>
      <c r="HXA105" s="532"/>
      <c r="HXB105" s="533"/>
      <c r="HXC105" s="527"/>
      <c r="HXD105" s="528"/>
      <c r="HXE105" s="529"/>
      <c r="HXF105" s="530"/>
      <c r="HXG105" s="531"/>
      <c r="HXH105" s="532"/>
      <c r="HXI105" s="533"/>
      <c r="HXJ105" s="527"/>
      <c r="HXK105" s="528"/>
      <c r="HXL105" s="529"/>
      <c r="HXM105" s="530"/>
      <c r="HXN105" s="531"/>
      <c r="HXO105" s="532"/>
      <c r="HXP105" s="533"/>
      <c r="HXQ105" s="527"/>
      <c r="HXR105" s="528"/>
      <c r="HXS105" s="529"/>
      <c r="HXT105" s="530"/>
      <c r="HXU105" s="531"/>
      <c r="HXV105" s="532"/>
      <c r="HXW105" s="533"/>
      <c r="HXX105" s="527"/>
      <c r="HXY105" s="528"/>
      <c r="HXZ105" s="529"/>
      <c r="HYA105" s="530"/>
      <c r="HYB105" s="531"/>
      <c r="HYC105" s="532"/>
      <c r="HYD105" s="533"/>
      <c r="HYE105" s="527"/>
      <c r="HYF105" s="528"/>
      <c r="HYG105" s="529"/>
      <c r="HYH105" s="530"/>
      <c r="HYI105" s="531"/>
      <c r="HYJ105" s="532"/>
      <c r="HYK105" s="533"/>
      <c r="HYL105" s="527"/>
      <c r="HYM105" s="528"/>
      <c r="HYN105" s="529"/>
      <c r="HYO105" s="530"/>
      <c r="HYP105" s="531"/>
      <c r="HYQ105" s="532"/>
      <c r="HYR105" s="533"/>
      <c r="HYS105" s="527"/>
      <c r="HYT105" s="528"/>
      <c r="HYU105" s="529"/>
      <c r="HYV105" s="530"/>
      <c r="HYW105" s="531"/>
      <c r="HYX105" s="532"/>
      <c r="HYY105" s="533"/>
      <c r="HYZ105" s="527"/>
      <c r="HZA105" s="528"/>
      <c r="HZB105" s="529"/>
      <c r="HZC105" s="530"/>
      <c r="HZD105" s="531"/>
      <c r="HZE105" s="532"/>
      <c r="HZF105" s="533"/>
      <c r="HZG105" s="527"/>
      <c r="HZH105" s="528"/>
      <c r="HZI105" s="529"/>
      <c r="HZJ105" s="530"/>
      <c r="HZK105" s="531"/>
      <c r="HZL105" s="532"/>
      <c r="HZM105" s="533"/>
      <c r="HZN105" s="527"/>
      <c r="HZO105" s="528"/>
      <c r="HZP105" s="529"/>
      <c r="HZQ105" s="530"/>
      <c r="HZR105" s="531"/>
      <c r="HZS105" s="532"/>
      <c r="HZT105" s="533"/>
      <c r="HZU105" s="527"/>
      <c r="HZV105" s="528"/>
      <c r="HZW105" s="529"/>
      <c r="HZX105" s="530"/>
      <c r="HZY105" s="531"/>
      <c r="HZZ105" s="532"/>
      <c r="IAA105" s="533"/>
      <c r="IAB105" s="527"/>
      <c r="IAC105" s="528"/>
      <c r="IAD105" s="529"/>
      <c r="IAE105" s="530"/>
      <c r="IAF105" s="531"/>
      <c r="IAG105" s="532"/>
      <c r="IAH105" s="533"/>
      <c r="IAI105" s="527"/>
      <c r="IAJ105" s="528"/>
      <c r="IAK105" s="529"/>
      <c r="IAL105" s="530"/>
      <c r="IAM105" s="531"/>
      <c r="IAN105" s="532"/>
      <c r="IAO105" s="533"/>
      <c r="IAP105" s="527"/>
      <c r="IAQ105" s="528"/>
      <c r="IAR105" s="529"/>
      <c r="IAS105" s="530"/>
      <c r="IAT105" s="531"/>
      <c r="IAU105" s="532"/>
      <c r="IAV105" s="533"/>
      <c r="IAW105" s="527"/>
      <c r="IAX105" s="528"/>
      <c r="IAY105" s="529"/>
      <c r="IAZ105" s="530"/>
      <c r="IBA105" s="531"/>
      <c r="IBB105" s="532"/>
      <c r="IBC105" s="533"/>
      <c r="IBD105" s="527"/>
      <c r="IBE105" s="528"/>
      <c r="IBF105" s="529"/>
      <c r="IBG105" s="530"/>
      <c r="IBH105" s="531"/>
      <c r="IBI105" s="532"/>
      <c r="IBJ105" s="533"/>
      <c r="IBK105" s="527"/>
      <c r="IBL105" s="528"/>
      <c r="IBM105" s="529"/>
      <c r="IBN105" s="530"/>
      <c r="IBO105" s="531"/>
      <c r="IBP105" s="532"/>
      <c r="IBQ105" s="533"/>
      <c r="IBR105" s="527"/>
      <c r="IBS105" s="528"/>
      <c r="IBT105" s="529"/>
      <c r="IBU105" s="530"/>
      <c r="IBV105" s="531"/>
      <c r="IBW105" s="532"/>
      <c r="IBX105" s="533"/>
      <c r="IBY105" s="527"/>
      <c r="IBZ105" s="528"/>
      <c r="ICA105" s="529"/>
      <c r="ICB105" s="530"/>
      <c r="ICC105" s="531"/>
      <c r="ICD105" s="532"/>
      <c r="ICE105" s="533"/>
      <c r="ICF105" s="527"/>
      <c r="ICG105" s="528"/>
      <c r="ICH105" s="529"/>
      <c r="ICI105" s="530"/>
      <c r="ICJ105" s="531"/>
      <c r="ICK105" s="532"/>
      <c r="ICL105" s="533"/>
      <c r="ICM105" s="527"/>
      <c r="ICN105" s="528"/>
      <c r="ICO105" s="529"/>
      <c r="ICP105" s="530"/>
      <c r="ICQ105" s="531"/>
      <c r="ICR105" s="532"/>
      <c r="ICS105" s="533"/>
      <c r="ICT105" s="527"/>
      <c r="ICU105" s="528"/>
      <c r="ICV105" s="529"/>
      <c r="ICW105" s="530"/>
      <c r="ICX105" s="531"/>
      <c r="ICY105" s="532"/>
      <c r="ICZ105" s="533"/>
      <c r="IDA105" s="527"/>
      <c r="IDB105" s="528"/>
      <c r="IDC105" s="529"/>
      <c r="IDD105" s="530"/>
      <c r="IDE105" s="531"/>
      <c r="IDF105" s="532"/>
      <c r="IDG105" s="533"/>
      <c r="IDH105" s="527"/>
      <c r="IDI105" s="528"/>
      <c r="IDJ105" s="529"/>
      <c r="IDK105" s="530"/>
      <c r="IDL105" s="531"/>
      <c r="IDM105" s="532"/>
      <c r="IDN105" s="533"/>
      <c r="IDO105" s="527"/>
      <c r="IDP105" s="528"/>
      <c r="IDQ105" s="529"/>
      <c r="IDR105" s="530"/>
      <c r="IDS105" s="531"/>
      <c r="IDT105" s="532"/>
      <c r="IDU105" s="533"/>
      <c r="IDV105" s="527"/>
      <c r="IDW105" s="528"/>
      <c r="IDX105" s="529"/>
      <c r="IDY105" s="530"/>
      <c r="IDZ105" s="531"/>
      <c r="IEA105" s="532"/>
      <c r="IEB105" s="533"/>
      <c r="IEC105" s="527"/>
      <c r="IED105" s="528"/>
      <c r="IEE105" s="529"/>
      <c r="IEF105" s="530"/>
      <c r="IEG105" s="531"/>
      <c r="IEH105" s="532"/>
      <c r="IEI105" s="533"/>
      <c r="IEJ105" s="527"/>
      <c r="IEK105" s="528"/>
      <c r="IEL105" s="529"/>
      <c r="IEM105" s="530"/>
      <c r="IEN105" s="531"/>
      <c r="IEO105" s="532"/>
      <c r="IEP105" s="533"/>
      <c r="IEQ105" s="527"/>
      <c r="IER105" s="528"/>
      <c r="IES105" s="529"/>
      <c r="IET105" s="530"/>
      <c r="IEU105" s="531"/>
      <c r="IEV105" s="532"/>
      <c r="IEW105" s="533"/>
      <c r="IEX105" s="527"/>
      <c r="IEY105" s="528"/>
      <c r="IEZ105" s="529"/>
      <c r="IFA105" s="530"/>
      <c r="IFB105" s="531"/>
      <c r="IFC105" s="532"/>
      <c r="IFD105" s="533"/>
      <c r="IFE105" s="527"/>
      <c r="IFF105" s="528"/>
      <c r="IFG105" s="529"/>
      <c r="IFH105" s="530"/>
      <c r="IFI105" s="531"/>
      <c r="IFJ105" s="532"/>
      <c r="IFK105" s="533"/>
      <c r="IFL105" s="527"/>
      <c r="IFM105" s="528"/>
      <c r="IFN105" s="529"/>
      <c r="IFO105" s="530"/>
      <c r="IFP105" s="531"/>
      <c r="IFQ105" s="532"/>
      <c r="IFR105" s="533"/>
      <c r="IFS105" s="527"/>
      <c r="IFT105" s="528"/>
      <c r="IFU105" s="529"/>
      <c r="IFV105" s="530"/>
      <c r="IFW105" s="531"/>
      <c r="IFX105" s="532"/>
      <c r="IFY105" s="533"/>
      <c r="IFZ105" s="527"/>
      <c r="IGA105" s="528"/>
      <c r="IGB105" s="529"/>
      <c r="IGC105" s="530"/>
      <c r="IGD105" s="531"/>
      <c r="IGE105" s="532"/>
      <c r="IGF105" s="533"/>
      <c r="IGG105" s="527"/>
      <c r="IGH105" s="528"/>
      <c r="IGI105" s="529"/>
      <c r="IGJ105" s="530"/>
      <c r="IGK105" s="531"/>
      <c r="IGL105" s="532"/>
      <c r="IGM105" s="533"/>
      <c r="IGN105" s="527"/>
      <c r="IGO105" s="528"/>
      <c r="IGP105" s="529"/>
      <c r="IGQ105" s="530"/>
      <c r="IGR105" s="531"/>
      <c r="IGS105" s="532"/>
      <c r="IGT105" s="533"/>
      <c r="IGU105" s="527"/>
      <c r="IGV105" s="528"/>
      <c r="IGW105" s="529"/>
      <c r="IGX105" s="530"/>
      <c r="IGY105" s="531"/>
      <c r="IGZ105" s="532"/>
      <c r="IHA105" s="533"/>
      <c r="IHB105" s="527"/>
      <c r="IHC105" s="528"/>
      <c r="IHD105" s="529"/>
      <c r="IHE105" s="530"/>
      <c r="IHF105" s="531"/>
      <c r="IHG105" s="532"/>
      <c r="IHH105" s="533"/>
      <c r="IHI105" s="527"/>
      <c r="IHJ105" s="528"/>
      <c r="IHK105" s="529"/>
      <c r="IHL105" s="530"/>
      <c r="IHM105" s="531"/>
      <c r="IHN105" s="532"/>
      <c r="IHO105" s="533"/>
      <c r="IHP105" s="527"/>
      <c r="IHQ105" s="528"/>
      <c r="IHR105" s="529"/>
      <c r="IHS105" s="530"/>
      <c r="IHT105" s="531"/>
      <c r="IHU105" s="532"/>
      <c r="IHV105" s="533"/>
      <c r="IHW105" s="527"/>
      <c r="IHX105" s="528"/>
      <c r="IHY105" s="529"/>
      <c r="IHZ105" s="530"/>
      <c r="IIA105" s="531"/>
      <c r="IIB105" s="532"/>
      <c r="IIC105" s="533"/>
      <c r="IID105" s="527"/>
      <c r="IIE105" s="528"/>
      <c r="IIF105" s="529"/>
      <c r="IIG105" s="530"/>
      <c r="IIH105" s="531"/>
      <c r="III105" s="532"/>
      <c r="IIJ105" s="533"/>
      <c r="IIK105" s="527"/>
      <c r="IIL105" s="528"/>
      <c r="IIM105" s="529"/>
      <c r="IIN105" s="530"/>
      <c r="IIO105" s="531"/>
      <c r="IIP105" s="532"/>
      <c r="IIQ105" s="533"/>
      <c r="IIR105" s="527"/>
      <c r="IIS105" s="528"/>
      <c r="IIT105" s="529"/>
      <c r="IIU105" s="530"/>
      <c r="IIV105" s="531"/>
      <c r="IIW105" s="532"/>
      <c r="IIX105" s="533"/>
      <c r="IIY105" s="527"/>
      <c r="IIZ105" s="528"/>
      <c r="IJA105" s="529"/>
      <c r="IJB105" s="530"/>
      <c r="IJC105" s="531"/>
      <c r="IJD105" s="532"/>
      <c r="IJE105" s="533"/>
      <c r="IJF105" s="527"/>
      <c r="IJG105" s="528"/>
      <c r="IJH105" s="529"/>
      <c r="IJI105" s="530"/>
      <c r="IJJ105" s="531"/>
      <c r="IJK105" s="532"/>
      <c r="IJL105" s="533"/>
      <c r="IJM105" s="527"/>
      <c r="IJN105" s="528"/>
      <c r="IJO105" s="529"/>
      <c r="IJP105" s="530"/>
      <c r="IJQ105" s="531"/>
      <c r="IJR105" s="532"/>
      <c r="IJS105" s="533"/>
      <c r="IJT105" s="527"/>
      <c r="IJU105" s="528"/>
      <c r="IJV105" s="529"/>
      <c r="IJW105" s="530"/>
      <c r="IJX105" s="531"/>
      <c r="IJY105" s="532"/>
      <c r="IJZ105" s="533"/>
      <c r="IKA105" s="527"/>
      <c r="IKB105" s="528"/>
      <c r="IKC105" s="529"/>
      <c r="IKD105" s="530"/>
      <c r="IKE105" s="531"/>
      <c r="IKF105" s="532"/>
      <c r="IKG105" s="533"/>
      <c r="IKH105" s="527"/>
      <c r="IKI105" s="528"/>
      <c r="IKJ105" s="529"/>
      <c r="IKK105" s="530"/>
      <c r="IKL105" s="531"/>
      <c r="IKM105" s="532"/>
      <c r="IKN105" s="533"/>
      <c r="IKO105" s="527"/>
      <c r="IKP105" s="528"/>
      <c r="IKQ105" s="529"/>
      <c r="IKR105" s="530"/>
      <c r="IKS105" s="531"/>
      <c r="IKT105" s="532"/>
      <c r="IKU105" s="533"/>
      <c r="IKV105" s="527"/>
      <c r="IKW105" s="528"/>
      <c r="IKX105" s="529"/>
      <c r="IKY105" s="530"/>
      <c r="IKZ105" s="531"/>
      <c r="ILA105" s="532"/>
      <c r="ILB105" s="533"/>
      <c r="ILC105" s="527"/>
      <c r="ILD105" s="528"/>
      <c r="ILE105" s="529"/>
      <c r="ILF105" s="530"/>
      <c r="ILG105" s="531"/>
      <c r="ILH105" s="532"/>
      <c r="ILI105" s="533"/>
      <c r="ILJ105" s="527"/>
      <c r="ILK105" s="528"/>
      <c r="ILL105" s="529"/>
      <c r="ILM105" s="530"/>
      <c r="ILN105" s="531"/>
      <c r="ILO105" s="532"/>
      <c r="ILP105" s="533"/>
      <c r="ILQ105" s="527"/>
      <c r="ILR105" s="528"/>
      <c r="ILS105" s="529"/>
      <c r="ILT105" s="530"/>
      <c r="ILU105" s="531"/>
      <c r="ILV105" s="532"/>
      <c r="ILW105" s="533"/>
      <c r="ILX105" s="527"/>
      <c r="ILY105" s="528"/>
      <c r="ILZ105" s="529"/>
      <c r="IMA105" s="530"/>
      <c r="IMB105" s="531"/>
      <c r="IMC105" s="532"/>
      <c r="IMD105" s="533"/>
      <c r="IME105" s="527"/>
      <c r="IMF105" s="528"/>
      <c r="IMG105" s="529"/>
      <c r="IMH105" s="530"/>
      <c r="IMI105" s="531"/>
      <c r="IMJ105" s="532"/>
      <c r="IMK105" s="533"/>
      <c r="IML105" s="527"/>
      <c r="IMM105" s="528"/>
      <c r="IMN105" s="529"/>
      <c r="IMO105" s="530"/>
      <c r="IMP105" s="531"/>
      <c r="IMQ105" s="532"/>
      <c r="IMR105" s="533"/>
      <c r="IMS105" s="527"/>
      <c r="IMT105" s="528"/>
      <c r="IMU105" s="529"/>
      <c r="IMV105" s="530"/>
      <c r="IMW105" s="531"/>
      <c r="IMX105" s="532"/>
      <c r="IMY105" s="533"/>
      <c r="IMZ105" s="527"/>
      <c r="INA105" s="528"/>
      <c r="INB105" s="529"/>
      <c r="INC105" s="530"/>
      <c r="IND105" s="531"/>
      <c r="INE105" s="532"/>
      <c r="INF105" s="533"/>
      <c r="ING105" s="527"/>
      <c r="INH105" s="528"/>
      <c r="INI105" s="529"/>
      <c r="INJ105" s="530"/>
      <c r="INK105" s="531"/>
      <c r="INL105" s="532"/>
      <c r="INM105" s="533"/>
      <c r="INN105" s="527"/>
      <c r="INO105" s="528"/>
      <c r="INP105" s="529"/>
      <c r="INQ105" s="530"/>
      <c r="INR105" s="531"/>
      <c r="INS105" s="532"/>
      <c r="INT105" s="533"/>
      <c r="INU105" s="527"/>
      <c r="INV105" s="528"/>
      <c r="INW105" s="529"/>
      <c r="INX105" s="530"/>
      <c r="INY105" s="531"/>
      <c r="INZ105" s="532"/>
      <c r="IOA105" s="533"/>
      <c r="IOB105" s="527"/>
      <c r="IOC105" s="528"/>
      <c r="IOD105" s="529"/>
      <c r="IOE105" s="530"/>
      <c r="IOF105" s="531"/>
      <c r="IOG105" s="532"/>
      <c r="IOH105" s="533"/>
      <c r="IOI105" s="527"/>
      <c r="IOJ105" s="528"/>
      <c r="IOK105" s="529"/>
      <c r="IOL105" s="530"/>
      <c r="IOM105" s="531"/>
      <c r="ION105" s="532"/>
      <c r="IOO105" s="533"/>
      <c r="IOP105" s="527"/>
      <c r="IOQ105" s="528"/>
      <c r="IOR105" s="529"/>
      <c r="IOS105" s="530"/>
      <c r="IOT105" s="531"/>
      <c r="IOU105" s="532"/>
      <c r="IOV105" s="533"/>
      <c r="IOW105" s="527"/>
      <c r="IOX105" s="528"/>
      <c r="IOY105" s="529"/>
      <c r="IOZ105" s="530"/>
      <c r="IPA105" s="531"/>
      <c r="IPB105" s="532"/>
      <c r="IPC105" s="533"/>
      <c r="IPD105" s="527"/>
      <c r="IPE105" s="528"/>
      <c r="IPF105" s="529"/>
      <c r="IPG105" s="530"/>
      <c r="IPH105" s="531"/>
      <c r="IPI105" s="532"/>
      <c r="IPJ105" s="533"/>
      <c r="IPK105" s="527"/>
      <c r="IPL105" s="528"/>
      <c r="IPM105" s="529"/>
      <c r="IPN105" s="530"/>
      <c r="IPO105" s="531"/>
      <c r="IPP105" s="532"/>
      <c r="IPQ105" s="533"/>
      <c r="IPR105" s="527"/>
      <c r="IPS105" s="528"/>
      <c r="IPT105" s="529"/>
      <c r="IPU105" s="530"/>
      <c r="IPV105" s="531"/>
      <c r="IPW105" s="532"/>
      <c r="IPX105" s="533"/>
      <c r="IPY105" s="527"/>
      <c r="IPZ105" s="528"/>
      <c r="IQA105" s="529"/>
      <c r="IQB105" s="530"/>
      <c r="IQC105" s="531"/>
      <c r="IQD105" s="532"/>
      <c r="IQE105" s="533"/>
      <c r="IQF105" s="527"/>
      <c r="IQG105" s="528"/>
      <c r="IQH105" s="529"/>
      <c r="IQI105" s="530"/>
      <c r="IQJ105" s="531"/>
      <c r="IQK105" s="532"/>
      <c r="IQL105" s="533"/>
      <c r="IQM105" s="527"/>
      <c r="IQN105" s="528"/>
      <c r="IQO105" s="529"/>
      <c r="IQP105" s="530"/>
      <c r="IQQ105" s="531"/>
      <c r="IQR105" s="532"/>
      <c r="IQS105" s="533"/>
      <c r="IQT105" s="527"/>
      <c r="IQU105" s="528"/>
      <c r="IQV105" s="529"/>
      <c r="IQW105" s="530"/>
      <c r="IQX105" s="531"/>
      <c r="IQY105" s="532"/>
      <c r="IQZ105" s="533"/>
      <c r="IRA105" s="527"/>
      <c r="IRB105" s="528"/>
      <c r="IRC105" s="529"/>
      <c r="IRD105" s="530"/>
      <c r="IRE105" s="531"/>
      <c r="IRF105" s="532"/>
      <c r="IRG105" s="533"/>
      <c r="IRH105" s="527"/>
      <c r="IRI105" s="528"/>
      <c r="IRJ105" s="529"/>
      <c r="IRK105" s="530"/>
      <c r="IRL105" s="531"/>
      <c r="IRM105" s="532"/>
      <c r="IRN105" s="533"/>
      <c r="IRO105" s="527"/>
      <c r="IRP105" s="528"/>
      <c r="IRQ105" s="529"/>
      <c r="IRR105" s="530"/>
      <c r="IRS105" s="531"/>
      <c r="IRT105" s="532"/>
      <c r="IRU105" s="533"/>
      <c r="IRV105" s="527"/>
      <c r="IRW105" s="528"/>
      <c r="IRX105" s="529"/>
      <c r="IRY105" s="530"/>
      <c r="IRZ105" s="531"/>
      <c r="ISA105" s="532"/>
      <c r="ISB105" s="533"/>
      <c r="ISC105" s="527"/>
      <c r="ISD105" s="528"/>
      <c r="ISE105" s="529"/>
      <c r="ISF105" s="530"/>
      <c r="ISG105" s="531"/>
      <c r="ISH105" s="532"/>
      <c r="ISI105" s="533"/>
      <c r="ISJ105" s="527"/>
      <c r="ISK105" s="528"/>
      <c r="ISL105" s="529"/>
      <c r="ISM105" s="530"/>
      <c r="ISN105" s="531"/>
      <c r="ISO105" s="532"/>
      <c r="ISP105" s="533"/>
      <c r="ISQ105" s="527"/>
      <c r="ISR105" s="528"/>
      <c r="ISS105" s="529"/>
      <c r="IST105" s="530"/>
      <c r="ISU105" s="531"/>
      <c r="ISV105" s="532"/>
      <c r="ISW105" s="533"/>
      <c r="ISX105" s="527"/>
      <c r="ISY105" s="528"/>
      <c r="ISZ105" s="529"/>
      <c r="ITA105" s="530"/>
      <c r="ITB105" s="531"/>
      <c r="ITC105" s="532"/>
      <c r="ITD105" s="533"/>
      <c r="ITE105" s="527"/>
      <c r="ITF105" s="528"/>
      <c r="ITG105" s="529"/>
      <c r="ITH105" s="530"/>
      <c r="ITI105" s="531"/>
      <c r="ITJ105" s="532"/>
      <c r="ITK105" s="533"/>
      <c r="ITL105" s="527"/>
      <c r="ITM105" s="528"/>
      <c r="ITN105" s="529"/>
      <c r="ITO105" s="530"/>
      <c r="ITP105" s="531"/>
      <c r="ITQ105" s="532"/>
      <c r="ITR105" s="533"/>
      <c r="ITS105" s="527"/>
      <c r="ITT105" s="528"/>
      <c r="ITU105" s="529"/>
      <c r="ITV105" s="530"/>
      <c r="ITW105" s="531"/>
      <c r="ITX105" s="532"/>
      <c r="ITY105" s="533"/>
      <c r="ITZ105" s="527"/>
      <c r="IUA105" s="528"/>
      <c r="IUB105" s="529"/>
      <c r="IUC105" s="530"/>
      <c r="IUD105" s="531"/>
      <c r="IUE105" s="532"/>
      <c r="IUF105" s="533"/>
      <c r="IUG105" s="527"/>
      <c r="IUH105" s="528"/>
      <c r="IUI105" s="529"/>
      <c r="IUJ105" s="530"/>
      <c r="IUK105" s="531"/>
      <c r="IUL105" s="532"/>
      <c r="IUM105" s="533"/>
      <c r="IUN105" s="527"/>
      <c r="IUO105" s="528"/>
      <c r="IUP105" s="529"/>
      <c r="IUQ105" s="530"/>
      <c r="IUR105" s="531"/>
      <c r="IUS105" s="532"/>
      <c r="IUT105" s="533"/>
      <c r="IUU105" s="527"/>
      <c r="IUV105" s="528"/>
      <c r="IUW105" s="529"/>
      <c r="IUX105" s="530"/>
      <c r="IUY105" s="531"/>
      <c r="IUZ105" s="532"/>
      <c r="IVA105" s="533"/>
      <c r="IVB105" s="527"/>
      <c r="IVC105" s="528"/>
      <c r="IVD105" s="529"/>
      <c r="IVE105" s="530"/>
      <c r="IVF105" s="531"/>
      <c r="IVG105" s="532"/>
      <c r="IVH105" s="533"/>
      <c r="IVI105" s="527"/>
      <c r="IVJ105" s="528"/>
      <c r="IVK105" s="529"/>
      <c r="IVL105" s="530"/>
      <c r="IVM105" s="531"/>
      <c r="IVN105" s="532"/>
      <c r="IVO105" s="533"/>
      <c r="IVP105" s="527"/>
      <c r="IVQ105" s="528"/>
      <c r="IVR105" s="529"/>
      <c r="IVS105" s="530"/>
      <c r="IVT105" s="531"/>
      <c r="IVU105" s="532"/>
      <c r="IVV105" s="533"/>
      <c r="IVW105" s="527"/>
      <c r="IVX105" s="528"/>
      <c r="IVY105" s="529"/>
      <c r="IVZ105" s="530"/>
      <c r="IWA105" s="531"/>
      <c r="IWB105" s="532"/>
      <c r="IWC105" s="533"/>
      <c r="IWD105" s="527"/>
      <c r="IWE105" s="528"/>
      <c r="IWF105" s="529"/>
      <c r="IWG105" s="530"/>
      <c r="IWH105" s="531"/>
      <c r="IWI105" s="532"/>
      <c r="IWJ105" s="533"/>
      <c r="IWK105" s="527"/>
      <c r="IWL105" s="528"/>
      <c r="IWM105" s="529"/>
      <c r="IWN105" s="530"/>
      <c r="IWO105" s="531"/>
      <c r="IWP105" s="532"/>
      <c r="IWQ105" s="533"/>
      <c r="IWR105" s="527"/>
      <c r="IWS105" s="528"/>
      <c r="IWT105" s="529"/>
      <c r="IWU105" s="530"/>
      <c r="IWV105" s="531"/>
      <c r="IWW105" s="532"/>
      <c r="IWX105" s="533"/>
      <c r="IWY105" s="527"/>
      <c r="IWZ105" s="528"/>
      <c r="IXA105" s="529"/>
      <c r="IXB105" s="530"/>
      <c r="IXC105" s="531"/>
      <c r="IXD105" s="532"/>
      <c r="IXE105" s="533"/>
      <c r="IXF105" s="527"/>
      <c r="IXG105" s="528"/>
      <c r="IXH105" s="529"/>
      <c r="IXI105" s="530"/>
      <c r="IXJ105" s="531"/>
      <c r="IXK105" s="532"/>
      <c r="IXL105" s="533"/>
      <c r="IXM105" s="527"/>
      <c r="IXN105" s="528"/>
      <c r="IXO105" s="529"/>
      <c r="IXP105" s="530"/>
      <c r="IXQ105" s="531"/>
      <c r="IXR105" s="532"/>
      <c r="IXS105" s="533"/>
      <c r="IXT105" s="527"/>
      <c r="IXU105" s="528"/>
      <c r="IXV105" s="529"/>
      <c r="IXW105" s="530"/>
      <c r="IXX105" s="531"/>
      <c r="IXY105" s="532"/>
      <c r="IXZ105" s="533"/>
      <c r="IYA105" s="527"/>
      <c r="IYB105" s="528"/>
      <c r="IYC105" s="529"/>
      <c r="IYD105" s="530"/>
      <c r="IYE105" s="531"/>
      <c r="IYF105" s="532"/>
      <c r="IYG105" s="533"/>
      <c r="IYH105" s="527"/>
      <c r="IYI105" s="528"/>
      <c r="IYJ105" s="529"/>
      <c r="IYK105" s="530"/>
      <c r="IYL105" s="531"/>
      <c r="IYM105" s="532"/>
      <c r="IYN105" s="533"/>
      <c r="IYO105" s="527"/>
      <c r="IYP105" s="528"/>
      <c r="IYQ105" s="529"/>
      <c r="IYR105" s="530"/>
      <c r="IYS105" s="531"/>
      <c r="IYT105" s="532"/>
      <c r="IYU105" s="533"/>
      <c r="IYV105" s="527"/>
      <c r="IYW105" s="528"/>
      <c r="IYX105" s="529"/>
      <c r="IYY105" s="530"/>
      <c r="IYZ105" s="531"/>
      <c r="IZA105" s="532"/>
      <c r="IZB105" s="533"/>
      <c r="IZC105" s="527"/>
      <c r="IZD105" s="528"/>
      <c r="IZE105" s="529"/>
      <c r="IZF105" s="530"/>
      <c r="IZG105" s="531"/>
      <c r="IZH105" s="532"/>
      <c r="IZI105" s="533"/>
      <c r="IZJ105" s="527"/>
      <c r="IZK105" s="528"/>
      <c r="IZL105" s="529"/>
      <c r="IZM105" s="530"/>
      <c r="IZN105" s="531"/>
      <c r="IZO105" s="532"/>
      <c r="IZP105" s="533"/>
      <c r="IZQ105" s="527"/>
      <c r="IZR105" s="528"/>
      <c r="IZS105" s="529"/>
      <c r="IZT105" s="530"/>
      <c r="IZU105" s="531"/>
      <c r="IZV105" s="532"/>
      <c r="IZW105" s="533"/>
      <c r="IZX105" s="527"/>
      <c r="IZY105" s="528"/>
      <c r="IZZ105" s="529"/>
      <c r="JAA105" s="530"/>
      <c r="JAB105" s="531"/>
      <c r="JAC105" s="532"/>
      <c r="JAD105" s="533"/>
      <c r="JAE105" s="527"/>
      <c r="JAF105" s="528"/>
      <c r="JAG105" s="529"/>
      <c r="JAH105" s="530"/>
      <c r="JAI105" s="531"/>
      <c r="JAJ105" s="532"/>
      <c r="JAK105" s="533"/>
      <c r="JAL105" s="527"/>
      <c r="JAM105" s="528"/>
      <c r="JAN105" s="529"/>
      <c r="JAO105" s="530"/>
      <c r="JAP105" s="531"/>
      <c r="JAQ105" s="532"/>
      <c r="JAR105" s="533"/>
      <c r="JAS105" s="527"/>
      <c r="JAT105" s="528"/>
      <c r="JAU105" s="529"/>
      <c r="JAV105" s="530"/>
      <c r="JAW105" s="531"/>
      <c r="JAX105" s="532"/>
      <c r="JAY105" s="533"/>
      <c r="JAZ105" s="527"/>
      <c r="JBA105" s="528"/>
      <c r="JBB105" s="529"/>
      <c r="JBC105" s="530"/>
      <c r="JBD105" s="531"/>
      <c r="JBE105" s="532"/>
      <c r="JBF105" s="533"/>
      <c r="JBG105" s="527"/>
      <c r="JBH105" s="528"/>
      <c r="JBI105" s="529"/>
      <c r="JBJ105" s="530"/>
      <c r="JBK105" s="531"/>
      <c r="JBL105" s="532"/>
      <c r="JBM105" s="533"/>
      <c r="JBN105" s="527"/>
      <c r="JBO105" s="528"/>
      <c r="JBP105" s="529"/>
      <c r="JBQ105" s="530"/>
      <c r="JBR105" s="531"/>
      <c r="JBS105" s="532"/>
      <c r="JBT105" s="533"/>
      <c r="JBU105" s="527"/>
      <c r="JBV105" s="528"/>
      <c r="JBW105" s="529"/>
      <c r="JBX105" s="530"/>
      <c r="JBY105" s="531"/>
      <c r="JBZ105" s="532"/>
      <c r="JCA105" s="533"/>
      <c r="JCB105" s="527"/>
      <c r="JCC105" s="528"/>
      <c r="JCD105" s="529"/>
      <c r="JCE105" s="530"/>
      <c r="JCF105" s="531"/>
      <c r="JCG105" s="532"/>
      <c r="JCH105" s="533"/>
      <c r="JCI105" s="527"/>
      <c r="JCJ105" s="528"/>
      <c r="JCK105" s="529"/>
      <c r="JCL105" s="530"/>
      <c r="JCM105" s="531"/>
      <c r="JCN105" s="532"/>
      <c r="JCO105" s="533"/>
      <c r="JCP105" s="527"/>
      <c r="JCQ105" s="528"/>
      <c r="JCR105" s="529"/>
      <c r="JCS105" s="530"/>
      <c r="JCT105" s="531"/>
      <c r="JCU105" s="532"/>
      <c r="JCV105" s="533"/>
      <c r="JCW105" s="527"/>
      <c r="JCX105" s="528"/>
      <c r="JCY105" s="529"/>
      <c r="JCZ105" s="530"/>
      <c r="JDA105" s="531"/>
      <c r="JDB105" s="532"/>
      <c r="JDC105" s="533"/>
      <c r="JDD105" s="527"/>
      <c r="JDE105" s="528"/>
      <c r="JDF105" s="529"/>
      <c r="JDG105" s="530"/>
      <c r="JDH105" s="531"/>
      <c r="JDI105" s="532"/>
      <c r="JDJ105" s="533"/>
      <c r="JDK105" s="527"/>
      <c r="JDL105" s="528"/>
      <c r="JDM105" s="529"/>
      <c r="JDN105" s="530"/>
      <c r="JDO105" s="531"/>
      <c r="JDP105" s="532"/>
      <c r="JDQ105" s="533"/>
      <c r="JDR105" s="527"/>
      <c r="JDS105" s="528"/>
      <c r="JDT105" s="529"/>
      <c r="JDU105" s="530"/>
      <c r="JDV105" s="531"/>
      <c r="JDW105" s="532"/>
      <c r="JDX105" s="533"/>
      <c r="JDY105" s="527"/>
      <c r="JDZ105" s="528"/>
      <c r="JEA105" s="529"/>
      <c r="JEB105" s="530"/>
      <c r="JEC105" s="531"/>
      <c r="JED105" s="532"/>
      <c r="JEE105" s="533"/>
      <c r="JEF105" s="527"/>
      <c r="JEG105" s="528"/>
      <c r="JEH105" s="529"/>
      <c r="JEI105" s="530"/>
      <c r="JEJ105" s="531"/>
      <c r="JEK105" s="532"/>
      <c r="JEL105" s="533"/>
      <c r="JEM105" s="527"/>
      <c r="JEN105" s="528"/>
      <c r="JEO105" s="529"/>
      <c r="JEP105" s="530"/>
      <c r="JEQ105" s="531"/>
      <c r="JER105" s="532"/>
      <c r="JES105" s="533"/>
      <c r="JET105" s="527"/>
      <c r="JEU105" s="528"/>
      <c r="JEV105" s="529"/>
      <c r="JEW105" s="530"/>
      <c r="JEX105" s="531"/>
      <c r="JEY105" s="532"/>
      <c r="JEZ105" s="533"/>
      <c r="JFA105" s="527"/>
      <c r="JFB105" s="528"/>
      <c r="JFC105" s="529"/>
      <c r="JFD105" s="530"/>
      <c r="JFE105" s="531"/>
      <c r="JFF105" s="532"/>
      <c r="JFG105" s="533"/>
      <c r="JFH105" s="527"/>
      <c r="JFI105" s="528"/>
      <c r="JFJ105" s="529"/>
      <c r="JFK105" s="530"/>
      <c r="JFL105" s="531"/>
      <c r="JFM105" s="532"/>
      <c r="JFN105" s="533"/>
      <c r="JFO105" s="527"/>
      <c r="JFP105" s="528"/>
      <c r="JFQ105" s="529"/>
      <c r="JFR105" s="530"/>
      <c r="JFS105" s="531"/>
      <c r="JFT105" s="532"/>
      <c r="JFU105" s="533"/>
      <c r="JFV105" s="527"/>
      <c r="JFW105" s="528"/>
      <c r="JFX105" s="529"/>
      <c r="JFY105" s="530"/>
      <c r="JFZ105" s="531"/>
      <c r="JGA105" s="532"/>
      <c r="JGB105" s="533"/>
      <c r="JGC105" s="527"/>
      <c r="JGD105" s="528"/>
      <c r="JGE105" s="529"/>
      <c r="JGF105" s="530"/>
      <c r="JGG105" s="531"/>
      <c r="JGH105" s="532"/>
      <c r="JGI105" s="533"/>
      <c r="JGJ105" s="527"/>
      <c r="JGK105" s="528"/>
      <c r="JGL105" s="529"/>
      <c r="JGM105" s="530"/>
      <c r="JGN105" s="531"/>
      <c r="JGO105" s="532"/>
      <c r="JGP105" s="533"/>
      <c r="JGQ105" s="527"/>
      <c r="JGR105" s="528"/>
      <c r="JGS105" s="529"/>
      <c r="JGT105" s="530"/>
      <c r="JGU105" s="531"/>
      <c r="JGV105" s="532"/>
      <c r="JGW105" s="533"/>
      <c r="JGX105" s="527"/>
      <c r="JGY105" s="528"/>
      <c r="JGZ105" s="529"/>
      <c r="JHA105" s="530"/>
      <c r="JHB105" s="531"/>
      <c r="JHC105" s="532"/>
      <c r="JHD105" s="533"/>
      <c r="JHE105" s="527"/>
      <c r="JHF105" s="528"/>
      <c r="JHG105" s="529"/>
      <c r="JHH105" s="530"/>
      <c r="JHI105" s="531"/>
      <c r="JHJ105" s="532"/>
      <c r="JHK105" s="533"/>
      <c r="JHL105" s="527"/>
      <c r="JHM105" s="528"/>
      <c r="JHN105" s="529"/>
      <c r="JHO105" s="530"/>
      <c r="JHP105" s="531"/>
      <c r="JHQ105" s="532"/>
      <c r="JHR105" s="533"/>
      <c r="JHS105" s="527"/>
      <c r="JHT105" s="528"/>
      <c r="JHU105" s="529"/>
      <c r="JHV105" s="530"/>
      <c r="JHW105" s="531"/>
      <c r="JHX105" s="532"/>
      <c r="JHY105" s="533"/>
      <c r="JHZ105" s="527"/>
      <c r="JIA105" s="528"/>
      <c r="JIB105" s="529"/>
      <c r="JIC105" s="530"/>
      <c r="JID105" s="531"/>
      <c r="JIE105" s="532"/>
      <c r="JIF105" s="533"/>
      <c r="JIG105" s="527"/>
      <c r="JIH105" s="528"/>
      <c r="JII105" s="529"/>
      <c r="JIJ105" s="530"/>
      <c r="JIK105" s="531"/>
      <c r="JIL105" s="532"/>
      <c r="JIM105" s="533"/>
      <c r="JIN105" s="527"/>
      <c r="JIO105" s="528"/>
      <c r="JIP105" s="529"/>
      <c r="JIQ105" s="530"/>
      <c r="JIR105" s="531"/>
      <c r="JIS105" s="532"/>
      <c r="JIT105" s="533"/>
      <c r="JIU105" s="527"/>
      <c r="JIV105" s="528"/>
      <c r="JIW105" s="529"/>
      <c r="JIX105" s="530"/>
      <c r="JIY105" s="531"/>
      <c r="JIZ105" s="532"/>
      <c r="JJA105" s="533"/>
      <c r="JJB105" s="527"/>
      <c r="JJC105" s="528"/>
      <c r="JJD105" s="529"/>
      <c r="JJE105" s="530"/>
      <c r="JJF105" s="531"/>
      <c r="JJG105" s="532"/>
      <c r="JJH105" s="533"/>
      <c r="JJI105" s="527"/>
      <c r="JJJ105" s="528"/>
      <c r="JJK105" s="529"/>
      <c r="JJL105" s="530"/>
      <c r="JJM105" s="531"/>
      <c r="JJN105" s="532"/>
      <c r="JJO105" s="533"/>
      <c r="JJP105" s="527"/>
      <c r="JJQ105" s="528"/>
      <c r="JJR105" s="529"/>
      <c r="JJS105" s="530"/>
      <c r="JJT105" s="531"/>
      <c r="JJU105" s="532"/>
      <c r="JJV105" s="533"/>
      <c r="JJW105" s="527"/>
      <c r="JJX105" s="528"/>
      <c r="JJY105" s="529"/>
      <c r="JJZ105" s="530"/>
      <c r="JKA105" s="531"/>
      <c r="JKB105" s="532"/>
      <c r="JKC105" s="533"/>
      <c r="JKD105" s="527"/>
      <c r="JKE105" s="528"/>
      <c r="JKF105" s="529"/>
      <c r="JKG105" s="530"/>
      <c r="JKH105" s="531"/>
      <c r="JKI105" s="532"/>
      <c r="JKJ105" s="533"/>
      <c r="JKK105" s="527"/>
      <c r="JKL105" s="528"/>
      <c r="JKM105" s="529"/>
      <c r="JKN105" s="530"/>
      <c r="JKO105" s="531"/>
      <c r="JKP105" s="532"/>
      <c r="JKQ105" s="533"/>
      <c r="JKR105" s="527"/>
      <c r="JKS105" s="528"/>
      <c r="JKT105" s="529"/>
      <c r="JKU105" s="530"/>
      <c r="JKV105" s="531"/>
      <c r="JKW105" s="532"/>
      <c r="JKX105" s="533"/>
      <c r="JKY105" s="527"/>
      <c r="JKZ105" s="528"/>
      <c r="JLA105" s="529"/>
      <c r="JLB105" s="530"/>
      <c r="JLC105" s="531"/>
      <c r="JLD105" s="532"/>
      <c r="JLE105" s="533"/>
      <c r="JLF105" s="527"/>
      <c r="JLG105" s="528"/>
      <c r="JLH105" s="529"/>
      <c r="JLI105" s="530"/>
      <c r="JLJ105" s="531"/>
      <c r="JLK105" s="532"/>
      <c r="JLL105" s="533"/>
      <c r="JLM105" s="527"/>
      <c r="JLN105" s="528"/>
      <c r="JLO105" s="529"/>
      <c r="JLP105" s="530"/>
      <c r="JLQ105" s="531"/>
      <c r="JLR105" s="532"/>
      <c r="JLS105" s="533"/>
      <c r="JLT105" s="527"/>
      <c r="JLU105" s="528"/>
      <c r="JLV105" s="529"/>
      <c r="JLW105" s="530"/>
      <c r="JLX105" s="531"/>
      <c r="JLY105" s="532"/>
      <c r="JLZ105" s="533"/>
      <c r="JMA105" s="527"/>
      <c r="JMB105" s="528"/>
      <c r="JMC105" s="529"/>
      <c r="JMD105" s="530"/>
      <c r="JME105" s="531"/>
      <c r="JMF105" s="532"/>
      <c r="JMG105" s="533"/>
      <c r="JMH105" s="527"/>
      <c r="JMI105" s="528"/>
      <c r="JMJ105" s="529"/>
      <c r="JMK105" s="530"/>
      <c r="JML105" s="531"/>
      <c r="JMM105" s="532"/>
      <c r="JMN105" s="533"/>
      <c r="JMO105" s="527"/>
      <c r="JMP105" s="528"/>
      <c r="JMQ105" s="529"/>
      <c r="JMR105" s="530"/>
      <c r="JMS105" s="531"/>
      <c r="JMT105" s="532"/>
      <c r="JMU105" s="533"/>
      <c r="JMV105" s="527"/>
      <c r="JMW105" s="528"/>
      <c r="JMX105" s="529"/>
      <c r="JMY105" s="530"/>
      <c r="JMZ105" s="531"/>
      <c r="JNA105" s="532"/>
      <c r="JNB105" s="533"/>
      <c r="JNC105" s="527"/>
      <c r="JND105" s="528"/>
      <c r="JNE105" s="529"/>
      <c r="JNF105" s="530"/>
      <c r="JNG105" s="531"/>
      <c r="JNH105" s="532"/>
      <c r="JNI105" s="533"/>
      <c r="JNJ105" s="527"/>
      <c r="JNK105" s="528"/>
      <c r="JNL105" s="529"/>
      <c r="JNM105" s="530"/>
      <c r="JNN105" s="531"/>
      <c r="JNO105" s="532"/>
      <c r="JNP105" s="533"/>
      <c r="JNQ105" s="527"/>
      <c r="JNR105" s="528"/>
      <c r="JNS105" s="529"/>
      <c r="JNT105" s="530"/>
      <c r="JNU105" s="531"/>
      <c r="JNV105" s="532"/>
      <c r="JNW105" s="533"/>
      <c r="JNX105" s="527"/>
      <c r="JNY105" s="528"/>
      <c r="JNZ105" s="529"/>
      <c r="JOA105" s="530"/>
      <c r="JOB105" s="531"/>
      <c r="JOC105" s="532"/>
      <c r="JOD105" s="533"/>
      <c r="JOE105" s="527"/>
      <c r="JOF105" s="528"/>
      <c r="JOG105" s="529"/>
      <c r="JOH105" s="530"/>
      <c r="JOI105" s="531"/>
      <c r="JOJ105" s="532"/>
      <c r="JOK105" s="533"/>
      <c r="JOL105" s="527"/>
      <c r="JOM105" s="528"/>
      <c r="JON105" s="529"/>
      <c r="JOO105" s="530"/>
      <c r="JOP105" s="531"/>
      <c r="JOQ105" s="532"/>
      <c r="JOR105" s="533"/>
      <c r="JOS105" s="527"/>
      <c r="JOT105" s="528"/>
      <c r="JOU105" s="529"/>
      <c r="JOV105" s="530"/>
      <c r="JOW105" s="531"/>
      <c r="JOX105" s="532"/>
      <c r="JOY105" s="533"/>
      <c r="JOZ105" s="527"/>
      <c r="JPA105" s="528"/>
      <c r="JPB105" s="529"/>
      <c r="JPC105" s="530"/>
      <c r="JPD105" s="531"/>
      <c r="JPE105" s="532"/>
      <c r="JPF105" s="533"/>
      <c r="JPG105" s="527"/>
      <c r="JPH105" s="528"/>
      <c r="JPI105" s="529"/>
      <c r="JPJ105" s="530"/>
      <c r="JPK105" s="531"/>
      <c r="JPL105" s="532"/>
      <c r="JPM105" s="533"/>
      <c r="JPN105" s="527"/>
      <c r="JPO105" s="528"/>
      <c r="JPP105" s="529"/>
      <c r="JPQ105" s="530"/>
      <c r="JPR105" s="531"/>
      <c r="JPS105" s="532"/>
      <c r="JPT105" s="533"/>
      <c r="JPU105" s="527"/>
      <c r="JPV105" s="528"/>
      <c r="JPW105" s="529"/>
      <c r="JPX105" s="530"/>
      <c r="JPY105" s="531"/>
      <c r="JPZ105" s="532"/>
      <c r="JQA105" s="533"/>
      <c r="JQB105" s="527"/>
      <c r="JQC105" s="528"/>
      <c r="JQD105" s="529"/>
      <c r="JQE105" s="530"/>
      <c r="JQF105" s="531"/>
      <c r="JQG105" s="532"/>
      <c r="JQH105" s="533"/>
      <c r="JQI105" s="527"/>
      <c r="JQJ105" s="528"/>
      <c r="JQK105" s="529"/>
      <c r="JQL105" s="530"/>
      <c r="JQM105" s="531"/>
      <c r="JQN105" s="532"/>
      <c r="JQO105" s="533"/>
      <c r="JQP105" s="527"/>
      <c r="JQQ105" s="528"/>
      <c r="JQR105" s="529"/>
      <c r="JQS105" s="530"/>
      <c r="JQT105" s="531"/>
      <c r="JQU105" s="532"/>
      <c r="JQV105" s="533"/>
      <c r="JQW105" s="527"/>
      <c r="JQX105" s="528"/>
      <c r="JQY105" s="529"/>
      <c r="JQZ105" s="530"/>
      <c r="JRA105" s="531"/>
      <c r="JRB105" s="532"/>
      <c r="JRC105" s="533"/>
      <c r="JRD105" s="527"/>
      <c r="JRE105" s="528"/>
      <c r="JRF105" s="529"/>
      <c r="JRG105" s="530"/>
      <c r="JRH105" s="531"/>
      <c r="JRI105" s="532"/>
      <c r="JRJ105" s="533"/>
      <c r="JRK105" s="527"/>
      <c r="JRL105" s="528"/>
      <c r="JRM105" s="529"/>
      <c r="JRN105" s="530"/>
      <c r="JRO105" s="531"/>
      <c r="JRP105" s="532"/>
      <c r="JRQ105" s="533"/>
      <c r="JRR105" s="527"/>
      <c r="JRS105" s="528"/>
      <c r="JRT105" s="529"/>
      <c r="JRU105" s="530"/>
      <c r="JRV105" s="531"/>
      <c r="JRW105" s="532"/>
      <c r="JRX105" s="533"/>
      <c r="JRY105" s="527"/>
      <c r="JRZ105" s="528"/>
      <c r="JSA105" s="529"/>
      <c r="JSB105" s="530"/>
      <c r="JSC105" s="531"/>
      <c r="JSD105" s="532"/>
      <c r="JSE105" s="533"/>
      <c r="JSF105" s="527"/>
      <c r="JSG105" s="528"/>
      <c r="JSH105" s="529"/>
      <c r="JSI105" s="530"/>
      <c r="JSJ105" s="531"/>
      <c r="JSK105" s="532"/>
      <c r="JSL105" s="533"/>
      <c r="JSM105" s="527"/>
      <c r="JSN105" s="528"/>
      <c r="JSO105" s="529"/>
      <c r="JSP105" s="530"/>
      <c r="JSQ105" s="531"/>
      <c r="JSR105" s="532"/>
      <c r="JSS105" s="533"/>
      <c r="JST105" s="527"/>
      <c r="JSU105" s="528"/>
      <c r="JSV105" s="529"/>
      <c r="JSW105" s="530"/>
      <c r="JSX105" s="531"/>
      <c r="JSY105" s="532"/>
      <c r="JSZ105" s="533"/>
      <c r="JTA105" s="527"/>
      <c r="JTB105" s="528"/>
      <c r="JTC105" s="529"/>
      <c r="JTD105" s="530"/>
      <c r="JTE105" s="531"/>
      <c r="JTF105" s="532"/>
      <c r="JTG105" s="533"/>
      <c r="JTH105" s="527"/>
      <c r="JTI105" s="528"/>
      <c r="JTJ105" s="529"/>
      <c r="JTK105" s="530"/>
      <c r="JTL105" s="531"/>
      <c r="JTM105" s="532"/>
      <c r="JTN105" s="533"/>
      <c r="JTO105" s="527"/>
      <c r="JTP105" s="528"/>
      <c r="JTQ105" s="529"/>
      <c r="JTR105" s="530"/>
      <c r="JTS105" s="531"/>
      <c r="JTT105" s="532"/>
      <c r="JTU105" s="533"/>
      <c r="JTV105" s="527"/>
      <c r="JTW105" s="528"/>
      <c r="JTX105" s="529"/>
      <c r="JTY105" s="530"/>
      <c r="JTZ105" s="531"/>
      <c r="JUA105" s="532"/>
      <c r="JUB105" s="533"/>
      <c r="JUC105" s="527"/>
      <c r="JUD105" s="528"/>
      <c r="JUE105" s="529"/>
      <c r="JUF105" s="530"/>
      <c r="JUG105" s="531"/>
      <c r="JUH105" s="532"/>
      <c r="JUI105" s="533"/>
      <c r="JUJ105" s="527"/>
      <c r="JUK105" s="528"/>
      <c r="JUL105" s="529"/>
      <c r="JUM105" s="530"/>
      <c r="JUN105" s="531"/>
      <c r="JUO105" s="532"/>
      <c r="JUP105" s="533"/>
      <c r="JUQ105" s="527"/>
      <c r="JUR105" s="528"/>
      <c r="JUS105" s="529"/>
      <c r="JUT105" s="530"/>
      <c r="JUU105" s="531"/>
      <c r="JUV105" s="532"/>
      <c r="JUW105" s="533"/>
      <c r="JUX105" s="527"/>
      <c r="JUY105" s="528"/>
      <c r="JUZ105" s="529"/>
      <c r="JVA105" s="530"/>
      <c r="JVB105" s="531"/>
      <c r="JVC105" s="532"/>
      <c r="JVD105" s="533"/>
      <c r="JVE105" s="527"/>
      <c r="JVF105" s="528"/>
      <c r="JVG105" s="529"/>
      <c r="JVH105" s="530"/>
      <c r="JVI105" s="531"/>
      <c r="JVJ105" s="532"/>
      <c r="JVK105" s="533"/>
      <c r="JVL105" s="527"/>
      <c r="JVM105" s="528"/>
      <c r="JVN105" s="529"/>
      <c r="JVO105" s="530"/>
      <c r="JVP105" s="531"/>
      <c r="JVQ105" s="532"/>
      <c r="JVR105" s="533"/>
      <c r="JVS105" s="527"/>
      <c r="JVT105" s="528"/>
      <c r="JVU105" s="529"/>
      <c r="JVV105" s="530"/>
      <c r="JVW105" s="531"/>
      <c r="JVX105" s="532"/>
      <c r="JVY105" s="533"/>
      <c r="JVZ105" s="527"/>
      <c r="JWA105" s="528"/>
      <c r="JWB105" s="529"/>
      <c r="JWC105" s="530"/>
      <c r="JWD105" s="531"/>
      <c r="JWE105" s="532"/>
      <c r="JWF105" s="533"/>
      <c r="JWG105" s="527"/>
      <c r="JWH105" s="528"/>
      <c r="JWI105" s="529"/>
      <c r="JWJ105" s="530"/>
      <c r="JWK105" s="531"/>
      <c r="JWL105" s="532"/>
      <c r="JWM105" s="533"/>
      <c r="JWN105" s="527"/>
      <c r="JWO105" s="528"/>
      <c r="JWP105" s="529"/>
      <c r="JWQ105" s="530"/>
      <c r="JWR105" s="531"/>
      <c r="JWS105" s="532"/>
      <c r="JWT105" s="533"/>
      <c r="JWU105" s="527"/>
      <c r="JWV105" s="528"/>
      <c r="JWW105" s="529"/>
      <c r="JWX105" s="530"/>
      <c r="JWY105" s="531"/>
      <c r="JWZ105" s="532"/>
      <c r="JXA105" s="533"/>
      <c r="JXB105" s="527"/>
      <c r="JXC105" s="528"/>
      <c r="JXD105" s="529"/>
      <c r="JXE105" s="530"/>
      <c r="JXF105" s="531"/>
      <c r="JXG105" s="532"/>
      <c r="JXH105" s="533"/>
      <c r="JXI105" s="527"/>
      <c r="JXJ105" s="528"/>
      <c r="JXK105" s="529"/>
      <c r="JXL105" s="530"/>
      <c r="JXM105" s="531"/>
      <c r="JXN105" s="532"/>
      <c r="JXO105" s="533"/>
      <c r="JXP105" s="527"/>
      <c r="JXQ105" s="528"/>
      <c r="JXR105" s="529"/>
      <c r="JXS105" s="530"/>
      <c r="JXT105" s="531"/>
      <c r="JXU105" s="532"/>
      <c r="JXV105" s="533"/>
      <c r="JXW105" s="527"/>
      <c r="JXX105" s="528"/>
      <c r="JXY105" s="529"/>
      <c r="JXZ105" s="530"/>
      <c r="JYA105" s="531"/>
      <c r="JYB105" s="532"/>
      <c r="JYC105" s="533"/>
      <c r="JYD105" s="527"/>
      <c r="JYE105" s="528"/>
      <c r="JYF105" s="529"/>
      <c r="JYG105" s="530"/>
      <c r="JYH105" s="531"/>
      <c r="JYI105" s="532"/>
      <c r="JYJ105" s="533"/>
      <c r="JYK105" s="527"/>
      <c r="JYL105" s="528"/>
      <c r="JYM105" s="529"/>
      <c r="JYN105" s="530"/>
      <c r="JYO105" s="531"/>
      <c r="JYP105" s="532"/>
      <c r="JYQ105" s="533"/>
      <c r="JYR105" s="527"/>
      <c r="JYS105" s="528"/>
      <c r="JYT105" s="529"/>
      <c r="JYU105" s="530"/>
      <c r="JYV105" s="531"/>
      <c r="JYW105" s="532"/>
      <c r="JYX105" s="533"/>
      <c r="JYY105" s="527"/>
      <c r="JYZ105" s="528"/>
      <c r="JZA105" s="529"/>
      <c r="JZB105" s="530"/>
      <c r="JZC105" s="531"/>
      <c r="JZD105" s="532"/>
      <c r="JZE105" s="533"/>
      <c r="JZF105" s="527"/>
      <c r="JZG105" s="528"/>
      <c r="JZH105" s="529"/>
      <c r="JZI105" s="530"/>
      <c r="JZJ105" s="531"/>
      <c r="JZK105" s="532"/>
      <c r="JZL105" s="533"/>
      <c r="JZM105" s="527"/>
      <c r="JZN105" s="528"/>
      <c r="JZO105" s="529"/>
      <c r="JZP105" s="530"/>
      <c r="JZQ105" s="531"/>
      <c r="JZR105" s="532"/>
      <c r="JZS105" s="533"/>
      <c r="JZT105" s="527"/>
      <c r="JZU105" s="528"/>
      <c r="JZV105" s="529"/>
      <c r="JZW105" s="530"/>
      <c r="JZX105" s="531"/>
      <c r="JZY105" s="532"/>
      <c r="JZZ105" s="533"/>
      <c r="KAA105" s="527"/>
      <c r="KAB105" s="528"/>
      <c r="KAC105" s="529"/>
      <c r="KAD105" s="530"/>
      <c r="KAE105" s="531"/>
      <c r="KAF105" s="532"/>
      <c r="KAG105" s="533"/>
      <c r="KAH105" s="527"/>
      <c r="KAI105" s="528"/>
      <c r="KAJ105" s="529"/>
      <c r="KAK105" s="530"/>
      <c r="KAL105" s="531"/>
      <c r="KAM105" s="532"/>
      <c r="KAN105" s="533"/>
      <c r="KAO105" s="527"/>
      <c r="KAP105" s="528"/>
      <c r="KAQ105" s="529"/>
      <c r="KAR105" s="530"/>
      <c r="KAS105" s="531"/>
      <c r="KAT105" s="532"/>
      <c r="KAU105" s="533"/>
      <c r="KAV105" s="527"/>
      <c r="KAW105" s="528"/>
      <c r="KAX105" s="529"/>
      <c r="KAY105" s="530"/>
      <c r="KAZ105" s="531"/>
      <c r="KBA105" s="532"/>
      <c r="KBB105" s="533"/>
      <c r="KBC105" s="527"/>
      <c r="KBD105" s="528"/>
      <c r="KBE105" s="529"/>
      <c r="KBF105" s="530"/>
      <c r="KBG105" s="531"/>
      <c r="KBH105" s="532"/>
      <c r="KBI105" s="533"/>
      <c r="KBJ105" s="527"/>
      <c r="KBK105" s="528"/>
      <c r="KBL105" s="529"/>
      <c r="KBM105" s="530"/>
      <c r="KBN105" s="531"/>
      <c r="KBO105" s="532"/>
      <c r="KBP105" s="533"/>
      <c r="KBQ105" s="527"/>
      <c r="KBR105" s="528"/>
      <c r="KBS105" s="529"/>
      <c r="KBT105" s="530"/>
      <c r="KBU105" s="531"/>
      <c r="KBV105" s="532"/>
      <c r="KBW105" s="533"/>
      <c r="KBX105" s="527"/>
      <c r="KBY105" s="528"/>
      <c r="KBZ105" s="529"/>
      <c r="KCA105" s="530"/>
      <c r="KCB105" s="531"/>
      <c r="KCC105" s="532"/>
      <c r="KCD105" s="533"/>
      <c r="KCE105" s="527"/>
      <c r="KCF105" s="528"/>
      <c r="KCG105" s="529"/>
      <c r="KCH105" s="530"/>
      <c r="KCI105" s="531"/>
      <c r="KCJ105" s="532"/>
      <c r="KCK105" s="533"/>
      <c r="KCL105" s="527"/>
      <c r="KCM105" s="528"/>
      <c r="KCN105" s="529"/>
      <c r="KCO105" s="530"/>
      <c r="KCP105" s="531"/>
      <c r="KCQ105" s="532"/>
      <c r="KCR105" s="533"/>
      <c r="KCS105" s="527"/>
      <c r="KCT105" s="528"/>
      <c r="KCU105" s="529"/>
      <c r="KCV105" s="530"/>
      <c r="KCW105" s="531"/>
      <c r="KCX105" s="532"/>
      <c r="KCY105" s="533"/>
      <c r="KCZ105" s="527"/>
      <c r="KDA105" s="528"/>
      <c r="KDB105" s="529"/>
      <c r="KDC105" s="530"/>
      <c r="KDD105" s="531"/>
      <c r="KDE105" s="532"/>
      <c r="KDF105" s="533"/>
      <c r="KDG105" s="527"/>
      <c r="KDH105" s="528"/>
      <c r="KDI105" s="529"/>
      <c r="KDJ105" s="530"/>
      <c r="KDK105" s="531"/>
      <c r="KDL105" s="532"/>
      <c r="KDM105" s="533"/>
      <c r="KDN105" s="527"/>
      <c r="KDO105" s="528"/>
      <c r="KDP105" s="529"/>
      <c r="KDQ105" s="530"/>
      <c r="KDR105" s="531"/>
      <c r="KDS105" s="532"/>
      <c r="KDT105" s="533"/>
      <c r="KDU105" s="527"/>
      <c r="KDV105" s="528"/>
      <c r="KDW105" s="529"/>
      <c r="KDX105" s="530"/>
      <c r="KDY105" s="531"/>
      <c r="KDZ105" s="532"/>
      <c r="KEA105" s="533"/>
      <c r="KEB105" s="527"/>
      <c r="KEC105" s="528"/>
      <c r="KED105" s="529"/>
      <c r="KEE105" s="530"/>
      <c r="KEF105" s="531"/>
      <c r="KEG105" s="532"/>
      <c r="KEH105" s="533"/>
      <c r="KEI105" s="527"/>
      <c r="KEJ105" s="528"/>
      <c r="KEK105" s="529"/>
      <c r="KEL105" s="530"/>
      <c r="KEM105" s="531"/>
      <c r="KEN105" s="532"/>
      <c r="KEO105" s="533"/>
      <c r="KEP105" s="527"/>
      <c r="KEQ105" s="528"/>
      <c r="KER105" s="529"/>
      <c r="KES105" s="530"/>
      <c r="KET105" s="531"/>
      <c r="KEU105" s="532"/>
      <c r="KEV105" s="533"/>
      <c r="KEW105" s="527"/>
      <c r="KEX105" s="528"/>
      <c r="KEY105" s="529"/>
      <c r="KEZ105" s="530"/>
      <c r="KFA105" s="531"/>
      <c r="KFB105" s="532"/>
      <c r="KFC105" s="533"/>
      <c r="KFD105" s="527"/>
      <c r="KFE105" s="528"/>
      <c r="KFF105" s="529"/>
      <c r="KFG105" s="530"/>
      <c r="KFH105" s="531"/>
      <c r="KFI105" s="532"/>
      <c r="KFJ105" s="533"/>
      <c r="KFK105" s="527"/>
      <c r="KFL105" s="528"/>
      <c r="KFM105" s="529"/>
      <c r="KFN105" s="530"/>
      <c r="KFO105" s="531"/>
      <c r="KFP105" s="532"/>
      <c r="KFQ105" s="533"/>
      <c r="KFR105" s="527"/>
      <c r="KFS105" s="528"/>
      <c r="KFT105" s="529"/>
      <c r="KFU105" s="530"/>
      <c r="KFV105" s="531"/>
      <c r="KFW105" s="532"/>
      <c r="KFX105" s="533"/>
      <c r="KFY105" s="527"/>
      <c r="KFZ105" s="528"/>
      <c r="KGA105" s="529"/>
      <c r="KGB105" s="530"/>
      <c r="KGC105" s="531"/>
      <c r="KGD105" s="532"/>
      <c r="KGE105" s="533"/>
      <c r="KGF105" s="527"/>
      <c r="KGG105" s="528"/>
      <c r="KGH105" s="529"/>
      <c r="KGI105" s="530"/>
      <c r="KGJ105" s="531"/>
      <c r="KGK105" s="532"/>
      <c r="KGL105" s="533"/>
      <c r="KGM105" s="527"/>
      <c r="KGN105" s="528"/>
      <c r="KGO105" s="529"/>
      <c r="KGP105" s="530"/>
      <c r="KGQ105" s="531"/>
      <c r="KGR105" s="532"/>
      <c r="KGS105" s="533"/>
      <c r="KGT105" s="527"/>
      <c r="KGU105" s="528"/>
      <c r="KGV105" s="529"/>
      <c r="KGW105" s="530"/>
      <c r="KGX105" s="531"/>
      <c r="KGY105" s="532"/>
      <c r="KGZ105" s="533"/>
      <c r="KHA105" s="527"/>
      <c r="KHB105" s="528"/>
      <c r="KHC105" s="529"/>
      <c r="KHD105" s="530"/>
      <c r="KHE105" s="531"/>
      <c r="KHF105" s="532"/>
      <c r="KHG105" s="533"/>
      <c r="KHH105" s="527"/>
      <c r="KHI105" s="528"/>
      <c r="KHJ105" s="529"/>
      <c r="KHK105" s="530"/>
      <c r="KHL105" s="531"/>
      <c r="KHM105" s="532"/>
      <c r="KHN105" s="533"/>
      <c r="KHO105" s="527"/>
      <c r="KHP105" s="528"/>
      <c r="KHQ105" s="529"/>
      <c r="KHR105" s="530"/>
      <c r="KHS105" s="531"/>
      <c r="KHT105" s="532"/>
      <c r="KHU105" s="533"/>
      <c r="KHV105" s="527"/>
      <c r="KHW105" s="528"/>
      <c r="KHX105" s="529"/>
      <c r="KHY105" s="530"/>
      <c r="KHZ105" s="531"/>
      <c r="KIA105" s="532"/>
      <c r="KIB105" s="533"/>
      <c r="KIC105" s="527"/>
      <c r="KID105" s="528"/>
      <c r="KIE105" s="529"/>
      <c r="KIF105" s="530"/>
      <c r="KIG105" s="531"/>
      <c r="KIH105" s="532"/>
      <c r="KII105" s="533"/>
      <c r="KIJ105" s="527"/>
      <c r="KIK105" s="528"/>
      <c r="KIL105" s="529"/>
      <c r="KIM105" s="530"/>
      <c r="KIN105" s="531"/>
      <c r="KIO105" s="532"/>
      <c r="KIP105" s="533"/>
      <c r="KIQ105" s="527"/>
      <c r="KIR105" s="528"/>
      <c r="KIS105" s="529"/>
      <c r="KIT105" s="530"/>
      <c r="KIU105" s="531"/>
      <c r="KIV105" s="532"/>
      <c r="KIW105" s="533"/>
      <c r="KIX105" s="527"/>
      <c r="KIY105" s="528"/>
      <c r="KIZ105" s="529"/>
      <c r="KJA105" s="530"/>
      <c r="KJB105" s="531"/>
      <c r="KJC105" s="532"/>
      <c r="KJD105" s="533"/>
      <c r="KJE105" s="527"/>
      <c r="KJF105" s="528"/>
      <c r="KJG105" s="529"/>
      <c r="KJH105" s="530"/>
      <c r="KJI105" s="531"/>
      <c r="KJJ105" s="532"/>
      <c r="KJK105" s="533"/>
      <c r="KJL105" s="527"/>
      <c r="KJM105" s="528"/>
      <c r="KJN105" s="529"/>
      <c r="KJO105" s="530"/>
      <c r="KJP105" s="531"/>
      <c r="KJQ105" s="532"/>
      <c r="KJR105" s="533"/>
      <c r="KJS105" s="527"/>
      <c r="KJT105" s="528"/>
      <c r="KJU105" s="529"/>
      <c r="KJV105" s="530"/>
      <c r="KJW105" s="531"/>
      <c r="KJX105" s="532"/>
      <c r="KJY105" s="533"/>
      <c r="KJZ105" s="527"/>
      <c r="KKA105" s="528"/>
      <c r="KKB105" s="529"/>
      <c r="KKC105" s="530"/>
      <c r="KKD105" s="531"/>
      <c r="KKE105" s="532"/>
      <c r="KKF105" s="533"/>
      <c r="KKG105" s="527"/>
      <c r="KKH105" s="528"/>
      <c r="KKI105" s="529"/>
      <c r="KKJ105" s="530"/>
      <c r="KKK105" s="531"/>
      <c r="KKL105" s="532"/>
      <c r="KKM105" s="533"/>
      <c r="KKN105" s="527"/>
      <c r="KKO105" s="528"/>
      <c r="KKP105" s="529"/>
      <c r="KKQ105" s="530"/>
      <c r="KKR105" s="531"/>
      <c r="KKS105" s="532"/>
      <c r="KKT105" s="533"/>
      <c r="KKU105" s="527"/>
      <c r="KKV105" s="528"/>
      <c r="KKW105" s="529"/>
      <c r="KKX105" s="530"/>
      <c r="KKY105" s="531"/>
      <c r="KKZ105" s="532"/>
      <c r="KLA105" s="533"/>
      <c r="KLB105" s="527"/>
      <c r="KLC105" s="528"/>
      <c r="KLD105" s="529"/>
      <c r="KLE105" s="530"/>
      <c r="KLF105" s="531"/>
      <c r="KLG105" s="532"/>
      <c r="KLH105" s="533"/>
      <c r="KLI105" s="527"/>
      <c r="KLJ105" s="528"/>
      <c r="KLK105" s="529"/>
      <c r="KLL105" s="530"/>
      <c r="KLM105" s="531"/>
      <c r="KLN105" s="532"/>
      <c r="KLO105" s="533"/>
      <c r="KLP105" s="527"/>
      <c r="KLQ105" s="528"/>
      <c r="KLR105" s="529"/>
      <c r="KLS105" s="530"/>
      <c r="KLT105" s="531"/>
      <c r="KLU105" s="532"/>
      <c r="KLV105" s="533"/>
      <c r="KLW105" s="527"/>
      <c r="KLX105" s="528"/>
      <c r="KLY105" s="529"/>
      <c r="KLZ105" s="530"/>
      <c r="KMA105" s="531"/>
      <c r="KMB105" s="532"/>
      <c r="KMC105" s="533"/>
      <c r="KMD105" s="527"/>
      <c r="KME105" s="528"/>
      <c r="KMF105" s="529"/>
      <c r="KMG105" s="530"/>
      <c r="KMH105" s="531"/>
      <c r="KMI105" s="532"/>
      <c r="KMJ105" s="533"/>
      <c r="KMK105" s="527"/>
      <c r="KML105" s="528"/>
      <c r="KMM105" s="529"/>
      <c r="KMN105" s="530"/>
      <c r="KMO105" s="531"/>
      <c r="KMP105" s="532"/>
      <c r="KMQ105" s="533"/>
      <c r="KMR105" s="527"/>
      <c r="KMS105" s="528"/>
      <c r="KMT105" s="529"/>
      <c r="KMU105" s="530"/>
      <c r="KMV105" s="531"/>
      <c r="KMW105" s="532"/>
      <c r="KMX105" s="533"/>
      <c r="KMY105" s="527"/>
      <c r="KMZ105" s="528"/>
      <c r="KNA105" s="529"/>
      <c r="KNB105" s="530"/>
      <c r="KNC105" s="531"/>
      <c r="KND105" s="532"/>
      <c r="KNE105" s="533"/>
      <c r="KNF105" s="527"/>
      <c r="KNG105" s="528"/>
      <c r="KNH105" s="529"/>
      <c r="KNI105" s="530"/>
      <c r="KNJ105" s="531"/>
      <c r="KNK105" s="532"/>
      <c r="KNL105" s="533"/>
      <c r="KNM105" s="527"/>
      <c r="KNN105" s="528"/>
      <c r="KNO105" s="529"/>
      <c r="KNP105" s="530"/>
      <c r="KNQ105" s="531"/>
      <c r="KNR105" s="532"/>
      <c r="KNS105" s="533"/>
      <c r="KNT105" s="527"/>
      <c r="KNU105" s="528"/>
      <c r="KNV105" s="529"/>
      <c r="KNW105" s="530"/>
      <c r="KNX105" s="531"/>
      <c r="KNY105" s="532"/>
      <c r="KNZ105" s="533"/>
      <c r="KOA105" s="527"/>
      <c r="KOB105" s="528"/>
      <c r="KOC105" s="529"/>
      <c r="KOD105" s="530"/>
      <c r="KOE105" s="531"/>
      <c r="KOF105" s="532"/>
      <c r="KOG105" s="533"/>
      <c r="KOH105" s="527"/>
      <c r="KOI105" s="528"/>
      <c r="KOJ105" s="529"/>
      <c r="KOK105" s="530"/>
      <c r="KOL105" s="531"/>
      <c r="KOM105" s="532"/>
      <c r="KON105" s="533"/>
      <c r="KOO105" s="527"/>
      <c r="KOP105" s="528"/>
      <c r="KOQ105" s="529"/>
      <c r="KOR105" s="530"/>
      <c r="KOS105" s="531"/>
      <c r="KOT105" s="532"/>
      <c r="KOU105" s="533"/>
      <c r="KOV105" s="527"/>
      <c r="KOW105" s="528"/>
      <c r="KOX105" s="529"/>
      <c r="KOY105" s="530"/>
      <c r="KOZ105" s="531"/>
      <c r="KPA105" s="532"/>
      <c r="KPB105" s="533"/>
      <c r="KPC105" s="527"/>
      <c r="KPD105" s="528"/>
      <c r="KPE105" s="529"/>
      <c r="KPF105" s="530"/>
      <c r="KPG105" s="531"/>
      <c r="KPH105" s="532"/>
      <c r="KPI105" s="533"/>
      <c r="KPJ105" s="527"/>
      <c r="KPK105" s="528"/>
      <c r="KPL105" s="529"/>
      <c r="KPM105" s="530"/>
      <c r="KPN105" s="531"/>
      <c r="KPO105" s="532"/>
      <c r="KPP105" s="533"/>
      <c r="KPQ105" s="527"/>
      <c r="KPR105" s="528"/>
      <c r="KPS105" s="529"/>
      <c r="KPT105" s="530"/>
      <c r="KPU105" s="531"/>
      <c r="KPV105" s="532"/>
      <c r="KPW105" s="533"/>
      <c r="KPX105" s="527"/>
      <c r="KPY105" s="528"/>
      <c r="KPZ105" s="529"/>
      <c r="KQA105" s="530"/>
      <c r="KQB105" s="531"/>
      <c r="KQC105" s="532"/>
      <c r="KQD105" s="533"/>
      <c r="KQE105" s="527"/>
      <c r="KQF105" s="528"/>
      <c r="KQG105" s="529"/>
      <c r="KQH105" s="530"/>
      <c r="KQI105" s="531"/>
      <c r="KQJ105" s="532"/>
      <c r="KQK105" s="533"/>
      <c r="KQL105" s="527"/>
      <c r="KQM105" s="528"/>
      <c r="KQN105" s="529"/>
      <c r="KQO105" s="530"/>
      <c r="KQP105" s="531"/>
      <c r="KQQ105" s="532"/>
      <c r="KQR105" s="533"/>
      <c r="KQS105" s="527"/>
      <c r="KQT105" s="528"/>
      <c r="KQU105" s="529"/>
      <c r="KQV105" s="530"/>
      <c r="KQW105" s="531"/>
      <c r="KQX105" s="532"/>
      <c r="KQY105" s="533"/>
      <c r="KQZ105" s="527"/>
      <c r="KRA105" s="528"/>
      <c r="KRB105" s="529"/>
      <c r="KRC105" s="530"/>
      <c r="KRD105" s="531"/>
      <c r="KRE105" s="532"/>
      <c r="KRF105" s="533"/>
      <c r="KRG105" s="527"/>
      <c r="KRH105" s="528"/>
      <c r="KRI105" s="529"/>
      <c r="KRJ105" s="530"/>
      <c r="KRK105" s="531"/>
      <c r="KRL105" s="532"/>
      <c r="KRM105" s="533"/>
      <c r="KRN105" s="527"/>
      <c r="KRO105" s="528"/>
      <c r="KRP105" s="529"/>
      <c r="KRQ105" s="530"/>
      <c r="KRR105" s="531"/>
      <c r="KRS105" s="532"/>
      <c r="KRT105" s="533"/>
      <c r="KRU105" s="527"/>
      <c r="KRV105" s="528"/>
      <c r="KRW105" s="529"/>
      <c r="KRX105" s="530"/>
      <c r="KRY105" s="531"/>
      <c r="KRZ105" s="532"/>
      <c r="KSA105" s="533"/>
      <c r="KSB105" s="527"/>
      <c r="KSC105" s="528"/>
      <c r="KSD105" s="529"/>
      <c r="KSE105" s="530"/>
      <c r="KSF105" s="531"/>
      <c r="KSG105" s="532"/>
      <c r="KSH105" s="533"/>
      <c r="KSI105" s="527"/>
      <c r="KSJ105" s="528"/>
      <c r="KSK105" s="529"/>
      <c r="KSL105" s="530"/>
      <c r="KSM105" s="531"/>
      <c r="KSN105" s="532"/>
      <c r="KSO105" s="533"/>
      <c r="KSP105" s="527"/>
      <c r="KSQ105" s="528"/>
      <c r="KSR105" s="529"/>
      <c r="KSS105" s="530"/>
      <c r="KST105" s="531"/>
      <c r="KSU105" s="532"/>
      <c r="KSV105" s="533"/>
      <c r="KSW105" s="527"/>
      <c r="KSX105" s="528"/>
      <c r="KSY105" s="529"/>
      <c r="KSZ105" s="530"/>
      <c r="KTA105" s="531"/>
      <c r="KTB105" s="532"/>
      <c r="KTC105" s="533"/>
      <c r="KTD105" s="527"/>
      <c r="KTE105" s="528"/>
      <c r="KTF105" s="529"/>
      <c r="KTG105" s="530"/>
      <c r="KTH105" s="531"/>
      <c r="KTI105" s="532"/>
      <c r="KTJ105" s="533"/>
      <c r="KTK105" s="527"/>
      <c r="KTL105" s="528"/>
      <c r="KTM105" s="529"/>
      <c r="KTN105" s="530"/>
      <c r="KTO105" s="531"/>
      <c r="KTP105" s="532"/>
      <c r="KTQ105" s="533"/>
      <c r="KTR105" s="527"/>
      <c r="KTS105" s="528"/>
      <c r="KTT105" s="529"/>
      <c r="KTU105" s="530"/>
      <c r="KTV105" s="531"/>
      <c r="KTW105" s="532"/>
      <c r="KTX105" s="533"/>
      <c r="KTY105" s="527"/>
      <c r="KTZ105" s="528"/>
      <c r="KUA105" s="529"/>
      <c r="KUB105" s="530"/>
      <c r="KUC105" s="531"/>
      <c r="KUD105" s="532"/>
      <c r="KUE105" s="533"/>
      <c r="KUF105" s="527"/>
      <c r="KUG105" s="528"/>
      <c r="KUH105" s="529"/>
      <c r="KUI105" s="530"/>
      <c r="KUJ105" s="531"/>
      <c r="KUK105" s="532"/>
      <c r="KUL105" s="533"/>
      <c r="KUM105" s="527"/>
      <c r="KUN105" s="528"/>
      <c r="KUO105" s="529"/>
      <c r="KUP105" s="530"/>
      <c r="KUQ105" s="531"/>
      <c r="KUR105" s="532"/>
      <c r="KUS105" s="533"/>
      <c r="KUT105" s="527"/>
      <c r="KUU105" s="528"/>
      <c r="KUV105" s="529"/>
      <c r="KUW105" s="530"/>
      <c r="KUX105" s="531"/>
      <c r="KUY105" s="532"/>
      <c r="KUZ105" s="533"/>
      <c r="KVA105" s="527"/>
      <c r="KVB105" s="528"/>
      <c r="KVC105" s="529"/>
      <c r="KVD105" s="530"/>
      <c r="KVE105" s="531"/>
      <c r="KVF105" s="532"/>
      <c r="KVG105" s="533"/>
      <c r="KVH105" s="527"/>
      <c r="KVI105" s="528"/>
      <c r="KVJ105" s="529"/>
      <c r="KVK105" s="530"/>
      <c r="KVL105" s="531"/>
      <c r="KVM105" s="532"/>
      <c r="KVN105" s="533"/>
      <c r="KVO105" s="527"/>
      <c r="KVP105" s="528"/>
      <c r="KVQ105" s="529"/>
      <c r="KVR105" s="530"/>
      <c r="KVS105" s="531"/>
      <c r="KVT105" s="532"/>
      <c r="KVU105" s="533"/>
      <c r="KVV105" s="527"/>
      <c r="KVW105" s="528"/>
      <c r="KVX105" s="529"/>
      <c r="KVY105" s="530"/>
      <c r="KVZ105" s="531"/>
      <c r="KWA105" s="532"/>
      <c r="KWB105" s="533"/>
      <c r="KWC105" s="527"/>
      <c r="KWD105" s="528"/>
      <c r="KWE105" s="529"/>
      <c r="KWF105" s="530"/>
      <c r="KWG105" s="531"/>
      <c r="KWH105" s="532"/>
      <c r="KWI105" s="533"/>
      <c r="KWJ105" s="527"/>
      <c r="KWK105" s="528"/>
      <c r="KWL105" s="529"/>
      <c r="KWM105" s="530"/>
      <c r="KWN105" s="531"/>
      <c r="KWO105" s="532"/>
      <c r="KWP105" s="533"/>
      <c r="KWQ105" s="527"/>
      <c r="KWR105" s="528"/>
      <c r="KWS105" s="529"/>
      <c r="KWT105" s="530"/>
      <c r="KWU105" s="531"/>
      <c r="KWV105" s="532"/>
      <c r="KWW105" s="533"/>
      <c r="KWX105" s="527"/>
      <c r="KWY105" s="528"/>
      <c r="KWZ105" s="529"/>
      <c r="KXA105" s="530"/>
      <c r="KXB105" s="531"/>
      <c r="KXC105" s="532"/>
      <c r="KXD105" s="533"/>
      <c r="KXE105" s="527"/>
      <c r="KXF105" s="528"/>
      <c r="KXG105" s="529"/>
      <c r="KXH105" s="530"/>
      <c r="KXI105" s="531"/>
      <c r="KXJ105" s="532"/>
      <c r="KXK105" s="533"/>
      <c r="KXL105" s="527"/>
      <c r="KXM105" s="528"/>
      <c r="KXN105" s="529"/>
      <c r="KXO105" s="530"/>
      <c r="KXP105" s="531"/>
      <c r="KXQ105" s="532"/>
      <c r="KXR105" s="533"/>
      <c r="KXS105" s="527"/>
      <c r="KXT105" s="528"/>
      <c r="KXU105" s="529"/>
      <c r="KXV105" s="530"/>
      <c r="KXW105" s="531"/>
      <c r="KXX105" s="532"/>
      <c r="KXY105" s="533"/>
      <c r="KXZ105" s="527"/>
      <c r="KYA105" s="528"/>
      <c r="KYB105" s="529"/>
      <c r="KYC105" s="530"/>
      <c r="KYD105" s="531"/>
      <c r="KYE105" s="532"/>
      <c r="KYF105" s="533"/>
      <c r="KYG105" s="527"/>
      <c r="KYH105" s="528"/>
      <c r="KYI105" s="529"/>
      <c r="KYJ105" s="530"/>
      <c r="KYK105" s="531"/>
      <c r="KYL105" s="532"/>
      <c r="KYM105" s="533"/>
      <c r="KYN105" s="527"/>
      <c r="KYO105" s="528"/>
      <c r="KYP105" s="529"/>
      <c r="KYQ105" s="530"/>
      <c r="KYR105" s="531"/>
      <c r="KYS105" s="532"/>
      <c r="KYT105" s="533"/>
      <c r="KYU105" s="527"/>
      <c r="KYV105" s="528"/>
      <c r="KYW105" s="529"/>
      <c r="KYX105" s="530"/>
      <c r="KYY105" s="531"/>
      <c r="KYZ105" s="532"/>
      <c r="KZA105" s="533"/>
      <c r="KZB105" s="527"/>
      <c r="KZC105" s="528"/>
      <c r="KZD105" s="529"/>
      <c r="KZE105" s="530"/>
      <c r="KZF105" s="531"/>
      <c r="KZG105" s="532"/>
      <c r="KZH105" s="533"/>
      <c r="KZI105" s="527"/>
      <c r="KZJ105" s="528"/>
      <c r="KZK105" s="529"/>
      <c r="KZL105" s="530"/>
      <c r="KZM105" s="531"/>
      <c r="KZN105" s="532"/>
      <c r="KZO105" s="533"/>
      <c r="KZP105" s="527"/>
      <c r="KZQ105" s="528"/>
      <c r="KZR105" s="529"/>
      <c r="KZS105" s="530"/>
      <c r="KZT105" s="531"/>
      <c r="KZU105" s="532"/>
      <c r="KZV105" s="533"/>
      <c r="KZW105" s="527"/>
      <c r="KZX105" s="528"/>
      <c r="KZY105" s="529"/>
      <c r="KZZ105" s="530"/>
      <c r="LAA105" s="531"/>
      <c r="LAB105" s="532"/>
      <c r="LAC105" s="533"/>
      <c r="LAD105" s="527"/>
      <c r="LAE105" s="528"/>
      <c r="LAF105" s="529"/>
      <c r="LAG105" s="530"/>
      <c r="LAH105" s="531"/>
      <c r="LAI105" s="532"/>
      <c r="LAJ105" s="533"/>
      <c r="LAK105" s="527"/>
      <c r="LAL105" s="528"/>
      <c r="LAM105" s="529"/>
      <c r="LAN105" s="530"/>
      <c r="LAO105" s="531"/>
      <c r="LAP105" s="532"/>
      <c r="LAQ105" s="533"/>
      <c r="LAR105" s="527"/>
      <c r="LAS105" s="528"/>
      <c r="LAT105" s="529"/>
      <c r="LAU105" s="530"/>
      <c r="LAV105" s="531"/>
      <c r="LAW105" s="532"/>
      <c r="LAX105" s="533"/>
      <c r="LAY105" s="527"/>
      <c r="LAZ105" s="528"/>
      <c r="LBA105" s="529"/>
      <c r="LBB105" s="530"/>
      <c r="LBC105" s="531"/>
      <c r="LBD105" s="532"/>
      <c r="LBE105" s="533"/>
      <c r="LBF105" s="527"/>
      <c r="LBG105" s="528"/>
      <c r="LBH105" s="529"/>
      <c r="LBI105" s="530"/>
      <c r="LBJ105" s="531"/>
      <c r="LBK105" s="532"/>
      <c r="LBL105" s="533"/>
      <c r="LBM105" s="527"/>
      <c r="LBN105" s="528"/>
      <c r="LBO105" s="529"/>
      <c r="LBP105" s="530"/>
      <c r="LBQ105" s="531"/>
      <c r="LBR105" s="532"/>
      <c r="LBS105" s="533"/>
      <c r="LBT105" s="527"/>
      <c r="LBU105" s="528"/>
      <c r="LBV105" s="529"/>
      <c r="LBW105" s="530"/>
      <c r="LBX105" s="531"/>
      <c r="LBY105" s="532"/>
      <c r="LBZ105" s="533"/>
      <c r="LCA105" s="527"/>
      <c r="LCB105" s="528"/>
      <c r="LCC105" s="529"/>
      <c r="LCD105" s="530"/>
      <c r="LCE105" s="531"/>
      <c r="LCF105" s="532"/>
      <c r="LCG105" s="533"/>
      <c r="LCH105" s="527"/>
      <c r="LCI105" s="528"/>
      <c r="LCJ105" s="529"/>
      <c r="LCK105" s="530"/>
      <c r="LCL105" s="531"/>
      <c r="LCM105" s="532"/>
      <c r="LCN105" s="533"/>
      <c r="LCO105" s="527"/>
      <c r="LCP105" s="528"/>
      <c r="LCQ105" s="529"/>
      <c r="LCR105" s="530"/>
      <c r="LCS105" s="531"/>
      <c r="LCT105" s="532"/>
      <c r="LCU105" s="533"/>
      <c r="LCV105" s="527"/>
      <c r="LCW105" s="528"/>
      <c r="LCX105" s="529"/>
      <c r="LCY105" s="530"/>
      <c r="LCZ105" s="531"/>
      <c r="LDA105" s="532"/>
      <c r="LDB105" s="533"/>
      <c r="LDC105" s="527"/>
      <c r="LDD105" s="528"/>
      <c r="LDE105" s="529"/>
      <c r="LDF105" s="530"/>
      <c r="LDG105" s="531"/>
      <c r="LDH105" s="532"/>
      <c r="LDI105" s="533"/>
      <c r="LDJ105" s="527"/>
      <c r="LDK105" s="528"/>
      <c r="LDL105" s="529"/>
      <c r="LDM105" s="530"/>
      <c r="LDN105" s="531"/>
      <c r="LDO105" s="532"/>
      <c r="LDP105" s="533"/>
      <c r="LDQ105" s="527"/>
      <c r="LDR105" s="528"/>
      <c r="LDS105" s="529"/>
      <c r="LDT105" s="530"/>
      <c r="LDU105" s="531"/>
      <c r="LDV105" s="532"/>
      <c r="LDW105" s="533"/>
      <c r="LDX105" s="527"/>
      <c r="LDY105" s="528"/>
      <c r="LDZ105" s="529"/>
      <c r="LEA105" s="530"/>
      <c r="LEB105" s="531"/>
      <c r="LEC105" s="532"/>
      <c r="LED105" s="533"/>
      <c r="LEE105" s="527"/>
      <c r="LEF105" s="528"/>
      <c r="LEG105" s="529"/>
      <c r="LEH105" s="530"/>
      <c r="LEI105" s="531"/>
      <c r="LEJ105" s="532"/>
      <c r="LEK105" s="533"/>
      <c r="LEL105" s="527"/>
      <c r="LEM105" s="528"/>
      <c r="LEN105" s="529"/>
      <c r="LEO105" s="530"/>
      <c r="LEP105" s="531"/>
      <c r="LEQ105" s="532"/>
      <c r="LER105" s="533"/>
      <c r="LES105" s="527"/>
      <c r="LET105" s="528"/>
      <c r="LEU105" s="529"/>
      <c r="LEV105" s="530"/>
      <c r="LEW105" s="531"/>
      <c r="LEX105" s="532"/>
      <c r="LEY105" s="533"/>
      <c r="LEZ105" s="527"/>
      <c r="LFA105" s="528"/>
      <c r="LFB105" s="529"/>
      <c r="LFC105" s="530"/>
      <c r="LFD105" s="531"/>
      <c r="LFE105" s="532"/>
      <c r="LFF105" s="533"/>
      <c r="LFG105" s="527"/>
      <c r="LFH105" s="528"/>
      <c r="LFI105" s="529"/>
      <c r="LFJ105" s="530"/>
      <c r="LFK105" s="531"/>
      <c r="LFL105" s="532"/>
      <c r="LFM105" s="533"/>
      <c r="LFN105" s="527"/>
      <c r="LFO105" s="528"/>
      <c r="LFP105" s="529"/>
      <c r="LFQ105" s="530"/>
      <c r="LFR105" s="531"/>
      <c r="LFS105" s="532"/>
      <c r="LFT105" s="533"/>
      <c r="LFU105" s="527"/>
      <c r="LFV105" s="528"/>
      <c r="LFW105" s="529"/>
      <c r="LFX105" s="530"/>
      <c r="LFY105" s="531"/>
      <c r="LFZ105" s="532"/>
      <c r="LGA105" s="533"/>
      <c r="LGB105" s="527"/>
      <c r="LGC105" s="528"/>
      <c r="LGD105" s="529"/>
      <c r="LGE105" s="530"/>
      <c r="LGF105" s="531"/>
      <c r="LGG105" s="532"/>
      <c r="LGH105" s="533"/>
      <c r="LGI105" s="527"/>
      <c r="LGJ105" s="528"/>
      <c r="LGK105" s="529"/>
      <c r="LGL105" s="530"/>
      <c r="LGM105" s="531"/>
      <c r="LGN105" s="532"/>
      <c r="LGO105" s="533"/>
      <c r="LGP105" s="527"/>
      <c r="LGQ105" s="528"/>
      <c r="LGR105" s="529"/>
      <c r="LGS105" s="530"/>
      <c r="LGT105" s="531"/>
      <c r="LGU105" s="532"/>
      <c r="LGV105" s="533"/>
      <c r="LGW105" s="527"/>
      <c r="LGX105" s="528"/>
      <c r="LGY105" s="529"/>
      <c r="LGZ105" s="530"/>
      <c r="LHA105" s="531"/>
      <c r="LHB105" s="532"/>
      <c r="LHC105" s="533"/>
      <c r="LHD105" s="527"/>
      <c r="LHE105" s="528"/>
      <c r="LHF105" s="529"/>
      <c r="LHG105" s="530"/>
      <c r="LHH105" s="531"/>
      <c r="LHI105" s="532"/>
      <c r="LHJ105" s="533"/>
      <c r="LHK105" s="527"/>
      <c r="LHL105" s="528"/>
      <c r="LHM105" s="529"/>
      <c r="LHN105" s="530"/>
      <c r="LHO105" s="531"/>
      <c r="LHP105" s="532"/>
      <c r="LHQ105" s="533"/>
      <c r="LHR105" s="527"/>
      <c r="LHS105" s="528"/>
      <c r="LHT105" s="529"/>
      <c r="LHU105" s="530"/>
      <c r="LHV105" s="531"/>
      <c r="LHW105" s="532"/>
      <c r="LHX105" s="533"/>
      <c r="LHY105" s="527"/>
      <c r="LHZ105" s="528"/>
      <c r="LIA105" s="529"/>
      <c r="LIB105" s="530"/>
      <c r="LIC105" s="531"/>
      <c r="LID105" s="532"/>
      <c r="LIE105" s="533"/>
      <c r="LIF105" s="527"/>
      <c r="LIG105" s="528"/>
      <c r="LIH105" s="529"/>
      <c r="LII105" s="530"/>
      <c r="LIJ105" s="531"/>
      <c r="LIK105" s="532"/>
      <c r="LIL105" s="533"/>
      <c r="LIM105" s="527"/>
      <c r="LIN105" s="528"/>
      <c r="LIO105" s="529"/>
      <c r="LIP105" s="530"/>
      <c r="LIQ105" s="531"/>
      <c r="LIR105" s="532"/>
      <c r="LIS105" s="533"/>
      <c r="LIT105" s="527"/>
      <c r="LIU105" s="528"/>
      <c r="LIV105" s="529"/>
      <c r="LIW105" s="530"/>
      <c r="LIX105" s="531"/>
      <c r="LIY105" s="532"/>
      <c r="LIZ105" s="533"/>
      <c r="LJA105" s="527"/>
      <c r="LJB105" s="528"/>
      <c r="LJC105" s="529"/>
      <c r="LJD105" s="530"/>
      <c r="LJE105" s="531"/>
      <c r="LJF105" s="532"/>
      <c r="LJG105" s="533"/>
      <c r="LJH105" s="527"/>
      <c r="LJI105" s="528"/>
      <c r="LJJ105" s="529"/>
      <c r="LJK105" s="530"/>
      <c r="LJL105" s="531"/>
      <c r="LJM105" s="532"/>
      <c r="LJN105" s="533"/>
      <c r="LJO105" s="527"/>
      <c r="LJP105" s="528"/>
      <c r="LJQ105" s="529"/>
      <c r="LJR105" s="530"/>
      <c r="LJS105" s="531"/>
      <c r="LJT105" s="532"/>
      <c r="LJU105" s="533"/>
      <c r="LJV105" s="527"/>
      <c r="LJW105" s="528"/>
      <c r="LJX105" s="529"/>
      <c r="LJY105" s="530"/>
      <c r="LJZ105" s="531"/>
      <c r="LKA105" s="532"/>
      <c r="LKB105" s="533"/>
      <c r="LKC105" s="527"/>
      <c r="LKD105" s="528"/>
      <c r="LKE105" s="529"/>
      <c r="LKF105" s="530"/>
      <c r="LKG105" s="531"/>
      <c r="LKH105" s="532"/>
      <c r="LKI105" s="533"/>
      <c r="LKJ105" s="527"/>
      <c r="LKK105" s="528"/>
      <c r="LKL105" s="529"/>
      <c r="LKM105" s="530"/>
      <c r="LKN105" s="531"/>
      <c r="LKO105" s="532"/>
      <c r="LKP105" s="533"/>
      <c r="LKQ105" s="527"/>
      <c r="LKR105" s="528"/>
      <c r="LKS105" s="529"/>
      <c r="LKT105" s="530"/>
      <c r="LKU105" s="531"/>
      <c r="LKV105" s="532"/>
      <c r="LKW105" s="533"/>
      <c r="LKX105" s="527"/>
      <c r="LKY105" s="528"/>
      <c r="LKZ105" s="529"/>
      <c r="LLA105" s="530"/>
      <c r="LLB105" s="531"/>
      <c r="LLC105" s="532"/>
      <c r="LLD105" s="533"/>
      <c r="LLE105" s="527"/>
      <c r="LLF105" s="528"/>
      <c r="LLG105" s="529"/>
      <c r="LLH105" s="530"/>
      <c r="LLI105" s="531"/>
      <c r="LLJ105" s="532"/>
      <c r="LLK105" s="533"/>
      <c r="LLL105" s="527"/>
      <c r="LLM105" s="528"/>
      <c r="LLN105" s="529"/>
      <c r="LLO105" s="530"/>
      <c r="LLP105" s="531"/>
      <c r="LLQ105" s="532"/>
      <c r="LLR105" s="533"/>
      <c r="LLS105" s="527"/>
      <c r="LLT105" s="528"/>
      <c r="LLU105" s="529"/>
      <c r="LLV105" s="530"/>
      <c r="LLW105" s="531"/>
      <c r="LLX105" s="532"/>
      <c r="LLY105" s="533"/>
      <c r="LLZ105" s="527"/>
      <c r="LMA105" s="528"/>
      <c r="LMB105" s="529"/>
      <c r="LMC105" s="530"/>
      <c r="LMD105" s="531"/>
      <c r="LME105" s="532"/>
      <c r="LMF105" s="533"/>
      <c r="LMG105" s="527"/>
      <c r="LMH105" s="528"/>
      <c r="LMI105" s="529"/>
      <c r="LMJ105" s="530"/>
      <c r="LMK105" s="531"/>
      <c r="LML105" s="532"/>
      <c r="LMM105" s="533"/>
      <c r="LMN105" s="527"/>
      <c r="LMO105" s="528"/>
      <c r="LMP105" s="529"/>
      <c r="LMQ105" s="530"/>
      <c r="LMR105" s="531"/>
      <c r="LMS105" s="532"/>
      <c r="LMT105" s="533"/>
      <c r="LMU105" s="527"/>
      <c r="LMV105" s="528"/>
      <c r="LMW105" s="529"/>
      <c r="LMX105" s="530"/>
      <c r="LMY105" s="531"/>
      <c r="LMZ105" s="532"/>
      <c r="LNA105" s="533"/>
      <c r="LNB105" s="527"/>
      <c r="LNC105" s="528"/>
      <c r="LND105" s="529"/>
      <c r="LNE105" s="530"/>
      <c r="LNF105" s="531"/>
      <c r="LNG105" s="532"/>
      <c r="LNH105" s="533"/>
      <c r="LNI105" s="527"/>
      <c r="LNJ105" s="528"/>
      <c r="LNK105" s="529"/>
      <c r="LNL105" s="530"/>
      <c r="LNM105" s="531"/>
      <c r="LNN105" s="532"/>
      <c r="LNO105" s="533"/>
      <c r="LNP105" s="527"/>
      <c r="LNQ105" s="528"/>
      <c r="LNR105" s="529"/>
      <c r="LNS105" s="530"/>
      <c r="LNT105" s="531"/>
      <c r="LNU105" s="532"/>
      <c r="LNV105" s="533"/>
      <c r="LNW105" s="527"/>
      <c r="LNX105" s="528"/>
      <c r="LNY105" s="529"/>
      <c r="LNZ105" s="530"/>
      <c r="LOA105" s="531"/>
      <c r="LOB105" s="532"/>
      <c r="LOC105" s="533"/>
      <c r="LOD105" s="527"/>
      <c r="LOE105" s="528"/>
      <c r="LOF105" s="529"/>
      <c r="LOG105" s="530"/>
      <c r="LOH105" s="531"/>
      <c r="LOI105" s="532"/>
      <c r="LOJ105" s="533"/>
      <c r="LOK105" s="527"/>
      <c r="LOL105" s="528"/>
      <c r="LOM105" s="529"/>
      <c r="LON105" s="530"/>
      <c r="LOO105" s="531"/>
      <c r="LOP105" s="532"/>
      <c r="LOQ105" s="533"/>
      <c r="LOR105" s="527"/>
      <c r="LOS105" s="528"/>
      <c r="LOT105" s="529"/>
      <c r="LOU105" s="530"/>
      <c r="LOV105" s="531"/>
      <c r="LOW105" s="532"/>
      <c r="LOX105" s="533"/>
      <c r="LOY105" s="527"/>
      <c r="LOZ105" s="528"/>
      <c r="LPA105" s="529"/>
      <c r="LPB105" s="530"/>
      <c r="LPC105" s="531"/>
      <c r="LPD105" s="532"/>
      <c r="LPE105" s="533"/>
      <c r="LPF105" s="527"/>
      <c r="LPG105" s="528"/>
      <c r="LPH105" s="529"/>
      <c r="LPI105" s="530"/>
      <c r="LPJ105" s="531"/>
      <c r="LPK105" s="532"/>
      <c r="LPL105" s="533"/>
      <c r="LPM105" s="527"/>
      <c r="LPN105" s="528"/>
      <c r="LPO105" s="529"/>
      <c r="LPP105" s="530"/>
      <c r="LPQ105" s="531"/>
      <c r="LPR105" s="532"/>
      <c r="LPS105" s="533"/>
      <c r="LPT105" s="527"/>
      <c r="LPU105" s="528"/>
      <c r="LPV105" s="529"/>
      <c r="LPW105" s="530"/>
      <c r="LPX105" s="531"/>
      <c r="LPY105" s="532"/>
      <c r="LPZ105" s="533"/>
      <c r="LQA105" s="527"/>
      <c r="LQB105" s="528"/>
      <c r="LQC105" s="529"/>
      <c r="LQD105" s="530"/>
      <c r="LQE105" s="531"/>
      <c r="LQF105" s="532"/>
      <c r="LQG105" s="533"/>
      <c r="LQH105" s="527"/>
      <c r="LQI105" s="528"/>
      <c r="LQJ105" s="529"/>
      <c r="LQK105" s="530"/>
      <c r="LQL105" s="531"/>
      <c r="LQM105" s="532"/>
      <c r="LQN105" s="533"/>
      <c r="LQO105" s="527"/>
      <c r="LQP105" s="528"/>
      <c r="LQQ105" s="529"/>
      <c r="LQR105" s="530"/>
      <c r="LQS105" s="531"/>
      <c r="LQT105" s="532"/>
      <c r="LQU105" s="533"/>
      <c r="LQV105" s="527"/>
      <c r="LQW105" s="528"/>
      <c r="LQX105" s="529"/>
      <c r="LQY105" s="530"/>
      <c r="LQZ105" s="531"/>
      <c r="LRA105" s="532"/>
      <c r="LRB105" s="533"/>
      <c r="LRC105" s="527"/>
      <c r="LRD105" s="528"/>
      <c r="LRE105" s="529"/>
      <c r="LRF105" s="530"/>
      <c r="LRG105" s="531"/>
      <c r="LRH105" s="532"/>
      <c r="LRI105" s="533"/>
      <c r="LRJ105" s="527"/>
      <c r="LRK105" s="528"/>
      <c r="LRL105" s="529"/>
      <c r="LRM105" s="530"/>
      <c r="LRN105" s="531"/>
      <c r="LRO105" s="532"/>
      <c r="LRP105" s="533"/>
      <c r="LRQ105" s="527"/>
      <c r="LRR105" s="528"/>
      <c r="LRS105" s="529"/>
      <c r="LRT105" s="530"/>
      <c r="LRU105" s="531"/>
      <c r="LRV105" s="532"/>
      <c r="LRW105" s="533"/>
      <c r="LRX105" s="527"/>
      <c r="LRY105" s="528"/>
      <c r="LRZ105" s="529"/>
      <c r="LSA105" s="530"/>
      <c r="LSB105" s="531"/>
      <c r="LSC105" s="532"/>
      <c r="LSD105" s="533"/>
      <c r="LSE105" s="527"/>
      <c r="LSF105" s="528"/>
      <c r="LSG105" s="529"/>
      <c r="LSH105" s="530"/>
      <c r="LSI105" s="531"/>
      <c r="LSJ105" s="532"/>
      <c r="LSK105" s="533"/>
      <c r="LSL105" s="527"/>
      <c r="LSM105" s="528"/>
      <c r="LSN105" s="529"/>
      <c r="LSO105" s="530"/>
      <c r="LSP105" s="531"/>
      <c r="LSQ105" s="532"/>
      <c r="LSR105" s="533"/>
      <c r="LSS105" s="527"/>
      <c r="LST105" s="528"/>
      <c r="LSU105" s="529"/>
      <c r="LSV105" s="530"/>
      <c r="LSW105" s="531"/>
      <c r="LSX105" s="532"/>
      <c r="LSY105" s="533"/>
      <c r="LSZ105" s="527"/>
      <c r="LTA105" s="528"/>
      <c r="LTB105" s="529"/>
      <c r="LTC105" s="530"/>
      <c r="LTD105" s="531"/>
      <c r="LTE105" s="532"/>
      <c r="LTF105" s="533"/>
      <c r="LTG105" s="527"/>
      <c r="LTH105" s="528"/>
      <c r="LTI105" s="529"/>
      <c r="LTJ105" s="530"/>
      <c r="LTK105" s="531"/>
      <c r="LTL105" s="532"/>
      <c r="LTM105" s="533"/>
      <c r="LTN105" s="527"/>
      <c r="LTO105" s="528"/>
      <c r="LTP105" s="529"/>
      <c r="LTQ105" s="530"/>
      <c r="LTR105" s="531"/>
      <c r="LTS105" s="532"/>
      <c r="LTT105" s="533"/>
      <c r="LTU105" s="527"/>
      <c r="LTV105" s="528"/>
      <c r="LTW105" s="529"/>
      <c r="LTX105" s="530"/>
      <c r="LTY105" s="531"/>
      <c r="LTZ105" s="532"/>
      <c r="LUA105" s="533"/>
      <c r="LUB105" s="527"/>
      <c r="LUC105" s="528"/>
      <c r="LUD105" s="529"/>
      <c r="LUE105" s="530"/>
      <c r="LUF105" s="531"/>
      <c r="LUG105" s="532"/>
      <c r="LUH105" s="533"/>
      <c r="LUI105" s="527"/>
      <c r="LUJ105" s="528"/>
      <c r="LUK105" s="529"/>
      <c r="LUL105" s="530"/>
      <c r="LUM105" s="531"/>
      <c r="LUN105" s="532"/>
      <c r="LUO105" s="533"/>
      <c r="LUP105" s="527"/>
      <c r="LUQ105" s="528"/>
      <c r="LUR105" s="529"/>
      <c r="LUS105" s="530"/>
      <c r="LUT105" s="531"/>
      <c r="LUU105" s="532"/>
      <c r="LUV105" s="533"/>
      <c r="LUW105" s="527"/>
      <c r="LUX105" s="528"/>
      <c r="LUY105" s="529"/>
      <c r="LUZ105" s="530"/>
      <c r="LVA105" s="531"/>
      <c r="LVB105" s="532"/>
      <c r="LVC105" s="533"/>
      <c r="LVD105" s="527"/>
      <c r="LVE105" s="528"/>
      <c r="LVF105" s="529"/>
      <c r="LVG105" s="530"/>
      <c r="LVH105" s="531"/>
      <c r="LVI105" s="532"/>
      <c r="LVJ105" s="533"/>
      <c r="LVK105" s="527"/>
      <c r="LVL105" s="528"/>
      <c r="LVM105" s="529"/>
      <c r="LVN105" s="530"/>
      <c r="LVO105" s="531"/>
      <c r="LVP105" s="532"/>
      <c r="LVQ105" s="533"/>
      <c r="LVR105" s="527"/>
      <c r="LVS105" s="528"/>
      <c r="LVT105" s="529"/>
      <c r="LVU105" s="530"/>
      <c r="LVV105" s="531"/>
      <c r="LVW105" s="532"/>
      <c r="LVX105" s="533"/>
      <c r="LVY105" s="527"/>
      <c r="LVZ105" s="528"/>
      <c r="LWA105" s="529"/>
      <c r="LWB105" s="530"/>
      <c r="LWC105" s="531"/>
      <c r="LWD105" s="532"/>
      <c r="LWE105" s="533"/>
      <c r="LWF105" s="527"/>
      <c r="LWG105" s="528"/>
      <c r="LWH105" s="529"/>
      <c r="LWI105" s="530"/>
      <c r="LWJ105" s="531"/>
      <c r="LWK105" s="532"/>
      <c r="LWL105" s="533"/>
      <c r="LWM105" s="527"/>
      <c r="LWN105" s="528"/>
      <c r="LWO105" s="529"/>
      <c r="LWP105" s="530"/>
      <c r="LWQ105" s="531"/>
      <c r="LWR105" s="532"/>
      <c r="LWS105" s="533"/>
      <c r="LWT105" s="527"/>
      <c r="LWU105" s="528"/>
      <c r="LWV105" s="529"/>
      <c r="LWW105" s="530"/>
      <c r="LWX105" s="531"/>
      <c r="LWY105" s="532"/>
      <c r="LWZ105" s="533"/>
      <c r="LXA105" s="527"/>
      <c r="LXB105" s="528"/>
      <c r="LXC105" s="529"/>
      <c r="LXD105" s="530"/>
      <c r="LXE105" s="531"/>
      <c r="LXF105" s="532"/>
      <c r="LXG105" s="533"/>
      <c r="LXH105" s="527"/>
      <c r="LXI105" s="528"/>
      <c r="LXJ105" s="529"/>
      <c r="LXK105" s="530"/>
      <c r="LXL105" s="531"/>
      <c r="LXM105" s="532"/>
      <c r="LXN105" s="533"/>
      <c r="LXO105" s="527"/>
      <c r="LXP105" s="528"/>
      <c r="LXQ105" s="529"/>
      <c r="LXR105" s="530"/>
      <c r="LXS105" s="531"/>
      <c r="LXT105" s="532"/>
      <c r="LXU105" s="533"/>
      <c r="LXV105" s="527"/>
      <c r="LXW105" s="528"/>
      <c r="LXX105" s="529"/>
      <c r="LXY105" s="530"/>
      <c r="LXZ105" s="531"/>
      <c r="LYA105" s="532"/>
      <c r="LYB105" s="533"/>
      <c r="LYC105" s="527"/>
      <c r="LYD105" s="528"/>
      <c r="LYE105" s="529"/>
      <c r="LYF105" s="530"/>
      <c r="LYG105" s="531"/>
      <c r="LYH105" s="532"/>
      <c r="LYI105" s="533"/>
      <c r="LYJ105" s="527"/>
      <c r="LYK105" s="528"/>
      <c r="LYL105" s="529"/>
      <c r="LYM105" s="530"/>
      <c r="LYN105" s="531"/>
      <c r="LYO105" s="532"/>
      <c r="LYP105" s="533"/>
      <c r="LYQ105" s="527"/>
      <c r="LYR105" s="528"/>
      <c r="LYS105" s="529"/>
      <c r="LYT105" s="530"/>
      <c r="LYU105" s="531"/>
      <c r="LYV105" s="532"/>
      <c r="LYW105" s="533"/>
      <c r="LYX105" s="527"/>
      <c r="LYY105" s="528"/>
      <c r="LYZ105" s="529"/>
      <c r="LZA105" s="530"/>
      <c r="LZB105" s="531"/>
      <c r="LZC105" s="532"/>
      <c r="LZD105" s="533"/>
      <c r="LZE105" s="527"/>
      <c r="LZF105" s="528"/>
      <c r="LZG105" s="529"/>
      <c r="LZH105" s="530"/>
      <c r="LZI105" s="531"/>
      <c r="LZJ105" s="532"/>
      <c r="LZK105" s="533"/>
      <c r="LZL105" s="527"/>
      <c r="LZM105" s="528"/>
      <c r="LZN105" s="529"/>
      <c r="LZO105" s="530"/>
      <c r="LZP105" s="531"/>
      <c r="LZQ105" s="532"/>
      <c r="LZR105" s="533"/>
      <c r="LZS105" s="527"/>
      <c r="LZT105" s="528"/>
      <c r="LZU105" s="529"/>
      <c r="LZV105" s="530"/>
      <c r="LZW105" s="531"/>
      <c r="LZX105" s="532"/>
      <c r="LZY105" s="533"/>
      <c r="LZZ105" s="527"/>
      <c r="MAA105" s="528"/>
      <c r="MAB105" s="529"/>
      <c r="MAC105" s="530"/>
      <c r="MAD105" s="531"/>
      <c r="MAE105" s="532"/>
      <c r="MAF105" s="533"/>
      <c r="MAG105" s="527"/>
      <c r="MAH105" s="528"/>
      <c r="MAI105" s="529"/>
      <c r="MAJ105" s="530"/>
      <c r="MAK105" s="531"/>
      <c r="MAL105" s="532"/>
      <c r="MAM105" s="533"/>
      <c r="MAN105" s="527"/>
      <c r="MAO105" s="528"/>
      <c r="MAP105" s="529"/>
      <c r="MAQ105" s="530"/>
      <c r="MAR105" s="531"/>
      <c r="MAS105" s="532"/>
      <c r="MAT105" s="533"/>
      <c r="MAU105" s="527"/>
      <c r="MAV105" s="528"/>
      <c r="MAW105" s="529"/>
      <c r="MAX105" s="530"/>
      <c r="MAY105" s="531"/>
      <c r="MAZ105" s="532"/>
      <c r="MBA105" s="533"/>
      <c r="MBB105" s="527"/>
      <c r="MBC105" s="528"/>
      <c r="MBD105" s="529"/>
      <c r="MBE105" s="530"/>
      <c r="MBF105" s="531"/>
      <c r="MBG105" s="532"/>
      <c r="MBH105" s="533"/>
      <c r="MBI105" s="527"/>
      <c r="MBJ105" s="528"/>
      <c r="MBK105" s="529"/>
      <c r="MBL105" s="530"/>
      <c r="MBM105" s="531"/>
      <c r="MBN105" s="532"/>
      <c r="MBO105" s="533"/>
      <c r="MBP105" s="527"/>
      <c r="MBQ105" s="528"/>
      <c r="MBR105" s="529"/>
      <c r="MBS105" s="530"/>
      <c r="MBT105" s="531"/>
      <c r="MBU105" s="532"/>
      <c r="MBV105" s="533"/>
      <c r="MBW105" s="527"/>
      <c r="MBX105" s="528"/>
      <c r="MBY105" s="529"/>
      <c r="MBZ105" s="530"/>
      <c r="MCA105" s="531"/>
      <c r="MCB105" s="532"/>
      <c r="MCC105" s="533"/>
      <c r="MCD105" s="527"/>
      <c r="MCE105" s="528"/>
      <c r="MCF105" s="529"/>
      <c r="MCG105" s="530"/>
      <c r="MCH105" s="531"/>
      <c r="MCI105" s="532"/>
      <c r="MCJ105" s="533"/>
      <c r="MCK105" s="527"/>
      <c r="MCL105" s="528"/>
      <c r="MCM105" s="529"/>
      <c r="MCN105" s="530"/>
      <c r="MCO105" s="531"/>
      <c r="MCP105" s="532"/>
      <c r="MCQ105" s="533"/>
      <c r="MCR105" s="527"/>
      <c r="MCS105" s="528"/>
      <c r="MCT105" s="529"/>
      <c r="MCU105" s="530"/>
      <c r="MCV105" s="531"/>
      <c r="MCW105" s="532"/>
      <c r="MCX105" s="533"/>
      <c r="MCY105" s="527"/>
      <c r="MCZ105" s="528"/>
      <c r="MDA105" s="529"/>
      <c r="MDB105" s="530"/>
      <c r="MDC105" s="531"/>
      <c r="MDD105" s="532"/>
      <c r="MDE105" s="533"/>
      <c r="MDF105" s="527"/>
      <c r="MDG105" s="528"/>
      <c r="MDH105" s="529"/>
      <c r="MDI105" s="530"/>
      <c r="MDJ105" s="531"/>
      <c r="MDK105" s="532"/>
      <c r="MDL105" s="533"/>
      <c r="MDM105" s="527"/>
      <c r="MDN105" s="528"/>
      <c r="MDO105" s="529"/>
      <c r="MDP105" s="530"/>
      <c r="MDQ105" s="531"/>
      <c r="MDR105" s="532"/>
      <c r="MDS105" s="533"/>
      <c r="MDT105" s="527"/>
      <c r="MDU105" s="528"/>
      <c r="MDV105" s="529"/>
      <c r="MDW105" s="530"/>
      <c r="MDX105" s="531"/>
      <c r="MDY105" s="532"/>
      <c r="MDZ105" s="533"/>
      <c r="MEA105" s="527"/>
      <c r="MEB105" s="528"/>
      <c r="MEC105" s="529"/>
      <c r="MED105" s="530"/>
      <c r="MEE105" s="531"/>
      <c r="MEF105" s="532"/>
      <c r="MEG105" s="533"/>
      <c r="MEH105" s="527"/>
      <c r="MEI105" s="528"/>
      <c r="MEJ105" s="529"/>
      <c r="MEK105" s="530"/>
      <c r="MEL105" s="531"/>
      <c r="MEM105" s="532"/>
      <c r="MEN105" s="533"/>
      <c r="MEO105" s="527"/>
      <c r="MEP105" s="528"/>
      <c r="MEQ105" s="529"/>
      <c r="MER105" s="530"/>
      <c r="MES105" s="531"/>
      <c r="MET105" s="532"/>
      <c r="MEU105" s="533"/>
      <c r="MEV105" s="527"/>
      <c r="MEW105" s="528"/>
      <c r="MEX105" s="529"/>
      <c r="MEY105" s="530"/>
      <c r="MEZ105" s="531"/>
      <c r="MFA105" s="532"/>
      <c r="MFB105" s="533"/>
      <c r="MFC105" s="527"/>
      <c r="MFD105" s="528"/>
      <c r="MFE105" s="529"/>
      <c r="MFF105" s="530"/>
      <c r="MFG105" s="531"/>
      <c r="MFH105" s="532"/>
      <c r="MFI105" s="533"/>
      <c r="MFJ105" s="527"/>
      <c r="MFK105" s="528"/>
      <c r="MFL105" s="529"/>
      <c r="MFM105" s="530"/>
      <c r="MFN105" s="531"/>
      <c r="MFO105" s="532"/>
      <c r="MFP105" s="533"/>
      <c r="MFQ105" s="527"/>
      <c r="MFR105" s="528"/>
      <c r="MFS105" s="529"/>
      <c r="MFT105" s="530"/>
      <c r="MFU105" s="531"/>
      <c r="MFV105" s="532"/>
      <c r="MFW105" s="533"/>
      <c r="MFX105" s="527"/>
      <c r="MFY105" s="528"/>
      <c r="MFZ105" s="529"/>
      <c r="MGA105" s="530"/>
      <c r="MGB105" s="531"/>
      <c r="MGC105" s="532"/>
      <c r="MGD105" s="533"/>
      <c r="MGE105" s="527"/>
      <c r="MGF105" s="528"/>
      <c r="MGG105" s="529"/>
      <c r="MGH105" s="530"/>
      <c r="MGI105" s="531"/>
      <c r="MGJ105" s="532"/>
      <c r="MGK105" s="533"/>
      <c r="MGL105" s="527"/>
      <c r="MGM105" s="528"/>
      <c r="MGN105" s="529"/>
      <c r="MGO105" s="530"/>
      <c r="MGP105" s="531"/>
      <c r="MGQ105" s="532"/>
      <c r="MGR105" s="533"/>
      <c r="MGS105" s="527"/>
      <c r="MGT105" s="528"/>
      <c r="MGU105" s="529"/>
      <c r="MGV105" s="530"/>
      <c r="MGW105" s="531"/>
      <c r="MGX105" s="532"/>
      <c r="MGY105" s="533"/>
      <c r="MGZ105" s="527"/>
      <c r="MHA105" s="528"/>
      <c r="MHB105" s="529"/>
      <c r="MHC105" s="530"/>
      <c r="MHD105" s="531"/>
      <c r="MHE105" s="532"/>
      <c r="MHF105" s="533"/>
      <c r="MHG105" s="527"/>
      <c r="MHH105" s="528"/>
      <c r="MHI105" s="529"/>
      <c r="MHJ105" s="530"/>
      <c r="MHK105" s="531"/>
      <c r="MHL105" s="532"/>
      <c r="MHM105" s="533"/>
      <c r="MHN105" s="527"/>
      <c r="MHO105" s="528"/>
      <c r="MHP105" s="529"/>
      <c r="MHQ105" s="530"/>
      <c r="MHR105" s="531"/>
      <c r="MHS105" s="532"/>
      <c r="MHT105" s="533"/>
      <c r="MHU105" s="527"/>
      <c r="MHV105" s="528"/>
      <c r="MHW105" s="529"/>
      <c r="MHX105" s="530"/>
      <c r="MHY105" s="531"/>
      <c r="MHZ105" s="532"/>
      <c r="MIA105" s="533"/>
      <c r="MIB105" s="527"/>
      <c r="MIC105" s="528"/>
      <c r="MID105" s="529"/>
      <c r="MIE105" s="530"/>
      <c r="MIF105" s="531"/>
      <c r="MIG105" s="532"/>
      <c r="MIH105" s="533"/>
      <c r="MII105" s="527"/>
      <c r="MIJ105" s="528"/>
      <c r="MIK105" s="529"/>
      <c r="MIL105" s="530"/>
      <c r="MIM105" s="531"/>
      <c r="MIN105" s="532"/>
      <c r="MIO105" s="533"/>
      <c r="MIP105" s="527"/>
      <c r="MIQ105" s="528"/>
      <c r="MIR105" s="529"/>
      <c r="MIS105" s="530"/>
      <c r="MIT105" s="531"/>
      <c r="MIU105" s="532"/>
      <c r="MIV105" s="533"/>
      <c r="MIW105" s="527"/>
      <c r="MIX105" s="528"/>
      <c r="MIY105" s="529"/>
      <c r="MIZ105" s="530"/>
      <c r="MJA105" s="531"/>
      <c r="MJB105" s="532"/>
      <c r="MJC105" s="533"/>
      <c r="MJD105" s="527"/>
      <c r="MJE105" s="528"/>
      <c r="MJF105" s="529"/>
      <c r="MJG105" s="530"/>
      <c r="MJH105" s="531"/>
      <c r="MJI105" s="532"/>
      <c r="MJJ105" s="533"/>
      <c r="MJK105" s="527"/>
      <c r="MJL105" s="528"/>
      <c r="MJM105" s="529"/>
      <c r="MJN105" s="530"/>
      <c r="MJO105" s="531"/>
      <c r="MJP105" s="532"/>
      <c r="MJQ105" s="533"/>
      <c r="MJR105" s="527"/>
      <c r="MJS105" s="528"/>
      <c r="MJT105" s="529"/>
      <c r="MJU105" s="530"/>
      <c r="MJV105" s="531"/>
      <c r="MJW105" s="532"/>
      <c r="MJX105" s="533"/>
      <c r="MJY105" s="527"/>
      <c r="MJZ105" s="528"/>
      <c r="MKA105" s="529"/>
      <c r="MKB105" s="530"/>
      <c r="MKC105" s="531"/>
      <c r="MKD105" s="532"/>
      <c r="MKE105" s="533"/>
      <c r="MKF105" s="527"/>
      <c r="MKG105" s="528"/>
      <c r="MKH105" s="529"/>
      <c r="MKI105" s="530"/>
      <c r="MKJ105" s="531"/>
      <c r="MKK105" s="532"/>
      <c r="MKL105" s="533"/>
      <c r="MKM105" s="527"/>
      <c r="MKN105" s="528"/>
      <c r="MKO105" s="529"/>
      <c r="MKP105" s="530"/>
      <c r="MKQ105" s="531"/>
      <c r="MKR105" s="532"/>
      <c r="MKS105" s="533"/>
      <c r="MKT105" s="527"/>
      <c r="MKU105" s="528"/>
      <c r="MKV105" s="529"/>
      <c r="MKW105" s="530"/>
      <c r="MKX105" s="531"/>
      <c r="MKY105" s="532"/>
      <c r="MKZ105" s="533"/>
      <c r="MLA105" s="527"/>
      <c r="MLB105" s="528"/>
      <c r="MLC105" s="529"/>
      <c r="MLD105" s="530"/>
      <c r="MLE105" s="531"/>
      <c r="MLF105" s="532"/>
      <c r="MLG105" s="533"/>
      <c r="MLH105" s="527"/>
      <c r="MLI105" s="528"/>
      <c r="MLJ105" s="529"/>
      <c r="MLK105" s="530"/>
      <c r="MLL105" s="531"/>
      <c r="MLM105" s="532"/>
      <c r="MLN105" s="533"/>
      <c r="MLO105" s="527"/>
      <c r="MLP105" s="528"/>
      <c r="MLQ105" s="529"/>
      <c r="MLR105" s="530"/>
      <c r="MLS105" s="531"/>
      <c r="MLT105" s="532"/>
      <c r="MLU105" s="533"/>
      <c r="MLV105" s="527"/>
      <c r="MLW105" s="528"/>
      <c r="MLX105" s="529"/>
      <c r="MLY105" s="530"/>
      <c r="MLZ105" s="531"/>
      <c r="MMA105" s="532"/>
      <c r="MMB105" s="533"/>
      <c r="MMC105" s="527"/>
      <c r="MMD105" s="528"/>
      <c r="MME105" s="529"/>
      <c r="MMF105" s="530"/>
      <c r="MMG105" s="531"/>
      <c r="MMH105" s="532"/>
      <c r="MMI105" s="533"/>
      <c r="MMJ105" s="527"/>
      <c r="MMK105" s="528"/>
      <c r="MML105" s="529"/>
      <c r="MMM105" s="530"/>
      <c r="MMN105" s="531"/>
      <c r="MMO105" s="532"/>
      <c r="MMP105" s="533"/>
      <c r="MMQ105" s="527"/>
      <c r="MMR105" s="528"/>
      <c r="MMS105" s="529"/>
      <c r="MMT105" s="530"/>
      <c r="MMU105" s="531"/>
      <c r="MMV105" s="532"/>
      <c r="MMW105" s="533"/>
      <c r="MMX105" s="527"/>
      <c r="MMY105" s="528"/>
      <c r="MMZ105" s="529"/>
      <c r="MNA105" s="530"/>
      <c r="MNB105" s="531"/>
      <c r="MNC105" s="532"/>
      <c r="MND105" s="533"/>
      <c r="MNE105" s="527"/>
      <c r="MNF105" s="528"/>
      <c r="MNG105" s="529"/>
      <c r="MNH105" s="530"/>
      <c r="MNI105" s="531"/>
      <c r="MNJ105" s="532"/>
      <c r="MNK105" s="533"/>
      <c r="MNL105" s="527"/>
      <c r="MNM105" s="528"/>
      <c r="MNN105" s="529"/>
      <c r="MNO105" s="530"/>
      <c r="MNP105" s="531"/>
      <c r="MNQ105" s="532"/>
      <c r="MNR105" s="533"/>
      <c r="MNS105" s="527"/>
      <c r="MNT105" s="528"/>
      <c r="MNU105" s="529"/>
      <c r="MNV105" s="530"/>
      <c r="MNW105" s="531"/>
      <c r="MNX105" s="532"/>
      <c r="MNY105" s="533"/>
      <c r="MNZ105" s="527"/>
      <c r="MOA105" s="528"/>
      <c r="MOB105" s="529"/>
      <c r="MOC105" s="530"/>
      <c r="MOD105" s="531"/>
      <c r="MOE105" s="532"/>
      <c r="MOF105" s="533"/>
      <c r="MOG105" s="527"/>
      <c r="MOH105" s="528"/>
      <c r="MOI105" s="529"/>
      <c r="MOJ105" s="530"/>
      <c r="MOK105" s="531"/>
      <c r="MOL105" s="532"/>
      <c r="MOM105" s="533"/>
      <c r="MON105" s="527"/>
      <c r="MOO105" s="528"/>
      <c r="MOP105" s="529"/>
      <c r="MOQ105" s="530"/>
      <c r="MOR105" s="531"/>
      <c r="MOS105" s="532"/>
      <c r="MOT105" s="533"/>
      <c r="MOU105" s="527"/>
      <c r="MOV105" s="528"/>
      <c r="MOW105" s="529"/>
      <c r="MOX105" s="530"/>
      <c r="MOY105" s="531"/>
      <c r="MOZ105" s="532"/>
      <c r="MPA105" s="533"/>
      <c r="MPB105" s="527"/>
      <c r="MPC105" s="528"/>
      <c r="MPD105" s="529"/>
      <c r="MPE105" s="530"/>
      <c r="MPF105" s="531"/>
      <c r="MPG105" s="532"/>
      <c r="MPH105" s="533"/>
      <c r="MPI105" s="527"/>
      <c r="MPJ105" s="528"/>
      <c r="MPK105" s="529"/>
      <c r="MPL105" s="530"/>
      <c r="MPM105" s="531"/>
      <c r="MPN105" s="532"/>
      <c r="MPO105" s="533"/>
      <c r="MPP105" s="527"/>
      <c r="MPQ105" s="528"/>
      <c r="MPR105" s="529"/>
      <c r="MPS105" s="530"/>
      <c r="MPT105" s="531"/>
      <c r="MPU105" s="532"/>
      <c r="MPV105" s="533"/>
      <c r="MPW105" s="527"/>
      <c r="MPX105" s="528"/>
      <c r="MPY105" s="529"/>
      <c r="MPZ105" s="530"/>
      <c r="MQA105" s="531"/>
      <c r="MQB105" s="532"/>
      <c r="MQC105" s="533"/>
      <c r="MQD105" s="527"/>
      <c r="MQE105" s="528"/>
      <c r="MQF105" s="529"/>
      <c r="MQG105" s="530"/>
      <c r="MQH105" s="531"/>
      <c r="MQI105" s="532"/>
      <c r="MQJ105" s="533"/>
      <c r="MQK105" s="527"/>
      <c r="MQL105" s="528"/>
      <c r="MQM105" s="529"/>
      <c r="MQN105" s="530"/>
      <c r="MQO105" s="531"/>
      <c r="MQP105" s="532"/>
      <c r="MQQ105" s="533"/>
      <c r="MQR105" s="527"/>
      <c r="MQS105" s="528"/>
      <c r="MQT105" s="529"/>
      <c r="MQU105" s="530"/>
      <c r="MQV105" s="531"/>
      <c r="MQW105" s="532"/>
      <c r="MQX105" s="533"/>
      <c r="MQY105" s="527"/>
      <c r="MQZ105" s="528"/>
      <c r="MRA105" s="529"/>
      <c r="MRB105" s="530"/>
      <c r="MRC105" s="531"/>
      <c r="MRD105" s="532"/>
      <c r="MRE105" s="533"/>
      <c r="MRF105" s="527"/>
      <c r="MRG105" s="528"/>
      <c r="MRH105" s="529"/>
      <c r="MRI105" s="530"/>
      <c r="MRJ105" s="531"/>
      <c r="MRK105" s="532"/>
      <c r="MRL105" s="533"/>
      <c r="MRM105" s="527"/>
      <c r="MRN105" s="528"/>
      <c r="MRO105" s="529"/>
      <c r="MRP105" s="530"/>
      <c r="MRQ105" s="531"/>
      <c r="MRR105" s="532"/>
      <c r="MRS105" s="533"/>
      <c r="MRT105" s="527"/>
      <c r="MRU105" s="528"/>
      <c r="MRV105" s="529"/>
      <c r="MRW105" s="530"/>
      <c r="MRX105" s="531"/>
      <c r="MRY105" s="532"/>
      <c r="MRZ105" s="533"/>
      <c r="MSA105" s="527"/>
      <c r="MSB105" s="528"/>
      <c r="MSC105" s="529"/>
      <c r="MSD105" s="530"/>
      <c r="MSE105" s="531"/>
      <c r="MSF105" s="532"/>
      <c r="MSG105" s="533"/>
      <c r="MSH105" s="527"/>
      <c r="MSI105" s="528"/>
      <c r="MSJ105" s="529"/>
      <c r="MSK105" s="530"/>
      <c r="MSL105" s="531"/>
      <c r="MSM105" s="532"/>
      <c r="MSN105" s="533"/>
      <c r="MSO105" s="527"/>
      <c r="MSP105" s="528"/>
      <c r="MSQ105" s="529"/>
      <c r="MSR105" s="530"/>
      <c r="MSS105" s="531"/>
      <c r="MST105" s="532"/>
      <c r="MSU105" s="533"/>
      <c r="MSV105" s="527"/>
      <c r="MSW105" s="528"/>
      <c r="MSX105" s="529"/>
      <c r="MSY105" s="530"/>
      <c r="MSZ105" s="531"/>
      <c r="MTA105" s="532"/>
      <c r="MTB105" s="533"/>
      <c r="MTC105" s="527"/>
      <c r="MTD105" s="528"/>
      <c r="MTE105" s="529"/>
      <c r="MTF105" s="530"/>
      <c r="MTG105" s="531"/>
      <c r="MTH105" s="532"/>
      <c r="MTI105" s="533"/>
      <c r="MTJ105" s="527"/>
      <c r="MTK105" s="528"/>
      <c r="MTL105" s="529"/>
      <c r="MTM105" s="530"/>
      <c r="MTN105" s="531"/>
      <c r="MTO105" s="532"/>
      <c r="MTP105" s="533"/>
      <c r="MTQ105" s="527"/>
      <c r="MTR105" s="528"/>
      <c r="MTS105" s="529"/>
      <c r="MTT105" s="530"/>
      <c r="MTU105" s="531"/>
      <c r="MTV105" s="532"/>
      <c r="MTW105" s="533"/>
      <c r="MTX105" s="527"/>
      <c r="MTY105" s="528"/>
      <c r="MTZ105" s="529"/>
      <c r="MUA105" s="530"/>
      <c r="MUB105" s="531"/>
      <c r="MUC105" s="532"/>
      <c r="MUD105" s="533"/>
      <c r="MUE105" s="527"/>
      <c r="MUF105" s="528"/>
      <c r="MUG105" s="529"/>
      <c r="MUH105" s="530"/>
      <c r="MUI105" s="531"/>
      <c r="MUJ105" s="532"/>
      <c r="MUK105" s="533"/>
      <c r="MUL105" s="527"/>
      <c r="MUM105" s="528"/>
      <c r="MUN105" s="529"/>
      <c r="MUO105" s="530"/>
      <c r="MUP105" s="531"/>
      <c r="MUQ105" s="532"/>
      <c r="MUR105" s="533"/>
      <c r="MUS105" s="527"/>
      <c r="MUT105" s="528"/>
      <c r="MUU105" s="529"/>
      <c r="MUV105" s="530"/>
      <c r="MUW105" s="531"/>
      <c r="MUX105" s="532"/>
      <c r="MUY105" s="533"/>
      <c r="MUZ105" s="527"/>
      <c r="MVA105" s="528"/>
      <c r="MVB105" s="529"/>
      <c r="MVC105" s="530"/>
      <c r="MVD105" s="531"/>
      <c r="MVE105" s="532"/>
      <c r="MVF105" s="533"/>
      <c r="MVG105" s="527"/>
      <c r="MVH105" s="528"/>
      <c r="MVI105" s="529"/>
      <c r="MVJ105" s="530"/>
      <c r="MVK105" s="531"/>
      <c r="MVL105" s="532"/>
      <c r="MVM105" s="533"/>
      <c r="MVN105" s="527"/>
      <c r="MVO105" s="528"/>
      <c r="MVP105" s="529"/>
      <c r="MVQ105" s="530"/>
      <c r="MVR105" s="531"/>
      <c r="MVS105" s="532"/>
      <c r="MVT105" s="533"/>
      <c r="MVU105" s="527"/>
      <c r="MVV105" s="528"/>
      <c r="MVW105" s="529"/>
      <c r="MVX105" s="530"/>
      <c r="MVY105" s="531"/>
      <c r="MVZ105" s="532"/>
      <c r="MWA105" s="533"/>
      <c r="MWB105" s="527"/>
      <c r="MWC105" s="528"/>
      <c r="MWD105" s="529"/>
      <c r="MWE105" s="530"/>
      <c r="MWF105" s="531"/>
      <c r="MWG105" s="532"/>
      <c r="MWH105" s="533"/>
      <c r="MWI105" s="527"/>
      <c r="MWJ105" s="528"/>
      <c r="MWK105" s="529"/>
      <c r="MWL105" s="530"/>
      <c r="MWM105" s="531"/>
      <c r="MWN105" s="532"/>
      <c r="MWO105" s="533"/>
      <c r="MWP105" s="527"/>
      <c r="MWQ105" s="528"/>
      <c r="MWR105" s="529"/>
      <c r="MWS105" s="530"/>
      <c r="MWT105" s="531"/>
      <c r="MWU105" s="532"/>
      <c r="MWV105" s="533"/>
      <c r="MWW105" s="527"/>
      <c r="MWX105" s="528"/>
      <c r="MWY105" s="529"/>
      <c r="MWZ105" s="530"/>
      <c r="MXA105" s="531"/>
      <c r="MXB105" s="532"/>
      <c r="MXC105" s="533"/>
      <c r="MXD105" s="527"/>
      <c r="MXE105" s="528"/>
      <c r="MXF105" s="529"/>
      <c r="MXG105" s="530"/>
      <c r="MXH105" s="531"/>
      <c r="MXI105" s="532"/>
      <c r="MXJ105" s="533"/>
      <c r="MXK105" s="527"/>
      <c r="MXL105" s="528"/>
      <c r="MXM105" s="529"/>
      <c r="MXN105" s="530"/>
      <c r="MXO105" s="531"/>
      <c r="MXP105" s="532"/>
      <c r="MXQ105" s="533"/>
      <c r="MXR105" s="527"/>
      <c r="MXS105" s="528"/>
      <c r="MXT105" s="529"/>
      <c r="MXU105" s="530"/>
      <c r="MXV105" s="531"/>
      <c r="MXW105" s="532"/>
      <c r="MXX105" s="533"/>
      <c r="MXY105" s="527"/>
      <c r="MXZ105" s="528"/>
      <c r="MYA105" s="529"/>
      <c r="MYB105" s="530"/>
      <c r="MYC105" s="531"/>
      <c r="MYD105" s="532"/>
      <c r="MYE105" s="533"/>
      <c r="MYF105" s="527"/>
      <c r="MYG105" s="528"/>
      <c r="MYH105" s="529"/>
      <c r="MYI105" s="530"/>
      <c r="MYJ105" s="531"/>
      <c r="MYK105" s="532"/>
      <c r="MYL105" s="533"/>
      <c r="MYM105" s="527"/>
      <c r="MYN105" s="528"/>
      <c r="MYO105" s="529"/>
      <c r="MYP105" s="530"/>
      <c r="MYQ105" s="531"/>
      <c r="MYR105" s="532"/>
      <c r="MYS105" s="533"/>
      <c r="MYT105" s="527"/>
      <c r="MYU105" s="528"/>
      <c r="MYV105" s="529"/>
      <c r="MYW105" s="530"/>
      <c r="MYX105" s="531"/>
      <c r="MYY105" s="532"/>
      <c r="MYZ105" s="533"/>
      <c r="MZA105" s="527"/>
      <c r="MZB105" s="528"/>
      <c r="MZC105" s="529"/>
      <c r="MZD105" s="530"/>
      <c r="MZE105" s="531"/>
      <c r="MZF105" s="532"/>
      <c r="MZG105" s="533"/>
      <c r="MZH105" s="527"/>
      <c r="MZI105" s="528"/>
      <c r="MZJ105" s="529"/>
      <c r="MZK105" s="530"/>
      <c r="MZL105" s="531"/>
      <c r="MZM105" s="532"/>
      <c r="MZN105" s="533"/>
      <c r="MZO105" s="527"/>
      <c r="MZP105" s="528"/>
      <c r="MZQ105" s="529"/>
      <c r="MZR105" s="530"/>
      <c r="MZS105" s="531"/>
      <c r="MZT105" s="532"/>
      <c r="MZU105" s="533"/>
      <c r="MZV105" s="527"/>
      <c r="MZW105" s="528"/>
      <c r="MZX105" s="529"/>
      <c r="MZY105" s="530"/>
      <c r="MZZ105" s="531"/>
      <c r="NAA105" s="532"/>
      <c r="NAB105" s="533"/>
      <c r="NAC105" s="527"/>
      <c r="NAD105" s="528"/>
      <c r="NAE105" s="529"/>
      <c r="NAF105" s="530"/>
      <c r="NAG105" s="531"/>
      <c r="NAH105" s="532"/>
      <c r="NAI105" s="533"/>
      <c r="NAJ105" s="527"/>
      <c r="NAK105" s="528"/>
      <c r="NAL105" s="529"/>
      <c r="NAM105" s="530"/>
      <c r="NAN105" s="531"/>
      <c r="NAO105" s="532"/>
      <c r="NAP105" s="533"/>
      <c r="NAQ105" s="527"/>
      <c r="NAR105" s="528"/>
      <c r="NAS105" s="529"/>
      <c r="NAT105" s="530"/>
      <c r="NAU105" s="531"/>
      <c r="NAV105" s="532"/>
      <c r="NAW105" s="533"/>
      <c r="NAX105" s="527"/>
      <c r="NAY105" s="528"/>
      <c r="NAZ105" s="529"/>
      <c r="NBA105" s="530"/>
      <c r="NBB105" s="531"/>
      <c r="NBC105" s="532"/>
      <c r="NBD105" s="533"/>
      <c r="NBE105" s="527"/>
      <c r="NBF105" s="528"/>
      <c r="NBG105" s="529"/>
      <c r="NBH105" s="530"/>
      <c r="NBI105" s="531"/>
      <c r="NBJ105" s="532"/>
      <c r="NBK105" s="533"/>
      <c r="NBL105" s="527"/>
      <c r="NBM105" s="528"/>
      <c r="NBN105" s="529"/>
      <c r="NBO105" s="530"/>
      <c r="NBP105" s="531"/>
      <c r="NBQ105" s="532"/>
      <c r="NBR105" s="533"/>
      <c r="NBS105" s="527"/>
      <c r="NBT105" s="528"/>
      <c r="NBU105" s="529"/>
      <c r="NBV105" s="530"/>
      <c r="NBW105" s="531"/>
      <c r="NBX105" s="532"/>
      <c r="NBY105" s="533"/>
      <c r="NBZ105" s="527"/>
      <c r="NCA105" s="528"/>
      <c r="NCB105" s="529"/>
      <c r="NCC105" s="530"/>
      <c r="NCD105" s="531"/>
      <c r="NCE105" s="532"/>
      <c r="NCF105" s="533"/>
      <c r="NCG105" s="527"/>
      <c r="NCH105" s="528"/>
      <c r="NCI105" s="529"/>
      <c r="NCJ105" s="530"/>
      <c r="NCK105" s="531"/>
      <c r="NCL105" s="532"/>
      <c r="NCM105" s="533"/>
      <c r="NCN105" s="527"/>
      <c r="NCO105" s="528"/>
      <c r="NCP105" s="529"/>
      <c r="NCQ105" s="530"/>
      <c r="NCR105" s="531"/>
      <c r="NCS105" s="532"/>
      <c r="NCT105" s="533"/>
      <c r="NCU105" s="527"/>
      <c r="NCV105" s="528"/>
      <c r="NCW105" s="529"/>
      <c r="NCX105" s="530"/>
      <c r="NCY105" s="531"/>
      <c r="NCZ105" s="532"/>
      <c r="NDA105" s="533"/>
      <c r="NDB105" s="527"/>
      <c r="NDC105" s="528"/>
      <c r="NDD105" s="529"/>
      <c r="NDE105" s="530"/>
      <c r="NDF105" s="531"/>
      <c r="NDG105" s="532"/>
      <c r="NDH105" s="533"/>
      <c r="NDI105" s="527"/>
      <c r="NDJ105" s="528"/>
      <c r="NDK105" s="529"/>
      <c r="NDL105" s="530"/>
      <c r="NDM105" s="531"/>
      <c r="NDN105" s="532"/>
      <c r="NDO105" s="533"/>
      <c r="NDP105" s="527"/>
      <c r="NDQ105" s="528"/>
      <c r="NDR105" s="529"/>
      <c r="NDS105" s="530"/>
      <c r="NDT105" s="531"/>
      <c r="NDU105" s="532"/>
      <c r="NDV105" s="533"/>
      <c r="NDW105" s="527"/>
      <c r="NDX105" s="528"/>
      <c r="NDY105" s="529"/>
      <c r="NDZ105" s="530"/>
      <c r="NEA105" s="531"/>
      <c r="NEB105" s="532"/>
      <c r="NEC105" s="533"/>
      <c r="NED105" s="527"/>
      <c r="NEE105" s="528"/>
      <c r="NEF105" s="529"/>
      <c r="NEG105" s="530"/>
      <c r="NEH105" s="531"/>
      <c r="NEI105" s="532"/>
      <c r="NEJ105" s="533"/>
      <c r="NEK105" s="527"/>
      <c r="NEL105" s="528"/>
      <c r="NEM105" s="529"/>
      <c r="NEN105" s="530"/>
      <c r="NEO105" s="531"/>
      <c r="NEP105" s="532"/>
      <c r="NEQ105" s="533"/>
      <c r="NER105" s="527"/>
      <c r="NES105" s="528"/>
      <c r="NET105" s="529"/>
      <c r="NEU105" s="530"/>
      <c r="NEV105" s="531"/>
      <c r="NEW105" s="532"/>
      <c r="NEX105" s="533"/>
      <c r="NEY105" s="527"/>
      <c r="NEZ105" s="528"/>
      <c r="NFA105" s="529"/>
      <c r="NFB105" s="530"/>
      <c r="NFC105" s="531"/>
      <c r="NFD105" s="532"/>
      <c r="NFE105" s="533"/>
      <c r="NFF105" s="527"/>
      <c r="NFG105" s="528"/>
      <c r="NFH105" s="529"/>
      <c r="NFI105" s="530"/>
      <c r="NFJ105" s="531"/>
      <c r="NFK105" s="532"/>
      <c r="NFL105" s="533"/>
      <c r="NFM105" s="527"/>
      <c r="NFN105" s="528"/>
      <c r="NFO105" s="529"/>
      <c r="NFP105" s="530"/>
      <c r="NFQ105" s="531"/>
      <c r="NFR105" s="532"/>
      <c r="NFS105" s="533"/>
      <c r="NFT105" s="527"/>
      <c r="NFU105" s="528"/>
      <c r="NFV105" s="529"/>
      <c r="NFW105" s="530"/>
      <c r="NFX105" s="531"/>
      <c r="NFY105" s="532"/>
      <c r="NFZ105" s="533"/>
      <c r="NGA105" s="527"/>
      <c r="NGB105" s="528"/>
      <c r="NGC105" s="529"/>
      <c r="NGD105" s="530"/>
      <c r="NGE105" s="531"/>
      <c r="NGF105" s="532"/>
      <c r="NGG105" s="533"/>
      <c r="NGH105" s="527"/>
      <c r="NGI105" s="528"/>
      <c r="NGJ105" s="529"/>
      <c r="NGK105" s="530"/>
      <c r="NGL105" s="531"/>
      <c r="NGM105" s="532"/>
      <c r="NGN105" s="533"/>
      <c r="NGO105" s="527"/>
      <c r="NGP105" s="528"/>
      <c r="NGQ105" s="529"/>
      <c r="NGR105" s="530"/>
      <c r="NGS105" s="531"/>
      <c r="NGT105" s="532"/>
      <c r="NGU105" s="533"/>
      <c r="NGV105" s="527"/>
      <c r="NGW105" s="528"/>
      <c r="NGX105" s="529"/>
      <c r="NGY105" s="530"/>
      <c r="NGZ105" s="531"/>
      <c r="NHA105" s="532"/>
      <c r="NHB105" s="533"/>
      <c r="NHC105" s="527"/>
      <c r="NHD105" s="528"/>
      <c r="NHE105" s="529"/>
      <c r="NHF105" s="530"/>
      <c r="NHG105" s="531"/>
      <c r="NHH105" s="532"/>
      <c r="NHI105" s="533"/>
      <c r="NHJ105" s="527"/>
      <c r="NHK105" s="528"/>
      <c r="NHL105" s="529"/>
      <c r="NHM105" s="530"/>
      <c r="NHN105" s="531"/>
      <c r="NHO105" s="532"/>
      <c r="NHP105" s="533"/>
      <c r="NHQ105" s="527"/>
      <c r="NHR105" s="528"/>
      <c r="NHS105" s="529"/>
      <c r="NHT105" s="530"/>
      <c r="NHU105" s="531"/>
      <c r="NHV105" s="532"/>
      <c r="NHW105" s="533"/>
      <c r="NHX105" s="527"/>
      <c r="NHY105" s="528"/>
      <c r="NHZ105" s="529"/>
      <c r="NIA105" s="530"/>
      <c r="NIB105" s="531"/>
      <c r="NIC105" s="532"/>
      <c r="NID105" s="533"/>
      <c r="NIE105" s="527"/>
      <c r="NIF105" s="528"/>
      <c r="NIG105" s="529"/>
      <c r="NIH105" s="530"/>
      <c r="NII105" s="531"/>
      <c r="NIJ105" s="532"/>
      <c r="NIK105" s="533"/>
      <c r="NIL105" s="527"/>
      <c r="NIM105" s="528"/>
      <c r="NIN105" s="529"/>
      <c r="NIO105" s="530"/>
      <c r="NIP105" s="531"/>
      <c r="NIQ105" s="532"/>
      <c r="NIR105" s="533"/>
      <c r="NIS105" s="527"/>
      <c r="NIT105" s="528"/>
      <c r="NIU105" s="529"/>
      <c r="NIV105" s="530"/>
      <c r="NIW105" s="531"/>
      <c r="NIX105" s="532"/>
      <c r="NIY105" s="533"/>
      <c r="NIZ105" s="527"/>
      <c r="NJA105" s="528"/>
      <c r="NJB105" s="529"/>
      <c r="NJC105" s="530"/>
      <c r="NJD105" s="531"/>
      <c r="NJE105" s="532"/>
      <c r="NJF105" s="533"/>
      <c r="NJG105" s="527"/>
      <c r="NJH105" s="528"/>
      <c r="NJI105" s="529"/>
      <c r="NJJ105" s="530"/>
      <c r="NJK105" s="531"/>
      <c r="NJL105" s="532"/>
      <c r="NJM105" s="533"/>
      <c r="NJN105" s="527"/>
      <c r="NJO105" s="528"/>
      <c r="NJP105" s="529"/>
      <c r="NJQ105" s="530"/>
      <c r="NJR105" s="531"/>
      <c r="NJS105" s="532"/>
      <c r="NJT105" s="533"/>
      <c r="NJU105" s="527"/>
      <c r="NJV105" s="528"/>
      <c r="NJW105" s="529"/>
      <c r="NJX105" s="530"/>
      <c r="NJY105" s="531"/>
      <c r="NJZ105" s="532"/>
      <c r="NKA105" s="533"/>
      <c r="NKB105" s="527"/>
      <c r="NKC105" s="528"/>
      <c r="NKD105" s="529"/>
      <c r="NKE105" s="530"/>
      <c r="NKF105" s="531"/>
      <c r="NKG105" s="532"/>
      <c r="NKH105" s="533"/>
      <c r="NKI105" s="527"/>
      <c r="NKJ105" s="528"/>
      <c r="NKK105" s="529"/>
      <c r="NKL105" s="530"/>
      <c r="NKM105" s="531"/>
      <c r="NKN105" s="532"/>
      <c r="NKO105" s="533"/>
      <c r="NKP105" s="527"/>
      <c r="NKQ105" s="528"/>
      <c r="NKR105" s="529"/>
      <c r="NKS105" s="530"/>
      <c r="NKT105" s="531"/>
      <c r="NKU105" s="532"/>
      <c r="NKV105" s="533"/>
      <c r="NKW105" s="527"/>
      <c r="NKX105" s="528"/>
      <c r="NKY105" s="529"/>
      <c r="NKZ105" s="530"/>
      <c r="NLA105" s="531"/>
      <c r="NLB105" s="532"/>
      <c r="NLC105" s="533"/>
      <c r="NLD105" s="527"/>
      <c r="NLE105" s="528"/>
      <c r="NLF105" s="529"/>
      <c r="NLG105" s="530"/>
      <c r="NLH105" s="531"/>
      <c r="NLI105" s="532"/>
      <c r="NLJ105" s="533"/>
      <c r="NLK105" s="527"/>
      <c r="NLL105" s="528"/>
      <c r="NLM105" s="529"/>
      <c r="NLN105" s="530"/>
      <c r="NLO105" s="531"/>
      <c r="NLP105" s="532"/>
      <c r="NLQ105" s="533"/>
      <c r="NLR105" s="527"/>
      <c r="NLS105" s="528"/>
      <c r="NLT105" s="529"/>
      <c r="NLU105" s="530"/>
      <c r="NLV105" s="531"/>
      <c r="NLW105" s="532"/>
      <c r="NLX105" s="533"/>
      <c r="NLY105" s="527"/>
      <c r="NLZ105" s="528"/>
      <c r="NMA105" s="529"/>
      <c r="NMB105" s="530"/>
      <c r="NMC105" s="531"/>
      <c r="NMD105" s="532"/>
      <c r="NME105" s="533"/>
      <c r="NMF105" s="527"/>
      <c r="NMG105" s="528"/>
      <c r="NMH105" s="529"/>
      <c r="NMI105" s="530"/>
      <c r="NMJ105" s="531"/>
      <c r="NMK105" s="532"/>
      <c r="NML105" s="533"/>
      <c r="NMM105" s="527"/>
      <c r="NMN105" s="528"/>
      <c r="NMO105" s="529"/>
      <c r="NMP105" s="530"/>
      <c r="NMQ105" s="531"/>
      <c r="NMR105" s="532"/>
      <c r="NMS105" s="533"/>
      <c r="NMT105" s="527"/>
      <c r="NMU105" s="528"/>
      <c r="NMV105" s="529"/>
      <c r="NMW105" s="530"/>
      <c r="NMX105" s="531"/>
      <c r="NMY105" s="532"/>
      <c r="NMZ105" s="533"/>
      <c r="NNA105" s="527"/>
      <c r="NNB105" s="528"/>
      <c r="NNC105" s="529"/>
      <c r="NND105" s="530"/>
      <c r="NNE105" s="531"/>
      <c r="NNF105" s="532"/>
      <c r="NNG105" s="533"/>
      <c r="NNH105" s="527"/>
      <c r="NNI105" s="528"/>
      <c r="NNJ105" s="529"/>
      <c r="NNK105" s="530"/>
      <c r="NNL105" s="531"/>
      <c r="NNM105" s="532"/>
      <c r="NNN105" s="533"/>
      <c r="NNO105" s="527"/>
      <c r="NNP105" s="528"/>
      <c r="NNQ105" s="529"/>
      <c r="NNR105" s="530"/>
      <c r="NNS105" s="531"/>
      <c r="NNT105" s="532"/>
      <c r="NNU105" s="533"/>
      <c r="NNV105" s="527"/>
      <c r="NNW105" s="528"/>
      <c r="NNX105" s="529"/>
      <c r="NNY105" s="530"/>
      <c r="NNZ105" s="531"/>
      <c r="NOA105" s="532"/>
      <c r="NOB105" s="533"/>
      <c r="NOC105" s="527"/>
      <c r="NOD105" s="528"/>
      <c r="NOE105" s="529"/>
      <c r="NOF105" s="530"/>
      <c r="NOG105" s="531"/>
      <c r="NOH105" s="532"/>
      <c r="NOI105" s="533"/>
      <c r="NOJ105" s="527"/>
      <c r="NOK105" s="528"/>
      <c r="NOL105" s="529"/>
      <c r="NOM105" s="530"/>
      <c r="NON105" s="531"/>
      <c r="NOO105" s="532"/>
      <c r="NOP105" s="533"/>
      <c r="NOQ105" s="527"/>
      <c r="NOR105" s="528"/>
      <c r="NOS105" s="529"/>
      <c r="NOT105" s="530"/>
      <c r="NOU105" s="531"/>
      <c r="NOV105" s="532"/>
      <c r="NOW105" s="533"/>
      <c r="NOX105" s="527"/>
      <c r="NOY105" s="528"/>
      <c r="NOZ105" s="529"/>
      <c r="NPA105" s="530"/>
      <c r="NPB105" s="531"/>
      <c r="NPC105" s="532"/>
      <c r="NPD105" s="533"/>
      <c r="NPE105" s="527"/>
      <c r="NPF105" s="528"/>
      <c r="NPG105" s="529"/>
      <c r="NPH105" s="530"/>
      <c r="NPI105" s="531"/>
      <c r="NPJ105" s="532"/>
      <c r="NPK105" s="533"/>
      <c r="NPL105" s="527"/>
      <c r="NPM105" s="528"/>
      <c r="NPN105" s="529"/>
      <c r="NPO105" s="530"/>
      <c r="NPP105" s="531"/>
      <c r="NPQ105" s="532"/>
      <c r="NPR105" s="533"/>
      <c r="NPS105" s="527"/>
      <c r="NPT105" s="528"/>
      <c r="NPU105" s="529"/>
      <c r="NPV105" s="530"/>
      <c r="NPW105" s="531"/>
      <c r="NPX105" s="532"/>
      <c r="NPY105" s="533"/>
      <c r="NPZ105" s="527"/>
      <c r="NQA105" s="528"/>
      <c r="NQB105" s="529"/>
      <c r="NQC105" s="530"/>
      <c r="NQD105" s="531"/>
      <c r="NQE105" s="532"/>
      <c r="NQF105" s="533"/>
      <c r="NQG105" s="527"/>
      <c r="NQH105" s="528"/>
      <c r="NQI105" s="529"/>
      <c r="NQJ105" s="530"/>
      <c r="NQK105" s="531"/>
      <c r="NQL105" s="532"/>
      <c r="NQM105" s="533"/>
      <c r="NQN105" s="527"/>
      <c r="NQO105" s="528"/>
      <c r="NQP105" s="529"/>
      <c r="NQQ105" s="530"/>
      <c r="NQR105" s="531"/>
      <c r="NQS105" s="532"/>
      <c r="NQT105" s="533"/>
      <c r="NQU105" s="527"/>
      <c r="NQV105" s="528"/>
      <c r="NQW105" s="529"/>
      <c r="NQX105" s="530"/>
      <c r="NQY105" s="531"/>
      <c r="NQZ105" s="532"/>
      <c r="NRA105" s="533"/>
      <c r="NRB105" s="527"/>
      <c r="NRC105" s="528"/>
      <c r="NRD105" s="529"/>
      <c r="NRE105" s="530"/>
      <c r="NRF105" s="531"/>
      <c r="NRG105" s="532"/>
      <c r="NRH105" s="533"/>
      <c r="NRI105" s="527"/>
      <c r="NRJ105" s="528"/>
      <c r="NRK105" s="529"/>
      <c r="NRL105" s="530"/>
      <c r="NRM105" s="531"/>
      <c r="NRN105" s="532"/>
      <c r="NRO105" s="533"/>
      <c r="NRP105" s="527"/>
      <c r="NRQ105" s="528"/>
      <c r="NRR105" s="529"/>
      <c r="NRS105" s="530"/>
      <c r="NRT105" s="531"/>
      <c r="NRU105" s="532"/>
      <c r="NRV105" s="533"/>
      <c r="NRW105" s="527"/>
      <c r="NRX105" s="528"/>
      <c r="NRY105" s="529"/>
      <c r="NRZ105" s="530"/>
      <c r="NSA105" s="531"/>
      <c r="NSB105" s="532"/>
      <c r="NSC105" s="533"/>
      <c r="NSD105" s="527"/>
      <c r="NSE105" s="528"/>
      <c r="NSF105" s="529"/>
      <c r="NSG105" s="530"/>
      <c r="NSH105" s="531"/>
      <c r="NSI105" s="532"/>
      <c r="NSJ105" s="533"/>
      <c r="NSK105" s="527"/>
      <c r="NSL105" s="528"/>
      <c r="NSM105" s="529"/>
      <c r="NSN105" s="530"/>
      <c r="NSO105" s="531"/>
      <c r="NSP105" s="532"/>
      <c r="NSQ105" s="533"/>
      <c r="NSR105" s="527"/>
      <c r="NSS105" s="528"/>
      <c r="NST105" s="529"/>
      <c r="NSU105" s="530"/>
      <c r="NSV105" s="531"/>
      <c r="NSW105" s="532"/>
      <c r="NSX105" s="533"/>
      <c r="NSY105" s="527"/>
      <c r="NSZ105" s="528"/>
      <c r="NTA105" s="529"/>
      <c r="NTB105" s="530"/>
      <c r="NTC105" s="531"/>
      <c r="NTD105" s="532"/>
      <c r="NTE105" s="533"/>
      <c r="NTF105" s="527"/>
      <c r="NTG105" s="528"/>
      <c r="NTH105" s="529"/>
      <c r="NTI105" s="530"/>
      <c r="NTJ105" s="531"/>
      <c r="NTK105" s="532"/>
      <c r="NTL105" s="533"/>
      <c r="NTM105" s="527"/>
      <c r="NTN105" s="528"/>
      <c r="NTO105" s="529"/>
      <c r="NTP105" s="530"/>
      <c r="NTQ105" s="531"/>
      <c r="NTR105" s="532"/>
      <c r="NTS105" s="533"/>
      <c r="NTT105" s="527"/>
      <c r="NTU105" s="528"/>
      <c r="NTV105" s="529"/>
      <c r="NTW105" s="530"/>
      <c r="NTX105" s="531"/>
      <c r="NTY105" s="532"/>
      <c r="NTZ105" s="533"/>
      <c r="NUA105" s="527"/>
      <c r="NUB105" s="528"/>
      <c r="NUC105" s="529"/>
      <c r="NUD105" s="530"/>
      <c r="NUE105" s="531"/>
      <c r="NUF105" s="532"/>
      <c r="NUG105" s="533"/>
      <c r="NUH105" s="527"/>
      <c r="NUI105" s="528"/>
      <c r="NUJ105" s="529"/>
      <c r="NUK105" s="530"/>
      <c r="NUL105" s="531"/>
      <c r="NUM105" s="532"/>
      <c r="NUN105" s="533"/>
      <c r="NUO105" s="527"/>
      <c r="NUP105" s="528"/>
      <c r="NUQ105" s="529"/>
      <c r="NUR105" s="530"/>
      <c r="NUS105" s="531"/>
      <c r="NUT105" s="532"/>
      <c r="NUU105" s="533"/>
      <c r="NUV105" s="527"/>
      <c r="NUW105" s="528"/>
      <c r="NUX105" s="529"/>
      <c r="NUY105" s="530"/>
      <c r="NUZ105" s="531"/>
      <c r="NVA105" s="532"/>
      <c r="NVB105" s="533"/>
      <c r="NVC105" s="527"/>
      <c r="NVD105" s="528"/>
      <c r="NVE105" s="529"/>
      <c r="NVF105" s="530"/>
      <c r="NVG105" s="531"/>
      <c r="NVH105" s="532"/>
      <c r="NVI105" s="533"/>
      <c r="NVJ105" s="527"/>
      <c r="NVK105" s="528"/>
      <c r="NVL105" s="529"/>
      <c r="NVM105" s="530"/>
      <c r="NVN105" s="531"/>
      <c r="NVO105" s="532"/>
      <c r="NVP105" s="533"/>
      <c r="NVQ105" s="527"/>
      <c r="NVR105" s="528"/>
      <c r="NVS105" s="529"/>
      <c r="NVT105" s="530"/>
      <c r="NVU105" s="531"/>
      <c r="NVV105" s="532"/>
      <c r="NVW105" s="533"/>
      <c r="NVX105" s="527"/>
      <c r="NVY105" s="528"/>
      <c r="NVZ105" s="529"/>
      <c r="NWA105" s="530"/>
      <c r="NWB105" s="531"/>
      <c r="NWC105" s="532"/>
      <c r="NWD105" s="533"/>
      <c r="NWE105" s="527"/>
      <c r="NWF105" s="528"/>
      <c r="NWG105" s="529"/>
      <c r="NWH105" s="530"/>
      <c r="NWI105" s="531"/>
      <c r="NWJ105" s="532"/>
      <c r="NWK105" s="533"/>
      <c r="NWL105" s="527"/>
      <c r="NWM105" s="528"/>
      <c r="NWN105" s="529"/>
      <c r="NWO105" s="530"/>
      <c r="NWP105" s="531"/>
      <c r="NWQ105" s="532"/>
      <c r="NWR105" s="533"/>
      <c r="NWS105" s="527"/>
      <c r="NWT105" s="528"/>
      <c r="NWU105" s="529"/>
      <c r="NWV105" s="530"/>
      <c r="NWW105" s="531"/>
      <c r="NWX105" s="532"/>
      <c r="NWY105" s="533"/>
      <c r="NWZ105" s="527"/>
      <c r="NXA105" s="528"/>
      <c r="NXB105" s="529"/>
      <c r="NXC105" s="530"/>
      <c r="NXD105" s="531"/>
      <c r="NXE105" s="532"/>
      <c r="NXF105" s="533"/>
      <c r="NXG105" s="527"/>
      <c r="NXH105" s="528"/>
      <c r="NXI105" s="529"/>
      <c r="NXJ105" s="530"/>
      <c r="NXK105" s="531"/>
      <c r="NXL105" s="532"/>
      <c r="NXM105" s="533"/>
      <c r="NXN105" s="527"/>
      <c r="NXO105" s="528"/>
      <c r="NXP105" s="529"/>
      <c r="NXQ105" s="530"/>
      <c r="NXR105" s="531"/>
      <c r="NXS105" s="532"/>
      <c r="NXT105" s="533"/>
      <c r="NXU105" s="527"/>
      <c r="NXV105" s="528"/>
      <c r="NXW105" s="529"/>
      <c r="NXX105" s="530"/>
      <c r="NXY105" s="531"/>
      <c r="NXZ105" s="532"/>
      <c r="NYA105" s="533"/>
      <c r="NYB105" s="527"/>
      <c r="NYC105" s="528"/>
      <c r="NYD105" s="529"/>
      <c r="NYE105" s="530"/>
      <c r="NYF105" s="531"/>
      <c r="NYG105" s="532"/>
      <c r="NYH105" s="533"/>
      <c r="NYI105" s="527"/>
      <c r="NYJ105" s="528"/>
      <c r="NYK105" s="529"/>
      <c r="NYL105" s="530"/>
      <c r="NYM105" s="531"/>
      <c r="NYN105" s="532"/>
      <c r="NYO105" s="533"/>
      <c r="NYP105" s="527"/>
      <c r="NYQ105" s="528"/>
      <c r="NYR105" s="529"/>
      <c r="NYS105" s="530"/>
      <c r="NYT105" s="531"/>
      <c r="NYU105" s="532"/>
      <c r="NYV105" s="533"/>
      <c r="NYW105" s="527"/>
      <c r="NYX105" s="528"/>
      <c r="NYY105" s="529"/>
      <c r="NYZ105" s="530"/>
      <c r="NZA105" s="531"/>
      <c r="NZB105" s="532"/>
      <c r="NZC105" s="533"/>
      <c r="NZD105" s="527"/>
      <c r="NZE105" s="528"/>
      <c r="NZF105" s="529"/>
      <c r="NZG105" s="530"/>
      <c r="NZH105" s="531"/>
      <c r="NZI105" s="532"/>
      <c r="NZJ105" s="533"/>
      <c r="NZK105" s="527"/>
      <c r="NZL105" s="528"/>
      <c r="NZM105" s="529"/>
      <c r="NZN105" s="530"/>
      <c r="NZO105" s="531"/>
      <c r="NZP105" s="532"/>
      <c r="NZQ105" s="533"/>
      <c r="NZR105" s="527"/>
      <c r="NZS105" s="528"/>
      <c r="NZT105" s="529"/>
      <c r="NZU105" s="530"/>
      <c r="NZV105" s="531"/>
      <c r="NZW105" s="532"/>
      <c r="NZX105" s="533"/>
      <c r="NZY105" s="527"/>
      <c r="NZZ105" s="528"/>
      <c r="OAA105" s="529"/>
      <c r="OAB105" s="530"/>
      <c r="OAC105" s="531"/>
      <c r="OAD105" s="532"/>
      <c r="OAE105" s="533"/>
      <c r="OAF105" s="527"/>
      <c r="OAG105" s="528"/>
      <c r="OAH105" s="529"/>
      <c r="OAI105" s="530"/>
      <c r="OAJ105" s="531"/>
      <c r="OAK105" s="532"/>
      <c r="OAL105" s="533"/>
      <c r="OAM105" s="527"/>
      <c r="OAN105" s="528"/>
      <c r="OAO105" s="529"/>
      <c r="OAP105" s="530"/>
      <c r="OAQ105" s="531"/>
      <c r="OAR105" s="532"/>
      <c r="OAS105" s="533"/>
      <c r="OAT105" s="527"/>
      <c r="OAU105" s="528"/>
      <c r="OAV105" s="529"/>
      <c r="OAW105" s="530"/>
      <c r="OAX105" s="531"/>
      <c r="OAY105" s="532"/>
      <c r="OAZ105" s="533"/>
      <c r="OBA105" s="527"/>
      <c r="OBB105" s="528"/>
      <c r="OBC105" s="529"/>
      <c r="OBD105" s="530"/>
      <c r="OBE105" s="531"/>
      <c r="OBF105" s="532"/>
      <c r="OBG105" s="533"/>
      <c r="OBH105" s="527"/>
      <c r="OBI105" s="528"/>
      <c r="OBJ105" s="529"/>
      <c r="OBK105" s="530"/>
      <c r="OBL105" s="531"/>
      <c r="OBM105" s="532"/>
      <c r="OBN105" s="533"/>
      <c r="OBO105" s="527"/>
      <c r="OBP105" s="528"/>
      <c r="OBQ105" s="529"/>
      <c r="OBR105" s="530"/>
      <c r="OBS105" s="531"/>
      <c r="OBT105" s="532"/>
      <c r="OBU105" s="533"/>
      <c r="OBV105" s="527"/>
      <c r="OBW105" s="528"/>
      <c r="OBX105" s="529"/>
      <c r="OBY105" s="530"/>
      <c r="OBZ105" s="531"/>
      <c r="OCA105" s="532"/>
      <c r="OCB105" s="533"/>
      <c r="OCC105" s="527"/>
      <c r="OCD105" s="528"/>
      <c r="OCE105" s="529"/>
      <c r="OCF105" s="530"/>
      <c r="OCG105" s="531"/>
      <c r="OCH105" s="532"/>
      <c r="OCI105" s="533"/>
      <c r="OCJ105" s="527"/>
      <c r="OCK105" s="528"/>
      <c r="OCL105" s="529"/>
      <c r="OCM105" s="530"/>
      <c r="OCN105" s="531"/>
      <c r="OCO105" s="532"/>
      <c r="OCP105" s="533"/>
      <c r="OCQ105" s="527"/>
      <c r="OCR105" s="528"/>
      <c r="OCS105" s="529"/>
      <c r="OCT105" s="530"/>
      <c r="OCU105" s="531"/>
      <c r="OCV105" s="532"/>
      <c r="OCW105" s="533"/>
      <c r="OCX105" s="527"/>
      <c r="OCY105" s="528"/>
      <c r="OCZ105" s="529"/>
      <c r="ODA105" s="530"/>
      <c r="ODB105" s="531"/>
      <c r="ODC105" s="532"/>
      <c r="ODD105" s="533"/>
      <c r="ODE105" s="527"/>
      <c r="ODF105" s="528"/>
      <c r="ODG105" s="529"/>
      <c r="ODH105" s="530"/>
      <c r="ODI105" s="531"/>
      <c r="ODJ105" s="532"/>
      <c r="ODK105" s="533"/>
      <c r="ODL105" s="527"/>
      <c r="ODM105" s="528"/>
      <c r="ODN105" s="529"/>
      <c r="ODO105" s="530"/>
      <c r="ODP105" s="531"/>
      <c r="ODQ105" s="532"/>
      <c r="ODR105" s="533"/>
      <c r="ODS105" s="527"/>
      <c r="ODT105" s="528"/>
      <c r="ODU105" s="529"/>
      <c r="ODV105" s="530"/>
      <c r="ODW105" s="531"/>
      <c r="ODX105" s="532"/>
      <c r="ODY105" s="533"/>
      <c r="ODZ105" s="527"/>
      <c r="OEA105" s="528"/>
      <c r="OEB105" s="529"/>
      <c r="OEC105" s="530"/>
      <c r="OED105" s="531"/>
      <c r="OEE105" s="532"/>
      <c r="OEF105" s="533"/>
      <c r="OEG105" s="527"/>
      <c r="OEH105" s="528"/>
      <c r="OEI105" s="529"/>
      <c r="OEJ105" s="530"/>
      <c r="OEK105" s="531"/>
      <c r="OEL105" s="532"/>
      <c r="OEM105" s="533"/>
      <c r="OEN105" s="527"/>
      <c r="OEO105" s="528"/>
      <c r="OEP105" s="529"/>
      <c r="OEQ105" s="530"/>
      <c r="OER105" s="531"/>
      <c r="OES105" s="532"/>
      <c r="OET105" s="533"/>
      <c r="OEU105" s="527"/>
      <c r="OEV105" s="528"/>
      <c r="OEW105" s="529"/>
      <c r="OEX105" s="530"/>
      <c r="OEY105" s="531"/>
      <c r="OEZ105" s="532"/>
      <c r="OFA105" s="533"/>
      <c r="OFB105" s="527"/>
      <c r="OFC105" s="528"/>
      <c r="OFD105" s="529"/>
      <c r="OFE105" s="530"/>
      <c r="OFF105" s="531"/>
      <c r="OFG105" s="532"/>
      <c r="OFH105" s="533"/>
      <c r="OFI105" s="527"/>
      <c r="OFJ105" s="528"/>
      <c r="OFK105" s="529"/>
      <c r="OFL105" s="530"/>
      <c r="OFM105" s="531"/>
      <c r="OFN105" s="532"/>
      <c r="OFO105" s="533"/>
      <c r="OFP105" s="527"/>
      <c r="OFQ105" s="528"/>
      <c r="OFR105" s="529"/>
      <c r="OFS105" s="530"/>
      <c r="OFT105" s="531"/>
      <c r="OFU105" s="532"/>
      <c r="OFV105" s="533"/>
      <c r="OFW105" s="527"/>
      <c r="OFX105" s="528"/>
      <c r="OFY105" s="529"/>
      <c r="OFZ105" s="530"/>
      <c r="OGA105" s="531"/>
      <c r="OGB105" s="532"/>
      <c r="OGC105" s="533"/>
      <c r="OGD105" s="527"/>
      <c r="OGE105" s="528"/>
      <c r="OGF105" s="529"/>
      <c r="OGG105" s="530"/>
      <c r="OGH105" s="531"/>
      <c r="OGI105" s="532"/>
      <c r="OGJ105" s="533"/>
      <c r="OGK105" s="527"/>
      <c r="OGL105" s="528"/>
      <c r="OGM105" s="529"/>
      <c r="OGN105" s="530"/>
      <c r="OGO105" s="531"/>
      <c r="OGP105" s="532"/>
      <c r="OGQ105" s="533"/>
      <c r="OGR105" s="527"/>
      <c r="OGS105" s="528"/>
      <c r="OGT105" s="529"/>
      <c r="OGU105" s="530"/>
      <c r="OGV105" s="531"/>
      <c r="OGW105" s="532"/>
      <c r="OGX105" s="533"/>
      <c r="OGY105" s="527"/>
      <c r="OGZ105" s="528"/>
      <c r="OHA105" s="529"/>
      <c r="OHB105" s="530"/>
      <c r="OHC105" s="531"/>
      <c r="OHD105" s="532"/>
      <c r="OHE105" s="533"/>
      <c r="OHF105" s="527"/>
      <c r="OHG105" s="528"/>
      <c r="OHH105" s="529"/>
      <c r="OHI105" s="530"/>
      <c r="OHJ105" s="531"/>
      <c r="OHK105" s="532"/>
      <c r="OHL105" s="533"/>
      <c r="OHM105" s="527"/>
      <c r="OHN105" s="528"/>
      <c r="OHO105" s="529"/>
      <c r="OHP105" s="530"/>
      <c r="OHQ105" s="531"/>
      <c r="OHR105" s="532"/>
      <c r="OHS105" s="533"/>
      <c r="OHT105" s="527"/>
      <c r="OHU105" s="528"/>
      <c r="OHV105" s="529"/>
      <c r="OHW105" s="530"/>
      <c r="OHX105" s="531"/>
      <c r="OHY105" s="532"/>
      <c r="OHZ105" s="533"/>
      <c r="OIA105" s="527"/>
      <c r="OIB105" s="528"/>
      <c r="OIC105" s="529"/>
      <c r="OID105" s="530"/>
      <c r="OIE105" s="531"/>
      <c r="OIF105" s="532"/>
      <c r="OIG105" s="533"/>
      <c r="OIH105" s="527"/>
      <c r="OII105" s="528"/>
      <c r="OIJ105" s="529"/>
      <c r="OIK105" s="530"/>
      <c r="OIL105" s="531"/>
      <c r="OIM105" s="532"/>
      <c r="OIN105" s="533"/>
      <c r="OIO105" s="527"/>
      <c r="OIP105" s="528"/>
      <c r="OIQ105" s="529"/>
      <c r="OIR105" s="530"/>
      <c r="OIS105" s="531"/>
      <c r="OIT105" s="532"/>
      <c r="OIU105" s="533"/>
      <c r="OIV105" s="527"/>
      <c r="OIW105" s="528"/>
      <c r="OIX105" s="529"/>
      <c r="OIY105" s="530"/>
      <c r="OIZ105" s="531"/>
      <c r="OJA105" s="532"/>
      <c r="OJB105" s="533"/>
      <c r="OJC105" s="527"/>
      <c r="OJD105" s="528"/>
      <c r="OJE105" s="529"/>
      <c r="OJF105" s="530"/>
      <c r="OJG105" s="531"/>
      <c r="OJH105" s="532"/>
      <c r="OJI105" s="533"/>
      <c r="OJJ105" s="527"/>
      <c r="OJK105" s="528"/>
      <c r="OJL105" s="529"/>
      <c r="OJM105" s="530"/>
      <c r="OJN105" s="531"/>
      <c r="OJO105" s="532"/>
      <c r="OJP105" s="533"/>
      <c r="OJQ105" s="527"/>
      <c r="OJR105" s="528"/>
      <c r="OJS105" s="529"/>
      <c r="OJT105" s="530"/>
      <c r="OJU105" s="531"/>
      <c r="OJV105" s="532"/>
      <c r="OJW105" s="533"/>
      <c r="OJX105" s="527"/>
      <c r="OJY105" s="528"/>
      <c r="OJZ105" s="529"/>
      <c r="OKA105" s="530"/>
      <c r="OKB105" s="531"/>
      <c r="OKC105" s="532"/>
      <c r="OKD105" s="533"/>
      <c r="OKE105" s="527"/>
      <c r="OKF105" s="528"/>
      <c r="OKG105" s="529"/>
      <c r="OKH105" s="530"/>
      <c r="OKI105" s="531"/>
      <c r="OKJ105" s="532"/>
      <c r="OKK105" s="533"/>
      <c r="OKL105" s="527"/>
      <c r="OKM105" s="528"/>
      <c r="OKN105" s="529"/>
      <c r="OKO105" s="530"/>
      <c r="OKP105" s="531"/>
      <c r="OKQ105" s="532"/>
      <c r="OKR105" s="533"/>
      <c r="OKS105" s="527"/>
      <c r="OKT105" s="528"/>
      <c r="OKU105" s="529"/>
      <c r="OKV105" s="530"/>
      <c r="OKW105" s="531"/>
      <c r="OKX105" s="532"/>
      <c r="OKY105" s="533"/>
      <c r="OKZ105" s="527"/>
      <c r="OLA105" s="528"/>
      <c r="OLB105" s="529"/>
      <c r="OLC105" s="530"/>
      <c r="OLD105" s="531"/>
      <c r="OLE105" s="532"/>
      <c r="OLF105" s="533"/>
      <c r="OLG105" s="527"/>
      <c r="OLH105" s="528"/>
      <c r="OLI105" s="529"/>
      <c r="OLJ105" s="530"/>
      <c r="OLK105" s="531"/>
      <c r="OLL105" s="532"/>
      <c r="OLM105" s="533"/>
      <c r="OLN105" s="527"/>
      <c r="OLO105" s="528"/>
      <c r="OLP105" s="529"/>
      <c r="OLQ105" s="530"/>
      <c r="OLR105" s="531"/>
      <c r="OLS105" s="532"/>
      <c r="OLT105" s="533"/>
      <c r="OLU105" s="527"/>
      <c r="OLV105" s="528"/>
      <c r="OLW105" s="529"/>
      <c r="OLX105" s="530"/>
      <c r="OLY105" s="531"/>
      <c r="OLZ105" s="532"/>
      <c r="OMA105" s="533"/>
      <c r="OMB105" s="527"/>
      <c r="OMC105" s="528"/>
      <c r="OMD105" s="529"/>
      <c r="OME105" s="530"/>
      <c r="OMF105" s="531"/>
      <c r="OMG105" s="532"/>
      <c r="OMH105" s="533"/>
      <c r="OMI105" s="527"/>
      <c r="OMJ105" s="528"/>
      <c r="OMK105" s="529"/>
      <c r="OML105" s="530"/>
      <c r="OMM105" s="531"/>
      <c r="OMN105" s="532"/>
      <c r="OMO105" s="533"/>
      <c r="OMP105" s="527"/>
      <c r="OMQ105" s="528"/>
      <c r="OMR105" s="529"/>
      <c r="OMS105" s="530"/>
      <c r="OMT105" s="531"/>
      <c r="OMU105" s="532"/>
      <c r="OMV105" s="533"/>
      <c r="OMW105" s="527"/>
      <c r="OMX105" s="528"/>
      <c r="OMY105" s="529"/>
      <c r="OMZ105" s="530"/>
      <c r="ONA105" s="531"/>
      <c r="ONB105" s="532"/>
      <c r="ONC105" s="533"/>
      <c r="OND105" s="527"/>
      <c r="ONE105" s="528"/>
      <c r="ONF105" s="529"/>
      <c r="ONG105" s="530"/>
      <c r="ONH105" s="531"/>
      <c r="ONI105" s="532"/>
      <c r="ONJ105" s="533"/>
      <c r="ONK105" s="527"/>
      <c r="ONL105" s="528"/>
      <c r="ONM105" s="529"/>
      <c r="ONN105" s="530"/>
      <c r="ONO105" s="531"/>
      <c r="ONP105" s="532"/>
      <c r="ONQ105" s="533"/>
      <c r="ONR105" s="527"/>
      <c r="ONS105" s="528"/>
      <c r="ONT105" s="529"/>
      <c r="ONU105" s="530"/>
      <c r="ONV105" s="531"/>
      <c r="ONW105" s="532"/>
      <c r="ONX105" s="533"/>
      <c r="ONY105" s="527"/>
      <c r="ONZ105" s="528"/>
      <c r="OOA105" s="529"/>
      <c r="OOB105" s="530"/>
      <c r="OOC105" s="531"/>
      <c r="OOD105" s="532"/>
      <c r="OOE105" s="533"/>
      <c r="OOF105" s="527"/>
      <c r="OOG105" s="528"/>
      <c r="OOH105" s="529"/>
      <c r="OOI105" s="530"/>
      <c r="OOJ105" s="531"/>
      <c r="OOK105" s="532"/>
      <c r="OOL105" s="533"/>
      <c r="OOM105" s="527"/>
      <c r="OON105" s="528"/>
      <c r="OOO105" s="529"/>
      <c r="OOP105" s="530"/>
      <c r="OOQ105" s="531"/>
      <c r="OOR105" s="532"/>
      <c r="OOS105" s="533"/>
      <c r="OOT105" s="527"/>
      <c r="OOU105" s="528"/>
      <c r="OOV105" s="529"/>
      <c r="OOW105" s="530"/>
      <c r="OOX105" s="531"/>
      <c r="OOY105" s="532"/>
      <c r="OOZ105" s="533"/>
      <c r="OPA105" s="527"/>
      <c r="OPB105" s="528"/>
      <c r="OPC105" s="529"/>
      <c r="OPD105" s="530"/>
      <c r="OPE105" s="531"/>
      <c r="OPF105" s="532"/>
      <c r="OPG105" s="533"/>
      <c r="OPH105" s="527"/>
      <c r="OPI105" s="528"/>
      <c r="OPJ105" s="529"/>
      <c r="OPK105" s="530"/>
      <c r="OPL105" s="531"/>
      <c r="OPM105" s="532"/>
      <c r="OPN105" s="533"/>
      <c r="OPO105" s="527"/>
      <c r="OPP105" s="528"/>
      <c r="OPQ105" s="529"/>
      <c r="OPR105" s="530"/>
      <c r="OPS105" s="531"/>
      <c r="OPT105" s="532"/>
      <c r="OPU105" s="533"/>
      <c r="OPV105" s="527"/>
      <c r="OPW105" s="528"/>
      <c r="OPX105" s="529"/>
      <c r="OPY105" s="530"/>
      <c r="OPZ105" s="531"/>
      <c r="OQA105" s="532"/>
      <c r="OQB105" s="533"/>
      <c r="OQC105" s="527"/>
      <c r="OQD105" s="528"/>
      <c r="OQE105" s="529"/>
      <c r="OQF105" s="530"/>
      <c r="OQG105" s="531"/>
      <c r="OQH105" s="532"/>
      <c r="OQI105" s="533"/>
      <c r="OQJ105" s="527"/>
      <c r="OQK105" s="528"/>
      <c r="OQL105" s="529"/>
      <c r="OQM105" s="530"/>
      <c r="OQN105" s="531"/>
      <c r="OQO105" s="532"/>
      <c r="OQP105" s="533"/>
      <c r="OQQ105" s="527"/>
      <c r="OQR105" s="528"/>
      <c r="OQS105" s="529"/>
      <c r="OQT105" s="530"/>
      <c r="OQU105" s="531"/>
      <c r="OQV105" s="532"/>
      <c r="OQW105" s="533"/>
      <c r="OQX105" s="527"/>
      <c r="OQY105" s="528"/>
      <c r="OQZ105" s="529"/>
      <c r="ORA105" s="530"/>
      <c r="ORB105" s="531"/>
      <c r="ORC105" s="532"/>
      <c r="ORD105" s="533"/>
      <c r="ORE105" s="527"/>
      <c r="ORF105" s="528"/>
      <c r="ORG105" s="529"/>
      <c r="ORH105" s="530"/>
      <c r="ORI105" s="531"/>
      <c r="ORJ105" s="532"/>
      <c r="ORK105" s="533"/>
      <c r="ORL105" s="527"/>
      <c r="ORM105" s="528"/>
      <c r="ORN105" s="529"/>
      <c r="ORO105" s="530"/>
      <c r="ORP105" s="531"/>
      <c r="ORQ105" s="532"/>
      <c r="ORR105" s="533"/>
      <c r="ORS105" s="527"/>
      <c r="ORT105" s="528"/>
      <c r="ORU105" s="529"/>
      <c r="ORV105" s="530"/>
      <c r="ORW105" s="531"/>
      <c r="ORX105" s="532"/>
      <c r="ORY105" s="533"/>
      <c r="ORZ105" s="527"/>
      <c r="OSA105" s="528"/>
      <c r="OSB105" s="529"/>
      <c r="OSC105" s="530"/>
      <c r="OSD105" s="531"/>
      <c r="OSE105" s="532"/>
      <c r="OSF105" s="533"/>
      <c r="OSG105" s="527"/>
      <c r="OSH105" s="528"/>
      <c r="OSI105" s="529"/>
      <c r="OSJ105" s="530"/>
      <c r="OSK105" s="531"/>
      <c r="OSL105" s="532"/>
      <c r="OSM105" s="533"/>
      <c r="OSN105" s="527"/>
      <c r="OSO105" s="528"/>
      <c r="OSP105" s="529"/>
      <c r="OSQ105" s="530"/>
      <c r="OSR105" s="531"/>
      <c r="OSS105" s="532"/>
      <c r="OST105" s="533"/>
      <c r="OSU105" s="527"/>
      <c r="OSV105" s="528"/>
      <c r="OSW105" s="529"/>
      <c r="OSX105" s="530"/>
      <c r="OSY105" s="531"/>
      <c r="OSZ105" s="532"/>
      <c r="OTA105" s="533"/>
      <c r="OTB105" s="527"/>
      <c r="OTC105" s="528"/>
      <c r="OTD105" s="529"/>
      <c r="OTE105" s="530"/>
      <c r="OTF105" s="531"/>
      <c r="OTG105" s="532"/>
      <c r="OTH105" s="533"/>
      <c r="OTI105" s="527"/>
      <c r="OTJ105" s="528"/>
      <c r="OTK105" s="529"/>
      <c r="OTL105" s="530"/>
      <c r="OTM105" s="531"/>
      <c r="OTN105" s="532"/>
      <c r="OTO105" s="533"/>
      <c r="OTP105" s="527"/>
      <c r="OTQ105" s="528"/>
      <c r="OTR105" s="529"/>
      <c r="OTS105" s="530"/>
      <c r="OTT105" s="531"/>
      <c r="OTU105" s="532"/>
      <c r="OTV105" s="533"/>
      <c r="OTW105" s="527"/>
      <c r="OTX105" s="528"/>
      <c r="OTY105" s="529"/>
      <c r="OTZ105" s="530"/>
      <c r="OUA105" s="531"/>
      <c r="OUB105" s="532"/>
      <c r="OUC105" s="533"/>
      <c r="OUD105" s="527"/>
      <c r="OUE105" s="528"/>
      <c r="OUF105" s="529"/>
      <c r="OUG105" s="530"/>
      <c r="OUH105" s="531"/>
      <c r="OUI105" s="532"/>
      <c r="OUJ105" s="533"/>
      <c r="OUK105" s="527"/>
      <c r="OUL105" s="528"/>
      <c r="OUM105" s="529"/>
      <c r="OUN105" s="530"/>
      <c r="OUO105" s="531"/>
      <c r="OUP105" s="532"/>
      <c r="OUQ105" s="533"/>
      <c r="OUR105" s="527"/>
      <c r="OUS105" s="528"/>
      <c r="OUT105" s="529"/>
      <c r="OUU105" s="530"/>
      <c r="OUV105" s="531"/>
      <c r="OUW105" s="532"/>
      <c r="OUX105" s="533"/>
      <c r="OUY105" s="527"/>
      <c r="OUZ105" s="528"/>
      <c r="OVA105" s="529"/>
      <c r="OVB105" s="530"/>
      <c r="OVC105" s="531"/>
      <c r="OVD105" s="532"/>
      <c r="OVE105" s="533"/>
      <c r="OVF105" s="527"/>
      <c r="OVG105" s="528"/>
      <c r="OVH105" s="529"/>
      <c r="OVI105" s="530"/>
      <c r="OVJ105" s="531"/>
      <c r="OVK105" s="532"/>
      <c r="OVL105" s="533"/>
      <c r="OVM105" s="527"/>
      <c r="OVN105" s="528"/>
      <c r="OVO105" s="529"/>
      <c r="OVP105" s="530"/>
      <c r="OVQ105" s="531"/>
      <c r="OVR105" s="532"/>
      <c r="OVS105" s="533"/>
      <c r="OVT105" s="527"/>
      <c r="OVU105" s="528"/>
      <c r="OVV105" s="529"/>
      <c r="OVW105" s="530"/>
      <c r="OVX105" s="531"/>
      <c r="OVY105" s="532"/>
      <c r="OVZ105" s="533"/>
      <c r="OWA105" s="527"/>
      <c r="OWB105" s="528"/>
      <c r="OWC105" s="529"/>
      <c r="OWD105" s="530"/>
      <c r="OWE105" s="531"/>
      <c r="OWF105" s="532"/>
      <c r="OWG105" s="533"/>
      <c r="OWH105" s="527"/>
      <c r="OWI105" s="528"/>
      <c r="OWJ105" s="529"/>
      <c r="OWK105" s="530"/>
      <c r="OWL105" s="531"/>
      <c r="OWM105" s="532"/>
      <c r="OWN105" s="533"/>
      <c r="OWO105" s="527"/>
      <c r="OWP105" s="528"/>
      <c r="OWQ105" s="529"/>
      <c r="OWR105" s="530"/>
      <c r="OWS105" s="531"/>
      <c r="OWT105" s="532"/>
      <c r="OWU105" s="533"/>
      <c r="OWV105" s="527"/>
      <c r="OWW105" s="528"/>
      <c r="OWX105" s="529"/>
      <c r="OWY105" s="530"/>
      <c r="OWZ105" s="531"/>
      <c r="OXA105" s="532"/>
      <c r="OXB105" s="533"/>
      <c r="OXC105" s="527"/>
      <c r="OXD105" s="528"/>
      <c r="OXE105" s="529"/>
      <c r="OXF105" s="530"/>
      <c r="OXG105" s="531"/>
      <c r="OXH105" s="532"/>
      <c r="OXI105" s="533"/>
      <c r="OXJ105" s="527"/>
      <c r="OXK105" s="528"/>
      <c r="OXL105" s="529"/>
      <c r="OXM105" s="530"/>
      <c r="OXN105" s="531"/>
      <c r="OXO105" s="532"/>
      <c r="OXP105" s="533"/>
      <c r="OXQ105" s="527"/>
      <c r="OXR105" s="528"/>
      <c r="OXS105" s="529"/>
      <c r="OXT105" s="530"/>
      <c r="OXU105" s="531"/>
      <c r="OXV105" s="532"/>
      <c r="OXW105" s="533"/>
      <c r="OXX105" s="527"/>
      <c r="OXY105" s="528"/>
      <c r="OXZ105" s="529"/>
      <c r="OYA105" s="530"/>
      <c r="OYB105" s="531"/>
      <c r="OYC105" s="532"/>
      <c r="OYD105" s="533"/>
      <c r="OYE105" s="527"/>
      <c r="OYF105" s="528"/>
      <c r="OYG105" s="529"/>
      <c r="OYH105" s="530"/>
      <c r="OYI105" s="531"/>
      <c r="OYJ105" s="532"/>
      <c r="OYK105" s="533"/>
      <c r="OYL105" s="527"/>
      <c r="OYM105" s="528"/>
      <c r="OYN105" s="529"/>
      <c r="OYO105" s="530"/>
      <c r="OYP105" s="531"/>
      <c r="OYQ105" s="532"/>
      <c r="OYR105" s="533"/>
      <c r="OYS105" s="527"/>
      <c r="OYT105" s="528"/>
      <c r="OYU105" s="529"/>
      <c r="OYV105" s="530"/>
      <c r="OYW105" s="531"/>
      <c r="OYX105" s="532"/>
      <c r="OYY105" s="533"/>
      <c r="OYZ105" s="527"/>
      <c r="OZA105" s="528"/>
      <c r="OZB105" s="529"/>
      <c r="OZC105" s="530"/>
      <c r="OZD105" s="531"/>
      <c r="OZE105" s="532"/>
      <c r="OZF105" s="533"/>
      <c r="OZG105" s="527"/>
      <c r="OZH105" s="528"/>
      <c r="OZI105" s="529"/>
      <c r="OZJ105" s="530"/>
      <c r="OZK105" s="531"/>
      <c r="OZL105" s="532"/>
      <c r="OZM105" s="533"/>
      <c r="OZN105" s="527"/>
      <c r="OZO105" s="528"/>
      <c r="OZP105" s="529"/>
      <c r="OZQ105" s="530"/>
      <c r="OZR105" s="531"/>
      <c r="OZS105" s="532"/>
      <c r="OZT105" s="533"/>
      <c r="OZU105" s="527"/>
      <c r="OZV105" s="528"/>
      <c r="OZW105" s="529"/>
      <c r="OZX105" s="530"/>
      <c r="OZY105" s="531"/>
      <c r="OZZ105" s="532"/>
      <c r="PAA105" s="533"/>
      <c r="PAB105" s="527"/>
      <c r="PAC105" s="528"/>
      <c r="PAD105" s="529"/>
      <c r="PAE105" s="530"/>
      <c r="PAF105" s="531"/>
      <c r="PAG105" s="532"/>
      <c r="PAH105" s="533"/>
      <c r="PAI105" s="527"/>
      <c r="PAJ105" s="528"/>
      <c r="PAK105" s="529"/>
      <c r="PAL105" s="530"/>
      <c r="PAM105" s="531"/>
      <c r="PAN105" s="532"/>
      <c r="PAO105" s="533"/>
      <c r="PAP105" s="527"/>
      <c r="PAQ105" s="528"/>
      <c r="PAR105" s="529"/>
      <c r="PAS105" s="530"/>
      <c r="PAT105" s="531"/>
      <c r="PAU105" s="532"/>
      <c r="PAV105" s="533"/>
      <c r="PAW105" s="527"/>
      <c r="PAX105" s="528"/>
      <c r="PAY105" s="529"/>
      <c r="PAZ105" s="530"/>
      <c r="PBA105" s="531"/>
      <c r="PBB105" s="532"/>
      <c r="PBC105" s="533"/>
      <c r="PBD105" s="527"/>
      <c r="PBE105" s="528"/>
      <c r="PBF105" s="529"/>
      <c r="PBG105" s="530"/>
      <c r="PBH105" s="531"/>
      <c r="PBI105" s="532"/>
      <c r="PBJ105" s="533"/>
      <c r="PBK105" s="527"/>
      <c r="PBL105" s="528"/>
      <c r="PBM105" s="529"/>
      <c r="PBN105" s="530"/>
      <c r="PBO105" s="531"/>
      <c r="PBP105" s="532"/>
      <c r="PBQ105" s="533"/>
      <c r="PBR105" s="527"/>
      <c r="PBS105" s="528"/>
      <c r="PBT105" s="529"/>
      <c r="PBU105" s="530"/>
      <c r="PBV105" s="531"/>
      <c r="PBW105" s="532"/>
      <c r="PBX105" s="533"/>
      <c r="PBY105" s="527"/>
      <c r="PBZ105" s="528"/>
      <c r="PCA105" s="529"/>
      <c r="PCB105" s="530"/>
      <c r="PCC105" s="531"/>
      <c r="PCD105" s="532"/>
      <c r="PCE105" s="533"/>
      <c r="PCF105" s="527"/>
      <c r="PCG105" s="528"/>
      <c r="PCH105" s="529"/>
      <c r="PCI105" s="530"/>
      <c r="PCJ105" s="531"/>
      <c r="PCK105" s="532"/>
      <c r="PCL105" s="533"/>
      <c r="PCM105" s="527"/>
      <c r="PCN105" s="528"/>
      <c r="PCO105" s="529"/>
      <c r="PCP105" s="530"/>
      <c r="PCQ105" s="531"/>
      <c r="PCR105" s="532"/>
      <c r="PCS105" s="533"/>
      <c r="PCT105" s="527"/>
      <c r="PCU105" s="528"/>
      <c r="PCV105" s="529"/>
      <c r="PCW105" s="530"/>
      <c r="PCX105" s="531"/>
      <c r="PCY105" s="532"/>
      <c r="PCZ105" s="533"/>
      <c r="PDA105" s="527"/>
      <c r="PDB105" s="528"/>
      <c r="PDC105" s="529"/>
      <c r="PDD105" s="530"/>
      <c r="PDE105" s="531"/>
      <c r="PDF105" s="532"/>
      <c r="PDG105" s="533"/>
      <c r="PDH105" s="527"/>
      <c r="PDI105" s="528"/>
      <c r="PDJ105" s="529"/>
      <c r="PDK105" s="530"/>
      <c r="PDL105" s="531"/>
      <c r="PDM105" s="532"/>
      <c r="PDN105" s="533"/>
      <c r="PDO105" s="527"/>
      <c r="PDP105" s="528"/>
      <c r="PDQ105" s="529"/>
      <c r="PDR105" s="530"/>
      <c r="PDS105" s="531"/>
      <c r="PDT105" s="532"/>
      <c r="PDU105" s="533"/>
      <c r="PDV105" s="527"/>
      <c r="PDW105" s="528"/>
      <c r="PDX105" s="529"/>
      <c r="PDY105" s="530"/>
      <c r="PDZ105" s="531"/>
      <c r="PEA105" s="532"/>
      <c r="PEB105" s="533"/>
      <c r="PEC105" s="527"/>
      <c r="PED105" s="528"/>
      <c r="PEE105" s="529"/>
      <c r="PEF105" s="530"/>
      <c r="PEG105" s="531"/>
      <c r="PEH105" s="532"/>
      <c r="PEI105" s="533"/>
      <c r="PEJ105" s="527"/>
      <c r="PEK105" s="528"/>
      <c r="PEL105" s="529"/>
      <c r="PEM105" s="530"/>
      <c r="PEN105" s="531"/>
      <c r="PEO105" s="532"/>
      <c r="PEP105" s="533"/>
      <c r="PEQ105" s="527"/>
      <c r="PER105" s="528"/>
      <c r="PES105" s="529"/>
      <c r="PET105" s="530"/>
      <c r="PEU105" s="531"/>
      <c r="PEV105" s="532"/>
      <c r="PEW105" s="533"/>
      <c r="PEX105" s="527"/>
      <c r="PEY105" s="528"/>
      <c r="PEZ105" s="529"/>
      <c r="PFA105" s="530"/>
      <c r="PFB105" s="531"/>
      <c r="PFC105" s="532"/>
      <c r="PFD105" s="533"/>
      <c r="PFE105" s="527"/>
      <c r="PFF105" s="528"/>
      <c r="PFG105" s="529"/>
      <c r="PFH105" s="530"/>
      <c r="PFI105" s="531"/>
      <c r="PFJ105" s="532"/>
      <c r="PFK105" s="533"/>
      <c r="PFL105" s="527"/>
      <c r="PFM105" s="528"/>
      <c r="PFN105" s="529"/>
      <c r="PFO105" s="530"/>
      <c r="PFP105" s="531"/>
      <c r="PFQ105" s="532"/>
      <c r="PFR105" s="533"/>
      <c r="PFS105" s="527"/>
      <c r="PFT105" s="528"/>
      <c r="PFU105" s="529"/>
      <c r="PFV105" s="530"/>
      <c r="PFW105" s="531"/>
      <c r="PFX105" s="532"/>
      <c r="PFY105" s="533"/>
      <c r="PFZ105" s="527"/>
      <c r="PGA105" s="528"/>
      <c r="PGB105" s="529"/>
      <c r="PGC105" s="530"/>
      <c r="PGD105" s="531"/>
      <c r="PGE105" s="532"/>
      <c r="PGF105" s="533"/>
      <c r="PGG105" s="527"/>
      <c r="PGH105" s="528"/>
      <c r="PGI105" s="529"/>
      <c r="PGJ105" s="530"/>
      <c r="PGK105" s="531"/>
      <c r="PGL105" s="532"/>
      <c r="PGM105" s="533"/>
      <c r="PGN105" s="527"/>
      <c r="PGO105" s="528"/>
      <c r="PGP105" s="529"/>
      <c r="PGQ105" s="530"/>
      <c r="PGR105" s="531"/>
      <c r="PGS105" s="532"/>
      <c r="PGT105" s="533"/>
      <c r="PGU105" s="527"/>
      <c r="PGV105" s="528"/>
      <c r="PGW105" s="529"/>
      <c r="PGX105" s="530"/>
      <c r="PGY105" s="531"/>
      <c r="PGZ105" s="532"/>
      <c r="PHA105" s="533"/>
      <c r="PHB105" s="527"/>
      <c r="PHC105" s="528"/>
      <c r="PHD105" s="529"/>
      <c r="PHE105" s="530"/>
      <c r="PHF105" s="531"/>
      <c r="PHG105" s="532"/>
      <c r="PHH105" s="533"/>
      <c r="PHI105" s="527"/>
      <c r="PHJ105" s="528"/>
      <c r="PHK105" s="529"/>
      <c r="PHL105" s="530"/>
      <c r="PHM105" s="531"/>
      <c r="PHN105" s="532"/>
      <c r="PHO105" s="533"/>
      <c r="PHP105" s="527"/>
      <c r="PHQ105" s="528"/>
      <c r="PHR105" s="529"/>
      <c r="PHS105" s="530"/>
      <c r="PHT105" s="531"/>
      <c r="PHU105" s="532"/>
      <c r="PHV105" s="533"/>
      <c r="PHW105" s="527"/>
      <c r="PHX105" s="528"/>
      <c r="PHY105" s="529"/>
      <c r="PHZ105" s="530"/>
      <c r="PIA105" s="531"/>
      <c r="PIB105" s="532"/>
      <c r="PIC105" s="533"/>
      <c r="PID105" s="527"/>
      <c r="PIE105" s="528"/>
      <c r="PIF105" s="529"/>
      <c r="PIG105" s="530"/>
      <c r="PIH105" s="531"/>
      <c r="PII105" s="532"/>
      <c r="PIJ105" s="533"/>
      <c r="PIK105" s="527"/>
      <c r="PIL105" s="528"/>
      <c r="PIM105" s="529"/>
      <c r="PIN105" s="530"/>
      <c r="PIO105" s="531"/>
      <c r="PIP105" s="532"/>
      <c r="PIQ105" s="533"/>
      <c r="PIR105" s="527"/>
      <c r="PIS105" s="528"/>
      <c r="PIT105" s="529"/>
      <c r="PIU105" s="530"/>
      <c r="PIV105" s="531"/>
      <c r="PIW105" s="532"/>
      <c r="PIX105" s="533"/>
      <c r="PIY105" s="527"/>
      <c r="PIZ105" s="528"/>
      <c r="PJA105" s="529"/>
      <c r="PJB105" s="530"/>
      <c r="PJC105" s="531"/>
      <c r="PJD105" s="532"/>
      <c r="PJE105" s="533"/>
      <c r="PJF105" s="527"/>
      <c r="PJG105" s="528"/>
      <c r="PJH105" s="529"/>
      <c r="PJI105" s="530"/>
      <c r="PJJ105" s="531"/>
      <c r="PJK105" s="532"/>
      <c r="PJL105" s="533"/>
      <c r="PJM105" s="527"/>
      <c r="PJN105" s="528"/>
      <c r="PJO105" s="529"/>
      <c r="PJP105" s="530"/>
      <c r="PJQ105" s="531"/>
      <c r="PJR105" s="532"/>
      <c r="PJS105" s="533"/>
      <c r="PJT105" s="527"/>
      <c r="PJU105" s="528"/>
      <c r="PJV105" s="529"/>
      <c r="PJW105" s="530"/>
      <c r="PJX105" s="531"/>
      <c r="PJY105" s="532"/>
      <c r="PJZ105" s="533"/>
      <c r="PKA105" s="527"/>
      <c r="PKB105" s="528"/>
      <c r="PKC105" s="529"/>
      <c r="PKD105" s="530"/>
      <c r="PKE105" s="531"/>
      <c r="PKF105" s="532"/>
      <c r="PKG105" s="533"/>
      <c r="PKH105" s="527"/>
      <c r="PKI105" s="528"/>
      <c r="PKJ105" s="529"/>
      <c r="PKK105" s="530"/>
      <c r="PKL105" s="531"/>
      <c r="PKM105" s="532"/>
      <c r="PKN105" s="533"/>
      <c r="PKO105" s="527"/>
      <c r="PKP105" s="528"/>
      <c r="PKQ105" s="529"/>
      <c r="PKR105" s="530"/>
      <c r="PKS105" s="531"/>
      <c r="PKT105" s="532"/>
      <c r="PKU105" s="533"/>
      <c r="PKV105" s="527"/>
      <c r="PKW105" s="528"/>
      <c r="PKX105" s="529"/>
      <c r="PKY105" s="530"/>
      <c r="PKZ105" s="531"/>
      <c r="PLA105" s="532"/>
      <c r="PLB105" s="533"/>
      <c r="PLC105" s="527"/>
      <c r="PLD105" s="528"/>
      <c r="PLE105" s="529"/>
      <c r="PLF105" s="530"/>
      <c r="PLG105" s="531"/>
      <c r="PLH105" s="532"/>
      <c r="PLI105" s="533"/>
      <c r="PLJ105" s="527"/>
      <c r="PLK105" s="528"/>
      <c r="PLL105" s="529"/>
      <c r="PLM105" s="530"/>
      <c r="PLN105" s="531"/>
      <c r="PLO105" s="532"/>
      <c r="PLP105" s="533"/>
      <c r="PLQ105" s="527"/>
      <c r="PLR105" s="528"/>
      <c r="PLS105" s="529"/>
      <c r="PLT105" s="530"/>
      <c r="PLU105" s="531"/>
      <c r="PLV105" s="532"/>
      <c r="PLW105" s="533"/>
      <c r="PLX105" s="527"/>
      <c r="PLY105" s="528"/>
      <c r="PLZ105" s="529"/>
      <c r="PMA105" s="530"/>
      <c r="PMB105" s="531"/>
      <c r="PMC105" s="532"/>
      <c r="PMD105" s="533"/>
      <c r="PME105" s="527"/>
      <c r="PMF105" s="528"/>
      <c r="PMG105" s="529"/>
      <c r="PMH105" s="530"/>
      <c r="PMI105" s="531"/>
      <c r="PMJ105" s="532"/>
      <c r="PMK105" s="533"/>
      <c r="PML105" s="527"/>
      <c r="PMM105" s="528"/>
      <c r="PMN105" s="529"/>
      <c r="PMO105" s="530"/>
      <c r="PMP105" s="531"/>
      <c r="PMQ105" s="532"/>
      <c r="PMR105" s="533"/>
      <c r="PMS105" s="527"/>
      <c r="PMT105" s="528"/>
      <c r="PMU105" s="529"/>
      <c r="PMV105" s="530"/>
      <c r="PMW105" s="531"/>
      <c r="PMX105" s="532"/>
      <c r="PMY105" s="533"/>
      <c r="PMZ105" s="527"/>
      <c r="PNA105" s="528"/>
      <c r="PNB105" s="529"/>
      <c r="PNC105" s="530"/>
      <c r="PND105" s="531"/>
      <c r="PNE105" s="532"/>
      <c r="PNF105" s="533"/>
      <c r="PNG105" s="527"/>
      <c r="PNH105" s="528"/>
      <c r="PNI105" s="529"/>
      <c r="PNJ105" s="530"/>
      <c r="PNK105" s="531"/>
      <c r="PNL105" s="532"/>
      <c r="PNM105" s="533"/>
      <c r="PNN105" s="527"/>
      <c r="PNO105" s="528"/>
      <c r="PNP105" s="529"/>
      <c r="PNQ105" s="530"/>
      <c r="PNR105" s="531"/>
      <c r="PNS105" s="532"/>
      <c r="PNT105" s="533"/>
      <c r="PNU105" s="527"/>
      <c r="PNV105" s="528"/>
      <c r="PNW105" s="529"/>
      <c r="PNX105" s="530"/>
      <c r="PNY105" s="531"/>
      <c r="PNZ105" s="532"/>
      <c r="POA105" s="533"/>
      <c r="POB105" s="527"/>
      <c r="POC105" s="528"/>
      <c r="POD105" s="529"/>
      <c r="POE105" s="530"/>
      <c r="POF105" s="531"/>
      <c r="POG105" s="532"/>
      <c r="POH105" s="533"/>
      <c r="POI105" s="527"/>
      <c r="POJ105" s="528"/>
      <c r="POK105" s="529"/>
      <c r="POL105" s="530"/>
      <c r="POM105" s="531"/>
      <c r="PON105" s="532"/>
      <c r="POO105" s="533"/>
      <c r="POP105" s="527"/>
      <c r="POQ105" s="528"/>
      <c r="POR105" s="529"/>
      <c r="POS105" s="530"/>
      <c r="POT105" s="531"/>
      <c r="POU105" s="532"/>
      <c r="POV105" s="533"/>
      <c r="POW105" s="527"/>
      <c r="POX105" s="528"/>
      <c r="POY105" s="529"/>
      <c r="POZ105" s="530"/>
      <c r="PPA105" s="531"/>
      <c r="PPB105" s="532"/>
      <c r="PPC105" s="533"/>
      <c r="PPD105" s="527"/>
      <c r="PPE105" s="528"/>
      <c r="PPF105" s="529"/>
      <c r="PPG105" s="530"/>
      <c r="PPH105" s="531"/>
      <c r="PPI105" s="532"/>
      <c r="PPJ105" s="533"/>
      <c r="PPK105" s="527"/>
      <c r="PPL105" s="528"/>
      <c r="PPM105" s="529"/>
      <c r="PPN105" s="530"/>
      <c r="PPO105" s="531"/>
      <c r="PPP105" s="532"/>
      <c r="PPQ105" s="533"/>
      <c r="PPR105" s="527"/>
      <c r="PPS105" s="528"/>
      <c r="PPT105" s="529"/>
      <c r="PPU105" s="530"/>
      <c r="PPV105" s="531"/>
      <c r="PPW105" s="532"/>
      <c r="PPX105" s="533"/>
      <c r="PPY105" s="527"/>
      <c r="PPZ105" s="528"/>
      <c r="PQA105" s="529"/>
      <c r="PQB105" s="530"/>
      <c r="PQC105" s="531"/>
      <c r="PQD105" s="532"/>
      <c r="PQE105" s="533"/>
      <c r="PQF105" s="527"/>
      <c r="PQG105" s="528"/>
      <c r="PQH105" s="529"/>
      <c r="PQI105" s="530"/>
      <c r="PQJ105" s="531"/>
      <c r="PQK105" s="532"/>
      <c r="PQL105" s="533"/>
      <c r="PQM105" s="527"/>
      <c r="PQN105" s="528"/>
      <c r="PQO105" s="529"/>
      <c r="PQP105" s="530"/>
      <c r="PQQ105" s="531"/>
      <c r="PQR105" s="532"/>
      <c r="PQS105" s="533"/>
      <c r="PQT105" s="527"/>
      <c r="PQU105" s="528"/>
      <c r="PQV105" s="529"/>
      <c r="PQW105" s="530"/>
      <c r="PQX105" s="531"/>
      <c r="PQY105" s="532"/>
      <c r="PQZ105" s="533"/>
      <c r="PRA105" s="527"/>
      <c r="PRB105" s="528"/>
      <c r="PRC105" s="529"/>
      <c r="PRD105" s="530"/>
      <c r="PRE105" s="531"/>
      <c r="PRF105" s="532"/>
      <c r="PRG105" s="533"/>
      <c r="PRH105" s="527"/>
      <c r="PRI105" s="528"/>
      <c r="PRJ105" s="529"/>
      <c r="PRK105" s="530"/>
      <c r="PRL105" s="531"/>
      <c r="PRM105" s="532"/>
      <c r="PRN105" s="533"/>
      <c r="PRO105" s="527"/>
      <c r="PRP105" s="528"/>
      <c r="PRQ105" s="529"/>
      <c r="PRR105" s="530"/>
      <c r="PRS105" s="531"/>
      <c r="PRT105" s="532"/>
      <c r="PRU105" s="533"/>
      <c r="PRV105" s="527"/>
      <c r="PRW105" s="528"/>
      <c r="PRX105" s="529"/>
      <c r="PRY105" s="530"/>
      <c r="PRZ105" s="531"/>
      <c r="PSA105" s="532"/>
      <c r="PSB105" s="533"/>
      <c r="PSC105" s="527"/>
      <c r="PSD105" s="528"/>
      <c r="PSE105" s="529"/>
      <c r="PSF105" s="530"/>
      <c r="PSG105" s="531"/>
      <c r="PSH105" s="532"/>
      <c r="PSI105" s="533"/>
      <c r="PSJ105" s="527"/>
      <c r="PSK105" s="528"/>
      <c r="PSL105" s="529"/>
      <c r="PSM105" s="530"/>
      <c r="PSN105" s="531"/>
      <c r="PSO105" s="532"/>
      <c r="PSP105" s="533"/>
      <c r="PSQ105" s="527"/>
      <c r="PSR105" s="528"/>
      <c r="PSS105" s="529"/>
      <c r="PST105" s="530"/>
      <c r="PSU105" s="531"/>
      <c r="PSV105" s="532"/>
      <c r="PSW105" s="533"/>
      <c r="PSX105" s="527"/>
      <c r="PSY105" s="528"/>
      <c r="PSZ105" s="529"/>
      <c r="PTA105" s="530"/>
      <c r="PTB105" s="531"/>
      <c r="PTC105" s="532"/>
      <c r="PTD105" s="533"/>
      <c r="PTE105" s="527"/>
      <c r="PTF105" s="528"/>
      <c r="PTG105" s="529"/>
      <c r="PTH105" s="530"/>
      <c r="PTI105" s="531"/>
      <c r="PTJ105" s="532"/>
      <c r="PTK105" s="533"/>
      <c r="PTL105" s="527"/>
      <c r="PTM105" s="528"/>
      <c r="PTN105" s="529"/>
      <c r="PTO105" s="530"/>
      <c r="PTP105" s="531"/>
      <c r="PTQ105" s="532"/>
      <c r="PTR105" s="533"/>
      <c r="PTS105" s="527"/>
      <c r="PTT105" s="528"/>
      <c r="PTU105" s="529"/>
      <c r="PTV105" s="530"/>
      <c r="PTW105" s="531"/>
      <c r="PTX105" s="532"/>
      <c r="PTY105" s="533"/>
      <c r="PTZ105" s="527"/>
      <c r="PUA105" s="528"/>
      <c r="PUB105" s="529"/>
      <c r="PUC105" s="530"/>
      <c r="PUD105" s="531"/>
      <c r="PUE105" s="532"/>
      <c r="PUF105" s="533"/>
      <c r="PUG105" s="527"/>
      <c r="PUH105" s="528"/>
      <c r="PUI105" s="529"/>
      <c r="PUJ105" s="530"/>
      <c r="PUK105" s="531"/>
      <c r="PUL105" s="532"/>
      <c r="PUM105" s="533"/>
      <c r="PUN105" s="527"/>
      <c r="PUO105" s="528"/>
      <c r="PUP105" s="529"/>
      <c r="PUQ105" s="530"/>
      <c r="PUR105" s="531"/>
      <c r="PUS105" s="532"/>
      <c r="PUT105" s="533"/>
      <c r="PUU105" s="527"/>
      <c r="PUV105" s="528"/>
      <c r="PUW105" s="529"/>
      <c r="PUX105" s="530"/>
      <c r="PUY105" s="531"/>
      <c r="PUZ105" s="532"/>
      <c r="PVA105" s="533"/>
      <c r="PVB105" s="527"/>
      <c r="PVC105" s="528"/>
      <c r="PVD105" s="529"/>
      <c r="PVE105" s="530"/>
      <c r="PVF105" s="531"/>
      <c r="PVG105" s="532"/>
      <c r="PVH105" s="533"/>
      <c r="PVI105" s="527"/>
      <c r="PVJ105" s="528"/>
      <c r="PVK105" s="529"/>
      <c r="PVL105" s="530"/>
      <c r="PVM105" s="531"/>
      <c r="PVN105" s="532"/>
      <c r="PVO105" s="533"/>
      <c r="PVP105" s="527"/>
      <c r="PVQ105" s="528"/>
      <c r="PVR105" s="529"/>
      <c r="PVS105" s="530"/>
      <c r="PVT105" s="531"/>
      <c r="PVU105" s="532"/>
      <c r="PVV105" s="533"/>
      <c r="PVW105" s="527"/>
      <c r="PVX105" s="528"/>
      <c r="PVY105" s="529"/>
      <c r="PVZ105" s="530"/>
      <c r="PWA105" s="531"/>
      <c r="PWB105" s="532"/>
      <c r="PWC105" s="533"/>
      <c r="PWD105" s="527"/>
      <c r="PWE105" s="528"/>
      <c r="PWF105" s="529"/>
      <c r="PWG105" s="530"/>
      <c r="PWH105" s="531"/>
      <c r="PWI105" s="532"/>
      <c r="PWJ105" s="533"/>
      <c r="PWK105" s="527"/>
      <c r="PWL105" s="528"/>
      <c r="PWM105" s="529"/>
      <c r="PWN105" s="530"/>
      <c r="PWO105" s="531"/>
      <c r="PWP105" s="532"/>
      <c r="PWQ105" s="533"/>
      <c r="PWR105" s="527"/>
      <c r="PWS105" s="528"/>
      <c r="PWT105" s="529"/>
      <c r="PWU105" s="530"/>
      <c r="PWV105" s="531"/>
      <c r="PWW105" s="532"/>
      <c r="PWX105" s="533"/>
      <c r="PWY105" s="527"/>
      <c r="PWZ105" s="528"/>
      <c r="PXA105" s="529"/>
      <c r="PXB105" s="530"/>
      <c r="PXC105" s="531"/>
      <c r="PXD105" s="532"/>
      <c r="PXE105" s="533"/>
      <c r="PXF105" s="527"/>
      <c r="PXG105" s="528"/>
      <c r="PXH105" s="529"/>
      <c r="PXI105" s="530"/>
      <c r="PXJ105" s="531"/>
      <c r="PXK105" s="532"/>
      <c r="PXL105" s="533"/>
      <c r="PXM105" s="527"/>
      <c r="PXN105" s="528"/>
      <c r="PXO105" s="529"/>
      <c r="PXP105" s="530"/>
      <c r="PXQ105" s="531"/>
      <c r="PXR105" s="532"/>
      <c r="PXS105" s="533"/>
      <c r="PXT105" s="527"/>
      <c r="PXU105" s="528"/>
      <c r="PXV105" s="529"/>
      <c r="PXW105" s="530"/>
      <c r="PXX105" s="531"/>
      <c r="PXY105" s="532"/>
      <c r="PXZ105" s="533"/>
      <c r="PYA105" s="527"/>
      <c r="PYB105" s="528"/>
      <c r="PYC105" s="529"/>
      <c r="PYD105" s="530"/>
      <c r="PYE105" s="531"/>
      <c r="PYF105" s="532"/>
      <c r="PYG105" s="533"/>
      <c r="PYH105" s="527"/>
      <c r="PYI105" s="528"/>
      <c r="PYJ105" s="529"/>
      <c r="PYK105" s="530"/>
      <c r="PYL105" s="531"/>
      <c r="PYM105" s="532"/>
      <c r="PYN105" s="533"/>
      <c r="PYO105" s="527"/>
      <c r="PYP105" s="528"/>
      <c r="PYQ105" s="529"/>
      <c r="PYR105" s="530"/>
      <c r="PYS105" s="531"/>
      <c r="PYT105" s="532"/>
      <c r="PYU105" s="533"/>
      <c r="PYV105" s="527"/>
      <c r="PYW105" s="528"/>
      <c r="PYX105" s="529"/>
      <c r="PYY105" s="530"/>
      <c r="PYZ105" s="531"/>
      <c r="PZA105" s="532"/>
      <c r="PZB105" s="533"/>
      <c r="PZC105" s="527"/>
      <c r="PZD105" s="528"/>
      <c r="PZE105" s="529"/>
      <c r="PZF105" s="530"/>
      <c r="PZG105" s="531"/>
      <c r="PZH105" s="532"/>
      <c r="PZI105" s="533"/>
      <c r="PZJ105" s="527"/>
      <c r="PZK105" s="528"/>
      <c r="PZL105" s="529"/>
      <c r="PZM105" s="530"/>
      <c r="PZN105" s="531"/>
      <c r="PZO105" s="532"/>
      <c r="PZP105" s="533"/>
      <c r="PZQ105" s="527"/>
      <c r="PZR105" s="528"/>
      <c r="PZS105" s="529"/>
      <c r="PZT105" s="530"/>
      <c r="PZU105" s="531"/>
      <c r="PZV105" s="532"/>
      <c r="PZW105" s="533"/>
      <c r="PZX105" s="527"/>
      <c r="PZY105" s="528"/>
      <c r="PZZ105" s="529"/>
      <c r="QAA105" s="530"/>
      <c r="QAB105" s="531"/>
      <c r="QAC105" s="532"/>
      <c r="QAD105" s="533"/>
      <c r="QAE105" s="527"/>
      <c r="QAF105" s="528"/>
      <c r="QAG105" s="529"/>
      <c r="QAH105" s="530"/>
      <c r="QAI105" s="531"/>
      <c r="QAJ105" s="532"/>
      <c r="QAK105" s="533"/>
      <c r="QAL105" s="527"/>
      <c r="QAM105" s="528"/>
      <c r="QAN105" s="529"/>
      <c r="QAO105" s="530"/>
      <c r="QAP105" s="531"/>
      <c r="QAQ105" s="532"/>
      <c r="QAR105" s="533"/>
      <c r="QAS105" s="527"/>
      <c r="QAT105" s="528"/>
      <c r="QAU105" s="529"/>
      <c r="QAV105" s="530"/>
      <c r="QAW105" s="531"/>
      <c r="QAX105" s="532"/>
      <c r="QAY105" s="533"/>
      <c r="QAZ105" s="527"/>
      <c r="QBA105" s="528"/>
      <c r="QBB105" s="529"/>
      <c r="QBC105" s="530"/>
      <c r="QBD105" s="531"/>
      <c r="QBE105" s="532"/>
      <c r="QBF105" s="533"/>
      <c r="QBG105" s="527"/>
      <c r="QBH105" s="528"/>
      <c r="QBI105" s="529"/>
      <c r="QBJ105" s="530"/>
      <c r="QBK105" s="531"/>
      <c r="QBL105" s="532"/>
      <c r="QBM105" s="533"/>
      <c r="QBN105" s="527"/>
      <c r="QBO105" s="528"/>
      <c r="QBP105" s="529"/>
      <c r="QBQ105" s="530"/>
      <c r="QBR105" s="531"/>
      <c r="QBS105" s="532"/>
      <c r="QBT105" s="533"/>
      <c r="QBU105" s="527"/>
      <c r="QBV105" s="528"/>
      <c r="QBW105" s="529"/>
      <c r="QBX105" s="530"/>
      <c r="QBY105" s="531"/>
      <c r="QBZ105" s="532"/>
      <c r="QCA105" s="533"/>
      <c r="QCB105" s="527"/>
      <c r="QCC105" s="528"/>
      <c r="QCD105" s="529"/>
      <c r="QCE105" s="530"/>
      <c r="QCF105" s="531"/>
      <c r="QCG105" s="532"/>
      <c r="QCH105" s="533"/>
      <c r="QCI105" s="527"/>
      <c r="QCJ105" s="528"/>
      <c r="QCK105" s="529"/>
      <c r="QCL105" s="530"/>
      <c r="QCM105" s="531"/>
      <c r="QCN105" s="532"/>
      <c r="QCO105" s="533"/>
      <c r="QCP105" s="527"/>
      <c r="QCQ105" s="528"/>
      <c r="QCR105" s="529"/>
      <c r="QCS105" s="530"/>
      <c r="QCT105" s="531"/>
      <c r="QCU105" s="532"/>
      <c r="QCV105" s="533"/>
      <c r="QCW105" s="527"/>
      <c r="QCX105" s="528"/>
      <c r="QCY105" s="529"/>
      <c r="QCZ105" s="530"/>
      <c r="QDA105" s="531"/>
      <c r="QDB105" s="532"/>
      <c r="QDC105" s="533"/>
      <c r="QDD105" s="527"/>
      <c r="QDE105" s="528"/>
      <c r="QDF105" s="529"/>
      <c r="QDG105" s="530"/>
      <c r="QDH105" s="531"/>
      <c r="QDI105" s="532"/>
      <c r="QDJ105" s="533"/>
      <c r="QDK105" s="527"/>
      <c r="QDL105" s="528"/>
      <c r="QDM105" s="529"/>
      <c r="QDN105" s="530"/>
      <c r="QDO105" s="531"/>
      <c r="QDP105" s="532"/>
      <c r="QDQ105" s="533"/>
      <c r="QDR105" s="527"/>
      <c r="QDS105" s="528"/>
      <c r="QDT105" s="529"/>
      <c r="QDU105" s="530"/>
      <c r="QDV105" s="531"/>
      <c r="QDW105" s="532"/>
      <c r="QDX105" s="533"/>
      <c r="QDY105" s="527"/>
      <c r="QDZ105" s="528"/>
      <c r="QEA105" s="529"/>
      <c r="QEB105" s="530"/>
      <c r="QEC105" s="531"/>
      <c r="QED105" s="532"/>
      <c r="QEE105" s="533"/>
      <c r="QEF105" s="527"/>
      <c r="QEG105" s="528"/>
      <c r="QEH105" s="529"/>
      <c r="QEI105" s="530"/>
      <c r="QEJ105" s="531"/>
      <c r="QEK105" s="532"/>
      <c r="QEL105" s="533"/>
      <c r="QEM105" s="527"/>
      <c r="QEN105" s="528"/>
      <c r="QEO105" s="529"/>
      <c r="QEP105" s="530"/>
      <c r="QEQ105" s="531"/>
      <c r="QER105" s="532"/>
      <c r="QES105" s="533"/>
      <c r="QET105" s="527"/>
      <c r="QEU105" s="528"/>
      <c r="QEV105" s="529"/>
      <c r="QEW105" s="530"/>
      <c r="QEX105" s="531"/>
      <c r="QEY105" s="532"/>
      <c r="QEZ105" s="533"/>
      <c r="QFA105" s="527"/>
      <c r="QFB105" s="528"/>
      <c r="QFC105" s="529"/>
      <c r="QFD105" s="530"/>
      <c r="QFE105" s="531"/>
      <c r="QFF105" s="532"/>
      <c r="QFG105" s="533"/>
      <c r="QFH105" s="527"/>
      <c r="QFI105" s="528"/>
      <c r="QFJ105" s="529"/>
      <c r="QFK105" s="530"/>
      <c r="QFL105" s="531"/>
      <c r="QFM105" s="532"/>
      <c r="QFN105" s="533"/>
      <c r="QFO105" s="527"/>
      <c r="QFP105" s="528"/>
      <c r="QFQ105" s="529"/>
      <c r="QFR105" s="530"/>
      <c r="QFS105" s="531"/>
      <c r="QFT105" s="532"/>
      <c r="QFU105" s="533"/>
      <c r="QFV105" s="527"/>
      <c r="QFW105" s="528"/>
      <c r="QFX105" s="529"/>
      <c r="QFY105" s="530"/>
      <c r="QFZ105" s="531"/>
      <c r="QGA105" s="532"/>
      <c r="QGB105" s="533"/>
      <c r="QGC105" s="527"/>
      <c r="QGD105" s="528"/>
      <c r="QGE105" s="529"/>
      <c r="QGF105" s="530"/>
      <c r="QGG105" s="531"/>
      <c r="QGH105" s="532"/>
      <c r="QGI105" s="533"/>
      <c r="QGJ105" s="527"/>
      <c r="QGK105" s="528"/>
      <c r="QGL105" s="529"/>
      <c r="QGM105" s="530"/>
      <c r="QGN105" s="531"/>
      <c r="QGO105" s="532"/>
      <c r="QGP105" s="533"/>
      <c r="QGQ105" s="527"/>
      <c r="QGR105" s="528"/>
      <c r="QGS105" s="529"/>
      <c r="QGT105" s="530"/>
      <c r="QGU105" s="531"/>
      <c r="QGV105" s="532"/>
      <c r="QGW105" s="533"/>
      <c r="QGX105" s="527"/>
      <c r="QGY105" s="528"/>
      <c r="QGZ105" s="529"/>
      <c r="QHA105" s="530"/>
      <c r="QHB105" s="531"/>
      <c r="QHC105" s="532"/>
      <c r="QHD105" s="533"/>
      <c r="QHE105" s="527"/>
      <c r="QHF105" s="528"/>
      <c r="QHG105" s="529"/>
      <c r="QHH105" s="530"/>
      <c r="QHI105" s="531"/>
      <c r="QHJ105" s="532"/>
      <c r="QHK105" s="533"/>
      <c r="QHL105" s="527"/>
      <c r="QHM105" s="528"/>
      <c r="QHN105" s="529"/>
      <c r="QHO105" s="530"/>
      <c r="QHP105" s="531"/>
      <c r="QHQ105" s="532"/>
      <c r="QHR105" s="533"/>
      <c r="QHS105" s="527"/>
      <c r="QHT105" s="528"/>
      <c r="QHU105" s="529"/>
      <c r="QHV105" s="530"/>
      <c r="QHW105" s="531"/>
      <c r="QHX105" s="532"/>
      <c r="QHY105" s="533"/>
      <c r="QHZ105" s="527"/>
      <c r="QIA105" s="528"/>
      <c r="QIB105" s="529"/>
      <c r="QIC105" s="530"/>
      <c r="QID105" s="531"/>
      <c r="QIE105" s="532"/>
      <c r="QIF105" s="533"/>
      <c r="QIG105" s="527"/>
      <c r="QIH105" s="528"/>
      <c r="QII105" s="529"/>
      <c r="QIJ105" s="530"/>
      <c r="QIK105" s="531"/>
      <c r="QIL105" s="532"/>
      <c r="QIM105" s="533"/>
      <c r="QIN105" s="527"/>
      <c r="QIO105" s="528"/>
      <c r="QIP105" s="529"/>
      <c r="QIQ105" s="530"/>
      <c r="QIR105" s="531"/>
      <c r="QIS105" s="532"/>
      <c r="QIT105" s="533"/>
      <c r="QIU105" s="527"/>
      <c r="QIV105" s="528"/>
      <c r="QIW105" s="529"/>
      <c r="QIX105" s="530"/>
      <c r="QIY105" s="531"/>
      <c r="QIZ105" s="532"/>
      <c r="QJA105" s="533"/>
      <c r="QJB105" s="527"/>
      <c r="QJC105" s="528"/>
      <c r="QJD105" s="529"/>
      <c r="QJE105" s="530"/>
      <c r="QJF105" s="531"/>
      <c r="QJG105" s="532"/>
      <c r="QJH105" s="533"/>
      <c r="QJI105" s="527"/>
      <c r="QJJ105" s="528"/>
      <c r="QJK105" s="529"/>
      <c r="QJL105" s="530"/>
      <c r="QJM105" s="531"/>
      <c r="QJN105" s="532"/>
      <c r="QJO105" s="533"/>
      <c r="QJP105" s="527"/>
      <c r="QJQ105" s="528"/>
      <c r="QJR105" s="529"/>
      <c r="QJS105" s="530"/>
      <c r="QJT105" s="531"/>
      <c r="QJU105" s="532"/>
      <c r="QJV105" s="533"/>
      <c r="QJW105" s="527"/>
      <c r="QJX105" s="528"/>
      <c r="QJY105" s="529"/>
      <c r="QJZ105" s="530"/>
      <c r="QKA105" s="531"/>
      <c r="QKB105" s="532"/>
      <c r="QKC105" s="533"/>
      <c r="QKD105" s="527"/>
      <c r="QKE105" s="528"/>
      <c r="QKF105" s="529"/>
      <c r="QKG105" s="530"/>
      <c r="QKH105" s="531"/>
      <c r="QKI105" s="532"/>
      <c r="QKJ105" s="533"/>
      <c r="QKK105" s="527"/>
      <c r="QKL105" s="528"/>
      <c r="QKM105" s="529"/>
      <c r="QKN105" s="530"/>
      <c r="QKO105" s="531"/>
      <c r="QKP105" s="532"/>
      <c r="QKQ105" s="533"/>
      <c r="QKR105" s="527"/>
      <c r="QKS105" s="528"/>
      <c r="QKT105" s="529"/>
      <c r="QKU105" s="530"/>
      <c r="QKV105" s="531"/>
      <c r="QKW105" s="532"/>
      <c r="QKX105" s="533"/>
      <c r="QKY105" s="527"/>
      <c r="QKZ105" s="528"/>
      <c r="QLA105" s="529"/>
      <c r="QLB105" s="530"/>
      <c r="QLC105" s="531"/>
      <c r="QLD105" s="532"/>
      <c r="QLE105" s="533"/>
      <c r="QLF105" s="527"/>
      <c r="QLG105" s="528"/>
      <c r="QLH105" s="529"/>
      <c r="QLI105" s="530"/>
      <c r="QLJ105" s="531"/>
      <c r="QLK105" s="532"/>
      <c r="QLL105" s="533"/>
      <c r="QLM105" s="527"/>
      <c r="QLN105" s="528"/>
      <c r="QLO105" s="529"/>
      <c r="QLP105" s="530"/>
      <c r="QLQ105" s="531"/>
      <c r="QLR105" s="532"/>
      <c r="QLS105" s="533"/>
      <c r="QLT105" s="527"/>
      <c r="QLU105" s="528"/>
      <c r="QLV105" s="529"/>
      <c r="QLW105" s="530"/>
      <c r="QLX105" s="531"/>
      <c r="QLY105" s="532"/>
      <c r="QLZ105" s="533"/>
      <c r="QMA105" s="527"/>
      <c r="QMB105" s="528"/>
      <c r="QMC105" s="529"/>
      <c r="QMD105" s="530"/>
      <c r="QME105" s="531"/>
      <c r="QMF105" s="532"/>
      <c r="QMG105" s="533"/>
      <c r="QMH105" s="527"/>
      <c r="QMI105" s="528"/>
      <c r="QMJ105" s="529"/>
      <c r="QMK105" s="530"/>
      <c r="QML105" s="531"/>
      <c r="QMM105" s="532"/>
      <c r="QMN105" s="533"/>
      <c r="QMO105" s="527"/>
      <c r="QMP105" s="528"/>
      <c r="QMQ105" s="529"/>
      <c r="QMR105" s="530"/>
      <c r="QMS105" s="531"/>
      <c r="QMT105" s="532"/>
      <c r="QMU105" s="533"/>
      <c r="QMV105" s="527"/>
      <c r="QMW105" s="528"/>
      <c r="QMX105" s="529"/>
      <c r="QMY105" s="530"/>
      <c r="QMZ105" s="531"/>
      <c r="QNA105" s="532"/>
      <c r="QNB105" s="533"/>
      <c r="QNC105" s="527"/>
      <c r="QND105" s="528"/>
      <c r="QNE105" s="529"/>
      <c r="QNF105" s="530"/>
      <c r="QNG105" s="531"/>
      <c r="QNH105" s="532"/>
      <c r="QNI105" s="533"/>
      <c r="QNJ105" s="527"/>
      <c r="QNK105" s="528"/>
      <c r="QNL105" s="529"/>
      <c r="QNM105" s="530"/>
      <c r="QNN105" s="531"/>
      <c r="QNO105" s="532"/>
      <c r="QNP105" s="533"/>
      <c r="QNQ105" s="527"/>
      <c r="QNR105" s="528"/>
      <c r="QNS105" s="529"/>
      <c r="QNT105" s="530"/>
      <c r="QNU105" s="531"/>
      <c r="QNV105" s="532"/>
      <c r="QNW105" s="533"/>
      <c r="QNX105" s="527"/>
      <c r="QNY105" s="528"/>
      <c r="QNZ105" s="529"/>
      <c r="QOA105" s="530"/>
      <c r="QOB105" s="531"/>
      <c r="QOC105" s="532"/>
      <c r="QOD105" s="533"/>
      <c r="QOE105" s="527"/>
      <c r="QOF105" s="528"/>
      <c r="QOG105" s="529"/>
      <c r="QOH105" s="530"/>
      <c r="QOI105" s="531"/>
      <c r="QOJ105" s="532"/>
      <c r="QOK105" s="533"/>
      <c r="QOL105" s="527"/>
      <c r="QOM105" s="528"/>
      <c r="QON105" s="529"/>
      <c r="QOO105" s="530"/>
      <c r="QOP105" s="531"/>
      <c r="QOQ105" s="532"/>
      <c r="QOR105" s="533"/>
      <c r="QOS105" s="527"/>
      <c r="QOT105" s="528"/>
      <c r="QOU105" s="529"/>
      <c r="QOV105" s="530"/>
      <c r="QOW105" s="531"/>
      <c r="QOX105" s="532"/>
      <c r="QOY105" s="533"/>
      <c r="QOZ105" s="527"/>
      <c r="QPA105" s="528"/>
      <c r="QPB105" s="529"/>
      <c r="QPC105" s="530"/>
      <c r="QPD105" s="531"/>
      <c r="QPE105" s="532"/>
      <c r="QPF105" s="533"/>
      <c r="QPG105" s="527"/>
      <c r="QPH105" s="528"/>
      <c r="QPI105" s="529"/>
      <c r="QPJ105" s="530"/>
      <c r="QPK105" s="531"/>
      <c r="QPL105" s="532"/>
      <c r="QPM105" s="533"/>
      <c r="QPN105" s="527"/>
      <c r="QPO105" s="528"/>
      <c r="QPP105" s="529"/>
      <c r="QPQ105" s="530"/>
      <c r="QPR105" s="531"/>
      <c r="QPS105" s="532"/>
      <c r="QPT105" s="533"/>
      <c r="QPU105" s="527"/>
      <c r="QPV105" s="528"/>
      <c r="QPW105" s="529"/>
      <c r="QPX105" s="530"/>
      <c r="QPY105" s="531"/>
      <c r="QPZ105" s="532"/>
      <c r="QQA105" s="533"/>
      <c r="QQB105" s="527"/>
      <c r="QQC105" s="528"/>
      <c r="QQD105" s="529"/>
      <c r="QQE105" s="530"/>
      <c r="QQF105" s="531"/>
      <c r="QQG105" s="532"/>
      <c r="QQH105" s="533"/>
      <c r="QQI105" s="527"/>
      <c r="QQJ105" s="528"/>
      <c r="QQK105" s="529"/>
      <c r="QQL105" s="530"/>
      <c r="QQM105" s="531"/>
      <c r="QQN105" s="532"/>
      <c r="QQO105" s="533"/>
      <c r="QQP105" s="527"/>
      <c r="QQQ105" s="528"/>
      <c r="QQR105" s="529"/>
      <c r="QQS105" s="530"/>
      <c r="QQT105" s="531"/>
      <c r="QQU105" s="532"/>
      <c r="QQV105" s="533"/>
      <c r="QQW105" s="527"/>
      <c r="QQX105" s="528"/>
      <c r="QQY105" s="529"/>
      <c r="QQZ105" s="530"/>
      <c r="QRA105" s="531"/>
      <c r="QRB105" s="532"/>
      <c r="QRC105" s="533"/>
      <c r="QRD105" s="527"/>
      <c r="QRE105" s="528"/>
      <c r="QRF105" s="529"/>
      <c r="QRG105" s="530"/>
      <c r="QRH105" s="531"/>
      <c r="QRI105" s="532"/>
      <c r="QRJ105" s="533"/>
      <c r="QRK105" s="527"/>
      <c r="QRL105" s="528"/>
      <c r="QRM105" s="529"/>
      <c r="QRN105" s="530"/>
      <c r="QRO105" s="531"/>
      <c r="QRP105" s="532"/>
      <c r="QRQ105" s="533"/>
      <c r="QRR105" s="527"/>
      <c r="QRS105" s="528"/>
      <c r="QRT105" s="529"/>
      <c r="QRU105" s="530"/>
      <c r="QRV105" s="531"/>
      <c r="QRW105" s="532"/>
      <c r="QRX105" s="533"/>
      <c r="QRY105" s="527"/>
      <c r="QRZ105" s="528"/>
      <c r="QSA105" s="529"/>
      <c r="QSB105" s="530"/>
      <c r="QSC105" s="531"/>
      <c r="QSD105" s="532"/>
      <c r="QSE105" s="533"/>
      <c r="QSF105" s="527"/>
      <c r="QSG105" s="528"/>
      <c r="QSH105" s="529"/>
      <c r="QSI105" s="530"/>
      <c r="QSJ105" s="531"/>
      <c r="QSK105" s="532"/>
      <c r="QSL105" s="533"/>
      <c r="QSM105" s="527"/>
      <c r="QSN105" s="528"/>
      <c r="QSO105" s="529"/>
      <c r="QSP105" s="530"/>
      <c r="QSQ105" s="531"/>
      <c r="QSR105" s="532"/>
      <c r="QSS105" s="533"/>
      <c r="QST105" s="527"/>
      <c r="QSU105" s="528"/>
      <c r="QSV105" s="529"/>
      <c r="QSW105" s="530"/>
      <c r="QSX105" s="531"/>
      <c r="QSY105" s="532"/>
      <c r="QSZ105" s="533"/>
      <c r="QTA105" s="527"/>
      <c r="QTB105" s="528"/>
      <c r="QTC105" s="529"/>
      <c r="QTD105" s="530"/>
      <c r="QTE105" s="531"/>
      <c r="QTF105" s="532"/>
      <c r="QTG105" s="533"/>
      <c r="QTH105" s="527"/>
      <c r="QTI105" s="528"/>
      <c r="QTJ105" s="529"/>
      <c r="QTK105" s="530"/>
      <c r="QTL105" s="531"/>
      <c r="QTM105" s="532"/>
      <c r="QTN105" s="533"/>
      <c r="QTO105" s="527"/>
      <c r="QTP105" s="528"/>
      <c r="QTQ105" s="529"/>
      <c r="QTR105" s="530"/>
      <c r="QTS105" s="531"/>
      <c r="QTT105" s="532"/>
      <c r="QTU105" s="533"/>
      <c r="QTV105" s="527"/>
      <c r="QTW105" s="528"/>
      <c r="QTX105" s="529"/>
      <c r="QTY105" s="530"/>
      <c r="QTZ105" s="531"/>
      <c r="QUA105" s="532"/>
      <c r="QUB105" s="533"/>
      <c r="QUC105" s="527"/>
      <c r="QUD105" s="528"/>
      <c r="QUE105" s="529"/>
      <c r="QUF105" s="530"/>
      <c r="QUG105" s="531"/>
      <c r="QUH105" s="532"/>
      <c r="QUI105" s="533"/>
      <c r="QUJ105" s="527"/>
      <c r="QUK105" s="528"/>
      <c r="QUL105" s="529"/>
      <c r="QUM105" s="530"/>
      <c r="QUN105" s="531"/>
      <c r="QUO105" s="532"/>
      <c r="QUP105" s="533"/>
      <c r="QUQ105" s="527"/>
      <c r="QUR105" s="528"/>
      <c r="QUS105" s="529"/>
      <c r="QUT105" s="530"/>
      <c r="QUU105" s="531"/>
      <c r="QUV105" s="532"/>
      <c r="QUW105" s="533"/>
      <c r="QUX105" s="527"/>
      <c r="QUY105" s="528"/>
      <c r="QUZ105" s="529"/>
      <c r="QVA105" s="530"/>
      <c r="QVB105" s="531"/>
      <c r="QVC105" s="532"/>
      <c r="QVD105" s="533"/>
      <c r="QVE105" s="527"/>
      <c r="QVF105" s="528"/>
      <c r="QVG105" s="529"/>
      <c r="QVH105" s="530"/>
      <c r="QVI105" s="531"/>
      <c r="QVJ105" s="532"/>
      <c r="QVK105" s="533"/>
      <c r="QVL105" s="527"/>
      <c r="QVM105" s="528"/>
      <c r="QVN105" s="529"/>
      <c r="QVO105" s="530"/>
      <c r="QVP105" s="531"/>
      <c r="QVQ105" s="532"/>
      <c r="QVR105" s="533"/>
      <c r="QVS105" s="527"/>
      <c r="QVT105" s="528"/>
      <c r="QVU105" s="529"/>
      <c r="QVV105" s="530"/>
      <c r="QVW105" s="531"/>
      <c r="QVX105" s="532"/>
      <c r="QVY105" s="533"/>
      <c r="QVZ105" s="527"/>
      <c r="QWA105" s="528"/>
      <c r="QWB105" s="529"/>
      <c r="QWC105" s="530"/>
      <c r="QWD105" s="531"/>
      <c r="QWE105" s="532"/>
      <c r="QWF105" s="533"/>
      <c r="QWG105" s="527"/>
      <c r="QWH105" s="528"/>
      <c r="QWI105" s="529"/>
      <c r="QWJ105" s="530"/>
      <c r="QWK105" s="531"/>
      <c r="QWL105" s="532"/>
      <c r="QWM105" s="533"/>
      <c r="QWN105" s="527"/>
      <c r="QWO105" s="528"/>
      <c r="QWP105" s="529"/>
      <c r="QWQ105" s="530"/>
      <c r="QWR105" s="531"/>
      <c r="QWS105" s="532"/>
      <c r="QWT105" s="533"/>
      <c r="QWU105" s="527"/>
      <c r="QWV105" s="528"/>
      <c r="QWW105" s="529"/>
      <c r="QWX105" s="530"/>
      <c r="QWY105" s="531"/>
      <c r="QWZ105" s="532"/>
      <c r="QXA105" s="533"/>
      <c r="QXB105" s="527"/>
      <c r="QXC105" s="528"/>
      <c r="QXD105" s="529"/>
      <c r="QXE105" s="530"/>
      <c r="QXF105" s="531"/>
      <c r="QXG105" s="532"/>
      <c r="QXH105" s="533"/>
      <c r="QXI105" s="527"/>
      <c r="QXJ105" s="528"/>
      <c r="QXK105" s="529"/>
      <c r="QXL105" s="530"/>
      <c r="QXM105" s="531"/>
      <c r="QXN105" s="532"/>
      <c r="QXO105" s="533"/>
      <c r="QXP105" s="527"/>
      <c r="QXQ105" s="528"/>
      <c r="QXR105" s="529"/>
      <c r="QXS105" s="530"/>
      <c r="QXT105" s="531"/>
      <c r="QXU105" s="532"/>
      <c r="QXV105" s="533"/>
      <c r="QXW105" s="527"/>
      <c r="QXX105" s="528"/>
      <c r="QXY105" s="529"/>
      <c r="QXZ105" s="530"/>
      <c r="QYA105" s="531"/>
      <c r="QYB105" s="532"/>
      <c r="QYC105" s="533"/>
      <c r="QYD105" s="527"/>
      <c r="QYE105" s="528"/>
      <c r="QYF105" s="529"/>
      <c r="QYG105" s="530"/>
      <c r="QYH105" s="531"/>
      <c r="QYI105" s="532"/>
      <c r="QYJ105" s="533"/>
      <c r="QYK105" s="527"/>
      <c r="QYL105" s="528"/>
      <c r="QYM105" s="529"/>
      <c r="QYN105" s="530"/>
      <c r="QYO105" s="531"/>
      <c r="QYP105" s="532"/>
      <c r="QYQ105" s="533"/>
      <c r="QYR105" s="527"/>
      <c r="QYS105" s="528"/>
      <c r="QYT105" s="529"/>
      <c r="QYU105" s="530"/>
      <c r="QYV105" s="531"/>
      <c r="QYW105" s="532"/>
      <c r="QYX105" s="533"/>
      <c r="QYY105" s="527"/>
      <c r="QYZ105" s="528"/>
      <c r="QZA105" s="529"/>
      <c r="QZB105" s="530"/>
      <c r="QZC105" s="531"/>
      <c r="QZD105" s="532"/>
      <c r="QZE105" s="533"/>
      <c r="QZF105" s="527"/>
      <c r="QZG105" s="528"/>
      <c r="QZH105" s="529"/>
      <c r="QZI105" s="530"/>
      <c r="QZJ105" s="531"/>
      <c r="QZK105" s="532"/>
      <c r="QZL105" s="533"/>
      <c r="QZM105" s="527"/>
      <c r="QZN105" s="528"/>
      <c r="QZO105" s="529"/>
      <c r="QZP105" s="530"/>
      <c r="QZQ105" s="531"/>
      <c r="QZR105" s="532"/>
      <c r="QZS105" s="533"/>
      <c r="QZT105" s="527"/>
      <c r="QZU105" s="528"/>
      <c r="QZV105" s="529"/>
      <c r="QZW105" s="530"/>
      <c r="QZX105" s="531"/>
      <c r="QZY105" s="532"/>
      <c r="QZZ105" s="533"/>
      <c r="RAA105" s="527"/>
      <c r="RAB105" s="528"/>
      <c r="RAC105" s="529"/>
      <c r="RAD105" s="530"/>
      <c r="RAE105" s="531"/>
      <c r="RAF105" s="532"/>
      <c r="RAG105" s="533"/>
      <c r="RAH105" s="527"/>
      <c r="RAI105" s="528"/>
      <c r="RAJ105" s="529"/>
      <c r="RAK105" s="530"/>
      <c r="RAL105" s="531"/>
      <c r="RAM105" s="532"/>
      <c r="RAN105" s="533"/>
      <c r="RAO105" s="527"/>
      <c r="RAP105" s="528"/>
      <c r="RAQ105" s="529"/>
      <c r="RAR105" s="530"/>
      <c r="RAS105" s="531"/>
      <c r="RAT105" s="532"/>
      <c r="RAU105" s="533"/>
      <c r="RAV105" s="527"/>
      <c r="RAW105" s="528"/>
      <c r="RAX105" s="529"/>
      <c r="RAY105" s="530"/>
      <c r="RAZ105" s="531"/>
      <c r="RBA105" s="532"/>
      <c r="RBB105" s="533"/>
      <c r="RBC105" s="527"/>
      <c r="RBD105" s="528"/>
      <c r="RBE105" s="529"/>
      <c r="RBF105" s="530"/>
      <c r="RBG105" s="531"/>
      <c r="RBH105" s="532"/>
      <c r="RBI105" s="533"/>
      <c r="RBJ105" s="527"/>
      <c r="RBK105" s="528"/>
      <c r="RBL105" s="529"/>
      <c r="RBM105" s="530"/>
      <c r="RBN105" s="531"/>
      <c r="RBO105" s="532"/>
      <c r="RBP105" s="533"/>
      <c r="RBQ105" s="527"/>
      <c r="RBR105" s="528"/>
      <c r="RBS105" s="529"/>
      <c r="RBT105" s="530"/>
      <c r="RBU105" s="531"/>
      <c r="RBV105" s="532"/>
      <c r="RBW105" s="533"/>
      <c r="RBX105" s="527"/>
      <c r="RBY105" s="528"/>
      <c r="RBZ105" s="529"/>
      <c r="RCA105" s="530"/>
      <c r="RCB105" s="531"/>
      <c r="RCC105" s="532"/>
      <c r="RCD105" s="533"/>
      <c r="RCE105" s="527"/>
      <c r="RCF105" s="528"/>
      <c r="RCG105" s="529"/>
      <c r="RCH105" s="530"/>
      <c r="RCI105" s="531"/>
      <c r="RCJ105" s="532"/>
      <c r="RCK105" s="533"/>
      <c r="RCL105" s="527"/>
      <c r="RCM105" s="528"/>
      <c r="RCN105" s="529"/>
      <c r="RCO105" s="530"/>
      <c r="RCP105" s="531"/>
      <c r="RCQ105" s="532"/>
      <c r="RCR105" s="533"/>
      <c r="RCS105" s="527"/>
      <c r="RCT105" s="528"/>
      <c r="RCU105" s="529"/>
      <c r="RCV105" s="530"/>
      <c r="RCW105" s="531"/>
      <c r="RCX105" s="532"/>
      <c r="RCY105" s="533"/>
      <c r="RCZ105" s="527"/>
      <c r="RDA105" s="528"/>
      <c r="RDB105" s="529"/>
      <c r="RDC105" s="530"/>
      <c r="RDD105" s="531"/>
      <c r="RDE105" s="532"/>
      <c r="RDF105" s="533"/>
      <c r="RDG105" s="527"/>
      <c r="RDH105" s="528"/>
      <c r="RDI105" s="529"/>
      <c r="RDJ105" s="530"/>
      <c r="RDK105" s="531"/>
      <c r="RDL105" s="532"/>
      <c r="RDM105" s="533"/>
      <c r="RDN105" s="527"/>
      <c r="RDO105" s="528"/>
      <c r="RDP105" s="529"/>
      <c r="RDQ105" s="530"/>
      <c r="RDR105" s="531"/>
      <c r="RDS105" s="532"/>
      <c r="RDT105" s="533"/>
      <c r="RDU105" s="527"/>
      <c r="RDV105" s="528"/>
      <c r="RDW105" s="529"/>
      <c r="RDX105" s="530"/>
      <c r="RDY105" s="531"/>
      <c r="RDZ105" s="532"/>
      <c r="REA105" s="533"/>
      <c r="REB105" s="527"/>
      <c r="REC105" s="528"/>
      <c r="RED105" s="529"/>
      <c r="REE105" s="530"/>
      <c r="REF105" s="531"/>
      <c r="REG105" s="532"/>
      <c r="REH105" s="533"/>
      <c r="REI105" s="527"/>
      <c r="REJ105" s="528"/>
      <c r="REK105" s="529"/>
      <c r="REL105" s="530"/>
      <c r="REM105" s="531"/>
      <c r="REN105" s="532"/>
      <c r="REO105" s="533"/>
      <c r="REP105" s="527"/>
      <c r="REQ105" s="528"/>
      <c r="RER105" s="529"/>
      <c r="RES105" s="530"/>
      <c r="RET105" s="531"/>
      <c r="REU105" s="532"/>
      <c r="REV105" s="533"/>
      <c r="REW105" s="527"/>
      <c r="REX105" s="528"/>
      <c r="REY105" s="529"/>
      <c r="REZ105" s="530"/>
      <c r="RFA105" s="531"/>
      <c r="RFB105" s="532"/>
      <c r="RFC105" s="533"/>
      <c r="RFD105" s="527"/>
      <c r="RFE105" s="528"/>
      <c r="RFF105" s="529"/>
      <c r="RFG105" s="530"/>
      <c r="RFH105" s="531"/>
      <c r="RFI105" s="532"/>
      <c r="RFJ105" s="533"/>
      <c r="RFK105" s="527"/>
      <c r="RFL105" s="528"/>
      <c r="RFM105" s="529"/>
      <c r="RFN105" s="530"/>
      <c r="RFO105" s="531"/>
      <c r="RFP105" s="532"/>
      <c r="RFQ105" s="533"/>
      <c r="RFR105" s="527"/>
      <c r="RFS105" s="528"/>
      <c r="RFT105" s="529"/>
      <c r="RFU105" s="530"/>
      <c r="RFV105" s="531"/>
      <c r="RFW105" s="532"/>
      <c r="RFX105" s="533"/>
      <c r="RFY105" s="527"/>
      <c r="RFZ105" s="528"/>
      <c r="RGA105" s="529"/>
      <c r="RGB105" s="530"/>
      <c r="RGC105" s="531"/>
      <c r="RGD105" s="532"/>
      <c r="RGE105" s="533"/>
      <c r="RGF105" s="527"/>
      <c r="RGG105" s="528"/>
      <c r="RGH105" s="529"/>
      <c r="RGI105" s="530"/>
      <c r="RGJ105" s="531"/>
      <c r="RGK105" s="532"/>
      <c r="RGL105" s="533"/>
      <c r="RGM105" s="527"/>
      <c r="RGN105" s="528"/>
      <c r="RGO105" s="529"/>
      <c r="RGP105" s="530"/>
      <c r="RGQ105" s="531"/>
      <c r="RGR105" s="532"/>
      <c r="RGS105" s="533"/>
      <c r="RGT105" s="527"/>
      <c r="RGU105" s="528"/>
      <c r="RGV105" s="529"/>
      <c r="RGW105" s="530"/>
      <c r="RGX105" s="531"/>
      <c r="RGY105" s="532"/>
      <c r="RGZ105" s="533"/>
      <c r="RHA105" s="527"/>
      <c r="RHB105" s="528"/>
      <c r="RHC105" s="529"/>
      <c r="RHD105" s="530"/>
      <c r="RHE105" s="531"/>
      <c r="RHF105" s="532"/>
      <c r="RHG105" s="533"/>
      <c r="RHH105" s="527"/>
      <c r="RHI105" s="528"/>
      <c r="RHJ105" s="529"/>
      <c r="RHK105" s="530"/>
      <c r="RHL105" s="531"/>
      <c r="RHM105" s="532"/>
      <c r="RHN105" s="533"/>
      <c r="RHO105" s="527"/>
      <c r="RHP105" s="528"/>
      <c r="RHQ105" s="529"/>
      <c r="RHR105" s="530"/>
      <c r="RHS105" s="531"/>
      <c r="RHT105" s="532"/>
      <c r="RHU105" s="533"/>
      <c r="RHV105" s="527"/>
      <c r="RHW105" s="528"/>
      <c r="RHX105" s="529"/>
      <c r="RHY105" s="530"/>
      <c r="RHZ105" s="531"/>
      <c r="RIA105" s="532"/>
      <c r="RIB105" s="533"/>
      <c r="RIC105" s="527"/>
      <c r="RID105" s="528"/>
      <c r="RIE105" s="529"/>
      <c r="RIF105" s="530"/>
      <c r="RIG105" s="531"/>
      <c r="RIH105" s="532"/>
      <c r="RII105" s="533"/>
      <c r="RIJ105" s="527"/>
      <c r="RIK105" s="528"/>
      <c r="RIL105" s="529"/>
      <c r="RIM105" s="530"/>
      <c r="RIN105" s="531"/>
      <c r="RIO105" s="532"/>
      <c r="RIP105" s="533"/>
      <c r="RIQ105" s="527"/>
      <c r="RIR105" s="528"/>
      <c r="RIS105" s="529"/>
      <c r="RIT105" s="530"/>
      <c r="RIU105" s="531"/>
      <c r="RIV105" s="532"/>
      <c r="RIW105" s="533"/>
      <c r="RIX105" s="527"/>
      <c r="RIY105" s="528"/>
      <c r="RIZ105" s="529"/>
      <c r="RJA105" s="530"/>
      <c r="RJB105" s="531"/>
      <c r="RJC105" s="532"/>
      <c r="RJD105" s="533"/>
      <c r="RJE105" s="527"/>
      <c r="RJF105" s="528"/>
      <c r="RJG105" s="529"/>
      <c r="RJH105" s="530"/>
      <c r="RJI105" s="531"/>
      <c r="RJJ105" s="532"/>
      <c r="RJK105" s="533"/>
      <c r="RJL105" s="527"/>
      <c r="RJM105" s="528"/>
      <c r="RJN105" s="529"/>
      <c r="RJO105" s="530"/>
      <c r="RJP105" s="531"/>
      <c r="RJQ105" s="532"/>
      <c r="RJR105" s="533"/>
      <c r="RJS105" s="527"/>
      <c r="RJT105" s="528"/>
      <c r="RJU105" s="529"/>
      <c r="RJV105" s="530"/>
      <c r="RJW105" s="531"/>
      <c r="RJX105" s="532"/>
      <c r="RJY105" s="533"/>
      <c r="RJZ105" s="527"/>
      <c r="RKA105" s="528"/>
      <c r="RKB105" s="529"/>
      <c r="RKC105" s="530"/>
      <c r="RKD105" s="531"/>
      <c r="RKE105" s="532"/>
      <c r="RKF105" s="533"/>
      <c r="RKG105" s="527"/>
      <c r="RKH105" s="528"/>
      <c r="RKI105" s="529"/>
      <c r="RKJ105" s="530"/>
      <c r="RKK105" s="531"/>
      <c r="RKL105" s="532"/>
      <c r="RKM105" s="533"/>
      <c r="RKN105" s="527"/>
      <c r="RKO105" s="528"/>
      <c r="RKP105" s="529"/>
      <c r="RKQ105" s="530"/>
      <c r="RKR105" s="531"/>
      <c r="RKS105" s="532"/>
      <c r="RKT105" s="533"/>
      <c r="RKU105" s="527"/>
      <c r="RKV105" s="528"/>
      <c r="RKW105" s="529"/>
      <c r="RKX105" s="530"/>
      <c r="RKY105" s="531"/>
      <c r="RKZ105" s="532"/>
      <c r="RLA105" s="533"/>
      <c r="RLB105" s="527"/>
      <c r="RLC105" s="528"/>
      <c r="RLD105" s="529"/>
      <c r="RLE105" s="530"/>
      <c r="RLF105" s="531"/>
      <c r="RLG105" s="532"/>
      <c r="RLH105" s="533"/>
      <c r="RLI105" s="527"/>
      <c r="RLJ105" s="528"/>
      <c r="RLK105" s="529"/>
      <c r="RLL105" s="530"/>
      <c r="RLM105" s="531"/>
      <c r="RLN105" s="532"/>
      <c r="RLO105" s="533"/>
      <c r="RLP105" s="527"/>
      <c r="RLQ105" s="528"/>
      <c r="RLR105" s="529"/>
      <c r="RLS105" s="530"/>
      <c r="RLT105" s="531"/>
      <c r="RLU105" s="532"/>
      <c r="RLV105" s="533"/>
      <c r="RLW105" s="527"/>
      <c r="RLX105" s="528"/>
      <c r="RLY105" s="529"/>
      <c r="RLZ105" s="530"/>
      <c r="RMA105" s="531"/>
      <c r="RMB105" s="532"/>
      <c r="RMC105" s="533"/>
      <c r="RMD105" s="527"/>
      <c r="RME105" s="528"/>
      <c r="RMF105" s="529"/>
      <c r="RMG105" s="530"/>
      <c r="RMH105" s="531"/>
      <c r="RMI105" s="532"/>
      <c r="RMJ105" s="533"/>
      <c r="RMK105" s="527"/>
      <c r="RML105" s="528"/>
      <c r="RMM105" s="529"/>
      <c r="RMN105" s="530"/>
      <c r="RMO105" s="531"/>
      <c r="RMP105" s="532"/>
      <c r="RMQ105" s="533"/>
      <c r="RMR105" s="527"/>
      <c r="RMS105" s="528"/>
      <c r="RMT105" s="529"/>
      <c r="RMU105" s="530"/>
      <c r="RMV105" s="531"/>
      <c r="RMW105" s="532"/>
      <c r="RMX105" s="533"/>
      <c r="RMY105" s="527"/>
      <c r="RMZ105" s="528"/>
      <c r="RNA105" s="529"/>
      <c r="RNB105" s="530"/>
      <c r="RNC105" s="531"/>
      <c r="RND105" s="532"/>
      <c r="RNE105" s="533"/>
      <c r="RNF105" s="527"/>
      <c r="RNG105" s="528"/>
      <c r="RNH105" s="529"/>
      <c r="RNI105" s="530"/>
      <c r="RNJ105" s="531"/>
      <c r="RNK105" s="532"/>
      <c r="RNL105" s="533"/>
      <c r="RNM105" s="527"/>
      <c r="RNN105" s="528"/>
      <c r="RNO105" s="529"/>
      <c r="RNP105" s="530"/>
      <c r="RNQ105" s="531"/>
      <c r="RNR105" s="532"/>
      <c r="RNS105" s="533"/>
      <c r="RNT105" s="527"/>
      <c r="RNU105" s="528"/>
      <c r="RNV105" s="529"/>
      <c r="RNW105" s="530"/>
      <c r="RNX105" s="531"/>
      <c r="RNY105" s="532"/>
      <c r="RNZ105" s="533"/>
      <c r="ROA105" s="527"/>
      <c r="ROB105" s="528"/>
      <c r="ROC105" s="529"/>
      <c r="ROD105" s="530"/>
      <c r="ROE105" s="531"/>
      <c r="ROF105" s="532"/>
      <c r="ROG105" s="533"/>
      <c r="ROH105" s="527"/>
      <c r="ROI105" s="528"/>
      <c r="ROJ105" s="529"/>
      <c r="ROK105" s="530"/>
      <c r="ROL105" s="531"/>
      <c r="ROM105" s="532"/>
      <c r="RON105" s="533"/>
      <c r="ROO105" s="527"/>
      <c r="ROP105" s="528"/>
      <c r="ROQ105" s="529"/>
      <c r="ROR105" s="530"/>
      <c r="ROS105" s="531"/>
      <c r="ROT105" s="532"/>
      <c r="ROU105" s="533"/>
      <c r="ROV105" s="527"/>
      <c r="ROW105" s="528"/>
      <c r="ROX105" s="529"/>
      <c r="ROY105" s="530"/>
      <c r="ROZ105" s="531"/>
      <c r="RPA105" s="532"/>
      <c r="RPB105" s="533"/>
      <c r="RPC105" s="527"/>
      <c r="RPD105" s="528"/>
      <c r="RPE105" s="529"/>
      <c r="RPF105" s="530"/>
      <c r="RPG105" s="531"/>
      <c r="RPH105" s="532"/>
      <c r="RPI105" s="533"/>
      <c r="RPJ105" s="527"/>
      <c r="RPK105" s="528"/>
      <c r="RPL105" s="529"/>
      <c r="RPM105" s="530"/>
      <c r="RPN105" s="531"/>
      <c r="RPO105" s="532"/>
      <c r="RPP105" s="533"/>
      <c r="RPQ105" s="527"/>
      <c r="RPR105" s="528"/>
      <c r="RPS105" s="529"/>
      <c r="RPT105" s="530"/>
      <c r="RPU105" s="531"/>
      <c r="RPV105" s="532"/>
      <c r="RPW105" s="533"/>
      <c r="RPX105" s="527"/>
      <c r="RPY105" s="528"/>
      <c r="RPZ105" s="529"/>
      <c r="RQA105" s="530"/>
      <c r="RQB105" s="531"/>
      <c r="RQC105" s="532"/>
      <c r="RQD105" s="533"/>
      <c r="RQE105" s="527"/>
      <c r="RQF105" s="528"/>
      <c r="RQG105" s="529"/>
      <c r="RQH105" s="530"/>
      <c r="RQI105" s="531"/>
      <c r="RQJ105" s="532"/>
      <c r="RQK105" s="533"/>
      <c r="RQL105" s="527"/>
      <c r="RQM105" s="528"/>
      <c r="RQN105" s="529"/>
      <c r="RQO105" s="530"/>
      <c r="RQP105" s="531"/>
      <c r="RQQ105" s="532"/>
      <c r="RQR105" s="533"/>
      <c r="RQS105" s="527"/>
      <c r="RQT105" s="528"/>
      <c r="RQU105" s="529"/>
      <c r="RQV105" s="530"/>
      <c r="RQW105" s="531"/>
      <c r="RQX105" s="532"/>
      <c r="RQY105" s="533"/>
      <c r="RQZ105" s="527"/>
      <c r="RRA105" s="528"/>
      <c r="RRB105" s="529"/>
      <c r="RRC105" s="530"/>
      <c r="RRD105" s="531"/>
      <c r="RRE105" s="532"/>
      <c r="RRF105" s="533"/>
      <c r="RRG105" s="527"/>
      <c r="RRH105" s="528"/>
      <c r="RRI105" s="529"/>
      <c r="RRJ105" s="530"/>
      <c r="RRK105" s="531"/>
      <c r="RRL105" s="532"/>
      <c r="RRM105" s="533"/>
      <c r="RRN105" s="527"/>
      <c r="RRO105" s="528"/>
      <c r="RRP105" s="529"/>
      <c r="RRQ105" s="530"/>
      <c r="RRR105" s="531"/>
      <c r="RRS105" s="532"/>
      <c r="RRT105" s="533"/>
      <c r="RRU105" s="527"/>
      <c r="RRV105" s="528"/>
      <c r="RRW105" s="529"/>
      <c r="RRX105" s="530"/>
      <c r="RRY105" s="531"/>
      <c r="RRZ105" s="532"/>
      <c r="RSA105" s="533"/>
      <c r="RSB105" s="527"/>
      <c r="RSC105" s="528"/>
      <c r="RSD105" s="529"/>
      <c r="RSE105" s="530"/>
      <c r="RSF105" s="531"/>
      <c r="RSG105" s="532"/>
      <c r="RSH105" s="533"/>
      <c r="RSI105" s="527"/>
      <c r="RSJ105" s="528"/>
      <c r="RSK105" s="529"/>
      <c r="RSL105" s="530"/>
      <c r="RSM105" s="531"/>
      <c r="RSN105" s="532"/>
      <c r="RSO105" s="533"/>
      <c r="RSP105" s="527"/>
      <c r="RSQ105" s="528"/>
      <c r="RSR105" s="529"/>
      <c r="RSS105" s="530"/>
      <c r="RST105" s="531"/>
      <c r="RSU105" s="532"/>
      <c r="RSV105" s="533"/>
      <c r="RSW105" s="527"/>
      <c r="RSX105" s="528"/>
      <c r="RSY105" s="529"/>
      <c r="RSZ105" s="530"/>
      <c r="RTA105" s="531"/>
      <c r="RTB105" s="532"/>
      <c r="RTC105" s="533"/>
      <c r="RTD105" s="527"/>
      <c r="RTE105" s="528"/>
      <c r="RTF105" s="529"/>
      <c r="RTG105" s="530"/>
      <c r="RTH105" s="531"/>
      <c r="RTI105" s="532"/>
      <c r="RTJ105" s="533"/>
      <c r="RTK105" s="527"/>
      <c r="RTL105" s="528"/>
      <c r="RTM105" s="529"/>
      <c r="RTN105" s="530"/>
      <c r="RTO105" s="531"/>
      <c r="RTP105" s="532"/>
      <c r="RTQ105" s="533"/>
      <c r="RTR105" s="527"/>
      <c r="RTS105" s="528"/>
      <c r="RTT105" s="529"/>
      <c r="RTU105" s="530"/>
      <c r="RTV105" s="531"/>
      <c r="RTW105" s="532"/>
      <c r="RTX105" s="533"/>
      <c r="RTY105" s="527"/>
      <c r="RTZ105" s="528"/>
      <c r="RUA105" s="529"/>
      <c r="RUB105" s="530"/>
      <c r="RUC105" s="531"/>
      <c r="RUD105" s="532"/>
      <c r="RUE105" s="533"/>
      <c r="RUF105" s="527"/>
      <c r="RUG105" s="528"/>
      <c r="RUH105" s="529"/>
      <c r="RUI105" s="530"/>
      <c r="RUJ105" s="531"/>
      <c r="RUK105" s="532"/>
      <c r="RUL105" s="533"/>
      <c r="RUM105" s="527"/>
      <c r="RUN105" s="528"/>
      <c r="RUO105" s="529"/>
      <c r="RUP105" s="530"/>
      <c r="RUQ105" s="531"/>
      <c r="RUR105" s="532"/>
      <c r="RUS105" s="533"/>
      <c r="RUT105" s="527"/>
      <c r="RUU105" s="528"/>
      <c r="RUV105" s="529"/>
      <c r="RUW105" s="530"/>
      <c r="RUX105" s="531"/>
      <c r="RUY105" s="532"/>
      <c r="RUZ105" s="533"/>
      <c r="RVA105" s="527"/>
      <c r="RVB105" s="528"/>
      <c r="RVC105" s="529"/>
      <c r="RVD105" s="530"/>
      <c r="RVE105" s="531"/>
      <c r="RVF105" s="532"/>
      <c r="RVG105" s="533"/>
      <c r="RVH105" s="527"/>
      <c r="RVI105" s="528"/>
      <c r="RVJ105" s="529"/>
      <c r="RVK105" s="530"/>
      <c r="RVL105" s="531"/>
      <c r="RVM105" s="532"/>
      <c r="RVN105" s="533"/>
      <c r="RVO105" s="527"/>
      <c r="RVP105" s="528"/>
      <c r="RVQ105" s="529"/>
      <c r="RVR105" s="530"/>
      <c r="RVS105" s="531"/>
      <c r="RVT105" s="532"/>
      <c r="RVU105" s="533"/>
      <c r="RVV105" s="527"/>
      <c r="RVW105" s="528"/>
      <c r="RVX105" s="529"/>
      <c r="RVY105" s="530"/>
      <c r="RVZ105" s="531"/>
      <c r="RWA105" s="532"/>
      <c r="RWB105" s="533"/>
      <c r="RWC105" s="527"/>
      <c r="RWD105" s="528"/>
      <c r="RWE105" s="529"/>
      <c r="RWF105" s="530"/>
      <c r="RWG105" s="531"/>
      <c r="RWH105" s="532"/>
      <c r="RWI105" s="533"/>
      <c r="RWJ105" s="527"/>
      <c r="RWK105" s="528"/>
      <c r="RWL105" s="529"/>
      <c r="RWM105" s="530"/>
      <c r="RWN105" s="531"/>
      <c r="RWO105" s="532"/>
      <c r="RWP105" s="533"/>
      <c r="RWQ105" s="527"/>
      <c r="RWR105" s="528"/>
      <c r="RWS105" s="529"/>
      <c r="RWT105" s="530"/>
      <c r="RWU105" s="531"/>
      <c r="RWV105" s="532"/>
      <c r="RWW105" s="533"/>
      <c r="RWX105" s="527"/>
      <c r="RWY105" s="528"/>
      <c r="RWZ105" s="529"/>
      <c r="RXA105" s="530"/>
      <c r="RXB105" s="531"/>
      <c r="RXC105" s="532"/>
      <c r="RXD105" s="533"/>
      <c r="RXE105" s="527"/>
      <c r="RXF105" s="528"/>
      <c r="RXG105" s="529"/>
      <c r="RXH105" s="530"/>
      <c r="RXI105" s="531"/>
      <c r="RXJ105" s="532"/>
      <c r="RXK105" s="533"/>
      <c r="RXL105" s="527"/>
      <c r="RXM105" s="528"/>
      <c r="RXN105" s="529"/>
      <c r="RXO105" s="530"/>
      <c r="RXP105" s="531"/>
      <c r="RXQ105" s="532"/>
      <c r="RXR105" s="533"/>
      <c r="RXS105" s="527"/>
      <c r="RXT105" s="528"/>
      <c r="RXU105" s="529"/>
      <c r="RXV105" s="530"/>
      <c r="RXW105" s="531"/>
      <c r="RXX105" s="532"/>
      <c r="RXY105" s="533"/>
      <c r="RXZ105" s="527"/>
      <c r="RYA105" s="528"/>
      <c r="RYB105" s="529"/>
      <c r="RYC105" s="530"/>
      <c r="RYD105" s="531"/>
      <c r="RYE105" s="532"/>
      <c r="RYF105" s="533"/>
      <c r="RYG105" s="527"/>
      <c r="RYH105" s="528"/>
      <c r="RYI105" s="529"/>
      <c r="RYJ105" s="530"/>
      <c r="RYK105" s="531"/>
      <c r="RYL105" s="532"/>
      <c r="RYM105" s="533"/>
      <c r="RYN105" s="527"/>
      <c r="RYO105" s="528"/>
      <c r="RYP105" s="529"/>
      <c r="RYQ105" s="530"/>
      <c r="RYR105" s="531"/>
      <c r="RYS105" s="532"/>
      <c r="RYT105" s="533"/>
      <c r="RYU105" s="527"/>
      <c r="RYV105" s="528"/>
      <c r="RYW105" s="529"/>
      <c r="RYX105" s="530"/>
      <c r="RYY105" s="531"/>
      <c r="RYZ105" s="532"/>
      <c r="RZA105" s="533"/>
      <c r="RZB105" s="527"/>
      <c r="RZC105" s="528"/>
      <c r="RZD105" s="529"/>
      <c r="RZE105" s="530"/>
      <c r="RZF105" s="531"/>
      <c r="RZG105" s="532"/>
      <c r="RZH105" s="533"/>
      <c r="RZI105" s="527"/>
      <c r="RZJ105" s="528"/>
      <c r="RZK105" s="529"/>
      <c r="RZL105" s="530"/>
      <c r="RZM105" s="531"/>
      <c r="RZN105" s="532"/>
      <c r="RZO105" s="533"/>
      <c r="RZP105" s="527"/>
      <c r="RZQ105" s="528"/>
      <c r="RZR105" s="529"/>
      <c r="RZS105" s="530"/>
      <c r="RZT105" s="531"/>
      <c r="RZU105" s="532"/>
      <c r="RZV105" s="533"/>
      <c r="RZW105" s="527"/>
      <c r="RZX105" s="528"/>
      <c r="RZY105" s="529"/>
      <c r="RZZ105" s="530"/>
      <c r="SAA105" s="531"/>
      <c r="SAB105" s="532"/>
      <c r="SAC105" s="533"/>
      <c r="SAD105" s="527"/>
      <c r="SAE105" s="528"/>
      <c r="SAF105" s="529"/>
      <c r="SAG105" s="530"/>
      <c r="SAH105" s="531"/>
      <c r="SAI105" s="532"/>
      <c r="SAJ105" s="533"/>
      <c r="SAK105" s="527"/>
      <c r="SAL105" s="528"/>
      <c r="SAM105" s="529"/>
      <c r="SAN105" s="530"/>
      <c r="SAO105" s="531"/>
      <c r="SAP105" s="532"/>
      <c r="SAQ105" s="533"/>
      <c r="SAR105" s="527"/>
      <c r="SAS105" s="528"/>
      <c r="SAT105" s="529"/>
      <c r="SAU105" s="530"/>
      <c r="SAV105" s="531"/>
      <c r="SAW105" s="532"/>
      <c r="SAX105" s="533"/>
      <c r="SAY105" s="527"/>
      <c r="SAZ105" s="528"/>
      <c r="SBA105" s="529"/>
      <c r="SBB105" s="530"/>
      <c r="SBC105" s="531"/>
      <c r="SBD105" s="532"/>
      <c r="SBE105" s="533"/>
      <c r="SBF105" s="527"/>
      <c r="SBG105" s="528"/>
      <c r="SBH105" s="529"/>
      <c r="SBI105" s="530"/>
      <c r="SBJ105" s="531"/>
      <c r="SBK105" s="532"/>
      <c r="SBL105" s="533"/>
      <c r="SBM105" s="527"/>
      <c r="SBN105" s="528"/>
      <c r="SBO105" s="529"/>
      <c r="SBP105" s="530"/>
      <c r="SBQ105" s="531"/>
      <c r="SBR105" s="532"/>
      <c r="SBS105" s="533"/>
      <c r="SBT105" s="527"/>
      <c r="SBU105" s="528"/>
      <c r="SBV105" s="529"/>
      <c r="SBW105" s="530"/>
      <c r="SBX105" s="531"/>
      <c r="SBY105" s="532"/>
      <c r="SBZ105" s="533"/>
      <c r="SCA105" s="527"/>
      <c r="SCB105" s="528"/>
      <c r="SCC105" s="529"/>
      <c r="SCD105" s="530"/>
      <c r="SCE105" s="531"/>
      <c r="SCF105" s="532"/>
      <c r="SCG105" s="533"/>
      <c r="SCH105" s="527"/>
      <c r="SCI105" s="528"/>
      <c r="SCJ105" s="529"/>
      <c r="SCK105" s="530"/>
      <c r="SCL105" s="531"/>
      <c r="SCM105" s="532"/>
      <c r="SCN105" s="533"/>
      <c r="SCO105" s="527"/>
      <c r="SCP105" s="528"/>
      <c r="SCQ105" s="529"/>
      <c r="SCR105" s="530"/>
      <c r="SCS105" s="531"/>
      <c r="SCT105" s="532"/>
      <c r="SCU105" s="533"/>
      <c r="SCV105" s="527"/>
      <c r="SCW105" s="528"/>
      <c r="SCX105" s="529"/>
      <c r="SCY105" s="530"/>
      <c r="SCZ105" s="531"/>
      <c r="SDA105" s="532"/>
      <c r="SDB105" s="533"/>
      <c r="SDC105" s="527"/>
      <c r="SDD105" s="528"/>
      <c r="SDE105" s="529"/>
      <c r="SDF105" s="530"/>
      <c r="SDG105" s="531"/>
      <c r="SDH105" s="532"/>
      <c r="SDI105" s="533"/>
      <c r="SDJ105" s="527"/>
      <c r="SDK105" s="528"/>
      <c r="SDL105" s="529"/>
      <c r="SDM105" s="530"/>
      <c r="SDN105" s="531"/>
      <c r="SDO105" s="532"/>
      <c r="SDP105" s="533"/>
      <c r="SDQ105" s="527"/>
      <c r="SDR105" s="528"/>
      <c r="SDS105" s="529"/>
      <c r="SDT105" s="530"/>
      <c r="SDU105" s="531"/>
      <c r="SDV105" s="532"/>
      <c r="SDW105" s="533"/>
      <c r="SDX105" s="527"/>
      <c r="SDY105" s="528"/>
      <c r="SDZ105" s="529"/>
      <c r="SEA105" s="530"/>
      <c r="SEB105" s="531"/>
      <c r="SEC105" s="532"/>
      <c r="SED105" s="533"/>
      <c r="SEE105" s="527"/>
      <c r="SEF105" s="528"/>
      <c r="SEG105" s="529"/>
      <c r="SEH105" s="530"/>
      <c r="SEI105" s="531"/>
      <c r="SEJ105" s="532"/>
      <c r="SEK105" s="533"/>
      <c r="SEL105" s="527"/>
      <c r="SEM105" s="528"/>
      <c r="SEN105" s="529"/>
      <c r="SEO105" s="530"/>
      <c r="SEP105" s="531"/>
      <c r="SEQ105" s="532"/>
      <c r="SER105" s="533"/>
      <c r="SES105" s="527"/>
      <c r="SET105" s="528"/>
      <c r="SEU105" s="529"/>
      <c r="SEV105" s="530"/>
      <c r="SEW105" s="531"/>
      <c r="SEX105" s="532"/>
      <c r="SEY105" s="533"/>
      <c r="SEZ105" s="527"/>
      <c r="SFA105" s="528"/>
      <c r="SFB105" s="529"/>
      <c r="SFC105" s="530"/>
      <c r="SFD105" s="531"/>
      <c r="SFE105" s="532"/>
      <c r="SFF105" s="533"/>
      <c r="SFG105" s="527"/>
      <c r="SFH105" s="528"/>
      <c r="SFI105" s="529"/>
      <c r="SFJ105" s="530"/>
      <c r="SFK105" s="531"/>
      <c r="SFL105" s="532"/>
      <c r="SFM105" s="533"/>
      <c r="SFN105" s="527"/>
      <c r="SFO105" s="528"/>
      <c r="SFP105" s="529"/>
      <c r="SFQ105" s="530"/>
      <c r="SFR105" s="531"/>
      <c r="SFS105" s="532"/>
      <c r="SFT105" s="533"/>
      <c r="SFU105" s="527"/>
      <c r="SFV105" s="528"/>
      <c r="SFW105" s="529"/>
      <c r="SFX105" s="530"/>
      <c r="SFY105" s="531"/>
      <c r="SFZ105" s="532"/>
      <c r="SGA105" s="533"/>
      <c r="SGB105" s="527"/>
      <c r="SGC105" s="528"/>
      <c r="SGD105" s="529"/>
      <c r="SGE105" s="530"/>
      <c r="SGF105" s="531"/>
      <c r="SGG105" s="532"/>
      <c r="SGH105" s="533"/>
      <c r="SGI105" s="527"/>
      <c r="SGJ105" s="528"/>
      <c r="SGK105" s="529"/>
      <c r="SGL105" s="530"/>
      <c r="SGM105" s="531"/>
      <c r="SGN105" s="532"/>
      <c r="SGO105" s="533"/>
      <c r="SGP105" s="527"/>
      <c r="SGQ105" s="528"/>
      <c r="SGR105" s="529"/>
      <c r="SGS105" s="530"/>
      <c r="SGT105" s="531"/>
      <c r="SGU105" s="532"/>
      <c r="SGV105" s="533"/>
      <c r="SGW105" s="527"/>
      <c r="SGX105" s="528"/>
      <c r="SGY105" s="529"/>
      <c r="SGZ105" s="530"/>
      <c r="SHA105" s="531"/>
      <c r="SHB105" s="532"/>
      <c r="SHC105" s="533"/>
      <c r="SHD105" s="527"/>
      <c r="SHE105" s="528"/>
      <c r="SHF105" s="529"/>
      <c r="SHG105" s="530"/>
      <c r="SHH105" s="531"/>
      <c r="SHI105" s="532"/>
      <c r="SHJ105" s="533"/>
      <c r="SHK105" s="527"/>
      <c r="SHL105" s="528"/>
      <c r="SHM105" s="529"/>
      <c r="SHN105" s="530"/>
      <c r="SHO105" s="531"/>
      <c r="SHP105" s="532"/>
      <c r="SHQ105" s="533"/>
      <c r="SHR105" s="527"/>
      <c r="SHS105" s="528"/>
      <c r="SHT105" s="529"/>
      <c r="SHU105" s="530"/>
      <c r="SHV105" s="531"/>
      <c r="SHW105" s="532"/>
      <c r="SHX105" s="533"/>
      <c r="SHY105" s="527"/>
      <c r="SHZ105" s="528"/>
      <c r="SIA105" s="529"/>
      <c r="SIB105" s="530"/>
      <c r="SIC105" s="531"/>
      <c r="SID105" s="532"/>
      <c r="SIE105" s="533"/>
      <c r="SIF105" s="527"/>
      <c r="SIG105" s="528"/>
      <c r="SIH105" s="529"/>
      <c r="SII105" s="530"/>
      <c r="SIJ105" s="531"/>
      <c r="SIK105" s="532"/>
      <c r="SIL105" s="533"/>
      <c r="SIM105" s="527"/>
      <c r="SIN105" s="528"/>
      <c r="SIO105" s="529"/>
      <c r="SIP105" s="530"/>
      <c r="SIQ105" s="531"/>
      <c r="SIR105" s="532"/>
      <c r="SIS105" s="533"/>
      <c r="SIT105" s="527"/>
      <c r="SIU105" s="528"/>
      <c r="SIV105" s="529"/>
      <c r="SIW105" s="530"/>
      <c r="SIX105" s="531"/>
      <c r="SIY105" s="532"/>
      <c r="SIZ105" s="533"/>
      <c r="SJA105" s="527"/>
      <c r="SJB105" s="528"/>
      <c r="SJC105" s="529"/>
      <c r="SJD105" s="530"/>
      <c r="SJE105" s="531"/>
      <c r="SJF105" s="532"/>
      <c r="SJG105" s="533"/>
      <c r="SJH105" s="527"/>
      <c r="SJI105" s="528"/>
      <c r="SJJ105" s="529"/>
      <c r="SJK105" s="530"/>
      <c r="SJL105" s="531"/>
      <c r="SJM105" s="532"/>
      <c r="SJN105" s="533"/>
      <c r="SJO105" s="527"/>
      <c r="SJP105" s="528"/>
      <c r="SJQ105" s="529"/>
      <c r="SJR105" s="530"/>
      <c r="SJS105" s="531"/>
      <c r="SJT105" s="532"/>
      <c r="SJU105" s="533"/>
      <c r="SJV105" s="527"/>
      <c r="SJW105" s="528"/>
      <c r="SJX105" s="529"/>
      <c r="SJY105" s="530"/>
      <c r="SJZ105" s="531"/>
      <c r="SKA105" s="532"/>
      <c r="SKB105" s="533"/>
      <c r="SKC105" s="527"/>
      <c r="SKD105" s="528"/>
      <c r="SKE105" s="529"/>
      <c r="SKF105" s="530"/>
      <c r="SKG105" s="531"/>
      <c r="SKH105" s="532"/>
      <c r="SKI105" s="533"/>
      <c r="SKJ105" s="527"/>
      <c r="SKK105" s="528"/>
      <c r="SKL105" s="529"/>
      <c r="SKM105" s="530"/>
      <c r="SKN105" s="531"/>
      <c r="SKO105" s="532"/>
      <c r="SKP105" s="533"/>
      <c r="SKQ105" s="527"/>
      <c r="SKR105" s="528"/>
      <c r="SKS105" s="529"/>
      <c r="SKT105" s="530"/>
      <c r="SKU105" s="531"/>
      <c r="SKV105" s="532"/>
      <c r="SKW105" s="533"/>
      <c r="SKX105" s="527"/>
      <c r="SKY105" s="528"/>
      <c r="SKZ105" s="529"/>
      <c r="SLA105" s="530"/>
      <c r="SLB105" s="531"/>
      <c r="SLC105" s="532"/>
      <c r="SLD105" s="533"/>
      <c r="SLE105" s="527"/>
      <c r="SLF105" s="528"/>
      <c r="SLG105" s="529"/>
      <c r="SLH105" s="530"/>
      <c r="SLI105" s="531"/>
      <c r="SLJ105" s="532"/>
      <c r="SLK105" s="533"/>
      <c r="SLL105" s="527"/>
      <c r="SLM105" s="528"/>
      <c r="SLN105" s="529"/>
      <c r="SLO105" s="530"/>
      <c r="SLP105" s="531"/>
      <c r="SLQ105" s="532"/>
      <c r="SLR105" s="533"/>
      <c r="SLS105" s="527"/>
      <c r="SLT105" s="528"/>
      <c r="SLU105" s="529"/>
      <c r="SLV105" s="530"/>
      <c r="SLW105" s="531"/>
      <c r="SLX105" s="532"/>
      <c r="SLY105" s="533"/>
      <c r="SLZ105" s="527"/>
      <c r="SMA105" s="528"/>
      <c r="SMB105" s="529"/>
      <c r="SMC105" s="530"/>
      <c r="SMD105" s="531"/>
      <c r="SME105" s="532"/>
      <c r="SMF105" s="533"/>
      <c r="SMG105" s="527"/>
      <c r="SMH105" s="528"/>
      <c r="SMI105" s="529"/>
      <c r="SMJ105" s="530"/>
      <c r="SMK105" s="531"/>
      <c r="SML105" s="532"/>
      <c r="SMM105" s="533"/>
      <c r="SMN105" s="527"/>
      <c r="SMO105" s="528"/>
      <c r="SMP105" s="529"/>
      <c r="SMQ105" s="530"/>
      <c r="SMR105" s="531"/>
      <c r="SMS105" s="532"/>
      <c r="SMT105" s="533"/>
      <c r="SMU105" s="527"/>
      <c r="SMV105" s="528"/>
      <c r="SMW105" s="529"/>
      <c r="SMX105" s="530"/>
      <c r="SMY105" s="531"/>
      <c r="SMZ105" s="532"/>
      <c r="SNA105" s="533"/>
      <c r="SNB105" s="527"/>
      <c r="SNC105" s="528"/>
      <c r="SND105" s="529"/>
      <c r="SNE105" s="530"/>
      <c r="SNF105" s="531"/>
      <c r="SNG105" s="532"/>
      <c r="SNH105" s="533"/>
      <c r="SNI105" s="527"/>
      <c r="SNJ105" s="528"/>
      <c r="SNK105" s="529"/>
      <c r="SNL105" s="530"/>
      <c r="SNM105" s="531"/>
      <c r="SNN105" s="532"/>
      <c r="SNO105" s="533"/>
      <c r="SNP105" s="527"/>
      <c r="SNQ105" s="528"/>
      <c r="SNR105" s="529"/>
      <c r="SNS105" s="530"/>
      <c r="SNT105" s="531"/>
      <c r="SNU105" s="532"/>
      <c r="SNV105" s="533"/>
      <c r="SNW105" s="527"/>
      <c r="SNX105" s="528"/>
      <c r="SNY105" s="529"/>
      <c r="SNZ105" s="530"/>
      <c r="SOA105" s="531"/>
      <c r="SOB105" s="532"/>
      <c r="SOC105" s="533"/>
      <c r="SOD105" s="527"/>
      <c r="SOE105" s="528"/>
      <c r="SOF105" s="529"/>
      <c r="SOG105" s="530"/>
      <c r="SOH105" s="531"/>
      <c r="SOI105" s="532"/>
      <c r="SOJ105" s="533"/>
      <c r="SOK105" s="527"/>
      <c r="SOL105" s="528"/>
      <c r="SOM105" s="529"/>
      <c r="SON105" s="530"/>
      <c r="SOO105" s="531"/>
      <c r="SOP105" s="532"/>
      <c r="SOQ105" s="533"/>
      <c r="SOR105" s="527"/>
      <c r="SOS105" s="528"/>
      <c r="SOT105" s="529"/>
      <c r="SOU105" s="530"/>
      <c r="SOV105" s="531"/>
      <c r="SOW105" s="532"/>
      <c r="SOX105" s="533"/>
      <c r="SOY105" s="527"/>
      <c r="SOZ105" s="528"/>
      <c r="SPA105" s="529"/>
      <c r="SPB105" s="530"/>
      <c r="SPC105" s="531"/>
      <c r="SPD105" s="532"/>
      <c r="SPE105" s="533"/>
      <c r="SPF105" s="527"/>
      <c r="SPG105" s="528"/>
      <c r="SPH105" s="529"/>
      <c r="SPI105" s="530"/>
      <c r="SPJ105" s="531"/>
      <c r="SPK105" s="532"/>
      <c r="SPL105" s="533"/>
      <c r="SPM105" s="527"/>
      <c r="SPN105" s="528"/>
      <c r="SPO105" s="529"/>
      <c r="SPP105" s="530"/>
      <c r="SPQ105" s="531"/>
      <c r="SPR105" s="532"/>
      <c r="SPS105" s="533"/>
      <c r="SPT105" s="527"/>
      <c r="SPU105" s="528"/>
      <c r="SPV105" s="529"/>
      <c r="SPW105" s="530"/>
      <c r="SPX105" s="531"/>
      <c r="SPY105" s="532"/>
      <c r="SPZ105" s="533"/>
      <c r="SQA105" s="527"/>
      <c r="SQB105" s="528"/>
      <c r="SQC105" s="529"/>
      <c r="SQD105" s="530"/>
      <c r="SQE105" s="531"/>
      <c r="SQF105" s="532"/>
      <c r="SQG105" s="533"/>
      <c r="SQH105" s="527"/>
      <c r="SQI105" s="528"/>
      <c r="SQJ105" s="529"/>
      <c r="SQK105" s="530"/>
      <c r="SQL105" s="531"/>
      <c r="SQM105" s="532"/>
      <c r="SQN105" s="533"/>
      <c r="SQO105" s="527"/>
      <c r="SQP105" s="528"/>
      <c r="SQQ105" s="529"/>
      <c r="SQR105" s="530"/>
      <c r="SQS105" s="531"/>
      <c r="SQT105" s="532"/>
      <c r="SQU105" s="533"/>
      <c r="SQV105" s="527"/>
      <c r="SQW105" s="528"/>
      <c r="SQX105" s="529"/>
      <c r="SQY105" s="530"/>
      <c r="SQZ105" s="531"/>
      <c r="SRA105" s="532"/>
      <c r="SRB105" s="533"/>
      <c r="SRC105" s="527"/>
      <c r="SRD105" s="528"/>
      <c r="SRE105" s="529"/>
      <c r="SRF105" s="530"/>
      <c r="SRG105" s="531"/>
      <c r="SRH105" s="532"/>
      <c r="SRI105" s="533"/>
      <c r="SRJ105" s="527"/>
      <c r="SRK105" s="528"/>
      <c r="SRL105" s="529"/>
      <c r="SRM105" s="530"/>
      <c r="SRN105" s="531"/>
      <c r="SRO105" s="532"/>
      <c r="SRP105" s="533"/>
      <c r="SRQ105" s="527"/>
      <c r="SRR105" s="528"/>
      <c r="SRS105" s="529"/>
      <c r="SRT105" s="530"/>
      <c r="SRU105" s="531"/>
      <c r="SRV105" s="532"/>
      <c r="SRW105" s="533"/>
      <c r="SRX105" s="527"/>
      <c r="SRY105" s="528"/>
      <c r="SRZ105" s="529"/>
      <c r="SSA105" s="530"/>
      <c r="SSB105" s="531"/>
      <c r="SSC105" s="532"/>
      <c r="SSD105" s="533"/>
      <c r="SSE105" s="527"/>
      <c r="SSF105" s="528"/>
      <c r="SSG105" s="529"/>
      <c r="SSH105" s="530"/>
      <c r="SSI105" s="531"/>
      <c r="SSJ105" s="532"/>
      <c r="SSK105" s="533"/>
      <c r="SSL105" s="527"/>
      <c r="SSM105" s="528"/>
      <c r="SSN105" s="529"/>
      <c r="SSO105" s="530"/>
      <c r="SSP105" s="531"/>
      <c r="SSQ105" s="532"/>
      <c r="SSR105" s="533"/>
      <c r="SSS105" s="527"/>
      <c r="SST105" s="528"/>
      <c r="SSU105" s="529"/>
      <c r="SSV105" s="530"/>
      <c r="SSW105" s="531"/>
      <c r="SSX105" s="532"/>
      <c r="SSY105" s="533"/>
      <c r="SSZ105" s="527"/>
      <c r="STA105" s="528"/>
      <c r="STB105" s="529"/>
      <c r="STC105" s="530"/>
      <c r="STD105" s="531"/>
      <c r="STE105" s="532"/>
      <c r="STF105" s="533"/>
      <c r="STG105" s="527"/>
      <c r="STH105" s="528"/>
      <c r="STI105" s="529"/>
      <c r="STJ105" s="530"/>
      <c r="STK105" s="531"/>
      <c r="STL105" s="532"/>
      <c r="STM105" s="533"/>
      <c r="STN105" s="527"/>
      <c r="STO105" s="528"/>
      <c r="STP105" s="529"/>
      <c r="STQ105" s="530"/>
      <c r="STR105" s="531"/>
      <c r="STS105" s="532"/>
      <c r="STT105" s="533"/>
      <c r="STU105" s="527"/>
      <c r="STV105" s="528"/>
      <c r="STW105" s="529"/>
      <c r="STX105" s="530"/>
      <c r="STY105" s="531"/>
      <c r="STZ105" s="532"/>
      <c r="SUA105" s="533"/>
      <c r="SUB105" s="527"/>
      <c r="SUC105" s="528"/>
      <c r="SUD105" s="529"/>
      <c r="SUE105" s="530"/>
      <c r="SUF105" s="531"/>
      <c r="SUG105" s="532"/>
      <c r="SUH105" s="533"/>
      <c r="SUI105" s="527"/>
      <c r="SUJ105" s="528"/>
      <c r="SUK105" s="529"/>
      <c r="SUL105" s="530"/>
      <c r="SUM105" s="531"/>
      <c r="SUN105" s="532"/>
      <c r="SUO105" s="533"/>
      <c r="SUP105" s="527"/>
      <c r="SUQ105" s="528"/>
      <c r="SUR105" s="529"/>
      <c r="SUS105" s="530"/>
      <c r="SUT105" s="531"/>
      <c r="SUU105" s="532"/>
      <c r="SUV105" s="533"/>
      <c r="SUW105" s="527"/>
      <c r="SUX105" s="528"/>
      <c r="SUY105" s="529"/>
      <c r="SUZ105" s="530"/>
      <c r="SVA105" s="531"/>
      <c r="SVB105" s="532"/>
      <c r="SVC105" s="533"/>
      <c r="SVD105" s="527"/>
      <c r="SVE105" s="528"/>
      <c r="SVF105" s="529"/>
      <c r="SVG105" s="530"/>
      <c r="SVH105" s="531"/>
      <c r="SVI105" s="532"/>
      <c r="SVJ105" s="533"/>
      <c r="SVK105" s="527"/>
      <c r="SVL105" s="528"/>
      <c r="SVM105" s="529"/>
      <c r="SVN105" s="530"/>
      <c r="SVO105" s="531"/>
      <c r="SVP105" s="532"/>
      <c r="SVQ105" s="533"/>
      <c r="SVR105" s="527"/>
      <c r="SVS105" s="528"/>
      <c r="SVT105" s="529"/>
      <c r="SVU105" s="530"/>
      <c r="SVV105" s="531"/>
      <c r="SVW105" s="532"/>
      <c r="SVX105" s="533"/>
      <c r="SVY105" s="527"/>
      <c r="SVZ105" s="528"/>
      <c r="SWA105" s="529"/>
      <c r="SWB105" s="530"/>
      <c r="SWC105" s="531"/>
      <c r="SWD105" s="532"/>
      <c r="SWE105" s="533"/>
      <c r="SWF105" s="527"/>
      <c r="SWG105" s="528"/>
      <c r="SWH105" s="529"/>
      <c r="SWI105" s="530"/>
      <c r="SWJ105" s="531"/>
      <c r="SWK105" s="532"/>
      <c r="SWL105" s="533"/>
      <c r="SWM105" s="527"/>
      <c r="SWN105" s="528"/>
      <c r="SWO105" s="529"/>
      <c r="SWP105" s="530"/>
      <c r="SWQ105" s="531"/>
      <c r="SWR105" s="532"/>
      <c r="SWS105" s="533"/>
      <c r="SWT105" s="527"/>
      <c r="SWU105" s="528"/>
      <c r="SWV105" s="529"/>
      <c r="SWW105" s="530"/>
      <c r="SWX105" s="531"/>
      <c r="SWY105" s="532"/>
      <c r="SWZ105" s="533"/>
      <c r="SXA105" s="527"/>
      <c r="SXB105" s="528"/>
      <c r="SXC105" s="529"/>
      <c r="SXD105" s="530"/>
      <c r="SXE105" s="531"/>
      <c r="SXF105" s="532"/>
      <c r="SXG105" s="533"/>
      <c r="SXH105" s="527"/>
      <c r="SXI105" s="528"/>
      <c r="SXJ105" s="529"/>
      <c r="SXK105" s="530"/>
      <c r="SXL105" s="531"/>
      <c r="SXM105" s="532"/>
      <c r="SXN105" s="533"/>
      <c r="SXO105" s="527"/>
      <c r="SXP105" s="528"/>
      <c r="SXQ105" s="529"/>
      <c r="SXR105" s="530"/>
      <c r="SXS105" s="531"/>
      <c r="SXT105" s="532"/>
      <c r="SXU105" s="533"/>
      <c r="SXV105" s="527"/>
      <c r="SXW105" s="528"/>
      <c r="SXX105" s="529"/>
      <c r="SXY105" s="530"/>
      <c r="SXZ105" s="531"/>
      <c r="SYA105" s="532"/>
      <c r="SYB105" s="533"/>
      <c r="SYC105" s="527"/>
      <c r="SYD105" s="528"/>
      <c r="SYE105" s="529"/>
      <c r="SYF105" s="530"/>
      <c r="SYG105" s="531"/>
      <c r="SYH105" s="532"/>
      <c r="SYI105" s="533"/>
      <c r="SYJ105" s="527"/>
      <c r="SYK105" s="528"/>
      <c r="SYL105" s="529"/>
      <c r="SYM105" s="530"/>
      <c r="SYN105" s="531"/>
      <c r="SYO105" s="532"/>
      <c r="SYP105" s="533"/>
      <c r="SYQ105" s="527"/>
      <c r="SYR105" s="528"/>
      <c r="SYS105" s="529"/>
      <c r="SYT105" s="530"/>
      <c r="SYU105" s="531"/>
      <c r="SYV105" s="532"/>
      <c r="SYW105" s="533"/>
      <c r="SYX105" s="527"/>
      <c r="SYY105" s="528"/>
      <c r="SYZ105" s="529"/>
      <c r="SZA105" s="530"/>
      <c r="SZB105" s="531"/>
      <c r="SZC105" s="532"/>
      <c r="SZD105" s="533"/>
      <c r="SZE105" s="527"/>
      <c r="SZF105" s="528"/>
      <c r="SZG105" s="529"/>
      <c r="SZH105" s="530"/>
      <c r="SZI105" s="531"/>
      <c r="SZJ105" s="532"/>
      <c r="SZK105" s="533"/>
      <c r="SZL105" s="527"/>
      <c r="SZM105" s="528"/>
      <c r="SZN105" s="529"/>
      <c r="SZO105" s="530"/>
      <c r="SZP105" s="531"/>
      <c r="SZQ105" s="532"/>
      <c r="SZR105" s="533"/>
      <c r="SZS105" s="527"/>
      <c r="SZT105" s="528"/>
      <c r="SZU105" s="529"/>
      <c r="SZV105" s="530"/>
      <c r="SZW105" s="531"/>
      <c r="SZX105" s="532"/>
      <c r="SZY105" s="533"/>
      <c r="SZZ105" s="527"/>
      <c r="TAA105" s="528"/>
      <c r="TAB105" s="529"/>
      <c r="TAC105" s="530"/>
      <c r="TAD105" s="531"/>
      <c r="TAE105" s="532"/>
      <c r="TAF105" s="533"/>
      <c r="TAG105" s="527"/>
      <c r="TAH105" s="528"/>
      <c r="TAI105" s="529"/>
      <c r="TAJ105" s="530"/>
      <c r="TAK105" s="531"/>
      <c r="TAL105" s="532"/>
      <c r="TAM105" s="533"/>
      <c r="TAN105" s="527"/>
      <c r="TAO105" s="528"/>
      <c r="TAP105" s="529"/>
      <c r="TAQ105" s="530"/>
      <c r="TAR105" s="531"/>
      <c r="TAS105" s="532"/>
      <c r="TAT105" s="533"/>
      <c r="TAU105" s="527"/>
      <c r="TAV105" s="528"/>
      <c r="TAW105" s="529"/>
      <c r="TAX105" s="530"/>
      <c r="TAY105" s="531"/>
      <c r="TAZ105" s="532"/>
      <c r="TBA105" s="533"/>
      <c r="TBB105" s="527"/>
      <c r="TBC105" s="528"/>
      <c r="TBD105" s="529"/>
      <c r="TBE105" s="530"/>
      <c r="TBF105" s="531"/>
      <c r="TBG105" s="532"/>
      <c r="TBH105" s="533"/>
      <c r="TBI105" s="527"/>
      <c r="TBJ105" s="528"/>
      <c r="TBK105" s="529"/>
      <c r="TBL105" s="530"/>
      <c r="TBM105" s="531"/>
      <c r="TBN105" s="532"/>
      <c r="TBO105" s="533"/>
      <c r="TBP105" s="527"/>
      <c r="TBQ105" s="528"/>
      <c r="TBR105" s="529"/>
      <c r="TBS105" s="530"/>
      <c r="TBT105" s="531"/>
      <c r="TBU105" s="532"/>
      <c r="TBV105" s="533"/>
      <c r="TBW105" s="527"/>
      <c r="TBX105" s="528"/>
      <c r="TBY105" s="529"/>
      <c r="TBZ105" s="530"/>
      <c r="TCA105" s="531"/>
      <c r="TCB105" s="532"/>
      <c r="TCC105" s="533"/>
      <c r="TCD105" s="527"/>
      <c r="TCE105" s="528"/>
      <c r="TCF105" s="529"/>
      <c r="TCG105" s="530"/>
      <c r="TCH105" s="531"/>
      <c r="TCI105" s="532"/>
      <c r="TCJ105" s="533"/>
      <c r="TCK105" s="527"/>
      <c r="TCL105" s="528"/>
      <c r="TCM105" s="529"/>
      <c r="TCN105" s="530"/>
      <c r="TCO105" s="531"/>
      <c r="TCP105" s="532"/>
      <c r="TCQ105" s="533"/>
      <c r="TCR105" s="527"/>
      <c r="TCS105" s="528"/>
      <c r="TCT105" s="529"/>
      <c r="TCU105" s="530"/>
      <c r="TCV105" s="531"/>
      <c r="TCW105" s="532"/>
      <c r="TCX105" s="533"/>
      <c r="TCY105" s="527"/>
      <c r="TCZ105" s="528"/>
      <c r="TDA105" s="529"/>
      <c r="TDB105" s="530"/>
      <c r="TDC105" s="531"/>
      <c r="TDD105" s="532"/>
      <c r="TDE105" s="533"/>
      <c r="TDF105" s="527"/>
      <c r="TDG105" s="528"/>
      <c r="TDH105" s="529"/>
      <c r="TDI105" s="530"/>
      <c r="TDJ105" s="531"/>
      <c r="TDK105" s="532"/>
      <c r="TDL105" s="533"/>
      <c r="TDM105" s="527"/>
      <c r="TDN105" s="528"/>
      <c r="TDO105" s="529"/>
      <c r="TDP105" s="530"/>
      <c r="TDQ105" s="531"/>
      <c r="TDR105" s="532"/>
      <c r="TDS105" s="533"/>
      <c r="TDT105" s="527"/>
      <c r="TDU105" s="528"/>
      <c r="TDV105" s="529"/>
      <c r="TDW105" s="530"/>
      <c r="TDX105" s="531"/>
      <c r="TDY105" s="532"/>
      <c r="TDZ105" s="533"/>
      <c r="TEA105" s="527"/>
      <c r="TEB105" s="528"/>
      <c r="TEC105" s="529"/>
      <c r="TED105" s="530"/>
      <c r="TEE105" s="531"/>
      <c r="TEF105" s="532"/>
      <c r="TEG105" s="533"/>
      <c r="TEH105" s="527"/>
      <c r="TEI105" s="528"/>
      <c r="TEJ105" s="529"/>
      <c r="TEK105" s="530"/>
      <c r="TEL105" s="531"/>
      <c r="TEM105" s="532"/>
      <c r="TEN105" s="533"/>
      <c r="TEO105" s="527"/>
      <c r="TEP105" s="528"/>
      <c r="TEQ105" s="529"/>
      <c r="TER105" s="530"/>
      <c r="TES105" s="531"/>
      <c r="TET105" s="532"/>
      <c r="TEU105" s="533"/>
      <c r="TEV105" s="527"/>
      <c r="TEW105" s="528"/>
      <c r="TEX105" s="529"/>
      <c r="TEY105" s="530"/>
      <c r="TEZ105" s="531"/>
      <c r="TFA105" s="532"/>
      <c r="TFB105" s="533"/>
      <c r="TFC105" s="527"/>
      <c r="TFD105" s="528"/>
      <c r="TFE105" s="529"/>
      <c r="TFF105" s="530"/>
      <c r="TFG105" s="531"/>
      <c r="TFH105" s="532"/>
      <c r="TFI105" s="533"/>
      <c r="TFJ105" s="527"/>
      <c r="TFK105" s="528"/>
      <c r="TFL105" s="529"/>
      <c r="TFM105" s="530"/>
      <c r="TFN105" s="531"/>
      <c r="TFO105" s="532"/>
      <c r="TFP105" s="533"/>
      <c r="TFQ105" s="527"/>
      <c r="TFR105" s="528"/>
      <c r="TFS105" s="529"/>
      <c r="TFT105" s="530"/>
      <c r="TFU105" s="531"/>
      <c r="TFV105" s="532"/>
      <c r="TFW105" s="533"/>
      <c r="TFX105" s="527"/>
      <c r="TFY105" s="528"/>
      <c r="TFZ105" s="529"/>
      <c r="TGA105" s="530"/>
      <c r="TGB105" s="531"/>
      <c r="TGC105" s="532"/>
      <c r="TGD105" s="533"/>
      <c r="TGE105" s="527"/>
      <c r="TGF105" s="528"/>
      <c r="TGG105" s="529"/>
      <c r="TGH105" s="530"/>
      <c r="TGI105" s="531"/>
      <c r="TGJ105" s="532"/>
      <c r="TGK105" s="533"/>
      <c r="TGL105" s="527"/>
      <c r="TGM105" s="528"/>
      <c r="TGN105" s="529"/>
      <c r="TGO105" s="530"/>
      <c r="TGP105" s="531"/>
      <c r="TGQ105" s="532"/>
      <c r="TGR105" s="533"/>
      <c r="TGS105" s="527"/>
      <c r="TGT105" s="528"/>
      <c r="TGU105" s="529"/>
      <c r="TGV105" s="530"/>
      <c r="TGW105" s="531"/>
      <c r="TGX105" s="532"/>
      <c r="TGY105" s="533"/>
      <c r="TGZ105" s="527"/>
      <c r="THA105" s="528"/>
      <c r="THB105" s="529"/>
      <c r="THC105" s="530"/>
      <c r="THD105" s="531"/>
      <c r="THE105" s="532"/>
      <c r="THF105" s="533"/>
      <c r="THG105" s="527"/>
      <c r="THH105" s="528"/>
      <c r="THI105" s="529"/>
      <c r="THJ105" s="530"/>
      <c r="THK105" s="531"/>
      <c r="THL105" s="532"/>
      <c r="THM105" s="533"/>
      <c r="THN105" s="527"/>
      <c r="THO105" s="528"/>
      <c r="THP105" s="529"/>
      <c r="THQ105" s="530"/>
      <c r="THR105" s="531"/>
      <c r="THS105" s="532"/>
      <c r="THT105" s="533"/>
      <c r="THU105" s="527"/>
      <c r="THV105" s="528"/>
      <c r="THW105" s="529"/>
      <c r="THX105" s="530"/>
      <c r="THY105" s="531"/>
      <c r="THZ105" s="532"/>
      <c r="TIA105" s="533"/>
      <c r="TIB105" s="527"/>
      <c r="TIC105" s="528"/>
      <c r="TID105" s="529"/>
      <c r="TIE105" s="530"/>
      <c r="TIF105" s="531"/>
      <c r="TIG105" s="532"/>
      <c r="TIH105" s="533"/>
      <c r="TII105" s="527"/>
      <c r="TIJ105" s="528"/>
      <c r="TIK105" s="529"/>
      <c r="TIL105" s="530"/>
      <c r="TIM105" s="531"/>
      <c r="TIN105" s="532"/>
      <c r="TIO105" s="533"/>
      <c r="TIP105" s="527"/>
      <c r="TIQ105" s="528"/>
      <c r="TIR105" s="529"/>
      <c r="TIS105" s="530"/>
      <c r="TIT105" s="531"/>
      <c r="TIU105" s="532"/>
      <c r="TIV105" s="533"/>
      <c r="TIW105" s="527"/>
      <c r="TIX105" s="528"/>
      <c r="TIY105" s="529"/>
      <c r="TIZ105" s="530"/>
      <c r="TJA105" s="531"/>
      <c r="TJB105" s="532"/>
      <c r="TJC105" s="533"/>
      <c r="TJD105" s="527"/>
      <c r="TJE105" s="528"/>
      <c r="TJF105" s="529"/>
      <c r="TJG105" s="530"/>
      <c r="TJH105" s="531"/>
      <c r="TJI105" s="532"/>
      <c r="TJJ105" s="533"/>
      <c r="TJK105" s="527"/>
      <c r="TJL105" s="528"/>
      <c r="TJM105" s="529"/>
      <c r="TJN105" s="530"/>
      <c r="TJO105" s="531"/>
      <c r="TJP105" s="532"/>
      <c r="TJQ105" s="533"/>
      <c r="TJR105" s="527"/>
      <c r="TJS105" s="528"/>
      <c r="TJT105" s="529"/>
      <c r="TJU105" s="530"/>
      <c r="TJV105" s="531"/>
      <c r="TJW105" s="532"/>
      <c r="TJX105" s="533"/>
      <c r="TJY105" s="527"/>
      <c r="TJZ105" s="528"/>
      <c r="TKA105" s="529"/>
      <c r="TKB105" s="530"/>
      <c r="TKC105" s="531"/>
      <c r="TKD105" s="532"/>
      <c r="TKE105" s="533"/>
      <c r="TKF105" s="527"/>
      <c r="TKG105" s="528"/>
      <c r="TKH105" s="529"/>
      <c r="TKI105" s="530"/>
      <c r="TKJ105" s="531"/>
      <c r="TKK105" s="532"/>
      <c r="TKL105" s="533"/>
      <c r="TKM105" s="527"/>
      <c r="TKN105" s="528"/>
      <c r="TKO105" s="529"/>
      <c r="TKP105" s="530"/>
      <c r="TKQ105" s="531"/>
      <c r="TKR105" s="532"/>
      <c r="TKS105" s="533"/>
      <c r="TKT105" s="527"/>
      <c r="TKU105" s="528"/>
      <c r="TKV105" s="529"/>
      <c r="TKW105" s="530"/>
      <c r="TKX105" s="531"/>
      <c r="TKY105" s="532"/>
      <c r="TKZ105" s="533"/>
      <c r="TLA105" s="527"/>
      <c r="TLB105" s="528"/>
      <c r="TLC105" s="529"/>
      <c r="TLD105" s="530"/>
      <c r="TLE105" s="531"/>
      <c r="TLF105" s="532"/>
      <c r="TLG105" s="533"/>
      <c r="TLH105" s="527"/>
      <c r="TLI105" s="528"/>
      <c r="TLJ105" s="529"/>
      <c r="TLK105" s="530"/>
      <c r="TLL105" s="531"/>
      <c r="TLM105" s="532"/>
      <c r="TLN105" s="533"/>
      <c r="TLO105" s="527"/>
      <c r="TLP105" s="528"/>
      <c r="TLQ105" s="529"/>
      <c r="TLR105" s="530"/>
      <c r="TLS105" s="531"/>
      <c r="TLT105" s="532"/>
      <c r="TLU105" s="533"/>
      <c r="TLV105" s="527"/>
      <c r="TLW105" s="528"/>
      <c r="TLX105" s="529"/>
      <c r="TLY105" s="530"/>
      <c r="TLZ105" s="531"/>
      <c r="TMA105" s="532"/>
      <c r="TMB105" s="533"/>
      <c r="TMC105" s="527"/>
      <c r="TMD105" s="528"/>
      <c r="TME105" s="529"/>
      <c r="TMF105" s="530"/>
      <c r="TMG105" s="531"/>
      <c r="TMH105" s="532"/>
      <c r="TMI105" s="533"/>
      <c r="TMJ105" s="527"/>
      <c r="TMK105" s="528"/>
      <c r="TML105" s="529"/>
      <c r="TMM105" s="530"/>
      <c r="TMN105" s="531"/>
      <c r="TMO105" s="532"/>
      <c r="TMP105" s="533"/>
      <c r="TMQ105" s="527"/>
      <c r="TMR105" s="528"/>
      <c r="TMS105" s="529"/>
      <c r="TMT105" s="530"/>
      <c r="TMU105" s="531"/>
      <c r="TMV105" s="532"/>
      <c r="TMW105" s="533"/>
      <c r="TMX105" s="527"/>
      <c r="TMY105" s="528"/>
      <c r="TMZ105" s="529"/>
      <c r="TNA105" s="530"/>
      <c r="TNB105" s="531"/>
      <c r="TNC105" s="532"/>
      <c r="TND105" s="533"/>
      <c r="TNE105" s="527"/>
      <c r="TNF105" s="528"/>
      <c r="TNG105" s="529"/>
      <c r="TNH105" s="530"/>
      <c r="TNI105" s="531"/>
      <c r="TNJ105" s="532"/>
      <c r="TNK105" s="533"/>
      <c r="TNL105" s="527"/>
      <c r="TNM105" s="528"/>
      <c r="TNN105" s="529"/>
      <c r="TNO105" s="530"/>
      <c r="TNP105" s="531"/>
      <c r="TNQ105" s="532"/>
      <c r="TNR105" s="533"/>
      <c r="TNS105" s="527"/>
      <c r="TNT105" s="528"/>
      <c r="TNU105" s="529"/>
      <c r="TNV105" s="530"/>
      <c r="TNW105" s="531"/>
      <c r="TNX105" s="532"/>
      <c r="TNY105" s="533"/>
      <c r="TNZ105" s="527"/>
      <c r="TOA105" s="528"/>
      <c r="TOB105" s="529"/>
      <c r="TOC105" s="530"/>
      <c r="TOD105" s="531"/>
      <c r="TOE105" s="532"/>
      <c r="TOF105" s="533"/>
      <c r="TOG105" s="527"/>
      <c r="TOH105" s="528"/>
      <c r="TOI105" s="529"/>
      <c r="TOJ105" s="530"/>
      <c r="TOK105" s="531"/>
      <c r="TOL105" s="532"/>
      <c r="TOM105" s="533"/>
      <c r="TON105" s="527"/>
      <c r="TOO105" s="528"/>
      <c r="TOP105" s="529"/>
      <c r="TOQ105" s="530"/>
      <c r="TOR105" s="531"/>
      <c r="TOS105" s="532"/>
      <c r="TOT105" s="533"/>
      <c r="TOU105" s="527"/>
      <c r="TOV105" s="528"/>
      <c r="TOW105" s="529"/>
      <c r="TOX105" s="530"/>
      <c r="TOY105" s="531"/>
      <c r="TOZ105" s="532"/>
      <c r="TPA105" s="533"/>
      <c r="TPB105" s="527"/>
      <c r="TPC105" s="528"/>
      <c r="TPD105" s="529"/>
      <c r="TPE105" s="530"/>
      <c r="TPF105" s="531"/>
      <c r="TPG105" s="532"/>
      <c r="TPH105" s="533"/>
      <c r="TPI105" s="527"/>
      <c r="TPJ105" s="528"/>
      <c r="TPK105" s="529"/>
      <c r="TPL105" s="530"/>
      <c r="TPM105" s="531"/>
      <c r="TPN105" s="532"/>
      <c r="TPO105" s="533"/>
      <c r="TPP105" s="527"/>
      <c r="TPQ105" s="528"/>
      <c r="TPR105" s="529"/>
      <c r="TPS105" s="530"/>
      <c r="TPT105" s="531"/>
      <c r="TPU105" s="532"/>
      <c r="TPV105" s="533"/>
      <c r="TPW105" s="527"/>
      <c r="TPX105" s="528"/>
      <c r="TPY105" s="529"/>
      <c r="TPZ105" s="530"/>
      <c r="TQA105" s="531"/>
      <c r="TQB105" s="532"/>
      <c r="TQC105" s="533"/>
      <c r="TQD105" s="527"/>
      <c r="TQE105" s="528"/>
      <c r="TQF105" s="529"/>
      <c r="TQG105" s="530"/>
      <c r="TQH105" s="531"/>
      <c r="TQI105" s="532"/>
      <c r="TQJ105" s="533"/>
      <c r="TQK105" s="527"/>
      <c r="TQL105" s="528"/>
      <c r="TQM105" s="529"/>
      <c r="TQN105" s="530"/>
      <c r="TQO105" s="531"/>
      <c r="TQP105" s="532"/>
      <c r="TQQ105" s="533"/>
      <c r="TQR105" s="527"/>
      <c r="TQS105" s="528"/>
      <c r="TQT105" s="529"/>
      <c r="TQU105" s="530"/>
      <c r="TQV105" s="531"/>
      <c r="TQW105" s="532"/>
      <c r="TQX105" s="533"/>
      <c r="TQY105" s="527"/>
      <c r="TQZ105" s="528"/>
      <c r="TRA105" s="529"/>
      <c r="TRB105" s="530"/>
      <c r="TRC105" s="531"/>
      <c r="TRD105" s="532"/>
      <c r="TRE105" s="533"/>
      <c r="TRF105" s="527"/>
      <c r="TRG105" s="528"/>
      <c r="TRH105" s="529"/>
      <c r="TRI105" s="530"/>
      <c r="TRJ105" s="531"/>
      <c r="TRK105" s="532"/>
      <c r="TRL105" s="533"/>
      <c r="TRM105" s="527"/>
      <c r="TRN105" s="528"/>
      <c r="TRO105" s="529"/>
      <c r="TRP105" s="530"/>
      <c r="TRQ105" s="531"/>
      <c r="TRR105" s="532"/>
      <c r="TRS105" s="533"/>
      <c r="TRT105" s="527"/>
      <c r="TRU105" s="528"/>
      <c r="TRV105" s="529"/>
      <c r="TRW105" s="530"/>
      <c r="TRX105" s="531"/>
      <c r="TRY105" s="532"/>
      <c r="TRZ105" s="533"/>
      <c r="TSA105" s="527"/>
      <c r="TSB105" s="528"/>
      <c r="TSC105" s="529"/>
      <c r="TSD105" s="530"/>
      <c r="TSE105" s="531"/>
      <c r="TSF105" s="532"/>
      <c r="TSG105" s="533"/>
      <c r="TSH105" s="527"/>
      <c r="TSI105" s="528"/>
      <c r="TSJ105" s="529"/>
      <c r="TSK105" s="530"/>
      <c r="TSL105" s="531"/>
      <c r="TSM105" s="532"/>
      <c r="TSN105" s="533"/>
      <c r="TSO105" s="527"/>
      <c r="TSP105" s="528"/>
      <c r="TSQ105" s="529"/>
      <c r="TSR105" s="530"/>
      <c r="TSS105" s="531"/>
      <c r="TST105" s="532"/>
      <c r="TSU105" s="533"/>
      <c r="TSV105" s="527"/>
      <c r="TSW105" s="528"/>
      <c r="TSX105" s="529"/>
      <c r="TSY105" s="530"/>
      <c r="TSZ105" s="531"/>
      <c r="TTA105" s="532"/>
      <c r="TTB105" s="533"/>
      <c r="TTC105" s="527"/>
      <c r="TTD105" s="528"/>
      <c r="TTE105" s="529"/>
      <c r="TTF105" s="530"/>
      <c r="TTG105" s="531"/>
      <c r="TTH105" s="532"/>
      <c r="TTI105" s="533"/>
      <c r="TTJ105" s="527"/>
      <c r="TTK105" s="528"/>
      <c r="TTL105" s="529"/>
      <c r="TTM105" s="530"/>
      <c r="TTN105" s="531"/>
      <c r="TTO105" s="532"/>
      <c r="TTP105" s="533"/>
      <c r="TTQ105" s="527"/>
      <c r="TTR105" s="528"/>
      <c r="TTS105" s="529"/>
      <c r="TTT105" s="530"/>
      <c r="TTU105" s="531"/>
      <c r="TTV105" s="532"/>
      <c r="TTW105" s="533"/>
      <c r="TTX105" s="527"/>
      <c r="TTY105" s="528"/>
      <c r="TTZ105" s="529"/>
      <c r="TUA105" s="530"/>
      <c r="TUB105" s="531"/>
      <c r="TUC105" s="532"/>
      <c r="TUD105" s="533"/>
      <c r="TUE105" s="527"/>
      <c r="TUF105" s="528"/>
      <c r="TUG105" s="529"/>
      <c r="TUH105" s="530"/>
      <c r="TUI105" s="531"/>
      <c r="TUJ105" s="532"/>
      <c r="TUK105" s="533"/>
      <c r="TUL105" s="527"/>
      <c r="TUM105" s="528"/>
      <c r="TUN105" s="529"/>
      <c r="TUO105" s="530"/>
      <c r="TUP105" s="531"/>
      <c r="TUQ105" s="532"/>
      <c r="TUR105" s="533"/>
      <c r="TUS105" s="527"/>
      <c r="TUT105" s="528"/>
      <c r="TUU105" s="529"/>
      <c r="TUV105" s="530"/>
      <c r="TUW105" s="531"/>
      <c r="TUX105" s="532"/>
      <c r="TUY105" s="533"/>
      <c r="TUZ105" s="527"/>
      <c r="TVA105" s="528"/>
      <c r="TVB105" s="529"/>
      <c r="TVC105" s="530"/>
      <c r="TVD105" s="531"/>
      <c r="TVE105" s="532"/>
      <c r="TVF105" s="533"/>
      <c r="TVG105" s="527"/>
      <c r="TVH105" s="528"/>
      <c r="TVI105" s="529"/>
      <c r="TVJ105" s="530"/>
      <c r="TVK105" s="531"/>
      <c r="TVL105" s="532"/>
      <c r="TVM105" s="533"/>
      <c r="TVN105" s="527"/>
      <c r="TVO105" s="528"/>
      <c r="TVP105" s="529"/>
      <c r="TVQ105" s="530"/>
      <c r="TVR105" s="531"/>
      <c r="TVS105" s="532"/>
      <c r="TVT105" s="533"/>
      <c r="TVU105" s="527"/>
      <c r="TVV105" s="528"/>
      <c r="TVW105" s="529"/>
      <c r="TVX105" s="530"/>
      <c r="TVY105" s="531"/>
      <c r="TVZ105" s="532"/>
      <c r="TWA105" s="533"/>
      <c r="TWB105" s="527"/>
      <c r="TWC105" s="528"/>
      <c r="TWD105" s="529"/>
      <c r="TWE105" s="530"/>
      <c r="TWF105" s="531"/>
      <c r="TWG105" s="532"/>
      <c r="TWH105" s="533"/>
      <c r="TWI105" s="527"/>
      <c r="TWJ105" s="528"/>
      <c r="TWK105" s="529"/>
      <c r="TWL105" s="530"/>
      <c r="TWM105" s="531"/>
      <c r="TWN105" s="532"/>
      <c r="TWO105" s="533"/>
      <c r="TWP105" s="527"/>
      <c r="TWQ105" s="528"/>
      <c r="TWR105" s="529"/>
      <c r="TWS105" s="530"/>
      <c r="TWT105" s="531"/>
      <c r="TWU105" s="532"/>
      <c r="TWV105" s="533"/>
      <c r="TWW105" s="527"/>
      <c r="TWX105" s="528"/>
      <c r="TWY105" s="529"/>
      <c r="TWZ105" s="530"/>
      <c r="TXA105" s="531"/>
      <c r="TXB105" s="532"/>
      <c r="TXC105" s="533"/>
      <c r="TXD105" s="527"/>
      <c r="TXE105" s="528"/>
      <c r="TXF105" s="529"/>
      <c r="TXG105" s="530"/>
      <c r="TXH105" s="531"/>
      <c r="TXI105" s="532"/>
      <c r="TXJ105" s="533"/>
      <c r="TXK105" s="527"/>
      <c r="TXL105" s="528"/>
      <c r="TXM105" s="529"/>
      <c r="TXN105" s="530"/>
      <c r="TXO105" s="531"/>
      <c r="TXP105" s="532"/>
      <c r="TXQ105" s="533"/>
      <c r="TXR105" s="527"/>
      <c r="TXS105" s="528"/>
      <c r="TXT105" s="529"/>
      <c r="TXU105" s="530"/>
      <c r="TXV105" s="531"/>
      <c r="TXW105" s="532"/>
      <c r="TXX105" s="533"/>
      <c r="TXY105" s="527"/>
      <c r="TXZ105" s="528"/>
      <c r="TYA105" s="529"/>
      <c r="TYB105" s="530"/>
      <c r="TYC105" s="531"/>
      <c r="TYD105" s="532"/>
      <c r="TYE105" s="533"/>
      <c r="TYF105" s="527"/>
      <c r="TYG105" s="528"/>
      <c r="TYH105" s="529"/>
      <c r="TYI105" s="530"/>
      <c r="TYJ105" s="531"/>
      <c r="TYK105" s="532"/>
      <c r="TYL105" s="533"/>
      <c r="TYM105" s="527"/>
      <c r="TYN105" s="528"/>
      <c r="TYO105" s="529"/>
      <c r="TYP105" s="530"/>
      <c r="TYQ105" s="531"/>
      <c r="TYR105" s="532"/>
      <c r="TYS105" s="533"/>
      <c r="TYT105" s="527"/>
      <c r="TYU105" s="528"/>
      <c r="TYV105" s="529"/>
      <c r="TYW105" s="530"/>
      <c r="TYX105" s="531"/>
      <c r="TYY105" s="532"/>
      <c r="TYZ105" s="533"/>
      <c r="TZA105" s="527"/>
      <c r="TZB105" s="528"/>
      <c r="TZC105" s="529"/>
      <c r="TZD105" s="530"/>
      <c r="TZE105" s="531"/>
      <c r="TZF105" s="532"/>
      <c r="TZG105" s="533"/>
      <c r="TZH105" s="527"/>
      <c r="TZI105" s="528"/>
      <c r="TZJ105" s="529"/>
      <c r="TZK105" s="530"/>
      <c r="TZL105" s="531"/>
      <c r="TZM105" s="532"/>
      <c r="TZN105" s="533"/>
      <c r="TZO105" s="527"/>
      <c r="TZP105" s="528"/>
      <c r="TZQ105" s="529"/>
      <c r="TZR105" s="530"/>
      <c r="TZS105" s="531"/>
      <c r="TZT105" s="532"/>
      <c r="TZU105" s="533"/>
      <c r="TZV105" s="527"/>
      <c r="TZW105" s="528"/>
      <c r="TZX105" s="529"/>
      <c r="TZY105" s="530"/>
      <c r="TZZ105" s="531"/>
      <c r="UAA105" s="532"/>
      <c r="UAB105" s="533"/>
      <c r="UAC105" s="527"/>
      <c r="UAD105" s="528"/>
      <c r="UAE105" s="529"/>
      <c r="UAF105" s="530"/>
      <c r="UAG105" s="531"/>
      <c r="UAH105" s="532"/>
      <c r="UAI105" s="533"/>
      <c r="UAJ105" s="527"/>
      <c r="UAK105" s="528"/>
      <c r="UAL105" s="529"/>
      <c r="UAM105" s="530"/>
      <c r="UAN105" s="531"/>
      <c r="UAO105" s="532"/>
      <c r="UAP105" s="533"/>
      <c r="UAQ105" s="527"/>
      <c r="UAR105" s="528"/>
      <c r="UAS105" s="529"/>
      <c r="UAT105" s="530"/>
      <c r="UAU105" s="531"/>
      <c r="UAV105" s="532"/>
      <c r="UAW105" s="533"/>
      <c r="UAX105" s="527"/>
      <c r="UAY105" s="528"/>
      <c r="UAZ105" s="529"/>
      <c r="UBA105" s="530"/>
      <c r="UBB105" s="531"/>
      <c r="UBC105" s="532"/>
      <c r="UBD105" s="533"/>
      <c r="UBE105" s="527"/>
      <c r="UBF105" s="528"/>
      <c r="UBG105" s="529"/>
      <c r="UBH105" s="530"/>
      <c r="UBI105" s="531"/>
      <c r="UBJ105" s="532"/>
      <c r="UBK105" s="533"/>
      <c r="UBL105" s="527"/>
      <c r="UBM105" s="528"/>
      <c r="UBN105" s="529"/>
      <c r="UBO105" s="530"/>
      <c r="UBP105" s="531"/>
      <c r="UBQ105" s="532"/>
      <c r="UBR105" s="533"/>
      <c r="UBS105" s="527"/>
      <c r="UBT105" s="528"/>
      <c r="UBU105" s="529"/>
      <c r="UBV105" s="530"/>
      <c r="UBW105" s="531"/>
      <c r="UBX105" s="532"/>
      <c r="UBY105" s="533"/>
      <c r="UBZ105" s="527"/>
      <c r="UCA105" s="528"/>
      <c r="UCB105" s="529"/>
      <c r="UCC105" s="530"/>
      <c r="UCD105" s="531"/>
      <c r="UCE105" s="532"/>
      <c r="UCF105" s="533"/>
      <c r="UCG105" s="527"/>
      <c r="UCH105" s="528"/>
      <c r="UCI105" s="529"/>
      <c r="UCJ105" s="530"/>
      <c r="UCK105" s="531"/>
      <c r="UCL105" s="532"/>
      <c r="UCM105" s="533"/>
      <c r="UCN105" s="527"/>
      <c r="UCO105" s="528"/>
      <c r="UCP105" s="529"/>
      <c r="UCQ105" s="530"/>
      <c r="UCR105" s="531"/>
      <c r="UCS105" s="532"/>
      <c r="UCT105" s="533"/>
      <c r="UCU105" s="527"/>
      <c r="UCV105" s="528"/>
      <c r="UCW105" s="529"/>
      <c r="UCX105" s="530"/>
      <c r="UCY105" s="531"/>
      <c r="UCZ105" s="532"/>
      <c r="UDA105" s="533"/>
      <c r="UDB105" s="527"/>
      <c r="UDC105" s="528"/>
      <c r="UDD105" s="529"/>
      <c r="UDE105" s="530"/>
      <c r="UDF105" s="531"/>
      <c r="UDG105" s="532"/>
      <c r="UDH105" s="533"/>
      <c r="UDI105" s="527"/>
      <c r="UDJ105" s="528"/>
      <c r="UDK105" s="529"/>
      <c r="UDL105" s="530"/>
      <c r="UDM105" s="531"/>
      <c r="UDN105" s="532"/>
      <c r="UDO105" s="533"/>
      <c r="UDP105" s="527"/>
      <c r="UDQ105" s="528"/>
      <c r="UDR105" s="529"/>
      <c r="UDS105" s="530"/>
      <c r="UDT105" s="531"/>
      <c r="UDU105" s="532"/>
      <c r="UDV105" s="533"/>
      <c r="UDW105" s="527"/>
      <c r="UDX105" s="528"/>
      <c r="UDY105" s="529"/>
      <c r="UDZ105" s="530"/>
      <c r="UEA105" s="531"/>
      <c r="UEB105" s="532"/>
      <c r="UEC105" s="533"/>
      <c r="UED105" s="527"/>
      <c r="UEE105" s="528"/>
      <c r="UEF105" s="529"/>
      <c r="UEG105" s="530"/>
      <c r="UEH105" s="531"/>
      <c r="UEI105" s="532"/>
      <c r="UEJ105" s="533"/>
      <c r="UEK105" s="527"/>
      <c r="UEL105" s="528"/>
      <c r="UEM105" s="529"/>
      <c r="UEN105" s="530"/>
      <c r="UEO105" s="531"/>
      <c r="UEP105" s="532"/>
      <c r="UEQ105" s="533"/>
      <c r="UER105" s="527"/>
      <c r="UES105" s="528"/>
      <c r="UET105" s="529"/>
      <c r="UEU105" s="530"/>
      <c r="UEV105" s="531"/>
      <c r="UEW105" s="532"/>
      <c r="UEX105" s="533"/>
      <c r="UEY105" s="527"/>
      <c r="UEZ105" s="528"/>
      <c r="UFA105" s="529"/>
      <c r="UFB105" s="530"/>
      <c r="UFC105" s="531"/>
      <c r="UFD105" s="532"/>
      <c r="UFE105" s="533"/>
      <c r="UFF105" s="527"/>
      <c r="UFG105" s="528"/>
      <c r="UFH105" s="529"/>
      <c r="UFI105" s="530"/>
      <c r="UFJ105" s="531"/>
      <c r="UFK105" s="532"/>
      <c r="UFL105" s="533"/>
      <c r="UFM105" s="527"/>
      <c r="UFN105" s="528"/>
      <c r="UFO105" s="529"/>
      <c r="UFP105" s="530"/>
      <c r="UFQ105" s="531"/>
      <c r="UFR105" s="532"/>
      <c r="UFS105" s="533"/>
      <c r="UFT105" s="527"/>
      <c r="UFU105" s="528"/>
      <c r="UFV105" s="529"/>
      <c r="UFW105" s="530"/>
      <c r="UFX105" s="531"/>
      <c r="UFY105" s="532"/>
      <c r="UFZ105" s="533"/>
      <c r="UGA105" s="527"/>
      <c r="UGB105" s="528"/>
      <c r="UGC105" s="529"/>
      <c r="UGD105" s="530"/>
      <c r="UGE105" s="531"/>
      <c r="UGF105" s="532"/>
      <c r="UGG105" s="533"/>
      <c r="UGH105" s="527"/>
      <c r="UGI105" s="528"/>
      <c r="UGJ105" s="529"/>
      <c r="UGK105" s="530"/>
      <c r="UGL105" s="531"/>
      <c r="UGM105" s="532"/>
      <c r="UGN105" s="533"/>
      <c r="UGO105" s="527"/>
      <c r="UGP105" s="528"/>
      <c r="UGQ105" s="529"/>
      <c r="UGR105" s="530"/>
      <c r="UGS105" s="531"/>
      <c r="UGT105" s="532"/>
      <c r="UGU105" s="533"/>
      <c r="UGV105" s="527"/>
      <c r="UGW105" s="528"/>
      <c r="UGX105" s="529"/>
      <c r="UGY105" s="530"/>
      <c r="UGZ105" s="531"/>
      <c r="UHA105" s="532"/>
      <c r="UHB105" s="533"/>
      <c r="UHC105" s="527"/>
      <c r="UHD105" s="528"/>
      <c r="UHE105" s="529"/>
      <c r="UHF105" s="530"/>
      <c r="UHG105" s="531"/>
      <c r="UHH105" s="532"/>
      <c r="UHI105" s="533"/>
      <c r="UHJ105" s="527"/>
      <c r="UHK105" s="528"/>
      <c r="UHL105" s="529"/>
      <c r="UHM105" s="530"/>
      <c r="UHN105" s="531"/>
      <c r="UHO105" s="532"/>
      <c r="UHP105" s="533"/>
      <c r="UHQ105" s="527"/>
      <c r="UHR105" s="528"/>
      <c r="UHS105" s="529"/>
      <c r="UHT105" s="530"/>
      <c r="UHU105" s="531"/>
      <c r="UHV105" s="532"/>
      <c r="UHW105" s="533"/>
      <c r="UHX105" s="527"/>
      <c r="UHY105" s="528"/>
      <c r="UHZ105" s="529"/>
      <c r="UIA105" s="530"/>
      <c r="UIB105" s="531"/>
      <c r="UIC105" s="532"/>
      <c r="UID105" s="533"/>
      <c r="UIE105" s="527"/>
      <c r="UIF105" s="528"/>
      <c r="UIG105" s="529"/>
      <c r="UIH105" s="530"/>
      <c r="UII105" s="531"/>
      <c r="UIJ105" s="532"/>
      <c r="UIK105" s="533"/>
      <c r="UIL105" s="527"/>
      <c r="UIM105" s="528"/>
      <c r="UIN105" s="529"/>
      <c r="UIO105" s="530"/>
      <c r="UIP105" s="531"/>
      <c r="UIQ105" s="532"/>
      <c r="UIR105" s="533"/>
      <c r="UIS105" s="527"/>
      <c r="UIT105" s="528"/>
      <c r="UIU105" s="529"/>
      <c r="UIV105" s="530"/>
      <c r="UIW105" s="531"/>
      <c r="UIX105" s="532"/>
      <c r="UIY105" s="533"/>
      <c r="UIZ105" s="527"/>
      <c r="UJA105" s="528"/>
      <c r="UJB105" s="529"/>
      <c r="UJC105" s="530"/>
      <c r="UJD105" s="531"/>
      <c r="UJE105" s="532"/>
      <c r="UJF105" s="533"/>
      <c r="UJG105" s="527"/>
      <c r="UJH105" s="528"/>
      <c r="UJI105" s="529"/>
      <c r="UJJ105" s="530"/>
      <c r="UJK105" s="531"/>
      <c r="UJL105" s="532"/>
      <c r="UJM105" s="533"/>
      <c r="UJN105" s="527"/>
      <c r="UJO105" s="528"/>
      <c r="UJP105" s="529"/>
      <c r="UJQ105" s="530"/>
      <c r="UJR105" s="531"/>
      <c r="UJS105" s="532"/>
      <c r="UJT105" s="533"/>
      <c r="UJU105" s="527"/>
      <c r="UJV105" s="528"/>
      <c r="UJW105" s="529"/>
      <c r="UJX105" s="530"/>
      <c r="UJY105" s="531"/>
      <c r="UJZ105" s="532"/>
      <c r="UKA105" s="533"/>
      <c r="UKB105" s="527"/>
      <c r="UKC105" s="528"/>
      <c r="UKD105" s="529"/>
      <c r="UKE105" s="530"/>
      <c r="UKF105" s="531"/>
      <c r="UKG105" s="532"/>
      <c r="UKH105" s="533"/>
      <c r="UKI105" s="527"/>
      <c r="UKJ105" s="528"/>
      <c r="UKK105" s="529"/>
      <c r="UKL105" s="530"/>
      <c r="UKM105" s="531"/>
      <c r="UKN105" s="532"/>
      <c r="UKO105" s="533"/>
      <c r="UKP105" s="527"/>
      <c r="UKQ105" s="528"/>
      <c r="UKR105" s="529"/>
      <c r="UKS105" s="530"/>
      <c r="UKT105" s="531"/>
      <c r="UKU105" s="532"/>
      <c r="UKV105" s="533"/>
      <c r="UKW105" s="527"/>
      <c r="UKX105" s="528"/>
      <c r="UKY105" s="529"/>
      <c r="UKZ105" s="530"/>
      <c r="ULA105" s="531"/>
      <c r="ULB105" s="532"/>
      <c r="ULC105" s="533"/>
      <c r="ULD105" s="527"/>
      <c r="ULE105" s="528"/>
      <c r="ULF105" s="529"/>
      <c r="ULG105" s="530"/>
      <c r="ULH105" s="531"/>
      <c r="ULI105" s="532"/>
      <c r="ULJ105" s="533"/>
      <c r="ULK105" s="527"/>
      <c r="ULL105" s="528"/>
      <c r="ULM105" s="529"/>
      <c r="ULN105" s="530"/>
      <c r="ULO105" s="531"/>
      <c r="ULP105" s="532"/>
      <c r="ULQ105" s="533"/>
      <c r="ULR105" s="527"/>
      <c r="ULS105" s="528"/>
      <c r="ULT105" s="529"/>
      <c r="ULU105" s="530"/>
      <c r="ULV105" s="531"/>
      <c r="ULW105" s="532"/>
      <c r="ULX105" s="533"/>
      <c r="ULY105" s="527"/>
      <c r="ULZ105" s="528"/>
      <c r="UMA105" s="529"/>
      <c r="UMB105" s="530"/>
      <c r="UMC105" s="531"/>
      <c r="UMD105" s="532"/>
      <c r="UME105" s="533"/>
      <c r="UMF105" s="527"/>
      <c r="UMG105" s="528"/>
      <c r="UMH105" s="529"/>
      <c r="UMI105" s="530"/>
      <c r="UMJ105" s="531"/>
      <c r="UMK105" s="532"/>
      <c r="UML105" s="533"/>
      <c r="UMM105" s="527"/>
      <c r="UMN105" s="528"/>
      <c r="UMO105" s="529"/>
      <c r="UMP105" s="530"/>
      <c r="UMQ105" s="531"/>
      <c r="UMR105" s="532"/>
      <c r="UMS105" s="533"/>
      <c r="UMT105" s="527"/>
      <c r="UMU105" s="528"/>
      <c r="UMV105" s="529"/>
      <c r="UMW105" s="530"/>
      <c r="UMX105" s="531"/>
      <c r="UMY105" s="532"/>
      <c r="UMZ105" s="533"/>
      <c r="UNA105" s="527"/>
      <c r="UNB105" s="528"/>
      <c r="UNC105" s="529"/>
      <c r="UND105" s="530"/>
      <c r="UNE105" s="531"/>
      <c r="UNF105" s="532"/>
      <c r="UNG105" s="533"/>
      <c r="UNH105" s="527"/>
      <c r="UNI105" s="528"/>
      <c r="UNJ105" s="529"/>
      <c r="UNK105" s="530"/>
      <c r="UNL105" s="531"/>
      <c r="UNM105" s="532"/>
      <c r="UNN105" s="533"/>
      <c r="UNO105" s="527"/>
      <c r="UNP105" s="528"/>
      <c r="UNQ105" s="529"/>
      <c r="UNR105" s="530"/>
      <c r="UNS105" s="531"/>
      <c r="UNT105" s="532"/>
      <c r="UNU105" s="533"/>
      <c r="UNV105" s="527"/>
      <c r="UNW105" s="528"/>
      <c r="UNX105" s="529"/>
      <c r="UNY105" s="530"/>
      <c r="UNZ105" s="531"/>
      <c r="UOA105" s="532"/>
      <c r="UOB105" s="533"/>
      <c r="UOC105" s="527"/>
      <c r="UOD105" s="528"/>
      <c r="UOE105" s="529"/>
      <c r="UOF105" s="530"/>
      <c r="UOG105" s="531"/>
      <c r="UOH105" s="532"/>
      <c r="UOI105" s="533"/>
      <c r="UOJ105" s="527"/>
      <c r="UOK105" s="528"/>
      <c r="UOL105" s="529"/>
      <c r="UOM105" s="530"/>
      <c r="UON105" s="531"/>
      <c r="UOO105" s="532"/>
      <c r="UOP105" s="533"/>
      <c r="UOQ105" s="527"/>
      <c r="UOR105" s="528"/>
      <c r="UOS105" s="529"/>
      <c r="UOT105" s="530"/>
      <c r="UOU105" s="531"/>
      <c r="UOV105" s="532"/>
      <c r="UOW105" s="533"/>
      <c r="UOX105" s="527"/>
      <c r="UOY105" s="528"/>
      <c r="UOZ105" s="529"/>
      <c r="UPA105" s="530"/>
      <c r="UPB105" s="531"/>
      <c r="UPC105" s="532"/>
      <c r="UPD105" s="533"/>
      <c r="UPE105" s="527"/>
      <c r="UPF105" s="528"/>
      <c r="UPG105" s="529"/>
      <c r="UPH105" s="530"/>
      <c r="UPI105" s="531"/>
      <c r="UPJ105" s="532"/>
      <c r="UPK105" s="533"/>
      <c r="UPL105" s="527"/>
      <c r="UPM105" s="528"/>
      <c r="UPN105" s="529"/>
      <c r="UPO105" s="530"/>
      <c r="UPP105" s="531"/>
      <c r="UPQ105" s="532"/>
      <c r="UPR105" s="533"/>
      <c r="UPS105" s="527"/>
      <c r="UPT105" s="528"/>
      <c r="UPU105" s="529"/>
      <c r="UPV105" s="530"/>
      <c r="UPW105" s="531"/>
      <c r="UPX105" s="532"/>
      <c r="UPY105" s="533"/>
      <c r="UPZ105" s="527"/>
      <c r="UQA105" s="528"/>
      <c r="UQB105" s="529"/>
      <c r="UQC105" s="530"/>
      <c r="UQD105" s="531"/>
      <c r="UQE105" s="532"/>
      <c r="UQF105" s="533"/>
      <c r="UQG105" s="527"/>
      <c r="UQH105" s="528"/>
      <c r="UQI105" s="529"/>
      <c r="UQJ105" s="530"/>
      <c r="UQK105" s="531"/>
      <c r="UQL105" s="532"/>
      <c r="UQM105" s="533"/>
      <c r="UQN105" s="527"/>
      <c r="UQO105" s="528"/>
      <c r="UQP105" s="529"/>
      <c r="UQQ105" s="530"/>
      <c r="UQR105" s="531"/>
      <c r="UQS105" s="532"/>
      <c r="UQT105" s="533"/>
      <c r="UQU105" s="527"/>
      <c r="UQV105" s="528"/>
      <c r="UQW105" s="529"/>
      <c r="UQX105" s="530"/>
      <c r="UQY105" s="531"/>
      <c r="UQZ105" s="532"/>
      <c r="URA105" s="533"/>
      <c r="URB105" s="527"/>
      <c r="URC105" s="528"/>
      <c r="URD105" s="529"/>
      <c r="URE105" s="530"/>
      <c r="URF105" s="531"/>
      <c r="URG105" s="532"/>
      <c r="URH105" s="533"/>
      <c r="URI105" s="527"/>
      <c r="URJ105" s="528"/>
      <c r="URK105" s="529"/>
      <c r="URL105" s="530"/>
      <c r="URM105" s="531"/>
      <c r="URN105" s="532"/>
      <c r="URO105" s="533"/>
      <c r="URP105" s="527"/>
      <c r="URQ105" s="528"/>
      <c r="URR105" s="529"/>
      <c r="URS105" s="530"/>
      <c r="URT105" s="531"/>
      <c r="URU105" s="532"/>
      <c r="URV105" s="533"/>
      <c r="URW105" s="527"/>
      <c r="URX105" s="528"/>
      <c r="URY105" s="529"/>
      <c r="URZ105" s="530"/>
      <c r="USA105" s="531"/>
      <c r="USB105" s="532"/>
      <c r="USC105" s="533"/>
      <c r="USD105" s="527"/>
      <c r="USE105" s="528"/>
      <c r="USF105" s="529"/>
      <c r="USG105" s="530"/>
      <c r="USH105" s="531"/>
      <c r="USI105" s="532"/>
      <c r="USJ105" s="533"/>
      <c r="USK105" s="527"/>
      <c r="USL105" s="528"/>
      <c r="USM105" s="529"/>
      <c r="USN105" s="530"/>
      <c r="USO105" s="531"/>
      <c r="USP105" s="532"/>
      <c r="USQ105" s="533"/>
      <c r="USR105" s="527"/>
      <c r="USS105" s="528"/>
      <c r="UST105" s="529"/>
      <c r="USU105" s="530"/>
      <c r="USV105" s="531"/>
      <c r="USW105" s="532"/>
      <c r="USX105" s="533"/>
      <c r="USY105" s="527"/>
      <c r="USZ105" s="528"/>
      <c r="UTA105" s="529"/>
      <c r="UTB105" s="530"/>
      <c r="UTC105" s="531"/>
      <c r="UTD105" s="532"/>
      <c r="UTE105" s="533"/>
      <c r="UTF105" s="527"/>
      <c r="UTG105" s="528"/>
      <c r="UTH105" s="529"/>
      <c r="UTI105" s="530"/>
      <c r="UTJ105" s="531"/>
      <c r="UTK105" s="532"/>
      <c r="UTL105" s="533"/>
      <c r="UTM105" s="527"/>
      <c r="UTN105" s="528"/>
      <c r="UTO105" s="529"/>
      <c r="UTP105" s="530"/>
      <c r="UTQ105" s="531"/>
      <c r="UTR105" s="532"/>
      <c r="UTS105" s="533"/>
      <c r="UTT105" s="527"/>
      <c r="UTU105" s="528"/>
      <c r="UTV105" s="529"/>
      <c r="UTW105" s="530"/>
      <c r="UTX105" s="531"/>
      <c r="UTY105" s="532"/>
      <c r="UTZ105" s="533"/>
      <c r="UUA105" s="527"/>
      <c r="UUB105" s="528"/>
      <c r="UUC105" s="529"/>
      <c r="UUD105" s="530"/>
      <c r="UUE105" s="531"/>
      <c r="UUF105" s="532"/>
      <c r="UUG105" s="533"/>
      <c r="UUH105" s="527"/>
      <c r="UUI105" s="528"/>
      <c r="UUJ105" s="529"/>
      <c r="UUK105" s="530"/>
      <c r="UUL105" s="531"/>
      <c r="UUM105" s="532"/>
      <c r="UUN105" s="533"/>
      <c r="UUO105" s="527"/>
      <c r="UUP105" s="528"/>
      <c r="UUQ105" s="529"/>
      <c r="UUR105" s="530"/>
      <c r="UUS105" s="531"/>
      <c r="UUT105" s="532"/>
      <c r="UUU105" s="533"/>
      <c r="UUV105" s="527"/>
      <c r="UUW105" s="528"/>
      <c r="UUX105" s="529"/>
      <c r="UUY105" s="530"/>
      <c r="UUZ105" s="531"/>
      <c r="UVA105" s="532"/>
      <c r="UVB105" s="533"/>
      <c r="UVC105" s="527"/>
      <c r="UVD105" s="528"/>
      <c r="UVE105" s="529"/>
      <c r="UVF105" s="530"/>
      <c r="UVG105" s="531"/>
      <c r="UVH105" s="532"/>
      <c r="UVI105" s="533"/>
      <c r="UVJ105" s="527"/>
      <c r="UVK105" s="528"/>
      <c r="UVL105" s="529"/>
      <c r="UVM105" s="530"/>
      <c r="UVN105" s="531"/>
      <c r="UVO105" s="532"/>
      <c r="UVP105" s="533"/>
      <c r="UVQ105" s="527"/>
      <c r="UVR105" s="528"/>
      <c r="UVS105" s="529"/>
      <c r="UVT105" s="530"/>
      <c r="UVU105" s="531"/>
      <c r="UVV105" s="532"/>
      <c r="UVW105" s="533"/>
      <c r="UVX105" s="527"/>
      <c r="UVY105" s="528"/>
      <c r="UVZ105" s="529"/>
      <c r="UWA105" s="530"/>
      <c r="UWB105" s="531"/>
      <c r="UWC105" s="532"/>
      <c r="UWD105" s="533"/>
      <c r="UWE105" s="527"/>
      <c r="UWF105" s="528"/>
      <c r="UWG105" s="529"/>
      <c r="UWH105" s="530"/>
      <c r="UWI105" s="531"/>
      <c r="UWJ105" s="532"/>
      <c r="UWK105" s="533"/>
      <c r="UWL105" s="527"/>
      <c r="UWM105" s="528"/>
      <c r="UWN105" s="529"/>
      <c r="UWO105" s="530"/>
      <c r="UWP105" s="531"/>
      <c r="UWQ105" s="532"/>
      <c r="UWR105" s="533"/>
      <c r="UWS105" s="527"/>
      <c r="UWT105" s="528"/>
      <c r="UWU105" s="529"/>
      <c r="UWV105" s="530"/>
      <c r="UWW105" s="531"/>
      <c r="UWX105" s="532"/>
      <c r="UWY105" s="533"/>
      <c r="UWZ105" s="527"/>
      <c r="UXA105" s="528"/>
      <c r="UXB105" s="529"/>
      <c r="UXC105" s="530"/>
      <c r="UXD105" s="531"/>
      <c r="UXE105" s="532"/>
      <c r="UXF105" s="533"/>
      <c r="UXG105" s="527"/>
      <c r="UXH105" s="528"/>
      <c r="UXI105" s="529"/>
      <c r="UXJ105" s="530"/>
      <c r="UXK105" s="531"/>
      <c r="UXL105" s="532"/>
      <c r="UXM105" s="533"/>
      <c r="UXN105" s="527"/>
      <c r="UXO105" s="528"/>
      <c r="UXP105" s="529"/>
      <c r="UXQ105" s="530"/>
      <c r="UXR105" s="531"/>
      <c r="UXS105" s="532"/>
      <c r="UXT105" s="533"/>
      <c r="UXU105" s="527"/>
      <c r="UXV105" s="528"/>
      <c r="UXW105" s="529"/>
      <c r="UXX105" s="530"/>
      <c r="UXY105" s="531"/>
      <c r="UXZ105" s="532"/>
      <c r="UYA105" s="533"/>
      <c r="UYB105" s="527"/>
      <c r="UYC105" s="528"/>
      <c r="UYD105" s="529"/>
      <c r="UYE105" s="530"/>
      <c r="UYF105" s="531"/>
      <c r="UYG105" s="532"/>
      <c r="UYH105" s="533"/>
      <c r="UYI105" s="527"/>
      <c r="UYJ105" s="528"/>
      <c r="UYK105" s="529"/>
      <c r="UYL105" s="530"/>
      <c r="UYM105" s="531"/>
      <c r="UYN105" s="532"/>
      <c r="UYO105" s="533"/>
      <c r="UYP105" s="527"/>
      <c r="UYQ105" s="528"/>
      <c r="UYR105" s="529"/>
      <c r="UYS105" s="530"/>
      <c r="UYT105" s="531"/>
      <c r="UYU105" s="532"/>
      <c r="UYV105" s="533"/>
      <c r="UYW105" s="527"/>
      <c r="UYX105" s="528"/>
      <c r="UYY105" s="529"/>
      <c r="UYZ105" s="530"/>
      <c r="UZA105" s="531"/>
      <c r="UZB105" s="532"/>
      <c r="UZC105" s="533"/>
      <c r="UZD105" s="527"/>
      <c r="UZE105" s="528"/>
      <c r="UZF105" s="529"/>
      <c r="UZG105" s="530"/>
      <c r="UZH105" s="531"/>
      <c r="UZI105" s="532"/>
      <c r="UZJ105" s="533"/>
      <c r="UZK105" s="527"/>
      <c r="UZL105" s="528"/>
      <c r="UZM105" s="529"/>
      <c r="UZN105" s="530"/>
      <c r="UZO105" s="531"/>
      <c r="UZP105" s="532"/>
      <c r="UZQ105" s="533"/>
      <c r="UZR105" s="527"/>
      <c r="UZS105" s="528"/>
      <c r="UZT105" s="529"/>
      <c r="UZU105" s="530"/>
      <c r="UZV105" s="531"/>
      <c r="UZW105" s="532"/>
      <c r="UZX105" s="533"/>
      <c r="UZY105" s="527"/>
      <c r="UZZ105" s="528"/>
      <c r="VAA105" s="529"/>
      <c r="VAB105" s="530"/>
      <c r="VAC105" s="531"/>
      <c r="VAD105" s="532"/>
      <c r="VAE105" s="533"/>
      <c r="VAF105" s="527"/>
      <c r="VAG105" s="528"/>
      <c r="VAH105" s="529"/>
      <c r="VAI105" s="530"/>
      <c r="VAJ105" s="531"/>
      <c r="VAK105" s="532"/>
      <c r="VAL105" s="533"/>
      <c r="VAM105" s="527"/>
      <c r="VAN105" s="528"/>
      <c r="VAO105" s="529"/>
      <c r="VAP105" s="530"/>
      <c r="VAQ105" s="531"/>
      <c r="VAR105" s="532"/>
      <c r="VAS105" s="533"/>
      <c r="VAT105" s="527"/>
      <c r="VAU105" s="528"/>
      <c r="VAV105" s="529"/>
      <c r="VAW105" s="530"/>
      <c r="VAX105" s="531"/>
      <c r="VAY105" s="532"/>
      <c r="VAZ105" s="533"/>
      <c r="VBA105" s="527"/>
      <c r="VBB105" s="528"/>
      <c r="VBC105" s="529"/>
      <c r="VBD105" s="530"/>
      <c r="VBE105" s="531"/>
      <c r="VBF105" s="532"/>
      <c r="VBG105" s="533"/>
      <c r="VBH105" s="527"/>
      <c r="VBI105" s="528"/>
      <c r="VBJ105" s="529"/>
      <c r="VBK105" s="530"/>
      <c r="VBL105" s="531"/>
      <c r="VBM105" s="532"/>
      <c r="VBN105" s="533"/>
      <c r="VBO105" s="527"/>
      <c r="VBP105" s="528"/>
      <c r="VBQ105" s="529"/>
      <c r="VBR105" s="530"/>
      <c r="VBS105" s="531"/>
      <c r="VBT105" s="532"/>
      <c r="VBU105" s="533"/>
      <c r="VBV105" s="527"/>
      <c r="VBW105" s="528"/>
      <c r="VBX105" s="529"/>
      <c r="VBY105" s="530"/>
      <c r="VBZ105" s="531"/>
      <c r="VCA105" s="532"/>
      <c r="VCB105" s="533"/>
      <c r="VCC105" s="527"/>
      <c r="VCD105" s="528"/>
      <c r="VCE105" s="529"/>
      <c r="VCF105" s="530"/>
      <c r="VCG105" s="531"/>
      <c r="VCH105" s="532"/>
      <c r="VCI105" s="533"/>
      <c r="VCJ105" s="527"/>
      <c r="VCK105" s="528"/>
      <c r="VCL105" s="529"/>
      <c r="VCM105" s="530"/>
      <c r="VCN105" s="531"/>
      <c r="VCO105" s="532"/>
      <c r="VCP105" s="533"/>
      <c r="VCQ105" s="527"/>
      <c r="VCR105" s="528"/>
      <c r="VCS105" s="529"/>
      <c r="VCT105" s="530"/>
      <c r="VCU105" s="531"/>
      <c r="VCV105" s="532"/>
      <c r="VCW105" s="533"/>
      <c r="VCX105" s="527"/>
      <c r="VCY105" s="528"/>
      <c r="VCZ105" s="529"/>
      <c r="VDA105" s="530"/>
      <c r="VDB105" s="531"/>
      <c r="VDC105" s="532"/>
      <c r="VDD105" s="533"/>
      <c r="VDE105" s="527"/>
      <c r="VDF105" s="528"/>
      <c r="VDG105" s="529"/>
      <c r="VDH105" s="530"/>
      <c r="VDI105" s="531"/>
      <c r="VDJ105" s="532"/>
      <c r="VDK105" s="533"/>
      <c r="VDL105" s="527"/>
      <c r="VDM105" s="528"/>
      <c r="VDN105" s="529"/>
      <c r="VDO105" s="530"/>
      <c r="VDP105" s="531"/>
      <c r="VDQ105" s="532"/>
      <c r="VDR105" s="533"/>
      <c r="VDS105" s="527"/>
      <c r="VDT105" s="528"/>
      <c r="VDU105" s="529"/>
      <c r="VDV105" s="530"/>
      <c r="VDW105" s="531"/>
      <c r="VDX105" s="532"/>
      <c r="VDY105" s="533"/>
      <c r="VDZ105" s="527"/>
      <c r="VEA105" s="528"/>
      <c r="VEB105" s="529"/>
      <c r="VEC105" s="530"/>
      <c r="VED105" s="531"/>
      <c r="VEE105" s="532"/>
      <c r="VEF105" s="533"/>
      <c r="VEG105" s="527"/>
      <c r="VEH105" s="528"/>
      <c r="VEI105" s="529"/>
      <c r="VEJ105" s="530"/>
      <c r="VEK105" s="531"/>
      <c r="VEL105" s="532"/>
      <c r="VEM105" s="533"/>
      <c r="VEN105" s="527"/>
      <c r="VEO105" s="528"/>
      <c r="VEP105" s="529"/>
      <c r="VEQ105" s="530"/>
      <c r="VER105" s="531"/>
      <c r="VES105" s="532"/>
      <c r="VET105" s="533"/>
      <c r="VEU105" s="527"/>
      <c r="VEV105" s="528"/>
      <c r="VEW105" s="529"/>
      <c r="VEX105" s="530"/>
      <c r="VEY105" s="531"/>
      <c r="VEZ105" s="532"/>
      <c r="VFA105" s="533"/>
      <c r="VFB105" s="527"/>
      <c r="VFC105" s="528"/>
      <c r="VFD105" s="529"/>
      <c r="VFE105" s="530"/>
      <c r="VFF105" s="531"/>
      <c r="VFG105" s="532"/>
      <c r="VFH105" s="533"/>
      <c r="VFI105" s="527"/>
      <c r="VFJ105" s="528"/>
      <c r="VFK105" s="529"/>
      <c r="VFL105" s="530"/>
      <c r="VFM105" s="531"/>
      <c r="VFN105" s="532"/>
      <c r="VFO105" s="533"/>
      <c r="VFP105" s="527"/>
      <c r="VFQ105" s="528"/>
      <c r="VFR105" s="529"/>
      <c r="VFS105" s="530"/>
      <c r="VFT105" s="531"/>
      <c r="VFU105" s="532"/>
      <c r="VFV105" s="533"/>
      <c r="VFW105" s="527"/>
      <c r="VFX105" s="528"/>
      <c r="VFY105" s="529"/>
      <c r="VFZ105" s="530"/>
      <c r="VGA105" s="531"/>
      <c r="VGB105" s="532"/>
      <c r="VGC105" s="533"/>
      <c r="VGD105" s="527"/>
      <c r="VGE105" s="528"/>
      <c r="VGF105" s="529"/>
      <c r="VGG105" s="530"/>
      <c r="VGH105" s="531"/>
      <c r="VGI105" s="532"/>
      <c r="VGJ105" s="533"/>
      <c r="VGK105" s="527"/>
      <c r="VGL105" s="528"/>
      <c r="VGM105" s="529"/>
      <c r="VGN105" s="530"/>
      <c r="VGO105" s="531"/>
      <c r="VGP105" s="532"/>
      <c r="VGQ105" s="533"/>
      <c r="VGR105" s="527"/>
      <c r="VGS105" s="528"/>
      <c r="VGT105" s="529"/>
      <c r="VGU105" s="530"/>
      <c r="VGV105" s="531"/>
      <c r="VGW105" s="532"/>
      <c r="VGX105" s="533"/>
      <c r="VGY105" s="527"/>
      <c r="VGZ105" s="528"/>
      <c r="VHA105" s="529"/>
      <c r="VHB105" s="530"/>
      <c r="VHC105" s="531"/>
      <c r="VHD105" s="532"/>
      <c r="VHE105" s="533"/>
      <c r="VHF105" s="527"/>
      <c r="VHG105" s="528"/>
      <c r="VHH105" s="529"/>
      <c r="VHI105" s="530"/>
      <c r="VHJ105" s="531"/>
      <c r="VHK105" s="532"/>
      <c r="VHL105" s="533"/>
      <c r="VHM105" s="527"/>
      <c r="VHN105" s="528"/>
      <c r="VHO105" s="529"/>
      <c r="VHP105" s="530"/>
      <c r="VHQ105" s="531"/>
      <c r="VHR105" s="532"/>
      <c r="VHS105" s="533"/>
      <c r="VHT105" s="527"/>
      <c r="VHU105" s="528"/>
      <c r="VHV105" s="529"/>
      <c r="VHW105" s="530"/>
      <c r="VHX105" s="531"/>
      <c r="VHY105" s="532"/>
      <c r="VHZ105" s="533"/>
      <c r="VIA105" s="527"/>
      <c r="VIB105" s="528"/>
      <c r="VIC105" s="529"/>
      <c r="VID105" s="530"/>
      <c r="VIE105" s="531"/>
      <c r="VIF105" s="532"/>
      <c r="VIG105" s="533"/>
      <c r="VIH105" s="527"/>
      <c r="VII105" s="528"/>
      <c r="VIJ105" s="529"/>
      <c r="VIK105" s="530"/>
      <c r="VIL105" s="531"/>
      <c r="VIM105" s="532"/>
      <c r="VIN105" s="533"/>
      <c r="VIO105" s="527"/>
      <c r="VIP105" s="528"/>
      <c r="VIQ105" s="529"/>
      <c r="VIR105" s="530"/>
      <c r="VIS105" s="531"/>
      <c r="VIT105" s="532"/>
      <c r="VIU105" s="533"/>
      <c r="VIV105" s="527"/>
      <c r="VIW105" s="528"/>
      <c r="VIX105" s="529"/>
      <c r="VIY105" s="530"/>
      <c r="VIZ105" s="531"/>
      <c r="VJA105" s="532"/>
      <c r="VJB105" s="533"/>
      <c r="VJC105" s="527"/>
      <c r="VJD105" s="528"/>
      <c r="VJE105" s="529"/>
      <c r="VJF105" s="530"/>
      <c r="VJG105" s="531"/>
      <c r="VJH105" s="532"/>
      <c r="VJI105" s="533"/>
      <c r="VJJ105" s="527"/>
      <c r="VJK105" s="528"/>
      <c r="VJL105" s="529"/>
      <c r="VJM105" s="530"/>
      <c r="VJN105" s="531"/>
      <c r="VJO105" s="532"/>
      <c r="VJP105" s="533"/>
      <c r="VJQ105" s="527"/>
      <c r="VJR105" s="528"/>
      <c r="VJS105" s="529"/>
      <c r="VJT105" s="530"/>
      <c r="VJU105" s="531"/>
      <c r="VJV105" s="532"/>
      <c r="VJW105" s="533"/>
      <c r="VJX105" s="527"/>
      <c r="VJY105" s="528"/>
      <c r="VJZ105" s="529"/>
      <c r="VKA105" s="530"/>
      <c r="VKB105" s="531"/>
      <c r="VKC105" s="532"/>
      <c r="VKD105" s="533"/>
      <c r="VKE105" s="527"/>
      <c r="VKF105" s="528"/>
      <c r="VKG105" s="529"/>
      <c r="VKH105" s="530"/>
      <c r="VKI105" s="531"/>
      <c r="VKJ105" s="532"/>
      <c r="VKK105" s="533"/>
      <c r="VKL105" s="527"/>
      <c r="VKM105" s="528"/>
      <c r="VKN105" s="529"/>
      <c r="VKO105" s="530"/>
      <c r="VKP105" s="531"/>
      <c r="VKQ105" s="532"/>
      <c r="VKR105" s="533"/>
      <c r="VKS105" s="527"/>
      <c r="VKT105" s="528"/>
      <c r="VKU105" s="529"/>
      <c r="VKV105" s="530"/>
      <c r="VKW105" s="531"/>
      <c r="VKX105" s="532"/>
      <c r="VKY105" s="533"/>
      <c r="VKZ105" s="527"/>
      <c r="VLA105" s="528"/>
      <c r="VLB105" s="529"/>
      <c r="VLC105" s="530"/>
      <c r="VLD105" s="531"/>
      <c r="VLE105" s="532"/>
      <c r="VLF105" s="533"/>
      <c r="VLG105" s="527"/>
      <c r="VLH105" s="528"/>
      <c r="VLI105" s="529"/>
      <c r="VLJ105" s="530"/>
      <c r="VLK105" s="531"/>
      <c r="VLL105" s="532"/>
      <c r="VLM105" s="533"/>
      <c r="VLN105" s="527"/>
      <c r="VLO105" s="528"/>
      <c r="VLP105" s="529"/>
      <c r="VLQ105" s="530"/>
      <c r="VLR105" s="531"/>
      <c r="VLS105" s="532"/>
      <c r="VLT105" s="533"/>
      <c r="VLU105" s="527"/>
      <c r="VLV105" s="528"/>
      <c r="VLW105" s="529"/>
      <c r="VLX105" s="530"/>
      <c r="VLY105" s="531"/>
      <c r="VLZ105" s="532"/>
      <c r="VMA105" s="533"/>
      <c r="VMB105" s="527"/>
      <c r="VMC105" s="528"/>
      <c r="VMD105" s="529"/>
      <c r="VME105" s="530"/>
      <c r="VMF105" s="531"/>
      <c r="VMG105" s="532"/>
      <c r="VMH105" s="533"/>
      <c r="VMI105" s="527"/>
      <c r="VMJ105" s="528"/>
      <c r="VMK105" s="529"/>
      <c r="VML105" s="530"/>
      <c r="VMM105" s="531"/>
      <c r="VMN105" s="532"/>
      <c r="VMO105" s="533"/>
      <c r="VMP105" s="527"/>
      <c r="VMQ105" s="528"/>
      <c r="VMR105" s="529"/>
      <c r="VMS105" s="530"/>
      <c r="VMT105" s="531"/>
      <c r="VMU105" s="532"/>
      <c r="VMV105" s="533"/>
      <c r="VMW105" s="527"/>
      <c r="VMX105" s="528"/>
      <c r="VMY105" s="529"/>
      <c r="VMZ105" s="530"/>
      <c r="VNA105" s="531"/>
      <c r="VNB105" s="532"/>
      <c r="VNC105" s="533"/>
      <c r="VND105" s="527"/>
      <c r="VNE105" s="528"/>
      <c r="VNF105" s="529"/>
      <c r="VNG105" s="530"/>
      <c r="VNH105" s="531"/>
      <c r="VNI105" s="532"/>
      <c r="VNJ105" s="533"/>
      <c r="VNK105" s="527"/>
      <c r="VNL105" s="528"/>
      <c r="VNM105" s="529"/>
      <c r="VNN105" s="530"/>
      <c r="VNO105" s="531"/>
      <c r="VNP105" s="532"/>
      <c r="VNQ105" s="533"/>
      <c r="VNR105" s="527"/>
      <c r="VNS105" s="528"/>
      <c r="VNT105" s="529"/>
      <c r="VNU105" s="530"/>
      <c r="VNV105" s="531"/>
      <c r="VNW105" s="532"/>
      <c r="VNX105" s="533"/>
      <c r="VNY105" s="527"/>
      <c r="VNZ105" s="528"/>
      <c r="VOA105" s="529"/>
      <c r="VOB105" s="530"/>
      <c r="VOC105" s="531"/>
      <c r="VOD105" s="532"/>
      <c r="VOE105" s="533"/>
      <c r="VOF105" s="527"/>
      <c r="VOG105" s="528"/>
      <c r="VOH105" s="529"/>
      <c r="VOI105" s="530"/>
      <c r="VOJ105" s="531"/>
      <c r="VOK105" s="532"/>
      <c r="VOL105" s="533"/>
      <c r="VOM105" s="527"/>
      <c r="VON105" s="528"/>
      <c r="VOO105" s="529"/>
      <c r="VOP105" s="530"/>
      <c r="VOQ105" s="531"/>
      <c r="VOR105" s="532"/>
      <c r="VOS105" s="533"/>
      <c r="VOT105" s="527"/>
      <c r="VOU105" s="528"/>
      <c r="VOV105" s="529"/>
      <c r="VOW105" s="530"/>
      <c r="VOX105" s="531"/>
      <c r="VOY105" s="532"/>
      <c r="VOZ105" s="533"/>
      <c r="VPA105" s="527"/>
      <c r="VPB105" s="528"/>
      <c r="VPC105" s="529"/>
      <c r="VPD105" s="530"/>
      <c r="VPE105" s="531"/>
      <c r="VPF105" s="532"/>
      <c r="VPG105" s="533"/>
      <c r="VPH105" s="527"/>
      <c r="VPI105" s="528"/>
      <c r="VPJ105" s="529"/>
      <c r="VPK105" s="530"/>
      <c r="VPL105" s="531"/>
      <c r="VPM105" s="532"/>
      <c r="VPN105" s="533"/>
      <c r="VPO105" s="527"/>
      <c r="VPP105" s="528"/>
      <c r="VPQ105" s="529"/>
      <c r="VPR105" s="530"/>
      <c r="VPS105" s="531"/>
      <c r="VPT105" s="532"/>
      <c r="VPU105" s="533"/>
      <c r="VPV105" s="527"/>
      <c r="VPW105" s="528"/>
      <c r="VPX105" s="529"/>
      <c r="VPY105" s="530"/>
      <c r="VPZ105" s="531"/>
      <c r="VQA105" s="532"/>
      <c r="VQB105" s="533"/>
      <c r="VQC105" s="527"/>
      <c r="VQD105" s="528"/>
      <c r="VQE105" s="529"/>
      <c r="VQF105" s="530"/>
      <c r="VQG105" s="531"/>
      <c r="VQH105" s="532"/>
      <c r="VQI105" s="533"/>
      <c r="VQJ105" s="527"/>
      <c r="VQK105" s="528"/>
      <c r="VQL105" s="529"/>
      <c r="VQM105" s="530"/>
      <c r="VQN105" s="531"/>
      <c r="VQO105" s="532"/>
      <c r="VQP105" s="533"/>
      <c r="VQQ105" s="527"/>
      <c r="VQR105" s="528"/>
      <c r="VQS105" s="529"/>
      <c r="VQT105" s="530"/>
      <c r="VQU105" s="531"/>
      <c r="VQV105" s="532"/>
      <c r="VQW105" s="533"/>
      <c r="VQX105" s="527"/>
      <c r="VQY105" s="528"/>
      <c r="VQZ105" s="529"/>
      <c r="VRA105" s="530"/>
      <c r="VRB105" s="531"/>
      <c r="VRC105" s="532"/>
      <c r="VRD105" s="533"/>
      <c r="VRE105" s="527"/>
      <c r="VRF105" s="528"/>
      <c r="VRG105" s="529"/>
      <c r="VRH105" s="530"/>
      <c r="VRI105" s="531"/>
      <c r="VRJ105" s="532"/>
      <c r="VRK105" s="533"/>
      <c r="VRL105" s="527"/>
      <c r="VRM105" s="528"/>
      <c r="VRN105" s="529"/>
      <c r="VRO105" s="530"/>
      <c r="VRP105" s="531"/>
      <c r="VRQ105" s="532"/>
      <c r="VRR105" s="533"/>
      <c r="VRS105" s="527"/>
      <c r="VRT105" s="528"/>
      <c r="VRU105" s="529"/>
      <c r="VRV105" s="530"/>
      <c r="VRW105" s="531"/>
      <c r="VRX105" s="532"/>
      <c r="VRY105" s="533"/>
      <c r="VRZ105" s="527"/>
      <c r="VSA105" s="528"/>
      <c r="VSB105" s="529"/>
      <c r="VSC105" s="530"/>
      <c r="VSD105" s="531"/>
      <c r="VSE105" s="532"/>
      <c r="VSF105" s="533"/>
      <c r="VSG105" s="527"/>
      <c r="VSH105" s="528"/>
      <c r="VSI105" s="529"/>
      <c r="VSJ105" s="530"/>
      <c r="VSK105" s="531"/>
      <c r="VSL105" s="532"/>
      <c r="VSM105" s="533"/>
      <c r="VSN105" s="527"/>
      <c r="VSO105" s="528"/>
      <c r="VSP105" s="529"/>
      <c r="VSQ105" s="530"/>
      <c r="VSR105" s="531"/>
      <c r="VSS105" s="532"/>
      <c r="VST105" s="533"/>
      <c r="VSU105" s="527"/>
      <c r="VSV105" s="528"/>
      <c r="VSW105" s="529"/>
      <c r="VSX105" s="530"/>
      <c r="VSY105" s="531"/>
      <c r="VSZ105" s="532"/>
      <c r="VTA105" s="533"/>
      <c r="VTB105" s="527"/>
      <c r="VTC105" s="528"/>
      <c r="VTD105" s="529"/>
      <c r="VTE105" s="530"/>
      <c r="VTF105" s="531"/>
      <c r="VTG105" s="532"/>
      <c r="VTH105" s="533"/>
      <c r="VTI105" s="527"/>
      <c r="VTJ105" s="528"/>
      <c r="VTK105" s="529"/>
      <c r="VTL105" s="530"/>
      <c r="VTM105" s="531"/>
      <c r="VTN105" s="532"/>
      <c r="VTO105" s="533"/>
      <c r="VTP105" s="527"/>
      <c r="VTQ105" s="528"/>
      <c r="VTR105" s="529"/>
      <c r="VTS105" s="530"/>
      <c r="VTT105" s="531"/>
      <c r="VTU105" s="532"/>
      <c r="VTV105" s="533"/>
      <c r="VTW105" s="527"/>
      <c r="VTX105" s="528"/>
      <c r="VTY105" s="529"/>
      <c r="VTZ105" s="530"/>
      <c r="VUA105" s="531"/>
      <c r="VUB105" s="532"/>
      <c r="VUC105" s="533"/>
      <c r="VUD105" s="527"/>
      <c r="VUE105" s="528"/>
      <c r="VUF105" s="529"/>
      <c r="VUG105" s="530"/>
      <c r="VUH105" s="531"/>
      <c r="VUI105" s="532"/>
      <c r="VUJ105" s="533"/>
      <c r="VUK105" s="527"/>
      <c r="VUL105" s="528"/>
      <c r="VUM105" s="529"/>
      <c r="VUN105" s="530"/>
      <c r="VUO105" s="531"/>
      <c r="VUP105" s="532"/>
      <c r="VUQ105" s="533"/>
      <c r="VUR105" s="527"/>
      <c r="VUS105" s="528"/>
      <c r="VUT105" s="529"/>
      <c r="VUU105" s="530"/>
      <c r="VUV105" s="531"/>
      <c r="VUW105" s="532"/>
      <c r="VUX105" s="533"/>
      <c r="VUY105" s="527"/>
      <c r="VUZ105" s="528"/>
      <c r="VVA105" s="529"/>
      <c r="VVB105" s="530"/>
      <c r="VVC105" s="531"/>
      <c r="VVD105" s="532"/>
      <c r="VVE105" s="533"/>
      <c r="VVF105" s="527"/>
      <c r="VVG105" s="528"/>
      <c r="VVH105" s="529"/>
      <c r="VVI105" s="530"/>
      <c r="VVJ105" s="531"/>
      <c r="VVK105" s="532"/>
      <c r="VVL105" s="533"/>
      <c r="VVM105" s="527"/>
      <c r="VVN105" s="528"/>
      <c r="VVO105" s="529"/>
      <c r="VVP105" s="530"/>
      <c r="VVQ105" s="531"/>
      <c r="VVR105" s="532"/>
      <c r="VVS105" s="533"/>
      <c r="VVT105" s="527"/>
      <c r="VVU105" s="528"/>
      <c r="VVV105" s="529"/>
      <c r="VVW105" s="530"/>
      <c r="VVX105" s="531"/>
      <c r="VVY105" s="532"/>
      <c r="VVZ105" s="533"/>
      <c r="VWA105" s="527"/>
      <c r="VWB105" s="528"/>
      <c r="VWC105" s="529"/>
      <c r="VWD105" s="530"/>
      <c r="VWE105" s="531"/>
      <c r="VWF105" s="532"/>
      <c r="VWG105" s="533"/>
      <c r="VWH105" s="527"/>
      <c r="VWI105" s="528"/>
      <c r="VWJ105" s="529"/>
      <c r="VWK105" s="530"/>
      <c r="VWL105" s="531"/>
      <c r="VWM105" s="532"/>
      <c r="VWN105" s="533"/>
      <c r="VWO105" s="527"/>
      <c r="VWP105" s="528"/>
      <c r="VWQ105" s="529"/>
      <c r="VWR105" s="530"/>
      <c r="VWS105" s="531"/>
      <c r="VWT105" s="532"/>
      <c r="VWU105" s="533"/>
      <c r="VWV105" s="527"/>
      <c r="VWW105" s="528"/>
      <c r="VWX105" s="529"/>
      <c r="VWY105" s="530"/>
      <c r="VWZ105" s="531"/>
      <c r="VXA105" s="532"/>
      <c r="VXB105" s="533"/>
      <c r="VXC105" s="527"/>
      <c r="VXD105" s="528"/>
      <c r="VXE105" s="529"/>
      <c r="VXF105" s="530"/>
      <c r="VXG105" s="531"/>
      <c r="VXH105" s="532"/>
      <c r="VXI105" s="533"/>
      <c r="VXJ105" s="527"/>
      <c r="VXK105" s="528"/>
      <c r="VXL105" s="529"/>
      <c r="VXM105" s="530"/>
      <c r="VXN105" s="531"/>
      <c r="VXO105" s="532"/>
      <c r="VXP105" s="533"/>
      <c r="VXQ105" s="527"/>
      <c r="VXR105" s="528"/>
      <c r="VXS105" s="529"/>
      <c r="VXT105" s="530"/>
      <c r="VXU105" s="531"/>
      <c r="VXV105" s="532"/>
      <c r="VXW105" s="533"/>
      <c r="VXX105" s="527"/>
      <c r="VXY105" s="528"/>
      <c r="VXZ105" s="529"/>
      <c r="VYA105" s="530"/>
      <c r="VYB105" s="531"/>
      <c r="VYC105" s="532"/>
      <c r="VYD105" s="533"/>
      <c r="VYE105" s="527"/>
      <c r="VYF105" s="528"/>
      <c r="VYG105" s="529"/>
      <c r="VYH105" s="530"/>
      <c r="VYI105" s="531"/>
      <c r="VYJ105" s="532"/>
      <c r="VYK105" s="533"/>
      <c r="VYL105" s="527"/>
      <c r="VYM105" s="528"/>
      <c r="VYN105" s="529"/>
      <c r="VYO105" s="530"/>
      <c r="VYP105" s="531"/>
      <c r="VYQ105" s="532"/>
      <c r="VYR105" s="533"/>
      <c r="VYS105" s="527"/>
      <c r="VYT105" s="528"/>
      <c r="VYU105" s="529"/>
      <c r="VYV105" s="530"/>
      <c r="VYW105" s="531"/>
      <c r="VYX105" s="532"/>
      <c r="VYY105" s="533"/>
      <c r="VYZ105" s="527"/>
      <c r="VZA105" s="528"/>
      <c r="VZB105" s="529"/>
      <c r="VZC105" s="530"/>
      <c r="VZD105" s="531"/>
      <c r="VZE105" s="532"/>
      <c r="VZF105" s="533"/>
      <c r="VZG105" s="527"/>
      <c r="VZH105" s="528"/>
      <c r="VZI105" s="529"/>
      <c r="VZJ105" s="530"/>
      <c r="VZK105" s="531"/>
      <c r="VZL105" s="532"/>
      <c r="VZM105" s="533"/>
      <c r="VZN105" s="527"/>
      <c r="VZO105" s="528"/>
      <c r="VZP105" s="529"/>
      <c r="VZQ105" s="530"/>
      <c r="VZR105" s="531"/>
      <c r="VZS105" s="532"/>
      <c r="VZT105" s="533"/>
      <c r="VZU105" s="527"/>
      <c r="VZV105" s="528"/>
      <c r="VZW105" s="529"/>
      <c r="VZX105" s="530"/>
      <c r="VZY105" s="531"/>
      <c r="VZZ105" s="532"/>
      <c r="WAA105" s="533"/>
      <c r="WAB105" s="527"/>
      <c r="WAC105" s="528"/>
      <c r="WAD105" s="529"/>
      <c r="WAE105" s="530"/>
      <c r="WAF105" s="531"/>
      <c r="WAG105" s="532"/>
      <c r="WAH105" s="533"/>
      <c r="WAI105" s="527"/>
      <c r="WAJ105" s="528"/>
      <c r="WAK105" s="529"/>
      <c r="WAL105" s="530"/>
      <c r="WAM105" s="531"/>
      <c r="WAN105" s="532"/>
      <c r="WAO105" s="533"/>
      <c r="WAP105" s="527"/>
      <c r="WAQ105" s="528"/>
      <c r="WAR105" s="529"/>
      <c r="WAS105" s="530"/>
      <c r="WAT105" s="531"/>
      <c r="WAU105" s="532"/>
      <c r="WAV105" s="533"/>
      <c r="WAW105" s="527"/>
      <c r="WAX105" s="528"/>
      <c r="WAY105" s="529"/>
      <c r="WAZ105" s="530"/>
      <c r="WBA105" s="531"/>
      <c r="WBB105" s="532"/>
      <c r="WBC105" s="533"/>
      <c r="WBD105" s="527"/>
      <c r="WBE105" s="528"/>
      <c r="WBF105" s="529"/>
      <c r="WBG105" s="530"/>
      <c r="WBH105" s="531"/>
      <c r="WBI105" s="532"/>
      <c r="WBJ105" s="533"/>
      <c r="WBK105" s="527"/>
      <c r="WBL105" s="528"/>
      <c r="WBM105" s="529"/>
      <c r="WBN105" s="530"/>
      <c r="WBO105" s="531"/>
      <c r="WBP105" s="532"/>
      <c r="WBQ105" s="533"/>
      <c r="WBR105" s="527"/>
      <c r="WBS105" s="528"/>
      <c r="WBT105" s="529"/>
      <c r="WBU105" s="530"/>
      <c r="WBV105" s="531"/>
      <c r="WBW105" s="532"/>
      <c r="WBX105" s="533"/>
      <c r="WBY105" s="527"/>
      <c r="WBZ105" s="528"/>
      <c r="WCA105" s="529"/>
      <c r="WCB105" s="530"/>
      <c r="WCC105" s="531"/>
      <c r="WCD105" s="532"/>
      <c r="WCE105" s="533"/>
      <c r="WCF105" s="527"/>
      <c r="WCG105" s="528"/>
      <c r="WCH105" s="529"/>
      <c r="WCI105" s="530"/>
      <c r="WCJ105" s="531"/>
      <c r="WCK105" s="532"/>
      <c r="WCL105" s="533"/>
      <c r="WCM105" s="527"/>
      <c r="WCN105" s="528"/>
      <c r="WCO105" s="529"/>
      <c r="WCP105" s="530"/>
      <c r="WCQ105" s="531"/>
      <c r="WCR105" s="532"/>
      <c r="WCS105" s="533"/>
      <c r="WCT105" s="527"/>
      <c r="WCU105" s="528"/>
      <c r="WCV105" s="529"/>
      <c r="WCW105" s="530"/>
      <c r="WCX105" s="531"/>
      <c r="WCY105" s="532"/>
      <c r="WCZ105" s="533"/>
      <c r="WDA105" s="527"/>
      <c r="WDB105" s="528"/>
      <c r="WDC105" s="529"/>
      <c r="WDD105" s="530"/>
      <c r="WDE105" s="531"/>
      <c r="WDF105" s="532"/>
      <c r="WDG105" s="533"/>
      <c r="WDH105" s="527"/>
      <c r="WDI105" s="528"/>
      <c r="WDJ105" s="529"/>
      <c r="WDK105" s="530"/>
      <c r="WDL105" s="531"/>
      <c r="WDM105" s="532"/>
      <c r="WDN105" s="533"/>
      <c r="WDO105" s="527"/>
      <c r="WDP105" s="528"/>
      <c r="WDQ105" s="529"/>
      <c r="WDR105" s="530"/>
      <c r="WDS105" s="531"/>
      <c r="WDT105" s="532"/>
      <c r="WDU105" s="533"/>
      <c r="WDV105" s="527"/>
      <c r="WDW105" s="528"/>
      <c r="WDX105" s="529"/>
      <c r="WDY105" s="530"/>
      <c r="WDZ105" s="531"/>
      <c r="WEA105" s="532"/>
      <c r="WEB105" s="533"/>
      <c r="WEC105" s="527"/>
      <c r="WED105" s="528"/>
      <c r="WEE105" s="529"/>
      <c r="WEF105" s="530"/>
      <c r="WEG105" s="531"/>
      <c r="WEH105" s="532"/>
      <c r="WEI105" s="533"/>
      <c r="WEJ105" s="527"/>
      <c r="WEK105" s="528"/>
      <c r="WEL105" s="529"/>
      <c r="WEM105" s="530"/>
      <c r="WEN105" s="531"/>
      <c r="WEO105" s="532"/>
      <c r="WEP105" s="533"/>
      <c r="WEQ105" s="527"/>
      <c r="WER105" s="528"/>
      <c r="WES105" s="529"/>
      <c r="WET105" s="530"/>
      <c r="WEU105" s="531"/>
      <c r="WEV105" s="532"/>
      <c r="WEW105" s="533"/>
      <c r="WEX105" s="527"/>
      <c r="WEY105" s="528"/>
      <c r="WEZ105" s="529"/>
      <c r="WFA105" s="530"/>
      <c r="WFB105" s="531"/>
      <c r="WFC105" s="532"/>
      <c r="WFD105" s="533"/>
      <c r="WFE105" s="527"/>
      <c r="WFF105" s="528"/>
      <c r="WFG105" s="529"/>
      <c r="WFH105" s="530"/>
      <c r="WFI105" s="531"/>
      <c r="WFJ105" s="532"/>
      <c r="WFK105" s="533"/>
      <c r="WFL105" s="527"/>
      <c r="WFM105" s="528"/>
      <c r="WFN105" s="529"/>
      <c r="WFO105" s="530"/>
      <c r="WFP105" s="531"/>
      <c r="WFQ105" s="532"/>
      <c r="WFR105" s="533"/>
      <c r="WFS105" s="527"/>
      <c r="WFT105" s="528"/>
      <c r="WFU105" s="529"/>
      <c r="WFV105" s="530"/>
      <c r="WFW105" s="531"/>
      <c r="WFX105" s="532"/>
      <c r="WFY105" s="533"/>
      <c r="WFZ105" s="527"/>
      <c r="WGA105" s="528"/>
      <c r="WGB105" s="529"/>
      <c r="WGC105" s="530"/>
      <c r="WGD105" s="531"/>
      <c r="WGE105" s="532"/>
      <c r="WGF105" s="533"/>
      <c r="WGG105" s="527"/>
      <c r="WGH105" s="528"/>
      <c r="WGI105" s="529"/>
      <c r="WGJ105" s="530"/>
      <c r="WGK105" s="531"/>
      <c r="WGL105" s="532"/>
      <c r="WGM105" s="533"/>
      <c r="WGN105" s="527"/>
      <c r="WGO105" s="528"/>
      <c r="WGP105" s="529"/>
      <c r="WGQ105" s="530"/>
      <c r="WGR105" s="531"/>
      <c r="WGS105" s="532"/>
      <c r="WGT105" s="533"/>
      <c r="WGU105" s="527"/>
      <c r="WGV105" s="528"/>
      <c r="WGW105" s="529"/>
      <c r="WGX105" s="530"/>
      <c r="WGY105" s="531"/>
      <c r="WGZ105" s="532"/>
      <c r="WHA105" s="533"/>
      <c r="WHB105" s="527"/>
      <c r="WHC105" s="528"/>
      <c r="WHD105" s="529"/>
      <c r="WHE105" s="530"/>
      <c r="WHF105" s="531"/>
      <c r="WHG105" s="532"/>
      <c r="WHH105" s="533"/>
      <c r="WHI105" s="527"/>
      <c r="WHJ105" s="528"/>
      <c r="WHK105" s="529"/>
      <c r="WHL105" s="530"/>
      <c r="WHM105" s="531"/>
      <c r="WHN105" s="532"/>
      <c r="WHO105" s="533"/>
      <c r="WHP105" s="527"/>
      <c r="WHQ105" s="528"/>
      <c r="WHR105" s="529"/>
      <c r="WHS105" s="530"/>
      <c r="WHT105" s="531"/>
      <c r="WHU105" s="532"/>
      <c r="WHV105" s="533"/>
      <c r="WHW105" s="527"/>
      <c r="WHX105" s="528"/>
      <c r="WHY105" s="529"/>
      <c r="WHZ105" s="530"/>
      <c r="WIA105" s="531"/>
      <c r="WIB105" s="532"/>
      <c r="WIC105" s="533"/>
      <c r="WID105" s="527"/>
      <c r="WIE105" s="528"/>
      <c r="WIF105" s="529"/>
      <c r="WIG105" s="530"/>
      <c r="WIH105" s="531"/>
      <c r="WII105" s="532"/>
      <c r="WIJ105" s="533"/>
      <c r="WIK105" s="527"/>
      <c r="WIL105" s="528"/>
      <c r="WIM105" s="529"/>
      <c r="WIN105" s="530"/>
      <c r="WIO105" s="531"/>
      <c r="WIP105" s="532"/>
      <c r="WIQ105" s="533"/>
      <c r="WIR105" s="527"/>
      <c r="WIS105" s="528"/>
      <c r="WIT105" s="529"/>
      <c r="WIU105" s="530"/>
      <c r="WIV105" s="531"/>
      <c r="WIW105" s="532"/>
      <c r="WIX105" s="533"/>
      <c r="WIY105" s="527"/>
      <c r="WIZ105" s="528"/>
      <c r="WJA105" s="529"/>
      <c r="WJB105" s="530"/>
      <c r="WJC105" s="531"/>
      <c r="WJD105" s="532"/>
      <c r="WJE105" s="533"/>
      <c r="WJF105" s="527"/>
      <c r="WJG105" s="528"/>
      <c r="WJH105" s="529"/>
      <c r="WJI105" s="530"/>
      <c r="WJJ105" s="531"/>
      <c r="WJK105" s="532"/>
      <c r="WJL105" s="533"/>
      <c r="WJM105" s="527"/>
      <c r="WJN105" s="528"/>
      <c r="WJO105" s="529"/>
      <c r="WJP105" s="530"/>
      <c r="WJQ105" s="531"/>
      <c r="WJR105" s="532"/>
      <c r="WJS105" s="533"/>
      <c r="WJT105" s="527"/>
      <c r="WJU105" s="528"/>
      <c r="WJV105" s="529"/>
      <c r="WJW105" s="530"/>
      <c r="WJX105" s="531"/>
      <c r="WJY105" s="532"/>
      <c r="WJZ105" s="533"/>
      <c r="WKA105" s="527"/>
      <c r="WKB105" s="528"/>
      <c r="WKC105" s="529"/>
      <c r="WKD105" s="530"/>
      <c r="WKE105" s="531"/>
      <c r="WKF105" s="532"/>
      <c r="WKG105" s="533"/>
      <c r="WKH105" s="527"/>
      <c r="WKI105" s="528"/>
      <c r="WKJ105" s="529"/>
      <c r="WKK105" s="530"/>
      <c r="WKL105" s="531"/>
      <c r="WKM105" s="532"/>
      <c r="WKN105" s="533"/>
      <c r="WKO105" s="527"/>
      <c r="WKP105" s="528"/>
      <c r="WKQ105" s="529"/>
      <c r="WKR105" s="530"/>
      <c r="WKS105" s="531"/>
      <c r="WKT105" s="532"/>
      <c r="WKU105" s="533"/>
      <c r="WKV105" s="527"/>
      <c r="WKW105" s="528"/>
      <c r="WKX105" s="529"/>
      <c r="WKY105" s="530"/>
      <c r="WKZ105" s="531"/>
      <c r="WLA105" s="532"/>
      <c r="WLB105" s="533"/>
      <c r="WLC105" s="527"/>
      <c r="WLD105" s="528"/>
      <c r="WLE105" s="529"/>
      <c r="WLF105" s="530"/>
      <c r="WLG105" s="531"/>
      <c r="WLH105" s="532"/>
      <c r="WLI105" s="533"/>
      <c r="WLJ105" s="527"/>
      <c r="WLK105" s="528"/>
      <c r="WLL105" s="529"/>
      <c r="WLM105" s="530"/>
      <c r="WLN105" s="531"/>
      <c r="WLO105" s="532"/>
      <c r="WLP105" s="533"/>
      <c r="WLQ105" s="527"/>
      <c r="WLR105" s="528"/>
      <c r="WLS105" s="529"/>
      <c r="WLT105" s="530"/>
      <c r="WLU105" s="531"/>
      <c r="WLV105" s="532"/>
      <c r="WLW105" s="533"/>
      <c r="WLX105" s="527"/>
      <c r="WLY105" s="528"/>
      <c r="WLZ105" s="529"/>
      <c r="WMA105" s="530"/>
      <c r="WMB105" s="531"/>
      <c r="WMC105" s="532"/>
      <c r="WMD105" s="533"/>
      <c r="WME105" s="527"/>
      <c r="WMF105" s="528"/>
      <c r="WMG105" s="529"/>
      <c r="WMH105" s="530"/>
      <c r="WMI105" s="531"/>
      <c r="WMJ105" s="532"/>
      <c r="WMK105" s="533"/>
      <c r="WML105" s="527"/>
      <c r="WMM105" s="528"/>
      <c r="WMN105" s="529"/>
      <c r="WMO105" s="530"/>
      <c r="WMP105" s="531"/>
      <c r="WMQ105" s="532"/>
      <c r="WMR105" s="533"/>
      <c r="WMS105" s="527"/>
      <c r="WMT105" s="528"/>
      <c r="WMU105" s="529"/>
      <c r="WMV105" s="530"/>
      <c r="WMW105" s="531"/>
      <c r="WMX105" s="532"/>
      <c r="WMY105" s="533"/>
      <c r="WMZ105" s="527"/>
      <c r="WNA105" s="528"/>
      <c r="WNB105" s="529"/>
      <c r="WNC105" s="530"/>
      <c r="WND105" s="531"/>
      <c r="WNE105" s="532"/>
      <c r="WNF105" s="533"/>
      <c r="WNG105" s="527"/>
      <c r="WNH105" s="528"/>
      <c r="WNI105" s="529"/>
      <c r="WNJ105" s="530"/>
      <c r="WNK105" s="531"/>
      <c r="WNL105" s="532"/>
      <c r="WNM105" s="533"/>
      <c r="WNN105" s="527"/>
      <c r="WNO105" s="528"/>
      <c r="WNP105" s="529"/>
      <c r="WNQ105" s="530"/>
      <c r="WNR105" s="531"/>
      <c r="WNS105" s="532"/>
      <c r="WNT105" s="533"/>
      <c r="WNU105" s="527"/>
      <c r="WNV105" s="528"/>
      <c r="WNW105" s="529"/>
      <c r="WNX105" s="530"/>
      <c r="WNY105" s="531"/>
      <c r="WNZ105" s="532"/>
      <c r="WOA105" s="533"/>
      <c r="WOB105" s="527"/>
      <c r="WOC105" s="528"/>
      <c r="WOD105" s="529"/>
      <c r="WOE105" s="530"/>
      <c r="WOF105" s="531"/>
      <c r="WOG105" s="532"/>
      <c r="WOH105" s="533"/>
      <c r="WOI105" s="527"/>
      <c r="WOJ105" s="528"/>
      <c r="WOK105" s="529"/>
      <c r="WOL105" s="530"/>
      <c r="WOM105" s="531"/>
      <c r="WON105" s="532"/>
      <c r="WOO105" s="533"/>
      <c r="WOP105" s="527"/>
      <c r="WOQ105" s="528"/>
      <c r="WOR105" s="529"/>
      <c r="WOS105" s="530"/>
      <c r="WOT105" s="531"/>
      <c r="WOU105" s="532"/>
      <c r="WOV105" s="533"/>
      <c r="WOW105" s="527"/>
      <c r="WOX105" s="528"/>
      <c r="WOY105" s="529"/>
      <c r="WOZ105" s="530"/>
      <c r="WPA105" s="531"/>
      <c r="WPB105" s="532"/>
      <c r="WPC105" s="533"/>
      <c r="WPD105" s="527"/>
      <c r="WPE105" s="528"/>
      <c r="WPF105" s="529"/>
      <c r="WPG105" s="530"/>
      <c r="WPH105" s="531"/>
      <c r="WPI105" s="532"/>
      <c r="WPJ105" s="533"/>
      <c r="WPK105" s="527"/>
      <c r="WPL105" s="528"/>
      <c r="WPM105" s="529"/>
      <c r="WPN105" s="530"/>
      <c r="WPO105" s="531"/>
      <c r="WPP105" s="532"/>
      <c r="WPQ105" s="533"/>
      <c r="WPR105" s="527"/>
      <c r="WPS105" s="528"/>
      <c r="WPT105" s="529"/>
      <c r="WPU105" s="530"/>
      <c r="WPV105" s="531"/>
      <c r="WPW105" s="532"/>
      <c r="WPX105" s="533"/>
      <c r="WPY105" s="527"/>
      <c r="WPZ105" s="528"/>
      <c r="WQA105" s="529"/>
      <c r="WQB105" s="530"/>
      <c r="WQC105" s="531"/>
      <c r="WQD105" s="532"/>
      <c r="WQE105" s="533"/>
      <c r="WQF105" s="527"/>
      <c r="WQG105" s="528"/>
      <c r="WQH105" s="529"/>
      <c r="WQI105" s="530"/>
      <c r="WQJ105" s="531"/>
      <c r="WQK105" s="532"/>
      <c r="WQL105" s="533"/>
      <c r="WQM105" s="527"/>
      <c r="WQN105" s="528"/>
      <c r="WQO105" s="529"/>
      <c r="WQP105" s="530"/>
      <c r="WQQ105" s="531"/>
      <c r="WQR105" s="532"/>
      <c r="WQS105" s="533"/>
      <c r="WQT105" s="527"/>
      <c r="WQU105" s="528"/>
      <c r="WQV105" s="529"/>
      <c r="WQW105" s="530"/>
      <c r="WQX105" s="531"/>
      <c r="WQY105" s="532"/>
      <c r="WQZ105" s="533"/>
      <c r="WRA105" s="527"/>
      <c r="WRB105" s="528"/>
      <c r="WRC105" s="529"/>
      <c r="WRD105" s="530"/>
      <c r="WRE105" s="531"/>
      <c r="WRF105" s="532"/>
      <c r="WRG105" s="533"/>
      <c r="WRH105" s="527"/>
      <c r="WRI105" s="528"/>
      <c r="WRJ105" s="529"/>
      <c r="WRK105" s="530"/>
      <c r="WRL105" s="531"/>
      <c r="WRM105" s="532"/>
      <c r="WRN105" s="533"/>
      <c r="WRO105" s="527"/>
      <c r="WRP105" s="528"/>
      <c r="WRQ105" s="529"/>
      <c r="WRR105" s="530"/>
      <c r="WRS105" s="531"/>
      <c r="WRT105" s="532"/>
      <c r="WRU105" s="533"/>
      <c r="WRV105" s="527"/>
      <c r="WRW105" s="528"/>
      <c r="WRX105" s="529"/>
      <c r="WRY105" s="530"/>
      <c r="WRZ105" s="531"/>
      <c r="WSA105" s="532"/>
      <c r="WSB105" s="533"/>
      <c r="WSC105" s="527"/>
      <c r="WSD105" s="528"/>
      <c r="WSE105" s="529"/>
      <c r="WSF105" s="530"/>
      <c r="WSG105" s="531"/>
      <c r="WSH105" s="532"/>
      <c r="WSI105" s="533"/>
      <c r="WSJ105" s="527"/>
      <c r="WSK105" s="528"/>
      <c r="WSL105" s="529"/>
      <c r="WSM105" s="530"/>
      <c r="WSN105" s="531"/>
      <c r="WSO105" s="532"/>
      <c r="WSP105" s="533"/>
      <c r="WSQ105" s="527"/>
      <c r="WSR105" s="528"/>
      <c r="WSS105" s="529"/>
      <c r="WST105" s="530"/>
      <c r="WSU105" s="531"/>
      <c r="WSV105" s="532"/>
      <c r="WSW105" s="533"/>
      <c r="WSX105" s="527"/>
      <c r="WSY105" s="528"/>
      <c r="WSZ105" s="529"/>
      <c r="WTA105" s="530"/>
      <c r="WTB105" s="531"/>
      <c r="WTC105" s="532"/>
      <c r="WTD105" s="533"/>
      <c r="WTE105" s="527"/>
      <c r="WTF105" s="528"/>
      <c r="WTG105" s="529"/>
      <c r="WTH105" s="530"/>
      <c r="WTI105" s="531"/>
      <c r="WTJ105" s="532"/>
      <c r="WTK105" s="533"/>
      <c r="WTL105" s="527"/>
      <c r="WTM105" s="528"/>
      <c r="WTN105" s="529"/>
      <c r="WTO105" s="530"/>
      <c r="WTP105" s="531"/>
      <c r="WTQ105" s="532"/>
      <c r="WTR105" s="533"/>
      <c r="WTS105" s="527"/>
      <c r="WTT105" s="528"/>
      <c r="WTU105" s="529"/>
      <c r="WTV105" s="530"/>
      <c r="WTW105" s="531"/>
      <c r="WTX105" s="532"/>
      <c r="WTY105" s="533"/>
      <c r="WTZ105" s="527"/>
      <c r="WUA105" s="528"/>
      <c r="WUB105" s="529"/>
      <c r="WUC105" s="530"/>
      <c r="WUD105" s="531"/>
      <c r="WUE105" s="532"/>
      <c r="WUF105" s="533"/>
      <c r="WUG105" s="527"/>
      <c r="WUH105" s="528"/>
      <c r="WUI105" s="529"/>
      <c r="WUJ105" s="530"/>
      <c r="WUK105" s="531"/>
      <c r="WUL105" s="532"/>
      <c r="WUM105" s="533"/>
      <c r="WUN105" s="527"/>
      <c r="WUO105" s="528"/>
      <c r="WUP105" s="529"/>
      <c r="WUQ105" s="530"/>
      <c r="WUR105" s="531"/>
      <c r="WUS105" s="532"/>
      <c r="WUT105" s="533"/>
      <c r="WUU105" s="527"/>
      <c r="WUV105" s="528"/>
      <c r="WUW105" s="529"/>
      <c r="WUX105" s="530"/>
      <c r="WUY105" s="531"/>
      <c r="WUZ105" s="532"/>
      <c r="WVA105" s="533"/>
      <c r="WVB105" s="527"/>
      <c r="WVC105" s="528"/>
      <c r="WVD105" s="529"/>
      <c r="WVE105" s="530"/>
      <c r="WVF105" s="531"/>
      <c r="WVG105" s="532"/>
      <c r="WVH105" s="533"/>
      <c r="WVI105" s="527"/>
      <c r="WVJ105" s="528"/>
      <c r="WVK105" s="529"/>
      <c r="WVL105" s="530"/>
      <c r="WVM105" s="531"/>
      <c r="WVN105" s="532"/>
      <c r="WVO105" s="533"/>
      <c r="WVP105" s="527"/>
      <c r="WVQ105" s="528"/>
      <c r="WVR105" s="529"/>
      <c r="WVS105" s="530"/>
      <c r="WVT105" s="531"/>
      <c r="WVU105" s="532"/>
      <c r="WVV105" s="533"/>
      <c r="WVW105" s="527"/>
      <c r="WVX105" s="528"/>
      <c r="WVY105" s="529"/>
      <c r="WVZ105" s="530"/>
      <c r="WWA105" s="531"/>
      <c r="WWB105" s="532"/>
      <c r="WWC105" s="533"/>
      <c r="WWD105" s="527"/>
      <c r="WWE105" s="528"/>
      <c r="WWF105" s="529"/>
      <c r="WWG105" s="530"/>
      <c r="WWH105" s="531"/>
      <c r="WWI105" s="532"/>
      <c r="WWJ105" s="533"/>
      <c r="WWK105" s="527"/>
      <c r="WWL105" s="528"/>
      <c r="WWM105" s="529"/>
      <c r="WWN105" s="530"/>
      <c r="WWO105" s="531"/>
      <c r="WWP105" s="532"/>
      <c r="WWQ105" s="533"/>
      <c r="WWR105" s="527"/>
      <c r="WWS105" s="528"/>
      <c r="WWT105" s="529"/>
      <c r="WWU105" s="530"/>
      <c r="WWV105" s="531"/>
      <c r="WWW105" s="532"/>
      <c r="WWX105" s="533"/>
      <c r="WWY105" s="527"/>
      <c r="WWZ105" s="528"/>
      <c r="WXA105" s="529"/>
      <c r="WXB105" s="530"/>
      <c r="WXC105" s="531"/>
      <c r="WXD105" s="532"/>
      <c r="WXE105" s="533"/>
      <c r="WXF105" s="527"/>
      <c r="WXG105" s="528"/>
      <c r="WXH105" s="529"/>
      <c r="WXI105" s="530"/>
      <c r="WXJ105" s="531"/>
      <c r="WXK105" s="532"/>
      <c r="WXL105" s="533"/>
      <c r="WXM105" s="527"/>
      <c r="WXN105" s="528"/>
      <c r="WXO105" s="529"/>
      <c r="WXP105" s="530"/>
      <c r="WXQ105" s="531"/>
      <c r="WXR105" s="532"/>
      <c r="WXS105" s="533"/>
      <c r="WXT105" s="527"/>
      <c r="WXU105" s="528"/>
      <c r="WXV105" s="529"/>
      <c r="WXW105" s="530"/>
      <c r="WXX105" s="531"/>
      <c r="WXY105" s="532"/>
      <c r="WXZ105" s="533"/>
      <c r="WYA105" s="527"/>
      <c r="WYB105" s="528"/>
      <c r="WYC105" s="529"/>
      <c r="WYD105" s="530"/>
      <c r="WYE105" s="531"/>
      <c r="WYF105" s="532"/>
      <c r="WYG105" s="533"/>
      <c r="WYH105" s="527"/>
      <c r="WYI105" s="528"/>
      <c r="WYJ105" s="529"/>
      <c r="WYK105" s="530"/>
      <c r="WYL105" s="531"/>
      <c r="WYM105" s="532"/>
      <c r="WYN105" s="533"/>
      <c r="WYO105" s="527"/>
      <c r="WYP105" s="528"/>
      <c r="WYQ105" s="529"/>
      <c r="WYR105" s="530"/>
      <c r="WYS105" s="531"/>
      <c r="WYT105" s="532"/>
      <c r="WYU105" s="533"/>
      <c r="WYV105" s="527"/>
      <c r="WYW105" s="528"/>
      <c r="WYX105" s="529"/>
      <c r="WYY105" s="530"/>
      <c r="WYZ105" s="531"/>
      <c r="WZA105" s="532"/>
      <c r="WZB105" s="533"/>
      <c r="WZC105" s="527"/>
      <c r="WZD105" s="528"/>
      <c r="WZE105" s="529"/>
      <c r="WZF105" s="530"/>
      <c r="WZG105" s="531"/>
      <c r="WZH105" s="532"/>
      <c r="WZI105" s="533"/>
      <c r="WZJ105" s="527"/>
      <c r="WZK105" s="528"/>
      <c r="WZL105" s="529"/>
      <c r="WZM105" s="530"/>
      <c r="WZN105" s="531"/>
      <c r="WZO105" s="532"/>
      <c r="WZP105" s="533"/>
      <c r="WZQ105" s="527"/>
      <c r="WZR105" s="528"/>
      <c r="WZS105" s="529"/>
      <c r="WZT105" s="530"/>
      <c r="WZU105" s="531"/>
      <c r="WZV105" s="532"/>
      <c r="WZW105" s="533"/>
      <c r="WZX105" s="527"/>
      <c r="WZY105" s="528"/>
      <c r="WZZ105" s="529"/>
      <c r="XAA105" s="530"/>
      <c r="XAB105" s="531"/>
      <c r="XAC105" s="532"/>
      <c r="XAD105" s="533"/>
      <c r="XAE105" s="527"/>
      <c r="XAF105" s="528"/>
      <c r="XAG105" s="529"/>
      <c r="XAH105" s="530"/>
      <c r="XAI105" s="531"/>
      <c r="XAJ105" s="532"/>
      <c r="XAK105" s="533"/>
      <c r="XAL105" s="527"/>
      <c r="XAM105" s="528"/>
      <c r="XAN105" s="529"/>
      <c r="XAO105" s="530"/>
      <c r="XAP105" s="531"/>
      <c r="XAQ105" s="532"/>
      <c r="XAR105" s="533"/>
      <c r="XAS105" s="527"/>
      <c r="XAT105" s="528"/>
      <c r="XAU105" s="529"/>
      <c r="XAV105" s="530"/>
      <c r="XAW105" s="531"/>
      <c r="XAX105" s="532"/>
      <c r="XAY105" s="533"/>
      <c r="XAZ105" s="527"/>
      <c r="XBA105" s="528"/>
      <c r="XBB105" s="529"/>
      <c r="XBC105" s="530"/>
      <c r="XBD105" s="531"/>
      <c r="XBE105" s="532"/>
      <c r="XBF105" s="533"/>
      <c r="XBG105" s="527"/>
      <c r="XBH105" s="528"/>
      <c r="XBI105" s="529"/>
      <c r="XBJ105" s="530"/>
      <c r="XBK105" s="531"/>
      <c r="XBL105" s="532"/>
      <c r="XBM105" s="533"/>
      <c r="XBN105" s="527"/>
      <c r="XBO105" s="528"/>
      <c r="XBP105" s="529"/>
      <c r="XBQ105" s="530"/>
      <c r="XBR105" s="531"/>
      <c r="XBS105" s="532"/>
      <c r="XBT105" s="533"/>
      <c r="XBU105" s="527"/>
      <c r="XBV105" s="528"/>
      <c r="XBW105" s="529"/>
      <c r="XBX105" s="530"/>
      <c r="XBY105" s="531"/>
      <c r="XBZ105" s="532"/>
      <c r="XCA105" s="533"/>
      <c r="XCB105" s="527"/>
      <c r="XCC105" s="528"/>
      <c r="XCD105" s="529"/>
      <c r="XCE105" s="530"/>
      <c r="XCF105" s="531"/>
      <c r="XCG105" s="532"/>
      <c r="XCH105" s="533"/>
      <c r="XCI105" s="527"/>
      <c r="XCJ105" s="528"/>
      <c r="XCK105" s="529"/>
      <c r="XCL105" s="530"/>
      <c r="XCM105" s="531"/>
      <c r="XCN105" s="532"/>
      <c r="XCO105" s="533"/>
      <c r="XCP105" s="527"/>
      <c r="XCQ105" s="528"/>
      <c r="XCR105" s="529"/>
      <c r="XCS105" s="530"/>
      <c r="XCT105" s="531"/>
      <c r="XCU105" s="532"/>
      <c r="XCV105" s="533"/>
      <c r="XCW105" s="527"/>
      <c r="XCX105" s="528"/>
      <c r="XCY105" s="529"/>
      <c r="XCZ105" s="530"/>
      <c r="XDA105" s="531"/>
      <c r="XDB105" s="532"/>
      <c r="XDC105" s="533"/>
      <c r="XDD105" s="527"/>
      <c r="XDE105" s="528"/>
      <c r="XDF105" s="529"/>
      <c r="XDG105" s="530"/>
      <c r="XDH105" s="531"/>
      <c r="XDI105" s="532"/>
      <c r="XDJ105" s="533"/>
      <c r="XDK105" s="527"/>
      <c r="XDL105" s="528"/>
      <c r="XDM105" s="529"/>
      <c r="XDN105" s="530"/>
      <c r="XDO105" s="531"/>
      <c r="XDP105" s="532"/>
      <c r="XDQ105" s="533"/>
      <c r="XDR105" s="527"/>
      <c r="XDS105" s="528"/>
      <c r="XDT105" s="529"/>
      <c r="XDU105" s="530"/>
      <c r="XDV105" s="531"/>
      <c r="XDW105" s="532"/>
      <c r="XDX105" s="533"/>
      <c r="XDY105" s="527"/>
      <c r="XDZ105" s="528"/>
      <c r="XEA105" s="529"/>
      <c r="XEB105" s="530"/>
      <c r="XEC105" s="531"/>
      <c r="XED105" s="532"/>
      <c r="XEE105" s="533"/>
      <c r="XEF105" s="527"/>
      <c r="XEG105" s="528"/>
      <c r="XEH105" s="529"/>
      <c r="XEI105" s="530"/>
      <c r="XEJ105" s="531"/>
      <c r="XEK105" s="532"/>
      <c r="XEL105" s="533"/>
      <c r="XEM105" s="527"/>
      <c r="XEN105" s="528"/>
      <c r="XEO105" s="529"/>
      <c r="XEP105" s="530"/>
      <c r="XEQ105" s="531"/>
      <c r="XER105" s="532"/>
      <c r="XES105" s="533"/>
      <c r="XET105" s="527"/>
      <c r="XEU105" s="528"/>
      <c r="XEV105" s="529"/>
      <c r="XEW105" s="530"/>
      <c r="XEX105" s="531"/>
      <c r="XEY105" s="532"/>
      <c r="XEZ105" s="533"/>
      <c r="XFA105" s="527"/>
      <c r="XFB105" s="528"/>
      <c r="XFC105" s="529"/>
      <c r="XFD105" s="530"/>
    </row>
    <row r="106" spans="1:16384" s="10" customFormat="1" ht="168.75" x14ac:dyDescent="0.2">
      <c r="A106" s="688"/>
      <c r="B106" s="507" t="s">
        <v>1030</v>
      </c>
      <c r="C106" s="554">
        <v>201375840</v>
      </c>
      <c r="D106" s="509"/>
      <c r="E106" s="505">
        <f t="shared" ref="E106:E107" si="8">+C106-D106</f>
        <v>201375840</v>
      </c>
      <c r="F106" s="526">
        <v>42606</v>
      </c>
      <c r="G106" s="507"/>
      <c r="H106" s="527"/>
      <c r="I106" s="528"/>
      <c r="J106" s="529"/>
      <c r="K106" s="530"/>
      <c r="L106" s="531"/>
      <c r="M106" s="532"/>
      <c r="N106" s="533"/>
      <c r="O106" s="527"/>
      <c r="P106" s="528"/>
      <c r="Q106" s="529"/>
      <c r="R106" s="530"/>
      <c r="S106" s="531"/>
      <c r="T106" s="532"/>
      <c r="U106" s="533"/>
      <c r="V106" s="527"/>
      <c r="W106" s="528"/>
      <c r="X106" s="529"/>
      <c r="Y106" s="530"/>
      <c r="Z106" s="531"/>
      <c r="AA106" s="532"/>
      <c r="AB106" s="533"/>
      <c r="AC106" s="527"/>
      <c r="AD106" s="528"/>
      <c r="AE106" s="529"/>
      <c r="AF106" s="530"/>
      <c r="AG106" s="531"/>
      <c r="AH106" s="532"/>
      <c r="AI106" s="533"/>
      <c r="AJ106" s="527"/>
      <c r="AK106" s="528"/>
      <c r="AL106" s="529"/>
      <c r="AM106" s="530"/>
      <c r="AN106" s="531"/>
      <c r="AO106" s="532"/>
      <c r="AP106" s="533"/>
      <c r="AQ106" s="527"/>
      <c r="AR106" s="528"/>
      <c r="AS106" s="529"/>
      <c r="AT106" s="530"/>
      <c r="AU106" s="531"/>
      <c r="AV106" s="532"/>
      <c r="AW106" s="533"/>
      <c r="AX106" s="527"/>
      <c r="AY106" s="528"/>
      <c r="AZ106" s="529"/>
      <c r="BA106" s="530"/>
      <c r="BB106" s="531"/>
      <c r="BC106" s="532"/>
      <c r="BD106" s="533"/>
      <c r="BE106" s="527"/>
      <c r="BF106" s="528"/>
      <c r="BG106" s="529"/>
      <c r="BH106" s="530"/>
      <c r="BI106" s="531"/>
      <c r="BJ106" s="532"/>
      <c r="BK106" s="533"/>
      <c r="BL106" s="527"/>
      <c r="BM106" s="528"/>
      <c r="BN106" s="529"/>
      <c r="BO106" s="530"/>
      <c r="BP106" s="531"/>
      <c r="BQ106" s="532"/>
      <c r="BR106" s="533"/>
      <c r="BS106" s="527"/>
      <c r="BT106" s="528"/>
      <c r="BU106" s="529"/>
      <c r="BV106" s="530"/>
      <c r="BW106" s="531"/>
      <c r="BX106" s="532"/>
      <c r="BY106" s="533"/>
      <c r="BZ106" s="527"/>
      <c r="CA106" s="528"/>
      <c r="CB106" s="529"/>
      <c r="CC106" s="530"/>
      <c r="CD106" s="531"/>
      <c r="CE106" s="532"/>
      <c r="CF106" s="533"/>
      <c r="CG106" s="527"/>
      <c r="CH106" s="528"/>
      <c r="CI106" s="529"/>
      <c r="CJ106" s="530"/>
      <c r="CK106" s="531"/>
      <c r="CL106" s="532"/>
      <c r="CM106" s="533"/>
      <c r="CN106" s="527"/>
      <c r="CO106" s="528"/>
      <c r="CP106" s="529"/>
      <c r="CQ106" s="530"/>
      <c r="CR106" s="531"/>
      <c r="CS106" s="532"/>
      <c r="CT106" s="533"/>
      <c r="CU106" s="527"/>
      <c r="CV106" s="528"/>
      <c r="CW106" s="529"/>
      <c r="CX106" s="530"/>
      <c r="CY106" s="531"/>
      <c r="CZ106" s="532"/>
      <c r="DA106" s="533"/>
      <c r="DB106" s="527"/>
      <c r="DC106" s="528"/>
      <c r="DD106" s="529"/>
      <c r="DE106" s="530"/>
      <c r="DF106" s="531"/>
      <c r="DG106" s="532"/>
      <c r="DH106" s="533"/>
      <c r="DI106" s="527"/>
      <c r="DJ106" s="528"/>
      <c r="DK106" s="529"/>
      <c r="DL106" s="530"/>
      <c r="DM106" s="531"/>
      <c r="DN106" s="532"/>
      <c r="DO106" s="533"/>
      <c r="DP106" s="527"/>
      <c r="DQ106" s="528"/>
      <c r="DR106" s="529"/>
      <c r="DS106" s="530"/>
      <c r="DT106" s="531"/>
      <c r="DU106" s="532"/>
      <c r="DV106" s="533"/>
      <c r="DW106" s="527"/>
      <c r="DX106" s="528"/>
      <c r="DY106" s="529"/>
      <c r="DZ106" s="530"/>
      <c r="EA106" s="531"/>
      <c r="EB106" s="532"/>
      <c r="EC106" s="533"/>
      <c r="ED106" s="527"/>
      <c r="EE106" s="528"/>
      <c r="EF106" s="529"/>
      <c r="EG106" s="530"/>
      <c r="EH106" s="531"/>
      <c r="EI106" s="532"/>
      <c r="EJ106" s="533"/>
      <c r="EK106" s="527"/>
      <c r="EL106" s="528"/>
      <c r="EM106" s="529"/>
      <c r="EN106" s="530"/>
      <c r="EO106" s="531"/>
      <c r="EP106" s="532"/>
      <c r="EQ106" s="533"/>
      <c r="ER106" s="527"/>
      <c r="ES106" s="528"/>
      <c r="ET106" s="529"/>
      <c r="EU106" s="530"/>
      <c r="EV106" s="531"/>
      <c r="EW106" s="532"/>
      <c r="EX106" s="533"/>
      <c r="EY106" s="527"/>
      <c r="EZ106" s="528"/>
      <c r="FA106" s="529"/>
      <c r="FB106" s="530"/>
      <c r="FC106" s="531"/>
      <c r="FD106" s="532"/>
      <c r="FE106" s="533"/>
      <c r="FF106" s="527"/>
      <c r="FG106" s="528"/>
      <c r="FH106" s="529"/>
      <c r="FI106" s="530"/>
      <c r="FJ106" s="531"/>
      <c r="FK106" s="532"/>
      <c r="FL106" s="533"/>
      <c r="FM106" s="527"/>
      <c r="FN106" s="528"/>
      <c r="FO106" s="529"/>
      <c r="FP106" s="530"/>
      <c r="FQ106" s="531"/>
      <c r="FR106" s="532"/>
      <c r="FS106" s="533"/>
      <c r="FT106" s="527"/>
      <c r="FU106" s="528"/>
      <c r="FV106" s="529"/>
      <c r="FW106" s="530"/>
      <c r="FX106" s="531"/>
      <c r="FY106" s="532"/>
      <c r="FZ106" s="533"/>
      <c r="GA106" s="527"/>
      <c r="GB106" s="528"/>
      <c r="GC106" s="529"/>
      <c r="GD106" s="530"/>
      <c r="GE106" s="531"/>
      <c r="GF106" s="532"/>
      <c r="GG106" s="533"/>
      <c r="GH106" s="527"/>
      <c r="GI106" s="528"/>
      <c r="GJ106" s="529"/>
      <c r="GK106" s="530"/>
      <c r="GL106" s="531"/>
      <c r="GM106" s="532"/>
      <c r="GN106" s="533"/>
      <c r="GO106" s="527"/>
      <c r="GP106" s="528"/>
      <c r="GQ106" s="529"/>
      <c r="GR106" s="530"/>
      <c r="GS106" s="531"/>
      <c r="GT106" s="532"/>
      <c r="GU106" s="533"/>
      <c r="GV106" s="527"/>
      <c r="GW106" s="528"/>
      <c r="GX106" s="529"/>
      <c r="GY106" s="530"/>
      <c r="GZ106" s="531"/>
      <c r="HA106" s="532"/>
      <c r="HB106" s="533"/>
      <c r="HC106" s="527"/>
      <c r="HD106" s="528"/>
      <c r="HE106" s="529"/>
      <c r="HF106" s="530"/>
      <c r="HG106" s="531"/>
      <c r="HH106" s="532"/>
      <c r="HI106" s="533"/>
      <c r="HJ106" s="527"/>
      <c r="HK106" s="528"/>
      <c r="HL106" s="529"/>
      <c r="HM106" s="530"/>
      <c r="HN106" s="531"/>
      <c r="HO106" s="532"/>
      <c r="HP106" s="533"/>
      <c r="HQ106" s="527"/>
      <c r="HR106" s="528"/>
      <c r="HS106" s="529"/>
      <c r="HT106" s="530"/>
      <c r="HU106" s="531"/>
      <c r="HV106" s="532"/>
      <c r="HW106" s="533"/>
      <c r="HX106" s="527"/>
      <c r="HY106" s="528"/>
      <c r="HZ106" s="529"/>
      <c r="IA106" s="530"/>
      <c r="IB106" s="531"/>
      <c r="IC106" s="532"/>
      <c r="ID106" s="533"/>
      <c r="IE106" s="527"/>
      <c r="IF106" s="528"/>
      <c r="IG106" s="529"/>
      <c r="IH106" s="530"/>
      <c r="II106" s="531"/>
      <c r="IJ106" s="532"/>
      <c r="IK106" s="533"/>
      <c r="IL106" s="527"/>
      <c r="IM106" s="528"/>
      <c r="IN106" s="529"/>
      <c r="IO106" s="530"/>
      <c r="IP106" s="531"/>
      <c r="IQ106" s="532"/>
      <c r="IR106" s="533"/>
      <c r="IS106" s="527"/>
      <c r="IT106" s="528"/>
      <c r="IU106" s="529"/>
      <c r="IV106" s="530"/>
      <c r="IW106" s="531"/>
      <c r="IX106" s="532"/>
      <c r="IY106" s="533"/>
      <c r="IZ106" s="527"/>
      <c r="JA106" s="528"/>
      <c r="JB106" s="529"/>
      <c r="JC106" s="530"/>
      <c r="JD106" s="531"/>
      <c r="JE106" s="532"/>
      <c r="JF106" s="533"/>
      <c r="JG106" s="527"/>
      <c r="JH106" s="528"/>
      <c r="JI106" s="529"/>
      <c r="JJ106" s="530"/>
      <c r="JK106" s="531"/>
      <c r="JL106" s="532"/>
      <c r="JM106" s="533"/>
      <c r="JN106" s="527"/>
      <c r="JO106" s="528"/>
      <c r="JP106" s="529"/>
      <c r="JQ106" s="530"/>
      <c r="JR106" s="531"/>
      <c r="JS106" s="532"/>
      <c r="JT106" s="533"/>
      <c r="JU106" s="527"/>
      <c r="JV106" s="528"/>
      <c r="JW106" s="529"/>
      <c r="JX106" s="530"/>
      <c r="JY106" s="531"/>
      <c r="JZ106" s="532"/>
      <c r="KA106" s="533"/>
      <c r="KB106" s="527"/>
      <c r="KC106" s="528"/>
      <c r="KD106" s="529"/>
      <c r="KE106" s="530"/>
      <c r="KF106" s="531"/>
      <c r="KG106" s="532"/>
      <c r="KH106" s="533"/>
      <c r="KI106" s="527"/>
      <c r="KJ106" s="528"/>
      <c r="KK106" s="529"/>
      <c r="KL106" s="530"/>
      <c r="KM106" s="531"/>
      <c r="KN106" s="532"/>
      <c r="KO106" s="533"/>
      <c r="KP106" s="527"/>
      <c r="KQ106" s="528"/>
      <c r="KR106" s="529"/>
      <c r="KS106" s="530"/>
      <c r="KT106" s="531"/>
      <c r="KU106" s="532"/>
      <c r="KV106" s="533"/>
      <c r="KW106" s="527"/>
      <c r="KX106" s="528"/>
      <c r="KY106" s="529"/>
      <c r="KZ106" s="530"/>
      <c r="LA106" s="531"/>
      <c r="LB106" s="532"/>
      <c r="LC106" s="533"/>
      <c r="LD106" s="527"/>
      <c r="LE106" s="528"/>
      <c r="LF106" s="529"/>
      <c r="LG106" s="530"/>
      <c r="LH106" s="531"/>
      <c r="LI106" s="532"/>
      <c r="LJ106" s="533"/>
      <c r="LK106" s="527"/>
      <c r="LL106" s="528"/>
      <c r="LM106" s="529"/>
      <c r="LN106" s="530"/>
      <c r="LO106" s="531"/>
      <c r="LP106" s="532"/>
      <c r="LQ106" s="533"/>
      <c r="LR106" s="527"/>
      <c r="LS106" s="528"/>
      <c r="LT106" s="529"/>
      <c r="LU106" s="530"/>
      <c r="LV106" s="531"/>
      <c r="LW106" s="532"/>
      <c r="LX106" s="533"/>
      <c r="LY106" s="527"/>
      <c r="LZ106" s="528"/>
      <c r="MA106" s="529"/>
      <c r="MB106" s="530"/>
      <c r="MC106" s="531"/>
      <c r="MD106" s="532"/>
      <c r="ME106" s="533"/>
      <c r="MF106" s="527"/>
      <c r="MG106" s="528"/>
      <c r="MH106" s="529"/>
      <c r="MI106" s="530"/>
      <c r="MJ106" s="531"/>
      <c r="MK106" s="532"/>
      <c r="ML106" s="533"/>
      <c r="MM106" s="527"/>
      <c r="MN106" s="528"/>
      <c r="MO106" s="529"/>
      <c r="MP106" s="530"/>
      <c r="MQ106" s="531"/>
      <c r="MR106" s="532"/>
      <c r="MS106" s="533"/>
      <c r="MT106" s="527"/>
      <c r="MU106" s="528"/>
      <c r="MV106" s="529"/>
      <c r="MW106" s="530"/>
      <c r="MX106" s="531"/>
      <c r="MY106" s="532"/>
      <c r="MZ106" s="533"/>
      <c r="NA106" s="527"/>
      <c r="NB106" s="528"/>
      <c r="NC106" s="529"/>
      <c r="ND106" s="530"/>
      <c r="NE106" s="531"/>
      <c r="NF106" s="532"/>
      <c r="NG106" s="533"/>
      <c r="NH106" s="527"/>
      <c r="NI106" s="528"/>
      <c r="NJ106" s="529"/>
      <c r="NK106" s="530"/>
      <c r="NL106" s="531"/>
      <c r="NM106" s="532"/>
      <c r="NN106" s="533"/>
      <c r="NO106" s="527"/>
      <c r="NP106" s="528"/>
      <c r="NQ106" s="529"/>
      <c r="NR106" s="530"/>
      <c r="NS106" s="531"/>
      <c r="NT106" s="532"/>
      <c r="NU106" s="533"/>
      <c r="NV106" s="527"/>
      <c r="NW106" s="528"/>
      <c r="NX106" s="529"/>
      <c r="NY106" s="530"/>
      <c r="NZ106" s="531"/>
      <c r="OA106" s="532"/>
      <c r="OB106" s="533"/>
      <c r="OC106" s="527"/>
      <c r="OD106" s="528"/>
      <c r="OE106" s="529"/>
      <c r="OF106" s="530"/>
      <c r="OG106" s="531"/>
      <c r="OH106" s="532"/>
      <c r="OI106" s="533"/>
      <c r="OJ106" s="527"/>
      <c r="OK106" s="528"/>
      <c r="OL106" s="529"/>
      <c r="OM106" s="530"/>
      <c r="ON106" s="531"/>
      <c r="OO106" s="532"/>
      <c r="OP106" s="533"/>
      <c r="OQ106" s="527"/>
      <c r="OR106" s="528"/>
      <c r="OS106" s="529"/>
      <c r="OT106" s="530"/>
      <c r="OU106" s="531"/>
      <c r="OV106" s="532"/>
      <c r="OW106" s="533"/>
      <c r="OX106" s="527"/>
      <c r="OY106" s="528"/>
      <c r="OZ106" s="529"/>
      <c r="PA106" s="530"/>
      <c r="PB106" s="531"/>
      <c r="PC106" s="532"/>
      <c r="PD106" s="533"/>
      <c r="PE106" s="527"/>
      <c r="PF106" s="528"/>
      <c r="PG106" s="529"/>
      <c r="PH106" s="530"/>
      <c r="PI106" s="531"/>
      <c r="PJ106" s="532"/>
      <c r="PK106" s="533"/>
      <c r="PL106" s="527"/>
      <c r="PM106" s="528"/>
      <c r="PN106" s="529"/>
      <c r="PO106" s="530"/>
      <c r="PP106" s="531"/>
      <c r="PQ106" s="532"/>
      <c r="PR106" s="533"/>
      <c r="PS106" s="527"/>
      <c r="PT106" s="528"/>
      <c r="PU106" s="529"/>
      <c r="PV106" s="530"/>
      <c r="PW106" s="531"/>
      <c r="PX106" s="532"/>
      <c r="PY106" s="533"/>
      <c r="PZ106" s="527"/>
      <c r="QA106" s="528"/>
      <c r="QB106" s="529"/>
      <c r="QC106" s="530"/>
      <c r="QD106" s="531"/>
      <c r="QE106" s="532"/>
      <c r="QF106" s="533"/>
      <c r="QG106" s="527"/>
      <c r="QH106" s="528"/>
      <c r="QI106" s="529"/>
      <c r="QJ106" s="530"/>
      <c r="QK106" s="531"/>
      <c r="QL106" s="532"/>
      <c r="QM106" s="533"/>
      <c r="QN106" s="527"/>
      <c r="QO106" s="528"/>
      <c r="QP106" s="529"/>
      <c r="QQ106" s="530"/>
      <c r="QR106" s="531"/>
      <c r="QS106" s="532"/>
      <c r="QT106" s="533"/>
      <c r="QU106" s="527"/>
      <c r="QV106" s="528"/>
      <c r="QW106" s="529"/>
      <c r="QX106" s="530"/>
      <c r="QY106" s="531"/>
      <c r="QZ106" s="532"/>
      <c r="RA106" s="533"/>
      <c r="RB106" s="527"/>
      <c r="RC106" s="528"/>
      <c r="RD106" s="529"/>
      <c r="RE106" s="530"/>
      <c r="RF106" s="531"/>
      <c r="RG106" s="532"/>
      <c r="RH106" s="533"/>
      <c r="RI106" s="527"/>
      <c r="RJ106" s="528"/>
      <c r="RK106" s="529"/>
      <c r="RL106" s="530"/>
      <c r="RM106" s="531"/>
      <c r="RN106" s="532"/>
      <c r="RO106" s="533"/>
      <c r="RP106" s="527"/>
      <c r="RQ106" s="528"/>
      <c r="RR106" s="529"/>
      <c r="RS106" s="530"/>
      <c r="RT106" s="531"/>
      <c r="RU106" s="532"/>
      <c r="RV106" s="533"/>
      <c r="RW106" s="527"/>
      <c r="RX106" s="528"/>
      <c r="RY106" s="529"/>
      <c r="RZ106" s="530"/>
      <c r="SA106" s="531"/>
      <c r="SB106" s="532"/>
      <c r="SC106" s="533"/>
      <c r="SD106" s="527"/>
      <c r="SE106" s="528"/>
      <c r="SF106" s="529"/>
      <c r="SG106" s="530"/>
      <c r="SH106" s="531"/>
      <c r="SI106" s="532"/>
      <c r="SJ106" s="533"/>
      <c r="SK106" s="527"/>
      <c r="SL106" s="528"/>
      <c r="SM106" s="529"/>
      <c r="SN106" s="530"/>
      <c r="SO106" s="531"/>
      <c r="SP106" s="532"/>
      <c r="SQ106" s="533"/>
      <c r="SR106" s="527"/>
      <c r="SS106" s="528"/>
      <c r="ST106" s="529"/>
      <c r="SU106" s="530"/>
      <c r="SV106" s="531"/>
      <c r="SW106" s="532"/>
      <c r="SX106" s="533"/>
      <c r="SY106" s="527"/>
      <c r="SZ106" s="528"/>
      <c r="TA106" s="529"/>
      <c r="TB106" s="530"/>
      <c r="TC106" s="531"/>
      <c r="TD106" s="532"/>
      <c r="TE106" s="533"/>
      <c r="TF106" s="527"/>
      <c r="TG106" s="528"/>
      <c r="TH106" s="529"/>
      <c r="TI106" s="530"/>
      <c r="TJ106" s="531"/>
      <c r="TK106" s="532"/>
      <c r="TL106" s="533"/>
      <c r="TM106" s="527"/>
      <c r="TN106" s="528"/>
      <c r="TO106" s="529"/>
      <c r="TP106" s="530"/>
      <c r="TQ106" s="531"/>
      <c r="TR106" s="532"/>
      <c r="TS106" s="533"/>
      <c r="TT106" s="527"/>
      <c r="TU106" s="528"/>
      <c r="TV106" s="529"/>
      <c r="TW106" s="530"/>
      <c r="TX106" s="531"/>
      <c r="TY106" s="532"/>
      <c r="TZ106" s="533"/>
      <c r="UA106" s="527"/>
      <c r="UB106" s="528"/>
      <c r="UC106" s="529"/>
      <c r="UD106" s="530"/>
      <c r="UE106" s="531"/>
      <c r="UF106" s="532"/>
      <c r="UG106" s="533"/>
      <c r="UH106" s="527"/>
      <c r="UI106" s="528"/>
      <c r="UJ106" s="529"/>
      <c r="UK106" s="530"/>
      <c r="UL106" s="531"/>
      <c r="UM106" s="532"/>
      <c r="UN106" s="533"/>
      <c r="UO106" s="527"/>
      <c r="UP106" s="528"/>
      <c r="UQ106" s="529"/>
      <c r="UR106" s="530"/>
      <c r="US106" s="531"/>
      <c r="UT106" s="532"/>
      <c r="UU106" s="533"/>
      <c r="UV106" s="527"/>
      <c r="UW106" s="528"/>
      <c r="UX106" s="529"/>
      <c r="UY106" s="530"/>
      <c r="UZ106" s="531"/>
      <c r="VA106" s="532"/>
      <c r="VB106" s="533"/>
      <c r="VC106" s="527"/>
      <c r="VD106" s="528"/>
      <c r="VE106" s="529"/>
      <c r="VF106" s="530"/>
      <c r="VG106" s="531"/>
      <c r="VH106" s="532"/>
      <c r="VI106" s="533"/>
      <c r="VJ106" s="527"/>
      <c r="VK106" s="528"/>
      <c r="VL106" s="529"/>
      <c r="VM106" s="530"/>
      <c r="VN106" s="531"/>
      <c r="VO106" s="532"/>
      <c r="VP106" s="533"/>
      <c r="VQ106" s="527"/>
      <c r="VR106" s="528"/>
      <c r="VS106" s="529"/>
      <c r="VT106" s="530"/>
      <c r="VU106" s="531"/>
      <c r="VV106" s="532"/>
      <c r="VW106" s="533"/>
      <c r="VX106" s="527"/>
      <c r="VY106" s="528"/>
      <c r="VZ106" s="529"/>
      <c r="WA106" s="530"/>
      <c r="WB106" s="531"/>
      <c r="WC106" s="532"/>
      <c r="WD106" s="533"/>
      <c r="WE106" s="527"/>
      <c r="WF106" s="528"/>
      <c r="WG106" s="529"/>
      <c r="WH106" s="530"/>
      <c r="WI106" s="531"/>
      <c r="WJ106" s="532"/>
      <c r="WK106" s="533"/>
      <c r="WL106" s="527"/>
      <c r="WM106" s="528"/>
      <c r="WN106" s="529"/>
      <c r="WO106" s="530"/>
      <c r="WP106" s="531"/>
      <c r="WQ106" s="532"/>
      <c r="WR106" s="533"/>
      <c r="WS106" s="527"/>
      <c r="WT106" s="528"/>
      <c r="WU106" s="529"/>
      <c r="WV106" s="530"/>
      <c r="WW106" s="531"/>
      <c r="WX106" s="532"/>
      <c r="WY106" s="533"/>
      <c r="WZ106" s="527"/>
      <c r="XA106" s="528"/>
      <c r="XB106" s="529"/>
      <c r="XC106" s="530"/>
      <c r="XD106" s="531"/>
      <c r="XE106" s="532"/>
      <c r="XF106" s="533"/>
      <c r="XG106" s="527"/>
      <c r="XH106" s="528"/>
      <c r="XI106" s="529"/>
      <c r="XJ106" s="530"/>
      <c r="XK106" s="531"/>
      <c r="XL106" s="532"/>
      <c r="XM106" s="533"/>
      <c r="XN106" s="527"/>
      <c r="XO106" s="528"/>
      <c r="XP106" s="529"/>
      <c r="XQ106" s="530"/>
      <c r="XR106" s="531"/>
      <c r="XS106" s="532"/>
      <c r="XT106" s="533"/>
      <c r="XU106" s="527"/>
      <c r="XV106" s="528"/>
      <c r="XW106" s="529"/>
      <c r="XX106" s="530"/>
      <c r="XY106" s="531"/>
      <c r="XZ106" s="532"/>
      <c r="YA106" s="533"/>
      <c r="YB106" s="527"/>
      <c r="YC106" s="528"/>
      <c r="YD106" s="529"/>
      <c r="YE106" s="530"/>
      <c r="YF106" s="531"/>
      <c r="YG106" s="532"/>
      <c r="YH106" s="533"/>
      <c r="YI106" s="527"/>
      <c r="YJ106" s="528"/>
      <c r="YK106" s="529"/>
      <c r="YL106" s="530"/>
      <c r="YM106" s="531"/>
      <c r="YN106" s="532"/>
      <c r="YO106" s="533"/>
      <c r="YP106" s="527"/>
      <c r="YQ106" s="528"/>
      <c r="YR106" s="529"/>
      <c r="YS106" s="530"/>
      <c r="YT106" s="531"/>
      <c r="YU106" s="532"/>
      <c r="YV106" s="533"/>
      <c r="YW106" s="527"/>
      <c r="YX106" s="528"/>
      <c r="YY106" s="529"/>
      <c r="YZ106" s="530"/>
      <c r="ZA106" s="531"/>
      <c r="ZB106" s="532"/>
      <c r="ZC106" s="533"/>
      <c r="ZD106" s="527"/>
      <c r="ZE106" s="528"/>
      <c r="ZF106" s="529"/>
      <c r="ZG106" s="530"/>
      <c r="ZH106" s="531"/>
      <c r="ZI106" s="532"/>
      <c r="ZJ106" s="533"/>
      <c r="ZK106" s="527"/>
      <c r="ZL106" s="528"/>
      <c r="ZM106" s="529"/>
      <c r="ZN106" s="530"/>
      <c r="ZO106" s="531"/>
      <c r="ZP106" s="532"/>
      <c r="ZQ106" s="533"/>
      <c r="ZR106" s="527"/>
      <c r="ZS106" s="528"/>
      <c r="ZT106" s="529"/>
      <c r="ZU106" s="530"/>
      <c r="ZV106" s="531"/>
      <c r="ZW106" s="532"/>
      <c r="ZX106" s="533"/>
      <c r="ZY106" s="527"/>
      <c r="ZZ106" s="528"/>
      <c r="AAA106" s="529"/>
      <c r="AAB106" s="530"/>
      <c r="AAC106" s="531"/>
      <c r="AAD106" s="532"/>
      <c r="AAE106" s="533"/>
      <c r="AAF106" s="527"/>
      <c r="AAG106" s="528"/>
      <c r="AAH106" s="529"/>
      <c r="AAI106" s="530"/>
      <c r="AAJ106" s="531"/>
      <c r="AAK106" s="532"/>
      <c r="AAL106" s="533"/>
      <c r="AAM106" s="527"/>
      <c r="AAN106" s="528"/>
      <c r="AAO106" s="529"/>
      <c r="AAP106" s="530"/>
      <c r="AAQ106" s="531"/>
      <c r="AAR106" s="532"/>
      <c r="AAS106" s="533"/>
      <c r="AAT106" s="527"/>
      <c r="AAU106" s="528"/>
      <c r="AAV106" s="529"/>
      <c r="AAW106" s="530"/>
      <c r="AAX106" s="531"/>
      <c r="AAY106" s="532"/>
      <c r="AAZ106" s="533"/>
      <c r="ABA106" s="527"/>
      <c r="ABB106" s="528"/>
      <c r="ABC106" s="529"/>
      <c r="ABD106" s="530"/>
      <c r="ABE106" s="531"/>
      <c r="ABF106" s="532"/>
      <c r="ABG106" s="533"/>
      <c r="ABH106" s="527"/>
      <c r="ABI106" s="528"/>
      <c r="ABJ106" s="529"/>
      <c r="ABK106" s="530"/>
      <c r="ABL106" s="531"/>
      <c r="ABM106" s="532"/>
      <c r="ABN106" s="533"/>
      <c r="ABO106" s="527"/>
      <c r="ABP106" s="528"/>
      <c r="ABQ106" s="529"/>
      <c r="ABR106" s="530"/>
      <c r="ABS106" s="531"/>
      <c r="ABT106" s="532"/>
      <c r="ABU106" s="533"/>
      <c r="ABV106" s="527"/>
      <c r="ABW106" s="528"/>
      <c r="ABX106" s="529"/>
      <c r="ABY106" s="530"/>
      <c r="ABZ106" s="531"/>
      <c r="ACA106" s="532"/>
      <c r="ACB106" s="533"/>
      <c r="ACC106" s="527"/>
      <c r="ACD106" s="528"/>
      <c r="ACE106" s="529"/>
      <c r="ACF106" s="530"/>
      <c r="ACG106" s="531"/>
      <c r="ACH106" s="532"/>
      <c r="ACI106" s="533"/>
      <c r="ACJ106" s="527"/>
      <c r="ACK106" s="528"/>
      <c r="ACL106" s="529"/>
      <c r="ACM106" s="530"/>
      <c r="ACN106" s="531"/>
      <c r="ACO106" s="532"/>
      <c r="ACP106" s="533"/>
      <c r="ACQ106" s="527"/>
      <c r="ACR106" s="528"/>
      <c r="ACS106" s="529"/>
      <c r="ACT106" s="530"/>
      <c r="ACU106" s="531"/>
      <c r="ACV106" s="532"/>
      <c r="ACW106" s="533"/>
      <c r="ACX106" s="527"/>
      <c r="ACY106" s="528"/>
      <c r="ACZ106" s="529"/>
      <c r="ADA106" s="530"/>
      <c r="ADB106" s="531"/>
      <c r="ADC106" s="532"/>
      <c r="ADD106" s="533"/>
      <c r="ADE106" s="527"/>
      <c r="ADF106" s="528"/>
      <c r="ADG106" s="529"/>
      <c r="ADH106" s="530"/>
      <c r="ADI106" s="531"/>
      <c r="ADJ106" s="532"/>
      <c r="ADK106" s="533"/>
      <c r="ADL106" s="527"/>
      <c r="ADM106" s="528"/>
      <c r="ADN106" s="529"/>
      <c r="ADO106" s="530"/>
      <c r="ADP106" s="531"/>
      <c r="ADQ106" s="532"/>
      <c r="ADR106" s="533"/>
      <c r="ADS106" s="527"/>
      <c r="ADT106" s="528"/>
      <c r="ADU106" s="529"/>
      <c r="ADV106" s="530"/>
      <c r="ADW106" s="531"/>
      <c r="ADX106" s="532"/>
      <c r="ADY106" s="533"/>
      <c r="ADZ106" s="527"/>
      <c r="AEA106" s="528"/>
      <c r="AEB106" s="529"/>
      <c r="AEC106" s="530"/>
      <c r="AED106" s="531"/>
      <c r="AEE106" s="532"/>
      <c r="AEF106" s="533"/>
      <c r="AEG106" s="527"/>
      <c r="AEH106" s="528"/>
      <c r="AEI106" s="529"/>
      <c r="AEJ106" s="530"/>
      <c r="AEK106" s="531"/>
      <c r="AEL106" s="532"/>
      <c r="AEM106" s="533"/>
      <c r="AEN106" s="527"/>
      <c r="AEO106" s="528"/>
      <c r="AEP106" s="529"/>
      <c r="AEQ106" s="530"/>
      <c r="AER106" s="531"/>
      <c r="AES106" s="532"/>
      <c r="AET106" s="533"/>
      <c r="AEU106" s="527"/>
      <c r="AEV106" s="528"/>
      <c r="AEW106" s="529"/>
      <c r="AEX106" s="530"/>
      <c r="AEY106" s="531"/>
      <c r="AEZ106" s="532"/>
      <c r="AFA106" s="533"/>
      <c r="AFB106" s="527"/>
      <c r="AFC106" s="528"/>
      <c r="AFD106" s="529"/>
      <c r="AFE106" s="530"/>
      <c r="AFF106" s="531"/>
      <c r="AFG106" s="532"/>
      <c r="AFH106" s="533"/>
      <c r="AFI106" s="527"/>
      <c r="AFJ106" s="528"/>
      <c r="AFK106" s="529"/>
      <c r="AFL106" s="530"/>
      <c r="AFM106" s="531"/>
      <c r="AFN106" s="532"/>
      <c r="AFO106" s="533"/>
      <c r="AFP106" s="527"/>
      <c r="AFQ106" s="528"/>
      <c r="AFR106" s="529"/>
      <c r="AFS106" s="530"/>
      <c r="AFT106" s="531"/>
      <c r="AFU106" s="532"/>
      <c r="AFV106" s="533"/>
      <c r="AFW106" s="527"/>
      <c r="AFX106" s="528"/>
      <c r="AFY106" s="529"/>
      <c r="AFZ106" s="530"/>
      <c r="AGA106" s="531"/>
      <c r="AGB106" s="532"/>
      <c r="AGC106" s="533"/>
      <c r="AGD106" s="527"/>
      <c r="AGE106" s="528"/>
      <c r="AGF106" s="529"/>
      <c r="AGG106" s="530"/>
      <c r="AGH106" s="531"/>
      <c r="AGI106" s="532"/>
      <c r="AGJ106" s="533"/>
      <c r="AGK106" s="527"/>
      <c r="AGL106" s="528"/>
      <c r="AGM106" s="529"/>
      <c r="AGN106" s="530"/>
      <c r="AGO106" s="531"/>
      <c r="AGP106" s="532"/>
      <c r="AGQ106" s="533"/>
      <c r="AGR106" s="527"/>
      <c r="AGS106" s="528"/>
      <c r="AGT106" s="529"/>
      <c r="AGU106" s="530"/>
      <c r="AGV106" s="531"/>
      <c r="AGW106" s="532"/>
      <c r="AGX106" s="533"/>
      <c r="AGY106" s="527"/>
      <c r="AGZ106" s="528"/>
      <c r="AHA106" s="529"/>
      <c r="AHB106" s="530"/>
      <c r="AHC106" s="531"/>
      <c r="AHD106" s="532"/>
      <c r="AHE106" s="533"/>
      <c r="AHF106" s="527"/>
      <c r="AHG106" s="528"/>
      <c r="AHH106" s="529"/>
      <c r="AHI106" s="530"/>
      <c r="AHJ106" s="531"/>
      <c r="AHK106" s="532"/>
      <c r="AHL106" s="533"/>
      <c r="AHM106" s="527"/>
      <c r="AHN106" s="528"/>
      <c r="AHO106" s="529"/>
      <c r="AHP106" s="530"/>
      <c r="AHQ106" s="531"/>
      <c r="AHR106" s="532"/>
      <c r="AHS106" s="533"/>
      <c r="AHT106" s="527"/>
      <c r="AHU106" s="528"/>
      <c r="AHV106" s="529"/>
      <c r="AHW106" s="530"/>
      <c r="AHX106" s="531"/>
      <c r="AHY106" s="532"/>
      <c r="AHZ106" s="533"/>
      <c r="AIA106" s="527"/>
      <c r="AIB106" s="528"/>
      <c r="AIC106" s="529"/>
      <c r="AID106" s="530"/>
      <c r="AIE106" s="531"/>
      <c r="AIF106" s="532"/>
      <c r="AIG106" s="533"/>
      <c r="AIH106" s="527"/>
      <c r="AII106" s="528"/>
      <c r="AIJ106" s="529"/>
      <c r="AIK106" s="530"/>
      <c r="AIL106" s="531"/>
      <c r="AIM106" s="532"/>
      <c r="AIN106" s="533"/>
      <c r="AIO106" s="527"/>
      <c r="AIP106" s="528"/>
      <c r="AIQ106" s="529"/>
      <c r="AIR106" s="530"/>
      <c r="AIS106" s="531"/>
      <c r="AIT106" s="532"/>
      <c r="AIU106" s="533"/>
      <c r="AIV106" s="527"/>
      <c r="AIW106" s="528"/>
      <c r="AIX106" s="529"/>
      <c r="AIY106" s="530"/>
      <c r="AIZ106" s="531"/>
      <c r="AJA106" s="532"/>
      <c r="AJB106" s="533"/>
      <c r="AJC106" s="527"/>
      <c r="AJD106" s="528"/>
      <c r="AJE106" s="529"/>
      <c r="AJF106" s="530"/>
      <c r="AJG106" s="531"/>
      <c r="AJH106" s="532"/>
      <c r="AJI106" s="533"/>
      <c r="AJJ106" s="527"/>
      <c r="AJK106" s="528"/>
      <c r="AJL106" s="529"/>
      <c r="AJM106" s="530"/>
      <c r="AJN106" s="531"/>
      <c r="AJO106" s="532"/>
      <c r="AJP106" s="533"/>
      <c r="AJQ106" s="527"/>
      <c r="AJR106" s="528"/>
      <c r="AJS106" s="529"/>
      <c r="AJT106" s="530"/>
      <c r="AJU106" s="531"/>
      <c r="AJV106" s="532"/>
      <c r="AJW106" s="533"/>
      <c r="AJX106" s="527"/>
      <c r="AJY106" s="528"/>
      <c r="AJZ106" s="529"/>
      <c r="AKA106" s="530"/>
      <c r="AKB106" s="531"/>
      <c r="AKC106" s="532"/>
      <c r="AKD106" s="533"/>
      <c r="AKE106" s="527"/>
      <c r="AKF106" s="528"/>
      <c r="AKG106" s="529"/>
      <c r="AKH106" s="530"/>
      <c r="AKI106" s="531"/>
      <c r="AKJ106" s="532"/>
      <c r="AKK106" s="533"/>
      <c r="AKL106" s="527"/>
      <c r="AKM106" s="528"/>
      <c r="AKN106" s="529"/>
      <c r="AKO106" s="530"/>
      <c r="AKP106" s="531"/>
      <c r="AKQ106" s="532"/>
      <c r="AKR106" s="533"/>
      <c r="AKS106" s="527"/>
      <c r="AKT106" s="528"/>
      <c r="AKU106" s="529"/>
      <c r="AKV106" s="530"/>
      <c r="AKW106" s="531"/>
      <c r="AKX106" s="532"/>
      <c r="AKY106" s="533"/>
      <c r="AKZ106" s="527"/>
      <c r="ALA106" s="528"/>
      <c r="ALB106" s="529"/>
      <c r="ALC106" s="530"/>
      <c r="ALD106" s="531"/>
      <c r="ALE106" s="532"/>
      <c r="ALF106" s="533"/>
      <c r="ALG106" s="527"/>
      <c r="ALH106" s="528"/>
      <c r="ALI106" s="529"/>
      <c r="ALJ106" s="530"/>
      <c r="ALK106" s="531"/>
      <c r="ALL106" s="532"/>
      <c r="ALM106" s="533"/>
      <c r="ALN106" s="527"/>
      <c r="ALO106" s="528"/>
      <c r="ALP106" s="529"/>
      <c r="ALQ106" s="530"/>
      <c r="ALR106" s="531"/>
      <c r="ALS106" s="532"/>
      <c r="ALT106" s="533"/>
      <c r="ALU106" s="527"/>
      <c r="ALV106" s="528"/>
      <c r="ALW106" s="529"/>
      <c r="ALX106" s="530"/>
      <c r="ALY106" s="531"/>
      <c r="ALZ106" s="532"/>
      <c r="AMA106" s="533"/>
      <c r="AMB106" s="527"/>
      <c r="AMC106" s="528"/>
      <c r="AMD106" s="529"/>
      <c r="AME106" s="530"/>
      <c r="AMF106" s="531"/>
      <c r="AMG106" s="532"/>
      <c r="AMH106" s="533"/>
      <c r="AMI106" s="527"/>
      <c r="AMJ106" s="528"/>
      <c r="AMK106" s="529"/>
      <c r="AML106" s="530"/>
      <c r="AMM106" s="531"/>
      <c r="AMN106" s="532"/>
      <c r="AMO106" s="533"/>
      <c r="AMP106" s="527"/>
      <c r="AMQ106" s="528"/>
      <c r="AMR106" s="529"/>
      <c r="AMS106" s="530"/>
      <c r="AMT106" s="531"/>
      <c r="AMU106" s="532"/>
      <c r="AMV106" s="533"/>
      <c r="AMW106" s="527"/>
      <c r="AMX106" s="528"/>
      <c r="AMY106" s="529"/>
      <c r="AMZ106" s="530"/>
      <c r="ANA106" s="531"/>
      <c r="ANB106" s="532"/>
      <c r="ANC106" s="533"/>
      <c r="AND106" s="527"/>
      <c r="ANE106" s="528"/>
      <c r="ANF106" s="529"/>
      <c r="ANG106" s="530"/>
      <c r="ANH106" s="531"/>
      <c r="ANI106" s="532"/>
      <c r="ANJ106" s="533"/>
      <c r="ANK106" s="527"/>
      <c r="ANL106" s="528"/>
      <c r="ANM106" s="529"/>
      <c r="ANN106" s="530"/>
      <c r="ANO106" s="531"/>
      <c r="ANP106" s="532"/>
      <c r="ANQ106" s="533"/>
      <c r="ANR106" s="527"/>
      <c r="ANS106" s="528"/>
      <c r="ANT106" s="529"/>
      <c r="ANU106" s="530"/>
      <c r="ANV106" s="531"/>
      <c r="ANW106" s="532"/>
      <c r="ANX106" s="533"/>
      <c r="ANY106" s="527"/>
      <c r="ANZ106" s="528"/>
      <c r="AOA106" s="529"/>
      <c r="AOB106" s="530"/>
      <c r="AOC106" s="531"/>
      <c r="AOD106" s="532"/>
      <c r="AOE106" s="533"/>
      <c r="AOF106" s="527"/>
      <c r="AOG106" s="528"/>
      <c r="AOH106" s="529"/>
      <c r="AOI106" s="530"/>
      <c r="AOJ106" s="531"/>
      <c r="AOK106" s="532"/>
      <c r="AOL106" s="533"/>
      <c r="AOM106" s="527"/>
      <c r="AON106" s="528"/>
      <c r="AOO106" s="529"/>
      <c r="AOP106" s="530"/>
      <c r="AOQ106" s="531"/>
      <c r="AOR106" s="532"/>
      <c r="AOS106" s="533"/>
      <c r="AOT106" s="527"/>
      <c r="AOU106" s="528"/>
      <c r="AOV106" s="529"/>
      <c r="AOW106" s="530"/>
      <c r="AOX106" s="531"/>
      <c r="AOY106" s="532"/>
      <c r="AOZ106" s="533"/>
      <c r="APA106" s="527"/>
      <c r="APB106" s="528"/>
      <c r="APC106" s="529"/>
      <c r="APD106" s="530"/>
      <c r="APE106" s="531"/>
      <c r="APF106" s="532"/>
      <c r="APG106" s="533"/>
      <c r="APH106" s="527"/>
      <c r="API106" s="528"/>
      <c r="APJ106" s="529"/>
      <c r="APK106" s="530"/>
      <c r="APL106" s="531"/>
      <c r="APM106" s="532"/>
      <c r="APN106" s="533"/>
      <c r="APO106" s="527"/>
      <c r="APP106" s="528"/>
      <c r="APQ106" s="529"/>
      <c r="APR106" s="530"/>
      <c r="APS106" s="531"/>
      <c r="APT106" s="532"/>
      <c r="APU106" s="533"/>
      <c r="APV106" s="527"/>
      <c r="APW106" s="528"/>
      <c r="APX106" s="529"/>
      <c r="APY106" s="530"/>
      <c r="APZ106" s="531"/>
      <c r="AQA106" s="532"/>
      <c r="AQB106" s="533"/>
      <c r="AQC106" s="527"/>
      <c r="AQD106" s="528"/>
      <c r="AQE106" s="529"/>
      <c r="AQF106" s="530"/>
      <c r="AQG106" s="531"/>
      <c r="AQH106" s="532"/>
      <c r="AQI106" s="533"/>
      <c r="AQJ106" s="527"/>
      <c r="AQK106" s="528"/>
      <c r="AQL106" s="529"/>
      <c r="AQM106" s="530"/>
      <c r="AQN106" s="531"/>
      <c r="AQO106" s="532"/>
      <c r="AQP106" s="533"/>
      <c r="AQQ106" s="527"/>
      <c r="AQR106" s="528"/>
      <c r="AQS106" s="529"/>
      <c r="AQT106" s="530"/>
      <c r="AQU106" s="531"/>
      <c r="AQV106" s="532"/>
      <c r="AQW106" s="533"/>
      <c r="AQX106" s="527"/>
      <c r="AQY106" s="528"/>
      <c r="AQZ106" s="529"/>
      <c r="ARA106" s="530"/>
      <c r="ARB106" s="531"/>
      <c r="ARC106" s="532"/>
      <c r="ARD106" s="533"/>
      <c r="ARE106" s="527"/>
      <c r="ARF106" s="528"/>
      <c r="ARG106" s="529"/>
      <c r="ARH106" s="530"/>
      <c r="ARI106" s="531"/>
      <c r="ARJ106" s="532"/>
      <c r="ARK106" s="533"/>
      <c r="ARL106" s="527"/>
      <c r="ARM106" s="528"/>
      <c r="ARN106" s="529"/>
      <c r="ARO106" s="530"/>
      <c r="ARP106" s="531"/>
      <c r="ARQ106" s="532"/>
      <c r="ARR106" s="533"/>
      <c r="ARS106" s="527"/>
      <c r="ART106" s="528"/>
      <c r="ARU106" s="529"/>
      <c r="ARV106" s="530"/>
      <c r="ARW106" s="531"/>
      <c r="ARX106" s="532"/>
      <c r="ARY106" s="533"/>
      <c r="ARZ106" s="527"/>
      <c r="ASA106" s="528"/>
      <c r="ASB106" s="529"/>
      <c r="ASC106" s="530"/>
      <c r="ASD106" s="531"/>
      <c r="ASE106" s="532"/>
      <c r="ASF106" s="533"/>
      <c r="ASG106" s="527"/>
      <c r="ASH106" s="528"/>
      <c r="ASI106" s="529"/>
      <c r="ASJ106" s="530"/>
      <c r="ASK106" s="531"/>
      <c r="ASL106" s="532"/>
      <c r="ASM106" s="533"/>
      <c r="ASN106" s="527"/>
      <c r="ASO106" s="528"/>
      <c r="ASP106" s="529"/>
      <c r="ASQ106" s="530"/>
      <c r="ASR106" s="531"/>
      <c r="ASS106" s="532"/>
      <c r="AST106" s="533"/>
      <c r="ASU106" s="527"/>
      <c r="ASV106" s="528"/>
      <c r="ASW106" s="529"/>
      <c r="ASX106" s="530"/>
      <c r="ASY106" s="531"/>
      <c r="ASZ106" s="532"/>
      <c r="ATA106" s="533"/>
      <c r="ATB106" s="527"/>
      <c r="ATC106" s="528"/>
      <c r="ATD106" s="529"/>
      <c r="ATE106" s="530"/>
      <c r="ATF106" s="531"/>
      <c r="ATG106" s="532"/>
      <c r="ATH106" s="533"/>
      <c r="ATI106" s="527"/>
      <c r="ATJ106" s="528"/>
      <c r="ATK106" s="529"/>
      <c r="ATL106" s="530"/>
      <c r="ATM106" s="531"/>
      <c r="ATN106" s="532"/>
      <c r="ATO106" s="533"/>
      <c r="ATP106" s="527"/>
      <c r="ATQ106" s="528"/>
      <c r="ATR106" s="529"/>
      <c r="ATS106" s="530"/>
      <c r="ATT106" s="531"/>
      <c r="ATU106" s="532"/>
      <c r="ATV106" s="533"/>
      <c r="ATW106" s="527"/>
      <c r="ATX106" s="528"/>
      <c r="ATY106" s="529"/>
      <c r="ATZ106" s="530"/>
      <c r="AUA106" s="531"/>
      <c r="AUB106" s="532"/>
      <c r="AUC106" s="533"/>
      <c r="AUD106" s="527"/>
      <c r="AUE106" s="528"/>
      <c r="AUF106" s="529"/>
      <c r="AUG106" s="530"/>
      <c r="AUH106" s="531"/>
      <c r="AUI106" s="532"/>
      <c r="AUJ106" s="533"/>
      <c r="AUK106" s="527"/>
      <c r="AUL106" s="528"/>
      <c r="AUM106" s="529"/>
      <c r="AUN106" s="530"/>
      <c r="AUO106" s="531"/>
      <c r="AUP106" s="532"/>
      <c r="AUQ106" s="533"/>
      <c r="AUR106" s="527"/>
      <c r="AUS106" s="528"/>
      <c r="AUT106" s="529"/>
      <c r="AUU106" s="530"/>
      <c r="AUV106" s="531"/>
      <c r="AUW106" s="532"/>
      <c r="AUX106" s="533"/>
      <c r="AUY106" s="527"/>
      <c r="AUZ106" s="528"/>
      <c r="AVA106" s="529"/>
      <c r="AVB106" s="530"/>
      <c r="AVC106" s="531"/>
      <c r="AVD106" s="532"/>
      <c r="AVE106" s="533"/>
      <c r="AVF106" s="527"/>
      <c r="AVG106" s="528"/>
      <c r="AVH106" s="529"/>
      <c r="AVI106" s="530"/>
      <c r="AVJ106" s="531"/>
      <c r="AVK106" s="532"/>
      <c r="AVL106" s="533"/>
      <c r="AVM106" s="527"/>
      <c r="AVN106" s="528"/>
      <c r="AVO106" s="529"/>
      <c r="AVP106" s="530"/>
      <c r="AVQ106" s="531"/>
      <c r="AVR106" s="532"/>
      <c r="AVS106" s="533"/>
      <c r="AVT106" s="527"/>
      <c r="AVU106" s="528"/>
      <c r="AVV106" s="529"/>
      <c r="AVW106" s="530"/>
      <c r="AVX106" s="531"/>
      <c r="AVY106" s="532"/>
      <c r="AVZ106" s="533"/>
      <c r="AWA106" s="527"/>
      <c r="AWB106" s="528"/>
      <c r="AWC106" s="529"/>
      <c r="AWD106" s="530"/>
      <c r="AWE106" s="531"/>
      <c r="AWF106" s="532"/>
      <c r="AWG106" s="533"/>
      <c r="AWH106" s="527"/>
      <c r="AWI106" s="528"/>
      <c r="AWJ106" s="529"/>
      <c r="AWK106" s="530"/>
      <c r="AWL106" s="531"/>
      <c r="AWM106" s="532"/>
      <c r="AWN106" s="533"/>
      <c r="AWO106" s="527"/>
      <c r="AWP106" s="528"/>
      <c r="AWQ106" s="529"/>
      <c r="AWR106" s="530"/>
      <c r="AWS106" s="531"/>
      <c r="AWT106" s="532"/>
      <c r="AWU106" s="533"/>
      <c r="AWV106" s="527"/>
      <c r="AWW106" s="528"/>
      <c r="AWX106" s="529"/>
      <c r="AWY106" s="530"/>
      <c r="AWZ106" s="531"/>
      <c r="AXA106" s="532"/>
      <c r="AXB106" s="533"/>
      <c r="AXC106" s="527"/>
      <c r="AXD106" s="528"/>
      <c r="AXE106" s="529"/>
      <c r="AXF106" s="530"/>
      <c r="AXG106" s="531"/>
      <c r="AXH106" s="532"/>
      <c r="AXI106" s="533"/>
      <c r="AXJ106" s="527"/>
      <c r="AXK106" s="528"/>
      <c r="AXL106" s="529"/>
      <c r="AXM106" s="530"/>
      <c r="AXN106" s="531"/>
      <c r="AXO106" s="532"/>
      <c r="AXP106" s="533"/>
      <c r="AXQ106" s="527"/>
      <c r="AXR106" s="528"/>
      <c r="AXS106" s="529"/>
      <c r="AXT106" s="530"/>
      <c r="AXU106" s="531"/>
      <c r="AXV106" s="532"/>
      <c r="AXW106" s="533"/>
      <c r="AXX106" s="527"/>
      <c r="AXY106" s="528"/>
      <c r="AXZ106" s="529"/>
      <c r="AYA106" s="530"/>
      <c r="AYB106" s="531"/>
      <c r="AYC106" s="532"/>
      <c r="AYD106" s="533"/>
      <c r="AYE106" s="527"/>
      <c r="AYF106" s="528"/>
      <c r="AYG106" s="529"/>
      <c r="AYH106" s="530"/>
      <c r="AYI106" s="531"/>
      <c r="AYJ106" s="532"/>
      <c r="AYK106" s="533"/>
      <c r="AYL106" s="527"/>
      <c r="AYM106" s="528"/>
      <c r="AYN106" s="529"/>
      <c r="AYO106" s="530"/>
      <c r="AYP106" s="531"/>
      <c r="AYQ106" s="532"/>
      <c r="AYR106" s="533"/>
      <c r="AYS106" s="527"/>
      <c r="AYT106" s="528"/>
      <c r="AYU106" s="529"/>
      <c r="AYV106" s="530"/>
      <c r="AYW106" s="531"/>
      <c r="AYX106" s="532"/>
      <c r="AYY106" s="533"/>
      <c r="AYZ106" s="527"/>
      <c r="AZA106" s="528"/>
      <c r="AZB106" s="529"/>
      <c r="AZC106" s="530"/>
      <c r="AZD106" s="531"/>
      <c r="AZE106" s="532"/>
      <c r="AZF106" s="533"/>
      <c r="AZG106" s="527"/>
      <c r="AZH106" s="528"/>
      <c r="AZI106" s="529"/>
      <c r="AZJ106" s="530"/>
      <c r="AZK106" s="531"/>
      <c r="AZL106" s="532"/>
      <c r="AZM106" s="533"/>
      <c r="AZN106" s="527"/>
      <c r="AZO106" s="528"/>
      <c r="AZP106" s="529"/>
      <c r="AZQ106" s="530"/>
      <c r="AZR106" s="531"/>
      <c r="AZS106" s="532"/>
      <c r="AZT106" s="533"/>
      <c r="AZU106" s="527"/>
      <c r="AZV106" s="528"/>
      <c r="AZW106" s="529"/>
      <c r="AZX106" s="530"/>
      <c r="AZY106" s="531"/>
      <c r="AZZ106" s="532"/>
      <c r="BAA106" s="533"/>
      <c r="BAB106" s="527"/>
      <c r="BAC106" s="528"/>
      <c r="BAD106" s="529"/>
      <c r="BAE106" s="530"/>
      <c r="BAF106" s="531"/>
      <c r="BAG106" s="532"/>
      <c r="BAH106" s="533"/>
      <c r="BAI106" s="527"/>
      <c r="BAJ106" s="528"/>
      <c r="BAK106" s="529"/>
      <c r="BAL106" s="530"/>
      <c r="BAM106" s="531"/>
      <c r="BAN106" s="532"/>
      <c r="BAO106" s="533"/>
      <c r="BAP106" s="527"/>
      <c r="BAQ106" s="528"/>
      <c r="BAR106" s="529"/>
      <c r="BAS106" s="530"/>
      <c r="BAT106" s="531"/>
      <c r="BAU106" s="532"/>
      <c r="BAV106" s="533"/>
      <c r="BAW106" s="527"/>
      <c r="BAX106" s="528"/>
      <c r="BAY106" s="529"/>
      <c r="BAZ106" s="530"/>
      <c r="BBA106" s="531"/>
      <c r="BBB106" s="532"/>
      <c r="BBC106" s="533"/>
      <c r="BBD106" s="527"/>
      <c r="BBE106" s="528"/>
      <c r="BBF106" s="529"/>
      <c r="BBG106" s="530"/>
      <c r="BBH106" s="531"/>
      <c r="BBI106" s="532"/>
      <c r="BBJ106" s="533"/>
      <c r="BBK106" s="527"/>
      <c r="BBL106" s="528"/>
      <c r="BBM106" s="529"/>
      <c r="BBN106" s="530"/>
      <c r="BBO106" s="531"/>
      <c r="BBP106" s="532"/>
      <c r="BBQ106" s="533"/>
      <c r="BBR106" s="527"/>
      <c r="BBS106" s="528"/>
      <c r="BBT106" s="529"/>
      <c r="BBU106" s="530"/>
      <c r="BBV106" s="531"/>
      <c r="BBW106" s="532"/>
      <c r="BBX106" s="533"/>
      <c r="BBY106" s="527"/>
      <c r="BBZ106" s="528"/>
      <c r="BCA106" s="529"/>
      <c r="BCB106" s="530"/>
      <c r="BCC106" s="531"/>
      <c r="BCD106" s="532"/>
      <c r="BCE106" s="533"/>
      <c r="BCF106" s="527"/>
      <c r="BCG106" s="528"/>
      <c r="BCH106" s="529"/>
      <c r="BCI106" s="530"/>
      <c r="BCJ106" s="531"/>
      <c r="BCK106" s="532"/>
      <c r="BCL106" s="533"/>
      <c r="BCM106" s="527"/>
      <c r="BCN106" s="528"/>
      <c r="BCO106" s="529"/>
      <c r="BCP106" s="530"/>
      <c r="BCQ106" s="531"/>
      <c r="BCR106" s="532"/>
      <c r="BCS106" s="533"/>
      <c r="BCT106" s="527"/>
      <c r="BCU106" s="528"/>
      <c r="BCV106" s="529"/>
      <c r="BCW106" s="530"/>
      <c r="BCX106" s="531"/>
      <c r="BCY106" s="532"/>
      <c r="BCZ106" s="533"/>
      <c r="BDA106" s="527"/>
      <c r="BDB106" s="528"/>
      <c r="BDC106" s="529"/>
      <c r="BDD106" s="530"/>
      <c r="BDE106" s="531"/>
      <c r="BDF106" s="532"/>
      <c r="BDG106" s="533"/>
      <c r="BDH106" s="527"/>
      <c r="BDI106" s="528"/>
      <c r="BDJ106" s="529"/>
      <c r="BDK106" s="530"/>
      <c r="BDL106" s="531"/>
      <c r="BDM106" s="532"/>
      <c r="BDN106" s="533"/>
      <c r="BDO106" s="527"/>
      <c r="BDP106" s="528"/>
      <c r="BDQ106" s="529"/>
      <c r="BDR106" s="530"/>
      <c r="BDS106" s="531"/>
      <c r="BDT106" s="532"/>
      <c r="BDU106" s="533"/>
      <c r="BDV106" s="527"/>
      <c r="BDW106" s="528"/>
      <c r="BDX106" s="529"/>
      <c r="BDY106" s="530"/>
      <c r="BDZ106" s="531"/>
      <c r="BEA106" s="532"/>
      <c r="BEB106" s="533"/>
      <c r="BEC106" s="527"/>
      <c r="BED106" s="528"/>
      <c r="BEE106" s="529"/>
      <c r="BEF106" s="530"/>
      <c r="BEG106" s="531"/>
      <c r="BEH106" s="532"/>
      <c r="BEI106" s="533"/>
      <c r="BEJ106" s="527"/>
      <c r="BEK106" s="528"/>
      <c r="BEL106" s="529"/>
      <c r="BEM106" s="530"/>
      <c r="BEN106" s="531"/>
      <c r="BEO106" s="532"/>
      <c r="BEP106" s="533"/>
      <c r="BEQ106" s="527"/>
      <c r="BER106" s="528"/>
      <c r="BES106" s="529"/>
      <c r="BET106" s="530"/>
      <c r="BEU106" s="531"/>
      <c r="BEV106" s="532"/>
      <c r="BEW106" s="533"/>
      <c r="BEX106" s="527"/>
      <c r="BEY106" s="528"/>
      <c r="BEZ106" s="529"/>
      <c r="BFA106" s="530"/>
      <c r="BFB106" s="531"/>
      <c r="BFC106" s="532"/>
      <c r="BFD106" s="533"/>
      <c r="BFE106" s="527"/>
      <c r="BFF106" s="528"/>
      <c r="BFG106" s="529"/>
      <c r="BFH106" s="530"/>
      <c r="BFI106" s="531"/>
      <c r="BFJ106" s="532"/>
      <c r="BFK106" s="533"/>
      <c r="BFL106" s="527"/>
      <c r="BFM106" s="528"/>
      <c r="BFN106" s="529"/>
      <c r="BFO106" s="530"/>
      <c r="BFP106" s="531"/>
      <c r="BFQ106" s="532"/>
      <c r="BFR106" s="533"/>
      <c r="BFS106" s="527"/>
      <c r="BFT106" s="528"/>
      <c r="BFU106" s="529"/>
      <c r="BFV106" s="530"/>
      <c r="BFW106" s="531"/>
      <c r="BFX106" s="532"/>
      <c r="BFY106" s="533"/>
      <c r="BFZ106" s="527"/>
      <c r="BGA106" s="528"/>
      <c r="BGB106" s="529"/>
      <c r="BGC106" s="530"/>
      <c r="BGD106" s="531"/>
      <c r="BGE106" s="532"/>
      <c r="BGF106" s="533"/>
      <c r="BGG106" s="527"/>
      <c r="BGH106" s="528"/>
      <c r="BGI106" s="529"/>
      <c r="BGJ106" s="530"/>
      <c r="BGK106" s="531"/>
      <c r="BGL106" s="532"/>
      <c r="BGM106" s="533"/>
      <c r="BGN106" s="527"/>
      <c r="BGO106" s="528"/>
      <c r="BGP106" s="529"/>
      <c r="BGQ106" s="530"/>
      <c r="BGR106" s="531"/>
      <c r="BGS106" s="532"/>
      <c r="BGT106" s="533"/>
      <c r="BGU106" s="527"/>
      <c r="BGV106" s="528"/>
      <c r="BGW106" s="529"/>
      <c r="BGX106" s="530"/>
      <c r="BGY106" s="531"/>
      <c r="BGZ106" s="532"/>
      <c r="BHA106" s="533"/>
      <c r="BHB106" s="527"/>
      <c r="BHC106" s="528"/>
      <c r="BHD106" s="529"/>
      <c r="BHE106" s="530"/>
      <c r="BHF106" s="531"/>
      <c r="BHG106" s="532"/>
      <c r="BHH106" s="533"/>
      <c r="BHI106" s="527"/>
      <c r="BHJ106" s="528"/>
      <c r="BHK106" s="529"/>
      <c r="BHL106" s="530"/>
      <c r="BHM106" s="531"/>
      <c r="BHN106" s="532"/>
      <c r="BHO106" s="533"/>
      <c r="BHP106" s="527"/>
      <c r="BHQ106" s="528"/>
      <c r="BHR106" s="529"/>
      <c r="BHS106" s="530"/>
      <c r="BHT106" s="531"/>
      <c r="BHU106" s="532"/>
      <c r="BHV106" s="533"/>
      <c r="BHW106" s="527"/>
      <c r="BHX106" s="528"/>
      <c r="BHY106" s="529"/>
      <c r="BHZ106" s="530"/>
      <c r="BIA106" s="531"/>
      <c r="BIB106" s="532"/>
      <c r="BIC106" s="533"/>
      <c r="BID106" s="527"/>
      <c r="BIE106" s="528"/>
      <c r="BIF106" s="529"/>
      <c r="BIG106" s="530"/>
      <c r="BIH106" s="531"/>
      <c r="BII106" s="532"/>
      <c r="BIJ106" s="533"/>
      <c r="BIK106" s="527"/>
      <c r="BIL106" s="528"/>
      <c r="BIM106" s="529"/>
      <c r="BIN106" s="530"/>
      <c r="BIO106" s="531"/>
      <c r="BIP106" s="532"/>
      <c r="BIQ106" s="533"/>
      <c r="BIR106" s="527"/>
      <c r="BIS106" s="528"/>
      <c r="BIT106" s="529"/>
      <c r="BIU106" s="530"/>
      <c r="BIV106" s="531"/>
      <c r="BIW106" s="532"/>
      <c r="BIX106" s="533"/>
      <c r="BIY106" s="527"/>
      <c r="BIZ106" s="528"/>
      <c r="BJA106" s="529"/>
      <c r="BJB106" s="530"/>
      <c r="BJC106" s="531"/>
      <c r="BJD106" s="532"/>
      <c r="BJE106" s="533"/>
      <c r="BJF106" s="527"/>
      <c r="BJG106" s="528"/>
      <c r="BJH106" s="529"/>
      <c r="BJI106" s="530"/>
      <c r="BJJ106" s="531"/>
      <c r="BJK106" s="532"/>
      <c r="BJL106" s="533"/>
      <c r="BJM106" s="527"/>
      <c r="BJN106" s="528"/>
      <c r="BJO106" s="529"/>
      <c r="BJP106" s="530"/>
      <c r="BJQ106" s="531"/>
      <c r="BJR106" s="532"/>
      <c r="BJS106" s="533"/>
      <c r="BJT106" s="527"/>
      <c r="BJU106" s="528"/>
      <c r="BJV106" s="529"/>
      <c r="BJW106" s="530"/>
      <c r="BJX106" s="531"/>
      <c r="BJY106" s="532"/>
      <c r="BJZ106" s="533"/>
      <c r="BKA106" s="527"/>
      <c r="BKB106" s="528"/>
      <c r="BKC106" s="529"/>
      <c r="BKD106" s="530"/>
      <c r="BKE106" s="531"/>
      <c r="BKF106" s="532"/>
      <c r="BKG106" s="533"/>
      <c r="BKH106" s="527"/>
      <c r="BKI106" s="528"/>
      <c r="BKJ106" s="529"/>
      <c r="BKK106" s="530"/>
      <c r="BKL106" s="531"/>
      <c r="BKM106" s="532"/>
      <c r="BKN106" s="533"/>
      <c r="BKO106" s="527"/>
      <c r="BKP106" s="528"/>
      <c r="BKQ106" s="529"/>
      <c r="BKR106" s="530"/>
      <c r="BKS106" s="531"/>
      <c r="BKT106" s="532"/>
      <c r="BKU106" s="533"/>
      <c r="BKV106" s="527"/>
      <c r="BKW106" s="528"/>
      <c r="BKX106" s="529"/>
      <c r="BKY106" s="530"/>
      <c r="BKZ106" s="531"/>
      <c r="BLA106" s="532"/>
      <c r="BLB106" s="533"/>
      <c r="BLC106" s="527"/>
      <c r="BLD106" s="528"/>
      <c r="BLE106" s="529"/>
      <c r="BLF106" s="530"/>
      <c r="BLG106" s="531"/>
      <c r="BLH106" s="532"/>
      <c r="BLI106" s="533"/>
      <c r="BLJ106" s="527"/>
      <c r="BLK106" s="528"/>
      <c r="BLL106" s="529"/>
      <c r="BLM106" s="530"/>
      <c r="BLN106" s="531"/>
      <c r="BLO106" s="532"/>
      <c r="BLP106" s="533"/>
      <c r="BLQ106" s="527"/>
      <c r="BLR106" s="528"/>
      <c r="BLS106" s="529"/>
      <c r="BLT106" s="530"/>
      <c r="BLU106" s="531"/>
      <c r="BLV106" s="532"/>
      <c r="BLW106" s="533"/>
      <c r="BLX106" s="527"/>
      <c r="BLY106" s="528"/>
      <c r="BLZ106" s="529"/>
      <c r="BMA106" s="530"/>
      <c r="BMB106" s="531"/>
      <c r="BMC106" s="532"/>
      <c r="BMD106" s="533"/>
      <c r="BME106" s="527"/>
      <c r="BMF106" s="528"/>
      <c r="BMG106" s="529"/>
      <c r="BMH106" s="530"/>
      <c r="BMI106" s="531"/>
      <c r="BMJ106" s="532"/>
      <c r="BMK106" s="533"/>
      <c r="BML106" s="527"/>
      <c r="BMM106" s="528"/>
      <c r="BMN106" s="529"/>
      <c r="BMO106" s="530"/>
      <c r="BMP106" s="531"/>
      <c r="BMQ106" s="532"/>
      <c r="BMR106" s="533"/>
      <c r="BMS106" s="527"/>
      <c r="BMT106" s="528"/>
      <c r="BMU106" s="529"/>
      <c r="BMV106" s="530"/>
      <c r="BMW106" s="531"/>
      <c r="BMX106" s="532"/>
      <c r="BMY106" s="533"/>
      <c r="BMZ106" s="527"/>
      <c r="BNA106" s="528"/>
      <c r="BNB106" s="529"/>
      <c r="BNC106" s="530"/>
      <c r="BND106" s="531"/>
      <c r="BNE106" s="532"/>
      <c r="BNF106" s="533"/>
      <c r="BNG106" s="527"/>
      <c r="BNH106" s="528"/>
      <c r="BNI106" s="529"/>
      <c r="BNJ106" s="530"/>
      <c r="BNK106" s="531"/>
      <c r="BNL106" s="532"/>
      <c r="BNM106" s="533"/>
      <c r="BNN106" s="527"/>
      <c r="BNO106" s="528"/>
      <c r="BNP106" s="529"/>
      <c r="BNQ106" s="530"/>
      <c r="BNR106" s="531"/>
      <c r="BNS106" s="532"/>
      <c r="BNT106" s="533"/>
      <c r="BNU106" s="527"/>
      <c r="BNV106" s="528"/>
      <c r="BNW106" s="529"/>
      <c r="BNX106" s="530"/>
      <c r="BNY106" s="531"/>
      <c r="BNZ106" s="532"/>
      <c r="BOA106" s="533"/>
      <c r="BOB106" s="527"/>
      <c r="BOC106" s="528"/>
      <c r="BOD106" s="529"/>
      <c r="BOE106" s="530"/>
      <c r="BOF106" s="531"/>
      <c r="BOG106" s="532"/>
      <c r="BOH106" s="533"/>
      <c r="BOI106" s="527"/>
      <c r="BOJ106" s="528"/>
      <c r="BOK106" s="529"/>
      <c r="BOL106" s="530"/>
      <c r="BOM106" s="531"/>
      <c r="BON106" s="532"/>
      <c r="BOO106" s="533"/>
      <c r="BOP106" s="527"/>
      <c r="BOQ106" s="528"/>
      <c r="BOR106" s="529"/>
      <c r="BOS106" s="530"/>
      <c r="BOT106" s="531"/>
      <c r="BOU106" s="532"/>
      <c r="BOV106" s="533"/>
      <c r="BOW106" s="527"/>
      <c r="BOX106" s="528"/>
      <c r="BOY106" s="529"/>
      <c r="BOZ106" s="530"/>
      <c r="BPA106" s="531"/>
      <c r="BPB106" s="532"/>
      <c r="BPC106" s="533"/>
      <c r="BPD106" s="527"/>
      <c r="BPE106" s="528"/>
      <c r="BPF106" s="529"/>
      <c r="BPG106" s="530"/>
      <c r="BPH106" s="531"/>
      <c r="BPI106" s="532"/>
      <c r="BPJ106" s="533"/>
      <c r="BPK106" s="527"/>
      <c r="BPL106" s="528"/>
      <c r="BPM106" s="529"/>
      <c r="BPN106" s="530"/>
      <c r="BPO106" s="531"/>
      <c r="BPP106" s="532"/>
      <c r="BPQ106" s="533"/>
      <c r="BPR106" s="527"/>
      <c r="BPS106" s="528"/>
      <c r="BPT106" s="529"/>
      <c r="BPU106" s="530"/>
      <c r="BPV106" s="531"/>
      <c r="BPW106" s="532"/>
      <c r="BPX106" s="533"/>
      <c r="BPY106" s="527"/>
      <c r="BPZ106" s="528"/>
      <c r="BQA106" s="529"/>
      <c r="BQB106" s="530"/>
      <c r="BQC106" s="531"/>
      <c r="BQD106" s="532"/>
      <c r="BQE106" s="533"/>
      <c r="BQF106" s="527"/>
      <c r="BQG106" s="528"/>
      <c r="BQH106" s="529"/>
      <c r="BQI106" s="530"/>
      <c r="BQJ106" s="531"/>
      <c r="BQK106" s="532"/>
      <c r="BQL106" s="533"/>
      <c r="BQM106" s="527"/>
      <c r="BQN106" s="528"/>
      <c r="BQO106" s="529"/>
      <c r="BQP106" s="530"/>
      <c r="BQQ106" s="531"/>
      <c r="BQR106" s="532"/>
      <c r="BQS106" s="533"/>
      <c r="BQT106" s="527"/>
      <c r="BQU106" s="528"/>
      <c r="BQV106" s="529"/>
      <c r="BQW106" s="530"/>
      <c r="BQX106" s="531"/>
      <c r="BQY106" s="532"/>
      <c r="BQZ106" s="533"/>
      <c r="BRA106" s="527"/>
      <c r="BRB106" s="528"/>
      <c r="BRC106" s="529"/>
      <c r="BRD106" s="530"/>
      <c r="BRE106" s="531"/>
      <c r="BRF106" s="532"/>
      <c r="BRG106" s="533"/>
      <c r="BRH106" s="527"/>
      <c r="BRI106" s="528"/>
      <c r="BRJ106" s="529"/>
      <c r="BRK106" s="530"/>
      <c r="BRL106" s="531"/>
      <c r="BRM106" s="532"/>
      <c r="BRN106" s="533"/>
      <c r="BRO106" s="527"/>
      <c r="BRP106" s="528"/>
      <c r="BRQ106" s="529"/>
      <c r="BRR106" s="530"/>
      <c r="BRS106" s="531"/>
      <c r="BRT106" s="532"/>
      <c r="BRU106" s="533"/>
      <c r="BRV106" s="527"/>
      <c r="BRW106" s="528"/>
      <c r="BRX106" s="529"/>
      <c r="BRY106" s="530"/>
      <c r="BRZ106" s="531"/>
      <c r="BSA106" s="532"/>
      <c r="BSB106" s="533"/>
      <c r="BSC106" s="527"/>
      <c r="BSD106" s="528"/>
      <c r="BSE106" s="529"/>
      <c r="BSF106" s="530"/>
      <c r="BSG106" s="531"/>
      <c r="BSH106" s="532"/>
      <c r="BSI106" s="533"/>
      <c r="BSJ106" s="527"/>
      <c r="BSK106" s="528"/>
      <c r="BSL106" s="529"/>
      <c r="BSM106" s="530"/>
      <c r="BSN106" s="531"/>
      <c r="BSO106" s="532"/>
      <c r="BSP106" s="533"/>
      <c r="BSQ106" s="527"/>
      <c r="BSR106" s="528"/>
      <c r="BSS106" s="529"/>
      <c r="BST106" s="530"/>
      <c r="BSU106" s="531"/>
      <c r="BSV106" s="532"/>
      <c r="BSW106" s="533"/>
      <c r="BSX106" s="527"/>
      <c r="BSY106" s="528"/>
      <c r="BSZ106" s="529"/>
      <c r="BTA106" s="530"/>
      <c r="BTB106" s="531"/>
      <c r="BTC106" s="532"/>
      <c r="BTD106" s="533"/>
      <c r="BTE106" s="527"/>
      <c r="BTF106" s="528"/>
      <c r="BTG106" s="529"/>
      <c r="BTH106" s="530"/>
      <c r="BTI106" s="531"/>
      <c r="BTJ106" s="532"/>
      <c r="BTK106" s="533"/>
      <c r="BTL106" s="527"/>
      <c r="BTM106" s="528"/>
      <c r="BTN106" s="529"/>
      <c r="BTO106" s="530"/>
      <c r="BTP106" s="531"/>
      <c r="BTQ106" s="532"/>
      <c r="BTR106" s="533"/>
      <c r="BTS106" s="527"/>
      <c r="BTT106" s="528"/>
      <c r="BTU106" s="529"/>
      <c r="BTV106" s="530"/>
      <c r="BTW106" s="531"/>
      <c r="BTX106" s="532"/>
      <c r="BTY106" s="533"/>
      <c r="BTZ106" s="527"/>
      <c r="BUA106" s="528"/>
      <c r="BUB106" s="529"/>
      <c r="BUC106" s="530"/>
      <c r="BUD106" s="531"/>
      <c r="BUE106" s="532"/>
      <c r="BUF106" s="533"/>
      <c r="BUG106" s="527"/>
      <c r="BUH106" s="528"/>
      <c r="BUI106" s="529"/>
      <c r="BUJ106" s="530"/>
      <c r="BUK106" s="531"/>
      <c r="BUL106" s="532"/>
      <c r="BUM106" s="533"/>
      <c r="BUN106" s="527"/>
      <c r="BUO106" s="528"/>
      <c r="BUP106" s="529"/>
      <c r="BUQ106" s="530"/>
      <c r="BUR106" s="531"/>
      <c r="BUS106" s="532"/>
      <c r="BUT106" s="533"/>
      <c r="BUU106" s="527"/>
      <c r="BUV106" s="528"/>
      <c r="BUW106" s="529"/>
      <c r="BUX106" s="530"/>
      <c r="BUY106" s="531"/>
      <c r="BUZ106" s="532"/>
      <c r="BVA106" s="533"/>
      <c r="BVB106" s="527"/>
      <c r="BVC106" s="528"/>
      <c r="BVD106" s="529"/>
      <c r="BVE106" s="530"/>
      <c r="BVF106" s="531"/>
      <c r="BVG106" s="532"/>
      <c r="BVH106" s="533"/>
      <c r="BVI106" s="527"/>
      <c r="BVJ106" s="528"/>
      <c r="BVK106" s="529"/>
      <c r="BVL106" s="530"/>
      <c r="BVM106" s="531"/>
      <c r="BVN106" s="532"/>
      <c r="BVO106" s="533"/>
      <c r="BVP106" s="527"/>
      <c r="BVQ106" s="528"/>
      <c r="BVR106" s="529"/>
      <c r="BVS106" s="530"/>
      <c r="BVT106" s="531"/>
      <c r="BVU106" s="532"/>
      <c r="BVV106" s="533"/>
      <c r="BVW106" s="527"/>
      <c r="BVX106" s="528"/>
      <c r="BVY106" s="529"/>
      <c r="BVZ106" s="530"/>
      <c r="BWA106" s="531"/>
      <c r="BWB106" s="532"/>
      <c r="BWC106" s="533"/>
      <c r="BWD106" s="527"/>
      <c r="BWE106" s="528"/>
      <c r="BWF106" s="529"/>
      <c r="BWG106" s="530"/>
      <c r="BWH106" s="531"/>
      <c r="BWI106" s="532"/>
      <c r="BWJ106" s="533"/>
      <c r="BWK106" s="527"/>
      <c r="BWL106" s="528"/>
      <c r="BWM106" s="529"/>
      <c r="BWN106" s="530"/>
      <c r="BWO106" s="531"/>
      <c r="BWP106" s="532"/>
      <c r="BWQ106" s="533"/>
      <c r="BWR106" s="527"/>
      <c r="BWS106" s="528"/>
      <c r="BWT106" s="529"/>
      <c r="BWU106" s="530"/>
      <c r="BWV106" s="531"/>
      <c r="BWW106" s="532"/>
      <c r="BWX106" s="533"/>
      <c r="BWY106" s="527"/>
      <c r="BWZ106" s="528"/>
      <c r="BXA106" s="529"/>
      <c r="BXB106" s="530"/>
      <c r="BXC106" s="531"/>
      <c r="BXD106" s="532"/>
      <c r="BXE106" s="533"/>
      <c r="BXF106" s="527"/>
      <c r="BXG106" s="528"/>
      <c r="BXH106" s="529"/>
      <c r="BXI106" s="530"/>
      <c r="BXJ106" s="531"/>
      <c r="BXK106" s="532"/>
      <c r="BXL106" s="533"/>
      <c r="BXM106" s="527"/>
      <c r="BXN106" s="528"/>
      <c r="BXO106" s="529"/>
      <c r="BXP106" s="530"/>
      <c r="BXQ106" s="531"/>
      <c r="BXR106" s="532"/>
      <c r="BXS106" s="533"/>
      <c r="BXT106" s="527"/>
      <c r="BXU106" s="528"/>
      <c r="BXV106" s="529"/>
      <c r="BXW106" s="530"/>
      <c r="BXX106" s="531"/>
      <c r="BXY106" s="532"/>
      <c r="BXZ106" s="533"/>
      <c r="BYA106" s="527"/>
      <c r="BYB106" s="528"/>
      <c r="BYC106" s="529"/>
      <c r="BYD106" s="530"/>
      <c r="BYE106" s="531"/>
      <c r="BYF106" s="532"/>
      <c r="BYG106" s="533"/>
      <c r="BYH106" s="527"/>
      <c r="BYI106" s="528"/>
      <c r="BYJ106" s="529"/>
      <c r="BYK106" s="530"/>
      <c r="BYL106" s="531"/>
      <c r="BYM106" s="532"/>
      <c r="BYN106" s="533"/>
      <c r="BYO106" s="527"/>
      <c r="BYP106" s="528"/>
      <c r="BYQ106" s="529"/>
      <c r="BYR106" s="530"/>
      <c r="BYS106" s="531"/>
      <c r="BYT106" s="532"/>
      <c r="BYU106" s="533"/>
      <c r="BYV106" s="527"/>
      <c r="BYW106" s="528"/>
      <c r="BYX106" s="529"/>
      <c r="BYY106" s="530"/>
      <c r="BYZ106" s="531"/>
      <c r="BZA106" s="532"/>
      <c r="BZB106" s="533"/>
      <c r="BZC106" s="527"/>
      <c r="BZD106" s="528"/>
      <c r="BZE106" s="529"/>
      <c r="BZF106" s="530"/>
      <c r="BZG106" s="531"/>
      <c r="BZH106" s="532"/>
      <c r="BZI106" s="533"/>
      <c r="BZJ106" s="527"/>
      <c r="BZK106" s="528"/>
      <c r="BZL106" s="529"/>
      <c r="BZM106" s="530"/>
      <c r="BZN106" s="531"/>
      <c r="BZO106" s="532"/>
      <c r="BZP106" s="533"/>
      <c r="BZQ106" s="527"/>
      <c r="BZR106" s="528"/>
      <c r="BZS106" s="529"/>
      <c r="BZT106" s="530"/>
      <c r="BZU106" s="531"/>
      <c r="BZV106" s="532"/>
      <c r="BZW106" s="533"/>
      <c r="BZX106" s="527"/>
      <c r="BZY106" s="528"/>
      <c r="BZZ106" s="529"/>
      <c r="CAA106" s="530"/>
      <c r="CAB106" s="531"/>
      <c r="CAC106" s="532"/>
      <c r="CAD106" s="533"/>
      <c r="CAE106" s="527"/>
      <c r="CAF106" s="528"/>
      <c r="CAG106" s="529"/>
      <c r="CAH106" s="530"/>
      <c r="CAI106" s="531"/>
      <c r="CAJ106" s="532"/>
      <c r="CAK106" s="533"/>
      <c r="CAL106" s="527"/>
      <c r="CAM106" s="528"/>
      <c r="CAN106" s="529"/>
      <c r="CAO106" s="530"/>
      <c r="CAP106" s="531"/>
      <c r="CAQ106" s="532"/>
      <c r="CAR106" s="533"/>
      <c r="CAS106" s="527"/>
      <c r="CAT106" s="528"/>
      <c r="CAU106" s="529"/>
      <c r="CAV106" s="530"/>
      <c r="CAW106" s="531"/>
      <c r="CAX106" s="532"/>
      <c r="CAY106" s="533"/>
      <c r="CAZ106" s="527"/>
      <c r="CBA106" s="528"/>
      <c r="CBB106" s="529"/>
      <c r="CBC106" s="530"/>
      <c r="CBD106" s="531"/>
      <c r="CBE106" s="532"/>
      <c r="CBF106" s="533"/>
      <c r="CBG106" s="527"/>
      <c r="CBH106" s="528"/>
      <c r="CBI106" s="529"/>
      <c r="CBJ106" s="530"/>
      <c r="CBK106" s="531"/>
      <c r="CBL106" s="532"/>
      <c r="CBM106" s="533"/>
      <c r="CBN106" s="527"/>
      <c r="CBO106" s="528"/>
      <c r="CBP106" s="529"/>
      <c r="CBQ106" s="530"/>
      <c r="CBR106" s="531"/>
      <c r="CBS106" s="532"/>
      <c r="CBT106" s="533"/>
      <c r="CBU106" s="527"/>
      <c r="CBV106" s="528"/>
      <c r="CBW106" s="529"/>
      <c r="CBX106" s="530"/>
      <c r="CBY106" s="531"/>
      <c r="CBZ106" s="532"/>
      <c r="CCA106" s="533"/>
      <c r="CCB106" s="527"/>
      <c r="CCC106" s="528"/>
      <c r="CCD106" s="529"/>
      <c r="CCE106" s="530"/>
      <c r="CCF106" s="531"/>
      <c r="CCG106" s="532"/>
      <c r="CCH106" s="533"/>
      <c r="CCI106" s="527"/>
      <c r="CCJ106" s="528"/>
      <c r="CCK106" s="529"/>
      <c r="CCL106" s="530"/>
      <c r="CCM106" s="531"/>
      <c r="CCN106" s="532"/>
      <c r="CCO106" s="533"/>
      <c r="CCP106" s="527"/>
      <c r="CCQ106" s="528"/>
      <c r="CCR106" s="529"/>
      <c r="CCS106" s="530"/>
      <c r="CCT106" s="531"/>
      <c r="CCU106" s="532"/>
      <c r="CCV106" s="533"/>
      <c r="CCW106" s="527"/>
      <c r="CCX106" s="528"/>
      <c r="CCY106" s="529"/>
      <c r="CCZ106" s="530"/>
      <c r="CDA106" s="531"/>
      <c r="CDB106" s="532"/>
      <c r="CDC106" s="533"/>
      <c r="CDD106" s="527"/>
      <c r="CDE106" s="528"/>
      <c r="CDF106" s="529"/>
      <c r="CDG106" s="530"/>
      <c r="CDH106" s="531"/>
      <c r="CDI106" s="532"/>
      <c r="CDJ106" s="533"/>
      <c r="CDK106" s="527"/>
      <c r="CDL106" s="528"/>
      <c r="CDM106" s="529"/>
      <c r="CDN106" s="530"/>
      <c r="CDO106" s="531"/>
      <c r="CDP106" s="532"/>
      <c r="CDQ106" s="533"/>
      <c r="CDR106" s="527"/>
      <c r="CDS106" s="528"/>
      <c r="CDT106" s="529"/>
      <c r="CDU106" s="530"/>
      <c r="CDV106" s="531"/>
      <c r="CDW106" s="532"/>
      <c r="CDX106" s="533"/>
      <c r="CDY106" s="527"/>
      <c r="CDZ106" s="528"/>
      <c r="CEA106" s="529"/>
      <c r="CEB106" s="530"/>
      <c r="CEC106" s="531"/>
      <c r="CED106" s="532"/>
      <c r="CEE106" s="533"/>
      <c r="CEF106" s="527"/>
      <c r="CEG106" s="528"/>
      <c r="CEH106" s="529"/>
      <c r="CEI106" s="530"/>
      <c r="CEJ106" s="531"/>
      <c r="CEK106" s="532"/>
      <c r="CEL106" s="533"/>
      <c r="CEM106" s="527"/>
      <c r="CEN106" s="528"/>
      <c r="CEO106" s="529"/>
      <c r="CEP106" s="530"/>
      <c r="CEQ106" s="531"/>
      <c r="CER106" s="532"/>
      <c r="CES106" s="533"/>
      <c r="CET106" s="527"/>
      <c r="CEU106" s="528"/>
      <c r="CEV106" s="529"/>
      <c r="CEW106" s="530"/>
      <c r="CEX106" s="531"/>
      <c r="CEY106" s="532"/>
      <c r="CEZ106" s="533"/>
      <c r="CFA106" s="527"/>
      <c r="CFB106" s="528"/>
      <c r="CFC106" s="529"/>
      <c r="CFD106" s="530"/>
      <c r="CFE106" s="531"/>
      <c r="CFF106" s="532"/>
      <c r="CFG106" s="533"/>
      <c r="CFH106" s="527"/>
      <c r="CFI106" s="528"/>
      <c r="CFJ106" s="529"/>
      <c r="CFK106" s="530"/>
      <c r="CFL106" s="531"/>
      <c r="CFM106" s="532"/>
      <c r="CFN106" s="533"/>
      <c r="CFO106" s="527"/>
      <c r="CFP106" s="528"/>
      <c r="CFQ106" s="529"/>
      <c r="CFR106" s="530"/>
      <c r="CFS106" s="531"/>
      <c r="CFT106" s="532"/>
      <c r="CFU106" s="533"/>
      <c r="CFV106" s="527"/>
      <c r="CFW106" s="528"/>
      <c r="CFX106" s="529"/>
      <c r="CFY106" s="530"/>
      <c r="CFZ106" s="531"/>
      <c r="CGA106" s="532"/>
      <c r="CGB106" s="533"/>
      <c r="CGC106" s="527"/>
      <c r="CGD106" s="528"/>
      <c r="CGE106" s="529"/>
      <c r="CGF106" s="530"/>
      <c r="CGG106" s="531"/>
      <c r="CGH106" s="532"/>
      <c r="CGI106" s="533"/>
      <c r="CGJ106" s="527"/>
      <c r="CGK106" s="528"/>
      <c r="CGL106" s="529"/>
      <c r="CGM106" s="530"/>
      <c r="CGN106" s="531"/>
      <c r="CGO106" s="532"/>
      <c r="CGP106" s="533"/>
      <c r="CGQ106" s="527"/>
      <c r="CGR106" s="528"/>
      <c r="CGS106" s="529"/>
      <c r="CGT106" s="530"/>
      <c r="CGU106" s="531"/>
      <c r="CGV106" s="532"/>
      <c r="CGW106" s="533"/>
      <c r="CGX106" s="527"/>
      <c r="CGY106" s="528"/>
      <c r="CGZ106" s="529"/>
      <c r="CHA106" s="530"/>
      <c r="CHB106" s="531"/>
      <c r="CHC106" s="532"/>
      <c r="CHD106" s="533"/>
      <c r="CHE106" s="527"/>
      <c r="CHF106" s="528"/>
      <c r="CHG106" s="529"/>
      <c r="CHH106" s="530"/>
      <c r="CHI106" s="531"/>
      <c r="CHJ106" s="532"/>
      <c r="CHK106" s="533"/>
      <c r="CHL106" s="527"/>
      <c r="CHM106" s="528"/>
      <c r="CHN106" s="529"/>
      <c r="CHO106" s="530"/>
      <c r="CHP106" s="531"/>
      <c r="CHQ106" s="532"/>
      <c r="CHR106" s="533"/>
      <c r="CHS106" s="527"/>
      <c r="CHT106" s="528"/>
      <c r="CHU106" s="529"/>
      <c r="CHV106" s="530"/>
      <c r="CHW106" s="531"/>
      <c r="CHX106" s="532"/>
      <c r="CHY106" s="533"/>
      <c r="CHZ106" s="527"/>
      <c r="CIA106" s="528"/>
      <c r="CIB106" s="529"/>
      <c r="CIC106" s="530"/>
      <c r="CID106" s="531"/>
      <c r="CIE106" s="532"/>
      <c r="CIF106" s="533"/>
      <c r="CIG106" s="527"/>
      <c r="CIH106" s="528"/>
      <c r="CII106" s="529"/>
      <c r="CIJ106" s="530"/>
      <c r="CIK106" s="531"/>
      <c r="CIL106" s="532"/>
      <c r="CIM106" s="533"/>
      <c r="CIN106" s="527"/>
      <c r="CIO106" s="528"/>
      <c r="CIP106" s="529"/>
      <c r="CIQ106" s="530"/>
      <c r="CIR106" s="531"/>
      <c r="CIS106" s="532"/>
      <c r="CIT106" s="533"/>
      <c r="CIU106" s="527"/>
      <c r="CIV106" s="528"/>
      <c r="CIW106" s="529"/>
      <c r="CIX106" s="530"/>
      <c r="CIY106" s="531"/>
      <c r="CIZ106" s="532"/>
      <c r="CJA106" s="533"/>
      <c r="CJB106" s="527"/>
      <c r="CJC106" s="528"/>
      <c r="CJD106" s="529"/>
      <c r="CJE106" s="530"/>
      <c r="CJF106" s="531"/>
      <c r="CJG106" s="532"/>
      <c r="CJH106" s="533"/>
      <c r="CJI106" s="527"/>
      <c r="CJJ106" s="528"/>
      <c r="CJK106" s="529"/>
      <c r="CJL106" s="530"/>
      <c r="CJM106" s="531"/>
      <c r="CJN106" s="532"/>
      <c r="CJO106" s="533"/>
      <c r="CJP106" s="527"/>
      <c r="CJQ106" s="528"/>
      <c r="CJR106" s="529"/>
      <c r="CJS106" s="530"/>
      <c r="CJT106" s="531"/>
      <c r="CJU106" s="532"/>
      <c r="CJV106" s="533"/>
      <c r="CJW106" s="527"/>
      <c r="CJX106" s="528"/>
      <c r="CJY106" s="529"/>
      <c r="CJZ106" s="530"/>
      <c r="CKA106" s="531"/>
      <c r="CKB106" s="532"/>
      <c r="CKC106" s="533"/>
      <c r="CKD106" s="527"/>
      <c r="CKE106" s="528"/>
      <c r="CKF106" s="529"/>
      <c r="CKG106" s="530"/>
      <c r="CKH106" s="531"/>
      <c r="CKI106" s="532"/>
      <c r="CKJ106" s="533"/>
      <c r="CKK106" s="527"/>
      <c r="CKL106" s="528"/>
      <c r="CKM106" s="529"/>
      <c r="CKN106" s="530"/>
      <c r="CKO106" s="531"/>
      <c r="CKP106" s="532"/>
      <c r="CKQ106" s="533"/>
      <c r="CKR106" s="527"/>
      <c r="CKS106" s="528"/>
      <c r="CKT106" s="529"/>
      <c r="CKU106" s="530"/>
      <c r="CKV106" s="531"/>
      <c r="CKW106" s="532"/>
      <c r="CKX106" s="533"/>
      <c r="CKY106" s="527"/>
      <c r="CKZ106" s="528"/>
      <c r="CLA106" s="529"/>
      <c r="CLB106" s="530"/>
      <c r="CLC106" s="531"/>
      <c r="CLD106" s="532"/>
      <c r="CLE106" s="533"/>
      <c r="CLF106" s="527"/>
      <c r="CLG106" s="528"/>
      <c r="CLH106" s="529"/>
      <c r="CLI106" s="530"/>
      <c r="CLJ106" s="531"/>
      <c r="CLK106" s="532"/>
      <c r="CLL106" s="533"/>
      <c r="CLM106" s="527"/>
      <c r="CLN106" s="528"/>
      <c r="CLO106" s="529"/>
      <c r="CLP106" s="530"/>
      <c r="CLQ106" s="531"/>
      <c r="CLR106" s="532"/>
      <c r="CLS106" s="533"/>
      <c r="CLT106" s="527"/>
      <c r="CLU106" s="528"/>
      <c r="CLV106" s="529"/>
      <c r="CLW106" s="530"/>
      <c r="CLX106" s="531"/>
      <c r="CLY106" s="532"/>
      <c r="CLZ106" s="533"/>
      <c r="CMA106" s="527"/>
      <c r="CMB106" s="528"/>
      <c r="CMC106" s="529"/>
      <c r="CMD106" s="530"/>
      <c r="CME106" s="531"/>
      <c r="CMF106" s="532"/>
      <c r="CMG106" s="533"/>
      <c r="CMH106" s="527"/>
      <c r="CMI106" s="528"/>
      <c r="CMJ106" s="529"/>
      <c r="CMK106" s="530"/>
      <c r="CML106" s="531"/>
      <c r="CMM106" s="532"/>
      <c r="CMN106" s="533"/>
      <c r="CMO106" s="527"/>
      <c r="CMP106" s="528"/>
      <c r="CMQ106" s="529"/>
      <c r="CMR106" s="530"/>
      <c r="CMS106" s="531"/>
      <c r="CMT106" s="532"/>
      <c r="CMU106" s="533"/>
      <c r="CMV106" s="527"/>
      <c r="CMW106" s="528"/>
      <c r="CMX106" s="529"/>
      <c r="CMY106" s="530"/>
      <c r="CMZ106" s="531"/>
      <c r="CNA106" s="532"/>
      <c r="CNB106" s="533"/>
      <c r="CNC106" s="527"/>
      <c r="CND106" s="528"/>
      <c r="CNE106" s="529"/>
      <c r="CNF106" s="530"/>
      <c r="CNG106" s="531"/>
      <c r="CNH106" s="532"/>
      <c r="CNI106" s="533"/>
      <c r="CNJ106" s="527"/>
      <c r="CNK106" s="528"/>
      <c r="CNL106" s="529"/>
      <c r="CNM106" s="530"/>
      <c r="CNN106" s="531"/>
      <c r="CNO106" s="532"/>
      <c r="CNP106" s="533"/>
      <c r="CNQ106" s="527"/>
      <c r="CNR106" s="528"/>
      <c r="CNS106" s="529"/>
      <c r="CNT106" s="530"/>
      <c r="CNU106" s="531"/>
      <c r="CNV106" s="532"/>
      <c r="CNW106" s="533"/>
      <c r="CNX106" s="527"/>
      <c r="CNY106" s="528"/>
      <c r="CNZ106" s="529"/>
      <c r="COA106" s="530"/>
      <c r="COB106" s="531"/>
      <c r="COC106" s="532"/>
      <c r="COD106" s="533"/>
      <c r="COE106" s="527"/>
      <c r="COF106" s="528"/>
      <c r="COG106" s="529"/>
      <c r="COH106" s="530"/>
      <c r="COI106" s="531"/>
      <c r="COJ106" s="532"/>
      <c r="COK106" s="533"/>
      <c r="COL106" s="527"/>
      <c r="COM106" s="528"/>
      <c r="CON106" s="529"/>
      <c r="COO106" s="530"/>
      <c r="COP106" s="531"/>
      <c r="COQ106" s="532"/>
      <c r="COR106" s="533"/>
      <c r="COS106" s="527"/>
      <c r="COT106" s="528"/>
      <c r="COU106" s="529"/>
      <c r="COV106" s="530"/>
      <c r="COW106" s="531"/>
      <c r="COX106" s="532"/>
      <c r="COY106" s="533"/>
      <c r="COZ106" s="527"/>
      <c r="CPA106" s="528"/>
      <c r="CPB106" s="529"/>
      <c r="CPC106" s="530"/>
      <c r="CPD106" s="531"/>
      <c r="CPE106" s="532"/>
      <c r="CPF106" s="533"/>
      <c r="CPG106" s="527"/>
      <c r="CPH106" s="528"/>
      <c r="CPI106" s="529"/>
      <c r="CPJ106" s="530"/>
      <c r="CPK106" s="531"/>
      <c r="CPL106" s="532"/>
      <c r="CPM106" s="533"/>
      <c r="CPN106" s="527"/>
      <c r="CPO106" s="528"/>
      <c r="CPP106" s="529"/>
      <c r="CPQ106" s="530"/>
      <c r="CPR106" s="531"/>
      <c r="CPS106" s="532"/>
      <c r="CPT106" s="533"/>
      <c r="CPU106" s="527"/>
      <c r="CPV106" s="528"/>
      <c r="CPW106" s="529"/>
      <c r="CPX106" s="530"/>
      <c r="CPY106" s="531"/>
      <c r="CPZ106" s="532"/>
      <c r="CQA106" s="533"/>
      <c r="CQB106" s="527"/>
      <c r="CQC106" s="528"/>
      <c r="CQD106" s="529"/>
      <c r="CQE106" s="530"/>
      <c r="CQF106" s="531"/>
      <c r="CQG106" s="532"/>
      <c r="CQH106" s="533"/>
      <c r="CQI106" s="527"/>
      <c r="CQJ106" s="528"/>
      <c r="CQK106" s="529"/>
      <c r="CQL106" s="530"/>
      <c r="CQM106" s="531"/>
      <c r="CQN106" s="532"/>
      <c r="CQO106" s="533"/>
      <c r="CQP106" s="527"/>
      <c r="CQQ106" s="528"/>
      <c r="CQR106" s="529"/>
      <c r="CQS106" s="530"/>
      <c r="CQT106" s="531"/>
      <c r="CQU106" s="532"/>
      <c r="CQV106" s="533"/>
      <c r="CQW106" s="527"/>
      <c r="CQX106" s="528"/>
      <c r="CQY106" s="529"/>
      <c r="CQZ106" s="530"/>
      <c r="CRA106" s="531"/>
      <c r="CRB106" s="532"/>
      <c r="CRC106" s="533"/>
      <c r="CRD106" s="527"/>
      <c r="CRE106" s="528"/>
      <c r="CRF106" s="529"/>
      <c r="CRG106" s="530"/>
      <c r="CRH106" s="531"/>
      <c r="CRI106" s="532"/>
      <c r="CRJ106" s="533"/>
      <c r="CRK106" s="527"/>
      <c r="CRL106" s="528"/>
      <c r="CRM106" s="529"/>
      <c r="CRN106" s="530"/>
      <c r="CRO106" s="531"/>
      <c r="CRP106" s="532"/>
      <c r="CRQ106" s="533"/>
      <c r="CRR106" s="527"/>
      <c r="CRS106" s="528"/>
      <c r="CRT106" s="529"/>
      <c r="CRU106" s="530"/>
      <c r="CRV106" s="531"/>
      <c r="CRW106" s="532"/>
      <c r="CRX106" s="533"/>
      <c r="CRY106" s="527"/>
      <c r="CRZ106" s="528"/>
      <c r="CSA106" s="529"/>
      <c r="CSB106" s="530"/>
      <c r="CSC106" s="531"/>
      <c r="CSD106" s="532"/>
      <c r="CSE106" s="533"/>
      <c r="CSF106" s="527"/>
      <c r="CSG106" s="528"/>
      <c r="CSH106" s="529"/>
      <c r="CSI106" s="530"/>
      <c r="CSJ106" s="531"/>
      <c r="CSK106" s="532"/>
      <c r="CSL106" s="533"/>
      <c r="CSM106" s="527"/>
      <c r="CSN106" s="528"/>
      <c r="CSO106" s="529"/>
      <c r="CSP106" s="530"/>
      <c r="CSQ106" s="531"/>
      <c r="CSR106" s="532"/>
      <c r="CSS106" s="533"/>
      <c r="CST106" s="527"/>
      <c r="CSU106" s="528"/>
      <c r="CSV106" s="529"/>
      <c r="CSW106" s="530"/>
      <c r="CSX106" s="531"/>
      <c r="CSY106" s="532"/>
      <c r="CSZ106" s="533"/>
      <c r="CTA106" s="527"/>
      <c r="CTB106" s="528"/>
      <c r="CTC106" s="529"/>
      <c r="CTD106" s="530"/>
      <c r="CTE106" s="531"/>
      <c r="CTF106" s="532"/>
      <c r="CTG106" s="533"/>
      <c r="CTH106" s="527"/>
      <c r="CTI106" s="528"/>
      <c r="CTJ106" s="529"/>
      <c r="CTK106" s="530"/>
      <c r="CTL106" s="531"/>
      <c r="CTM106" s="532"/>
      <c r="CTN106" s="533"/>
      <c r="CTO106" s="527"/>
      <c r="CTP106" s="528"/>
      <c r="CTQ106" s="529"/>
      <c r="CTR106" s="530"/>
      <c r="CTS106" s="531"/>
      <c r="CTT106" s="532"/>
      <c r="CTU106" s="533"/>
      <c r="CTV106" s="527"/>
      <c r="CTW106" s="528"/>
      <c r="CTX106" s="529"/>
      <c r="CTY106" s="530"/>
      <c r="CTZ106" s="531"/>
      <c r="CUA106" s="532"/>
      <c r="CUB106" s="533"/>
      <c r="CUC106" s="527"/>
      <c r="CUD106" s="528"/>
      <c r="CUE106" s="529"/>
      <c r="CUF106" s="530"/>
      <c r="CUG106" s="531"/>
      <c r="CUH106" s="532"/>
      <c r="CUI106" s="533"/>
      <c r="CUJ106" s="527"/>
      <c r="CUK106" s="528"/>
      <c r="CUL106" s="529"/>
      <c r="CUM106" s="530"/>
      <c r="CUN106" s="531"/>
      <c r="CUO106" s="532"/>
      <c r="CUP106" s="533"/>
      <c r="CUQ106" s="527"/>
      <c r="CUR106" s="528"/>
      <c r="CUS106" s="529"/>
      <c r="CUT106" s="530"/>
      <c r="CUU106" s="531"/>
      <c r="CUV106" s="532"/>
      <c r="CUW106" s="533"/>
      <c r="CUX106" s="527"/>
      <c r="CUY106" s="528"/>
      <c r="CUZ106" s="529"/>
      <c r="CVA106" s="530"/>
      <c r="CVB106" s="531"/>
      <c r="CVC106" s="532"/>
      <c r="CVD106" s="533"/>
      <c r="CVE106" s="527"/>
      <c r="CVF106" s="528"/>
      <c r="CVG106" s="529"/>
      <c r="CVH106" s="530"/>
      <c r="CVI106" s="531"/>
      <c r="CVJ106" s="532"/>
      <c r="CVK106" s="533"/>
      <c r="CVL106" s="527"/>
      <c r="CVM106" s="528"/>
      <c r="CVN106" s="529"/>
      <c r="CVO106" s="530"/>
      <c r="CVP106" s="531"/>
      <c r="CVQ106" s="532"/>
      <c r="CVR106" s="533"/>
      <c r="CVS106" s="527"/>
      <c r="CVT106" s="528"/>
      <c r="CVU106" s="529"/>
      <c r="CVV106" s="530"/>
      <c r="CVW106" s="531"/>
      <c r="CVX106" s="532"/>
      <c r="CVY106" s="533"/>
      <c r="CVZ106" s="527"/>
      <c r="CWA106" s="528"/>
      <c r="CWB106" s="529"/>
      <c r="CWC106" s="530"/>
      <c r="CWD106" s="531"/>
      <c r="CWE106" s="532"/>
      <c r="CWF106" s="533"/>
      <c r="CWG106" s="527"/>
      <c r="CWH106" s="528"/>
      <c r="CWI106" s="529"/>
      <c r="CWJ106" s="530"/>
      <c r="CWK106" s="531"/>
      <c r="CWL106" s="532"/>
      <c r="CWM106" s="533"/>
      <c r="CWN106" s="527"/>
      <c r="CWO106" s="528"/>
      <c r="CWP106" s="529"/>
      <c r="CWQ106" s="530"/>
      <c r="CWR106" s="531"/>
      <c r="CWS106" s="532"/>
      <c r="CWT106" s="533"/>
      <c r="CWU106" s="527"/>
      <c r="CWV106" s="528"/>
      <c r="CWW106" s="529"/>
      <c r="CWX106" s="530"/>
      <c r="CWY106" s="531"/>
      <c r="CWZ106" s="532"/>
      <c r="CXA106" s="533"/>
      <c r="CXB106" s="527"/>
      <c r="CXC106" s="528"/>
      <c r="CXD106" s="529"/>
      <c r="CXE106" s="530"/>
      <c r="CXF106" s="531"/>
      <c r="CXG106" s="532"/>
      <c r="CXH106" s="533"/>
      <c r="CXI106" s="527"/>
      <c r="CXJ106" s="528"/>
      <c r="CXK106" s="529"/>
      <c r="CXL106" s="530"/>
      <c r="CXM106" s="531"/>
      <c r="CXN106" s="532"/>
      <c r="CXO106" s="533"/>
      <c r="CXP106" s="527"/>
      <c r="CXQ106" s="528"/>
      <c r="CXR106" s="529"/>
      <c r="CXS106" s="530"/>
      <c r="CXT106" s="531"/>
      <c r="CXU106" s="532"/>
      <c r="CXV106" s="533"/>
      <c r="CXW106" s="527"/>
      <c r="CXX106" s="528"/>
      <c r="CXY106" s="529"/>
      <c r="CXZ106" s="530"/>
      <c r="CYA106" s="531"/>
      <c r="CYB106" s="532"/>
      <c r="CYC106" s="533"/>
      <c r="CYD106" s="527"/>
      <c r="CYE106" s="528"/>
      <c r="CYF106" s="529"/>
      <c r="CYG106" s="530"/>
      <c r="CYH106" s="531"/>
      <c r="CYI106" s="532"/>
      <c r="CYJ106" s="533"/>
      <c r="CYK106" s="527"/>
      <c r="CYL106" s="528"/>
      <c r="CYM106" s="529"/>
      <c r="CYN106" s="530"/>
      <c r="CYO106" s="531"/>
      <c r="CYP106" s="532"/>
      <c r="CYQ106" s="533"/>
      <c r="CYR106" s="527"/>
      <c r="CYS106" s="528"/>
      <c r="CYT106" s="529"/>
      <c r="CYU106" s="530"/>
      <c r="CYV106" s="531"/>
      <c r="CYW106" s="532"/>
      <c r="CYX106" s="533"/>
      <c r="CYY106" s="527"/>
      <c r="CYZ106" s="528"/>
      <c r="CZA106" s="529"/>
      <c r="CZB106" s="530"/>
      <c r="CZC106" s="531"/>
      <c r="CZD106" s="532"/>
      <c r="CZE106" s="533"/>
      <c r="CZF106" s="527"/>
      <c r="CZG106" s="528"/>
      <c r="CZH106" s="529"/>
      <c r="CZI106" s="530"/>
      <c r="CZJ106" s="531"/>
      <c r="CZK106" s="532"/>
      <c r="CZL106" s="533"/>
      <c r="CZM106" s="527"/>
      <c r="CZN106" s="528"/>
      <c r="CZO106" s="529"/>
      <c r="CZP106" s="530"/>
      <c r="CZQ106" s="531"/>
      <c r="CZR106" s="532"/>
      <c r="CZS106" s="533"/>
      <c r="CZT106" s="527"/>
      <c r="CZU106" s="528"/>
      <c r="CZV106" s="529"/>
      <c r="CZW106" s="530"/>
      <c r="CZX106" s="531"/>
      <c r="CZY106" s="532"/>
      <c r="CZZ106" s="533"/>
      <c r="DAA106" s="527"/>
      <c r="DAB106" s="528"/>
      <c r="DAC106" s="529"/>
      <c r="DAD106" s="530"/>
      <c r="DAE106" s="531"/>
      <c r="DAF106" s="532"/>
      <c r="DAG106" s="533"/>
      <c r="DAH106" s="527"/>
      <c r="DAI106" s="528"/>
      <c r="DAJ106" s="529"/>
      <c r="DAK106" s="530"/>
      <c r="DAL106" s="531"/>
      <c r="DAM106" s="532"/>
      <c r="DAN106" s="533"/>
      <c r="DAO106" s="527"/>
      <c r="DAP106" s="528"/>
      <c r="DAQ106" s="529"/>
      <c r="DAR106" s="530"/>
      <c r="DAS106" s="531"/>
      <c r="DAT106" s="532"/>
      <c r="DAU106" s="533"/>
      <c r="DAV106" s="527"/>
      <c r="DAW106" s="528"/>
      <c r="DAX106" s="529"/>
      <c r="DAY106" s="530"/>
      <c r="DAZ106" s="531"/>
      <c r="DBA106" s="532"/>
      <c r="DBB106" s="533"/>
      <c r="DBC106" s="527"/>
      <c r="DBD106" s="528"/>
      <c r="DBE106" s="529"/>
      <c r="DBF106" s="530"/>
      <c r="DBG106" s="531"/>
      <c r="DBH106" s="532"/>
      <c r="DBI106" s="533"/>
      <c r="DBJ106" s="527"/>
      <c r="DBK106" s="528"/>
      <c r="DBL106" s="529"/>
      <c r="DBM106" s="530"/>
      <c r="DBN106" s="531"/>
      <c r="DBO106" s="532"/>
      <c r="DBP106" s="533"/>
      <c r="DBQ106" s="527"/>
      <c r="DBR106" s="528"/>
      <c r="DBS106" s="529"/>
      <c r="DBT106" s="530"/>
      <c r="DBU106" s="531"/>
      <c r="DBV106" s="532"/>
      <c r="DBW106" s="533"/>
      <c r="DBX106" s="527"/>
      <c r="DBY106" s="528"/>
      <c r="DBZ106" s="529"/>
      <c r="DCA106" s="530"/>
      <c r="DCB106" s="531"/>
      <c r="DCC106" s="532"/>
      <c r="DCD106" s="533"/>
      <c r="DCE106" s="527"/>
      <c r="DCF106" s="528"/>
      <c r="DCG106" s="529"/>
      <c r="DCH106" s="530"/>
      <c r="DCI106" s="531"/>
      <c r="DCJ106" s="532"/>
      <c r="DCK106" s="533"/>
      <c r="DCL106" s="527"/>
      <c r="DCM106" s="528"/>
      <c r="DCN106" s="529"/>
      <c r="DCO106" s="530"/>
      <c r="DCP106" s="531"/>
      <c r="DCQ106" s="532"/>
      <c r="DCR106" s="533"/>
      <c r="DCS106" s="527"/>
      <c r="DCT106" s="528"/>
      <c r="DCU106" s="529"/>
      <c r="DCV106" s="530"/>
      <c r="DCW106" s="531"/>
      <c r="DCX106" s="532"/>
      <c r="DCY106" s="533"/>
      <c r="DCZ106" s="527"/>
      <c r="DDA106" s="528"/>
      <c r="DDB106" s="529"/>
      <c r="DDC106" s="530"/>
      <c r="DDD106" s="531"/>
      <c r="DDE106" s="532"/>
      <c r="DDF106" s="533"/>
      <c r="DDG106" s="527"/>
      <c r="DDH106" s="528"/>
      <c r="DDI106" s="529"/>
      <c r="DDJ106" s="530"/>
      <c r="DDK106" s="531"/>
      <c r="DDL106" s="532"/>
      <c r="DDM106" s="533"/>
      <c r="DDN106" s="527"/>
      <c r="DDO106" s="528"/>
      <c r="DDP106" s="529"/>
      <c r="DDQ106" s="530"/>
      <c r="DDR106" s="531"/>
      <c r="DDS106" s="532"/>
      <c r="DDT106" s="533"/>
      <c r="DDU106" s="527"/>
      <c r="DDV106" s="528"/>
      <c r="DDW106" s="529"/>
      <c r="DDX106" s="530"/>
      <c r="DDY106" s="531"/>
      <c r="DDZ106" s="532"/>
      <c r="DEA106" s="533"/>
      <c r="DEB106" s="527"/>
      <c r="DEC106" s="528"/>
      <c r="DED106" s="529"/>
      <c r="DEE106" s="530"/>
      <c r="DEF106" s="531"/>
      <c r="DEG106" s="532"/>
      <c r="DEH106" s="533"/>
      <c r="DEI106" s="527"/>
      <c r="DEJ106" s="528"/>
      <c r="DEK106" s="529"/>
      <c r="DEL106" s="530"/>
      <c r="DEM106" s="531"/>
      <c r="DEN106" s="532"/>
      <c r="DEO106" s="533"/>
      <c r="DEP106" s="527"/>
      <c r="DEQ106" s="528"/>
      <c r="DER106" s="529"/>
      <c r="DES106" s="530"/>
      <c r="DET106" s="531"/>
      <c r="DEU106" s="532"/>
      <c r="DEV106" s="533"/>
      <c r="DEW106" s="527"/>
      <c r="DEX106" s="528"/>
      <c r="DEY106" s="529"/>
      <c r="DEZ106" s="530"/>
      <c r="DFA106" s="531"/>
      <c r="DFB106" s="532"/>
      <c r="DFC106" s="533"/>
      <c r="DFD106" s="527"/>
      <c r="DFE106" s="528"/>
      <c r="DFF106" s="529"/>
      <c r="DFG106" s="530"/>
      <c r="DFH106" s="531"/>
      <c r="DFI106" s="532"/>
      <c r="DFJ106" s="533"/>
      <c r="DFK106" s="527"/>
      <c r="DFL106" s="528"/>
      <c r="DFM106" s="529"/>
      <c r="DFN106" s="530"/>
      <c r="DFO106" s="531"/>
      <c r="DFP106" s="532"/>
      <c r="DFQ106" s="533"/>
      <c r="DFR106" s="527"/>
      <c r="DFS106" s="528"/>
      <c r="DFT106" s="529"/>
      <c r="DFU106" s="530"/>
      <c r="DFV106" s="531"/>
      <c r="DFW106" s="532"/>
      <c r="DFX106" s="533"/>
      <c r="DFY106" s="527"/>
      <c r="DFZ106" s="528"/>
      <c r="DGA106" s="529"/>
      <c r="DGB106" s="530"/>
      <c r="DGC106" s="531"/>
      <c r="DGD106" s="532"/>
      <c r="DGE106" s="533"/>
      <c r="DGF106" s="527"/>
      <c r="DGG106" s="528"/>
      <c r="DGH106" s="529"/>
      <c r="DGI106" s="530"/>
      <c r="DGJ106" s="531"/>
      <c r="DGK106" s="532"/>
      <c r="DGL106" s="533"/>
      <c r="DGM106" s="527"/>
      <c r="DGN106" s="528"/>
      <c r="DGO106" s="529"/>
      <c r="DGP106" s="530"/>
      <c r="DGQ106" s="531"/>
      <c r="DGR106" s="532"/>
      <c r="DGS106" s="533"/>
      <c r="DGT106" s="527"/>
      <c r="DGU106" s="528"/>
      <c r="DGV106" s="529"/>
      <c r="DGW106" s="530"/>
      <c r="DGX106" s="531"/>
      <c r="DGY106" s="532"/>
      <c r="DGZ106" s="533"/>
      <c r="DHA106" s="527"/>
      <c r="DHB106" s="528"/>
      <c r="DHC106" s="529"/>
      <c r="DHD106" s="530"/>
      <c r="DHE106" s="531"/>
      <c r="DHF106" s="532"/>
      <c r="DHG106" s="533"/>
      <c r="DHH106" s="527"/>
      <c r="DHI106" s="528"/>
      <c r="DHJ106" s="529"/>
      <c r="DHK106" s="530"/>
      <c r="DHL106" s="531"/>
      <c r="DHM106" s="532"/>
      <c r="DHN106" s="533"/>
      <c r="DHO106" s="527"/>
      <c r="DHP106" s="528"/>
      <c r="DHQ106" s="529"/>
      <c r="DHR106" s="530"/>
      <c r="DHS106" s="531"/>
      <c r="DHT106" s="532"/>
      <c r="DHU106" s="533"/>
      <c r="DHV106" s="527"/>
      <c r="DHW106" s="528"/>
      <c r="DHX106" s="529"/>
      <c r="DHY106" s="530"/>
      <c r="DHZ106" s="531"/>
      <c r="DIA106" s="532"/>
      <c r="DIB106" s="533"/>
      <c r="DIC106" s="527"/>
      <c r="DID106" s="528"/>
      <c r="DIE106" s="529"/>
      <c r="DIF106" s="530"/>
      <c r="DIG106" s="531"/>
      <c r="DIH106" s="532"/>
      <c r="DII106" s="533"/>
      <c r="DIJ106" s="527"/>
      <c r="DIK106" s="528"/>
      <c r="DIL106" s="529"/>
      <c r="DIM106" s="530"/>
      <c r="DIN106" s="531"/>
      <c r="DIO106" s="532"/>
      <c r="DIP106" s="533"/>
      <c r="DIQ106" s="527"/>
      <c r="DIR106" s="528"/>
      <c r="DIS106" s="529"/>
      <c r="DIT106" s="530"/>
      <c r="DIU106" s="531"/>
      <c r="DIV106" s="532"/>
      <c r="DIW106" s="533"/>
      <c r="DIX106" s="527"/>
      <c r="DIY106" s="528"/>
      <c r="DIZ106" s="529"/>
      <c r="DJA106" s="530"/>
      <c r="DJB106" s="531"/>
      <c r="DJC106" s="532"/>
      <c r="DJD106" s="533"/>
      <c r="DJE106" s="527"/>
      <c r="DJF106" s="528"/>
      <c r="DJG106" s="529"/>
      <c r="DJH106" s="530"/>
      <c r="DJI106" s="531"/>
      <c r="DJJ106" s="532"/>
      <c r="DJK106" s="533"/>
      <c r="DJL106" s="527"/>
      <c r="DJM106" s="528"/>
      <c r="DJN106" s="529"/>
      <c r="DJO106" s="530"/>
      <c r="DJP106" s="531"/>
      <c r="DJQ106" s="532"/>
      <c r="DJR106" s="533"/>
      <c r="DJS106" s="527"/>
      <c r="DJT106" s="528"/>
      <c r="DJU106" s="529"/>
      <c r="DJV106" s="530"/>
      <c r="DJW106" s="531"/>
      <c r="DJX106" s="532"/>
      <c r="DJY106" s="533"/>
      <c r="DJZ106" s="527"/>
      <c r="DKA106" s="528"/>
      <c r="DKB106" s="529"/>
      <c r="DKC106" s="530"/>
      <c r="DKD106" s="531"/>
      <c r="DKE106" s="532"/>
      <c r="DKF106" s="533"/>
      <c r="DKG106" s="527"/>
      <c r="DKH106" s="528"/>
      <c r="DKI106" s="529"/>
      <c r="DKJ106" s="530"/>
      <c r="DKK106" s="531"/>
      <c r="DKL106" s="532"/>
      <c r="DKM106" s="533"/>
      <c r="DKN106" s="527"/>
      <c r="DKO106" s="528"/>
      <c r="DKP106" s="529"/>
      <c r="DKQ106" s="530"/>
      <c r="DKR106" s="531"/>
      <c r="DKS106" s="532"/>
      <c r="DKT106" s="533"/>
      <c r="DKU106" s="527"/>
      <c r="DKV106" s="528"/>
      <c r="DKW106" s="529"/>
      <c r="DKX106" s="530"/>
      <c r="DKY106" s="531"/>
      <c r="DKZ106" s="532"/>
      <c r="DLA106" s="533"/>
      <c r="DLB106" s="527"/>
      <c r="DLC106" s="528"/>
      <c r="DLD106" s="529"/>
      <c r="DLE106" s="530"/>
      <c r="DLF106" s="531"/>
      <c r="DLG106" s="532"/>
      <c r="DLH106" s="533"/>
      <c r="DLI106" s="527"/>
      <c r="DLJ106" s="528"/>
      <c r="DLK106" s="529"/>
      <c r="DLL106" s="530"/>
      <c r="DLM106" s="531"/>
      <c r="DLN106" s="532"/>
      <c r="DLO106" s="533"/>
      <c r="DLP106" s="527"/>
      <c r="DLQ106" s="528"/>
      <c r="DLR106" s="529"/>
      <c r="DLS106" s="530"/>
      <c r="DLT106" s="531"/>
      <c r="DLU106" s="532"/>
      <c r="DLV106" s="533"/>
      <c r="DLW106" s="527"/>
      <c r="DLX106" s="528"/>
      <c r="DLY106" s="529"/>
      <c r="DLZ106" s="530"/>
      <c r="DMA106" s="531"/>
      <c r="DMB106" s="532"/>
      <c r="DMC106" s="533"/>
      <c r="DMD106" s="527"/>
      <c r="DME106" s="528"/>
      <c r="DMF106" s="529"/>
      <c r="DMG106" s="530"/>
      <c r="DMH106" s="531"/>
      <c r="DMI106" s="532"/>
      <c r="DMJ106" s="533"/>
      <c r="DMK106" s="527"/>
      <c r="DML106" s="528"/>
      <c r="DMM106" s="529"/>
      <c r="DMN106" s="530"/>
      <c r="DMO106" s="531"/>
      <c r="DMP106" s="532"/>
      <c r="DMQ106" s="533"/>
      <c r="DMR106" s="527"/>
      <c r="DMS106" s="528"/>
      <c r="DMT106" s="529"/>
      <c r="DMU106" s="530"/>
      <c r="DMV106" s="531"/>
      <c r="DMW106" s="532"/>
      <c r="DMX106" s="533"/>
      <c r="DMY106" s="527"/>
      <c r="DMZ106" s="528"/>
      <c r="DNA106" s="529"/>
      <c r="DNB106" s="530"/>
      <c r="DNC106" s="531"/>
      <c r="DND106" s="532"/>
      <c r="DNE106" s="533"/>
      <c r="DNF106" s="527"/>
      <c r="DNG106" s="528"/>
      <c r="DNH106" s="529"/>
      <c r="DNI106" s="530"/>
      <c r="DNJ106" s="531"/>
      <c r="DNK106" s="532"/>
      <c r="DNL106" s="533"/>
      <c r="DNM106" s="527"/>
      <c r="DNN106" s="528"/>
      <c r="DNO106" s="529"/>
      <c r="DNP106" s="530"/>
      <c r="DNQ106" s="531"/>
      <c r="DNR106" s="532"/>
      <c r="DNS106" s="533"/>
      <c r="DNT106" s="527"/>
      <c r="DNU106" s="528"/>
      <c r="DNV106" s="529"/>
      <c r="DNW106" s="530"/>
      <c r="DNX106" s="531"/>
      <c r="DNY106" s="532"/>
      <c r="DNZ106" s="533"/>
      <c r="DOA106" s="527"/>
      <c r="DOB106" s="528"/>
      <c r="DOC106" s="529"/>
      <c r="DOD106" s="530"/>
      <c r="DOE106" s="531"/>
      <c r="DOF106" s="532"/>
      <c r="DOG106" s="533"/>
      <c r="DOH106" s="527"/>
      <c r="DOI106" s="528"/>
      <c r="DOJ106" s="529"/>
      <c r="DOK106" s="530"/>
      <c r="DOL106" s="531"/>
      <c r="DOM106" s="532"/>
      <c r="DON106" s="533"/>
      <c r="DOO106" s="527"/>
      <c r="DOP106" s="528"/>
      <c r="DOQ106" s="529"/>
      <c r="DOR106" s="530"/>
      <c r="DOS106" s="531"/>
      <c r="DOT106" s="532"/>
      <c r="DOU106" s="533"/>
      <c r="DOV106" s="527"/>
      <c r="DOW106" s="528"/>
      <c r="DOX106" s="529"/>
      <c r="DOY106" s="530"/>
      <c r="DOZ106" s="531"/>
      <c r="DPA106" s="532"/>
      <c r="DPB106" s="533"/>
      <c r="DPC106" s="527"/>
      <c r="DPD106" s="528"/>
      <c r="DPE106" s="529"/>
      <c r="DPF106" s="530"/>
      <c r="DPG106" s="531"/>
      <c r="DPH106" s="532"/>
      <c r="DPI106" s="533"/>
      <c r="DPJ106" s="527"/>
      <c r="DPK106" s="528"/>
      <c r="DPL106" s="529"/>
      <c r="DPM106" s="530"/>
      <c r="DPN106" s="531"/>
      <c r="DPO106" s="532"/>
      <c r="DPP106" s="533"/>
      <c r="DPQ106" s="527"/>
      <c r="DPR106" s="528"/>
      <c r="DPS106" s="529"/>
      <c r="DPT106" s="530"/>
      <c r="DPU106" s="531"/>
      <c r="DPV106" s="532"/>
      <c r="DPW106" s="533"/>
      <c r="DPX106" s="527"/>
      <c r="DPY106" s="528"/>
      <c r="DPZ106" s="529"/>
      <c r="DQA106" s="530"/>
      <c r="DQB106" s="531"/>
      <c r="DQC106" s="532"/>
      <c r="DQD106" s="533"/>
      <c r="DQE106" s="527"/>
      <c r="DQF106" s="528"/>
      <c r="DQG106" s="529"/>
      <c r="DQH106" s="530"/>
      <c r="DQI106" s="531"/>
      <c r="DQJ106" s="532"/>
      <c r="DQK106" s="533"/>
      <c r="DQL106" s="527"/>
      <c r="DQM106" s="528"/>
      <c r="DQN106" s="529"/>
      <c r="DQO106" s="530"/>
      <c r="DQP106" s="531"/>
      <c r="DQQ106" s="532"/>
      <c r="DQR106" s="533"/>
      <c r="DQS106" s="527"/>
      <c r="DQT106" s="528"/>
      <c r="DQU106" s="529"/>
      <c r="DQV106" s="530"/>
      <c r="DQW106" s="531"/>
      <c r="DQX106" s="532"/>
      <c r="DQY106" s="533"/>
      <c r="DQZ106" s="527"/>
      <c r="DRA106" s="528"/>
      <c r="DRB106" s="529"/>
      <c r="DRC106" s="530"/>
      <c r="DRD106" s="531"/>
      <c r="DRE106" s="532"/>
      <c r="DRF106" s="533"/>
      <c r="DRG106" s="527"/>
      <c r="DRH106" s="528"/>
      <c r="DRI106" s="529"/>
      <c r="DRJ106" s="530"/>
      <c r="DRK106" s="531"/>
      <c r="DRL106" s="532"/>
      <c r="DRM106" s="533"/>
      <c r="DRN106" s="527"/>
      <c r="DRO106" s="528"/>
      <c r="DRP106" s="529"/>
      <c r="DRQ106" s="530"/>
      <c r="DRR106" s="531"/>
      <c r="DRS106" s="532"/>
      <c r="DRT106" s="533"/>
      <c r="DRU106" s="527"/>
      <c r="DRV106" s="528"/>
      <c r="DRW106" s="529"/>
      <c r="DRX106" s="530"/>
      <c r="DRY106" s="531"/>
      <c r="DRZ106" s="532"/>
      <c r="DSA106" s="533"/>
      <c r="DSB106" s="527"/>
      <c r="DSC106" s="528"/>
      <c r="DSD106" s="529"/>
      <c r="DSE106" s="530"/>
      <c r="DSF106" s="531"/>
      <c r="DSG106" s="532"/>
      <c r="DSH106" s="533"/>
      <c r="DSI106" s="527"/>
      <c r="DSJ106" s="528"/>
      <c r="DSK106" s="529"/>
      <c r="DSL106" s="530"/>
      <c r="DSM106" s="531"/>
      <c r="DSN106" s="532"/>
      <c r="DSO106" s="533"/>
      <c r="DSP106" s="527"/>
      <c r="DSQ106" s="528"/>
      <c r="DSR106" s="529"/>
      <c r="DSS106" s="530"/>
      <c r="DST106" s="531"/>
      <c r="DSU106" s="532"/>
      <c r="DSV106" s="533"/>
      <c r="DSW106" s="527"/>
      <c r="DSX106" s="528"/>
      <c r="DSY106" s="529"/>
      <c r="DSZ106" s="530"/>
      <c r="DTA106" s="531"/>
      <c r="DTB106" s="532"/>
      <c r="DTC106" s="533"/>
      <c r="DTD106" s="527"/>
      <c r="DTE106" s="528"/>
      <c r="DTF106" s="529"/>
      <c r="DTG106" s="530"/>
      <c r="DTH106" s="531"/>
      <c r="DTI106" s="532"/>
      <c r="DTJ106" s="533"/>
      <c r="DTK106" s="527"/>
      <c r="DTL106" s="528"/>
      <c r="DTM106" s="529"/>
      <c r="DTN106" s="530"/>
      <c r="DTO106" s="531"/>
      <c r="DTP106" s="532"/>
      <c r="DTQ106" s="533"/>
      <c r="DTR106" s="527"/>
      <c r="DTS106" s="528"/>
      <c r="DTT106" s="529"/>
      <c r="DTU106" s="530"/>
      <c r="DTV106" s="531"/>
      <c r="DTW106" s="532"/>
      <c r="DTX106" s="533"/>
      <c r="DTY106" s="527"/>
      <c r="DTZ106" s="528"/>
      <c r="DUA106" s="529"/>
      <c r="DUB106" s="530"/>
      <c r="DUC106" s="531"/>
      <c r="DUD106" s="532"/>
      <c r="DUE106" s="533"/>
      <c r="DUF106" s="527"/>
      <c r="DUG106" s="528"/>
      <c r="DUH106" s="529"/>
      <c r="DUI106" s="530"/>
      <c r="DUJ106" s="531"/>
      <c r="DUK106" s="532"/>
      <c r="DUL106" s="533"/>
      <c r="DUM106" s="527"/>
      <c r="DUN106" s="528"/>
      <c r="DUO106" s="529"/>
      <c r="DUP106" s="530"/>
      <c r="DUQ106" s="531"/>
      <c r="DUR106" s="532"/>
      <c r="DUS106" s="533"/>
      <c r="DUT106" s="527"/>
      <c r="DUU106" s="528"/>
      <c r="DUV106" s="529"/>
      <c r="DUW106" s="530"/>
      <c r="DUX106" s="531"/>
      <c r="DUY106" s="532"/>
      <c r="DUZ106" s="533"/>
      <c r="DVA106" s="527"/>
      <c r="DVB106" s="528"/>
      <c r="DVC106" s="529"/>
      <c r="DVD106" s="530"/>
      <c r="DVE106" s="531"/>
      <c r="DVF106" s="532"/>
      <c r="DVG106" s="533"/>
      <c r="DVH106" s="527"/>
      <c r="DVI106" s="528"/>
      <c r="DVJ106" s="529"/>
      <c r="DVK106" s="530"/>
      <c r="DVL106" s="531"/>
      <c r="DVM106" s="532"/>
      <c r="DVN106" s="533"/>
      <c r="DVO106" s="527"/>
      <c r="DVP106" s="528"/>
      <c r="DVQ106" s="529"/>
      <c r="DVR106" s="530"/>
      <c r="DVS106" s="531"/>
      <c r="DVT106" s="532"/>
      <c r="DVU106" s="533"/>
      <c r="DVV106" s="527"/>
      <c r="DVW106" s="528"/>
      <c r="DVX106" s="529"/>
      <c r="DVY106" s="530"/>
      <c r="DVZ106" s="531"/>
      <c r="DWA106" s="532"/>
      <c r="DWB106" s="533"/>
      <c r="DWC106" s="527"/>
      <c r="DWD106" s="528"/>
      <c r="DWE106" s="529"/>
      <c r="DWF106" s="530"/>
      <c r="DWG106" s="531"/>
      <c r="DWH106" s="532"/>
      <c r="DWI106" s="533"/>
      <c r="DWJ106" s="527"/>
      <c r="DWK106" s="528"/>
      <c r="DWL106" s="529"/>
      <c r="DWM106" s="530"/>
      <c r="DWN106" s="531"/>
      <c r="DWO106" s="532"/>
      <c r="DWP106" s="533"/>
      <c r="DWQ106" s="527"/>
      <c r="DWR106" s="528"/>
      <c r="DWS106" s="529"/>
      <c r="DWT106" s="530"/>
      <c r="DWU106" s="531"/>
      <c r="DWV106" s="532"/>
      <c r="DWW106" s="533"/>
      <c r="DWX106" s="527"/>
      <c r="DWY106" s="528"/>
      <c r="DWZ106" s="529"/>
      <c r="DXA106" s="530"/>
      <c r="DXB106" s="531"/>
      <c r="DXC106" s="532"/>
      <c r="DXD106" s="533"/>
      <c r="DXE106" s="527"/>
      <c r="DXF106" s="528"/>
      <c r="DXG106" s="529"/>
      <c r="DXH106" s="530"/>
      <c r="DXI106" s="531"/>
      <c r="DXJ106" s="532"/>
      <c r="DXK106" s="533"/>
      <c r="DXL106" s="527"/>
      <c r="DXM106" s="528"/>
      <c r="DXN106" s="529"/>
      <c r="DXO106" s="530"/>
      <c r="DXP106" s="531"/>
      <c r="DXQ106" s="532"/>
      <c r="DXR106" s="533"/>
      <c r="DXS106" s="527"/>
      <c r="DXT106" s="528"/>
      <c r="DXU106" s="529"/>
      <c r="DXV106" s="530"/>
      <c r="DXW106" s="531"/>
      <c r="DXX106" s="532"/>
      <c r="DXY106" s="533"/>
      <c r="DXZ106" s="527"/>
      <c r="DYA106" s="528"/>
      <c r="DYB106" s="529"/>
      <c r="DYC106" s="530"/>
      <c r="DYD106" s="531"/>
      <c r="DYE106" s="532"/>
      <c r="DYF106" s="533"/>
      <c r="DYG106" s="527"/>
      <c r="DYH106" s="528"/>
      <c r="DYI106" s="529"/>
      <c r="DYJ106" s="530"/>
      <c r="DYK106" s="531"/>
      <c r="DYL106" s="532"/>
      <c r="DYM106" s="533"/>
      <c r="DYN106" s="527"/>
      <c r="DYO106" s="528"/>
      <c r="DYP106" s="529"/>
      <c r="DYQ106" s="530"/>
      <c r="DYR106" s="531"/>
      <c r="DYS106" s="532"/>
      <c r="DYT106" s="533"/>
      <c r="DYU106" s="527"/>
      <c r="DYV106" s="528"/>
      <c r="DYW106" s="529"/>
      <c r="DYX106" s="530"/>
      <c r="DYY106" s="531"/>
      <c r="DYZ106" s="532"/>
      <c r="DZA106" s="533"/>
      <c r="DZB106" s="527"/>
      <c r="DZC106" s="528"/>
      <c r="DZD106" s="529"/>
      <c r="DZE106" s="530"/>
      <c r="DZF106" s="531"/>
      <c r="DZG106" s="532"/>
      <c r="DZH106" s="533"/>
      <c r="DZI106" s="527"/>
      <c r="DZJ106" s="528"/>
      <c r="DZK106" s="529"/>
      <c r="DZL106" s="530"/>
      <c r="DZM106" s="531"/>
      <c r="DZN106" s="532"/>
      <c r="DZO106" s="533"/>
      <c r="DZP106" s="527"/>
      <c r="DZQ106" s="528"/>
      <c r="DZR106" s="529"/>
      <c r="DZS106" s="530"/>
      <c r="DZT106" s="531"/>
      <c r="DZU106" s="532"/>
      <c r="DZV106" s="533"/>
      <c r="DZW106" s="527"/>
      <c r="DZX106" s="528"/>
      <c r="DZY106" s="529"/>
      <c r="DZZ106" s="530"/>
      <c r="EAA106" s="531"/>
      <c r="EAB106" s="532"/>
      <c r="EAC106" s="533"/>
      <c r="EAD106" s="527"/>
      <c r="EAE106" s="528"/>
      <c r="EAF106" s="529"/>
      <c r="EAG106" s="530"/>
      <c r="EAH106" s="531"/>
      <c r="EAI106" s="532"/>
      <c r="EAJ106" s="533"/>
      <c r="EAK106" s="527"/>
      <c r="EAL106" s="528"/>
      <c r="EAM106" s="529"/>
      <c r="EAN106" s="530"/>
      <c r="EAO106" s="531"/>
      <c r="EAP106" s="532"/>
      <c r="EAQ106" s="533"/>
      <c r="EAR106" s="527"/>
      <c r="EAS106" s="528"/>
      <c r="EAT106" s="529"/>
      <c r="EAU106" s="530"/>
      <c r="EAV106" s="531"/>
      <c r="EAW106" s="532"/>
      <c r="EAX106" s="533"/>
      <c r="EAY106" s="527"/>
      <c r="EAZ106" s="528"/>
      <c r="EBA106" s="529"/>
      <c r="EBB106" s="530"/>
      <c r="EBC106" s="531"/>
      <c r="EBD106" s="532"/>
      <c r="EBE106" s="533"/>
      <c r="EBF106" s="527"/>
      <c r="EBG106" s="528"/>
      <c r="EBH106" s="529"/>
      <c r="EBI106" s="530"/>
      <c r="EBJ106" s="531"/>
      <c r="EBK106" s="532"/>
      <c r="EBL106" s="533"/>
      <c r="EBM106" s="527"/>
      <c r="EBN106" s="528"/>
      <c r="EBO106" s="529"/>
      <c r="EBP106" s="530"/>
      <c r="EBQ106" s="531"/>
      <c r="EBR106" s="532"/>
      <c r="EBS106" s="533"/>
      <c r="EBT106" s="527"/>
      <c r="EBU106" s="528"/>
      <c r="EBV106" s="529"/>
      <c r="EBW106" s="530"/>
      <c r="EBX106" s="531"/>
      <c r="EBY106" s="532"/>
      <c r="EBZ106" s="533"/>
      <c r="ECA106" s="527"/>
      <c r="ECB106" s="528"/>
      <c r="ECC106" s="529"/>
      <c r="ECD106" s="530"/>
      <c r="ECE106" s="531"/>
      <c r="ECF106" s="532"/>
      <c r="ECG106" s="533"/>
      <c r="ECH106" s="527"/>
      <c r="ECI106" s="528"/>
      <c r="ECJ106" s="529"/>
      <c r="ECK106" s="530"/>
      <c r="ECL106" s="531"/>
      <c r="ECM106" s="532"/>
      <c r="ECN106" s="533"/>
      <c r="ECO106" s="527"/>
      <c r="ECP106" s="528"/>
      <c r="ECQ106" s="529"/>
      <c r="ECR106" s="530"/>
      <c r="ECS106" s="531"/>
      <c r="ECT106" s="532"/>
      <c r="ECU106" s="533"/>
      <c r="ECV106" s="527"/>
      <c r="ECW106" s="528"/>
      <c r="ECX106" s="529"/>
      <c r="ECY106" s="530"/>
      <c r="ECZ106" s="531"/>
      <c r="EDA106" s="532"/>
      <c r="EDB106" s="533"/>
      <c r="EDC106" s="527"/>
      <c r="EDD106" s="528"/>
      <c r="EDE106" s="529"/>
      <c r="EDF106" s="530"/>
      <c r="EDG106" s="531"/>
      <c r="EDH106" s="532"/>
      <c r="EDI106" s="533"/>
      <c r="EDJ106" s="527"/>
      <c r="EDK106" s="528"/>
      <c r="EDL106" s="529"/>
      <c r="EDM106" s="530"/>
      <c r="EDN106" s="531"/>
      <c r="EDO106" s="532"/>
      <c r="EDP106" s="533"/>
      <c r="EDQ106" s="527"/>
      <c r="EDR106" s="528"/>
      <c r="EDS106" s="529"/>
      <c r="EDT106" s="530"/>
      <c r="EDU106" s="531"/>
      <c r="EDV106" s="532"/>
      <c r="EDW106" s="533"/>
      <c r="EDX106" s="527"/>
      <c r="EDY106" s="528"/>
      <c r="EDZ106" s="529"/>
      <c r="EEA106" s="530"/>
      <c r="EEB106" s="531"/>
      <c r="EEC106" s="532"/>
      <c r="EED106" s="533"/>
      <c r="EEE106" s="527"/>
      <c r="EEF106" s="528"/>
      <c r="EEG106" s="529"/>
      <c r="EEH106" s="530"/>
      <c r="EEI106" s="531"/>
      <c r="EEJ106" s="532"/>
      <c r="EEK106" s="533"/>
      <c r="EEL106" s="527"/>
      <c r="EEM106" s="528"/>
      <c r="EEN106" s="529"/>
      <c r="EEO106" s="530"/>
      <c r="EEP106" s="531"/>
      <c r="EEQ106" s="532"/>
      <c r="EER106" s="533"/>
      <c r="EES106" s="527"/>
      <c r="EET106" s="528"/>
      <c r="EEU106" s="529"/>
      <c r="EEV106" s="530"/>
      <c r="EEW106" s="531"/>
      <c r="EEX106" s="532"/>
      <c r="EEY106" s="533"/>
      <c r="EEZ106" s="527"/>
      <c r="EFA106" s="528"/>
      <c r="EFB106" s="529"/>
      <c r="EFC106" s="530"/>
      <c r="EFD106" s="531"/>
      <c r="EFE106" s="532"/>
      <c r="EFF106" s="533"/>
      <c r="EFG106" s="527"/>
      <c r="EFH106" s="528"/>
      <c r="EFI106" s="529"/>
      <c r="EFJ106" s="530"/>
      <c r="EFK106" s="531"/>
      <c r="EFL106" s="532"/>
      <c r="EFM106" s="533"/>
      <c r="EFN106" s="527"/>
      <c r="EFO106" s="528"/>
      <c r="EFP106" s="529"/>
      <c r="EFQ106" s="530"/>
      <c r="EFR106" s="531"/>
      <c r="EFS106" s="532"/>
      <c r="EFT106" s="533"/>
      <c r="EFU106" s="527"/>
      <c r="EFV106" s="528"/>
      <c r="EFW106" s="529"/>
      <c r="EFX106" s="530"/>
      <c r="EFY106" s="531"/>
      <c r="EFZ106" s="532"/>
      <c r="EGA106" s="533"/>
      <c r="EGB106" s="527"/>
      <c r="EGC106" s="528"/>
      <c r="EGD106" s="529"/>
      <c r="EGE106" s="530"/>
      <c r="EGF106" s="531"/>
      <c r="EGG106" s="532"/>
      <c r="EGH106" s="533"/>
      <c r="EGI106" s="527"/>
      <c r="EGJ106" s="528"/>
      <c r="EGK106" s="529"/>
      <c r="EGL106" s="530"/>
      <c r="EGM106" s="531"/>
      <c r="EGN106" s="532"/>
      <c r="EGO106" s="533"/>
      <c r="EGP106" s="527"/>
      <c r="EGQ106" s="528"/>
      <c r="EGR106" s="529"/>
      <c r="EGS106" s="530"/>
      <c r="EGT106" s="531"/>
      <c r="EGU106" s="532"/>
      <c r="EGV106" s="533"/>
      <c r="EGW106" s="527"/>
      <c r="EGX106" s="528"/>
      <c r="EGY106" s="529"/>
      <c r="EGZ106" s="530"/>
      <c r="EHA106" s="531"/>
      <c r="EHB106" s="532"/>
      <c r="EHC106" s="533"/>
      <c r="EHD106" s="527"/>
      <c r="EHE106" s="528"/>
      <c r="EHF106" s="529"/>
      <c r="EHG106" s="530"/>
      <c r="EHH106" s="531"/>
      <c r="EHI106" s="532"/>
      <c r="EHJ106" s="533"/>
      <c r="EHK106" s="527"/>
      <c r="EHL106" s="528"/>
      <c r="EHM106" s="529"/>
      <c r="EHN106" s="530"/>
      <c r="EHO106" s="531"/>
      <c r="EHP106" s="532"/>
      <c r="EHQ106" s="533"/>
      <c r="EHR106" s="527"/>
      <c r="EHS106" s="528"/>
      <c r="EHT106" s="529"/>
      <c r="EHU106" s="530"/>
      <c r="EHV106" s="531"/>
      <c r="EHW106" s="532"/>
      <c r="EHX106" s="533"/>
      <c r="EHY106" s="527"/>
      <c r="EHZ106" s="528"/>
      <c r="EIA106" s="529"/>
      <c r="EIB106" s="530"/>
      <c r="EIC106" s="531"/>
      <c r="EID106" s="532"/>
      <c r="EIE106" s="533"/>
      <c r="EIF106" s="527"/>
      <c r="EIG106" s="528"/>
      <c r="EIH106" s="529"/>
      <c r="EII106" s="530"/>
      <c r="EIJ106" s="531"/>
      <c r="EIK106" s="532"/>
      <c r="EIL106" s="533"/>
      <c r="EIM106" s="527"/>
      <c r="EIN106" s="528"/>
      <c r="EIO106" s="529"/>
      <c r="EIP106" s="530"/>
      <c r="EIQ106" s="531"/>
      <c r="EIR106" s="532"/>
      <c r="EIS106" s="533"/>
      <c r="EIT106" s="527"/>
      <c r="EIU106" s="528"/>
      <c r="EIV106" s="529"/>
      <c r="EIW106" s="530"/>
      <c r="EIX106" s="531"/>
      <c r="EIY106" s="532"/>
      <c r="EIZ106" s="533"/>
      <c r="EJA106" s="527"/>
      <c r="EJB106" s="528"/>
      <c r="EJC106" s="529"/>
      <c r="EJD106" s="530"/>
      <c r="EJE106" s="531"/>
      <c r="EJF106" s="532"/>
      <c r="EJG106" s="533"/>
      <c r="EJH106" s="527"/>
      <c r="EJI106" s="528"/>
      <c r="EJJ106" s="529"/>
      <c r="EJK106" s="530"/>
      <c r="EJL106" s="531"/>
      <c r="EJM106" s="532"/>
      <c r="EJN106" s="533"/>
      <c r="EJO106" s="527"/>
      <c r="EJP106" s="528"/>
      <c r="EJQ106" s="529"/>
      <c r="EJR106" s="530"/>
      <c r="EJS106" s="531"/>
      <c r="EJT106" s="532"/>
      <c r="EJU106" s="533"/>
      <c r="EJV106" s="527"/>
      <c r="EJW106" s="528"/>
      <c r="EJX106" s="529"/>
      <c r="EJY106" s="530"/>
      <c r="EJZ106" s="531"/>
      <c r="EKA106" s="532"/>
      <c r="EKB106" s="533"/>
      <c r="EKC106" s="527"/>
      <c r="EKD106" s="528"/>
      <c r="EKE106" s="529"/>
      <c r="EKF106" s="530"/>
      <c r="EKG106" s="531"/>
      <c r="EKH106" s="532"/>
      <c r="EKI106" s="533"/>
      <c r="EKJ106" s="527"/>
      <c r="EKK106" s="528"/>
      <c r="EKL106" s="529"/>
      <c r="EKM106" s="530"/>
      <c r="EKN106" s="531"/>
      <c r="EKO106" s="532"/>
      <c r="EKP106" s="533"/>
      <c r="EKQ106" s="527"/>
      <c r="EKR106" s="528"/>
      <c r="EKS106" s="529"/>
      <c r="EKT106" s="530"/>
      <c r="EKU106" s="531"/>
      <c r="EKV106" s="532"/>
      <c r="EKW106" s="533"/>
      <c r="EKX106" s="527"/>
      <c r="EKY106" s="528"/>
      <c r="EKZ106" s="529"/>
      <c r="ELA106" s="530"/>
      <c r="ELB106" s="531"/>
      <c r="ELC106" s="532"/>
      <c r="ELD106" s="533"/>
      <c r="ELE106" s="527"/>
      <c r="ELF106" s="528"/>
      <c r="ELG106" s="529"/>
      <c r="ELH106" s="530"/>
      <c r="ELI106" s="531"/>
      <c r="ELJ106" s="532"/>
      <c r="ELK106" s="533"/>
      <c r="ELL106" s="527"/>
      <c r="ELM106" s="528"/>
      <c r="ELN106" s="529"/>
      <c r="ELO106" s="530"/>
      <c r="ELP106" s="531"/>
      <c r="ELQ106" s="532"/>
      <c r="ELR106" s="533"/>
      <c r="ELS106" s="527"/>
      <c r="ELT106" s="528"/>
      <c r="ELU106" s="529"/>
      <c r="ELV106" s="530"/>
      <c r="ELW106" s="531"/>
      <c r="ELX106" s="532"/>
      <c r="ELY106" s="533"/>
      <c r="ELZ106" s="527"/>
      <c r="EMA106" s="528"/>
      <c r="EMB106" s="529"/>
      <c r="EMC106" s="530"/>
      <c r="EMD106" s="531"/>
      <c r="EME106" s="532"/>
      <c r="EMF106" s="533"/>
      <c r="EMG106" s="527"/>
      <c r="EMH106" s="528"/>
      <c r="EMI106" s="529"/>
      <c r="EMJ106" s="530"/>
      <c r="EMK106" s="531"/>
      <c r="EML106" s="532"/>
      <c r="EMM106" s="533"/>
      <c r="EMN106" s="527"/>
      <c r="EMO106" s="528"/>
      <c r="EMP106" s="529"/>
      <c r="EMQ106" s="530"/>
      <c r="EMR106" s="531"/>
      <c r="EMS106" s="532"/>
      <c r="EMT106" s="533"/>
      <c r="EMU106" s="527"/>
      <c r="EMV106" s="528"/>
      <c r="EMW106" s="529"/>
      <c r="EMX106" s="530"/>
      <c r="EMY106" s="531"/>
      <c r="EMZ106" s="532"/>
      <c r="ENA106" s="533"/>
      <c r="ENB106" s="527"/>
      <c r="ENC106" s="528"/>
      <c r="END106" s="529"/>
      <c r="ENE106" s="530"/>
      <c r="ENF106" s="531"/>
      <c r="ENG106" s="532"/>
      <c r="ENH106" s="533"/>
      <c r="ENI106" s="527"/>
      <c r="ENJ106" s="528"/>
      <c r="ENK106" s="529"/>
      <c r="ENL106" s="530"/>
      <c r="ENM106" s="531"/>
      <c r="ENN106" s="532"/>
      <c r="ENO106" s="533"/>
      <c r="ENP106" s="527"/>
      <c r="ENQ106" s="528"/>
      <c r="ENR106" s="529"/>
      <c r="ENS106" s="530"/>
      <c r="ENT106" s="531"/>
      <c r="ENU106" s="532"/>
      <c r="ENV106" s="533"/>
      <c r="ENW106" s="527"/>
      <c r="ENX106" s="528"/>
      <c r="ENY106" s="529"/>
      <c r="ENZ106" s="530"/>
      <c r="EOA106" s="531"/>
      <c r="EOB106" s="532"/>
      <c r="EOC106" s="533"/>
      <c r="EOD106" s="527"/>
      <c r="EOE106" s="528"/>
      <c r="EOF106" s="529"/>
      <c r="EOG106" s="530"/>
      <c r="EOH106" s="531"/>
      <c r="EOI106" s="532"/>
      <c r="EOJ106" s="533"/>
      <c r="EOK106" s="527"/>
      <c r="EOL106" s="528"/>
      <c r="EOM106" s="529"/>
      <c r="EON106" s="530"/>
      <c r="EOO106" s="531"/>
      <c r="EOP106" s="532"/>
      <c r="EOQ106" s="533"/>
      <c r="EOR106" s="527"/>
      <c r="EOS106" s="528"/>
      <c r="EOT106" s="529"/>
      <c r="EOU106" s="530"/>
      <c r="EOV106" s="531"/>
      <c r="EOW106" s="532"/>
      <c r="EOX106" s="533"/>
      <c r="EOY106" s="527"/>
      <c r="EOZ106" s="528"/>
      <c r="EPA106" s="529"/>
      <c r="EPB106" s="530"/>
      <c r="EPC106" s="531"/>
      <c r="EPD106" s="532"/>
      <c r="EPE106" s="533"/>
      <c r="EPF106" s="527"/>
      <c r="EPG106" s="528"/>
      <c r="EPH106" s="529"/>
      <c r="EPI106" s="530"/>
      <c r="EPJ106" s="531"/>
      <c r="EPK106" s="532"/>
      <c r="EPL106" s="533"/>
      <c r="EPM106" s="527"/>
      <c r="EPN106" s="528"/>
      <c r="EPO106" s="529"/>
      <c r="EPP106" s="530"/>
      <c r="EPQ106" s="531"/>
      <c r="EPR106" s="532"/>
      <c r="EPS106" s="533"/>
      <c r="EPT106" s="527"/>
      <c r="EPU106" s="528"/>
      <c r="EPV106" s="529"/>
      <c r="EPW106" s="530"/>
      <c r="EPX106" s="531"/>
      <c r="EPY106" s="532"/>
      <c r="EPZ106" s="533"/>
      <c r="EQA106" s="527"/>
      <c r="EQB106" s="528"/>
      <c r="EQC106" s="529"/>
      <c r="EQD106" s="530"/>
      <c r="EQE106" s="531"/>
      <c r="EQF106" s="532"/>
      <c r="EQG106" s="533"/>
      <c r="EQH106" s="527"/>
      <c r="EQI106" s="528"/>
      <c r="EQJ106" s="529"/>
      <c r="EQK106" s="530"/>
      <c r="EQL106" s="531"/>
      <c r="EQM106" s="532"/>
      <c r="EQN106" s="533"/>
      <c r="EQO106" s="527"/>
      <c r="EQP106" s="528"/>
      <c r="EQQ106" s="529"/>
      <c r="EQR106" s="530"/>
      <c r="EQS106" s="531"/>
      <c r="EQT106" s="532"/>
      <c r="EQU106" s="533"/>
      <c r="EQV106" s="527"/>
      <c r="EQW106" s="528"/>
      <c r="EQX106" s="529"/>
      <c r="EQY106" s="530"/>
      <c r="EQZ106" s="531"/>
      <c r="ERA106" s="532"/>
      <c r="ERB106" s="533"/>
      <c r="ERC106" s="527"/>
      <c r="ERD106" s="528"/>
      <c r="ERE106" s="529"/>
      <c r="ERF106" s="530"/>
      <c r="ERG106" s="531"/>
      <c r="ERH106" s="532"/>
      <c r="ERI106" s="533"/>
      <c r="ERJ106" s="527"/>
      <c r="ERK106" s="528"/>
      <c r="ERL106" s="529"/>
      <c r="ERM106" s="530"/>
      <c r="ERN106" s="531"/>
      <c r="ERO106" s="532"/>
      <c r="ERP106" s="533"/>
      <c r="ERQ106" s="527"/>
      <c r="ERR106" s="528"/>
      <c r="ERS106" s="529"/>
      <c r="ERT106" s="530"/>
      <c r="ERU106" s="531"/>
      <c r="ERV106" s="532"/>
      <c r="ERW106" s="533"/>
      <c r="ERX106" s="527"/>
      <c r="ERY106" s="528"/>
      <c r="ERZ106" s="529"/>
      <c r="ESA106" s="530"/>
      <c r="ESB106" s="531"/>
      <c r="ESC106" s="532"/>
      <c r="ESD106" s="533"/>
      <c r="ESE106" s="527"/>
      <c r="ESF106" s="528"/>
      <c r="ESG106" s="529"/>
      <c r="ESH106" s="530"/>
      <c r="ESI106" s="531"/>
      <c r="ESJ106" s="532"/>
      <c r="ESK106" s="533"/>
      <c r="ESL106" s="527"/>
      <c r="ESM106" s="528"/>
      <c r="ESN106" s="529"/>
      <c r="ESO106" s="530"/>
      <c r="ESP106" s="531"/>
      <c r="ESQ106" s="532"/>
      <c r="ESR106" s="533"/>
      <c r="ESS106" s="527"/>
      <c r="EST106" s="528"/>
      <c r="ESU106" s="529"/>
      <c r="ESV106" s="530"/>
      <c r="ESW106" s="531"/>
      <c r="ESX106" s="532"/>
      <c r="ESY106" s="533"/>
      <c r="ESZ106" s="527"/>
      <c r="ETA106" s="528"/>
      <c r="ETB106" s="529"/>
      <c r="ETC106" s="530"/>
      <c r="ETD106" s="531"/>
      <c r="ETE106" s="532"/>
      <c r="ETF106" s="533"/>
      <c r="ETG106" s="527"/>
      <c r="ETH106" s="528"/>
      <c r="ETI106" s="529"/>
      <c r="ETJ106" s="530"/>
      <c r="ETK106" s="531"/>
      <c r="ETL106" s="532"/>
      <c r="ETM106" s="533"/>
      <c r="ETN106" s="527"/>
      <c r="ETO106" s="528"/>
      <c r="ETP106" s="529"/>
      <c r="ETQ106" s="530"/>
      <c r="ETR106" s="531"/>
      <c r="ETS106" s="532"/>
      <c r="ETT106" s="533"/>
      <c r="ETU106" s="527"/>
      <c r="ETV106" s="528"/>
      <c r="ETW106" s="529"/>
      <c r="ETX106" s="530"/>
      <c r="ETY106" s="531"/>
      <c r="ETZ106" s="532"/>
      <c r="EUA106" s="533"/>
      <c r="EUB106" s="527"/>
      <c r="EUC106" s="528"/>
      <c r="EUD106" s="529"/>
      <c r="EUE106" s="530"/>
      <c r="EUF106" s="531"/>
      <c r="EUG106" s="532"/>
      <c r="EUH106" s="533"/>
      <c r="EUI106" s="527"/>
      <c r="EUJ106" s="528"/>
      <c r="EUK106" s="529"/>
      <c r="EUL106" s="530"/>
      <c r="EUM106" s="531"/>
      <c r="EUN106" s="532"/>
      <c r="EUO106" s="533"/>
      <c r="EUP106" s="527"/>
      <c r="EUQ106" s="528"/>
      <c r="EUR106" s="529"/>
      <c r="EUS106" s="530"/>
      <c r="EUT106" s="531"/>
      <c r="EUU106" s="532"/>
      <c r="EUV106" s="533"/>
      <c r="EUW106" s="527"/>
      <c r="EUX106" s="528"/>
      <c r="EUY106" s="529"/>
      <c r="EUZ106" s="530"/>
      <c r="EVA106" s="531"/>
      <c r="EVB106" s="532"/>
      <c r="EVC106" s="533"/>
      <c r="EVD106" s="527"/>
      <c r="EVE106" s="528"/>
      <c r="EVF106" s="529"/>
      <c r="EVG106" s="530"/>
      <c r="EVH106" s="531"/>
      <c r="EVI106" s="532"/>
      <c r="EVJ106" s="533"/>
      <c r="EVK106" s="527"/>
      <c r="EVL106" s="528"/>
      <c r="EVM106" s="529"/>
      <c r="EVN106" s="530"/>
      <c r="EVO106" s="531"/>
      <c r="EVP106" s="532"/>
      <c r="EVQ106" s="533"/>
      <c r="EVR106" s="527"/>
      <c r="EVS106" s="528"/>
      <c r="EVT106" s="529"/>
      <c r="EVU106" s="530"/>
      <c r="EVV106" s="531"/>
      <c r="EVW106" s="532"/>
      <c r="EVX106" s="533"/>
      <c r="EVY106" s="527"/>
      <c r="EVZ106" s="528"/>
      <c r="EWA106" s="529"/>
      <c r="EWB106" s="530"/>
      <c r="EWC106" s="531"/>
      <c r="EWD106" s="532"/>
      <c r="EWE106" s="533"/>
      <c r="EWF106" s="527"/>
      <c r="EWG106" s="528"/>
      <c r="EWH106" s="529"/>
      <c r="EWI106" s="530"/>
      <c r="EWJ106" s="531"/>
      <c r="EWK106" s="532"/>
      <c r="EWL106" s="533"/>
      <c r="EWM106" s="527"/>
      <c r="EWN106" s="528"/>
      <c r="EWO106" s="529"/>
      <c r="EWP106" s="530"/>
      <c r="EWQ106" s="531"/>
      <c r="EWR106" s="532"/>
      <c r="EWS106" s="533"/>
      <c r="EWT106" s="527"/>
      <c r="EWU106" s="528"/>
      <c r="EWV106" s="529"/>
      <c r="EWW106" s="530"/>
      <c r="EWX106" s="531"/>
      <c r="EWY106" s="532"/>
      <c r="EWZ106" s="533"/>
      <c r="EXA106" s="527"/>
      <c r="EXB106" s="528"/>
      <c r="EXC106" s="529"/>
      <c r="EXD106" s="530"/>
      <c r="EXE106" s="531"/>
      <c r="EXF106" s="532"/>
      <c r="EXG106" s="533"/>
      <c r="EXH106" s="527"/>
      <c r="EXI106" s="528"/>
      <c r="EXJ106" s="529"/>
      <c r="EXK106" s="530"/>
      <c r="EXL106" s="531"/>
      <c r="EXM106" s="532"/>
      <c r="EXN106" s="533"/>
      <c r="EXO106" s="527"/>
      <c r="EXP106" s="528"/>
      <c r="EXQ106" s="529"/>
      <c r="EXR106" s="530"/>
      <c r="EXS106" s="531"/>
      <c r="EXT106" s="532"/>
      <c r="EXU106" s="533"/>
      <c r="EXV106" s="527"/>
      <c r="EXW106" s="528"/>
      <c r="EXX106" s="529"/>
      <c r="EXY106" s="530"/>
      <c r="EXZ106" s="531"/>
      <c r="EYA106" s="532"/>
      <c r="EYB106" s="533"/>
      <c r="EYC106" s="527"/>
      <c r="EYD106" s="528"/>
      <c r="EYE106" s="529"/>
      <c r="EYF106" s="530"/>
      <c r="EYG106" s="531"/>
      <c r="EYH106" s="532"/>
      <c r="EYI106" s="533"/>
      <c r="EYJ106" s="527"/>
      <c r="EYK106" s="528"/>
      <c r="EYL106" s="529"/>
      <c r="EYM106" s="530"/>
      <c r="EYN106" s="531"/>
      <c r="EYO106" s="532"/>
      <c r="EYP106" s="533"/>
      <c r="EYQ106" s="527"/>
      <c r="EYR106" s="528"/>
      <c r="EYS106" s="529"/>
      <c r="EYT106" s="530"/>
      <c r="EYU106" s="531"/>
      <c r="EYV106" s="532"/>
      <c r="EYW106" s="533"/>
      <c r="EYX106" s="527"/>
      <c r="EYY106" s="528"/>
      <c r="EYZ106" s="529"/>
      <c r="EZA106" s="530"/>
      <c r="EZB106" s="531"/>
      <c r="EZC106" s="532"/>
      <c r="EZD106" s="533"/>
      <c r="EZE106" s="527"/>
      <c r="EZF106" s="528"/>
      <c r="EZG106" s="529"/>
      <c r="EZH106" s="530"/>
      <c r="EZI106" s="531"/>
      <c r="EZJ106" s="532"/>
      <c r="EZK106" s="533"/>
      <c r="EZL106" s="527"/>
      <c r="EZM106" s="528"/>
      <c r="EZN106" s="529"/>
      <c r="EZO106" s="530"/>
      <c r="EZP106" s="531"/>
      <c r="EZQ106" s="532"/>
      <c r="EZR106" s="533"/>
      <c r="EZS106" s="527"/>
      <c r="EZT106" s="528"/>
      <c r="EZU106" s="529"/>
      <c r="EZV106" s="530"/>
      <c r="EZW106" s="531"/>
      <c r="EZX106" s="532"/>
      <c r="EZY106" s="533"/>
      <c r="EZZ106" s="527"/>
      <c r="FAA106" s="528"/>
      <c r="FAB106" s="529"/>
      <c r="FAC106" s="530"/>
      <c r="FAD106" s="531"/>
      <c r="FAE106" s="532"/>
      <c r="FAF106" s="533"/>
      <c r="FAG106" s="527"/>
      <c r="FAH106" s="528"/>
      <c r="FAI106" s="529"/>
      <c r="FAJ106" s="530"/>
      <c r="FAK106" s="531"/>
      <c r="FAL106" s="532"/>
      <c r="FAM106" s="533"/>
      <c r="FAN106" s="527"/>
      <c r="FAO106" s="528"/>
      <c r="FAP106" s="529"/>
      <c r="FAQ106" s="530"/>
      <c r="FAR106" s="531"/>
      <c r="FAS106" s="532"/>
      <c r="FAT106" s="533"/>
      <c r="FAU106" s="527"/>
      <c r="FAV106" s="528"/>
      <c r="FAW106" s="529"/>
      <c r="FAX106" s="530"/>
      <c r="FAY106" s="531"/>
      <c r="FAZ106" s="532"/>
      <c r="FBA106" s="533"/>
      <c r="FBB106" s="527"/>
      <c r="FBC106" s="528"/>
      <c r="FBD106" s="529"/>
      <c r="FBE106" s="530"/>
      <c r="FBF106" s="531"/>
      <c r="FBG106" s="532"/>
      <c r="FBH106" s="533"/>
      <c r="FBI106" s="527"/>
      <c r="FBJ106" s="528"/>
      <c r="FBK106" s="529"/>
      <c r="FBL106" s="530"/>
      <c r="FBM106" s="531"/>
      <c r="FBN106" s="532"/>
      <c r="FBO106" s="533"/>
      <c r="FBP106" s="527"/>
      <c r="FBQ106" s="528"/>
      <c r="FBR106" s="529"/>
      <c r="FBS106" s="530"/>
      <c r="FBT106" s="531"/>
      <c r="FBU106" s="532"/>
      <c r="FBV106" s="533"/>
      <c r="FBW106" s="527"/>
      <c r="FBX106" s="528"/>
      <c r="FBY106" s="529"/>
      <c r="FBZ106" s="530"/>
      <c r="FCA106" s="531"/>
      <c r="FCB106" s="532"/>
      <c r="FCC106" s="533"/>
      <c r="FCD106" s="527"/>
      <c r="FCE106" s="528"/>
      <c r="FCF106" s="529"/>
      <c r="FCG106" s="530"/>
      <c r="FCH106" s="531"/>
      <c r="FCI106" s="532"/>
      <c r="FCJ106" s="533"/>
      <c r="FCK106" s="527"/>
      <c r="FCL106" s="528"/>
      <c r="FCM106" s="529"/>
      <c r="FCN106" s="530"/>
      <c r="FCO106" s="531"/>
      <c r="FCP106" s="532"/>
      <c r="FCQ106" s="533"/>
      <c r="FCR106" s="527"/>
      <c r="FCS106" s="528"/>
      <c r="FCT106" s="529"/>
      <c r="FCU106" s="530"/>
      <c r="FCV106" s="531"/>
      <c r="FCW106" s="532"/>
      <c r="FCX106" s="533"/>
      <c r="FCY106" s="527"/>
      <c r="FCZ106" s="528"/>
      <c r="FDA106" s="529"/>
      <c r="FDB106" s="530"/>
      <c r="FDC106" s="531"/>
      <c r="FDD106" s="532"/>
      <c r="FDE106" s="533"/>
      <c r="FDF106" s="527"/>
      <c r="FDG106" s="528"/>
      <c r="FDH106" s="529"/>
      <c r="FDI106" s="530"/>
      <c r="FDJ106" s="531"/>
      <c r="FDK106" s="532"/>
      <c r="FDL106" s="533"/>
      <c r="FDM106" s="527"/>
      <c r="FDN106" s="528"/>
      <c r="FDO106" s="529"/>
      <c r="FDP106" s="530"/>
      <c r="FDQ106" s="531"/>
      <c r="FDR106" s="532"/>
      <c r="FDS106" s="533"/>
      <c r="FDT106" s="527"/>
      <c r="FDU106" s="528"/>
      <c r="FDV106" s="529"/>
      <c r="FDW106" s="530"/>
      <c r="FDX106" s="531"/>
      <c r="FDY106" s="532"/>
      <c r="FDZ106" s="533"/>
      <c r="FEA106" s="527"/>
      <c r="FEB106" s="528"/>
      <c r="FEC106" s="529"/>
      <c r="FED106" s="530"/>
      <c r="FEE106" s="531"/>
      <c r="FEF106" s="532"/>
      <c r="FEG106" s="533"/>
      <c r="FEH106" s="527"/>
      <c r="FEI106" s="528"/>
      <c r="FEJ106" s="529"/>
      <c r="FEK106" s="530"/>
      <c r="FEL106" s="531"/>
      <c r="FEM106" s="532"/>
      <c r="FEN106" s="533"/>
      <c r="FEO106" s="527"/>
      <c r="FEP106" s="528"/>
      <c r="FEQ106" s="529"/>
      <c r="FER106" s="530"/>
      <c r="FES106" s="531"/>
      <c r="FET106" s="532"/>
      <c r="FEU106" s="533"/>
      <c r="FEV106" s="527"/>
      <c r="FEW106" s="528"/>
      <c r="FEX106" s="529"/>
      <c r="FEY106" s="530"/>
      <c r="FEZ106" s="531"/>
      <c r="FFA106" s="532"/>
      <c r="FFB106" s="533"/>
      <c r="FFC106" s="527"/>
      <c r="FFD106" s="528"/>
      <c r="FFE106" s="529"/>
      <c r="FFF106" s="530"/>
      <c r="FFG106" s="531"/>
      <c r="FFH106" s="532"/>
      <c r="FFI106" s="533"/>
      <c r="FFJ106" s="527"/>
      <c r="FFK106" s="528"/>
      <c r="FFL106" s="529"/>
      <c r="FFM106" s="530"/>
      <c r="FFN106" s="531"/>
      <c r="FFO106" s="532"/>
      <c r="FFP106" s="533"/>
      <c r="FFQ106" s="527"/>
      <c r="FFR106" s="528"/>
      <c r="FFS106" s="529"/>
      <c r="FFT106" s="530"/>
      <c r="FFU106" s="531"/>
      <c r="FFV106" s="532"/>
      <c r="FFW106" s="533"/>
      <c r="FFX106" s="527"/>
      <c r="FFY106" s="528"/>
      <c r="FFZ106" s="529"/>
      <c r="FGA106" s="530"/>
      <c r="FGB106" s="531"/>
      <c r="FGC106" s="532"/>
      <c r="FGD106" s="533"/>
      <c r="FGE106" s="527"/>
      <c r="FGF106" s="528"/>
      <c r="FGG106" s="529"/>
      <c r="FGH106" s="530"/>
      <c r="FGI106" s="531"/>
      <c r="FGJ106" s="532"/>
      <c r="FGK106" s="533"/>
      <c r="FGL106" s="527"/>
      <c r="FGM106" s="528"/>
      <c r="FGN106" s="529"/>
      <c r="FGO106" s="530"/>
      <c r="FGP106" s="531"/>
      <c r="FGQ106" s="532"/>
      <c r="FGR106" s="533"/>
      <c r="FGS106" s="527"/>
      <c r="FGT106" s="528"/>
      <c r="FGU106" s="529"/>
      <c r="FGV106" s="530"/>
      <c r="FGW106" s="531"/>
      <c r="FGX106" s="532"/>
      <c r="FGY106" s="533"/>
      <c r="FGZ106" s="527"/>
      <c r="FHA106" s="528"/>
      <c r="FHB106" s="529"/>
      <c r="FHC106" s="530"/>
      <c r="FHD106" s="531"/>
      <c r="FHE106" s="532"/>
      <c r="FHF106" s="533"/>
      <c r="FHG106" s="527"/>
      <c r="FHH106" s="528"/>
      <c r="FHI106" s="529"/>
      <c r="FHJ106" s="530"/>
      <c r="FHK106" s="531"/>
      <c r="FHL106" s="532"/>
      <c r="FHM106" s="533"/>
      <c r="FHN106" s="527"/>
      <c r="FHO106" s="528"/>
      <c r="FHP106" s="529"/>
      <c r="FHQ106" s="530"/>
      <c r="FHR106" s="531"/>
      <c r="FHS106" s="532"/>
      <c r="FHT106" s="533"/>
      <c r="FHU106" s="527"/>
      <c r="FHV106" s="528"/>
      <c r="FHW106" s="529"/>
      <c r="FHX106" s="530"/>
      <c r="FHY106" s="531"/>
      <c r="FHZ106" s="532"/>
      <c r="FIA106" s="533"/>
      <c r="FIB106" s="527"/>
      <c r="FIC106" s="528"/>
      <c r="FID106" s="529"/>
      <c r="FIE106" s="530"/>
      <c r="FIF106" s="531"/>
      <c r="FIG106" s="532"/>
      <c r="FIH106" s="533"/>
      <c r="FII106" s="527"/>
      <c r="FIJ106" s="528"/>
      <c r="FIK106" s="529"/>
      <c r="FIL106" s="530"/>
      <c r="FIM106" s="531"/>
      <c r="FIN106" s="532"/>
      <c r="FIO106" s="533"/>
      <c r="FIP106" s="527"/>
      <c r="FIQ106" s="528"/>
      <c r="FIR106" s="529"/>
      <c r="FIS106" s="530"/>
      <c r="FIT106" s="531"/>
      <c r="FIU106" s="532"/>
      <c r="FIV106" s="533"/>
      <c r="FIW106" s="527"/>
      <c r="FIX106" s="528"/>
      <c r="FIY106" s="529"/>
      <c r="FIZ106" s="530"/>
      <c r="FJA106" s="531"/>
      <c r="FJB106" s="532"/>
      <c r="FJC106" s="533"/>
      <c r="FJD106" s="527"/>
      <c r="FJE106" s="528"/>
      <c r="FJF106" s="529"/>
      <c r="FJG106" s="530"/>
      <c r="FJH106" s="531"/>
      <c r="FJI106" s="532"/>
      <c r="FJJ106" s="533"/>
      <c r="FJK106" s="527"/>
      <c r="FJL106" s="528"/>
      <c r="FJM106" s="529"/>
      <c r="FJN106" s="530"/>
      <c r="FJO106" s="531"/>
      <c r="FJP106" s="532"/>
      <c r="FJQ106" s="533"/>
      <c r="FJR106" s="527"/>
      <c r="FJS106" s="528"/>
      <c r="FJT106" s="529"/>
      <c r="FJU106" s="530"/>
      <c r="FJV106" s="531"/>
      <c r="FJW106" s="532"/>
      <c r="FJX106" s="533"/>
      <c r="FJY106" s="527"/>
      <c r="FJZ106" s="528"/>
      <c r="FKA106" s="529"/>
      <c r="FKB106" s="530"/>
      <c r="FKC106" s="531"/>
      <c r="FKD106" s="532"/>
      <c r="FKE106" s="533"/>
      <c r="FKF106" s="527"/>
      <c r="FKG106" s="528"/>
      <c r="FKH106" s="529"/>
      <c r="FKI106" s="530"/>
      <c r="FKJ106" s="531"/>
      <c r="FKK106" s="532"/>
      <c r="FKL106" s="533"/>
      <c r="FKM106" s="527"/>
      <c r="FKN106" s="528"/>
      <c r="FKO106" s="529"/>
      <c r="FKP106" s="530"/>
      <c r="FKQ106" s="531"/>
      <c r="FKR106" s="532"/>
      <c r="FKS106" s="533"/>
      <c r="FKT106" s="527"/>
      <c r="FKU106" s="528"/>
      <c r="FKV106" s="529"/>
      <c r="FKW106" s="530"/>
      <c r="FKX106" s="531"/>
      <c r="FKY106" s="532"/>
      <c r="FKZ106" s="533"/>
      <c r="FLA106" s="527"/>
      <c r="FLB106" s="528"/>
      <c r="FLC106" s="529"/>
      <c r="FLD106" s="530"/>
      <c r="FLE106" s="531"/>
      <c r="FLF106" s="532"/>
      <c r="FLG106" s="533"/>
      <c r="FLH106" s="527"/>
      <c r="FLI106" s="528"/>
      <c r="FLJ106" s="529"/>
      <c r="FLK106" s="530"/>
      <c r="FLL106" s="531"/>
      <c r="FLM106" s="532"/>
      <c r="FLN106" s="533"/>
      <c r="FLO106" s="527"/>
      <c r="FLP106" s="528"/>
      <c r="FLQ106" s="529"/>
      <c r="FLR106" s="530"/>
      <c r="FLS106" s="531"/>
      <c r="FLT106" s="532"/>
      <c r="FLU106" s="533"/>
      <c r="FLV106" s="527"/>
      <c r="FLW106" s="528"/>
      <c r="FLX106" s="529"/>
      <c r="FLY106" s="530"/>
      <c r="FLZ106" s="531"/>
      <c r="FMA106" s="532"/>
      <c r="FMB106" s="533"/>
      <c r="FMC106" s="527"/>
      <c r="FMD106" s="528"/>
      <c r="FME106" s="529"/>
      <c r="FMF106" s="530"/>
      <c r="FMG106" s="531"/>
      <c r="FMH106" s="532"/>
      <c r="FMI106" s="533"/>
      <c r="FMJ106" s="527"/>
      <c r="FMK106" s="528"/>
      <c r="FML106" s="529"/>
      <c r="FMM106" s="530"/>
      <c r="FMN106" s="531"/>
      <c r="FMO106" s="532"/>
      <c r="FMP106" s="533"/>
      <c r="FMQ106" s="527"/>
      <c r="FMR106" s="528"/>
      <c r="FMS106" s="529"/>
      <c r="FMT106" s="530"/>
      <c r="FMU106" s="531"/>
      <c r="FMV106" s="532"/>
      <c r="FMW106" s="533"/>
      <c r="FMX106" s="527"/>
      <c r="FMY106" s="528"/>
      <c r="FMZ106" s="529"/>
      <c r="FNA106" s="530"/>
      <c r="FNB106" s="531"/>
      <c r="FNC106" s="532"/>
      <c r="FND106" s="533"/>
      <c r="FNE106" s="527"/>
      <c r="FNF106" s="528"/>
      <c r="FNG106" s="529"/>
      <c r="FNH106" s="530"/>
      <c r="FNI106" s="531"/>
      <c r="FNJ106" s="532"/>
      <c r="FNK106" s="533"/>
      <c r="FNL106" s="527"/>
      <c r="FNM106" s="528"/>
      <c r="FNN106" s="529"/>
      <c r="FNO106" s="530"/>
      <c r="FNP106" s="531"/>
      <c r="FNQ106" s="532"/>
      <c r="FNR106" s="533"/>
      <c r="FNS106" s="527"/>
      <c r="FNT106" s="528"/>
      <c r="FNU106" s="529"/>
      <c r="FNV106" s="530"/>
      <c r="FNW106" s="531"/>
      <c r="FNX106" s="532"/>
      <c r="FNY106" s="533"/>
      <c r="FNZ106" s="527"/>
      <c r="FOA106" s="528"/>
      <c r="FOB106" s="529"/>
      <c r="FOC106" s="530"/>
      <c r="FOD106" s="531"/>
      <c r="FOE106" s="532"/>
      <c r="FOF106" s="533"/>
      <c r="FOG106" s="527"/>
      <c r="FOH106" s="528"/>
      <c r="FOI106" s="529"/>
      <c r="FOJ106" s="530"/>
      <c r="FOK106" s="531"/>
      <c r="FOL106" s="532"/>
      <c r="FOM106" s="533"/>
      <c r="FON106" s="527"/>
      <c r="FOO106" s="528"/>
      <c r="FOP106" s="529"/>
      <c r="FOQ106" s="530"/>
      <c r="FOR106" s="531"/>
      <c r="FOS106" s="532"/>
      <c r="FOT106" s="533"/>
      <c r="FOU106" s="527"/>
      <c r="FOV106" s="528"/>
      <c r="FOW106" s="529"/>
      <c r="FOX106" s="530"/>
      <c r="FOY106" s="531"/>
      <c r="FOZ106" s="532"/>
      <c r="FPA106" s="533"/>
      <c r="FPB106" s="527"/>
      <c r="FPC106" s="528"/>
      <c r="FPD106" s="529"/>
      <c r="FPE106" s="530"/>
      <c r="FPF106" s="531"/>
      <c r="FPG106" s="532"/>
      <c r="FPH106" s="533"/>
      <c r="FPI106" s="527"/>
      <c r="FPJ106" s="528"/>
      <c r="FPK106" s="529"/>
      <c r="FPL106" s="530"/>
      <c r="FPM106" s="531"/>
      <c r="FPN106" s="532"/>
      <c r="FPO106" s="533"/>
      <c r="FPP106" s="527"/>
      <c r="FPQ106" s="528"/>
      <c r="FPR106" s="529"/>
      <c r="FPS106" s="530"/>
      <c r="FPT106" s="531"/>
      <c r="FPU106" s="532"/>
      <c r="FPV106" s="533"/>
      <c r="FPW106" s="527"/>
      <c r="FPX106" s="528"/>
      <c r="FPY106" s="529"/>
      <c r="FPZ106" s="530"/>
      <c r="FQA106" s="531"/>
      <c r="FQB106" s="532"/>
      <c r="FQC106" s="533"/>
      <c r="FQD106" s="527"/>
      <c r="FQE106" s="528"/>
      <c r="FQF106" s="529"/>
      <c r="FQG106" s="530"/>
      <c r="FQH106" s="531"/>
      <c r="FQI106" s="532"/>
      <c r="FQJ106" s="533"/>
      <c r="FQK106" s="527"/>
      <c r="FQL106" s="528"/>
      <c r="FQM106" s="529"/>
      <c r="FQN106" s="530"/>
      <c r="FQO106" s="531"/>
      <c r="FQP106" s="532"/>
      <c r="FQQ106" s="533"/>
      <c r="FQR106" s="527"/>
      <c r="FQS106" s="528"/>
      <c r="FQT106" s="529"/>
      <c r="FQU106" s="530"/>
      <c r="FQV106" s="531"/>
      <c r="FQW106" s="532"/>
      <c r="FQX106" s="533"/>
      <c r="FQY106" s="527"/>
      <c r="FQZ106" s="528"/>
      <c r="FRA106" s="529"/>
      <c r="FRB106" s="530"/>
      <c r="FRC106" s="531"/>
      <c r="FRD106" s="532"/>
      <c r="FRE106" s="533"/>
      <c r="FRF106" s="527"/>
      <c r="FRG106" s="528"/>
      <c r="FRH106" s="529"/>
      <c r="FRI106" s="530"/>
      <c r="FRJ106" s="531"/>
      <c r="FRK106" s="532"/>
      <c r="FRL106" s="533"/>
      <c r="FRM106" s="527"/>
      <c r="FRN106" s="528"/>
      <c r="FRO106" s="529"/>
      <c r="FRP106" s="530"/>
      <c r="FRQ106" s="531"/>
      <c r="FRR106" s="532"/>
      <c r="FRS106" s="533"/>
      <c r="FRT106" s="527"/>
      <c r="FRU106" s="528"/>
      <c r="FRV106" s="529"/>
      <c r="FRW106" s="530"/>
      <c r="FRX106" s="531"/>
      <c r="FRY106" s="532"/>
      <c r="FRZ106" s="533"/>
      <c r="FSA106" s="527"/>
      <c r="FSB106" s="528"/>
      <c r="FSC106" s="529"/>
      <c r="FSD106" s="530"/>
      <c r="FSE106" s="531"/>
      <c r="FSF106" s="532"/>
      <c r="FSG106" s="533"/>
      <c r="FSH106" s="527"/>
      <c r="FSI106" s="528"/>
      <c r="FSJ106" s="529"/>
      <c r="FSK106" s="530"/>
      <c r="FSL106" s="531"/>
      <c r="FSM106" s="532"/>
      <c r="FSN106" s="533"/>
      <c r="FSO106" s="527"/>
      <c r="FSP106" s="528"/>
      <c r="FSQ106" s="529"/>
      <c r="FSR106" s="530"/>
      <c r="FSS106" s="531"/>
      <c r="FST106" s="532"/>
      <c r="FSU106" s="533"/>
      <c r="FSV106" s="527"/>
      <c r="FSW106" s="528"/>
      <c r="FSX106" s="529"/>
      <c r="FSY106" s="530"/>
      <c r="FSZ106" s="531"/>
      <c r="FTA106" s="532"/>
      <c r="FTB106" s="533"/>
      <c r="FTC106" s="527"/>
      <c r="FTD106" s="528"/>
      <c r="FTE106" s="529"/>
      <c r="FTF106" s="530"/>
      <c r="FTG106" s="531"/>
      <c r="FTH106" s="532"/>
      <c r="FTI106" s="533"/>
      <c r="FTJ106" s="527"/>
      <c r="FTK106" s="528"/>
      <c r="FTL106" s="529"/>
      <c r="FTM106" s="530"/>
      <c r="FTN106" s="531"/>
      <c r="FTO106" s="532"/>
      <c r="FTP106" s="533"/>
      <c r="FTQ106" s="527"/>
      <c r="FTR106" s="528"/>
      <c r="FTS106" s="529"/>
      <c r="FTT106" s="530"/>
      <c r="FTU106" s="531"/>
      <c r="FTV106" s="532"/>
      <c r="FTW106" s="533"/>
      <c r="FTX106" s="527"/>
      <c r="FTY106" s="528"/>
      <c r="FTZ106" s="529"/>
      <c r="FUA106" s="530"/>
      <c r="FUB106" s="531"/>
      <c r="FUC106" s="532"/>
      <c r="FUD106" s="533"/>
      <c r="FUE106" s="527"/>
      <c r="FUF106" s="528"/>
      <c r="FUG106" s="529"/>
      <c r="FUH106" s="530"/>
      <c r="FUI106" s="531"/>
      <c r="FUJ106" s="532"/>
      <c r="FUK106" s="533"/>
      <c r="FUL106" s="527"/>
      <c r="FUM106" s="528"/>
      <c r="FUN106" s="529"/>
      <c r="FUO106" s="530"/>
      <c r="FUP106" s="531"/>
      <c r="FUQ106" s="532"/>
      <c r="FUR106" s="533"/>
      <c r="FUS106" s="527"/>
      <c r="FUT106" s="528"/>
      <c r="FUU106" s="529"/>
      <c r="FUV106" s="530"/>
      <c r="FUW106" s="531"/>
      <c r="FUX106" s="532"/>
      <c r="FUY106" s="533"/>
      <c r="FUZ106" s="527"/>
      <c r="FVA106" s="528"/>
      <c r="FVB106" s="529"/>
      <c r="FVC106" s="530"/>
      <c r="FVD106" s="531"/>
      <c r="FVE106" s="532"/>
      <c r="FVF106" s="533"/>
      <c r="FVG106" s="527"/>
      <c r="FVH106" s="528"/>
      <c r="FVI106" s="529"/>
      <c r="FVJ106" s="530"/>
      <c r="FVK106" s="531"/>
      <c r="FVL106" s="532"/>
      <c r="FVM106" s="533"/>
      <c r="FVN106" s="527"/>
      <c r="FVO106" s="528"/>
      <c r="FVP106" s="529"/>
      <c r="FVQ106" s="530"/>
      <c r="FVR106" s="531"/>
      <c r="FVS106" s="532"/>
      <c r="FVT106" s="533"/>
      <c r="FVU106" s="527"/>
      <c r="FVV106" s="528"/>
      <c r="FVW106" s="529"/>
      <c r="FVX106" s="530"/>
      <c r="FVY106" s="531"/>
      <c r="FVZ106" s="532"/>
      <c r="FWA106" s="533"/>
      <c r="FWB106" s="527"/>
      <c r="FWC106" s="528"/>
      <c r="FWD106" s="529"/>
      <c r="FWE106" s="530"/>
      <c r="FWF106" s="531"/>
      <c r="FWG106" s="532"/>
      <c r="FWH106" s="533"/>
      <c r="FWI106" s="527"/>
      <c r="FWJ106" s="528"/>
      <c r="FWK106" s="529"/>
      <c r="FWL106" s="530"/>
      <c r="FWM106" s="531"/>
      <c r="FWN106" s="532"/>
      <c r="FWO106" s="533"/>
      <c r="FWP106" s="527"/>
      <c r="FWQ106" s="528"/>
      <c r="FWR106" s="529"/>
      <c r="FWS106" s="530"/>
      <c r="FWT106" s="531"/>
      <c r="FWU106" s="532"/>
      <c r="FWV106" s="533"/>
      <c r="FWW106" s="527"/>
      <c r="FWX106" s="528"/>
      <c r="FWY106" s="529"/>
      <c r="FWZ106" s="530"/>
      <c r="FXA106" s="531"/>
      <c r="FXB106" s="532"/>
      <c r="FXC106" s="533"/>
      <c r="FXD106" s="527"/>
      <c r="FXE106" s="528"/>
      <c r="FXF106" s="529"/>
      <c r="FXG106" s="530"/>
      <c r="FXH106" s="531"/>
      <c r="FXI106" s="532"/>
      <c r="FXJ106" s="533"/>
      <c r="FXK106" s="527"/>
      <c r="FXL106" s="528"/>
      <c r="FXM106" s="529"/>
      <c r="FXN106" s="530"/>
      <c r="FXO106" s="531"/>
      <c r="FXP106" s="532"/>
      <c r="FXQ106" s="533"/>
      <c r="FXR106" s="527"/>
      <c r="FXS106" s="528"/>
      <c r="FXT106" s="529"/>
      <c r="FXU106" s="530"/>
      <c r="FXV106" s="531"/>
      <c r="FXW106" s="532"/>
      <c r="FXX106" s="533"/>
      <c r="FXY106" s="527"/>
      <c r="FXZ106" s="528"/>
      <c r="FYA106" s="529"/>
      <c r="FYB106" s="530"/>
      <c r="FYC106" s="531"/>
      <c r="FYD106" s="532"/>
      <c r="FYE106" s="533"/>
      <c r="FYF106" s="527"/>
      <c r="FYG106" s="528"/>
      <c r="FYH106" s="529"/>
      <c r="FYI106" s="530"/>
      <c r="FYJ106" s="531"/>
      <c r="FYK106" s="532"/>
      <c r="FYL106" s="533"/>
      <c r="FYM106" s="527"/>
      <c r="FYN106" s="528"/>
      <c r="FYO106" s="529"/>
      <c r="FYP106" s="530"/>
      <c r="FYQ106" s="531"/>
      <c r="FYR106" s="532"/>
      <c r="FYS106" s="533"/>
      <c r="FYT106" s="527"/>
      <c r="FYU106" s="528"/>
      <c r="FYV106" s="529"/>
      <c r="FYW106" s="530"/>
      <c r="FYX106" s="531"/>
      <c r="FYY106" s="532"/>
      <c r="FYZ106" s="533"/>
      <c r="FZA106" s="527"/>
      <c r="FZB106" s="528"/>
      <c r="FZC106" s="529"/>
      <c r="FZD106" s="530"/>
      <c r="FZE106" s="531"/>
      <c r="FZF106" s="532"/>
      <c r="FZG106" s="533"/>
      <c r="FZH106" s="527"/>
      <c r="FZI106" s="528"/>
      <c r="FZJ106" s="529"/>
      <c r="FZK106" s="530"/>
      <c r="FZL106" s="531"/>
      <c r="FZM106" s="532"/>
      <c r="FZN106" s="533"/>
      <c r="FZO106" s="527"/>
      <c r="FZP106" s="528"/>
      <c r="FZQ106" s="529"/>
      <c r="FZR106" s="530"/>
      <c r="FZS106" s="531"/>
      <c r="FZT106" s="532"/>
      <c r="FZU106" s="533"/>
      <c r="FZV106" s="527"/>
      <c r="FZW106" s="528"/>
      <c r="FZX106" s="529"/>
      <c r="FZY106" s="530"/>
      <c r="FZZ106" s="531"/>
      <c r="GAA106" s="532"/>
      <c r="GAB106" s="533"/>
      <c r="GAC106" s="527"/>
      <c r="GAD106" s="528"/>
      <c r="GAE106" s="529"/>
      <c r="GAF106" s="530"/>
      <c r="GAG106" s="531"/>
      <c r="GAH106" s="532"/>
      <c r="GAI106" s="533"/>
      <c r="GAJ106" s="527"/>
      <c r="GAK106" s="528"/>
      <c r="GAL106" s="529"/>
      <c r="GAM106" s="530"/>
      <c r="GAN106" s="531"/>
      <c r="GAO106" s="532"/>
      <c r="GAP106" s="533"/>
      <c r="GAQ106" s="527"/>
      <c r="GAR106" s="528"/>
      <c r="GAS106" s="529"/>
      <c r="GAT106" s="530"/>
      <c r="GAU106" s="531"/>
      <c r="GAV106" s="532"/>
      <c r="GAW106" s="533"/>
      <c r="GAX106" s="527"/>
      <c r="GAY106" s="528"/>
      <c r="GAZ106" s="529"/>
      <c r="GBA106" s="530"/>
      <c r="GBB106" s="531"/>
      <c r="GBC106" s="532"/>
      <c r="GBD106" s="533"/>
      <c r="GBE106" s="527"/>
      <c r="GBF106" s="528"/>
      <c r="GBG106" s="529"/>
      <c r="GBH106" s="530"/>
      <c r="GBI106" s="531"/>
      <c r="GBJ106" s="532"/>
      <c r="GBK106" s="533"/>
      <c r="GBL106" s="527"/>
      <c r="GBM106" s="528"/>
      <c r="GBN106" s="529"/>
      <c r="GBO106" s="530"/>
      <c r="GBP106" s="531"/>
      <c r="GBQ106" s="532"/>
      <c r="GBR106" s="533"/>
      <c r="GBS106" s="527"/>
      <c r="GBT106" s="528"/>
      <c r="GBU106" s="529"/>
      <c r="GBV106" s="530"/>
      <c r="GBW106" s="531"/>
      <c r="GBX106" s="532"/>
      <c r="GBY106" s="533"/>
      <c r="GBZ106" s="527"/>
      <c r="GCA106" s="528"/>
      <c r="GCB106" s="529"/>
      <c r="GCC106" s="530"/>
      <c r="GCD106" s="531"/>
      <c r="GCE106" s="532"/>
      <c r="GCF106" s="533"/>
      <c r="GCG106" s="527"/>
      <c r="GCH106" s="528"/>
      <c r="GCI106" s="529"/>
      <c r="GCJ106" s="530"/>
      <c r="GCK106" s="531"/>
      <c r="GCL106" s="532"/>
      <c r="GCM106" s="533"/>
      <c r="GCN106" s="527"/>
      <c r="GCO106" s="528"/>
      <c r="GCP106" s="529"/>
      <c r="GCQ106" s="530"/>
      <c r="GCR106" s="531"/>
      <c r="GCS106" s="532"/>
      <c r="GCT106" s="533"/>
      <c r="GCU106" s="527"/>
      <c r="GCV106" s="528"/>
      <c r="GCW106" s="529"/>
      <c r="GCX106" s="530"/>
      <c r="GCY106" s="531"/>
      <c r="GCZ106" s="532"/>
      <c r="GDA106" s="533"/>
      <c r="GDB106" s="527"/>
      <c r="GDC106" s="528"/>
      <c r="GDD106" s="529"/>
      <c r="GDE106" s="530"/>
      <c r="GDF106" s="531"/>
      <c r="GDG106" s="532"/>
      <c r="GDH106" s="533"/>
      <c r="GDI106" s="527"/>
      <c r="GDJ106" s="528"/>
      <c r="GDK106" s="529"/>
      <c r="GDL106" s="530"/>
      <c r="GDM106" s="531"/>
      <c r="GDN106" s="532"/>
      <c r="GDO106" s="533"/>
      <c r="GDP106" s="527"/>
      <c r="GDQ106" s="528"/>
      <c r="GDR106" s="529"/>
      <c r="GDS106" s="530"/>
      <c r="GDT106" s="531"/>
      <c r="GDU106" s="532"/>
      <c r="GDV106" s="533"/>
      <c r="GDW106" s="527"/>
      <c r="GDX106" s="528"/>
      <c r="GDY106" s="529"/>
      <c r="GDZ106" s="530"/>
      <c r="GEA106" s="531"/>
      <c r="GEB106" s="532"/>
      <c r="GEC106" s="533"/>
      <c r="GED106" s="527"/>
      <c r="GEE106" s="528"/>
      <c r="GEF106" s="529"/>
      <c r="GEG106" s="530"/>
      <c r="GEH106" s="531"/>
      <c r="GEI106" s="532"/>
      <c r="GEJ106" s="533"/>
      <c r="GEK106" s="527"/>
      <c r="GEL106" s="528"/>
      <c r="GEM106" s="529"/>
      <c r="GEN106" s="530"/>
      <c r="GEO106" s="531"/>
      <c r="GEP106" s="532"/>
      <c r="GEQ106" s="533"/>
      <c r="GER106" s="527"/>
      <c r="GES106" s="528"/>
      <c r="GET106" s="529"/>
      <c r="GEU106" s="530"/>
      <c r="GEV106" s="531"/>
      <c r="GEW106" s="532"/>
      <c r="GEX106" s="533"/>
      <c r="GEY106" s="527"/>
      <c r="GEZ106" s="528"/>
      <c r="GFA106" s="529"/>
      <c r="GFB106" s="530"/>
      <c r="GFC106" s="531"/>
      <c r="GFD106" s="532"/>
      <c r="GFE106" s="533"/>
      <c r="GFF106" s="527"/>
      <c r="GFG106" s="528"/>
      <c r="GFH106" s="529"/>
      <c r="GFI106" s="530"/>
      <c r="GFJ106" s="531"/>
      <c r="GFK106" s="532"/>
      <c r="GFL106" s="533"/>
      <c r="GFM106" s="527"/>
      <c r="GFN106" s="528"/>
      <c r="GFO106" s="529"/>
      <c r="GFP106" s="530"/>
      <c r="GFQ106" s="531"/>
      <c r="GFR106" s="532"/>
      <c r="GFS106" s="533"/>
      <c r="GFT106" s="527"/>
      <c r="GFU106" s="528"/>
      <c r="GFV106" s="529"/>
      <c r="GFW106" s="530"/>
      <c r="GFX106" s="531"/>
      <c r="GFY106" s="532"/>
      <c r="GFZ106" s="533"/>
      <c r="GGA106" s="527"/>
      <c r="GGB106" s="528"/>
      <c r="GGC106" s="529"/>
      <c r="GGD106" s="530"/>
      <c r="GGE106" s="531"/>
      <c r="GGF106" s="532"/>
      <c r="GGG106" s="533"/>
      <c r="GGH106" s="527"/>
      <c r="GGI106" s="528"/>
      <c r="GGJ106" s="529"/>
      <c r="GGK106" s="530"/>
      <c r="GGL106" s="531"/>
      <c r="GGM106" s="532"/>
      <c r="GGN106" s="533"/>
      <c r="GGO106" s="527"/>
      <c r="GGP106" s="528"/>
      <c r="GGQ106" s="529"/>
      <c r="GGR106" s="530"/>
      <c r="GGS106" s="531"/>
      <c r="GGT106" s="532"/>
      <c r="GGU106" s="533"/>
      <c r="GGV106" s="527"/>
      <c r="GGW106" s="528"/>
      <c r="GGX106" s="529"/>
      <c r="GGY106" s="530"/>
      <c r="GGZ106" s="531"/>
      <c r="GHA106" s="532"/>
      <c r="GHB106" s="533"/>
      <c r="GHC106" s="527"/>
      <c r="GHD106" s="528"/>
      <c r="GHE106" s="529"/>
      <c r="GHF106" s="530"/>
      <c r="GHG106" s="531"/>
      <c r="GHH106" s="532"/>
      <c r="GHI106" s="533"/>
      <c r="GHJ106" s="527"/>
      <c r="GHK106" s="528"/>
      <c r="GHL106" s="529"/>
      <c r="GHM106" s="530"/>
      <c r="GHN106" s="531"/>
      <c r="GHO106" s="532"/>
      <c r="GHP106" s="533"/>
      <c r="GHQ106" s="527"/>
      <c r="GHR106" s="528"/>
      <c r="GHS106" s="529"/>
      <c r="GHT106" s="530"/>
      <c r="GHU106" s="531"/>
      <c r="GHV106" s="532"/>
      <c r="GHW106" s="533"/>
      <c r="GHX106" s="527"/>
      <c r="GHY106" s="528"/>
      <c r="GHZ106" s="529"/>
      <c r="GIA106" s="530"/>
      <c r="GIB106" s="531"/>
      <c r="GIC106" s="532"/>
      <c r="GID106" s="533"/>
      <c r="GIE106" s="527"/>
      <c r="GIF106" s="528"/>
      <c r="GIG106" s="529"/>
      <c r="GIH106" s="530"/>
      <c r="GII106" s="531"/>
      <c r="GIJ106" s="532"/>
      <c r="GIK106" s="533"/>
      <c r="GIL106" s="527"/>
      <c r="GIM106" s="528"/>
      <c r="GIN106" s="529"/>
      <c r="GIO106" s="530"/>
      <c r="GIP106" s="531"/>
      <c r="GIQ106" s="532"/>
      <c r="GIR106" s="533"/>
      <c r="GIS106" s="527"/>
      <c r="GIT106" s="528"/>
      <c r="GIU106" s="529"/>
      <c r="GIV106" s="530"/>
      <c r="GIW106" s="531"/>
      <c r="GIX106" s="532"/>
      <c r="GIY106" s="533"/>
      <c r="GIZ106" s="527"/>
      <c r="GJA106" s="528"/>
      <c r="GJB106" s="529"/>
      <c r="GJC106" s="530"/>
      <c r="GJD106" s="531"/>
      <c r="GJE106" s="532"/>
      <c r="GJF106" s="533"/>
      <c r="GJG106" s="527"/>
      <c r="GJH106" s="528"/>
      <c r="GJI106" s="529"/>
      <c r="GJJ106" s="530"/>
      <c r="GJK106" s="531"/>
      <c r="GJL106" s="532"/>
      <c r="GJM106" s="533"/>
      <c r="GJN106" s="527"/>
      <c r="GJO106" s="528"/>
      <c r="GJP106" s="529"/>
      <c r="GJQ106" s="530"/>
      <c r="GJR106" s="531"/>
      <c r="GJS106" s="532"/>
      <c r="GJT106" s="533"/>
      <c r="GJU106" s="527"/>
      <c r="GJV106" s="528"/>
      <c r="GJW106" s="529"/>
      <c r="GJX106" s="530"/>
      <c r="GJY106" s="531"/>
      <c r="GJZ106" s="532"/>
      <c r="GKA106" s="533"/>
      <c r="GKB106" s="527"/>
      <c r="GKC106" s="528"/>
      <c r="GKD106" s="529"/>
      <c r="GKE106" s="530"/>
      <c r="GKF106" s="531"/>
      <c r="GKG106" s="532"/>
      <c r="GKH106" s="533"/>
      <c r="GKI106" s="527"/>
      <c r="GKJ106" s="528"/>
      <c r="GKK106" s="529"/>
      <c r="GKL106" s="530"/>
      <c r="GKM106" s="531"/>
      <c r="GKN106" s="532"/>
      <c r="GKO106" s="533"/>
      <c r="GKP106" s="527"/>
      <c r="GKQ106" s="528"/>
      <c r="GKR106" s="529"/>
      <c r="GKS106" s="530"/>
      <c r="GKT106" s="531"/>
      <c r="GKU106" s="532"/>
      <c r="GKV106" s="533"/>
      <c r="GKW106" s="527"/>
      <c r="GKX106" s="528"/>
      <c r="GKY106" s="529"/>
      <c r="GKZ106" s="530"/>
      <c r="GLA106" s="531"/>
      <c r="GLB106" s="532"/>
      <c r="GLC106" s="533"/>
      <c r="GLD106" s="527"/>
      <c r="GLE106" s="528"/>
      <c r="GLF106" s="529"/>
      <c r="GLG106" s="530"/>
      <c r="GLH106" s="531"/>
      <c r="GLI106" s="532"/>
      <c r="GLJ106" s="533"/>
      <c r="GLK106" s="527"/>
      <c r="GLL106" s="528"/>
      <c r="GLM106" s="529"/>
      <c r="GLN106" s="530"/>
      <c r="GLO106" s="531"/>
      <c r="GLP106" s="532"/>
      <c r="GLQ106" s="533"/>
      <c r="GLR106" s="527"/>
      <c r="GLS106" s="528"/>
      <c r="GLT106" s="529"/>
      <c r="GLU106" s="530"/>
      <c r="GLV106" s="531"/>
      <c r="GLW106" s="532"/>
      <c r="GLX106" s="533"/>
      <c r="GLY106" s="527"/>
      <c r="GLZ106" s="528"/>
      <c r="GMA106" s="529"/>
      <c r="GMB106" s="530"/>
      <c r="GMC106" s="531"/>
      <c r="GMD106" s="532"/>
      <c r="GME106" s="533"/>
      <c r="GMF106" s="527"/>
      <c r="GMG106" s="528"/>
      <c r="GMH106" s="529"/>
      <c r="GMI106" s="530"/>
      <c r="GMJ106" s="531"/>
      <c r="GMK106" s="532"/>
      <c r="GML106" s="533"/>
      <c r="GMM106" s="527"/>
      <c r="GMN106" s="528"/>
      <c r="GMO106" s="529"/>
      <c r="GMP106" s="530"/>
      <c r="GMQ106" s="531"/>
      <c r="GMR106" s="532"/>
      <c r="GMS106" s="533"/>
      <c r="GMT106" s="527"/>
      <c r="GMU106" s="528"/>
      <c r="GMV106" s="529"/>
      <c r="GMW106" s="530"/>
      <c r="GMX106" s="531"/>
      <c r="GMY106" s="532"/>
      <c r="GMZ106" s="533"/>
      <c r="GNA106" s="527"/>
      <c r="GNB106" s="528"/>
      <c r="GNC106" s="529"/>
      <c r="GND106" s="530"/>
      <c r="GNE106" s="531"/>
      <c r="GNF106" s="532"/>
      <c r="GNG106" s="533"/>
      <c r="GNH106" s="527"/>
      <c r="GNI106" s="528"/>
      <c r="GNJ106" s="529"/>
      <c r="GNK106" s="530"/>
      <c r="GNL106" s="531"/>
      <c r="GNM106" s="532"/>
      <c r="GNN106" s="533"/>
      <c r="GNO106" s="527"/>
      <c r="GNP106" s="528"/>
      <c r="GNQ106" s="529"/>
      <c r="GNR106" s="530"/>
      <c r="GNS106" s="531"/>
      <c r="GNT106" s="532"/>
      <c r="GNU106" s="533"/>
      <c r="GNV106" s="527"/>
      <c r="GNW106" s="528"/>
      <c r="GNX106" s="529"/>
      <c r="GNY106" s="530"/>
      <c r="GNZ106" s="531"/>
      <c r="GOA106" s="532"/>
      <c r="GOB106" s="533"/>
      <c r="GOC106" s="527"/>
      <c r="GOD106" s="528"/>
      <c r="GOE106" s="529"/>
      <c r="GOF106" s="530"/>
      <c r="GOG106" s="531"/>
      <c r="GOH106" s="532"/>
      <c r="GOI106" s="533"/>
      <c r="GOJ106" s="527"/>
      <c r="GOK106" s="528"/>
      <c r="GOL106" s="529"/>
      <c r="GOM106" s="530"/>
      <c r="GON106" s="531"/>
      <c r="GOO106" s="532"/>
      <c r="GOP106" s="533"/>
      <c r="GOQ106" s="527"/>
      <c r="GOR106" s="528"/>
      <c r="GOS106" s="529"/>
      <c r="GOT106" s="530"/>
      <c r="GOU106" s="531"/>
      <c r="GOV106" s="532"/>
      <c r="GOW106" s="533"/>
      <c r="GOX106" s="527"/>
      <c r="GOY106" s="528"/>
      <c r="GOZ106" s="529"/>
      <c r="GPA106" s="530"/>
      <c r="GPB106" s="531"/>
      <c r="GPC106" s="532"/>
      <c r="GPD106" s="533"/>
      <c r="GPE106" s="527"/>
      <c r="GPF106" s="528"/>
      <c r="GPG106" s="529"/>
      <c r="GPH106" s="530"/>
      <c r="GPI106" s="531"/>
      <c r="GPJ106" s="532"/>
      <c r="GPK106" s="533"/>
      <c r="GPL106" s="527"/>
      <c r="GPM106" s="528"/>
      <c r="GPN106" s="529"/>
      <c r="GPO106" s="530"/>
      <c r="GPP106" s="531"/>
      <c r="GPQ106" s="532"/>
      <c r="GPR106" s="533"/>
      <c r="GPS106" s="527"/>
      <c r="GPT106" s="528"/>
      <c r="GPU106" s="529"/>
      <c r="GPV106" s="530"/>
      <c r="GPW106" s="531"/>
      <c r="GPX106" s="532"/>
      <c r="GPY106" s="533"/>
      <c r="GPZ106" s="527"/>
      <c r="GQA106" s="528"/>
      <c r="GQB106" s="529"/>
      <c r="GQC106" s="530"/>
      <c r="GQD106" s="531"/>
      <c r="GQE106" s="532"/>
      <c r="GQF106" s="533"/>
      <c r="GQG106" s="527"/>
      <c r="GQH106" s="528"/>
      <c r="GQI106" s="529"/>
      <c r="GQJ106" s="530"/>
      <c r="GQK106" s="531"/>
      <c r="GQL106" s="532"/>
      <c r="GQM106" s="533"/>
      <c r="GQN106" s="527"/>
      <c r="GQO106" s="528"/>
      <c r="GQP106" s="529"/>
      <c r="GQQ106" s="530"/>
      <c r="GQR106" s="531"/>
      <c r="GQS106" s="532"/>
      <c r="GQT106" s="533"/>
      <c r="GQU106" s="527"/>
      <c r="GQV106" s="528"/>
      <c r="GQW106" s="529"/>
      <c r="GQX106" s="530"/>
      <c r="GQY106" s="531"/>
      <c r="GQZ106" s="532"/>
      <c r="GRA106" s="533"/>
      <c r="GRB106" s="527"/>
      <c r="GRC106" s="528"/>
      <c r="GRD106" s="529"/>
      <c r="GRE106" s="530"/>
      <c r="GRF106" s="531"/>
      <c r="GRG106" s="532"/>
      <c r="GRH106" s="533"/>
      <c r="GRI106" s="527"/>
      <c r="GRJ106" s="528"/>
      <c r="GRK106" s="529"/>
      <c r="GRL106" s="530"/>
      <c r="GRM106" s="531"/>
      <c r="GRN106" s="532"/>
      <c r="GRO106" s="533"/>
      <c r="GRP106" s="527"/>
      <c r="GRQ106" s="528"/>
      <c r="GRR106" s="529"/>
      <c r="GRS106" s="530"/>
      <c r="GRT106" s="531"/>
      <c r="GRU106" s="532"/>
      <c r="GRV106" s="533"/>
      <c r="GRW106" s="527"/>
      <c r="GRX106" s="528"/>
      <c r="GRY106" s="529"/>
      <c r="GRZ106" s="530"/>
      <c r="GSA106" s="531"/>
      <c r="GSB106" s="532"/>
      <c r="GSC106" s="533"/>
      <c r="GSD106" s="527"/>
      <c r="GSE106" s="528"/>
      <c r="GSF106" s="529"/>
      <c r="GSG106" s="530"/>
      <c r="GSH106" s="531"/>
      <c r="GSI106" s="532"/>
      <c r="GSJ106" s="533"/>
      <c r="GSK106" s="527"/>
      <c r="GSL106" s="528"/>
      <c r="GSM106" s="529"/>
      <c r="GSN106" s="530"/>
      <c r="GSO106" s="531"/>
      <c r="GSP106" s="532"/>
      <c r="GSQ106" s="533"/>
      <c r="GSR106" s="527"/>
      <c r="GSS106" s="528"/>
      <c r="GST106" s="529"/>
      <c r="GSU106" s="530"/>
      <c r="GSV106" s="531"/>
      <c r="GSW106" s="532"/>
      <c r="GSX106" s="533"/>
      <c r="GSY106" s="527"/>
      <c r="GSZ106" s="528"/>
      <c r="GTA106" s="529"/>
      <c r="GTB106" s="530"/>
      <c r="GTC106" s="531"/>
      <c r="GTD106" s="532"/>
      <c r="GTE106" s="533"/>
      <c r="GTF106" s="527"/>
      <c r="GTG106" s="528"/>
      <c r="GTH106" s="529"/>
      <c r="GTI106" s="530"/>
      <c r="GTJ106" s="531"/>
      <c r="GTK106" s="532"/>
      <c r="GTL106" s="533"/>
      <c r="GTM106" s="527"/>
      <c r="GTN106" s="528"/>
      <c r="GTO106" s="529"/>
      <c r="GTP106" s="530"/>
      <c r="GTQ106" s="531"/>
      <c r="GTR106" s="532"/>
      <c r="GTS106" s="533"/>
      <c r="GTT106" s="527"/>
      <c r="GTU106" s="528"/>
      <c r="GTV106" s="529"/>
      <c r="GTW106" s="530"/>
      <c r="GTX106" s="531"/>
      <c r="GTY106" s="532"/>
      <c r="GTZ106" s="533"/>
      <c r="GUA106" s="527"/>
      <c r="GUB106" s="528"/>
      <c r="GUC106" s="529"/>
      <c r="GUD106" s="530"/>
      <c r="GUE106" s="531"/>
      <c r="GUF106" s="532"/>
      <c r="GUG106" s="533"/>
      <c r="GUH106" s="527"/>
      <c r="GUI106" s="528"/>
      <c r="GUJ106" s="529"/>
      <c r="GUK106" s="530"/>
      <c r="GUL106" s="531"/>
      <c r="GUM106" s="532"/>
      <c r="GUN106" s="533"/>
      <c r="GUO106" s="527"/>
      <c r="GUP106" s="528"/>
      <c r="GUQ106" s="529"/>
      <c r="GUR106" s="530"/>
      <c r="GUS106" s="531"/>
      <c r="GUT106" s="532"/>
      <c r="GUU106" s="533"/>
      <c r="GUV106" s="527"/>
      <c r="GUW106" s="528"/>
      <c r="GUX106" s="529"/>
      <c r="GUY106" s="530"/>
      <c r="GUZ106" s="531"/>
      <c r="GVA106" s="532"/>
      <c r="GVB106" s="533"/>
      <c r="GVC106" s="527"/>
      <c r="GVD106" s="528"/>
      <c r="GVE106" s="529"/>
      <c r="GVF106" s="530"/>
      <c r="GVG106" s="531"/>
      <c r="GVH106" s="532"/>
      <c r="GVI106" s="533"/>
      <c r="GVJ106" s="527"/>
      <c r="GVK106" s="528"/>
      <c r="GVL106" s="529"/>
      <c r="GVM106" s="530"/>
      <c r="GVN106" s="531"/>
      <c r="GVO106" s="532"/>
      <c r="GVP106" s="533"/>
      <c r="GVQ106" s="527"/>
      <c r="GVR106" s="528"/>
      <c r="GVS106" s="529"/>
      <c r="GVT106" s="530"/>
      <c r="GVU106" s="531"/>
      <c r="GVV106" s="532"/>
      <c r="GVW106" s="533"/>
      <c r="GVX106" s="527"/>
      <c r="GVY106" s="528"/>
      <c r="GVZ106" s="529"/>
      <c r="GWA106" s="530"/>
      <c r="GWB106" s="531"/>
      <c r="GWC106" s="532"/>
      <c r="GWD106" s="533"/>
      <c r="GWE106" s="527"/>
      <c r="GWF106" s="528"/>
      <c r="GWG106" s="529"/>
      <c r="GWH106" s="530"/>
      <c r="GWI106" s="531"/>
      <c r="GWJ106" s="532"/>
      <c r="GWK106" s="533"/>
      <c r="GWL106" s="527"/>
      <c r="GWM106" s="528"/>
      <c r="GWN106" s="529"/>
      <c r="GWO106" s="530"/>
      <c r="GWP106" s="531"/>
      <c r="GWQ106" s="532"/>
      <c r="GWR106" s="533"/>
      <c r="GWS106" s="527"/>
      <c r="GWT106" s="528"/>
      <c r="GWU106" s="529"/>
      <c r="GWV106" s="530"/>
      <c r="GWW106" s="531"/>
      <c r="GWX106" s="532"/>
      <c r="GWY106" s="533"/>
      <c r="GWZ106" s="527"/>
      <c r="GXA106" s="528"/>
      <c r="GXB106" s="529"/>
      <c r="GXC106" s="530"/>
      <c r="GXD106" s="531"/>
      <c r="GXE106" s="532"/>
      <c r="GXF106" s="533"/>
      <c r="GXG106" s="527"/>
      <c r="GXH106" s="528"/>
      <c r="GXI106" s="529"/>
      <c r="GXJ106" s="530"/>
      <c r="GXK106" s="531"/>
      <c r="GXL106" s="532"/>
      <c r="GXM106" s="533"/>
      <c r="GXN106" s="527"/>
      <c r="GXO106" s="528"/>
      <c r="GXP106" s="529"/>
      <c r="GXQ106" s="530"/>
      <c r="GXR106" s="531"/>
      <c r="GXS106" s="532"/>
      <c r="GXT106" s="533"/>
      <c r="GXU106" s="527"/>
      <c r="GXV106" s="528"/>
      <c r="GXW106" s="529"/>
      <c r="GXX106" s="530"/>
      <c r="GXY106" s="531"/>
      <c r="GXZ106" s="532"/>
      <c r="GYA106" s="533"/>
      <c r="GYB106" s="527"/>
      <c r="GYC106" s="528"/>
      <c r="GYD106" s="529"/>
      <c r="GYE106" s="530"/>
      <c r="GYF106" s="531"/>
      <c r="GYG106" s="532"/>
      <c r="GYH106" s="533"/>
      <c r="GYI106" s="527"/>
      <c r="GYJ106" s="528"/>
      <c r="GYK106" s="529"/>
      <c r="GYL106" s="530"/>
      <c r="GYM106" s="531"/>
      <c r="GYN106" s="532"/>
      <c r="GYO106" s="533"/>
      <c r="GYP106" s="527"/>
      <c r="GYQ106" s="528"/>
      <c r="GYR106" s="529"/>
      <c r="GYS106" s="530"/>
      <c r="GYT106" s="531"/>
      <c r="GYU106" s="532"/>
      <c r="GYV106" s="533"/>
      <c r="GYW106" s="527"/>
      <c r="GYX106" s="528"/>
      <c r="GYY106" s="529"/>
      <c r="GYZ106" s="530"/>
      <c r="GZA106" s="531"/>
      <c r="GZB106" s="532"/>
      <c r="GZC106" s="533"/>
      <c r="GZD106" s="527"/>
      <c r="GZE106" s="528"/>
      <c r="GZF106" s="529"/>
      <c r="GZG106" s="530"/>
      <c r="GZH106" s="531"/>
      <c r="GZI106" s="532"/>
      <c r="GZJ106" s="533"/>
      <c r="GZK106" s="527"/>
      <c r="GZL106" s="528"/>
      <c r="GZM106" s="529"/>
      <c r="GZN106" s="530"/>
      <c r="GZO106" s="531"/>
      <c r="GZP106" s="532"/>
      <c r="GZQ106" s="533"/>
      <c r="GZR106" s="527"/>
      <c r="GZS106" s="528"/>
      <c r="GZT106" s="529"/>
      <c r="GZU106" s="530"/>
      <c r="GZV106" s="531"/>
      <c r="GZW106" s="532"/>
      <c r="GZX106" s="533"/>
      <c r="GZY106" s="527"/>
      <c r="GZZ106" s="528"/>
      <c r="HAA106" s="529"/>
      <c r="HAB106" s="530"/>
      <c r="HAC106" s="531"/>
      <c r="HAD106" s="532"/>
      <c r="HAE106" s="533"/>
      <c r="HAF106" s="527"/>
      <c r="HAG106" s="528"/>
      <c r="HAH106" s="529"/>
      <c r="HAI106" s="530"/>
      <c r="HAJ106" s="531"/>
      <c r="HAK106" s="532"/>
      <c r="HAL106" s="533"/>
      <c r="HAM106" s="527"/>
      <c r="HAN106" s="528"/>
      <c r="HAO106" s="529"/>
      <c r="HAP106" s="530"/>
      <c r="HAQ106" s="531"/>
      <c r="HAR106" s="532"/>
      <c r="HAS106" s="533"/>
      <c r="HAT106" s="527"/>
      <c r="HAU106" s="528"/>
      <c r="HAV106" s="529"/>
      <c r="HAW106" s="530"/>
      <c r="HAX106" s="531"/>
      <c r="HAY106" s="532"/>
      <c r="HAZ106" s="533"/>
      <c r="HBA106" s="527"/>
      <c r="HBB106" s="528"/>
      <c r="HBC106" s="529"/>
      <c r="HBD106" s="530"/>
      <c r="HBE106" s="531"/>
      <c r="HBF106" s="532"/>
      <c r="HBG106" s="533"/>
      <c r="HBH106" s="527"/>
      <c r="HBI106" s="528"/>
      <c r="HBJ106" s="529"/>
      <c r="HBK106" s="530"/>
      <c r="HBL106" s="531"/>
      <c r="HBM106" s="532"/>
      <c r="HBN106" s="533"/>
      <c r="HBO106" s="527"/>
      <c r="HBP106" s="528"/>
      <c r="HBQ106" s="529"/>
      <c r="HBR106" s="530"/>
      <c r="HBS106" s="531"/>
      <c r="HBT106" s="532"/>
      <c r="HBU106" s="533"/>
      <c r="HBV106" s="527"/>
      <c r="HBW106" s="528"/>
      <c r="HBX106" s="529"/>
      <c r="HBY106" s="530"/>
      <c r="HBZ106" s="531"/>
      <c r="HCA106" s="532"/>
      <c r="HCB106" s="533"/>
      <c r="HCC106" s="527"/>
      <c r="HCD106" s="528"/>
      <c r="HCE106" s="529"/>
      <c r="HCF106" s="530"/>
      <c r="HCG106" s="531"/>
      <c r="HCH106" s="532"/>
      <c r="HCI106" s="533"/>
      <c r="HCJ106" s="527"/>
      <c r="HCK106" s="528"/>
      <c r="HCL106" s="529"/>
      <c r="HCM106" s="530"/>
      <c r="HCN106" s="531"/>
      <c r="HCO106" s="532"/>
      <c r="HCP106" s="533"/>
      <c r="HCQ106" s="527"/>
      <c r="HCR106" s="528"/>
      <c r="HCS106" s="529"/>
      <c r="HCT106" s="530"/>
      <c r="HCU106" s="531"/>
      <c r="HCV106" s="532"/>
      <c r="HCW106" s="533"/>
      <c r="HCX106" s="527"/>
      <c r="HCY106" s="528"/>
      <c r="HCZ106" s="529"/>
      <c r="HDA106" s="530"/>
      <c r="HDB106" s="531"/>
      <c r="HDC106" s="532"/>
      <c r="HDD106" s="533"/>
      <c r="HDE106" s="527"/>
      <c r="HDF106" s="528"/>
      <c r="HDG106" s="529"/>
      <c r="HDH106" s="530"/>
      <c r="HDI106" s="531"/>
      <c r="HDJ106" s="532"/>
      <c r="HDK106" s="533"/>
      <c r="HDL106" s="527"/>
      <c r="HDM106" s="528"/>
      <c r="HDN106" s="529"/>
      <c r="HDO106" s="530"/>
      <c r="HDP106" s="531"/>
      <c r="HDQ106" s="532"/>
      <c r="HDR106" s="533"/>
      <c r="HDS106" s="527"/>
      <c r="HDT106" s="528"/>
      <c r="HDU106" s="529"/>
      <c r="HDV106" s="530"/>
      <c r="HDW106" s="531"/>
      <c r="HDX106" s="532"/>
      <c r="HDY106" s="533"/>
      <c r="HDZ106" s="527"/>
      <c r="HEA106" s="528"/>
      <c r="HEB106" s="529"/>
      <c r="HEC106" s="530"/>
      <c r="HED106" s="531"/>
      <c r="HEE106" s="532"/>
      <c r="HEF106" s="533"/>
      <c r="HEG106" s="527"/>
      <c r="HEH106" s="528"/>
      <c r="HEI106" s="529"/>
      <c r="HEJ106" s="530"/>
      <c r="HEK106" s="531"/>
      <c r="HEL106" s="532"/>
      <c r="HEM106" s="533"/>
      <c r="HEN106" s="527"/>
      <c r="HEO106" s="528"/>
      <c r="HEP106" s="529"/>
      <c r="HEQ106" s="530"/>
      <c r="HER106" s="531"/>
      <c r="HES106" s="532"/>
      <c r="HET106" s="533"/>
      <c r="HEU106" s="527"/>
      <c r="HEV106" s="528"/>
      <c r="HEW106" s="529"/>
      <c r="HEX106" s="530"/>
      <c r="HEY106" s="531"/>
      <c r="HEZ106" s="532"/>
      <c r="HFA106" s="533"/>
      <c r="HFB106" s="527"/>
      <c r="HFC106" s="528"/>
      <c r="HFD106" s="529"/>
      <c r="HFE106" s="530"/>
      <c r="HFF106" s="531"/>
      <c r="HFG106" s="532"/>
      <c r="HFH106" s="533"/>
      <c r="HFI106" s="527"/>
      <c r="HFJ106" s="528"/>
      <c r="HFK106" s="529"/>
      <c r="HFL106" s="530"/>
      <c r="HFM106" s="531"/>
      <c r="HFN106" s="532"/>
      <c r="HFO106" s="533"/>
      <c r="HFP106" s="527"/>
      <c r="HFQ106" s="528"/>
      <c r="HFR106" s="529"/>
      <c r="HFS106" s="530"/>
      <c r="HFT106" s="531"/>
      <c r="HFU106" s="532"/>
      <c r="HFV106" s="533"/>
      <c r="HFW106" s="527"/>
      <c r="HFX106" s="528"/>
      <c r="HFY106" s="529"/>
      <c r="HFZ106" s="530"/>
      <c r="HGA106" s="531"/>
      <c r="HGB106" s="532"/>
      <c r="HGC106" s="533"/>
      <c r="HGD106" s="527"/>
      <c r="HGE106" s="528"/>
      <c r="HGF106" s="529"/>
      <c r="HGG106" s="530"/>
      <c r="HGH106" s="531"/>
      <c r="HGI106" s="532"/>
      <c r="HGJ106" s="533"/>
      <c r="HGK106" s="527"/>
      <c r="HGL106" s="528"/>
      <c r="HGM106" s="529"/>
      <c r="HGN106" s="530"/>
      <c r="HGO106" s="531"/>
      <c r="HGP106" s="532"/>
      <c r="HGQ106" s="533"/>
      <c r="HGR106" s="527"/>
      <c r="HGS106" s="528"/>
      <c r="HGT106" s="529"/>
      <c r="HGU106" s="530"/>
      <c r="HGV106" s="531"/>
      <c r="HGW106" s="532"/>
      <c r="HGX106" s="533"/>
      <c r="HGY106" s="527"/>
      <c r="HGZ106" s="528"/>
      <c r="HHA106" s="529"/>
      <c r="HHB106" s="530"/>
      <c r="HHC106" s="531"/>
      <c r="HHD106" s="532"/>
      <c r="HHE106" s="533"/>
      <c r="HHF106" s="527"/>
      <c r="HHG106" s="528"/>
      <c r="HHH106" s="529"/>
      <c r="HHI106" s="530"/>
      <c r="HHJ106" s="531"/>
      <c r="HHK106" s="532"/>
      <c r="HHL106" s="533"/>
      <c r="HHM106" s="527"/>
      <c r="HHN106" s="528"/>
      <c r="HHO106" s="529"/>
      <c r="HHP106" s="530"/>
      <c r="HHQ106" s="531"/>
      <c r="HHR106" s="532"/>
      <c r="HHS106" s="533"/>
      <c r="HHT106" s="527"/>
      <c r="HHU106" s="528"/>
      <c r="HHV106" s="529"/>
      <c r="HHW106" s="530"/>
      <c r="HHX106" s="531"/>
      <c r="HHY106" s="532"/>
      <c r="HHZ106" s="533"/>
      <c r="HIA106" s="527"/>
      <c r="HIB106" s="528"/>
      <c r="HIC106" s="529"/>
      <c r="HID106" s="530"/>
      <c r="HIE106" s="531"/>
      <c r="HIF106" s="532"/>
      <c r="HIG106" s="533"/>
      <c r="HIH106" s="527"/>
      <c r="HII106" s="528"/>
      <c r="HIJ106" s="529"/>
      <c r="HIK106" s="530"/>
      <c r="HIL106" s="531"/>
      <c r="HIM106" s="532"/>
      <c r="HIN106" s="533"/>
      <c r="HIO106" s="527"/>
      <c r="HIP106" s="528"/>
      <c r="HIQ106" s="529"/>
      <c r="HIR106" s="530"/>
      <c r="HIS106" s="531"/>
      <c r="HIT106" s="532"/>
      <c r="HIU106" s="533"/>
      <c r="HIV106" s="527"/>
      <c r="HIW106" s="528"/>
      <c r="HIX106" s="529"/>
      <c r="HIY106" s="530"/>
      <c r="HIZ106" s="531"/>
      <c r="HJA106" s="532"/>
      <c r="HJB106" s="533"/>
      <c r="HJC106" s="527"/>
      <c r="HJD106" s="528"/>
      <c r="HJE106" s="529"/>
      <c r="HJF106" s="530"/>
      <c r="HJG106" s="531"/>
      <c r="HJH106" s="532"/>
      <c r="HJI106" s="533"/>
      <c r="HJJ106" s="527"/>
      <c r="HJK106" s="528"/>
      <c r="HJL106" s="529"/>
      <c r="HJM106" s="530"/>
      <c r="HJN106" s="531"/>
      <c r="HJO106" s="532"/>
      <c r="HJP106" s="533"/>
      <c r="HJQ106" s="527"/>
      <c r="HJR106" s="528"/>
      <c r="HJS106" s="529"/>
      <c r="HJT106" s="530"/>
      <c r="HJU106" s="531"/>
      <c r="HJV106" s="532"/>
      <c r="HJW106" s="533"/>
      <c r="HJX106" s="527"/>
      <c r="HJY106" s="528"/>
      <c r="HJZ106" s="529"/>
      <c r="HKA106" s="530"/>
      <c r="HKB106" s="531"/>
      <c r="HKC106" s="532"/>
      <c r="HKD106" s="533"/>
      <c r="HKE106" s="527"/>
      <c r="HKF106" s="528"/>
      <c r="HKG106" s="529"/>
      <c r="HKH106" s="530"/>
      <c r="HKI106" s="531"/>
      <c r="HKJ106" s="532"/>
      <c r="HKK106" s="533"/>
      <c r="HKL106" s="527"/>
      <c r="HKM106" s="528"/>
      <c r="HKN106" s="529"/>
      <c r="HKO106" s="530"/>
      <c r="HKP106" s="531"/>
      <c r="HKQ106" s="532"/>
      <c r="HKR106" s="533"/>
      <c r="HKS106" s="527"/>
      <c r="HKT106" s="528"/>
      <c r="HKU106" s="529"/>
      <c r="HKV106" s="530"/>
      <c r="HKW106" s="531"/>
      <c r="HKX106" s="532"/>
      <c r="HKY106" s="533"/>
      <c r="HKZ106" s="527"/>
      <c r="HLA106" s="528"/>
      <c r="HLB106" s="529"/>
      <c r="HLC106" s="530"/>
      <c r="HLD106" s="531"/>
      <c r="HLE106" s="532"/>
      <c r="HLF106" s="533"/>
      <c r="HLG106" s="527"/>
      <c r="HLH106" s="528"/>
      <c r="HLI106" s="529"/>
      <c r="HLJ106" s="530"/>
      <c r="HLK106" s="531"/>
      <c r="HLL106" s="532"/>
      <c r="HLM106" s="533"/>
      <c r="HLN106" s="527"/>
      <c r="HLO106" s="528"/>
      <c r="HLP106" s="529"/>
      <c r="HLQ106" s="530"/>
      <c r="HLR106" s="531"/>
      <c r="HLS106" s="532"/>
      <c r="HLT106" s="533"/>
      <c r="HLU106" s="527"/>
      <c r="HLV106" s="528"/>
      <c r="HLW106" s="529"/>
      <c r="HLX106" s="530"/>
      <c r="HLY106" s="531"/>
      <c r="HLZ106" s="532"/>
      <c r="HMA106" s="533"/>
      <c r="HMB106" s="527"/>
      <c r="HMC106" s="528"/>
      <c r="HMD106" s="529"/>
      <c r="HME106" s="530"/>
      <c r="HMF106" s="531"/>
      <c r="HMG106" s="532"/>
      <c r="HMH106" s="533"/>
      <c r="HMI106" s="527"/>
      <c r="HMJ106" s="528"/>
      <c r="HMK106" s="529"/>
      <c r="HML106" s="530"/>
      <c r="HMM106" s="531"/>
      <c r="HMN106" s="532"/>
      <c r="HMO106" s="533"/>
      <c r="HMP106" s="527"/>
      <c r="HMQ106" s="528"/>
      <c r="HMR106" s="529"/>
      <c r="HMS106" s="530"/>
      <c r="HMT106" s="531"/>
      <c r="HMU106" s="532"/>
      <c r="HMV106" s="533"/>
      <c r="HMW106" s="527"/>
      <c r="HMX106" s="528"/>
      <c r="HMY106" s="529"/>
      <c r="HMZ106" s="530"/>
      <c r="HNA106" s="531"/>
      <c r="HNB106" s="532"/>
      <c r="HNC106" s="533"/>
      <c r="HND106" s="527"/>
      <c r="HNE106" s="528"/>
      <c r="HNF106" s="529"/>
      <c r="HNG106" s="530"/>
      <c r="HNH106" s="531"/>
      <c r="HNI106" s="532"/>
      <c r="HNJ106" s="533"/>
      <c r="HNK106" s="527"/>
      <c r="HNL106" s="528"/>
      <c r="HNM106" s="529"/>
      <c r="HNN106" s="530"/>
      <c r="HNO106" s="531"/>
      <c r="HNP106" s="532"/>
      <c r="HNQ106" s="533"/>
      <c r="HNR106" s="527"/>
      <c r="HNS106" s="528"/>
      <c r="HNT106" s="529"/>
      <c r="HNU106" s="530"/>
      <c r="HNV106" s="531"/>
      <c r="HNW106" s="532"/>
      <c r="HNX106" s="533"/>
      <c r="HNY106" s="527"/>
      <c r="HNZ106" s="528"/>
      <c r="HOA106" s="529"/>
      <c r="HOB106" s="530"/>
      <c r="HOC106" s="531"/>
      <c r="HOD106" s="532"/>
      <c r="HOE106" s="533"/>
      <c r="HOF106" s="527"/>
      <c r="HOG106" s="528"/>
      <c r="HOH106" s="529"/>
      <c r="HOI106" s="530"/>
      <c r="HOJ106" s="531"/>
      <c r="HOK106" s="532"/>
      <c r="HOL106" s="533"/>
      <c r="HOM106" s="527"/>
      <c r="HON106" s="528"/>
      <c r="HOO106" s="529"/>
      <c r="HOP106" s="530"/>
      <c r="HOQ106" s="531"/>
      <c r="HOR106" s="532"/>
      <c r="HOS106" s="533"/>
      <c r="HOT106" s="527"/>
      <c r="HOU106" s="528"/>
      <c r="HOV106" s="529"/>
      <c r="HOW106" s="530"/>
      <c r="HOX106" s="531"/>
      <c r="HOY106" s="532"/>
      <c r="HOZ106" s="533"/>
      <c r="HPA106" s="527"/>
      <c r="HPB106" s="528"/>
      <c r="HPC106" s="529"/>
      <c r="HPD106" s="530"/>
      <c r="HPE106" s="531"/>
      <c r="HPF106" s="532"/>
      <c r="HPG106" s="533"/>
      <c r="HPH106" s="527"/>
      <c r="HPI106" s="528"/>
      <c r="HPJ106" s="529"/>
      <c r="HPK106" s="530"/>
      <c r="HPL106" s="531"/>
      <c r="HPM106" s="532"/>
      <c r="HPN106" s="533"/>
      <c r="HPO106" s="527"/>
      <c r="HPP106" s="528"/>
      <c r="HPQ106" s="529"/>
      <c r="HPR106" s="530"/>
      <c r="HPS106" s="531"/>
      <c r="HPT106" s="532"/>
      <c r="HPU106" s="533"/>
      <c r="HPV106" s="527"/>
      <c r="HPW106" s="528"/>
      <c r="HPX106" s="529"/>
      <c r="HPY106" s="530"/>
      <c r="HPZ106" s="531"/>
      <c r="HQA106" s="532"/>
      <c r="HQB106" s="533"/>
      <c r="HQC106" s="527"/>
      <c r="HQD106" s="528"/>
      <c r="HQE106" s="529"/>
      <c r="HQF106" s="530"/>
      <c r="HQG106" s="531"/>
      <c r="HQH106" s="532"/>
      <c r="HQI106" s="533"/>
      <c r="HQJ106" s="527"/>
      <c r="HQK106" s="528"/>
      <c r="HQL106" s="529"/>
      <c r="HQM106" s="530"/>
      <c r="HQN106" s="531"/>
      <c r="HQO106" s="532"/>
      <c r="HQP106" s="533"/>
      <c r="HQQ106" s="527"/>
      <c r="HQR106" s="528"/>
      <c r="HQS106" s="529"/>
      <c r="HQT106" s="530"/>
      <c r="HQU106" s="531"/>
      <c r="HQV106" s="532"/>
      <c r="HQW106" s="533"/>
      <c r="HQX106" s="527"/>
      <c r="HQY106" s="528"/>
      <c r="HQZ106" s="529"/>
      <c r="HRA106" s="530"/>
      <c r="HRB106" s="531"/>
      <c r="HRC106" s="532"/>
      <c r="HRD106" s="533"/>
      <c r="HRE106" s="527"/>
      <c r="HRF106" s="528"/>
      <c r="HRG106" s="529"/>
      <c r="HRH106" s="530"/>
      <c r="HRI106" s="531"/>
      <c r="HRJ106" s="532"/>
      <c r="HRK106" s="533"/>
      <c r="HRL106" s="527"/>
      <c r="HRM106" s="528"/>
      <c r="HRN106" s="529"/>
      <c r="HRO106" s="530"/>
      <c r="HRP106" s="531"/>
      <c r="HRQ106" s="532"/>
      <c r="HRR106" s="533"/>
      <c r="HRS106" s="527"/>
      <c r="HRT106" s="528"/>
      <c r="HRU106" s="529"/>
      <c r="HRV106" s="530"/>
      <c r="HRW106" s="531"/>
      <c r="HRX106" s="532"/>
      <c r="HRY106" s="533"/>
      <c r="HRZ106" s="527"/>
      <c r="HSA106" s="528"/>
      <c r="HSB106" s="529"/>
      <c r="HSC106" s="530"/>
      <c r="HSD106" s="531"/>
      <c r="HSE106" s="532"/>
      <c r="HSF106" s="533"/>
      <c r="HSG106" s="527"/>
      <c r="HSH106" s="528"/>
      <c r="HSI106" s="529"/>
      <c r="HSJ106" s="530"/>
      <c r="HSK106" s="531"/>
      <c r="HSL106" s="532"/>
      <c r="HSM106" s="533"/>
      <c r="HSN106" s="527"/>
      <c r="HSO106" s="528"/>
      <c r="HSP106" s="529"/>
      <c r="HSQ106" s="530"/>
      <c r="HSR106" s="531"/>
      <c r="HSS106" s="532"/>
      <c r="HST106" s="533"/>
      <c r="HSU106" s="527"/>
      <c r="HSV106" s="528"/>
      <c r="HSW106" s="529"/>
      <c r="HSX106" s="530"/>
      <c r="HSY106" s="531"/>
      <c r="HSZ106" s="532"/>
      <c r="HTA106" s="533"/>
      <c r="HTB106" s="527"/>
      <c r="HTC106" s="528"/>
      <c r="HTD106" s="529"/>
      <c r="HTE106" s="530"/>
      <c r="HTF106" s="531"/>
      <c r="HTG106" s="532"/>
      <c r="HTH106" s="533"/>
      <c r="HTI106" s="527"/>
      <c r="HTJ106" s="528"/>
      <c r="HTK106" s="529"/>
      <c r="HTL106" s="530"/>
      <c r="HTM106" s="531"/>
      <c r="HTN106" s="532"/>
      <c r="HTO106" s="533"/>
      <c r="HTP106" s="527"/>
      <c r="HTQ106" s="528"/>
      <c r="HTR106" s="529"/>
      <c r="HTS106" s="530"/>
      <c r="HTT106" s="531"/>
      <c r="HTU106" s="532"/>
      <c r="HTV106" s="533"/>
      <c r="HTW106" s="527"/>
      <c r="HTX106" s="528"/>
      <c r="HTY106" s="529"/>
      <c r="HTZ106" s="530"/>
      <c r="HUA106" s="531"/>
      <c r="HUB106" s="532"/>
      <c r="HUC106" s="533"/>
      <c r="HUD106" s="527"/>
      <c r="HUE106" s="528"/>
      <c r="HUF106" s="529"/>
      <c r="HUG106" s="530"/>
      <c r="HUH106" s="531"/>
      <c r="HUI106" s="532"/>
      <c r="HUJ106" s="533"/>
      <c r="HUK106" s="527"/>
      <c r="HUL106" s="528"/>
      <c r="HUM106" s="529"/>
      <c r="HUN106" s="530"/>
      <c r="HUO106" s="531"/>
      <c r="HUP106" s="532"/>
      <c r="HUQ106" s="533"/>
      <c r="HUR106" s="527"/>
      <c r="HUS106" s="528"/>
      <c r="HUT106" s="529"/>
      <c r="HUU106" s="530"/>
      <c r="HUV106" s="531"/>
      <c r="HUW106" s="532"/>
      <c r="HUX106" s="533"/>
      <c r="HUY106" s="527"/>
      <c r="HUZ106" s="528"/>
      <c r="HVA106" s="529"/>
      <c r="HVB106" s="530"/>
      <c r="HVC106" s="531"/>
      <c r="HVD106" s="532"/>
      <c r="HVE106" s="533"/>
      <c r="HVF106" s="527"/>
      <c r="HVG106" s="528"/>
      <c r="HVH106" s="529"/>
      <c r="HVI106" s="530"/>
      <c r="HVJ106" s="531"/>
      <c r="HVK106" s="532"/>
      <c r="HVL106" s="533"/>
      <c r="HVM106" s="527"/>
      <c r="HVN106" s="528"/>
      <c r="HVO106" s="529"/>
      <c r="HVP106" s="530"/>
      <c r="HVQ106" s="531"/>
      <c r="HVR106" s="532"/>
      <c r="HVS106" s="533"/>
      <c r="HVT106" s="527"/>
      <c r="HVU106" s="528"/>
      <c r="HVV106" s="529"/>
      <c r="HVW106" s="530"/>
      <c r="HVX106" s="531"/>
      <c r="HVY106" s="532"/>
      <c r="HVZ106" s="533"/>
      <c r="HWA106" s="527"/>
      <c r="HWB106" s="528"/>
      <c r="HWC106" s="529"/>
      <c r="HWD106" s="530"/>
      <c r="HWE106" s="531"/>
      <c r="HWF106" s="532"/>
      <c r="HWG106" s="533"/>
      <c r="HWH106" s="527"/>
      <c r="HWI106" s="528"/>
      <c r="HWJ106" s="529"/>
      <c r="HWK106" s="530"/>
      <c r="HWL106" s="531"/>
      <c r="HWM106" s="532"/>
      <c r="HWN106" s="533"/>
      <c r="HWO106" s="527"/>
      <c r="HWP106" s="528"/>
      <c r="HWQ106" s="529"/>
      <c r="HWR106" s="530"/>
      <c r="HWS106" s="531"/>
      <c r="HWT106" s="532"/>
      <c r="HWU106" s="533"/>
      <c r="HWV106" s="527"/>
      <c r="HWW106" s="528"/>
      <c r="HWX106" s="529"/>
      <c r="HWY106" s="530"/>
      <c r="HWZ106" s="531"/>
      <c r="HXA106" s="532"/>
      <c r="HXB106" s="533"/>
      <c r="HXC106" s="527"/>
      <c r="HXD106" s="528"/>
      <c r="HXE106" s="529"/>
      <c r="HXF106" s="530"/>
      <c r="HXG106" s="531"/>
      <c r="HXH106" s="532"/>
      <c r="HXI106" s="533"/>
      <c r="HXJ106" s="527"/>
      <c r="HXK106" s="528"/>
      <c r="HXL106" s="529"/>
      <c r="HXM106" s="530"/>
      <c r="HXN106" s="531"/>
      <c r="HXO106" s="532"/>
      <c r="HXP106" s="533"/>
      <c r="HXQ106" s="527"/>
      <c r="HXR106" s="528"/>
      <c r="HXS106" s="529"/>
      <c r="HXT106" s="530"/>
      <c r="HXU106" s="531"/>
      <c r="HXV106" s="532"/>
      <c r="HXW106" s="533"/>
      <c r="HXX106" s="527"/>
      <c r="HXY106" s="528"/>
      <c r="HXZ106" s="529"/>
      <c r="HYA106" s="530"/>
      <c r="HYB106" s="531"/>
      <c r="HYC106" s="532"/>
      <c r="HYD106" s="533"/>
      <c r="HYE106" s="527"/>
      <c r="HYF106" s="528"/>
      <c r="HYG106" s="529"/>
      <c r="HYH106" s="530"/>
      <c r="HYI106" s="531"/>
      <c r="HYJ106" s="532"/>
      <c r="HYK106" s="533"/>
      <c r="HYL106" s="527"/>
      <c r="HYM106" s="528"/>
      <c r="HYN106" s="529"/>
      <c r="HYO106" s="530"/>
      <c r="HYP106" s="531"/>
      <c r="HYQ106" s="532"/>
      <c r="HYR106" s="533"/>
      <c r="HYS106" s="527"/>
      <c r="HYT106" s="528"/>
      <c r="HYU106" s="529"/>
      <c r="HYV106" s="530"/>
      <c r="HYW106" s="531"/>
      <c r="HYX106" s="532"/>
      <c r="HYY106" s="533"/>
      <c r="HYZ106" s="527"/>
      <c r="HZA106" s="528"/>
      <c r="HZB106" s="529"/>
      <c r="HZC106" s="530"/>
      <c r="HZD106" s="531"/>
      <c r="HZE106" s="532"/>
      <c r="HZF106" s="533"/>
      <c r="HZG106" s="527"/>
      <c r="HZH106" s="528"/>
      <c r="HZI106" s="529"/>
      <c r="HZJ106" s="530"/>
      <c r="HZK106" s="531"/>
      <c r="HZL106" s="532"/>
      <c r="HZM106" s="533"/>
      <c r="HZN106" s="527"/>
      <c r="HZO106" s="528"/>
      <c r="HZP106" s="529"/>
      <c r="HZQ106" s="530"/>
      <c r="HZR106" s="531"/>
      <c r="HZS106" s="532"/>
      <c r="HZT106" s="533"/>
      <c r="HZU106" s="527"/>
      <c r="HZV106" s="528"/>
      <c r="HZW106" s="529"/>
      <c r="HZX106" s="530"/>
      <c r="HZY106" s="531"/>
      <c r="HZZ106" s="532"/>
      <c r="IAA106" s="533"/>
      <c r="IAB106" s="527"/>
      <c r="IAC106" s="528"/>
      <c r="IAD106" s="529"/>
      <c r="IAE106" s="530"/>
      <c r="IAF106" s="531"/>
      <c r="IAG106" s="532"/>
      <c r="IAH106" s="533"/>
      <c r="IAI106" s="527"/>
      <c r="IAJ106" s="528"/>
      <c r="IAK106" s="529"/>
      <c r="IAL106" s="530"/>
      <c r="IAM106" s="531"/>
      <c r="IAN106" s="532"/>
      <c r="IAO106" s="533"/>
      <c r="IAP106" s="527"/>
      <c r="IAQ106" s="528"/>
      <c r="IAR106" s="529"/>
      <c r="IAS106" s="530"/>
      <c r="IAT106" s="531"/>
      <c r="IAU106" s="532"/>
      <c r="IAV106" s="533"/>
      <c r="IAW106" s="527"/>
      <c r="IAX106" s="528"/>
      <c r="IAY106" s="529"/>
      <c r="IAZ106" s="530"/>
      <c r="IBA106" s="531"/>
      <c r="IBB106" s="532"/>
      <c r="IBC106" s="533"/>
      <c r="IBD106" s="527"/>
      <c r="IBE106" s="528"/>
      <c r="IBF106" s="529"/>
      <c r="IBG106" s="530"/>
      <c r="IBH106" s="531"/>
      <c r="IBI106" s="532"/>
      <c r="IBJ106" s="533"/>
      <c r="IBK106" s="527"/>
      <c r="IBL106" s="528"/>
      <c r="IBM106" s="529"/>
      <c r="IBN106" s="530"/>
      <c r="IBO106" s="531"/>
      <c r="IBP106" s="532"/>
      <c r="IBQ106" s="533"/>
      <c r="IBR106" s="527"/>
      <c r="IBS106" s="528"/>
      <c r="IBT106" s="529"/>
      <c r="IBU106" s="530"/>
      <c r="IBV106" s="531"/>
      <c r="IBW106" s="532"/>
      <c r="IBX106" s="533"/>
      <c r="IBY106" s="527"/>
      <c r="IBZ106" s="528"/>
      <c r="ICA106" s="529"/>
      <c r="ICB106" s="530"/>
      <c r="ICC106" s="531"/>
      <c r="ICD106" s="532"/>
      <c r="ICE106" s="533"/>
      <c r="ICF106" s="527"/>
      <c r="ICG106" s="528"/>
      <c r="ICH106" s="529"/>
      <c r="ICI106" s="530"/>
      <c r="ICJ106" s="531"/>
      <c r="ICK106" s="532"/>
      <c r="ICL106" s="533"/>
      <c r="ICM106" s="527"/>
      <c r="ICN106" s="528"/>
      <c r="ICO106" s="529"/>
      <c r="ICP106" s="530"/>
      <c r="ICQ106" s="531"/>
      <c r="ICR106" s="532"/>
      <c r="ICS106" s="533"/>
      <c r="ICT106" s="527"/>
      <c r="ICU106" s="528"/>
      <c r="ICV106" s="529"/>
      <c r="ICW106" s="530"/>
      <c r="ICX106" s="531"/>
      <c r="ICY106" s="532"/>
      <c r="ICZ106" s="533"/>
      <c r="IDA106" s="527"/>
      <c r="IDB106" s="528"/>
      <c r="IDC106" s="529"/>
      <c r="IDD106" s="530"/>
      <c r="IDE106" s="531"/>
      <c r="IDF106" s="532"/>
      <c r="IDG106" s="533"/>
      <c r="IDH106" s="527"/>
      <c r="IDI106" s="528"/>
      <c r="IDJ106" s="529"/>
      <c r="IDK106" s="530"/>
      <c r="IDL106" s="531"/>
      <c r="IDM106" s="532"/>
      <c r="IDN106" s="533"/>
      <c r="IDO106" s="527"/>
      <c r="IDP106" s="528"/>
      <c r="IDQ106" s="529"/>
      <c r="IDR106" s="530"/>
      <c r="IDS106" s="531"/>
      <c r="IDT106" s="532"/>
      <c r="IDU106" s="533"/>
      <c r="IDV106" s="527"/>
      <c r="IDW106" s="528"/>
      <c r="IDX106" s="529"/>
      <c r="IDY106" s="530"/>
      <c r="IDZ106" s="531"/>
      <c r="IEA106" s="532"/>
      <c r="IEB106" s="533"/>
      <c r="IEC106" s="527"/>
      <c r="IED106" s="528"/>
      <c r="IEE106" s="529"/>
      <c r="IEF106" s="530"/>
      <c r="IEG106" s="531"/>
      <c r="IEH106" s="532"/>
      <c r="IEI106" s="533"/>
      <c r="IEJ106" s="527"/>
      <c r="IEK106" s="528"/>
      <c r="IEL106" s="529"/>
      <c r="IEM106" s="530"/>
      <c r="IEN106" s="531"/>
      <c r="IEO106" s="532"/>
      <c r="IEP106" s="533"/>
      <c r="IEQ106" s="527"/>
      <c r="IER106" s="528"/>
      <c r="IES106" s="529"/>
      <c r="IET106" s="530"/>
      <c r="IEU106" s="531"/>
      <c r="IEV106" s="532"/>
      <c r="IEW106" s="533"/>
      <c r="IEX106" s="527"/>
      <c r="IEY106" s="528"/>
      <c r="IEZ106" s="529"/>
      <c r="IFA106" s="530"/>
      <c r="IFB106" s="531"/>
      <c r="IFC106" s="532"/>
      <c r="IFD106" s="533"/>
      <c r="IFE106" s="527"/>
      <c r="IFF106" s="528"/>
      <c r="IFG106" s="529"/>
      <c r="IFH106" s="530"/>
      <c r="IFI106" s="531"/>
      <c r="IFJ106" s="532"/>
      <c r="IFK106" s="533"/>
      <c r="IFL106" s="527"/>
      <c r="IFM106" s="528"/>
      <c r="IFN106" s="529"/>
      <c r="IFO106" s="530"/>
      <c r="IFP106" s="531"/>
      <c r="IFQ106" s="532"/>
      <c r="IFR106" s="533"/>
      <c r="IFS106" s="527"/>
      <c r="IFT106" s="528"/>
      <c r="IFU106" s="529"/>
      <c r="IFV106" s="530"/>
      <c r="IFW106" s="531"/>
      <c r="IFX106" s="532"/>
      <c r="IFY106" s="533"/>
      <c r="IFZ106" s="527"/>
      <c r="IGA106" s="528"/>
      <c r="IGB106" s="529"/>
      <c r="IGC106" s="530"/>
      <c r="IGD106" s="531"/>
      <c r="IGE106" s="532"/>
      <c r="IGF106" s="533"/>
      <c r="IGG106" s="527"/>
      <c r="IGH106" s="528"/>
      <c r="IGI106" s="529"/>
      <c r="IGJ106" s="530"/>
      <c r="IGK106" s="531"/>
      <c r="IGL106" s="532"/>
      <c r="IGM106" s="533"/>
      <c r="IGN106" s="527"/>
      <c r="IGO106" s="528"/>
      <c r="IGP106" s="529"/>
      <c r="IGQ106" s="530"/>
      <c r="IGR106" s="531"/>
      <c r="IGS106" s="532"/>
      <c r="IGT106" s="533"/>
      <c r="IGU106" s="527"/>
      <c r="IGV106" s="528"/>
      <c r="IGW106" s="529"/>
      <c r="IGX106" s="530"/>
      <c r="IGY106" s="531"/>
      <c r="IGZ106" s="532"/>
      <c r="IHA106" s="533"/>
      <c r="IHB106" s="527"/>
      <c r="IHC106" s="528"/>
      <c r="IHD106" s="529"/>
      <c r="IHE106" s="530"/>
      <c r="IHF106" s="531"/>
      <c r="IHG106" s="532"/>
      <c r="IHH106" s="533"/>
      <c r="IHI106" s="527"/>
      <c r="IHJ106" s="528"/>
      <c r="IHK106" s="529"/>
      <c r="IHL106" s="530"/>
      <c r="IHM106" s="531"/>
      <c r="IHN106" s="532"/>
      <c r="IHO106" s="533"/>
      <c r="IHP106" s="527"/>
      <c r="IHQ106" s="528"/>
      <c r="IHR106" s="529"/>
      <c r="IHS106" s="530"/>
      <c r="IHT106" s="531"/>
      <c r="IHU106" s="532"/>
      <c r="IHV106" s="533"/>
      <c r="IHW106" s="527"/>
      <c r="IHX106" s="528"/>
      <c r="IHY106" s="529"/>
      <c r="IHZ106" s="530"/>
      <c r="IIA106" s="531"/>
      <c r="IIB106" s="532"/>
      <c r="IIC106" s="533"/>
      <c r="IID106" s="527"/>
      <c r="IIE106" s="528"/>
      <c r="IIF106" s="529"/>
      <c r="IIG106" s="530"/>
      <c r="IIH106" s="531"/>
      <c r="III106" s="532"/>
      <c r="IIJ106" s="533"/>
      <c r="IIK106" s="527"/>
      <c r="IIL106" s="528"/>
      <c r="IIM106" s="529"/>
      <c r="IIN106" s="530"/>
      <c r="IIO106" s="531"/>
      <c r="IIP106" s="532"/>
      <c r="IIQ106" s="533"/>
      <c r="IIR106" s="527"/>
      <c r="IIS106" s="528"/>
      <c r="IIT106" s="529"/>
      <c r="IIU106" s="530"/>
      <c r="IIV106" s="531"/>
      <c r="IIW106" s="532"/>
      <c r="IIX106" s="533"/>
      <c r="IIY106" s="527"/>
      <c r="IIZ106" s="528"/>
      <c r="IJA106" s="529"/>
      <c r="IJB106" s="530"/>
      <c r="IJC106" s="531"/>
      <c r="IJD106" s="532"/>
      <c r="IJE106" s="533"/>
      <c r="IJF106" s="527"/>
      <c r="IJG106" s="528"/>
      <c r="IJH106" s="529"/>
      <c r="IJI106" s="530"/>
      <c r="IJJ106" s="531"/>
      <c r="IJK106" s="532"/>
      <c r="IJL106" s="533"/>
      <c r="IJM106" s="527"/>
      <c r="IJN106" s="528"/>
      <c r="IJO106" s="529"/>
      <c r="IJP106" s="530"/>
      <c r="IJQ106" s="531"/>
      <c r="IJR106" s="532"/>
      <c r="IJS106" s="533"/>
      <c r="IJT106" s="527"/>
      <c r="IJU106" s="528"/>
      <c r="IJV106" s="529"/>
      <c r="IJW106" s="530"/>
      <c r="IJX106" s="531"/>
      <c r="IJY106" s="532"/>
      <c r="IJZ106" s="533"/>
      <c r="IKA106" s="527"/>
      <c r="IKB106" s="528"/>
      <c r="IKC106" s="529"/>
      <c r="IKD106" s="530"/>
      <c r="IKE106" s="531"/>
      <c r="IKF106" s="532"/>
      <c r="IKG106" s="533"/>
      <c r="IKH106" s="527"/>
      <c r="IKI106" s="528"/>
      <c r="IKJ106" s="529"/>
      <c r="IKK106" s="530"/>
      <c r="IKL106" s="531"/>
      <c r="IKM106" s="532"/>
      <c r="IKN106" s="533"/>
      <c r="IKO106" s="527"/>
      <c r="IKP106" s="528"/>
      <c r="IKQ106" s="529"/>
      <c r="IKR106" s="530"/>
      <c r="IKS106" s="531"/>
      <c r="IKT106" s="532"/>
      <c r="IKU106" s="533"/>
      <c r="IKV106" s="527"/>
      <c r="IKW106" s="528"/>
      <c r="IKX106" s="529"/>
      <c r="IKY106" s="530"/>
      <c r="IKZ106" s="531"/>
      <c r="ILA106" s="532"/>
      <c r="ILB106" s="533"/>
      <c r="ILC106" s="527"/>
      <c r="ILD106" s="528"/>
      <c r="ILE106" s="529"/>
      <c r="ILF106" s="530"/>
      <c r="ILG106" s="531"/>
      <c r="ILH106" s="532"/>
      <c r="ILI106" s="533"/>
      <c r="ILJ106" s="527"/>
      <c r="ILK106" s="528"/>
      <c r="ILL106" s="529"/>
      <c r="ILM106" s="530"/>
      <c r="ILN106" s="531"/>
      <c r="ILO106" s="532"/>
      <c r="ILP106" s="533"/>
      <c r="ILQ106" s="527"/>
      <c r="ILR106" s="528"/>
      <c r="ILS106" s="529"/>
      <c r="ILT106" s="530"/>
      <c r="ILU106" s="531"/>
      <c r="ILV106" s="532"/>
      <c r="ILW106" s="533"/>
      <c r="ILX106" s="527"/>
      <c r="ILY106" s="528"/>
      <c r="ILZ106" s="529"/>
      <c r="IMA106" s="530"/>
      <c r="IMB106" s="531"/>
      <c r="IMC106" s="532"/>
      <c r="IMD106" s="533"/>
      <c r="IME106" s="527"/>
      <c r="IMF106" s="528"/>
      <c r="IMG106" s="529"/>
      <c r="IMH106" s="530"/>
      <c r="IMI106" s="531"/>
      <c r="IMJ106" s="532"/>
      <c r="IMK106" s="533"/>
      <c r="IML106" s="527"/>
      <c r="IMM106" s="528"/>
      <c r="IMN106" s="529"/>
      <c r="IMO106" s="530"/>
      <c r="IMP106" s="531"/>
      <c r="IMQ106" s="532"/>
      <c r="IMR106" s="533"/>
      <c r="IMS106" s="527"/>
      <c r="IMT106" s="528"/>
      <c r="IMU106" s="529"/>
      <c r="IMV106" s="530"/>
      <c r="IMW106" s="531"/>
      <c r="IMX106" s="532"/>
      <c r="IMY106" s="533"/>
      <c r="IMZ106" s="527"/>
      <c r="INA106" s="528"/>
      <c r="INB106" s="529"/>
      <c r="INC106" s="530"/>
      <c r="IND106" s="531"/>
      <c r="INE106" s="532"/>
      <c r="INF106" s="533"/>
      <c r="ING106" s="527"/>
      <c r="INH106" s="528"/>
      <c r="INI106" s="529"/>
      <c r="INJ106" s="530"/>
      <c r="INK106" s="531"/>
      <c r="INL106" s="532"/>
      <c r="INM106" s="533"/>
      <c r="INN106" s="527"/>
      <c r="INO106" s="528"/>
      <c r="INP106" s="529"/>
      <c r="INQ106" s="530"/>
      <c r="INR106" s="531"/>
      <c r="INS106" s="532"/>
      <c r="INT106" s="533"/>
      <c r="INU106" s="527"/>
      <c r="INV106" s="528"/>
      <c r="INW106" s="529"/>
      <c r="INX106" s="530"/>
      <c r="INY106" s="531"/>
      <c r="INZ106" s="532"/>
      <c r="IOA106" s="533"/>
      <c r="IOB106" s="527"/>
      <c r="IOC106" s="528"/>
      <c r="IOD106" s="529"/>
      <c r="IOE106" s="530"/>
      <c r="IOF106" s="531"/>
      <c r="IOG106" s="532"/>
      <c r="IOH106" s="533"/>
      <c r="IOI106" s="527"/>
      <c r="IOJ106" s="528"/>
      <c r="IOK106" s="529"/>
      <c r="IOL106" s="530"/>
      <c r="IOM106" s="531"/>
      <c r="ION106" s="532"/>
      <c r="IOO106" s="533"/>
      <c r="IOP106" s="527"/>
      <c r="IOQ106" s="528"/>
      <c r="IOR106" s="529"/>
      <c r="IOS106" s="530"/>
      <c r="IOT106" s="531"/>
      <c r="IOU106" s="532"/>
      <c r="IOV106" s="533"/>
      <c r="IOW106" s="527"/>
      <c r="IOX106" s="528"/>
      <c r="IOY106" s="529"/>
      <c r="IOZ106" s="530"/>
      <c r="IPA106" s="531"/>
      <c r="IPB106" s="532"/>
      <c r="IPC106" s="533"/>
      <c r="IPD106" s="527"/>
      <c r="IPE106" s="528"/>
      <c r="IPF106" s="529"/>
      <c r="IPG106" s="530"/>
      <c r="IPH106" s="531"/>
      <c r="IPI106" s="532"/>
      <c r="IPJ106" s="533"/>
      <c r="IPK106" s="527"/>
      <c r="IPL106" s="528"/>
      <c r="IPM106" s="529"/>
      <c r="IPN106" s="530"/>
      <c r="IPO106" s="531"/>
      <c r="IPP106" s="532"/>
      <c r="IPQ106" s="533"/>
      <c r="IPR106" s="527"/>
      <c r="IPS106" s="528"/>
      <c r="IPT106" s="529"/>
      <c r="IPU106" s="530"/>
      <c r="IPV106" s="531"/>
      <c r="IPW106" s="532"/>
      <c r="IPX106" s="533"/>
      <c r="IPY106" s="527"/>
      <c r="IPZ106" s="528"/>
      <c r="IQA106" s="529"/>
      <c r="IQB106" s="530"/>
      <c r="IQC106" s="531"/>
      <c r="IQD106" s="532"/>
      <c r="IQE106" s="533"/>
      <c r="IQF106" s="527"/>
      <c r="IQG106" s="528"/>
      <c r="IQH106" s="529"/>
      <c r="IQI106" s="530"/>
      <c r="IQJ106" s="531"/>
      <c r="IQK106" s="532"/>
      <c r="IQL106" s="533"/>
      <c r="IQM106" s="527"/>
      <c r="IQN106" s="528"/>
      <c r="IQO106" s="529"/>
      <c r="IQP106" s="530"/>
      <c r="IQQ106" s="531"/>
      <c r="IQR106" s="532"/>
      <c r="IQS106" s="533"/>
      <c r="IQT106" s="527"/>
      <c r="IQU106" s="528"/>
      <c r="IQV106" s="529"/>
      <c r="IQW106" s="530"/>
      <c r="IQX106" s="531"/>
      <c r="IQY106" s="532"/>
      <c r="IQZ106" s="533"/>
      <c r="IRA106" s="527"/>
      <c r="IRB106" s="528"/>
      <c r="IRC106" s="529"/>
      <c r="IRD106" s="530"/>
      <c r="IRE106" s="531"/>
      <c r="IRF106" s="532"/>
      <c r="IRG106" s="533"/>
      <c r="IRH106" s="527"/>
      <c r="IRI106" s="528"/>
      <c r="IRJ106" s="529"/>
      <c r="IRK106" s="530"/>
      <c r="IRL106" s="531"/>
      <c r="IRM106" s="532"/>
      <c r="IRN106" s="533"/>
      <c r="IRO106" s="527"/>
      <c r="IRP106" s="528"/>
      <c r="IRQ106" s="529"/>
      <c r="IRR106" s="530"/>
      <c r="IRS106" s="531"/>
      <c r="IRT106" s="532"/>
      <c r="IRU106" s="533"/>
      <c r="IRV106" s="527"/>
      <c r="IRW106" s="528"/>
      <c r="IRX106" s="529"/>
      <c r="IRY106" s="530"/>
      <c r="IRZ106" s="531"/>
      <c r="ISA106" s="532"/>
      <c r="ISB106" s="533"/>
      <c r="ISC106" s="527"/>
      <c r="ISD106" s="528"/>
      <c r="ISE106" s="529"/>
      <c r="ISF106" s="530"/>
      <c r="ISG106" s="531"/>
      <c r="ISH106" s="532"/>
      <c r="ISI106" s="533"/>
      <c r="ISJ106" s="527"/>
      <c r="ISK106" s="528"/>
      <c r="ISL106" s="529"/>
      <c r="ISM106" s="530"/>
      <c r="ISN106" s="531"/>
      <c r="ISO106" s="532"/>
      <c r="ISP106" s="533"/>
      <c r="ISQ106" s="527"/>
      <c r="ISR106" s="528"/>
      <c r="ISS106" s="529"/>
      <c r="IST106" s="530"/>
      <c r="ISU106" s="531"/>
      <c r="ISV106" s="532"/>
      <c r="ISW106" s="533"/>
      <c r="ISX106" s="527"/>
      <c r="ISY106" s="528"/>
      <c r="ISZ106" s="529"/>
      <c r="ITA106" s="530"/>
      <c r="ITB106" s="531"/>
      <c r="ITC106" s="532"/>
      <c r="ITD106" s="533"/>
      <c r="ITE106" s="527"/>
      <c r="ITF106" s="528"/>
      <c r="ITG106" s="529"/>
      <c r="ITH106" s="530"/>
      <c r="ITI106" s="531"/>
      <c r="ITJ106" s="532"/>
      <c r="ITK106" s="533"/>
      <c r="ITL106" s="527"/>
      <c r="ITM106" s="528"/>
      <c r="ITN106" s="529"/>
      <c r="ITO106" s="530"/>
      <c r="ITP106" s="531"/>
      <c r="ITQ106" s="532"/>
      <c r="ITR106" s="533"/>
      <c r="ITS106" s="527"/>
      <c r="ITT106" s="528"/>
      <c r="ITU106" s="529"/>
      <c r="ITV106" s="530"/>
      <c r="ITW106" s="531"/>
      <c r="ITX106" s="532"/>
      <c r="ITY106" s="533"/>
      <c r="ITZ106" s="527"/>
      <c r="IUA106" s="528"/>
      <c r="IUB106" s="529"/>
      <c r="IUC106" s="530"/>
      <c r="IUD106" s="531"/>
      <c r="IUE106" s="532"/>
      <c r="IUF106" s="533"/>
      <c r="IUG106" s="527"/>
      <c r="IUH106" s="528"/>
      <c r="IUI106" s="529"/>
      <c r="IUJ106" s="530"/>
      <c r="IUK106" s="531"/>
      <c r="IUL106" s="532"/>
      <c r="IUM106" s="533"/>
      <c r="IUN106" s="527"/>
      <c r="IUO106" s="528"/>
      <c r="IUP106" s="529"/>
      <c r="IUQ106" s="530"/>
      <c r="IUR106" s="531"/>
      <c r="IUS106" s="532"/>
      <c r="IUT106" s="533"/>
      <c r="IUU106" s="527"/>
      <c r="IUV106" s="528"/>
      <c r="IUW106" s="529"/>
      <c r="IUX106" s="530"/>
      <c r="IUY106" s="531"/>
      <c r="IUZ106" s="532"/>
      <c r="IVA106" s="533"/>
      <c r="IVB106" s="527"/>
      <c r="IVC106" s="528"/>
      <c r="IVD106" s="529"/>
      <c r="IVE106" s="530"/>
      <c r="IVF106" s="531"/>
      <c r="IVG106" s="532"/>
      <c r="IVH106" s="533"/>
      <c r="IVI106" s="527"/>
      <c r="IVJ106" s="528"/>
      <c r="IVK106" s="529"/>
      <c r="IVL106" s="530"/>
      <c r="IVM106" s="531"/>
      <c r="IVN106" s="532"/>
      <c r="IVO106" s="533"/>
      <c r="IVP106" s="527"/>
      <c r="IVQ106" s="528"/>
      <c r="IVR106" s="529"/>
      <c r="IVS106" s="530"/>
      <c r="IVT106" s="531"/>
      <c r="IVU106" s="532"/>
      <c r="IVV106" s="533"/>
      <c r="IVW106" s="527"/>
      <c r="IVX106" s="528"/>
      <c r="IVY106" s="529"/>
      <c r="IVZ106" s="530"/>
      <c r="IWA106" s="531"/>
      <c r="IWB106" s="532"/>
      <c r="IWC106" s="533"/>
      <c r="IWD106" s="527"/>
      <c r="IWE106" s="528"/>
      <c r="IWF106" s="529"/>
      <c r="IWG106" s="530"/>
      <c r="IWH106" s="531"/>
      <c r="IWI106" s="532"/>
      <c r="IWJ106" s="533"/>
      <c r="IWK106" s="527"/>
      <c r="IWL106" s="528"/>
      <c r="IWM106" s="529"/>
      <c r="IWN106" s="530"/>
      <c r="IWO106" s="531"/>
      <c r="IWP106" s="532"/>
      <c r="IWQ106" s="533"/>
      <c r="IWR106" s="527"/>
      <c r="IWS106" s="528"/>
      <c r="IWT106" s="529"/>
      <c r="IWU106" s="530"/>
      <c r="IWV106" s="531"/>
      <c r="IWW106" s="532"/>
      <c r="IWX106" s="533"/>
      <c r="IWY106" s="527"/>
      <c r="IWZ106" s="528"/>
      <c r="IXA106" s="529"/>
      <c r="IXB106" s="530"/>
      <c r="IXC106" s="531"/>
      <c r="IXD106" s="532"/>
      <c r="IXE106" s="533"/>
      <c r="IXF106" s="527"/>
      <c r="IXG106" s="528"/>
      <c r="IXH106" s="529"/>
      <c r="IXI106" s="530"/>
      <c r="IXJ106" s="531"/>
      <c r="IXK106" s="532"/>
      <c r="IXL106" s="533"/>
      <c r="IXM106" s="527"/>
      <c r="IXN106" s="528"/>
      <c r="IXO106" s="529"/>
      <c r="IXP106" s="530"/>
      <c r="IXQ106" s="531"/>
      <c r="IXR106" s="532"/>
      <c r="IXS106" s="533"/>
      <c r="IXT106" s="527"/>
      <c r="IXU106" s="528"/>
      <c r="IXV106" s="529"/>
      <c r="IXW106" s="530"/>
      <c r="IXX106" s="531"/>
      <c r="IXY106" s="532"/>
      <c r="IXZ106" s="533"/>
      <c r="IYA106" s="527"/>
      <c r="IYB106" s="528"/>
      <c r="IYC106" s="529"/>
      <c r="IYD106" s="530"/>
      <c r="IYE106" s="531"/>
      <c r="IYF106" s="532"/>
      <c r="IYG106" s="533"/>
      <c r="IYH106" s="527"/>
      <c r="IYI106" s="528"/>
      <c r="IYJ106" s="529"/>
      <c r="IYK106" s="530"/>
      <c r="IYL106" s="531"/>
      <c r="IYM106" s="532"/>
      <c r="IYN106" s="533"/>
      <c r="IYO106" s="527"/>
      <c r="IYP106" s="528"/>
      <c r="IYQ106" s="529"/>
      <c r="IYR106" s="530"/>
      <c r="IYS106" s="531"/>
      <c r="IYT106" s="532"/>
      <c r="IYU106" s="533"/>
      <c r="IYV106" s="527"/>
      <c r="IYW106" s="528"/>
      <c r="IYX106" s="529"/>
      <c r="IYY106" s="530"/>
      <c r="IYZ106" s="531"/>
      <c r="IZA106" s="532"/>
      <c r="IZB106" s="533"/>
      <c r="IZC106" s="527"/>
      <c r="IZD106" s="528"/>
      <c r="IZE106" s="529"/>
      <c r="IZF106" s="530"/>
      <c r="IZG106" s="531"/>
      <c r="IZH106" s="532"/>
      <c r="IZI106" s="533"/>
      <c r="IZJ106" s="527"/>
      <c r="IZK106" s="528"/>
      <c r="IZL106" s="529"/>
      <c r="IZM106" s="530"/>
      <c r="IZN106" s="531"/>
      <c r="IZO106" s="532"/>
      <c r="IZP106" s="533"/>
      <c r="IZQ106" s="527"/>
      <c r="IZR106" s="528"/>
      <c r="IZS106" s="529"/>
      <c r="IZT106" s="530"/>
      <c r="IZU106" s="531"/>
      <c r="IZV106" s="532"/>
      <c r="IZW106" s="533"/>
      <c r="IZX106" s="527"/>
      <c r="IZY106" s="528"/>
      <c r="IZZ106" s="529"/>
      <c r="JAA106" s="530"/>
      <c r="JAB106" s="531"/>
      <c r="JAC106" s="532"/>
      <c r="JAD106" s="533"/>
      <c r="JAE106" s="527"/>
      <c r="JAF106" s="528"/>
      <c r="JAG106" s="529"/>
      <c r="JAH106" s="530"/>
      <c r="JAI106" s="531"/>
      <c r="JAJ106" s="532"/>
      <c r="JAK106" s="533"/>
      <c r="JAL106" s="527"/>
      <c r="JAM106" s="528"/>
      <c r="JAN106" s="529"/>
      <c r="JAO106" s="530"/>
      <c r="JAP106" s="531"/>
      <c r="JAQ106" s="532"/>
      <c r="JAR106" s="533"/>
      <c r="JAS106" s="527"/>
      <c r="JAT106" s="528"/>
      <c r="JAU106" s="529"/>
      <c r="JAV106" s="530"/>
      <c r="JAW106" s="531"/>
      <c r="JAX106" s="532"/>
      <c r="JAY106" s="533"/>
      <c r="JAZ106" s="527"/>
      <c r="JBA106" s="528"/>
      <c r="JBB106" s="529"/>
      <c r="JBC106" s="530"/>
      <c r="JBD106" s="531"/>
      <c r="JBE106" s="532"/>
      <c r="JBF106" s="533"/>
      <c r="JBG106" s="527"/>
      <c r="JBH106" s="528"/>
      <c r="JBI106" s="529"/>
      <c r="JBJ106" s="530"/>
      <c r="JBK106" s="531"/>
      <c r="JBL106" s="532"/>
      <c r="JBM106" s="533"/>
      <c r="JBN106" s="527"/>
      <c r="JBO106" s="528"/>
      <c r="JBP106" s="529"/>
      <c r="JBQ106" s="530"/>
      <c r="JBR106" s="531"/>
      <c r="JBS106" s="532"/>
      <c r="JBT106" s="533"/>
      <c r="JBU106" s="527"/>
      <c r="JBV106" s="528"/>
      <c r="JBW106" s="529"/>
      <c r="JBX106" s="530"/>
      <c r="JBY106" s="531"/>
      <c r="JBZ106" s="532"/>
      <c r="JCA106" s="533"/>
      <c r="JCB106" s="527"/>
      <c r="JCC106" s="528"/>
      <c r="JCD106" s="529"/>
      <c r="JCE106" s="530"/>
      <c r="JCF106" s="531"/>
      <c r="JCG106" s="532"/>
      <c r="JCH106" s="533"/>
      <c r="JCI106" s="527"/>
      <c r="JCJ106" s="528"/>
      <c r="JCK106" s="529"/>
      <c r="JCL106" s="530"/>
      <c r="JCM106" s="531"/>
      <c r="JCN106" s="532"/>
      <c r="JCO106" s="533"/>
      <c r="JCP106" s="527"/>
      <c r="JCQ106" s="528"/>
      <c r="JCR106" s="529"/>
      <c r="JCS106" s="530"/>
      <c r="JCT106" s="531"/>
      <c r="JCU106" s="532"/>
      <c r="JCV106" s="533"/>
      <c r="JCW106" s="527"/>
      <c r="JCX106" s="528"/>
      <c r="JCY106" s="529"/>
      <c r="JCZ106" s="530"/>
      <c r="JDA106" s="531"/>
      <c r="JDB106" s="532"/>
      <c r="JDC106" s="533"/>
      <c r="JDD106" s="527"/>
      <c r="JDE106" s="528"/>
      <c r="JDF106" s="529"/>
      <c r="JDG106" s="530"/>
      <c r="JDH106" s="531"/>
      <c r="JDI106" s="532"/>
      <c r="JDJ106" s="533"/>
      <c r="JDK106" s="527"/>
      <c r="JDL106" s="528"/>
      <c r="JDM106" s="529"/>
      <c r="JDN106" s="530"/>
      <c r="JDO106" s="531"/>
      <c r="JDP106" s="532"/>
      <c r="JDQ106" s="533"/>
      <c r="JDR106" s="527"/>
      <c r="JDS106" s="528"/>
      <c r="JDT106" s="529"/>
      <c r="JDU106" s="530"/>
      <c r="JDV106" s="531"/>
      <c r="JDW106" s="532"/>
      <c r="JDX106" s="533"/>
      <c r="JDY106" s="527"/>
      <c r="JDZ106" s="528"/>
      <c r="JEA106" s="529"/>
      <c r="JEB106" s="530"/>
      <c r="JEC106" s="531"/>
      <c r="JED106" s="532"/>
      <c r="JEE106" s="533"/>
      <c r="JEF106" s="527"/>
      <c r="JEG106" s="528"/>
      <c r="JEH106" s="529"/>
      <c r="JEI106" s="530"/>
      <c r="JEJ106" s="531"/>
      <c r="JEK106" s="532"/>
      <c r="JEL106" s="533"/>
      <c r="JEM106" s="527"/>
      <c r="JEN106" s="528"/>
      <c r="JEO106" s="529"/>
      <c r="JEP106" s="530"/>
      <c r="JEQ106" s="531"/>
      <c r="JER106" s="532"/>
      <c r="JES106" s="533"/>
      <c r="JET106" s="527"/>
      <c r="JEU106" s="528"/>
      <c r="JEV106" s="529"/>
      <c r="JEW106" s="530"/>
      <c r="JEX106" s="531"/>
      <c r="JEY106" s="532"/>
      <c r="JEZ106" s="533"/>
      <c r="JFA106" s="527"/>
      <c r="JFB106" s="528"/>
      <c r="JFC106" s="529"/>
      <c r="JFD106" s="530"/>
      <c r="JFE106" s="531"/>
      <c r="JFF106" s="532"/>
      <c r="JFG106" s="533"/>
      <c r="JFH106" s="527"/>
      <c r="JFI106" s="528"/>
      <c r="JFJ106" s="529"/>
      <c r="JFK106" s="530"/>
      <c r="JFL106" s="531"/>
      <c r="JFM106" s="532"/>
      <c r="JFN106" s="533"/>
      <c r="JFO106" s="527"/>
      <c r="JFP106" s="528"/>
      <c r="JFQ106" s="529"/>
      <c r="JFR106" s="530"/>
      <c r="JFS106" s="531"/>
      <c r="JFT106" s="532"/>
      <c r="JFU106" s="533"/>
      <c r="JFV106" s="527"/>
      <c r="JFW106" s="528"/>
      <c r="JFX106" s="529"/>
      <c r="JFY106" s="530"/>
      <c r="JFZ106" s="531"/>
      <c r="JGA106" s="532"/>
      <c r="JGB106" s="533"/>
      <c r="JGC106" s="527"/>
      <c r="JGD106" s="528"/>
      <c r="JGE106" s="529"/>
      <c r="JGF106" s="530"/>
      <c r="JGG106" s="531"/>
      <c r="JGH106" s="532"/>
      <c r="JGI106" s="533"/>
      <c r="JGJ106" s="527"/>
      <c r="JGK106" s="528"/>
      <c r="JGL106" s="529"/>
      <c r="JGM106" s="530"/>
      <c r="JGN106" s="531"/>
      <c r="JGO106" s="532"/>
      <c r="JGP106" s="533"/>
      <c r="JGQ106" s="527"/>
      <c r="JGR106" s="528"/>
      <c r="JGS106" s="529"/>
      <c r="JGT106" s="530"/>
      <c r="JGU106" s="531"/>
      <c r="JGV106" s="532"/>
      <c r="JGW106" s="533"/>
      <c r="JGX106" s="527"/>
      <c r="JGY106" s="528"/>
      <c r="JGZ106" s="529"/>
      <c r="JHA106" s="530"/>
      <c r="JHB106" s="531"/>
      <c r="JHC106" s="532"/>
      <c r="JHD106" s="533"/>
      <c r="JHE106" s="527"/>
      <c r="JHF106" s="528"/>
      <c r="JHG106" s="529"/>
      <c r="JHH106" s="530"/>
      <c r="JHI106" s="531"/>
      <c r="JHJ106" s="532"/>
      <c r="JHK106" s="533"/>
      <c r="JHL106" s="527"/>
      <c r="JHM106" s="528"/>
      <c r="JHN106" s="529"/>
      <c r="JHO106" s="530"/>
      <c r="JHP106" s="531"/>
      <c r="JHQ106" s="532"/>
      <c r="JHR106" s="533"/>
      <c r="JHS106" s="527"/>
      <c r="JHT106" s="528"/>
      <c r="JHU106" s="529"/>
      <c r="JHV106" s="530"/>
      <c r="JHW106" s="531"/>
      <c r="JHX106" s="532"/>
      <c r="JHY106" s="533"/>
      <c r="JHZ106" s="527"/>
      <c r="JIA106" s="528"/>
      <c r="JIB106" s="529"/>
      <c r="JIC106" s="530"/>
      <c r="JID106" s="531"/>
      <c r="JIE106" s="532"/>
      <c r="JIF106" s="533"/>
      <c r="JIG106" s="527"/>
      <c r="JIH106" s="528"/>
      <c r="JII106" s="529"/>
      <c r="JIJ106" s="530"/>
      <c r="JIK106" s="531"/>
      <c r="JIL106" s="532"/>
      <c r="JIM106" s="533"/>
      <c r="JIN106" s="527"/>
      <c r="JIO106" s="528"/>
      <c r="JIP106" s="529"/>
      <c r="JIQ106" s="530"/>
      <c r="JIR106" s="531"/>
      <c r="JIS106" s="532"/>
      <c r="JIT106" s="533"/>
      <c r="JIU106" s="527"/>
      <c r="JIV106" s="528"/>
      <c r="JIW106" s="529"/>
      <c r="JIX106" s="530"/>
      <c r="JIY106" s="531"/>
      <c r="JIZ106" s="532"/>
      <c r="JJA106" s="533"/>
      <c r="JJB106" s="527"/>
      <c r="JJC106" s="528"/>
      <c r="JJD106" s="529"/>
      <c r="JJE106" s="530"/>
      <c r="JJF106" s="531"/>
      <c r="JJG106" s="532"/>
      <c r="JJH106" s="533"/>
      <c r="JJI106" s="527"/>
      <c r="JJJ106" s="528"/>
      <c r="JJK106" s="529"/>
      <c r="JJL106" s="530"/>
      <c r="JJM106" s="531"/>
      <c r="JJN106" s="532"/>
      <c r="JJO106" s="533"/>
      <c r="JJP106" s="527"/>
      <c r="JJQ106" s="528"/>
      <c r="JJR106" s="529"/>
      <c r="JJS106" s="530"/>
      <c r="JJT106" s="531"/>
      <c r="JJU106" s="532"/>
      <c r="JJV106" s="533"/>
      <c r="JJW106" s="527"/>
      <c r="JJX106" s="528"/>
      <c r="JJY106" s="529"/>
      <c r="JJZ106" s="530"/>
      <c r="JKA106" s="531"/>
      <c r="JKB106" s="532"/>
      <c r="JKC106" s="533"/>
      <c r="JKD106" s="527"/>
      <c r="JKE106" s="528"/>
      <c r="JKF106" s="529"/>
      <c r="JKG106" s="530"/>
      <c r="JKH106" s="531"/>
      <c r="JKI106" s="532"/>
      <c r="JKJ106" s="533"/>
      <c r="JKK106" s="527"/>
      <c r="JKL106" s="528"/>
      <c r="JKM106" s="529"/>
      <c r="JKN106" s="530"/>
      <c r="JKO106" s="531"/>
      <c r="JKP106" s="532"/>
      <c r="JKQ106" s="533"/>
      <c r="JKR106" s="527"/>
      <c r="JKS106" s="528"/>
      <c r="JKT106" s="529"/>
      <c r="JKU106" s="530"/>
      <c r="JKV106" s="531"/>
      <c r="JKW106" s="532"/>
      <c r="JKX106" s="533"/>
      <c r="JKY106" s="527"/>
      <c r="JKZ106" s="528"/>
      <c r="JLA106" s="529"/>
      <c r="JLB106" s="530"/>
      <c r="JLC106" s="531"/>
      <c r="JLD106" s="532"/>
      <c r="JLE106" s="533"/>
      <c r="JLF106" s="527"/>
      <c r="JLG106" s="528"/>
      <c r="JLH106" s="529"/>
      <c r="JLI106" s="530"/>
      <c r="JLJ106" s="531"/>
      <c r="JLK106" s="532"/>
      <c r="JLL106" s="533"/>
      <c r="JLM106" s="527"/>
      <c r="JLN106" s="528"/>
      <c r="JLO106" s="529"/>
      <c r="JLP106" s="530"/>
      <c r="JLQ106" s="531"/>
      <c r="JLR106" s="532"/>
      <c r="JLS106" s="533"/>
      <c r="JLT106" s="527"/>
      <c r="JLU106" s="528"/>
      <c r="JLV106" s="529"/>
      <c r="JLW106" s="530"/>
      <c r="JLX106" s="531"/>
      <c r="JLY106" s="532"/>
      <c r="JLZ106" s="533"/>
      <c r="JMA106" s="527"/>
      <c r="JMB106" s="528"/>
      <c r="JMC106" s="529"/>
      <c r="JMD106" s="530"/>
      <c r="JME106" s="531"/>
      <c r="JMF106" s="532"/>
      <c r="JMG106" s="533"/>
      <c r="JMH106" s="527"/>
      <c r="JMI106" s="528"/>
      <c r="JMJ106" s="529"/>
      <c r="JMK106" s="530"/>
      <c r="JML106" s="531"/>
      <c r="JMM106" s="532"/>
      <c r="JMN106" s="533"/>
      <c r="JMO106" s="527"/>
      <c r="JMP106" s="528"/>
      <c r="JMQ106" s="529"/>
      <c r="JMR106" s="530"/>
      <c r="JMS106" s="531"/>
      <c r="JMT106" s="532"/>
      <c r="JMU106" s="533"/>
      <c r="JMV106" s="527"/>
      <c r="JMW106" s="528"/>
      <c r="JMX106" s="529"/>
      <c r="JMY106" s="530"/>
      <c r="JMZ106" s="531"/>
      <c r="JNA106" s="532"/>
      <c r="JNB106" s="533"/>
      <c r="JNC106" s="527"/>
      <c r="JND106" s="528"/>
      <c r="JNE106" s="529"/>
      <c r="JNF106" s="530"/>
      <c r="JNG106" s="531"/>
      <c r="JNH106" s="532"/>
      <c r="JNI106" s="533"/>
      <c r="JNJ106" s="527"/>
      <c r="JNK106" s="528"/>
      <c r="JNL106" s="529"/>
      <c r="JNM106" s="530"/>
      <c r="JNN106" s="531"/>
      <c r="JNO106" s="532"/>
      <c r="JNP106" s="533"/>
      <c r="JNQ106" s="527"/>
      <c r="JNR106" s="528"/>
      <c r="JNS106" s="529"/>
      <c r="JNT106" s="530"/>
      <c r="JNU106" s="531"/>
      <c r="JNV106" s="532"/>
      <c r="JNW106" s="533"/>
      <c r="JNX106" s="527"/>
      <c r="JNY106" s="528"/>
      <c r="JNZ106" s="529"/>
      <c r="JOA106" s="530"/>
      <c r="JOB106" s="531"/>
      <c r="JOC106" s="532"/>
      <c r="JOD106" s="533"/>
      <c r="JOE106" s="527"/>
      <c r="JOF106" s="528"/>
      <c r="JOG106" s="529"/>
      <c r="JOH106" s="530"/>
      <c r="JOI106" s="531"/>
      <c r="JOJ106" s="532"/>
      <c r="JOK106" s="533"/>
      <c r="JOL106" s="527"/>
      <c r="JOM106" s="528"/>
      <c r="JON106" s="529"/>
      <c r="JOO106" s="530"/>
      <c r="JOP106" s="531"/>
      <c r="JOQ106" s="532"/>
      <c r="JOR106" s="533"/>
      <c r="JOS106" s="527"/>
      <c r="JOT106" s="528"/>
      <c r="JOU106" s="529"/>
      <c r="JOV106" s="530"/>
      <c r="JOW106" s="531"/>
      <c r="JOX106" s="532"/>
      <c r="JOY106" s="533"/>
      <c r="JOZ106" s="527"/>
      <c r="JPA106" s="528"/>
      <c r="JPB106" s="529"/>
      <c r="JPC106" s="530"/>
      <c r="JPD106" s="531"/>
      <c r="JPE106" s="532"/>
      <c r="JPF106" s="533"/>
      <c r="JPG106" s="527"/>
      <c r="JPH106" s="528"/>
      <c r="JPI106" s="529"/>
      <c r="JPJ106" s="530"/>
      <c r="JPK106" s="531"/>
      <c r="JPL106" s="532"/>
      <c r="JPM106" s="533"/>
      <c r="JPN106" s="527"/>
      <c r="JPO106" s="528"/>
      <c r="JPP106" s="529"/>
      <c r="JPQ106" s="530"/>
      <c r="JPR106" s="531"/>
      <c r="JPS106" s="532"/>
      <c r="JPT106" s="533"/>
      <c r="JPU106" s="527"/>
      <c r="JPV106" s="528"/>
      <c r="JPW106" s="529"/>
      <c r="JPX106" s="530"/>
      <c r="JPY106" s="531"/>
      <c r="JPZ106" s="532"/>
      <c r="JQA106" s="533"/>
      <c r="JQB106" s="527"/>
      <c r="JQC106" s="528"/>
      <c r="JQD106" s="529"/>
      <c r="JQE106" s="530"/>
      <c r="JQF106" s="531"/>
      <c r="JQG106" s="532"/>
      <c r="JQH106" s="533"/>
      <c r="JQI106" s="527"/>
      <c r="JQJ106" s="528"/>
      <c r="JQK106" s="529"/>
      <c r="JQL106" s="530"/>
      <c r="JQM106" s="531"/>
      <c r="JQN106" s="532"/>
      <c r="JQO106" s="533"/>
      <c r="JQP106" s="527"/>
      <c r="JQQ106" s="528"/>
      <c r="JQR106" s="529"/>
      <c r="JQS106" s="530"/>
      <c r="JQT106" s="531"/>
      <c r="JQU106" s="532"/>
      <c r="JQV106" s="533"/>
      <c r="JQW106" s="527"/>
      <c r="JQX106" s="528"/>
      <c r="JQY106" s="529"/>
      <c r="JQZ106" s="530"/>
      <c r="JRA106" s="531"/>
      <c r="JRB106" s="532"/>
      <c r="JRC106" s="533"/>
      <c r="JRD106" s="527"/>
      <c r="JRE106" s="528"/>
      <c r="JRF106" s="529"/>
      <c r="JRG106" s="530"/>
      <c r="JRH106" s="531"/>
      <c r="JRI106" s="532"/>
      <c r="JRJ106" s="533"/>
      <c r="JRK106" s="527"/>
      <c r="JRL106" s="528"/>
      <c r="JRM106" s="529"/>
      <c r="JRN106" s="530"/>
      <c r="JRO106" s="531"/>
      <c r="JRP106" s="532"/>
      <c r="JRQ106" s="533"/>
      <c r="JRR106" s="527"/>
      <c r="JRS106" s="528"/>
      <c r="JRT106" s="529"/>
      <c r="JRU106" s="530"/>
      <c r="JRV106" s="531"/>
      <c r="JRW106" s="532"/>
      <c r="JRX106" s="533"/>
      <c r="JRY106" s="527"/>
      <c r="JRZ106" s="528"/>
      <c r="JSA106" s="529"/>
      <c r="JSB106" s="530"/>
      <c r="JSC106" s="531"/>
      <c r="JSD106" s="532"/>
      <c r="JSE106" s="533"/>
      <c r="JSF106" s="527"/>
      <c r="JSG106" s="528"/>
      <c r="JSH106" s="529"/>
      <c r="JSI106" s="530"/>
      <c r="JSJ106" s="531"/>
      <c r="JSK106" s="532"/>
      <c r="JSL106" s="533"/>
      <c r="JSM106" s="527"/>
      <c r="JSN106" s="528"/>
      <c r="JSO106" s="529"/>
      <c r="JSP106" s="530"/>
      <c r="JSQ106" s="531"/>
      <c r="JSR106" s="532"/>
      <c r="JSS106" s="533"/>
      <c r="JST106" s="527"/>
      <c r="JSU106" s="528"/>
      <c r="JSV106" s="529"/>
      <c r="JSW106" s="530"/>
      <c r="JSX106" s="531"/>
      <c r="JSY106" s="532"/>
      <c r="JSZ106" s="533"/>
      <c r="JTA106" s="527"/>
      <c r="JTB106" s="528"/>
      <c r="JTC106" s="529"/>
      <c r="JTD106" s="530"/>
      <c r="JTE106" s="531"/>
      <c r="JTF106" s="532"/>
      <c r="JTG106" s="533"/>
      <c r="JTH106" s="527"/>
      <c r="JTI106" s="528"/>
      <c r="JTJ106" s="529"/>
      <c r="JTK106" s="530"/>
      <c r="JTL106" s="531"/>
      <c r="JTM106" s="532"/>
      <c r="JTN106" s="533"/>
      <c r="JTO106" s="527"/>
      <c r="JTP106" s="528"/>
      <c r="JTQ106" s="529"/>
      <c r="JTR106" s="530"/>
      <c r="JTS106" s="531"/>
      <c r="JTT106" s="532"/>
      <c r="JTU106" s="533"/>
      <c r="JTV106" s="527"/>
      <c r="JTW106" s="528"/>
      <c r="JTX106" s="529"/>
      <c r="JTY106" s="530"/>
      <c r="JTZ106" s="531"/>
      <c r="JUA106" s="532"/>
      <c r="JUB106" s="533"/>
      <c r="JUC106" s="527"/>
      <c r="JUD106" s="528"/>
      <c r="JUE106" s="529"/>
      <c r="JUF106" s="530"/>
      <c r="JUG106" s="531"/>
      <c r="JUH106" s="532"/>
      <c r="JUI106" s="533"/>
      <c r="JUJ106" s="527"/>
      <c r="JUK106" s="528"/>
      <c r="JUL106" s="529"/>
      <c r="JUM106" s="530"/>
      <c r="JUN106" s="531"/>
      <c r="JUO106" s="532"/>
      <c r="JUP106" s="533"/>
      <c r="JUQ106" s="527"/>
      <c r="JUR106" s="528"/>
      <c r="JUS106" s="529"/>
      <c r="JUT106" s="530"/>
      <c r="JUU106" s="531"/>
      <c r="JUV106" s="532"/>
      <c r="JUW106" s="533"/>
      <c r="JUX106" s="527"/>
      <c r="JUY106" s="528"/>
      <c r="JUZ106" s="529"/>
      <c r="JVA106" s="530"/>
      <c r="JVB106" s="531"/>
      <c r="JVC106" s="532"/>
      <c r="JVD106" s="533"/>
      <c r="JVE106" s="527"/>
      <c r="JVF106" s="528"/>
      <c r="JVG106" s="529"/>
      <c r="JVH106" s="530"/>
      <c r="JVI106" s="531"/>
      <c r="JVJ106" s="532"/>
      <c r="JVK106" s="533"/>
      <c r="JVL106" s="527"/>
      <c r="JVM106" s="528"/>
      <c r="JVN106" s="529"/>
      <c r="JVO106" s="530"/>
      <c r="JVP106" s="531"/>
      <c r="JVQ106" s="532"/>
      <c r="JVR106" s="533"/>
      <c r="JVS106" s="527"/>
      <c r="JVT106" s="528"/>
      <c r="JVU106" s="529"/>
      <c r="JVV106" s="530"/>
      <c r="JVW106" s="531"/>
      <c r="JVX106" s="532"/>
      <c r="JVY106" s="533"/>
      <c r="JVZ106" s="527"/>
      <c r="JWA106" s="528"/>
      <c r="JWB106" s="529"/>
      <c r="JWC106" s="530"/>
      <c r="JWD106" s="531"/>
      <c r="JWE106" s="532"/>
      <c r="JWF106" s="533"/>
      <c r="JWG106" s="527"/>
      <c r="JWH106" s="528"/>
      <c r="JWI106" s="529"/>
      <c r="JWJ106" s="530"/>
      <c r="JWK106" s="531"/>
      <c r="JWL106" s="532"/>
      <c r="JWM106" s="533"/>
      <c r="JWN106" s="527"/>
      <c r="JWO106" s="528"/>
      <c r="JWP106" s="529"/>
      <c r="JWQ106" s="530"/>
      <c r="JWR106" s="531"/>
      <c r="JWS106" s="532"/>
      <c r="JWT106" s="533"/>
      <c r="JWU106" s="527"/>
      <c r="JWV106" s="528"/>
      <c r="JWW106" s="529"/>
      <c r="JWX106" s="530"/>
      <c r="JWY106" s="531"/>
      <c r="JWZ106" s="532"/>
      <c r="JXA106" s="533"/>
      <c r="JXB106" s="527"/>
      <c r="JXC106" s="528"/>
      <c r="JXD106" s="529"/>
      <c r="JXE106" s="530"/>
      <c r="JXF106" s="531"/>
      <c r="JXG106" s="532"/>
      <c r="JXH106" s="533"/>
      <c r="JXI106" s="527"/>
      <c r="JXJ106" s="528"/>
      <c r="JXK106" s="529"/>
      <c r="JXL106" s="530"/>
      <c r="JXM106" s="531"/>
      <c r="JXN106" s="532"/>
      <c r="JXO106" s="533"/>
      <c r="JXP106" s="527"/>
      <c r="JXQ106" s="528"/>
      <c r="JXR106" s="529"/>
      <c r="JXS106" s="530"/>
      <c r="JXT106" s="531"/>
      <c r="JXU106" s="532"/>
      <c r="JXV106" s="533"/>
      <c r="JXW106" s="527"/>
      <c r="JXX106" s="528"/>
      <c r="JXY106" s="529"/>
      <c r="JXZ106" s="530"/>
      <c r="JYA106" s="531"/>
      <c r="JYB106" s="532"/>
      <c r="JYC106" s="533"/>
      <c r="JYD106" s="527"/>
      <c r="JYE106" s="528"/>
      <c r="JYF106" s="529"/>
      <c r="JYG106" s="530"/>
      <c r="JYH106" s="531"/>
      <c r="JYI106" s="532"/>
      <c r="JYJ106" s="533"/>
      <c r="JYK106" s="527"/>
      <c r="JYL106" s="528"/>
      <c r="JYM106" s="529"/>
      <c r="JYN106" s="530"/>
      <c r="JYO106" s="531"/>
      <c r="JYP106" s="532"/>
      <c r="JYQ106" s="533"/>
      <c r="JYR106" s="527"/>
      <c r="JYS106" s="528"/>
      <c r="JYT106" s="529"/>
      <c r="JYU106" s="530"/>
      <c r="JYV106" s="531"/>
      <c r="JYW106" s="532"/>
      <c r="JYX106" s="533"/>
      <c r="JYY106" s="527"/>
      <c r="JYZ106" s="528"/>
      <c r="JZA106" s="529"/>
      <c r="JZB106" s="530"/>
      <c r="JZC106" s="531"/>
      <c r="JZD106" s="532"/>
      <c r="JZE106" s="533"/>
      <c r="JZF106" s="527"/>
      <c r="JZG106" s="528"/>
      <c r="JZH106" s="529"/>
      <c r="JZI106" s="530"/>
      <c r="JZJ106" s="531"/>
      <c r="JZK106" s="532"/>
      <c r="JZL106" s="533"/>
      <c r="JZM106" s="527"/>
      <c r="JZN106" s="528"/>
      <c r="JZO106" s="529"/>
      <c r="JZP106" s="530"/>
      <c r="JZQ106" s="531"/>
      <c r="JZR106" s="532"/>
      <c r="JZS106" s="533"/>
      <c r="JZT106" s="527"/>
      <c r="JZU106" s="528"/>
      <c r="JZV106" s="529"/>
      <c r="JZW106" s="530"/>
      <c r="JZX106" s="531"/>
      <c r="JZY106" s="532"/>
      <c r="JZZ106" s="533"/>
      <c r="KAA106" s="527"/>
      <c r="KAB106" s="528"/>
      <c r="KAC106" s="529"/>
      <c r="KAD106" s="530"/>
      <c r="KAE106" s="531"/>
      <c r="KAF106" s="532"/>
      <c r="KAG106" s="533"/>
      <c r="KAH106" s="527"/>
      <c r="KAI106" s="528"/>
      <c r="KAJ106" s="529"/>
      <c r="KAK106" s="530"/>
      <c r="KAL106" s="531"/>
      <c r="KAM106" s="532"/>
      <c r="KAN106" s="533"/>
      <c r="KAO106" s="527"/>
      <c r="KAP106" s="528"/>
      <c r="KAQ106" s="529"/>
      <c r="KAR106" s="530"/>
      <c r="KAS106" s="531"/>
      <c r="KAT106" s="532"/>
      <c r="KAU106" s="533"/>
      <c r="KAV106" s="527"/>
      <c r="KAW106" s="528"/>
      <c r="KAX106" s="529"/>
      <c r="KAY106" s="530"/>
      <c r="KAZ106" s="531"/>
      <c r="KBA106" s="532"/>
      <c r="KBB106" s="533"/>
      <c r="KBC106" s="527"/>
      <c r="KBD106" s="528"/>
      <c r="KBE106" s="529"/>
      <c r="KBF106" s="530"/>
      <c r="KBG106" s="531"/>
      <c r="KBH106" s="532"/>
      <c r="KBI106" s="533"/>
      <c r="KBJ106" s="527"/>
      <c r="KBK106" s="528"/>
      <c r="KBL106" s="529"/>
      <c r="KBM106" s="530"/>
      <c r="KBN106" s="531"/>
      <c r="KBO106" s="532"/>
      <c r="KBP106" s="533"/>
      <c r="KBQ106" s="527"/>
      <c r="KBR106" s="528"/>
      <c r="KBS106" s="529"/>
      <c r="KBT106" s="530"/>
      <c r="KBU106" s="531"/>
      <c r="KBV106" s="532"/>
      <c r="KBW106" s="533"/>
      <c r="KBX106" s="527"/>
      <c r="KBY106" s="528"/>
      <c r="KBZ106" s="529"/>
      <c r="KCA106" s="530"/>
      <c r="KCB106" s="531"/>
      <c r="KCC106" s="532"/>
      <c r="KCD106" s="533"/>
      <c r="KCE106" s="527"/>
      <c r="KCF106" s="528"/>
      <c r="KCG106" s="529"/>
      <c r="KCH106" s="530"/>
      <c r="KCI106" s="531"/>
      <c r="KCJ106" s="532"/>
      <c r="KCK106" s="533"/>
      <c r="KCL106" s="527"/>
      <c r="KCM106" s="528"/>
      <c r="KCN106" s="529"/>
      <c r="KCO106" s="530"/>
      <c r="KCP106" s="531"/>
      <c r="KCQ106" s="532"/>
      <c r="KCR106" s="533"/>
      <c r="KCS106" s="527"/>
      <c r="KCT106" s="528"/>
      <c r="KCU106" s="529"/>
      <c r="KCV106" s="530"/>
      <c r="KCW106" s="531"/>
      <c r="KCX106" s="532"/>
      <c r="KCY106" s="533"/>
      <c r="KCZ106" s="527"/>
      <c r="KDA106" s="528"/>
      <c r="KDB106" s="529"/>
      <c r="KDC106" s="530"/>
      <c r="KDD106" s="531"/>
      <c r="KDE106" s="532"/>
      <c r="KDF106" s="533"/>
      <c r="KDG106" s="527"/>
      <c r="KDH106" s="528"/>
      <c r="KDI106" s="529"/>
      <c r="KDJ106" s="530"/>
      <c r="KDK106" s="531"/>
      <c r="KDL106" s="532"/>
      <c r="KDM106" s="533"/>
      <c r="KDN106" s="527"/>
      <c r="KDO106" s="528"/>
      <c r="KDP106" s="529"/>
      <c r="KDQ106" s="530"/>
      <c r="KDR106" s="531"/>
      <c r="KDS106" s="532"/>
      <c r="KDT106" s="533"/>
      <c r="KDU106" s="527"/>
      <c r="KDV106" s="528"/>
      <c r="KDW106" s="529"/>
      <c r="KDX106" s="530"/>
      <c r="KDY106" s="531"/>
      <c r="KDZ106" s="532"/>
      <c r="KEA106" s="533"/>
      <c r="KEB106" s="527"/>
      <c r="KEC106" s="528"/>
      <c r="KED106" s="529"/>
      <c r="KEE106" s="530"/>
      <c r="KEF106" s="531"/>
      <c r="KEG106" s="532"/>
      <c r="KEH106" s="533"/>
      <c r="KEI106" s="527"/>
      <c r="KEJ106" s="528"/>
      <c r="KEK106" s="529"/>
      <c r="KEL106" s="530"/>
      <c r="KEM106" s="531"/>
      <c r="KEN106" s="532"/>
      <c r="KEO106" s="533"/>
      <c r="KEP106" s="527"/>
      <c r="KEQ106" s="528"/>
      <c r="KER106" s="529"/>
      <c r="KES106" s="530"/>
      <c r="KET106" s="531"/>
      <c r="KEU106" s="532"/>
      <c r="KEV106" s="533"/>
      <c r="KEW106" s="527"/>
      <c r="KEX106" s="528"/>
      <c r="KEY106" s="529"/>
      <c r="KEZ106" s="530"/>
      <c r="KFA106" s="531"/>
      <c r="KFB106" s="532"/>
      <c r="KFC106" s="533"/>
      <c r="KFD106" s="527"/>
      <c r="KFE106" s="528"/>
      <c r="KFF106" s="529"/>
      <c r="KFG106" s="530"/>
      <c r="KFH106" s="531"/>
      <c r="KFI106" s="532"/>
      <c r="KFJ106" s="533"/>
      <c r="KFK106" s="527"/>
      <c r="KFL106" s="528"/>
      <c r="KFM106" s="529"/>
      <c r="KFN106" s="530"/>
      <c r="KFO106" s="531"/>
      <c r="KFP106" s="532"/>
      <c r="KFQ106" s="533"/>
      <c r="KFR106" s="527"/>
      <c r="KFS106" s="528"/>
      <c r="KFT106" s="529"/>
      <c r="KFU106" s="530"/>
      <c r="KFV106" s="531"/>
      <c r="KFW106" s="532"/>
      <c r="KFX106" s="533"/>
      <c r="KFY106" s="527"/>
      <c r="KFZ106" s="528"/>
      <c r="KGA106" s="529"/>
      <c r="KGB106" s="530"/>
      <c r="KGC106" s="531"/>
      <c r="KGD106" s="532"/>
      <c r="KGE106" s="533"/>
      <c r="KGF106" s="527"/>
      <c r="KGG106" s="528"/>
      <c r="KGH106" s="529"/>
      <c r="KGI106" s="530"/>
      <c r="KGJ106" s="531"/>
      <c r="KGK106" s="532"/>
      <c r="KGL106" s="533"/>
      <c r="KGM106" s="527"/>
      <c r="KGN106" s="528"/>
      <c r="KGO106" s="529"/>
      <c r="KGP106" s="530"/>
      <c r="KGQ106" s="531"/>
      <c r="KGR106" s="532"/>
      <c r="KGS106" s="533"/>
      <c r="KGT106" s="527"/>
      <c r="KGU106" s="528"/>
      <c r="KGV106" s="529"/>
      <c r="KGW106" s="530"/>
      <c r="KGX106" s="531"/>
      <c r="KGY106" s="532"/>
      <c r="KGZ106" s="533"/>
      <c r="KHA106" s="527"/>
      <c r="KHB106" s="528"/>
      <c r="KHC106" s="529"/>
      <c r="KHD106" s="530"/>
      <c r="KHE106" s="531"/>
      <c r="KHF106" s="532"/>
      <c r="KHG106" s="533"/>
      <c r="KHH106" s="527"/>
      <c r="KHI106" s="528"/>
      <c r="KHJ106" s="529"/>
      <c r="KHK106" s="530"/>
      <c r="KHL106" s="531"/>
      <c r="KHM106" s="532"/>
      <c r="KHN106" s="533"/>
      <c r="KHO106" s="527"/>
      <c r="KHP106" s="528"/>
      <c r="KHQ106" s="529"/>
      <c r="KHR106" s="530"/>
      <c r="KHS106" s="531"/>
      <c r="KHT106" s="532"/>
      <c r="KHU106" s="533"/>
      <c r="KHV106" s="527"/>
      <c r="KHW106" s="528"/>
      <c r="KHX106" s="529"/>
      <c r="KHY106" s="530"/>
      <c r="KHZ106" s="531"/>
      <c r="KIA106" s="532"/>
      <c r="KIB106" s="533"/>
      <c r="KIC106" s="527"/>
      <c r="KID106" s="528"/>
      <c r="KIE106" s="529"/>
      <c r="KIF106" s="530"/>
      <c r="KIG106" s="531"/>
      <c r="KIH106" s="532"/>
      <c r="KII106" s="533"/>
      <c r="KIJ106" s="527"/>
      <c r="KIK106" s="528"/>
      <c r="KIL106" s="529"/>
      <c r="KIM106" s="530"/>
      <c r="KIN106" s="531"/>
      <c r="KIO106" s="532"/>
      <c r="KIP106" s="533"/>
      <c r="KIQ106" s="527"/>
      <c r="KIR106" s="528"/>
      <c r="KIS106" s="529"/>
      <c r="KIT106" s="530"/>
      <c r="KIU106" s="531"/>
      <c r="KIV106" s="532"/>
      <c r="KIW106" s="533"/>
      <c r="KIX106" s="527"/>
      <c r="KIY106" s="528"/>
      <c r="KIZ106" s="529"/>
      <c r="KJA106" s="530"/>
      <c r="KJB106" s="531"/>
      <c r="KJC106" s="532"/>
      <c r="KJD106" s="533"/>
      <c r="KJE106" s="527"/>
      <c r="KJF106" s="528"/>
      <c r="KJG106" s="529"/>
      <c r="KJH106" s="530"/>
      <c r="KJI106" s="531"/>
      <c r="KJJ106" s="532"/>
      <c r="KJK106" s="533"/>
      <c r="KJL106" s="527"/>
      <c r="KJM106" s="528"/>
      <c r="KJN106" s="529"/>
      <c r="KJO106" s="530"/>
      <c r="KJP106" s="531"/>
      <c r="KJQ106" s="532"/>
      <c r="KJR106" s="533"/>
      <c r="KJS106" s="527"/>
      <c r="KJT106" s="528"/>
      <c r="KJU106" s="529"/>
      <c r="KJV106" s="530"/>
      <c r="KJW106" s="531"/>
      <c r="KJX106" s="532"/>
      <c r="KJY106" s="533"/>
      <c r="KJZ106" s="527"/>
      <c r="KKA106" s="528"/>
      <c r="KKB106" s="529"/>
      <c r="KKC106" s="530"/>
      <c r="KKD106" s="531"/>
      <c r="KKE106" s="532"/>
      <c r="KKF106" s="533"/>
      <c r="KKG106" s="527"/>
      <c r="KKH106" s="528"/>
      <c r="KKI106" s="529"/>
      <c r="KKJ106" s="530"/>
      <c r="KKK106" s="531"/>
      <c r="KKL106" s="532"/>
      <c r="KKM106" s="533"/>
      <c r="KKN106" s="527"/>
      <c r="KKO106" s="528"/>
      <c r="KKP106" s="529"/>
      <c r="KKQ106" s="530"/>
      <c r="KKR106" s="531"/>
      <c r="KKS106" s="532"/>
      <c r="KKT106" s="533"/>
      <c r="KKU106" s="527"/>
      <c r="KKV106" s="528"/>
      <c r="KKW106" s="529"/>
      <c r="KKX106" s="530"/>
      <c r="KKY106" s="531"/>
      <c r="KKZ106" s="532"/>
      <c r="KLA106" s="533"/>
      <c r="KLB106" s="527"/>
      <c r="KLC106" s="528"/>
      <c r="KLD106" s="529"/>
      <c r="KLE106" s="530"/>
      <c r="KLF106" s="531"/>
      <c r="KLG106" s="532"/>
      <c r="KLH106" s="533"/>
      <c r="KLI106" s="527"/>
      <c r="KLJ106" s="528"/>
      <c r="KLK106" s="529"/>
      <c r="KLL106" s="530"/>
      <c r="KLM106" s="531"/>
      <c r="KLN106" s="532"/>
      <c r="KLO106" s="533"/>
      <c r="KLP106" s="527"/>
      <c r="KLQ106" s="528"/>
      <c r="KLR106" s="529"/>
      <c r="KLS106" s="530"/>
      <c r="KLT106" s="531"/>
      <c r="KLU106" s="532"/>
      <c r="KLV106" s="533"/>
      <c r="KLW106" s="527"/>
      <c r="KLX106" s="528"/>
      <c r="KLY106" s="529"/>
      <c r="KLZ106" s="530"/>
      <c r="KMA106" s="531"/>
      <c r="KMB106" s="532"/>
      <c r="KMC106" s="533"/>
      <c r="KMD106" s="527"/>
      <c r="KME106" s="528"/>
      <c r="KMF106" s="529"/>
      <c r="KMG106" s="530"/>
      <c r="KMH106" s="531"/>
      <c r="KMI106" s="532"/>
      <c r="KMJ106" s="533"/>
      <c r="KMK106" s="527"/>
      <c r="KML106" s="528"/>
      <c r="KMM106" s="529"/>
      <c r="KMN106" s="530"/>
      <c r="KMO106" s="531"/>
      <c r="KMP106" s="532"/>
      <c r="KMQ106" s="533"/>
      <c r="KMR106" s="527"/>
      <c r="KMS106" s="528"/>
      <c r="KMT106" s="529"/>
      <c r="KMU106" s="530"/>
      <c r="KMV106" s="531"/>
      <c r="KMW106" s="532"/>
      <c r="KMX106" s="533"/>
      <c r="KMY106" s="527"/>
      <c r="KMZ106" s="528"/>
      <c r="KNA106" s="529"/>
      <c r="KNB106" s="530"/>
      <c r="KNC106" s="531"/>
      <c r="KND106" s="532"/>
      <c r="KNE106" s="533"/>
      <c r="KNF106" s="527"/>
      <c r="KNG106" s="528"/>
      <c r="KNH106" s="529"/>
      <c r="KNI106" s="530"/>
      <c r="KNJ106" s="531"/>
      <c r="KNK106" s="532"/>
      <c r="KNL106" s="533"/>
      <c r="KNM106" s="527"/>
      <c r="KNN106" s="528"/>
      <c r="KNO106" s="529"/>
      <c r="KNP106" s="530"/>
      <c r="KNQ106" s="531"/>
      <c r="KNR106" s="532"/>
      <c r="KNS106" s="533"/>
      <c r="KNT106" s="527"/>
      <c r="KNU106" s="528"/>
      <c r="KNV106" s="529"/>
      <c r="KNW106" s="530"/>
      <c r="KNX106" s="531"/>
      <c r="KNY106" s="532"/>
      <c r="KNZ106" s="533"/>
      <c r="KOA106" s="527"/>
      <c r="KOB106" s="528"/>
      <c r="KOC106" s="529"/>
      <c r="KOD106" s="530"/>
      <c r="KOE106" s="531"/>
      <c r="KOF106" s="532"/>
      <c r="KOG106" s="533"/>
      <c r="KOH106" s="527"/>
      <c r="KOI106" s="528"/>
      <c r="KOJ106" s="529"/>
      <c r="KOK106" s="530"/>
      <c r="KOL106" s="531"/>
      <c r="KOM106" s="532"/>
      <c r="KON106" s="533"/>
      <c r="KOO106" s="527"/>
      <c r="KOP106" s="528"/>
      <c r="KOQ106" s="529"/>
      <c r="KOR106" s="530"/>
      <c r="KOS106" s="531"/>
      <c r="KOT106" s="532"/>
      <c r="KOU106" s="533"/>
      <c r="KOV106" s="527"/>
      <c r="KOW106" s="528"/>
      <c r="KOX106" s="529"/>
      <c r="KOY106" s="530"/>
      <c r="KOZ106" s="531"/>
      <c r="KPA106" s="532"/>
      <c r="KPB106" s="533"/>
      <c r="KPC106" s="527"/>
      <c r="KPD106" s="528"/>
      <c r="KPE106" s="529"/>
      <c r="KPF106" s="530"/>
      <c r="KPG106" s="531"/>
      <c r="KPH106" s="532"/>
      <c r="KPI106" s="533"/>
      <c r="KPJ106" s="527"/>
      <c r="KPK106" s="528"/>
      <c r="KPL106" s="529"/>
      <c r="KPM106" s="530"/>
      <c r="KPN106" s="531"/>
      <c r="KPO106" s="532"/>
      <c r="KPP106" s="533"/>
      <c r="KPQ106" s="527"/>
      <c r="KPR106" s="528"/>
      <c r="KPS106" s="529"/>
      <c r="KPT106" s="530"/>
      <c r="KPU106" s="531"/>
      <c r="KPV106" s="532"/>
      <c r="KPW106" s="533"/>
      <c r="KPX106" s="527"/>
      <c r="KPY106" s="528"/>
      <c r="KPZ106" s="529"/>
      <c r="KQA106" s="530"/>
      <c r="KQB106" s="531"/>
      <c r="KQC106" s="532"/>
      <c r="KQD106" s="533"/>
      <c r="KQE106" s="527"/>
      <c r="KQF106" s="528"/>
      <c r="KQG106" s="529"/>
      <c r="KQH106" s="530"/>
      <c r="KQI106" s="531"/>
      <c r="KQJ106" s="532"/>
      <c r="KQK106" s="533"/>
      <c r="KQL106" s="527"/>
      <c r="KQM106" s="528"/>
      <c r="KQN106" s="529"/>
      <c r="KQO106" s="530"/>
      <c r="KQP106" s="531"/>
      <c r="KQQ106" s="532"/>
      <c r="KQR106" s="533"/>
      <c r="KQS106" s="527"/>
      <c r="KQT106" s="528"/>
      <c r="KQU106" s="529"/>
      <c r="KQV106" s="530"/>
      <c r="KQW106" s="531"/>
      <c r="KQX106" s="532"/>
      <c r="KQY106" s="533"/>
      <c r="KQZ106" s="527"/>
      <c r="KRA106" s="528"/>
      <c r="KRB106" s="529"/>
      <c r="KRC106" s="530"/>
      <c r="KRD106" s="531"/>
      <c r="KRE106" s="532"/>
      <c r="KRF106" s="533"/>
      <c r="KRG106" s="527"/>
      <c r="KRH106" s="528"/>
      <c r="KRI106" s="529"/>
      <c r="KRJ106" s="530"/>
      <c r="KRK106" s="531"/>
      <c r="KRL106" s="532"/>
      <c r="KRM106" s="533"/>
      <c r="KRN106" s="527"/>
      <c r="KRO106" s="528"/>
      <c r="KRP106" s="529"/>
      <c r="KRQ106" s="530"/>
      <c r="KRR106" s="531"/>
      <c r="KRS106" s="532"/>
      <c r="KRT106" s="533"/>
      <c r="KRU106" s="527"/>
      <c r="KRV106" s="528"/>
      <c r="KRW106" s="529"/>
      <c r="KRX106" s="530"/>
      <c r="KRY106" s="531"/>
      <c r="KRZ106" s="532"/>
      <c r="KSA106" s="533"/>
      <c r="KSB106" s="527"/>
      <c r="KSC106" s="528"/>
      <c r="KSD106" s="529"/>
      <c r="KSE106" s="530"/>
      <c r="KSF106" s="531"/>
      <c r="KSG106" s="532"/>
      <c r="KSH106" s="533"/>
      <c r="KSI106" s="527"/>
      <c r="KSJ106" s="528"/>
      <c r="KSK106" s="529"/>
      <c r="KSL106" s="530"/>
      <c r="KSM106" s="531"/>
      <c r="KSN106" s="532"/>
      <c r="KSO106" s="533"/>
      <c r="KSP106" s="527"/>
      <c r="KSQ106" s="528"/>
      <c r="KSR106" s="529"/>
      <c r="KSS106" s="530"/>
      <c r="KST106" s="531"/>
      <c r="KSU106" s="532"/>
      <c r="KSV106" s="533"/>
      <c r="KSW106" s="527"/>
      <c r="KSX106" s="528"/>
      <c r="KSY106" s="529"/>
      <c r="KSZ106" s="530"/>
      <c r="KTA106" s="531"/>
      <c r="KTB106" s="532"/>
      <c r="KTC106" s="533"/>
      <c r="KTD106" s="527"/>
      <c r="KTE106" s="528"/>
      <c r="KTF106" s="529"/>
      <c r="KTG106" s="530"/>
      <c r="KTH106" s="531"/>
      <c r="KTI106" s="532"/>
      <c r="KTJ106" s="533"/>
      <c r="KTK106" s="527"/>
      <c r="KTL106" s="528"/>
      <c r="KTM106" s="529"/>
      <c r="KTN106" s="530"/>
      <c r="KTO106" s="531"/>
      <c r="KTP106" s="532"/>
      <c r="KTQ106" s="533"/>
      <c r="KTR106" s="527"/>
      <c r="KTS106" s="528"/>
      <c r="KTT106" s="529"/>
      <c r="KTU106" s="530"/>
      <c r="KTV106" s="531"/>
      <c r="KTW106" s="532"/>
      <c r="KTX106" s="533"/>
      <c r="KTY106" s="527"/>
      <c r="KTZ106" s="528"/>
      <c r="KUA106" s="529"/>
      <c r="KUB106" s="530"/>
      <c r="KUC106" s="531"/>
      <c r="KUD106" s="532"/>
      <c r="KUE106" s="533"/>
      <c r="KUF106" s="527"/>
      <c r="KUG106" s="528"/>
      <c r="KUH106" s="529"/>
      <c r="KUI106" s="530"/>
      <c r="KUJ106" s="531"/>
      <c r="KUK106" s="532"/>
      <c r="KUL106" s="533"/>
      <c r="KUM106" s="527"/>
      <c r="KUN106" s="528"/>
      <c r="KUO106" s="529"/>
      <c r="KUP106" s="530"/>
      <c r="KUQ106" s="531"/>
      <c r="KUR106" s="532"/>
      <c r="KUS106" s="533"/>
      <c r="KUT106" s="527"/>
      <c r="KUU106" s="528"/>
      <c r="KUV106" s="529"/>
      <c r="KUW106" s="530"/>
      <c r="KUX106" s="531"/>
      <c r="KUY106" s="532"/>
      <c r="KUZ106" s="533"/>
      <c r="KVA106" s="527"/>
      <c r="KVB106" s="528"/>
      <c r="KVC106" s="529"/>
      <c r="KVD106" s="530"/>
      <c r="KVE106" s="531"/>
      <c r="KVF106" s="532"/>
      <c r="KVG106" s="533"/>
      <c r="KVH106" s="527"/>
      <c r="KVI106" s="528"/>
      <c r="KVJ106" s="529"/>
      <c r="KVK106" s="530"/>
      <c r="KVL106" s="531"/>
      <c r="KVM106" s="532"/>
      <c r="KVN106" s="533"/>
      <c r="KVO106" s="527"/>
      <c r="KVP106" s="528"/>
      <c r="KVQ106" s="529"/>
      <c r="KVR106" s="530"/>
      <c r="KVS106" s="531"/>
      <c r="KVT106" s="532"/>
      <c r="KVU106" s="533"/>
      <c r="KVV106" s="527"/>
      <c r="KVW106" s="528"/>
      <c r="KVX106" s="529"/>
      <c r="KVY106" s="530"/>
      <c r="KVZ106" s="531"/>
      <c r="KWA106" s="532"/>
      <c r="KWB106" s="533"/>
      <c r="KWC106" s="527"/>
      <c r="KWD106" s="528"/>
      <c r="KWE106" s="529"/>
      <c r="KWF106" s="530"/>
      <c r="KWG106" s="531"/>
      <c r="KWH106" s="532"/>
      <c r="KWI106" s="533"/>
      <c r="KWJ106" s="527"/>
      <c r="KWK106" s="528"/>
      <c r="KWL106" s="529"/>
      <c r="KWM106" s="530"/>
      <c r="KWN106" s="531"/>
      <c r="KWO106" s="532"/>
      <c r="KWP106" s="533"/>
      <c r="KWQ106" s="527"/>
      <c r="KWR106" s="528"/>
      <c r="KWS106" s="529"/>
      <c r="KWT106" s="530"/>
      <c r="KWU106" s="531"/>
      <c r="KWV106" s="532"/>
      <c r="KWW106" s="533"/>
      <c r="KWX106" s="527"/>
      <c r="KWY106" s="528"/>
      <c r="KWZ106" s="529"/>
      <c r="KXA106" s="530"/>
      <c r="KXB106" s="531"/>
      <c r="KXC106" s="532"/>
      <c r="KXD106" s="533"/>
      <c r="KXE106" s="527"/>
      <c r="KXF106" s="528"/>
      <c r="KXG106" s="529"/>
      <c r="KXH106" s="530"/>
      <c r="KXI106" s="531"/>
      <c r="KXJ106" s="532"/>
      <c r="KXK106" s="533"/>
      <c r="KXL106" s="527"/>
      <c r="KXM106" s="528"/>
      <c r="KXN106" s="529"/>
      <c r="KXO106" s="530"/>
      <c r="KXP106" s="531"/>
      <c r="KXQ106" s="532"/>
      <c r="KXR106" s="533"/>
      <c r="KXS106" s="527"/>
      <c r="KXT106" s="528"/>
      <c r="KXU106" s="529"/>
      <c r="KXV106" s="530"/>
      <c r="KXW106" s="531"/>
      <c r="KXX106" s="532"/>
      <c r="KXY106" s="533"/>
      <c r="KXZ106" s="527"/>
      <c r="KYA106" s="528"/>
      <c r="KYB106" s="529"/>
      <c r="KYC106" s="530"/>
      <c r="KYD106" s="531"/>
      <c r="KYE106" s="532"/>
      <c r="KYF106" s="533"/>
      <c r="KYG106" s="527"/>
      <c r="KYH106" s="528"/>
      <c r="KYI106" s="529"/>
      <c r="KYJ106" s="530"/>
      <c r="KYK106" s="531"/>
      <c r="KYL106" s="532"/>
      <c r="KYM106" s="533"/>
      <c r="KYN106" s="527"/>
      <c r="KYO106" s="528"/>
      <c r="KYP106" s="529"/>
      <c r="KYQ106" s="530"/>
      <c r="KYR106" s="531"/>
      <c r="KYS106" s="532"/>
      <c r="KYT106" s="533"/>
      <c r="KYU106" s="527"/>
      <c r="KYV106" s="528"/>
      <c r="KYW106" s="529"/>
      <c r="KYX106" s="530"/>
      <c r="KYY106" s="531"/>
      <c r="KYZ106" s="532"/>
      <c r="KZA106" s="533"/>
      <c r="KZB106" s="527"/>
      <c r="KZC106" s="528"/>
      <c r="KZD106" s="529"/>
      <c r="KZE106" s="530"/>
      <c r="KZF106" s="531"/>
      <c r="KZG106" s="532"/>
      <c r="KZH106" s="533"/>
      <c r="KZI106" s="527"/>
      <c r="KZJ106" s="528"/>
      <c r="KZK106" s="529"/>
      <c r="KZL106" s="530"/>
      <c r="KZM106" s="531"/>
      <c r="KZN106" s="532"/>
      <c r="KZO106" s="533"/>
      <c r="KZP106" s="527"/>
      <c r="KZQ106" s="528"/>
      <c r="KZR106" s="529"/>
      <c r="KZS106" s="530"/>
      <c r="KZT106" s="531"/>
      <c r="KZU106" s="532"/>
      <c r="KZV106" s="533"/>
      <c r="KZW106" s="527"/>
      <c r="KZX106" s="528"/>
      <c r="KZY106" s="529"/>
      <c r="KZZ106" s="530"/>
      <c r="LAA106" s="531"/>
      <c r="LAB106" s="532"/>
      <c r="LAC106" s="533"/>
      <c r="LAD106" s="527"/>
      <c r="LAE106" s="528"/>
      <c r="LAF106" s="529"/>
      <c r="LAG106" s="530"/>
      <c r="LAH106" s="531"/>
      <c r="LAI106" s="532"/>
      <c r="LAJ106" s="533"/>
      <c r="LAK106" s="527"/>
      <c r="LAL106" s="528"/>
      <c r="LAM106" s="529"/>
      <c r="LAN106" s="530"/>
      <c r="LAO106" s="531"/>
      <c r="LAP106" s="532"/>
      <c r="LAQ106" s="533"/>
      <c r="LAR106" s="527"/>
      <c r="LAS106" s="528"/>
      <c r="LAT106" s="529"/>
      <c r="LAU106" s="530"/>
      <c r="LAV106" s="531"/>
      <c r="LAW106" s="532"/>
      <c r="LAX106" s="533"/>
      <c r="LAY106" s="527"/>
      <c r="LAZ106" s="528"/>
      <c r="LBA106" s="529"/>
      <c r="LBB106" s="530"/>
      <c r="LBC106" s="531"/>
      <c r="LBD106" s="532"/>
      <c r="LBE106" s="533"/>
      <c r="LBF106" s="527"/>
      <c r="LBG106" s="528"/>
      <c r="LBH106" s="529"/>
      <c r="LBI106" s="530"/>
      <c r="LBJ106" s="531"/>
      <c r="LBK106" s="532"/>
      <c r="LBL106" s="533"/>
      <c r="LBM106" s="527"/>
      <c r="LBN106" s="528"/>
      <c r="LBO106" s="529"/>
      <c r="LBP106" s="530"/>
      <c r="LBQ106" s="531"/>
      <c r="LBR106" s="532"/>
      <c r="LBS106" s="533"/>
      <c r="LBT106" s="527"/>
      <c r="LBU106" s="528"/>
      <c r="LBV106" s="529"/>
      <c r="LBW106" s="530"/>
      <c r="LBX106" s="531"/>
      <c r="LBY106" s="532"/>
      <c r="LBZ106" s="533"/>
      <c r="LCA106" s="527"/>
      <c r="LCB106" s="528"/>
      <c r="LCC106" s="529"/>
      <c r="LCD106" s="530"/>
      <c r="LCE106" s="531"/>
      <c r="LCF106" s="532"/>
      <c r="LCG106" s="533"/>
      <c r="LCH106" s="527"/>
      <c r="LCI106" s="528"/>
      <c r="LCJ106" s="529"/>
      <c r="LCK106" s="530"/>
      <c r="LCL106" s="531"/>
      <c r="LCM106" s="532"/>
      <c r="LCN106" s="533"/>
      <c r="LCO106" s="527"/>
      <c r="LCP106" s="528"/>
      <c r="LCQ106" s="529"/>
      <c r="LCR106" s="530"/>
      <c r="LCS106" s="531"/>
      <c r="LCT106" s="532"/>
      <c r="LCU106" s="533"/>
      <c r="LCV106" s="527"/>
      <c r="LCW106" s="528"/>
      <c r="LCX106" s="529"/>
      <c r="LCY106" s="530"/>
      <c r="LCZ106" s="531"/>
      <c r="LDA106" s="532"/>
      <c r="LDB106" s="533"/>
      <c r="LDC106" s="527"/>
      <c r="LDD106" s="528"/>
      <c r="LDE106" s="529"/>
      <c r="LDF106" s="530"/>
      <c r="LDG106" s="531"/>
      <c r="LDH106" s="532"/>
      <c r="LDI106" s="533"/>
      <c r="LDJ106" s="527"/>
      <c r="LDK106" s="528"/>
      <c r="LDL106" s="529"/>
      <c r="LDM106" s="530"/>
      <c r="LDN106" s="531"/>
      <c r="LDO106" s="532"/>
      <c r="LDP106" s="533"/>
      <c r="LDQ106" s="527"/>
      <c r="LDR106" s="528"/>
      <c r="LDS106" s="529"/>
      <c r="LDT106" s="530"/>
      <c r="LDU106" s="531"/>
      <c r="LDV106" s="532"/>
      <c r="LDW106" s="533"/>
      <c r="LDX106" s="527"/>
      <c r="LDY106" s="528"/>
      <c r="LDZ106" s="529"/>
      <c r="LEA106" s="530"/>
      <c r="LEB106" s="531"/>
      <c r="LEC106" s="532"/>
      <c r="LED106" s="533"/>
      <c r="LEE106" s="527"/>
      <c r="LEF106" s="528"/>
      <c r="LEG106" s="529"/>
      <c r="LEH106" s="530"/>
      <c r="LEI106" s="531"/>
      <c r="LEJ106" s="532"/>
      <c r="LEK106" s="533"/>
      <c r="LEL106" s="527"/>
      <c r="LEM106" s="528"/>
      <c r="LEN106" s="529"/>
      <c r="LEO106" s="530"/>
      <c r="LEP106" s="531"/>
      <c r="LEQ106" s="532"/>
      <c r="LER106" s="533"/>
      <c r="LES106" s="527"/>
      <c r="LET106" s="528"/>
      <c r="LEU106" s="529"/>
      <c r="LEV106" s="530"/>
      <c r="LEW106" s="531"/>
      <c r="LEX106" s="532"/>
      <c r="LEY106" s="533"/>
      <c r="LEZ106" s="527"/>
      <c r="LFA106" s="528"/>
      <c r="LFB106" s="529"/>
      <c r="LFC106" s="530"/>
      <c r="LFD106" s="531"/>
      <c r="LFE106" s="532"/>
      <c r="LFF106" s="533"/>
      <c r="LFG106" s="527"/>
      <c r="LFH106" s="528"/>
      <c r="LFI106" s="529"/>
      <c r="LFJ106" s="530"/>
      <c r="LFK106" s="531"/>
      <c r="LFL106" s="532"/>
      <c r="LFM106" s="533"/>
      <c r="LFN106" s="527"/>
      <c r="LFO106" s="528"/>
      <c r="LFP106" s="529"/>
      <c r="LFQ106" s="530"/>
      <c r="LFR106" s="531"/>
      <c r="LFS106" s="532"/>
      <c r="LFT106" s="533"/>
      <c r="LFU106" s="527"/>
      <c r="LFV106" s="528"/>
      <c r="LFW106" s="529"/>
      <c r="LFX106" s="530"/>
      <c r="LFY106" s="531"/>
      <c r="LFZ106" s="532"/>
      <c r="LGA106" s="533"/>
      <c r="LGB106" s="527"/>
      <c r="LGC106" s="528"/>
      <c r="LGD106" s="529"/>
      <c r="LGE106" s="530"/>
      <c r="LGF106" s="531"/>
      <c r="LGG106" s="532"/>
      <c r="LGH106" s="533"/>
      <c r="LGI106" s="527"/>
      <c r="LGJ106" s="528"/>
      <c r="LGK106" s="529"/>
      <c r="LGL106" s="530"/>
      <c r="LGM106" s="531"/>
      <c r="LGN106" s="532"/>
      <c r="LGO106" s="533"/>
      <c r="LGP106" s="527"/>
      <c r="LGQ106" s="528"/>
      <c r="LGR106" s="529"/>
      <c r="LGS106" s="530"/>
      <c r="LGT106" s="531"/>
      <c r="LGU106" s="532"/>
      <c r="LGV106" s="533"/>
      <c r="LGW106" s="527"/>
      <c r="LGX106" s="528"/>
      <c r="LGY106" s="529"/>
      <c r="LGZ106" s="530"/>
      <c r="LHA106" s="531"/>
      <c r="LHB106" s="532"/>
      <c r="LHC106" s="533"/>
      <c r="LHD106" s="527"/>
      <c r="LHE106" s="528"/>
      <c r="LHF106" s="529"/>
      <c r="LHG106" s="530"/>
      <c r="LHH106" s="531"/>
      <c r="LHI106" s="532"/>
      <c r="LHJ106" s="533"/>
      <c r="LHK106" s="527"/>
      <c r="LHL106" s="528"/>
      <c r="LHM106" s="529"/>
      <c r="LHN106" s="530"/>
      <c r="LHO106" s="531"/>
      <c r="LHP106" s="532"/>
      <c r="LHQ106" s="533"/>
      <c r="LHR106" s="527"/>
      <c r="LHS106" s="528"/>
      <c r="LHT106" s="529"/>
      <c r="LHU106" s="530"/>
      <c r="LHV106" s="531"/>
      <c r="LHW106" s="532"/>
      <c r="LHX106" s="533"/>
      <c r="LHY106" s="527"/>
      <c r="LHZ106" s="528"/>
      <c r="LIA106" s="529"/>
      <c r="LIB106" s="530"/>
      <c r="LIC106" s="531"/>
      <c r="LID106" s="532"/>
      <c r="LIE106" s="533"/>
      <c r="LIF106" s="527"/>
      <c r="LIG106" s="528"/>
      <c r="LIH106" s="529"/>
      <c r="LII106" s="530"/>
      <c r="LIJ106" s="531"/>
      <c r="LIK106" s="532"/>
      <c r="LIL106" s="533"/>
      <c r="LIM106" s="527"/>
      <c r="LIN106" s="528"/>
      <c r="LIO106" s="529"/>
      <c r="LIP106" s="530"/>
      <c r="LIQ106" s="531"/>
      <c r="LIR106" s="532"/>
      <c r="LIS106" s="533"/>
      <c r="LIT106" s="527"/>
      <c r="LIU106" s="528"/>
      <c r="LIV106" s="529"/>
      <c r="LIW106" s="530"/>
      <c r="LIX106" s="531"/>
      <c r="LIY106" s="532"/>
      <c r="LIZ106" s="533"/>
      <c r="LJA106" s="527"/>
      <c r="LJB106" s="528"/>
      <c r="LJC106" s="529"/>
      <c r="LJD106" s="530"/>
      <c r="LJE106" s="531"/>
      <c r="LJF106" s="532"/>
      <c r="LJG106" s="533"/>
      <c r="LJH106" s="527"/>
      <c r="LJI106" s="528"/>
      <c r="LJJ106" s="529"/>
      <c r="LJK106" s="530"/>
      <c r="LJL106" s="531"/>
      <c r="LJM106" s="532"/>
      <c r="LJN106" s="533"/>
      <c r="LJO106" s="527"/>
      <c r="LJP106" s="528"/>
      <c r="LJQ106" s="529"/>
      <c r="LJR106" s="530"/>
      <c r="LJS106" s="531"/>
      <c r="LJT106" s="532"/>
      <c r="LJU106" s="533"/>
      <c r="LJV106" s="527"/>
      <c r="LJW106" s="528"/>
      <c r="LJX106" s="529"/>
      <c r="LJY106" s="530"/>
      <c r="LJZ106" s="531"/>
      <c r="LKA106" s="532"/>
      <c r="LKB106" s="533"/>
      <c r="LKC106" s="527"/>
      <c r="LKD106" s="528"/>
      <c r="LKE106" s="529"/>
      <c r="LKF106" s="530"/>
      <c r="LKG106" s="531"/>
      <c r="LKH106" s="532"/>
      <c r="LKI106" s="533"/>
      <c r="LKJ106" s="527"/>
      <c r="LKK106" s="528"/>
      <c r="LKL106" s="529"/>
      <c r="LKM106" s="530"/>
      <c r="LKN106" s="531"/>
      <c r="LKO106" s="532"/>
      <c r="LKP106" s="533"/>
      <c r="LKQ106" s="527"/>
      <c r="LKR106" s="528"/>
      <c r="LKS106" s="529"/>
      <c r="LKT106" s="530"/>
      <c r="LKU106" s="531"/>
      <c r="LKV106" s="532"/>
      <c r="LKW106" s="533"/>
      <c r="LKX106" s="527"/>
      <c r="LKY106" s="528"/>
      <c r="LKZ106" s="529"/>
      <c r="LLA106" s="530"/>
      <c r="LLB106" s="531"/>
      <c r="LLC106" s="532"/>
      <c r="LLD106" s="533"/>
      <c r="LLE106" s="527"/>
      <c r="LLF106" s="528"/>
      <c r="LLG106" s="529"/>
      <c r="LLH106" s="530"/>
      <c r="LLI106" s="531"/>
      <c r="LLJ106" s="532"/>
      <c r="LLK106" s="533"/>
      <c r="LLL106" s="527"/>
      <c r="LLM106" s="528"/>
      <c r="LLN106" s="529"/>
      <c r="LLO106" s="530"/>
      <c r="LLP106" s="531"/>
      <c r="LLQ106" s="532"/>
      <c r="LLR106" s="533"/>
      <c r="LLS106" s="527"/>
      <c r="LLT106" s="528"/>
      <c r="LLU106" s="529"/>
      <c r="LLV106" s="530"/>
      <c r="LLW106" s="531"/>
      <c r="LLX106" s="532"/>
      <c r="LLY106" s="533"/>
      <c r="LLZ106" s="527"/>
      <c r="LMA106" s="528"/>
      <c r="LMB106" s="529"/>
      <c r="LMC106" s="530"/>
      <c r="LMD106" s="531"/>
      <c r="LME106" s="532"/>
      <c r="LMF106" s="533"/>
      <c r="LMG106" s="527"/>
      <c r="LMH106" s="528"/>
      <c r="LMI106" s="529"/>
      <c r="LMJ106" s="530"/>
      <c r="LMK106" s="531"/>
      <c r="LML106" s="532"/>
      <c r="LMM106" s="533"/>
      <c r="LMN106" s="527"/>
      <c r="LMO106" s="528"/>
      <c r="LMP106" s="529"/>
      <c r="LMQ106" s="530"/>
      <c r="LMR106" s="531"/>
      <c r="LMS106" s="532"/>
      <c r="LMT106" s="533"/>
      <c r="LMU106" s="527"/>
      <c r="LMV106" s="528"/>
      <c r="LMW106" s="529"/>
      <c r="LMX106" s="530"/>
      <c r="LMY106" s="531"/>
      <c r="LMZ106" s="532"/>
      <c r="LNA106" s="533"/>
      <c r="LNB106" s="527"/>
      <c r="LNC106" s="528"/>
      <c r="LND106" s="529"/>
      <c r="LNE106" s="530"/>
      <c r="LNF106" s="531"/>
      <c r="LNG106" s="532"/>
      <c r="LNH106" s="533"/>
      <c r="LNI106" s="527"/>
      <c r="LNJ106" s="528"/>
      <c r="LNK106" s="529"/>
      <c r="LNL106" s="530"/>
      <c r="LNM106" s="531"/>
      <c r="LNN106" s="532"/>
      <c r="LNO106" s="533"/>
      <c r="LNP106" s="527"/>
      <c r="LNQ106" s="528"/>
      <c r="LNR106" s="529"/>
      <c r="LNS106" s="530"/>
      <c r="LNT106" s="531"/>
      <c r="LNU106" s="532"/>
      <c r="LNV106" s="533"/>
      <c r="LNW106" s="527"/>
      <c r="LNX106" s="528"/>
      <c r="LNY106" s="529"/>
      <c r="LNZ106" s="530"/>
      <c r="LOA106" s="531"/>
      <c r="LOB106" s="532"/>
      <c r="LOC106" s="533"/>
      <c r="LOD106" s="527"/>
      <c r="LOE106" s="528"/>
      <c r="LOF106" s="529"/>
      <c r="LOG106" s="530"/>
      <c r="LOH106" s="531"/>
      <c r="LOI106" s="532"/>
      <c r="LOJ106" s="533"/>
      <c r="LOK106" s="527"/>
      <c r="LOL106" s="528"/>
      <c r="LOM106" s="529"/>
      <c r="LON106" s="530"/>
      <c r="LOO106" s="531"/>
      <c r="LOP106" s="532"/>
      <c r="LOQ106" s="533"/>
      <c r="LOR106" s="527"/>
      <c r="LOS106" s="528"/>
      <c r="LOT106" s="529"/>
      <c r="LOU106" s="530"/>
      <c r="LOV106" s="531"/>
      <c r="LOW106" s="532"/>
      <c r="LOX106" s="533"/>
      <c r="LOY106" s="527"/>
      <c r="LOZ106" s="528"/>
      <c r="LPA106" s="529"/>
      <c r="LPB106" s="530"/>
      <c r="LPC106" s="531"/>
      <c r="LPD106" s="532"/>
      <c r="LPE106" s="533"/>
      <c r="LPF106" s="527"/>
      <c r="LPG106" s="528"/>
      <c r="LPH106" s="529"/>
      <c r="LPI106" s="530"/>
      <c r="LPJ106" s="531"/>
      <c r="LPK106" s="532"/>
      <c r="LPL106" s="533"/>
      <c r="LPM106" s="527"/>
      <c r="LPN106" s="528"/>
      <c r="LPO106" s="529"/>
      <c r="LPP106" s="530"/>
      <c r="LPQ106" s="531"/>
      <c r="LPR106" s="532"/>
      <c r="LPS106" s="533"/>
      <c r="LPT106" s="527"/>
      <c r="LPU106" s="528"/>
      <c r="LPV106" s="529"/>
      <c r="LPW106" s="530"/>
      <c r="LPX106" s="531"/>
      <c r="LPY106" s="532"/>
      <c r="LPZ106" s="533"/>
      <c r="LQA106" s="527"/>
      <c r="LQB106" s="528"/>
      <c r="LQC106" s="529"/>
      <c r="LQD106" s="530"/>
      <c r="LQE106" s="531"/>
      <c r="LQF106" s="532"/>
      <c r="LQG106" s="533"/>
      <c r="LQH106" s="527"/>
      <c r="LQI106" s="528"/>
      <c r="LQJ106" s="529"/>
      <c r="LQK106" s="530"/>
      <c r="LQL106" s="531"/>
      <c r="LQM106" s="532"/>
      <c r="LQN106" s="533"/>
      <c r="LQO106" s="527"/>
      <c r="LQP106" s="528"/>
      <c r="LQQ106" s="529"/>
      <c r="LQR106" s="530"/>
      <c r="LQS106" s="531"/>
      <c r="LQT106" s="532"/>
      <c r="LQU106" s="533"/>
      <c r="LQV106" s="527"/>
      <c r="LQW106" s="528"/>
      <c r="LQX106" s="529"/>
      <c r="LQY106" s="530"/>
      <c r="LQZ106" s="531"/>
      <c r="LRA106" s="532"/>
      <c r="LRB106" s="533"/>
      <c r="LRC106" s="527"/>
      <c r="LRD106" s="528"/>
      <c r="LRE106" s="529"/>
      <c r="LRF106" s="530"/>
      <c r="LRG106" s="531"/>
      <c r="LRH106" s="532"/>
      <c r="LRI106" s="533"/>
      <c r="LRJ106" s="527"/>
      <c r="LRK106" s="528"/>
      <c r="LRL106" s="529"/>
      <c r="LRM106" s="530"/>
      <c r="LRN106" s="531"/>
      <c r="LRO106" s="532"/>
      <c r="LRP106" s="533"/>
      <c r="LRQ106" s="527"/>
      <c r="LRR106" s="528"/>
      <c r="LRS106" s="529"/>
      <c r="LRT106" s="530"/>
      <c r="LRU106" s="531"/>
      <c r="LRV106" s="532"/>
      <c r="LRW106" s="533"/>
      <c r="LRX106" s="527"/>
      <c r="LRY106" s="528"/>
      <c r="LRZ106" s="529"/>
      <c r="LSA106" s="530"/>
      <c r="LSB106" s="531"/>
      <c r="LSC106" s="532"/>
      <c r="LSD106" s="533"/>
      <c r="LSE106" s="527"/>
      <c r="LSF106" s="528"/>
      <c r="LSG106" s="529"/>
      <c r="LSH106" s="530"/>
      <c r="LSI106" s="531"/>
      <c r="LSJ106" s="532"/>
      <c r="LSK106" s="533"/>
      <c r="LSL106" s="527"/>
      <c r="LSM106" s="528"/>
      <c r="LSN106" s="529"/>
      <c r="LSO106" s="530"/>
      <c r="LSP106" s="531"/>
      <c r="LSQ106" s="532"/>
      <c r="LSR106" s="533"/>
      <c r="LSS106" s="527"/>
      <c r="LST106" s="528"/>
      <c r="LSU106" s="529"/>
      <c r="LSV106" s="530"/>
      <c r="LSW106" s="531"/>
      <c r="LSX106" s="532"/>
      <c r="LSY106" s="533"/>
      <c r="LSZ106" s="527"/>
      <c r="LTA106" s="528"/>
      <c r="LTB106" s="529"/>
      <c r="LTC106" s="530"/>
      <c r="LTD106" s="531"/>
      <c r="LTE106" s="532"/>
      <c r="LTF106" s="533"/>
      <c r="LTG106" s="527"/>
      <c r="LTH106" s="528"/>
      <c r="LTI106" s="529"/>
      <c r="LTJ106" s="530"/>
      <c r="LTK106" s="531"/>
      <c r="LTL106" s="532"/>
      <c r="LTM106" s="533"/>
      <c r="LTN106" s="527"/>
      <c r="LTO106" s="528"/>
      <c r="LTP106" s="529"/>
      <c r="LTQ106" s="530"/>
      <c r="LTR106" s="531"/>
      <c r="LTS106" s="532"/>
      <c r="LTT106" s="533"/>
      <c r="LTU106" s="527"/>
      <c r="LTV106" s="528"/>
      <c r="LTW106" s="529"/>
      <c r="LTX106" s="530"/>
      <c r="LTY106" s="531"/>
      <c r="LTZ106" s="532"/>
      <c r="LUA106" s="533"/>
      <c r="LUB106" s="527"/>
      <c r="LUC106" s="528"/>
      <c r="LUD106" s="529"/>
      <c r="LUE106" s="530"/>
      <c r="LUF106" s="531"/>
      <c r="LUG106" s="532"/>
      <c r="LUH106" s="533"/>
      <c r="LUI106" s="527"/>
      <c r="LUJ106" s="528"/>
      <c r="LUK106" s="529"/>
      <c r="LUL106" s="530"/>
      <c r="LUM106" s="531"/>
      <c r="LUN106" s="532"/>
      <c r="LUO106" s="533"/>
      <c r="LUP106" s="527"/>
      <c r="LUQ106" s="528"/>
      <c r="LUR106" s="529"/>
      <c r="LUS106" s="530"/>
      <c r="LUT106" s="531"/>
      <c r="LUU106" s="532"/>
      <c r="LUV106" s="533"/>
      <c r="LUW106" s="527"/>
      <c r="LUX106" s="528"/>
      <c r="LUY106" s="529"/>
      <c r="LUZ106" s="530"/>
      <c r="LVA106" s="531"/>
      <c r="LVB106" s="532"/>
      <c r="LVC106" s="533"/>
      <c r="LVD106" s="527"/>
      <c r="LVE106" s="528"/>
      <c r="LVF106" s="529"/>
      <c r="LVG106" s="530"/>
      <c r="LVH106" s="531"/>
      <c r="LVI106" s="532"/>
      <c r="LVJ106" s="533"/>
      <c r="LVK106" s="527"/>
      <c r="LVL106" s="528"/>
      <c r="LVM106" s="529"/>
      <c r="LVN106" s="530"/>
      <c r="LVO106" s="531"/>
      <c r="LVP106" s="532"/>
      <c r="LVQ106" s="533"/>
      <c r="LVR106" s="527"/>
      <c r="LVS106" s="528"/>
      <c r="LVT106" s="529"/>
      <c r="LVU106" s="530"/>
      <c r="LVV106" s="531"/>
      <c r="LVW106" s="532"/>
      <c r="LVX106" s="533"/>
      <c r="LVY106" s="527"/>
      <c r="LVZ106" s="528"/>
      <c r="LWA106" s="529"/>
      <c r="LWB106" s="530"/>
      <c r="LWC106" s="531"/>
      <c r="LWD106" s="532"/>
      <c r="LWE106" s="533"/>
      <c r="LWF106" s="527"/>
      <c r="LWG106" s="528"/>
      <c r="LWH106" s="529"/>
      <c r="LWI106" s="530"/>
      <c r="LWJ106" s="531"/>
      <c r="LWK106" s="532"/>
      <c r="LWL106" s="533"/>
      <c r="LWM106" s="527"/>
      <c r="LWN106" s="528"/>
      <c r="LWO106" s="529"/>
      <c r="LWP106" s="530"/>
      <c r="LWQ106" s="531"/>
      <c r="LWR106" s="532"/>
      <c r="LWS106" s="533"/>
      <c r="LWT106" s="527"/>
      <c r="LWU106" s="528"/>
      <c r="LWV106" s="529"/>
      <c r="LWW106" s="530"/>
      <c r="LWX106" s="531"/>
      <c r="LWY106" s="532"/>
      <c r="LWZ106" s="533"/>
      <c r="LXA106" s="527"/>
      <c r="LXB106" s="528"/>
      <c r="LXC106" s="529"/>
      <c r="LXD106" s="530"/>
      <c r="LXE106" s="531"/>
      <c r="LXF106" s="532"/>
      <c r="LXG106" s="533"/>
      <c r="LXH106" s="527"/>
      <c r="LXI106" s="528"/>
      <c r="LXJ106" s="529"/>
      <c r="LXK106" s="530"/>
      <c r="LXL106" s="531"/>
      <c r="LXM106" s="532"/>
      <c r="LXN106" s="533"/>
      <c r="LXO106" s="527"/>
      <c r="LXP106" s="528"/>
      <c r="LXQ106" s="529"/>
      <c r="LXR106" s="530"/>
      <c r="LXS106" s="531"/>
      <c r="LXT106" s="532"/>
      <c r="LXU106" s="533"/>
      <c r="LXV106" s="527"/>
      <c r="LXW106" s="528"/>
      <c r="LXX106" s="529"/>
      <c r="LXY106" s="530"/>
      <c r="LXZ106" s="531"/>
      <c r="LYA106" s="532"/>
      <c r="LYB106" s="533"/>
      <c r="LYC106" s="527"/>
      <c r="LYD106" s="528"/>
      <c r="LYE106" s="529"/>
      <c r="LYF106" s="530"/>
      <c r="LYG106" s="531"/>
      <c r="LYH106" s="532"/>
      <c r="LYI106" s="533"/>
      <c r="LYJ106" s="527"/>
      <c r="LYK106" s="528"/>
      <c r="LYL106" s="529"/>
      <c r="LYM106" s="530"/>
      <c r="LYN106" s="531"/>
      <c r="LYO106" s="532"/>
      <c r="LYP106" s="533"/>
      <c r="LYQ106" s="527"/>
      <c r="LYR106" s="528"/>
      <c r="LYS106" s="529"/>
      <c r="LYT106" s="530"/>
      <c r="LYU106" s="531"/>
      <c r="LYV106" s="532"/>
      <c r="LYW106" s="533"/>
      <c r="LYX106" s="527"/>
      <c r="LYY106" s="528"/>
      <c r="LYZ106" s="529"/>
      <c r="LZA106" s="530"/>
      <c r="LZB106" s="531"/>
      <c r="LZC106" s="532"/>
      <c r="LZD106" s="533"/>
      <c r="LZE106" s="527"/>
      <c r="LZF106" s="528"/>
      <c r="LZG106" s="529"/>
      <c r="LZH106" s="530"/>
      <c r="LZI106" s="531"/>
      <c r="LZJ106" s="532"/>
      <c r="LZK106" s="533"/>
      <c r="LZL106" s="527"/>
      <c r="LZM106" s="528"/>
      <c r="LZN106" s="529"/>
      <c r="LZO106" s="530"/>
      <c r="LZP106" s="531"/>
      <c r="LZQ106" s="532"/>
      <c r="LZR106" s="533"/>
      <c r="LZS106" s="527"/>
      <c r="LZT106" s="528"/>
      <c r="LZU106" s="529"/>
      <c r="LZV106" s="530"/>
      <c r="LZW106" s="531"/>
      <c r="LZX106" s="532"/>
      <c r="LZY106" s="533"/>
      <c r="LZZ106" s="527"/>
      <c r="MAA106" s="528"/>
      <c r="MAB106" s="529"/>
      <c r="MAC106" s="530"/>
      <c r="MAD106" s="531"/>
      <c r="MAE106" s="532"/>
      <c r="MAF106" s="533"/>
      <c r="MAG106" s="527"/>
      <c r="MAH106" s="528"/>
      <c r="MAI106" s="529"/>
      <c r="MAJ106" s="530"/>
      <c r="MAK106" s="531"/>
      <c r="MAL106" s="532"/>
      <c r="MAM106" s="533"/>
      <c r="MAN106" s="527"/>
      <c r="MAO106" s="528"/>
      <c r="MAP106" s="529"/>
      <c r="MAQ106" s="530"/>
      <c r="MAR106" s="531"/>
      <c r="MAS106" s="532"/>
      <c r="MAT106" s="533"/>
      <c r="MAU106" s="527"/>
      <c r="MAV106" s="528"/>
      <c r="MAW106" s="529"/>
      <c r="MAX106" s="530"/>
      <c r="MAY106" s="531"/>
      <c r="MAZ106" s="532"/>
      <c r="MBA106" s="533"/>
      <c r="MBB106" s="527"/>
      <c r="MBC106" s="528"/>
      <c r="MBD106" s="529"/>
      <c r="MBE106" s="530"/>
      <c r="MBF106" s="531"/>
      <c r="MBG106" s="532"/>
      <c r="MBH106" s="533"/>
      <c r="MBI106" s="527"/>
      <c r="MBJ106" s="528"/>
      <c r="MBK106" s="529"/>
      <c r="MBL106" s="530"/>
      <c r="MBM106" s="531"/>
      <c r="MBN106" s="532"/>
      <c r="MBO106" s="533"/>
      <c r="MBP106" s="527"/>
      <c r="MBQ106" s="528"/>
      <c r="MBR106" s="529"/>
      <c r="MBS106" s="530"/>
      <c r="MBT106" s="531"/>
      <c r="MBU106" s="532"/>
      <c r="MBV106" s="533"/>
      <c r="MBW106" s="527"/>
      <c r="MBX106" s="528"/>
      <c r="MBY106" s="529"/>
      <c r="MBZ106" s="530"/>
      <c r="MCA106" s="531"/>
      <c r="MCB106" s="532"/>
      <c r="MCC106" s="533"/>
      <c r="MCD106" s="527"/>
      <c r="MCE106" s="528"/>
      <c r="MCF106" s="529"/>
      <c r="MCG106" s="530"/>
      <c r="MCH106" s="531"/>
      <c r="MCI106" s="532"/>
      <c r="MCJ106" s="533"/>
      <c r="MCK106" s="527"/>
      <c r="MCL106" s="528"/>
      <c r="MCM106" s="529"/>
      <c r="MCN106" s="530"/>
      <c r="MCO106" s="531"/>
      <c r="MCP106" s="532"/>
      <c r="MCQ106" s="533"/>
      <c r="MCR106" s="527"/>
      <c r="MCS106" s="528"/>
      <c r="MCT106" s="529"/>
      <c r="MCU106" s="530"/>
      <c r="MCV106" s="531"/>
      <c r="MCW106" s="532"/>
      <c r="MCX106" s="533"/>
      <c r="MCY106" s="527"/>
      <c r="MCZ106" s="528"/>
      <c r="MDA106" s="529"/>
      <c r="MDB106" s="530"/>
      <c r="MDC106" s="531"/>
      <c r="MDD106" s="532"/>
      <c r="MDE106" s="533"/>
      <c r="MDF106" s="527"/>
      <c r="MDG106" s="528"/>
      <c r="MDH106" s="529"/>
      <c r="MDI106" s="530"/>
      <c r="MDJ106" s="531"/>
      <c r="MDK106" s="532"/>
      <c r="MDL106" s="533"/>
      <c r="MDM106" s="527"/>
      <c r="MDN106" s="528"/>
      <c r="MDO106" s="529"/>
      <c r="MDP106" s="530"/>
      <c r="MDQ106" s="531"/>
      <c r="MDR106" s="532"/>
      <c r="MDS106" s="533"/>
      <c r="MDT106" s="527"/>
      <c r="MDU106" s="528"/>
      <c r="MDV106" s="529"/>
      <c r="MDW106" s="530"/>
      <c r="MDX106" s="531"/>
      <c r="MDY106" s="532"/>
      <c r="MDZ106" s="533"/>
      <c r="MEA106" s="527"/>
      <c r="MEB106" s="528"/>
      <c r="MEC106" s="529"/>
      <c r="MED106" s="530"/>
      <c r="MEE106" s="531"/>
      <c r="MEF106" s="532"/>
      <c r="MEG106" s="533"/>
      <c r="MEH106" s="527"/>
      <c r="MEI106" s="528"/>
      <c r="MEJ106" s="529"/>
      <c r="MEK106" s="530"/>
      <c r="MEL106" s="531"/>
      <c r="MEM106" s="532"/>
      <c r="MEN106" s="533"/>
      <c r="MEO106" s="527"/>
      <c r="MEP106" s="528"/>
      <c r="MEQ106" s="529"/>
      <c r="MER106" s="530"/>
      <c r="MES106" s="531"/>
      <c r="MET106" s="532"/>
      <c r="MEU106" s="533"/>
      <c r="MEV106" s="527"/>
      <c r="MEW106" s="528"/>
      <c r="MEX106" s="529"/>
      <c r="MEY106" s="530"/>
      <c r="MEZ106" s="531"/>
      <c r="MFA106" s="532"/>
      <c r="MFB106" s="533"/>
      <c r="MFC106" s="527"/>
      <c r="MFD106" s="528"/>
      <c r="MFE106" s="529"/>
      <c r="MFF106" s="530"/>
      <c r="MFG106" s="531"/>
      <c r="MFH106" s="532"/>
      <c r="MFI106" s="533"/>
      <c r="MFJ106" s="527"/>
      <c r="MFK106" s="528"/>
      <c r="MFL106" s="529"/>
      <c r="MFM106" s="530"/>
      <c r="MFN106" s="531"/>
      <c r="MFO106" s="532"/>
      <c r="MFP106" s="533"/>
      <c r="MFQ106" s="527"/>
      <c r="MFR106" s="528"/>
      <c r="MFS106" s="529"/>
      <c r="MFT106" s="530"/>
      <c r="MFU106" s="531"/>
      <c r="MFV106" s="532"/>
      <c r="MFW106" s="533"/>
      <c r="MFX106" s="527"/>
      <c r="MFY106" s="528"/>
      <c r="MFZ106" s="529"/>
      <c r="MGA106" s="530"/>
      <c r="MGB106" s="531"/>
      <c r="MGC106" s="532"/>
      <c r="MGD106" s="533"/>
      <c r="MGE106" s="527"/>
      <c r="MGF106" s="528"/>
      <c r="MGG106" s="529"/>
      <c r="MGH106" s="530"/>
      <c r="MGI106" s="531"/>
      <c r="MGJ106" s="532"/>
      <c r="MGK106" s="533"/>
      <c r="MGL106" s="527"/>
      <c r="MGM106" s="528"/>
      <c r="MGN106" s="529"/>
      <c r="MGO106" s="530"/>
      <c r="MGP106" s="531"/>
      <c r="MGQ106" s="532"/>
      <c r="MGR106" s="533"/>
      <c r="MGS106" s="527"/>
      <c r="MGT106" s="528"/>
      <c r="MGU106" s="529"/>
      <c r="MGV106" s="530"/>
      <c r="MGW106" s="531"/>
      <c r="MGX106" s="532"/>
      <c r="MGY106" s="533"/>
      <c r="MGZ106" s="527"/>
      <c r="MHA106" s="528"/>
      <c r="MHB106" s="529"/>
      <c r="MHC106" s="530"/>
      <c r="MHD106" s="531"/>
      <c r="MHE106" s="532"/>
      <c r="MHF106" s="533"/>
      <c r="MHG106" s="527"/>
      <c r="MHH106" s="528"/>
      <c r="MHI106" s="529"/>
      <c r="MHJ106" s="530"/>
      <c r="MHK106" s="531"/>
      <c r="MHL106" s="532"/>
      <c r="MHM106" s="533"/>
      <c r="MHN106" s="527"/>
      <c r="MHO106" s="528"/>
      <c r="MHP106" s="529"/>
      <c r="MHQ106" s="530"/>
      <c r="MHR106" s="531"/>
      <c r="MHS106" s="532"/>
      <c r="MHT106" s="533"/>
      <c r="MHU106" s="527"/>
      <c r="MHV106" s="528"/>
      <c r="MHW106" s="529"/>
      <c r="MHX106" s="530"/>
      <c r="MHY106" s="531"/>
      <c r="MHZ106" s="532"/>
      <c r="MIA106" s="533"/>
      <c r="MIB106" s="527"/>
      <c r="MIC106" s="528"/>
      <c r="MID106" s="529"/>
      <c r="MIE106" s="530"/>
      <c r="MIF106" s="531"/>
      <c r="MIG106" s="532"/>
      <c r="MIH106" s="533"/>
      <c r="MII106" s="527"/>
      <c r="MIJ106" s="528"/>
      <c r="MIK106" s="529"/>
      <c r="MIL106" s="530"/>
      <c r="MIM106" s="531"/>
      <c r="MIN106" s="532"/>
      <c r="MIO106" s="533"/>
      <c r="MIP106" s="527"/>
      <c r="MIQ106" s="528"/>
      <c r="MIR106" s="529"/>
      <c r="MIS106" s="530"/>
      <c r="MIT106" s="531"/>
      <c r="MIU106" s="532"/>
      <c r="MIV106" s="533"/>
      <c r="MIW106" s="527"/>
      <c r="MIX106" s="528"/>
      <c r="MIY106" s="529"/>
      <c r="MIZ106" s="530"/>
      <c r="MJA106" s="531"/>
      <c r="MJB106" s="532"/>
      <c r="MJC106" s="533"/>
      <c r="MJD106" s="527"/>
      <c r="MJE106" s="528"/>
      <c r="MJF106" s="529"/>
      <c r="MJG106" s="530"/>
      <c r="MJH106" s="531"/>
      <c r="MJI106" s="532"/>
      <c r="MJJ106" s="533"/>
      <c r="MJK106" s="527"/>
      <c r="MJL106" s="528"/>
      <c r="MJM106" s="529"/>
      <c r="MJN106" s="530"/>
      <c r="MJO106" s="531"/>
      <c r="MJP106" s="532"/>
      <c r="MJQ106" s="533"/>
      <c r="MJR106" s="527"/>
      <c r="MJS106" s="528"/>
      <c r="MJT106" s="529"/>
      <c r="MJU106" s="530"/>
      <c r="MJV106" s="531"/>
      <c r="MJW106" s="532"/>
      <c r="MJX106" s="533"/>
      <c r="MJY106" s="527"/>
      <c r="MJZ106" s="528"/>
      <c r="MKA106" s="529"/>
      <c r="MKB106" s="530"/>
      <c r="MKC106" s="531"/>
      <c r="MKD106" s="532"/>
      <c r="MKE106" s="533"/>
      <c r="MKF106" s="527"/>
      <c r="MKG106" s="528"/>
      <c r="MKH106" s="529"/>
      <c r="MKI106" s="530"/>
      <c r="MKJ106" s="531"/>
      <c r="MKK106" s="532"/>
      <c r="MKL106" s="533"/>
      <c r="MKM106" s="527"/>
      <c r="MKN106" s="528"/>
      <c r="MKO106" s="529"/>
      <c r="MKP106" s="530"/>
      <c r="MKQ106" s="531"/>
      <c r="MKR106" s="532"/>
      <c r="MKS106" s="533"/>
      <c r="MKT106" s="527"/>
      <c r="MKU106" s="528"/>
      <c r="MKV106" s="529"/>
      <c r="MKW106" s="530"/>
      <c r="MKX106" s="531"/>
      <c r="MKY106" s="532"/>
      <c r="MKZ106" s="533"/>
      <c r="MLA106" s="527"/>
      <c r="MLB106" s="528"/>
      <c r="MLC106" s="529"/>
      <c r="MLD106" s="530"/>
      <c r="MLE106" s="531"/>
      <c r="MLF106" s="532"/>
      <c r="MLG106" s="533"/>
      <c r="MLH106" s="527"/>
      <c r="MLI106" s="528"/>
      <c r="MLJ106" s="529"/>
      <c r="MLK106" s="530"/>
      <c r="MLL106" s="531"/>
      <c r="MLM106" s="532"/>
      <c r="MLN106" s="533"/>
      <c r="MLO106" s="527"/>
      <c r="MLP106" s="528"/>
      <c r="MLQ106" s="529"/>
      <c r="MLR106" s="530"/>
      <c r="MLS106" s="531"/>
      <c r="MLT106" s="532"/>
      <c r="MLU106" s="533"/>
      <c r="MLV106" s="527"/>
      <c r="MLW106" s="528"/>
      <c r="MLX106" s="529"/>
      <c r="MLY106" s="530"/>
      <c r="MLZ106" s="531"/>
      <c r="MMA106" s="532"/>
      <c r="MMB106" s="533"/>
      <c r="MMC106" s="527"/>
      <c r="MMD106" s="528"/>
      <c r="MME106" s="529"/>
      <c r="MMF106" s="530"/>
      <c r="MMG106" s="531"/>
      <c r="MMH106" s="532"/>
      <c r="MMI106" s="533"/>
      <c r="MMJ106" s="527"/>
      <c r="MMK106" s="528"/>
      <c r="MML106" s="529"/>
      <c r="MMM106" s="530"/>
      <c r="MMN106" s="531"/>
      <c r="MMO106" s="532"/>
      <c r="MMP106" s="533"/>
      <c r="MMQ106" s="527"/>
      <c r="MMR106" s="528"/>
      <c r="MMS106" s="529"/>
      <c r="MMT106" s="530"/>
      <c r="MMU106" s="531"/>
      <c r="MMV106" s="532"/>
      <c r="MMW106" s="533"/>
      <c r="MMX106" s="527"/>
      <c r="MMY106" s="528"/>
      <c r="MMZ106" s="529"/>
      <c r="MNA106" s="530"/>
      <c r="MNB106" s="531"/>
      <c r="MNC106" s="532"/>
      <c r="MND106" s="533"/>
      <c r="MNE106" s="527"/>
      <c r="MNF106" s="528"/>
      <c r="MNG106" s="529"/>
      <c r="MNH106" s="530"/>
      <c r="MNI106" s="531"/>
      <c r="MNJ106" s="532"/>
      <c r="MNK106" s="533"/>
      <c r="MNL106" s="527"/>
      <c r="MNM106" s="528"/>
      <c r="MNN106" s="529"/>
      <c r="MNO106" s="530"/>
      <c r="MNP106" s="531"/>
      <c r="MNQ106" s="532"/>
      <c r="MNR106" s="533"/>
      <c r="MNS106" s="527"/>
      <c r="MNT106" s="528"/>
      <c r="MNU106" s="529"/>
      <c r="MNV106" s="530"/>
      <c r="MNW106" s="531"/>
      <c r="MNX106" s="532"/>
      <c r="MNY106" s="533"/>
      <c r="MNZ106" s="527"/>
      <c r="MOA106" s="528"/>
      <c r="MOB106" s="529"/>
      <c r="MOC106" s="530"/>
      <c r="MOD106" s="531"/>
      <c r="MOE106" s="532"/>
      <c r="MOF106" s="533"/>
      <c r="MOG106" s="527"/>
      <c r="MOH106" s="528"/>
      <c r="MOI106" s="529"/>
      <c r="MOJ106" s="530"/>
      <c r="MOK106" s="531"/>
      <c r="MOL106" s="532"/>
      <c r="MOM106" s="533"/>
      <c r="MON106" s="527"/>
      <c r="MOO106" s="528"/>
      <c r="MOP106" s="529"/>
      <c r="MOQ106" s="530"/>
      <c r="MOR106" s="531"/>
      <c r="MOS106" s="532"/>
      <c r="MOT106" s="533"/>
      <c r="MOU106" s="527"/>
      <c r="MOV106" s="528"/>
      <c r="MOW106" s="529"/>
      <c r="MOX106" s="530"/>
      <c r="MOY106" s="531"/>
      <c r="MOZ106" s="532"/>
      <c r="MPA106" s="533"/>
      <c r="MPB106" s="527"/>
      <c r="MPC106" s="528"/>
      <c r="MPD106" s="529"/>
      <c r="MPE106" s="530"/>
      <c r="MPF106" s="531"/>
      <c r="MPG106" s="532"/>
      <c r="MPH106" s="533"/>
      <c r="MPI106" s="527"/>
      <c r="MPJ106" s="528"/>
      <c r="MPK106" s="529"/>
      <c r="MPL106" s="530"/>
      <c r="MPM106" s="531"/>
      <c r="MPN106" s="532"/>
      <c r="MPO106" s="533"/>
      <c r="MPP106" s="527"/>
      <c r="MPQ106" s="528"/>
      <c r="MPR106" s="529"/>
      <c r="MPS106" s="530"/>
      <c r="MPT106" s="531"/>
      <c r="MPU106" s="532"/>
      <c r="MPV106" s="533"/>
      <c r="MPW106" s="527"/>
      <c r="MPX106" s="528"/>
      <c r="MPY106" s="529"/>
      <c r="MPZ106" s="530"/>
      <c r="MQA106" s="531"/>
      <c r="MQB106" s="532"/>
      <c r="MQC106" s="533"/>
      <c r="MQD106" s="527"/>
      <c r="MQE106" s="528"/>
      <c r="MQF106" s="529"/>
      <c r="MQG106" s="530"/>
      <c r="MQH106" s="531"/>
      <c r="MQI106" s="532"/>
      <c r="MQJ106" s="533"/>
      <c r="MQK106" s="527"/>
      <c r="MQL106" s="528"/>
      <c r="MQM106" s="529"/>
      <c r="MQN106" s="530"/>
      <c r="MQO106" s="531"/>
      <c r="MQP106" s="532"/>
      <c r="MQQ106" s="533"/>
      <c r="MQR106" s="527"/>
      <c r="MQS106" s="528"/>
      <c r="MQT106" s="529"/>
      <c r="MQU106" s="530"/>
      <c r="MQV106" s="531"/>
      <c r="MQW106" s="532"/>
      <c r="MQX106" s="533"/>
      <c r="MQY106" s="527"/>
      <c r="MQZ106" s="528"/>
      <c r="MRA106" s="529"/>
      <c r="MRB106" s="530"/>
      <c r="MRC106" s="531"/>
      <c r="MRD106" s="532"/>
      <c r="MRE106" s="533"/>
      <c r="MRF106" s="527"/>
      <c r="MRG106" s="528"/>
      <c r="MRH106" s="529"/>
      <c r="MRI106" s="530"/>
      <c r="MRJ106" s="531"/>
      <c r="MRK106" s="532"/>
      <c r="MRL106" s="533"/>
      <c r="MRM106" s="527"/>
      <c r="MRN106" s="528"/>
      <c r="MRO106" s="529"/>
      <c r="MRP106" s="530"/>
      <c r="MRQ106" s="531"/>
      <c r="MRR106" s="532"/>
      <c r="MRS106" s="533"/>
      <c r="MRT106" s="527"/>
      <c r="MRU106" s="528"/>
      <c r="MRV106" s="529"/>
      <c r="MRW106" s="530"/>
      <c r="MRX106" s="531"/>
      <c r="MRY106" s="532"/>
      <c r="MRZ106" s="533"/>
      <c r="MSA106" s="527"/>
      <c r="MSB106" s="528"/>
      <c r="MSC106" s="529"/>
      <c r="MSD106" s="530"/>
      <c r="MSE106" s="531"/>
      <c r="MSF106" s="532"/>
      <c r="MSG106" s="533"/>
      <c r="MSH106" s="527"/>
      <c r="MSI106" s="528"/>
      <c r="MSJ106" s="529"/>
      <c r="MSK106" s="530"/>
      <c r="MSL106" s="531"/>
      <c r="MSM106" s="532"/>
      <c r="MSN106" s="533"/>
      <c r="MSO106" s="527"/>
      <c r="MSP106" s="528"/>
      <c r="MSQ106" s="529"/>
      <c r="MSR106" s="530"/>
      <c r="MSS106" s="531"/>
      <c r="MST106" s="532"/>
      <c r="MSU106" s="533"/>
      <c r="MSV106" s="527"/>
      <c r="MSW106" s="528"/>
      <c r="MSX106" s="529"/>
      <c r="MSY106" s="530"/>
      <c r="MSZ106" s="531"/>
      <c r="MTA106" s="532"/>
      <c r="MTB106" s="533"/>
      <c r="MTC106" s="527"/>
      <c r="MTD106" s="528"/>
      <c r="MTE106" s="529"/>
      <c r="MTF106" s="530"/>
      <c r="MTG106" s="531"/>
      <c r="MTH106" s="532"/>
      <c r="MTI106" s="533"/>
      <c r="MTJ106" s="527"/>
      <c r="MTK106" s="528"/>
      <c r="MTL106" s="529"/>
      <c r="MTM106" s="530"/>
      <c r="MTN106" s="531"/>
      <c r="MTO106" s="532"/>
      <c r="MTP106" s="533"/>
      <c r="MTQ106" s="527"/>
      <c r="MTR106" s="528"/>
      <c r="MTS106" s="529"/>
      <c r="MTT106" s="530"/>
      <c r="MTU106" s="531"/>
      <c r="MTV106" s="532"/>
      <c r="MTW106" s="533"/>
      <c r="MTX106" s="527"/>
      <c r="MTY106" s="528"/>
      <c r="MTZ106" s="529"/>
      <c r="MUA106" s="530"/>
      <c r="MUB106" s="531"/>
      <c r="MUC106" s="532"/>
      <c r="MUD106" s="533"/>
      <c r="MUE106" s="527"/>
      <c r="MUF106" s="528"/>
      <c r="MUG106" s="529"/>
      <c r="MUH106" s="530"/>
      <c r="MUI106" s="531"/>
      <c r="MUJ106" s="532"/>
      <c r="MUK106" s="533"/>
      <c r="MUL106" s="527"/>
      <c r="MUM106" s="528"/>
      <c r="MUN106" s="529"/>
      <c r="MUO106" s="530"/>
      <c r="MUP106" s="531"/>
      <c r="MUQ106" s="532"/>
      <c r="MUR106" s="533"/>
      <c r="MUS106" s="527"/>
      <c r="MUT106" s="528"/>
      <c r="MUU106" s="529"/>
      <c r="MUV106" s="530"/>
      <c r="MUW106" s="531"/>
      <c r="MUX106" s="532"/>
      <c r="MUY106" s="533"/>
      <c r="MUZ106" s="527"/>
      <c r="MVA106" s="528"/>
      <c r="MVB106" s="529"/>
      <c r="MVC106" s="530"/>
      <c r="MVD106" s="531"/>
      <c r="MVE106" s="532"/>
      <c r="MVF106" s="533"/>
      <c r="MVG106" s="527"/>
      <c r="MVH106" s="528"/>
      <c r="MVI106" s="529"/>
      <c r="MVJ106" s="530"/>
      <c r="MVK106" s="531"/>
      <c r="MVL106" s="532"/>
      <c r="MVM106" s="533"/>
      <c r="MVN106" s="527"/>
      <c r="MVO106" s="528"/>
      <c r="MVP106" s="529"/>
      <c r="MVQ106" s="530"/>
      <c r="MVR106" s="531"/>
      <c r="MVS106" s="532"/>
      <c r="MVT106" s="533"/>
      <c r="MVU106" s="527"/>
      <c r="MVV106" s="528"/>
      <c r="MVW106" s="529"/>
      <c r="MVX106" s="530"/>
      <c r="MVY106" s="531"/>
      <c r="MVZ106" s="532"/>
      <c r="MWA106" s="533"/>
      <c r="MWB106" s="527"/>
      <c r="MWC106" s="528"/>
      <c r="MWD106" s="529"/>
      <c r="MWE106" s="530"/>
      <c r="MWF106" s="531"/>
      <c r="MWG106" s="532"/>
      <c r="MWH106" s="533"/>
      <c r="MWI106" s="527"/>
      <c r="MWJ106" s="528"/>
      <c r="MWK106" s="529"/>
      <c r="MWL106" s="530"/>
      <c r="MWM106" s="531"/>
      <c r="MWN106" s="532"/>
      <c r="MWO106" s="533"/>
      <c r="MWP106" s="527"/>
      <c r="MWQ106" s="528"/>
      <c r="MWR106" s="529"/>
      <c r="MWS106" s="530"/>
      <c r="MWT106" s="531"/>
      <c r="MWU106" s="532"/>
      <c r="MWV106" s="533"/>
      <c r="MWW106" s="527"/>
      <c r="MWX106" s="528"/>
      <c r="MWY106" s="529"/>
      <c r="MWZ106" s="530"/>
      <c r="MXA106" s="531"/>
      <c r="MXB106" s="532"/>
      <c r="MXC106" s="533"/>
      <c r="MXD106" s="527"/>
      <c r="MXE106" s="528"/>
      <c r="MXF106" s="529"/>
      <c r="MXG106" s="530"/>
      <c r="MXH106" s="531"/>
      <c r="MXI106" s="532"/>
      <c r="MXJ106" s="533"/>
      <c r="MXK106" s="527"/>
      <c r="MXL106" s="528"/>
      <c r="MXM106" s="529"/>
      <c r="MXN106" s="530"/>
      <c r="MXO106" s="531"/>
      <c r="MXP106" s="532"/>
      <c r="MXQ106" s="533"/>
      <c r="MXR106" s="527"/>
      <c r="MXS106" s="528"/>
      <c r="MXT106" s="529"/>
      <c r="MXU106" s="530"/>
      <c r="MXV106" s="531"/>
      <c r="MXW106" s="532"/>
      <c r="MXX106" s="533"/>
      <c r="MXY106" s="527"/>
      <c r="MXZ106" s="528"/>
      <c r="MYA106" s="529"/>
      <c r="MYB106" s="530"/>
      <c r="MYC106" s="531"/>
      <c r="MYD106" s="532"/>
      <c r="MYE106" s="533"/>
      <c r="MYF106" s="527"/>
      <c r="MYG106" s="528"/>
      <c r="MYH106" s="529"/>
      <c r="MYI106" s="530"/>
      <c r="MYJ106" s="531"/>
      <c r="MYK106" s="532"/>
      <c r="MYL106" s="533"/>
      <c r="MYM106" s="527"/>
      <c r="MYN106" s="528"/>
      <c r="MYO106" s="529"/>
      <c r="MYP106" s="530"/>
      <c r="MYQ106" s="531"/>
      <c r="MYR106" s="532"/>
      <c r="MYS106" s="533"/>
      <c r="MYT106" s="527"/>
      <c r="MYU106" s="528"/>
      <c r="MYV106" s="529"/>
      <c r="MYW106" s="530"/>
      <c r="MYX106" s="531"/>
      <c r="MYY106" s="532"/>
      <c r="MYZ106" s="533"/>
      <c r="MZA106" s="527"/>
      <c r="MZB106" s="528"/>
      <c r="MZC106" s="529"/>
      <c r="MZD106" s="530"/>
      <c r="MZE106" s="531"/>
      <c r="MZF106" s="532"/>
      <c r="MZG106" s="533"/>
      <c r="MZH106" s="527"/>
      <c r="MZI106" s="528"/>
      <c r="MZJ106" s="529"/>
      <c r="MZK106" s="530"/>
      <c r="MZL106" s="531"/>
      <c r="MZM106" s="532"/>
      <c r="MZN106" s="533"/>
      <c r="MZO106" s="527"/>
      <c r="MZP106" s="528"/>
      <c r="MZQ106" s="529"/>
      <c r="MZR106" s="530"/>
      <c r="MZS106" s="531"/>
      <c r="MZT106" s="532"/>
      <c r="MZU106" s="533"/>
      <c r="MZV106" s="527"/>
      <c r="MZW106" s="528"/>
      <c r="MZX106" s="529"/>
      <c r="MZY106" s="530"/>
      <c r="MZZ106" s="531"/>
      <c r="NAA106" s="532"/>
      <c r="NAB106" s="533"/>
      <c r="NAC106" s="527"/>
      <c r="NAD106" s="528"/>
      <c r="NAE106" s="529"/>
      <c r="NAF106" s="530"/>
      <c r="NAG106" s="531"/>
      <c r="NAH106" s="532"/>
      <c r="NAI106" s="533"/>
      <c r="NAJ106" s="527"/>
      <c r="NAK106" s="528"/>
      <c r="NAL106" s="529"/>
      <c r="NAM106" s="530"/>
      <c r="NAN106" s="531"/>
      <c r="NAO106" s="532"/>
      <c r="NAP106" s="533"/>
      <c r="NAQ106" s="527"/>
      <c r="NAR106" s="528"/>
      <c r="NAS106" s="529"/>
      <c r="NAT106" s="530"/>
      <c r="NAU106" s="531"/>
      <c r="NAV106" s="532"/>
      <c r="NAW106" s="533"/>
      <c r="NAX106" s="527"/>
      <c r="NAY106" s="528"/>
      <c r="NAZ106" s="529"/>
      <c r="NBA106" s="530"/>
      <c r="NBB106" s="531"/>
      <c r="NBC106" s="532"/>
      <c r="NBD106" s="533"/>
      <c r="NBE106" s="527"/>
      <c r="NBF106" s="528"/>
      <c r="NBG106" s="529"/>
      <c r="NBH106" s="530"/>
      <c r="NBI106" s="531"/>
      <c r="NBJ106" s="532"/>
      <c r="NBK106" s="533"/>
      <c r="NBL106" s="527"/>
      <c r="NBM106" s="528"/>
      <c r="NBN106" s="529"/>
      <c r="NBO106" s="530"/>
      <c r="NBP106" s="531"/>
      <c r="NBQ106" s="532"/>
      <c r="NBR106" s="533"/>
      <c r="NBS106" s="527"/>
      <c r="NBT106" s="528"/>
      <c r="NBU106" s="529"/>
      <c r="NBV106" s="530"/>
      <c r="NBW106" s="531"/>
      <c r="NBX106" s="532"/>
      <c r="NBY106" s="533"/>
      <c r="NBZ106" s="527"/>
      <c r="NCA106" s="528"/>
      <c r="NCB106" s="529"/>
      <c r="NCC106" s="530"/>
      <c r="NCD106" s="531"/>
      <c r="NCE106" s="532"/>
      <c r="NCF106" s="533"/>
      <c r="NCG106" s="527"/>
      <c r="NCH106" s="528"/>
      <c r="NCI106" s="529"/>
      <c r="NCJ106" s="530"/>
      <c r="NCK106" s="531"/>
      <c r="NCL106" s="532"/>
      <c r="NCM106" s="533"/>
      <c r="NCN106" s="527"/>
      <c r="NCO106" s="528"/>
      <c r="NCP106" s="529"/>
      <c r="NCQ106" s="530"/>
      <c r="NCR106" s="531"/>
      <c r="NCS106" s="532"/>
      <c r="NCT106" s="533"/>
      <c r="NCU106" s="527"/>
      <c r="NCV106" s="528"/>
      <c r="NCW106" s="529"/>
      <c r="NCX106" s="530"/>
      <c r="NCY106" s="531"/>
      <c r="NCZ106" s="532"/>
      <c r="NDA106" s="533"/>
      <c r="NDB106" s="527"/>
      <c r="NDC106" s="528"/>
      <c r="NDD106" s="529"/>
      <c r="NDE106" s="530"/>
      <c r="NDF106" s="531"/>
      <c r="NDG106" s="532"/>
      <c r="NDH106" s="533"/>
      <c r="NDI106" s="527"/>
      <c r="NDJ106" s="528"/>
      <c r="NDK106" s="529"/>
      <c r="NDL106" s="530"/>
      <c r="NDM106" s="531"/>
      <c r="NDN106" s="532"/>
      <c r="NDO106" s="533"/>
      <c r="NDP106" s="527"/>
      <c r="NDQ106" s="528"/>
      <c r="NDR106" s="529"/>
      <c r="NDS106" s="530"/>
      <c r="NDT106" s="531"/>
      <c r="NDU106" s="532"/>
      <c r="NDV106" s="533"/>
      <c r="NDW106" s="527"/>
      <c r="NDX106" s="528"/>
      <c r="NDY106" s="529"/>
      <c r="NDZ106" s="530"/>
      <c r="NEA106" s="531"/>
      <c r="NEB106" s="532"/>
      <c r="NEC106" s="533"/>
      <c r="NED106" s="527"/>
      <c r="NEE106" s="528"/>
      <c r="NEF106" s="529"/>
      <c r="NEG106" s="530"/>
      <c r="NEH106" s="531"/>
      <c r="NEI106" s="532"/>
      <c r="NEJ106" s="533"/>
      <c r="NEK106" s="527"/>
      <c r="NEL106" s="528"/>
      <c r="NEM106" s="529"/>
      <c r="NEN106" s="530"/>
      <c r="NEO106" s="531"/>
      <c r="NEP106" s="532"/>
      <c r="NEQ106" s="533"/>
      <c r="NER106" s="527"/>
      <c r="NES106" s="528"/>
      <c r="NET106" s="529"/>
      <c r="NEU106" s="530"/>
      <c r="NEV106" s="531"/>
      <c r="NEW106" s="532"/>
      <c r="NEX106" s="533"/>
      <c r="NEY106" s="527"/>
      <c r="NEZ106" s="528"/>
      <c r="NFA106" s="529"/>
      <c r="NFB106" s="530"/>
      <c r="NFC106" s="531"/>
      <c r="NFD106" s="532"/>
      <c r="NFE106" s="533"/>
      <c r="NFF106" s="527"/>
      <c r="NFG106" s="528"/>
      <c r="NFH106" s="529"/>
      <c r="NFI106" s="530"/>
      <c r="NFJ106" s="531"/>
      <c r="NFK106" s="532"/>
      <c r="NFL106" s="533"/>
      <c r="NFM106" s="527"/>
      <c r="NFN106" s="528"/>
      <c r="NFO106" s="529"/>
      <c r="NFP106" s="530"/>
      <c r="NFQ106" s="531"/>
      <c r="NFR106" s="532"/>
      <c r="NFS106" s="533"/>
      <c r="NFT106" s="527"/>
      <c r="NFU106" s="528"/>
      <c r="NFV106" s="529"/>
      <c r="NFW106" s="530"/>
      <c r="NFX106" s="531"/>
      <c r="NFY106" s="532"/>
      <c r="NFZ106" s="533"/>
      <c r="NGA106" s="527"/>
      <c r="NGB106" s="528"/>
      <c r="NGC106" s="529"/>
      <c r="NGD106" s="530"/>
      <c r="NGE106" s="531"/>
      <c r="NGF106" s="532"/>
      <c r="NGG106" s="533"/>
      <c r="NGH106" s="527"/>
      <c r="NGI106" s="528"/>
      <c r="NGJ106" s="529"/>
      <c r="NGK106" s="530"/>
      <c r="NGL106" s="531"/>
      <c r="NGM106" s="532"/>
      <c r="NGN106" s="533"/>
      <c r="NGO106" s="527"/>
      <c r="NGP106" s="528"/>
      <c r="NGQ106" s="529"/>
      <c r="NGR106" s="530"/>
      <c r="NGS106" s="531"/>
      <c r="NGT106" s="532"/>
      <c r="NGU106" s="533"/>
      <c r="NGV106" s="527"/>
      <c r="NGW106" s="528"/>
      <c r="NGX106" s="529"/>
      <c r="NGY106" s="530"/>
      <c r="NGZ106" s="531"/>
      <c r="NHA106" s="532"/>
      <c r="NHB106" s="533"/>
      <c r="NHC106" s="527"/>
      <c r="NHD106" s="528"/>
      <c r="NHE106" s="529"/>
      <c r="NHF106" s="530"/>
      <c r="NHG106" s="531"/>
      <c r="NHH106" s="532"/>
      <c r="NHI106" s="533"/>
      <c r="NHJ106" s="527"/>
      <c r="NHK106" s="528"/>
      <c r="NHL106" s="529"/>
      <c r="NHM106" s="530"/>
      <c r="NHN106" s="531"/>
      <c r="NHO106" s="532"/>
      <c r="NHP106" s="533"/>
      <c r="NHQ106" s="527"/>
      <c r="NHR106" s="528"/>
      <c r="NHS106" s="529"/>
      <c r="NHT106" s="530"/>
      <c r="NHU106" s="531"/>
      <c r="NHV106" s="532"/>
      <c r="NHW106" s="533"/>
      <c r="NHX106" s="527"/>
      <c r="NHY106" s="528"/>
      <c r="NHZ106" s="529"/>
      <c r="NIA106" s="530"/>
      <c r="NIB106" s="531"/>
      <c r="NIC106" s="532"/>
      <c r="NID106" s="533"/>
      <c r="NIE106" s="527"/>
      <c r="NIF106" s="528"/>
      <c r="NIG106" s="529"/>
      <c r="NIH106" s="530"/>
      <c r="NII106" s="531"/>
      <c r="NIJ106" s="532"/>
      <c r="NIK106" s="533"/>
      <c r="NIL106" s="527"/>
      <c r="NIM106" s="528"/>
      <c r="NIN106" s="529"/>
      <c r="NIO106" s="530"/>
      <c r="NIP106" s="531"/>
      <c r="NIQ106" s="532"/>
      <c r="NIR106" s="533"/>
      <c r="NIS106" s="527"/>
      <c r="NIT106" s="528"/>
      <c r="NIU106" s="529"/>
      <c r="NIV106" s="530"/>
      <c r="NIW106" s="531"/>
      <c r="NIX106" s="532"/>
      <c r="NIY106" s="533"/>
      <c r="NIZ106" s="527"/>
      <c r="NJA106" s="528"/>
      <c r="NJB106" s="529"/>
      <c r="NJC106" s="530"/>
      <c r="NJD106" s="531"/>
      <c r="NJE106" s="532"/>
      <c r="NJF106" s="533"/>
      <c r="NJG106" s="527"/>
      <c r="NJH106" s="528"/>
      <c r="NJI106" s="529"/>
      <c r="NJJ106" s="530"/>
      <c r="NJK106" s="531"/>
      <c r="NJL106" s="532"/>
      <c r="NJM106" s="533"/>
      <c r="NJN106" s="527"/>
      <c r="NJO106" s="528"/>
      <c r="NJP106" s="529"/>
      <c r="NJQ106" s="530"/>
      <c r="NJR106" s="531"/>
      <c r="NJS106" s="532"/>
      <c r="NJT106" s="533"/>
      <c r="NJU106" s="527"/>
      <c r="NJV106" s="528"/>
      <c r="NJW106" s="529"/>
      <c r="NJX106" s="530"/>
      <c r="NJY106" s="531"/>
      <c r="NJZ106" s="532"/>
      <c r="NKA106" s="533"/>
      <c r="NKB106" s="527"/>
      <c r="NKC106" s="528"/>
      <c r="NKD106" s="529"/>
      <c r="NKE106" s="530"/>
      <c r="NKF106" s="531"/>
      <c r="NKG106" s="532"/>
      <c r="NKH106" s="533"/>
      <c r="NKI106" s="527"/>
      <c r="NKJ106" s="528"/>
      <c r="NKK106" s="529"/>
      <c r="NKL106" s="530"/>
      <c r="NKM106" s="531"/>
      <c r="NKN106" s="532"/>
      <c r="NKO106" s="533"/>
      <c r="NKP106" s="527"/>
      <c r="NKQ106" s="528"/>
      <c r="NKR106" s="529"/>
      <c r="NKS106" s="530"/>
      <c r="NKT106" s="531"/>
      <c r="NKU106" s="532"/>
      <c r="NKV106" s="533"/>
      <c r="NKW106" s="527"/>
      <c r="NKX106" s="528"/>
      <c r="NKY106" s="529"/>
      <c r="NKZ106" s="530"/>
      <c r="NLA106" s="531"/>
      <c r="NLB106" s="532"/>
      <c r="NLC106" s="533"/>
      <c r="NLD106" s="527"/>
      <c r="NLE106" s="528"/>
      <c r="NLF106" s="529"/>
      <c r="NLG106" s="530"/>
      <c r="NLH106" s="531"/>
      <c r="NLI106" s="532"/>
      <c r="NLJ106" s="533"/>
      <c r="NLK106" s="527"/>
      <c r="NLL106" s="528"/>
      <c r="NLM106" s="529"/>
      <c r="NLN106" s="530"/>
      <c r="NLO106" s="531"/>
      <c r="NLP106" s="532"/>
      <c r="NLQ106" s="533"/>
      <c r="NLR106" s="527"/>
      <c r="NLS106" s="528"/>
      <c r="NLT106" s="529"/>
      <c r="NLU106" s="530"/>
      <c r="NLV106" s="531"/>
      <c r="NLW106" s="532"/>
      <c r="NLX106" s="533"/>
      <c r="NLY106" s="527"/>
      <c r="NLZ106" s="528"/>
      <c r="NMA106" s="529"/>
      <c r="NMB106" s="530"/>
      <c r="NMC106" s="531"/>
      <c r="NMD106" s="532"/>
      <c r="NME106" s="533"/>
      <c r="NMF106" s="527"/>
      <c r="NMG106" s="528"/>
      <c r="NMH106" s="529"/>
      <c r="NMI106" s="530"/>
      <c r="NMJ106" s="531"/>
      <c r="NMK106" s="532"/>
      <c r="NML106" s="533"/>
      <c r="NMM106" s="527"/>
      <c r="NMN106" s="528"/>
      <c r="NMO106" s="529"/>
      <c r="NMP106" s="530"/>
      <c r="NMQ106" s="531"/>
      <c r="NMR106" s="532"/>
      <c r="NMS106" s="533"/>
      <c r="NMT106" s="527"/>
      <c r="NMU106" s="528"/>
      <c r="NMV106" s="529"/>
      <c r="NMW106" s="530"/>
      <c r="NMX106" s="531"/>
      <c r="NMY106" s="532"/>
      <c r="NMZ106" s="533"/>
      <c r="NNA106" s="527"/>
      <c r="NNB106" s="528"/>
      <c r="NNC106" s="529"/>
      <c r="NND106" s="530"/>
      <c r="NNE106" s="531"/>
      <c r="NNF106" s="532"/>
      <c r="NNG106" s="533"/>
      <c r="NNH106" s="527"/>
      <c r="NNI106" s="528"/>
      <c r="NNJ106" s="529"/>
      <c r="NNK106" s="530"/>
      <c r="NNL106" s="531"/>
      <c r="NNM106" s="532"/>
      <c r="NNN106" s="533"/>
      <c r="NNO106" s="527"/>
      <c r="NNP106" s="528"/>
      <c r="NNQ106" s="529"/>
      <c r="NNR106" s="530"/>
      <c r="NNS106" s="531"/>
      <c r="NNT106" s="532"/>
      <c r="NNU106" s="533"/>
      <c r="NNV106" s="527"/>
      <c r="NNW106" s="528"/>
      <c r="NNX106" s="529"/>
      <c r="NNY106" s="530"/>
      <c r="NNZ106" s="531"/>
      <c r="NOA106" s="532"/>
      <c r="NOB106" s="533"/>
      <c r="NOC106" s="527"/>
      <c r="NOD106" s="528"/>
      <c r="NOE106" s="529"/>
      <c r="NOF106" s="530"/>
      <c r="NOG106" s="531"/>
      <c r="NOH106" s="532"/>
      <c r="NOI106" s="533"/>
      <c r="NOJ106" s="527"/>
      <c r="NOK106" s="528"/>
      <c r="NOL106" s="529"/>
      <c r="NOM106" s="530"/>
      <c r="NON106" s="531"/>
      <c r="NOO106" s="532"/>
      <c r="NOP106" s="533"/>
      <c r="NOQ106" s="527"/>
      <c r="NOR106" s="528"/>
      <c r="NOS106" s="529"/>
      <c r="NOT106" s="530"/>
      <c r="NOU106" s="531"/>
      <c r="NOV106" s="532"/>
      <c r="NOW106" s="533"/>
      <c r="NOX106" s="527"/>
      <c r="NOY106" s="528"/>
      <c r="NOZ106" s="529"/>
      <c r="NPA106" s="530"/>
      <c r="NPB106" s="531"/>
      <c r="NPC106" s="532"/>
      <c r="NPD106" s="533"/>
      <c r="NPE106" s="527"/>
      <c r="NPF106" s="528"/>
      <c r="NPG106" s="529"/>
      <c r="NPH106" s="530"/>
      <c r="NPI106" s="531"/>
      <c r="NPJ106" s="532"/>
      <c r="NPK106" s="533"/>
      <c r="NPL106" s="527"/>
      <c r="NPM106" s="528"/>
      <c r="NPN106" s="529"/>
      <c r="NPO106" s="530"/>
      <c r="NPP106" s="531"/>
      <c r="NPQ106" s="532"/>
      <c r="NPR106" s="533"/>
      <c r="NPS106" s="527"/>
      <c r="NPT106" s="528"/>
      <c r="NPU106" s="529"/>
      <c r="NPV106" s="530"/>
      <c r="NPW106" s="531"/>
      <c r="NPX106" s="532"/>
      <c r="NPY106" s="533"/>
      <c r="NPZ106" s="527"/>
      <c r="NQA106" s="528"/>
      <c r="NQB106" s="529"/>
      <c r="NQC106" s="530"/>
      <c r="NQD106" s="531"/>
      <c r="NQE106" s="532"/>
      <c r="NQF106" s="533"/>
      <c r="NQG106" s="527"/>
      <c r="NQH106" s="528"/>
      <c r="NQI106" s="529"/>
      <c r="NQJ106" s="530"/>
      <c r="NQK106" s="531"/>
      <c r="NQL106" s="532"/>
      <c r="NQM106" s="533"/>
      <c r="NQN106" s="527"/>
      <c r="NQO106" s="528"/>
      <c r="NQP106" s="529"/>
      <c r="NQQ106" s="530"/>
      <c r="NQR106" s="531"/>
      <c r="NQS106" s="532"/>
      <c r="NQT106" s="533"/>
      <c r="NQU106" s="527"/>
      <c r="NQV106" s="528"/>
      <c r="NQW106" s="529"/>
      <c r="NQX106" s="530"/>
      <c r="NQY106" s="531"/>
      <c r="NQZ106" s="532"/>
      <c r="NRA106" s="533"/>
      <c r="NRB106" s="527"/>
      <c r="NRC106" s="528"/>
      <c r="NRD106" s="529"/>
      <c r="NRE106" s="530"/>
      <c r="NRF106" s="531"/>
      <c r="NRG106" s="532"/>
      <c r="NRH106" s="533"/>
      <c r="NRI106" s="527"/>
      <c r="NRJ106" s="528"/>
      <c r="NRK106" s="529"/>
      <c r="NRL106" s="530"/>
      <c r="NRM106" s="531"/>
      <c r="NRN106" s="532"/>
      <c r="NRO106" s="533"/>
      <c r="NRP106" s="527"/>
      <c r="NRQ106" s="528"/>
      <c r="NRR106" s="529"/>
      <c r="NRS106" s="530"/>
      <c r="NRT106" s="531"/>
      <c r="NRU106" s="532"/>
      <c r="NRV106" s="533"/>
      <c r="NRW106" s="527"/>
      <c r="NRX106" s="528"/>
      <c r="NRY106" s="529"/>
      <c r="NRZ106" s="530"/>
      <c r="NSA106" s="531"/>
      <c r="NSB106" s="532"/>
      <c r="NSC106" s="533"/>
      <c r="NSD106" s="527"/>
      <c r="NSE106" s="528"/>
      <c r="NSF106" s="529"/>
      <c r="NSG106" s="530"/>
      <c r="NSH106" s="531"/>
      <c r="NSI106" s="532"/>
      <c r="NSJ106" s="533"/>
      <c r="NSK106" s="527"/>
      <c r="NSL106" s="528"/>
      <c r="NSM106" s="529"/>
      <c r="NSN106" s="530"/>
      <c r="NSO106" s="531"/>
      <c r="NSP106" s="532"/>
      <c r="NSQ106" s="533"/>
      <c r="NSR106" s="527"/>
      <c r="NSS106" s="528"/>
      <c r="NST106" s="529"/>
      <c r="NSU106" s="530"/>
      <c r="NSV106" s="531"/>
      <c r="NSW106" s="532"/>
      <c r="NSX106" s="533"/>
      <c r="NSY106" s="527"/>
      <c r="NSZ106" s="528"/>
      <c r="NTA106" s="529"/>
      <c r="NTB106" s="530"/>
      <c r="NTC106" s="531"/>
      <c r="NTD106" s="532"/>
      <c r="NTE106" s="533"/>
      <c r="NTF106" s="527"/>
      <c r="NTG106" s="528"/>
      <c r="NTH106" s="529"/>
      <c r="NTI106" s="530"/>
      <c r="NTJ106" s="531"/>
      <c r="NTK106" s="532"/>
      <c r="NTL106" s="533"/>
      <c r="NTM106" s="527"/>
      <c r="NTN106" s="528"/>
      <c r="NTO106" s="529"/>
      <c r="NTP106" s="530"/>
      <c r="NTQ106" s="531"/>
      <c r="NTR106" s="532"/>
      <c r="NTS106" s="533"/>
      <c r="NTT106" s="527"/>
      <c r="NTU106" s="528"/>
      <c r="NTV106" s="529"/>
      <c r="NTW106" s="530"/>
      <c r="NTX106" s="531"/>
      <c r="NTY106" s="532"/>
      <c r="NTZ106" s="533"/>
      <c r="NUA106" s="527"/>
      <c r="NUB106" s="528"/>
      <c r="NUC106" s="529"/>
      <c r="NUD106" s="530"/>
      <c r="NUE106" s="531"/>
      <c r="NUF106" s="532"/>
      <c r="NUG106" s="533"/>
      <c r="NUH106" s="527"/>
      <c r="NUI106" s="528"/>
      <c r="NUJ106" s="529"/>
      <c r="NUK106" s="530"/>
      <c r="NUL106" s="531"/>
      <c r="NUM106" s="532"/>
      <c r="NUN106" s="533"/>
      <c r="NUO106" s="527"/>
      <c r="NUP106" s="528"/>
      <c r="NUQ106" s="529"/>
      <c r="NUR106" s="530"/>
      <c r="NUS106" s="531"/>
      <c r="NUT106" s="532"/>
      <c r="NUU106" s="533"/>
      <c r="NUV106" s="527"/>
      <c r="NUW106" s="528"/>
      <c r="NUX106" s="529"/>
      <c r="NUY106" s="530"/>
      <c r="NUZ106" s="531"/>
      <c r="NVA106" s="532"/>
      <c r="NVB106" s="533"/>
      <c r="NVC106" s="527"/>
      <c r="NVD106" s="528"/>
      <c r="NVE106" s="529"/>
      <c r="NVF106" s="530"/>
      <c r="NVG106" s="531"/>
      <c r="NVH106" s="532"/>
      <c r="NVI106" s="533"/>
      <c r="NVJ106" s="527"/>
      <c r="NVK106" s="528"/>
      <c r="NVL106" s="529"/>
      <c r="NVM106" s="530"/>
      <c r="NVN106" s="531"/>
      <c r="NVO106" s="532"/>
      <c r="NVP106" s="533"/>
      <c r="NVQ106" s="527"/>
      <c r="NVR106" s="528"/>
      <c r="NVS106" s="529"/>
      <c r="NVT106" s="530"/>
      <c r="NVU106" s="531"/>
      <c r="NVV106" s="532"/>
      <c r="NVW106" s="533"/>
      <c r="NVX106" s="527"/>
      <c r="NVY106" s="528"/>
      <c r="NVZ106" s="529"/>
      <c r="NWA106" s="530"/>
      <c r="NWB106" s="531"/>
      <c r="NWC106" s="532"/>
      <c r="NWD106" s="533"/>
      <c r="NWE106" s="527"/>
      <c r="NWF106" s="528"/>
      <c r="NWG106" s="529"/>
      <c r="NWH106" s="530"/>
      <c r="NWI106" s="531"/>
      <c r="NWJ106" s="532"/>
      <c r="NWK106" s="533"/>
      <c r="NWL106" s="527"/>
      <c r="NWM106" s="528"/>
      <c r="NWN106" s="529"/>
      <c r="NWO106" s="530"/>
      <c r="NWP106" s="531"/>
      <c r="NWQ106" s="532"/>
      <c r="NWR106" s="533"/>
      <c r="NWS106" s="527"/>
      <c r="NWT106" s="528"/>
      <c r="NWU106" s="529"/>
      <c r="NWV106" s="530"/>
      <c r="NWW106" s="531"/>
      <c r="NWX106" s="532"/>
      <c r="NWY106" s="533"/>
      <c r="NWZ106" s="527"/>
      <c r="NXA106" s="528"/>
      <c r="NXB106" s="529"/>
      <c r="NXC106" s="530"/>
      <c r="NXD106" s="531"/>
      <c r="NXE106" s="532"/>
      <c r="NXF106" s="533"/>
      <c r="NXG106" s="527"/>
      <c r="NXH106" s="528"/>
      <c r="NXI106" s="529"/>
      <c r="NXJ106" s="530"/>
      <c r="NXK106" s="531"/>
      <c r="NXL106" s="532"/>
      <c r="NXM106" s="533"/>
      <c r="NXN106" s="527"/>
      <c r="NXO106" s="528"/>
      <c r="NXP106" s="529"/>
      <c r="NXQ106" s="530"/>
      <c r="NXR106" s="531"/>
      <c r="NXS106" s="532"/>
      <c r="NXT106" s="533"/>
      <c r="NXU106" s="527"/>
      <c r="NXV106" s="528"/>
      <c r="NXW106" s="529"/>
      <c r="NXX106" s="530"/>
      <c r="NXY106" s="531"/>
      <c r="NXZ106" s="532"/>
      <c r="NYA106" s="533"/>
      <c r="NYB106" s="527"/>
      <c r="NYC106" s="528"/>
      <c r="NYD106" s="529"/>
      <c r="NYE106" s="530"/>
      <c r="NYF106" s="531"/>
      <c r="NYG106" s="532"/>
      <c r="NYH106" s="533"/>
      <c r="NYI106" s="527"/>
      <c r="NYJ106" s="528"/>
      <c r="NYK106" s="529"/>
      <c r="NYL106" s="530"/>
      <c r="NYM106" s="531"/>
      <c r="NYN106" s="532"/>
      <c r="NYO106" s="533"/>
      <c r="NYP106" s="527"/>
      <c r="NYQ106" s="528"/>
      <c r="NYR106" s="529"/>
      <c r="NYS106" s="530"/>
      <c r="NYT106" s="531"/>
      <c r="NYU106" s="532"/>
      <c r="NYV106" s="533"/>
      <c r="NYW106" s="527"/>
      <c r="NYX106" s="528"/>
      <c r="NYY106" s="529"/>
      <c r="NYZ106" s="530"/>
      <c r="NZA106" s="531"/>
      <c r="NZB106" s="532"/>
      <c r="NZC106" s="533"/>
      <c r="NZD106" s="527"/>
      <c r="NZE106" s="528"/>
      <c r="NZF106" s="529"/>
      <c r="NZG106" s="530"/>
      <c r="NZH106" s="531"/>
      <c r="NZI106" s="532"/>
      <c r="NZJ106" s="533"/>
      <c r="NZK106" s="527"/>
      <c r="NZL106" s="528"/>
      <c r="NZM106" s="529"/>
      <c r="NZN106" s="530"/>
      <c r="NZO106" s="531"/>
      <c r="NZP106" s="532"/>
      <c r="NZQ106" s="533"/>
      <c r="NZR106" s="527"/>
      <c r="NZS106" s="528"/>
      <c r="NZT106" s="529"/>
      <c r="NZU106" s="530"/>
      <c r="NZV106" s="531"/>
      <c r="NZW106" s="532"/>
      <c r="NZX106" s="533"/>
      <c r="NZY106" s="527"/>
      <c r="NZZ106" s="528"/>
      <c r="OAA106" s="529"/>
      <c r="OAB106" s="530"/>
      <c r="OAC106" s="531"/>
      <c r="OAD106" s="532"/>
      <c r="OAE106" s="533"/>
      <c r="OAF106" s="527"/>
      <c r="OAG106" s="528"/>
      <c r="OAH106" s="529"/>
      <c r="OAI106" s="530"/>
      <c r="OAJ106" s="531"/>
      <c r="OAK106" s="532"/>
      <c r="OAL106" s="533"/>
      <c r="OAM106" s="527"/>
      <c r="OAN106" s="528"/>
      <c r="OAO106" s="529"/>
      <c r="OAP106" s="530"/>
      <c r="OAQ106" s="531"/>
      <c r="OAR106" s="532"/>
      <c r="OAS106" s="533"/>
      <c r="OAT106" s="527"/>
      <c r="OAU106" s="528"/>
      <c r="OAV106" s="529"/>
      <c r="OAW106" s="530"/>
      <c r="OAX106" s="531"/>
      <c r="OAY106" s="532"/>
      <c r="OAZ106" s="533"/>
      <c r="OBA106" s="527"/>
      <c r="OBB106" s="528"/>
      <c r="OBC106" s="529"/>
      <c r="OBD106" s="530"/>
      <c r="OBE106" s="531"/>
      <c r="OBF106" s="532"/>
      <c r="OBG106" s="533"/>
      <c r="OBH106" s="527"/>
      <c r="OBI106" s="528"/>
      <c r="OBJ106" s="529"/>
      <c r="OBK106" s="530"/>
      <c r="OBL106" s="531"/>
      <c r="OBM106" s="532"/>
      <c r="OBN106" s="533"/>
      <c r="OBO106" s="527"/>
      <c r="OBP106" s="528"/>
      <c r="OBQ106" s="529"/>
      <c r="OBR106" s="530"/>
      <c r="OBS106" s="531"/>
      <c r="OBT106" s="532"/>
      <c r="OBU106" s="533"/>
      <c r="OBV106" s="527"/>
      <c r="OBW106" s="528"/>
      <c r="OBX106" s="529"/>
      <c r="OBY106" s="530"/>
      <c r="OBZ106" s="531"/>
      <c r="OCA106" s="532"/>
      <c r="OCB106" s="533"/>
      <c r="OCC106" s="527"/>
      <c r="OCD106" s="528"/>
      <c r="OCE106" s="529"/>
      <c r="OCF106" s="530"/>
      <c r="OCG106" s="531"/>
      <c r="OCH106" s="532"/>
      <c r="OCI106" s="533"/>
      <c r="OCJ106" s="527"/>
      <c r="OCK106" s="528"/>
      <c r="OCL106" s="529"/>
      <c r="OCM106" s="530"/>
      <c r="OCN106" s="531"/>
      <c r="OCO106" s="532"/>
      <c r="OCP106" s="533"/>
      <c r="OCQ106" s="527"/>
      <c r="OCR106" s="528"/>
      <c r="OCS106" s="529"/>
      <c r="OCT106" s="530"/>
      <c r="OCU106" s="531"/>
      <c r="OCV106" s="532"/>
      <c r="OCW106" s="533"/>
      <c r="OCX106" s="527"/>
      <c r="OCY106" s="528"/>
      <c r="OCZ106" s="529"/>
      <c r="ODA106" s="530"/>
      <c r="ODB106" s="531"/>
      <c r="ODC106" s="532"/>
      <c r="ODD106" s="533"/>
      <c r="ODE106" s="527"/>
      <c r="ODF106" s="528"/>
      <c r="ODG106" s="529"/>
      <c r="ODH106" s="530"/>
      <c r="ODI106" s="531"/>
      <c r="ODJ106" s="532"/>
      <c r="ODK106" s="533"/>
      <c r="ODL106" s="527"/>
      <c r="ODM106" s="528"/>
      <c r="ODN106" s="529"/>
      <c r="ODO106" s="530"/>
      <c r="ODP106" s="531"/>
      <c r="ODQ106" s="532"/>
      <c r="ODR106" s="533"/>
      <c r="ODS106" s="527"/>
      <c r="ODT106" s="528"/>
      <c r="ODU106" s="529"/>
      <c r="ODV106" s="530"/>
      <c r="ODW106" s="531"/>
      <c r="ODX106" s="532"/>
      <c r="ODY106" s="533"/>
      <c r="ODZ106" s="527"/>
      <c r="OEA106" s="528"/>
      <c r="OEB106" s="529"/>
      <c r="OEC106" s="530"/>
      <c r="OED106" s="531"/>
      <c r="OEE106" s="532"/>
      <c r="OEF106" s="533"/>
      <c r="OEG106" s="527"/>
      <c r="OEH106" s="528"/>
      <c r="OEI106" s="529"/>
      <c r="OEJ106" s="530"/>
      <c r="OEK106" s="531"/>
      <c r="OEL106" s="532"/>
      <c r="OEM106" s="533"/>
      <c r="OEN106" s="527"/>
      <c r="OEO106" s="528"/>
      <c r="OEP106" s="529"/>
      <c r="OEQ106" s="530"/>
      <c r="OER106" s="531"/>
      <c r="OES106" s="532"/>
      <c r="OET106" s="533"/>
      <c r="OEU106" s="527"/>
      <c r="OEV106" s="528"/>
      <c r="OEW106" s="529"/>
      <c r="OEX106" s="530"/>
      <c r="OEY106" s="531"/>
      <c r="OEZ106" s="532"/>
      <c r="OFA106" s="533"/>
      <c r="OFB106" s="527"/>
      <c r="OFC106" s="528"/>
      <c r="OFD106" s="529"/>
      <c r="OFE106" s="530"/>
      <c r="OFF106" s="531"/>
      <c r="OFG106" s="532"/>
      <c r="OFH106" s="533"/>
      <c r="OFI106" s="527"/>
      <c r="OFJ106" s="528"/>
      <c r="OFK106" s="529"/>
      <c r="OFL106" s="530"/>
      <c r="OFM106" s="531"/>
      <c r="OFN106" s="532"/>
      <c r="OFO106" s="533"/>
      <c r="OFP106" s="527"/>
      <c r="OFQ106" s="528"/>
      <c r="OFR106" s="529"/>
      <c r="OFS106" s="530"/>
      <c r="OFT106" s="531"/>
      <c r="OFU106" s="532"/>
      <c r="OFV106" s="533"/>
      <c r="OFW106" s="527"/>
      <c r="OFX106" s="528"/>
      <c r="OFY106" s="529"/>
      <c r="OFZ106" s="530"/>
      <c r="OGA106" s="531"/>
      <c r="OGB106" s="532"/>
      <c r="OGC106" s="533"/>
      <c r="OGD106" s="527"/>
      <c r="OGE106" s="528"/>
      <c r="OGF106" s="529"/>
      <c r="OGG106" s="530"/>
      <c r="OGH106" s="531"/>
      <c r="OGI106" s="532"/>
      <c r="OGJ106" s="533"/>
      <c r="OGK106" s="527"/>
      <c r="OGL106" s="528"/>
      <c r="OGM106" s="529"/>
      <c r="OGN106" s="530"/>
      <c r="OGO106" s="531"/>
      <c r="OGP106" s="532"/>
      <c r="OGQ106" s="533"/>
      <c r="OGR106" s="527"/>
      <c r="OGS106" s="528"/>
      <c r="OGT106" s="529"/>
      <c r="OGU106" s="530"/>
      <c r="OGV106" s="531"/>
      <c r="OGW106" s="532"/>
      <c r="OGX106" s="533"/>
      <c r="OGY106" s="527"/>
      <c r="OGZ106" s="528"/>
      <c r="OHA106" s="529"/>
      <c r="OHB106" s="530"/>
      <c r="OHC106" s="531"/>
      <c r="OHD106" s="532"/>
      <c r="OHE106" s="533"/>
      <c r="OHF106" s="527"/>
      <c r="OHG106" s="528"/>
      <c r="OHH106" s="529"/>
      <c r="OHI106" s="530"/>
      <c r="OHJ106" s="531"/>
      <c r="OHK106" s="532"/>
      <c r="OHL106" s="533"/>
      <c r="OHM106" s="527"/>
      <c r="OHN106" s="528"/>
      <c r="OHO106" s="529"/>
      <c r="OHP106" s="530"/>
      <c r="OHQ106" s="531"/>
      <c r="OHR106" s="532"/>
      <c r="OHS106" s="533"/>
      <c r="OHT106" s="527"/>
      <c r="OHU106" s="528"/>
      <c r="OHV106" s="529"/>
      <c r="OHW106" s="530"/>
      <c r="OHX106" s="531"/>
      <c r="OHY106" s="532"/>
      <c r="OHZ106" s="533"/>
      <c r="OIA106" s="527"/>
      <c r="OIB106" s="528"/>
      <c r="OIC106" s="529"/>
      <c r="OID106" s="530"/>
      <c r="OIE106" s="531"/>
      <c r="OIF106" s="532"/>
      <c r="OIG106" s="533"/>
      <c r="OIH106" s="527"/>
      <c r="OII106" s="528"/>
      <c r="OIJ106" s="529"/>
      <c r="OIK106" s="530"/>
      <c r="OIL106" s="531"/>
      <c r="OIM106" s="532"/>
      <c r="OIN106" s="533"/>
      <c r="OIO106" s="527"/>
      <c r="OIP106" s="528"/>
      <c r="OIQ106" s="529"/>
      <c r="OIR106" s="530"/>
      <c r="OIS106" s="531"/>
      <c r="OIT106" s="532"/>
      <c r="OIU106" s="533"/>
      <c r="OIV106" s="527"/>
      <c r="OIW106" s="528"/>
      <c r="OIX106" s="529"/>
      <c r="OIY106" s="530"/>
      <c r="OIZ106" s="531"/>
      <c r="OJA106" s="532"/>
      <c r="OJB106" s="533"/>
      <c r="OJC106" s="527"/>
      <c r="OJD106" s="528"/>
      <c r="OJE106" s="529"/>
      <c r="OJF106" s="530"/>
      <c r="OJG106" s="531"/>
      <c r="OJH106" s="532"/>
      <c r="OJI106" s="533"/>
      <c r="OJJ106" s="527"/>
      <c r="OJK106" s="528"/>
      <c r="OJL106" s="529"/>
      <c r="OJM106" s="530"/>
      <c r="OJN106" s="531"/>
      <c r="OJO106" s="532"/>
      <c r="OJP106" s="533"/>
      <c r="OJQ106" s="527"/>
      <c r="OJR106" s="528"/>
      <c r="OJS106" s="529"/>
      <c r="OJT106" s="530"/>
      <c r="OJU106" s="531"/>
      <c r="OJV106" s="532"/>
      <c r="OJW106" s="533"/>
      <c r="OJX106" s="527"/>
      <c r="OJY106" s="528"/>
      <c r="OJZ106" s="529"/>
      <c r="OKA106" s="530"/>
      <c r="OKB106" s="531"/>
      <c r="OKC106" s="532"/>
      <c r="OKD106" s="533"/>
      <c r="OKE106" s="527"/>
      <c r="OKF106" s="528"/>
      <c r="OKG106" s="529"/>
      <c r="OKH106" s="530"/>
      <c r="OKI106" s="531"/>
      <c r="OKJ106" s="532"/>
      <c r="OKK106" s="533"/>
      <c r="OKL106" s="527"/>
      <c r="OKM106" s="528"/>
      <c r="OKN106" s="529"/>
      <c r="OKO106" s="530"/>
      <c r="OKP106" s="531"/>
      <c r="OKQ106" s="532"/>
      <c r="OKR106" s="533"/>
      <c r="OKS106" s="527"/>
      <c r="OKT106" s="528"/>
      <c r="OKU106" s="529"/>
      <c r="OKV106" s="530"/>
      <c r="OKW106" s="531"/>
      <c r="OKX106" s="532"/>
      <c r="OKY106" s="533"/>
      <c r="OKZ106" s="527"/>
      <c r="OLA106" s="528"/>
      <c r="OLB106" s="529"/>
      <c r="OLC106" s="530"/>
      <c r="OLD106" s="531"/>
      <c r="OLE106" s="532"/>
      <c r="OLF106" s="533"/>
      <c r="OLG106" s="527"/>
      <c r="OLH106" s="528"/>
      <c r="OLI106" s="529"/>
      <c r="OLJ106" s="530"/>
      <c r="OLK106" s="531"/>
      <c r="OLL106" s="532"/>
      <c r="OLM106" s="533"/>
      <c r="OLN106" s="527"/>
      <c r="OLO106" s="528"/>
      <c r="OLP106" s="529"/>
      <c r="OLQ106" s="530"/>
      <c r="OLR106" s="531"/>
      <c r="OLS106" s="532"/>
      <c r="OLT106" s="533"/>
      <c r="OLU106" s="527"/>
      <c r="OLV106" s="528"/>
      <c r="OLW106" s="529"/>
      <c r="OLX106" s="530"/>
      <c r="OLY106" s="531"/>
      <c r="OLZ106" s="532"/>
      <c r="OMA106" s="533"/>
      <c r="OMB106" s="527"/>
      <c r="OMC106" s="528"/>
      <c r="OMD106" s="529"/>
      <c r="OME106" s="530"/>
      <c r="OMF106" s="531"/>
      <c r="OMG106" s="532"/>
      <c r="OMH106" s="533"/>
      <c r="OMI106" s="527"/>
      <c r="OMJ106" s="528"/>
      <c r="OMK106" s="529"/>
      <c r="OML106" s="530"/>
      <c r="OMM106" s="531"/>
      <c r="OMN106" s="532"/>
      <c r="OMO106" s="533"/>
      <c r="OMP106" s="527"/>
      <c r="OMQ106" s="528"/>
      <c r="OMR106" s="529"/>
      <c r="OMS106" s="530"/>
      <c r="OMT106" s="531"/>
      <c r="OMU106" s="532"/>
      <c r="OMV106" s="533"/>
      <c r="OMW106" s="527"/>
      <c r="OMX106" s="528"/>
      <c r="OMY106" s="529"/>
      <c r="OMZ106" s="530"/>
      <c r="ONA106" s="531"/>
      <c r="ONB106" s="532"/>
      <c r="ONC106" s="533"/>
      <c r="OND106" s="527"/>
      <c r="ONE106" s="528"/>
      <c r="ONF106" s="529"/>
      <c r="ONG106" s="530"/>
      <c r="ONH106" s="531"/>
      <c r="ONI106" s="532"/>
      <c r="ONJ106" s="533"/>
      <c r="ONK106" s="527"/>
      <c r="ONL106" s="528"/>
      <c r="ONM106" s="529"/>
      <c r="ONN106" s="530"/>
      <c r="ONO106" s="531"/>
      <c r="ONP106" s="532"/>
      <c r="ONQ106" s="533"/>
      <c r="ONR106" s="527"/>
      <c r="ONS106" s="528"/>
      <c r="ONT106" s="529"/>
      <c r="ONU106" s="530"/>
      <c r="ONV106" s="531"/>
      <c r="ONW106" s="532"/>
      <c r="ONX106" s="533"/>
      <c r="ONY106" s="527"/>
      <c r="ONZ106" s="528"/>
      <c r="OOA106" s="529"/>
      <c r="OOB106" s="530"/>
      <c r="OOC106" s="531"/>
      <c r="OOD106" s="532"/>
      <c r="OOE106" s="533"/>
      <c r="OOF106" s="527"/>
      <c r="OOG106" s="528"/>
      <c r="OOH106" s="529"/>
      <c r="OOI106" s="530"/>
      <c r="OOJ106" s="531"/>
      <c r="OOK106" s="532"/>
      <c r="OOL106" s="533"/>
      <c r="OOM106" s="527"/>
      <c r="OON106" s="528"/>
      <c r="OOO106" s="529"/>
      <c r="OOP106" s="530"/>
      <c r="OOQ106" s="531"/>
      <c r="OOR106" s="532"/>
      <c r="OOS106" s="533"/>
      <c r="OOT106" s="527"/>
      <c r="OOU106" s="528"/>
      <c r="OOV106" s="529"/>
      <c r="OOW106" s="530"/>
      <c r="OOX106" s="531"/>
      <c r="OOY106" s="532"/>
      <c r="OOZ106" s="533"/>
      <c r="OPA106" s="527"/>
      <c r="OPB106" s="528"/>
      <c r="OPC106" s="529"/>
      <c r="OPD106" s="530"/>
      <c r="OPE106" s="531"/>
      <c r="OPF106" s="532"/>
      <c r="OPG106" s="533"/>
      <c r="OPH106" s="527"/>
      <c r="OPI106" s="528"/>
      <c r="OPJ106" s="529"/>
      <c r="OPK106" s="530"/>
      <c r="OPL106" s="531"/>
      <c r="OPM106" s="532"/>
      <c r="OPN106" s="533"/>
      <c r="OPO106" s="527"/>
      <c r="OPP106" s="528"/>
      <c r="OPQ106" s="529"/>
      <c r="OPR106" s="530"/>
      <c r="OPS106" s="531"/>
      <c r="OPT106" s="532"/>
      <c r="OPU106" s="533"/>
      <c r="OPV106" s="527"/>
      <c r="OPW106" s="528"/>
      <c r="OPX106" s="529"/>
      <c r="OPY106" s="530"/>
      <c r="OPZ106" s="531"/>
      <c r="OQA106" s="532"/>
      <c r="OQB106" s="533"/>
      <c r="OQC106" s="527"/>
      <c r="OQD106" s="528"/>
      <c r="OQE106" s="529"/>
      <c r="OQF106" s="530"/>
      <c r="OQG106" s="531"/>
      <c r="OQH106" s="532"/>
      <c r="OQI106" s="533"/>
      <c r="OQJ106" s="527"/>
      <c r="OQK106" s="528"/>
      <c r="OQL106" s="529"/>
      <c r="OQM106" s="530"/>
      <c r="OQN106" s="531"/>
      <c r="OQO106" s="532"/>
      <c r="OQP106" s="533"/>
      <c r="OQQ106" s="527"/>
      <c r="OQR106" s="528"/>
      <c r="OQS106" s="529"/>
      <c r="OQT106" s="530"/>
      <c r="OQU106" s="531"/>
      <c r="OQV106" s="532"/>
      <c r="OQW106" s="533"/>
      <c r="OQX106" s="527"/>
      <c r="OQY106" s="528"/>
      <c r="OQZ106" s="529"/>
      <c r="ORA106" s="530"/>
      <c r="ORB106" s="531"/>
      <c r="ORC106" s="532"/>
      <c r="ORD106" s="533"/>
      <c r="ORE106" s="527"/>
      <c r="ORF106" s="528"/>
      <c r="ORG106" s="529"/>
      <c r="ORH106" s="530"/>
      <c r="ORI106" s="531"/>
      <c r="ORJ106" s="532"/>
      <c r="ORK106" s="533"/>
      <c r="ORL106" s="527"/>
      <c r="ORM106" s="528"/>
      <c r="ORN106" s="529"/>
      <c r="ORO106" s="530"/>
      <c r="ORP106" s="531"/>
      <c r="ORQ106" s="532"/>
      <c r="ORR106" s="533"/>
      <c r="ORS106" s="527"/>
      <c r="ORT106" s="528"/>
      <c r="ORU106" s="529"/>
      <c r="ORV106" s="530"/>
      <c r="ORW106" s="531"/>
      <c r="ORX106" s="532"/>
      <c r="ORY106" s="533"/>
      <c r="ORZ106" s="527"/>
      <c r="OSA106" s="528"/>
      <c r="OSB106" s="529"/>
      <c r="OSC106" s="530"/>
      <c r="OSD106" s="531"/>
      <c r="OSE106" s="532"/>
      <c r="OSF106" s="533"/>
      <c r="OSG106" s="527"/>
      <c r="OSH106" s="528"/>
      <c r="OSI106" s="529"/>
      <c r="OSJ106" s="530"/>
      <c r="OSK106" s="531"/>
      <c r="OSL106" s="532"/>
      <c r="OSM106" s="533"/>
      <c r="OSN106" s="527"/>
      <c r="OSO106" s="528"/>
      <c r="OSP106" s="529"/>
      <c r="OSQ106" s="530"/>
      <c r="OSR106" s="531"/>
      <c r="OSS106" s="532"/>
      <c r="OST106" s="533"/>
      <c r="OSU106" s="527"/>
      <c r="OSV106" s="528"/>
      <c r="OSW106" s="529"/>
      <c r="OSX106" s="530"/>
      <c r="OSY106" s="531"/>
      <c r="OSZ106" s="532"/>
      <c r="OTA106" s="533"/>
      <c r="OTB106" s="527"/>
      <c r="OTC106" s="528"/>
      <c r="OTD106" s="529"/>
      <c r="OTE106" s="530"/>
      <c r="OTF106" s="531"/>
      <c r="OTG106" s="532"/>
      <c r="OTH106" s="533"/>
      <c r="OTI106" s="527"/>
      <c r="OTJ106" s="528"/>
      <c r="OTK106" s="529"/>
      <c r="OTL106" s="530"/>
      <c r="OTM106" s="531"/>
      <c r="OTN106" s="532"/>
      <c r="OTO106" s="533"/>
      <c r="OTP106" s="527"/>
      <c r="OTQ106" s="528"/>
      <c r="OTR106" s="529"/>
      <c r="OTS106" s="530"/>
      <c r="OTT106" s="531"/>
      <c r="OTU106" s="532"/>
      <c r="OTV106" s="533"/>
      <c r="OTW106" s="527"/>
      <c r="OTX106" s="528"/>
      <c r="OTY106" s="529"/>
      <c r="OTZ106" s="530"/>
      <c r="OUA106" s="531"/>
      <c r="OUB106" s="532"/>
      <c r="OUC106" s="533"/>
      <c r="OUD106" s="527"/>
      <c r="OUE106" s="528"/>
      <c r="OUF106" s="529"/>
      <c r="OUG106" s="530"/>
      <c r="OUH106" s="531"/>
      <c r="OUI106" s="532"/>
      <c r="OUJ106" s="533"/>
      <c r="OUK106" s="527"/>
      <c r="OUL106" s="528"/>
      <c r="OUM106" s="529"/>
      <c r="OUN106" s="530"/>
      <c r="OUO106" s="531"/>
      <c r="OUP106" s="532"/>
      <c r="OUQ106" s="533"/>
      <c r="OUR106" s="527"/>
      <c r="OUS106" s="528"/>
      <c r="OUT106" s="529"/>
      <c r="OUU106" s="530"/>
      <c r="OUV106" s="531"/>
      <c r="OUW106" s="532"/>
      <c r="OUX106" s="533"/>
      <c r="OUY106" s="527"/>
      <c r="OUZ106" s="528"/>
      <c r="OVA106" s="529"/>
      <c r="OVB106" s="530"/>
      <c r="OVC106" s="531"/>
      <c r="OVD106" s="532"/>
      <c r="OVE106" s="533"/>
      <c r="OVF106" s="527"/>
      <c r="OVG106" s="528"/>
      <c r="OVH106" s="529"/>
      <c r="OVI106" s="530"/>
      <c r="OVJ106" s="531"/>
      <c r="OVK106" s="532"/>
      <c r="OVL106" s="533"/>
      <c r="OVM106" s="527"/>
      <c r="OVN106" s="528"/>
      <c r="OVO106" s="529"/>
      <c r="OVP106" s="530"/>
      <c r="OVQ106" s="531"/>
      <c r="OVR106" s="532"/>
      <c r="OVS106" s="533"/>
      <c r="OVT106" s="527"/>
      <c r="OVU106" s="528"/>
      <c r="OVV106" s="529"/>
      <c r="OVW106" s="530"/>
      <c r="OVX106" s="531"/>
      <c r="OVY106" s="532"/>
      <c r="OVZ106" s="533"/>
      <c r="OWA106" s="527"/>
      <c r="OWB106" s="528"/>
      <c r="OWC106" s="529"/>
      <c r="OWD106" s="530"/>
      <c r="OWE106" s="531"/>
      <c r="OWF106" s="532"/>
      <c r="OWG106" s="533"/>
      <c r="OWH106" s="527"/>
      <c r="OWI106" s="528"/>
      <c r="OWJ106" s="529"/>
      <c r="OWK106" s="530"/>
      <c r="OWL106" s="531"/>
      <c r="OWM106" s="532"/>
      <c r="OWN106" s="533"/>
      <c r="OWO106" s="527"/>
      <c r="OWP106" s="528"/>
      <c r="OWQ106" s="529"/>
      <c r="OWR106" s="530"/>
      <c r="OWS106" s="531"/>
      <c r="OWT106" s="532"/>
      <c r="OWU106" s="533"/>
      <c r="OWV106" s="527"/>
      <c r="OWW106" s="528"/>
      <c r="OWX106" s="529"/>
      <c r="OWY106" s="530"/>
      <c r="OWZ106" s="531"/>
      <c r="OXA106" s="532"/>
      <c r="OXB106" s="533"/>
      <c r="OXC106" s="527"/>
      <c r="OXD106" s="528"/>
      <c r="OXE106" s="529"/>
      <c r="OXF106" s="530"/>
      <c r="OXG106" s="531"/>
      <c r="OXH106" s="532"/>
      <c r="OXI106" s="533"/>
      <c r="OXJ106" s="527"/>
      <c r="OXK106" s="528"/>
      <c r="OXL106" s="529"/>
      <c r="OXM106" s="530"/>
      <c r="OXN106" s="531"/>
      <c r="OXO106" s="532"/>
      <c r="OXP106" s="533"/>
      <c r="OXQ106" s="527"/>
      <c r="OXR106" s="528"/>
      <c r="OXS106" s="529"/>
      <c r="OXT106" s="530"/>
      <c r="OXU106" s="531"/>
      <c r="OXV106" s="532"/>
      <c r="OXW106" s="533"/>
      <c r="OXX106" s="527"/>
      <c r="OXY106" s="528"/>
      <c r="OXZ106" s="529"/>
      <c r="OYA106" s="530"/>
      <c r="OYB106" s="531"/>
      <c r="OYC106" s="532"/>
      <c r="OYD106" s="533"/>
      <c r="OYE106" s="527"/>
      <c r="OYF106" s="528"/>
      <c r="OYG106" s="529"/>
      <c r="OYH106" s="530"/>
      <c r="OYI106" s="531"/>
      <c r="OYJ106" s="532"/>
      <c r="OYK106" s="533"/>
      <c r="OYL106" s="527"/>
      <c r="OYM106" s="528"/>
      <c r="OYN106" s="529"/>
      <c r="OYO106" s="530"/>
      <c r="OYP106" s="531"/>
      <c r="OYQ106" s="532"/>
      <c r="OYR106" s="533"/>
      <c r="OYS106" s="527"/>
      <c r="OYT106" s="528"/>
      <c r="OYU106" s="529"/>
      <c r="OYV106" s="530"/>
      <c r="OYW106" s="531"/>
      <c r="OYX106" s="532"/>
      <c r="OYY106" s="533"/>
      <c r="OYZ106" s="527"/>
      <c r="OZA106" s="528"/>
      <c r="OZB106" s="529"/>
      <c r="OZC106" s="530"/>
      <c r="OZD106" s="531"/>
      <c r="OZE106" s="532"/>
      <c r="OZF106" s="533"/>
      <c r="OZG106" s="527"/>
      <c r="OZH106" s="528"/>
      <c r="OZI106" s="529"/>
      <c r="OZJ106" s="530"/>
      <c r="OZK106" s="531"/>
      <c r="OZL106" s="532"/>
      <c r="OZM106" s="533"/>
      <c r="OZN106" s="527"/>
      <c r="OZO106" s="528"/>
      <c r="OZP106" s="529"/>
      <c r="OZQ106" s="530"/>
      <c r="OZR106" s="531"/>
      <c r="OZS106" s="532"/>
      <c r="OZT106" s="533"/>
      <c r="OZU106" s="527"/>
      <c r="OZV106" s="528"/>
      <c r="OZW106" s="529"/>
      <c r="OZX106" s="530"/>
      <c r="OZY106" s="531"/>
      <c r="OZZ106" s="532"/>
      <c r="PAA106" s="533"/>
      <c r="PAB106" s="527"/>
      <c r="PAC106" s="528"/>
      <c r="PAD106" s="529"/>
      <c r="PAE106" s="530"/>
      <c r="PAF106" s="531"/>
      <c r="PAG106" s="532"/>
      <c r="PAH106" s="533"/>
      <c r="PAI106" s="527"/>
      <c r="PAJ106" s="528"/>
      <c r="PAK106" s="529"/>
      <c r="PAL106" s="530"/>
      <c r="PAM106" s="531"/>
      <c r="PAN106" s="532"/>
      <c r="PAO106" s="533"/>
      <c r="PAP106" s="527"/>
      <c r="PAQ106" s="528"/>
      <c r="PAR106" s="529"/>
      <c r="PAS106" s="530"/>
      <c r="PAT106" s="531"/>
      <c r="PAU106" s="532"/>
      <c r="PAV106" s="533"/>
      <c r="PAW106" s="527"/>
      <c r="PAX106" s="528"/>
      <c r="PAY106" s="529"/>
      <c r="PAZ106" s="530"/>
      <c r="PBA106" s="531"/>
      <c r="PBB106" s="532"/>
      <c r="PBC106" s="533"/>
      <c r="PBD106" s="527"/>
      <c r="PBE106" s="528"/>
      <c r="PBF106" s="529"/>
      <c r="PBG106" s="530"/>
      <c r="PBH106" s="531"/>
      <c r="PBI106" s="532"/>
      <c r="PBJ106" s="533"/>
      <c r="PBK106" s="527"/>
      <c r="PBL106" s="528"/>
      <c r="PBM106" s="529"/>
      <c r="PBN106" s="530"/>
      <c r="PBO106" s="531"/>
      <c r="PBP106" s="532"/>
      <c r="PBQ106" s="533"/>
      <c r="PBR106" s="527"/>
      <c r="PBS106" s="528"/>
      <c r="PBT106" s="529"/>
      <c r="PBU106" s="530"/>
      <c r="PBV106" s="531"/>
      <c r="PBW106" s="532"/>
      <c r="PBX106" s="533"/>
      <c r="PBY106" s="527"/>
      <c r="PBZ106" s="528"/>
      <c r="PCA106" s="529"/>
      <c r="PCB106" s="530"/>
      <c r="PCC106" s="531"/>
      <c r="PCD106" s="532"/>
      <c r="PCE106" s="533"/>
      <c r="PCF106" s="527"/>
      <c r="PCG106" s="528"/>
      <c r="PCH106" s="529"/>
      <c r="PCI106" s="530"/>
      <c r="PCJ106" s="531"/>
      <c r="PCK106" s="532"/>
      <c r="PCL106" s="533"/>
      <c r="PCM106" s="527"/>
      <c r="PCN106" s="528"/>
      <c r="PCO106" s="529"/>
      <c r="PCP106" s="530"/>
      <c r="PCQ106" s="531"/>
      <c r="PCR106" s="532"/>
      <c r="PCS106" s="533"/>
      <c r="PCT106" s="527"/>
      <c r="PCU106" s="528"/>
      <c r="PCV106" s="529"/>
      <c r="PCW106" s="530"/>
      <c r="PCX106" s="531"/>
      <c r="PCY106" s="532"/>
      <c r="PCZ106" s="533"/>
      <c r="PDA106" s="527"/>
      <c r="PDB106" s="528"/>
      <c r="PDC106" s="529"/>
      <c r="PDD106" s="530"/>
      <c r="PDE106" s="531"/>
      <c r="PDF106" s="532"/>
      <c r="PDG106" s="533"/>
      <c r="PDH106" s="527"/>
      <c r="PDI106" s="528"/>
      <c r="PDJ106" s="529"/>
      <c r="PDK106" s="530"/>
      <c r="PDL106" s="531"/>
      <c r="PDM106" s="532"/>
      <c r="PDN106" s="533"/>
      <c r="PDO106" s="527"/>
      <c r="PDP106" s="528"/>
      <c r="PDQ106" s="529"/>
      <c r="PDR106" s="530"/>
      <c r="PDS106" s="531"/>
      <c r="PDT106" s="532"/>
      <c r="PDU106" s="533"/>
      <c r="PDV106" s="527"/>
      <c r="PDW106" s="528"/>
      <c r="PDX106" s="529"/>
      <c r="PDY106" s="530"/>
      <c r="PDZ106" s="531"/>
      <c r="PEA106" s="532"/>
      <c r="PEB106" s="533"/>
      <c r="PEC106" s="527"/>
      <c r="PED106" s="528"/>
      <c r="PEE106" s="529"/>
      <c r="PEF106" s="530"/>
      <c r="PEG106" s="531"/>
      <c r="PEH106" s="532"/>
      <c r="PEI106" s="533"/>
      <c r="PEJ106" s="527"/>
      <c r="PEK106" s="528"/>
      <c r="PEL106" s="529"/>
      <c r="PEM106" s="530"/>
      <c r="PEN106" s="531"/>
      <c r="PEO106" s="532"/>
      <c r="PEP106" s="533"/>
      <c r="PEQ106" s="527"/>
      <c r="PER106" s="528"/>
      <c r="PES106" s="529"/>
      <c r="PET106" s="530"/>
      <c r="PEU106" s="531"/>
      <c r="PEV106" s="532"/>
      <c r="PEW106" s="533"/>
      <c r="PEX106" s="527"/>
      <c r="PEY106" s="528"/>
      <c r="PEZ106" s="529"/>
      <c r="PFA106" s="530"/>
      <c r="PFB106" s="531"/>
      <c r="PFC106" s="532"/>
      <c r="PFD106" s="533"/>
      <c r="PFE106" s="527"/>
      <c r="PFF106" s="528"/>
      <c r="PFG106" s="529"/>
      <c r="PFH106" s="530"/>
      <c r="PFI106" s="531"/>
      <c r="PFJ106" s="532"/>
      <c r="PFK106" s="533"/>
      <c r="PFL106" s="527"/>
      <c r="PFM106" s="528"/>
      <c r="PFN106" s="529"/>
      <c r="PFO106" s="530"/>
      <c r="PFP106" s="531"/>
      <c r="PFQ106" s="532"/>
      <c r="PFR106" s="533"/>
      <c r="PFS106" s="527"/>
      <c r="PFT106" s="528"/>
      <c r="PFU106" s="529"/>
      <c r="PFV106" s="530"/>
      <c r="PFW106" s="531"/>
      <c r="PFX106" s="532"/>
      <c r="PFY106" s="533"/>
      <c r="PFZ106" s="527"/>
      <c r="PGA106" s="528"/>
      <c r="PGB106" s="529"/>
      <c r="PGC106" s="530"/>
      <c r="PGD106" s="531"/>
      <c r="PGE106" s="532"/>
      <c r="PGF106" s="533"/>
      <c r="PGG106" s="527"/>
      <c r="PGH106" s="528"/>
      <c r="PGI106" s="529"/>
      <c r="PGJ106" s="530"/>
      <c r="PGK106" s="531"/>
      <c r="PGL106" s="532"/>
      <c r="PGM106" s="533"/>
      <c r="PGN106" s="527"/>
      <c r="PGO106" s="528"/>
      <c r="PGP106" s="529"/>
      <c r="PGQ106" s="530"/>
      <c r="PGR106" s="531"/>
      <c r="PGS106" s="532"/>
      <c r="PGT106" s="533"/>
      <c r="PGU106" s="527"/>
      <c r="PGV106" s="528"/>
      <c r="PGW106" s="529"/>
      <c r="PGX106" s="530"/>
      <c r="PGY106" s="531"/>
      <c r="PGZ106" s="532"/>
      <c r="PHA106" s="533"/>
      <c r="PHB106" s="527"/>
      <c r="PHC106" s="528"/>
      <c r="PHD106" s="529"/>
      <c r="PHE106" s="530"/>
      <c r="PHF106" s="531"/>
      <c r="PHG106" s="532"/>
      <c r="PHH106" s="533"/>
      <c r="PHI106" s="527"/>
      <c r="PHJ106" s="528"/>
      <c r="PHK106" s="529"/>
      <c r="PHL106" s="530"/>
      <c r="PHM106" s="531"/>
      <c r="PHN106" s="532"/>
      <c r="PHO106" s="533"/>
      <c r="PHP106" s="527"/>
      <c r="PHQ106" s="528"/>
      <c r="PHR106" s="529"/>
      <c r="PHS106" s="530"/>
      <c r="PHT106" s="531"/>
      <c r="PHU106" s="532"/>
      <c r="PHV106" s="533"/>
      <c r="PHW106" s="527"/>
      <c r="PHX106" s="528"/>
      <c r="PHY106" s="529"/>
      <c r="PHZ106" s="530"/>
      <c r="PIA106" s="531"/>
      <c r="PIB106" s="532"/>
      <c r="PIC106" s="533"/>
      <c r="PID106" s="527"/>
      <c r="PIE106" s="528"/>
      <c r="PIF106" s="529"/>
      <c r="PIG106" s="530"/>
      <c r="PIH106" s="531"/>
      <c r="PII106" s="532"/>
      <c r="PIJ106" s="533"/>
      <c r="PIK106" s="527"/>
      <c r="PIL106" s="528"/>
      <c r="PIM106" s="529"/>
      <c r="PIN106" s="530"/>
      <c r="PIO106" s="531"/>
      <c r="PIP106" s="532"/>
      <c r="PIQ106" s="533"/>
      <c r="PIR106" s="527"/>
      <c r="PIS106" s="528"/>
      <c r="PIT106" s="529"/>
      <c r="PIU106" s="530"/>
      <c r="PIV106" s="531"/>
      <c r="PIW106" s="532"/>
      <c r="PIX106" s="533"/>
      <c r="PIY106" s="527"/>
      <c r="PIZ106" s="528"/>
      <c r="PJA106" s="529"/>
      <c r="PJB106" s="530"/>
      <c r="PJC106" s="531"/>
      <c r="PJD106" s="532"/>
      <c r="PJE106" s="533"/>
      <c r="PJF106" s="527"/>
      <c r="PJG106" s="528"/>
      <c r="PJH106" s="529"/>
      <c r="PJI106" s="530"/>
      <c r="PJJ106" s="531"/>
      <c r="PJK106" s="532"/>
      <c r="PJL106" s="533"/>
      <c r="PJM106" s="527"/>
      <c r="PJN106" s="528"/>
      <c r="PJO106" s="529"/>
      <c r="PJP106" s="530"/>
      <c r="PJQ106" s="531"/>
      <c r="PJR106" s="532"/>
      <c r="PJS106" s="533"/>
      <c r="PJT106" s="527"/>
      <c r="PJU106" s="528"/>
      <c r="PJV106" s="529"/>
      <c r="PJW106" s="530"/>
      <c r="PJX106" s="531"/>
      <c r="PJY106" s="532"/>
      <c r="PJZ106" s="533"/>
      <c r="PKA106" s="527"/>
      <c r="PKB106" s="528"/>
      <c r="PKC106" s="529"/>
      <c r="PKD106" s="530"/>
      <c r="PKE106" s="531"/>
      <c r="PKF106" s="532"/>
      <c r="PKG106" s="533"/>
      <c r="PKH106" s="527"/>
      <c r="PKI106" s="528"/>
      <c r="PKJ106" s="529"/>
      <c r="PKK106" s="530"/>
      <c r="PKL106" s="531"/>
      <c r="PKM106" s="532"/>
      <c r="PKN106" s="533"/>
      <c r="PKO106" s="527"/>
      <c r="PKP106" s="528"/>
      <c r="PKQ106" s="529"/>
      <c r="PKR106" s="530"/>
      <c r="PKS106" s="531"/>
      <c r="PKT106" s="532"/>
      <c r="PKU106" s="533"/>
      <c r="PKV106" s="527"/>
      <c r="PKW106" s="528"/>
      <c r="PKX106" s="529"/>
      <c r="PKY106" s="530"/>
      <c r="PKZ106" s="531"/>
      <c r="PLA106" s="532"/>
      <c r="PLB106" s="533"/>
      <c r="PLC106" s="527"/>
      <c r="PLD106" s="528"/>
      <c r="PLE106" s="529"/>
      <c r="PLF106" s="530"/>
      <c r="PLG106" s="531"/>
      <c r="PLH106" s="532"/>
      <c r="PLI106" s="533"/>
      <c r="PLJ106" s="527"/>
      <c r="PLK106" s="528"/>
      <c r="PLL106" s="529"/>
      <c r="PLM106" s="530"/>
      <c r="PLN106" s="531"/>
      <c r="PLO106" s="532"/>
      <c r="PLP106" s="533"/>
      <c r="PLQ106" s="527"/>
      <c r="PLR106" s="528"/>
      <c r="PLS106" s="529"/>
      <c r="PLT106" s="530"/>
      <c r="PLU106" s="531"/>
      <c r="PLV106" s="532"/>
      <c r="PLW106" s="533"/>
      <c r="PLX106" s="527"/>
      <c r="PLY106" s="528"/>
      <c r="PLZ106" s="529"/>
      <c r="PMA106" s="530"/>
      <c r="PMB106" s="531"/>
      <c r="PMC106" s="532"/>
      <c r="PMD106" s="533"/>
      <c r="PME106" s="527"/>
      <c r="PMF106" s="528"/>
      <c r="PMG106" s="529"/>
      <c r="PMH106" s="530"/>
      <c r="PMI106" s="531"/>
      <c r="PMJ106" s="532"/>
      <c r="PMK106" s="533"/>
      <c r="PML106" s="527"/>
      <c r="PMM106" s="528"/>
      <c r="PMN106" s="529"/>
      <c r="PMO106" s="530"/>
      <c r="PMP106" s="531"/>
      <c r="PMQ106" s="532"/>
      <c r="PMR106" s="533"/>
      <c r="PMS106" s="527"/>
      <c r="PMT106" s="528"/>
      <c r="PMU106" s="529"/>
      <c r="PMV106" s="530"/>
      <c r="PMW106" s="531"/>
      <c r="PMX106" s="532"/>
      <c r="PMY106" s="533"/>
      <c r="PMZ106" s="527"/>
      <c r="PNA106" s="528"/>
      <c r="PNB106" s="529"/>
      <c r="PNC106" s="530"/>
      <c r="PND106" s="531"/>
      <c r="PNE106" s="532"/>
      <c r="PNF106" s="533"/>
      <c r="PNG106" s="527"/>
      <c r="PNH106" s="528"/>
      <c r="PNI106" s="529"/>
      <c r="PNJ106" s="530"/>
      <c r="PNK106" s="531"/>
      <c r="PNL106" s="532"/>
      <c r="PNM106" s="533"/>
      <c r="PNN106" s="527"/>
      <c r="PNO106" s="528"/>
      <c r="PNP106" s="529"/>
      <c r="PNQ106" s="530"/>
      <c r="PNR106" s="531"/>
      <c r="PNS106" s="532"/>
      <c r="PNT106" s="533"/>
      <c r="PNU106" s="527"/>
      <c r="PNV106" s="528"/>
      <c r="PNW106" s="529"/>
      <c r="PNX106" s="530"/>
      <c r="PNY106" s="531"/>
      <c r="PNZ106" s="532"/>
      <c r="POA106" s="533"/>
      <c r="POB106" s="527"/>
      <c r="POC106" s="528"/>
      <c r="POD106" s="529"/>
      <c r="POE106" s="530"/>
      <c r="POF106" s="531"/>
      <c r="POG106" s="532"/>
      <c r="POH106" s="533"/>
      <c r="POI106" s="527"/>
      <c r="POJ106" s="528"/>
      <c r="POK106" s="529"/>
      <c r="POL106" s="530"/>
      <c r="POM106" s="531"/>
      <c r="PON106" s="532"/>
      <c r="POO106" s="533"/>
      <c r="POP106" s="527"/>
      <c r="POQ106" s="528"/>
      <c r="POR106" s="529"/>
      <c r="POS106" s="530"/>
      <c r="POT106" s="531"/>
      <c r="POU106" s="532"/>
      <c r="POV106" s="533"/>
      <c r="POW106" s="527"/>
      <c r="POX106" s="528"/>
      <c r="POY106" s="529"/>
      <c r="POZ106" s="530"/>
      <c r="PPA106" s="531"/>
      <c r="PPB106" s="532"/>
      <c r="PPC106" s="533"/>
      <c r="PPD106" s="527"/>
      <c r="PPE106" s="528"/>
      <c r="PPF106" s="529"/>
      <c r="PPG106" s="530"/>
      <c r="PPH106" s="531"/>
      <c r="PPI106" s="532"/>
      <c r="PPJ106" s="533"/>
      <c r="PPK106" s="527"/>
      <c r="PPL106" s="528"/>
      <c r="PPM106" s="529"/>
      <c r="PPN106" s="530"/>
      <c r="PPO106" s="531"/>
      <c r="PPP106" s="532"/>
      <c r="PPQ106" s="533"/>
      <c r="PPR106" s="527"/>
      <c r="PPS106" s="528"/>
      <c r="PPT106" s="529"/>
      <c r="PPU106" s="530"/>
      <c r="PPV106" s="531"/>
      <c r="PPW106" s="532"/>
      <c r="PPX106" s="533"/>
      <c r="PPY106" s="527"/>
      <c r="PPZ106" s="528"/>
      <c r="PQA106" s="529"/>
      <c r="PQB106" s="530"/>
      <c r="PQC106" s="531"/>
      <c r="PQD106" s="532"/>
      <c r="PQE106" s="533"/>
      <c r="PQF106" s="527"/>
      <c r="PQG106" s="528"/>
      <c r="PQH106" s="529"/>
      <c r="PQI106" s="530"/>
      <c r="PQJ106" s="531"/>
      <c r="PQK106" s="532"/>
      <c r="PQL106" s="533"/>
      <c r="PQM106" s="527"/>
      <c r="PQN106" s="528"/>
      <c r="PQO106" s="529"/>
      <c r="PQP106" s="530"/>
      <c r="PQQ106" s="531"/>
      <c r="PQR106" s="532"/>
      <c r="PQS106" s="533"/>
      <c r="PQT106" s="527"/>
      <c r="PQU106" s="528"/>
      <c r="PQV106" s="529"/>
      <c r="PQW106" s="530"/>
      <c r="PQX106" s="531"/>
      <c r="PQY106" s="532"/>
      <c r="PQZ106" s="533"/>
      <c r="PRA106" s="527"/>
      <c r="PRB106" s="528"/>
      <c r="PRC106" s="529"/>
      <c r="PRD106" s="530"/>
      <c r="PRE106" s="531"/>
      <c r="PRF106" s="532"/>
      <c r="PRG106" s="533"/>
      <c r="PRH106" s="527"/>
      <c r="PRI106" s="528"/>
      <c r="PRJ106" s="529"/>
      <c r="PRK106" s="530"/>
      <c r="PRL106" s="531"/>
      <c r="PRM106" s="532"/>
      <c r="PRN106" s="533"/>
      <c r="PRO106" s="527"/>
      <c r="PRP106" s="528"/>
      <c r="PRQ106" s="529"/>
      <c r="PRR106" s="530"/>
      <c r="PRS106" s="531"/>
      <c r="PRT106" s="532"/>
      <c r="PRU106" s="533"/>
      <c r="PRV106" s="527"/>
      <c r="PRW106" s="528"/>
      <c r="PRX106" s="529"/>
      <c r="PRY106" s="530"/>
      <c r="PRZ106" s="531"/>
      <c r="PSA106" s="532"/>
      <c r="PSB106" s="533"/>
      <c r="PSC106" s="527"/>
      <c r="PSD106" s="528"/>
      <c r="PSE106" s="529"/>
      <c r="PSF106" s="530"/>
      <c r="PSG106" s="531"/>
      <c r="PSH106" s="532"/>
      <c r="PSI106" s="533"/>
      <c r="PSJ106" s="527"/>
      <c r="PSK106" s="528"/>
      <c r="PSL106" s="529"/>
      <c r="PSM106" s="530"/>
      <c r="PSN106" s="531"/>
      <c r="PSO106" s="532"/>
      <c r="PSP106" s="533"/>
      <c r="PSQ106" s="527"/>
      <c r="PSR106" s="528"/>
      <c r="PSS106" s="529"/>
      <c r="PST106" s="530"/>
      <c r="PSU106" s="531"/>
      <c r="PSV106" s="532"/>
      <c r="PSW106" s="533"/>
      <c r="PSX106" s="527"/>
      <c r="PSY106" s="528"/>
      <c r="PSZ106" s="529"/>
      <c r="PTA106" s="530"/>
      <c r="PTB106" s="531"/>
      <c r="PTC106" s="532"/>
      <c r="PTD106" s="533"/>
      <c r="PTE106" s="527"/>
      <c r="PTF106" s="528"/>
      <c r="PTG106" s="529"/>
      <c r="PTH106" s="530"/>
      <c r="PTI106" s="531"/>
      <c r="PTJ106" s="532"/>
      <c r="PTK106" s="533"/>
      <c r="PTL106" s="527"/>
      <c r="PTM106" s="528"/>
      <c r="PTN106" s="529"/>
      <c r="PTO106" s="530"/>
      <c r="PTP106" s="531"/>
      <c r="PTQ106" s="532"/>
      <c r="PTR106" s="533"/>
      <c r="PTS106" s="527"/>
      <c r="PTT106" s="528"/>
      <c r="PTU106" s="529"/>
      <c r="PTV106" s="530"/>
      <c r="PTW106" s="531"/>
      <c r="PTX106" s="532"/>
      <c r="PTY106" s="533"/>
      <c r="PTZ106" s="527"/>
      <c r="PUA106" s="528"/>
      <c r="PUB106" s="529"/>
      <c r="PUC106" s="530"/>
      <c r="PUD106" s="531"/>
      <c r="PUE106" s="532"/>
      <c r="PUF106" s="533"/>
      <c r="PUG106" s="527"/>
      <c r="PUH106" s="528"/>
      <c r="PUI106" s="529"/>
      <c r="PUJ106" s="530"/>
      <c r="PUK106" s="531"/>
      <c r="PUL106" s="532"/>
      <c r="PUM106" s="533"/>
      <c r="PUN106" s="527"/>
      <c r="PUO106" s="528"/>
      <c r="PUP106" s="529"/>
      <c r="PUQ106" s="530"/>
      <c r="PUR106" s="531"/>
      <c r="PUS106" s="532"/>
      <c r="PUT106" s="533"/>
      <c r="PUU106" s="527"/>
      <c r="PUV106" s="528"/>
      <c r="PUW106" s="529"/>
      <c r="PUX106" s="530"/>
      <c r="PUY106" s="531"/>
      <c r="PUZ106" s="532"/>
      <c r="PVA106" s="533"/>
      <c r="PVB106" s="527"/>
      <c r="PVC106" s="528"/>
      <c r="PVD106" s="529"/>
      <c r="PVE106" s="530"/>
      <c r="PVF106" s="531"/>
      <c r="PVG106" s="532"/>
      <c r="PVH106" s="533"/>
      <c r="PVI106" s="527"/>
      <c r="PVJ106" s="528"/>
      <c r="PVK106" s="529"/>
      <c r="PVL106" s="530"/>
      <c r="PVM106" s="531"/>
      <c r="PVN106" s="532"/>
      <c r="PVO106" s="533"/>
      <c r="PVP106" s="527"/>
      <c r="PVQ106" s="528"/>
      <c r="PVR106" s="529"/>
      <c r="PVS106" s="530"/>
      <c r="PVT106" s="531"/>
      <c r="PVU106" s="532"/>
      <c r="PVV106" s="533"/>
      <c r="PVW106" s="527"/>
      <c r="PVX106" s="528"/>
      <c r="PVY106" s="529"/>
      <c r="PVZ106" s="530"/>
      <c r="PWA106" s="531"/>
      <c r="PWB106" s="532"/>
      <c r="PWC106" s="533"/>
      <c r="PWD106" s="527"/>
      <c r="PWE106" s="528"/>
      <c r="PWF106" s="529"/>
      <c r="PWG106" s="530"/>
      <c r="PWH106" s="531"/>
      <c r="PWI106" s="532"/>
      <c r="PWJ106" s="533"/>
      <c r="PWK106" s="527"/>
      <c r="PWL106" s="528"/>
      <c r="PWM106" s="529"/>
      <c r="PWN106" s="530"/>
      <c r="PWO106" s="531"/>
      <c r="PWP106" s="532"/>
      <c r="PWQ106" s="533"/>
      <c r="PWR106" s="527"/>
      <c r="PWS106" s="528"/>
      <c r="PWT106" s="529"/>
      <c r="PWU106" s="530"/>
      <c r="PWV106" s="531"/>
      <c r="PWW106" s="532"/>
      <c r="PWX106" s="533"/>
      <c r="PWY106" s="527"/>
      <c r="PWZ106" s="528"/>
      <c r="PXA106" s="529"/>
      <c r="PXB106" s="530"/>
      <c r="PXC106" s="531"/>
      <c r="PXD106" s="532"/>
      <c r="PXE106" s="533"/>
      <c r="PXF106" s="527"/>
      <c r="PXG106" s="528"/>
      <c r="PXH106" s="529"/>
      <c r="PXI106" s="530"/>
      <c r="PXJ106" s="531"/>
      <c r="PXK106" s="532"/>
      <c r="PXL106" s="533"/>
      <c r="PXM106" s="527"/>
      <c r="PXN106" s="528"/>
      <c r="PXO106" s="529"/>
      <c r="PXP106" s="530"/>
      <c r="PXQ106" s="531"/>
      <c r="PXR106" s="532"/>
      <c r="PXS106" s="533"/>
      <c r="PXT106" s="527"/>
      <c r="PXU106" s="528"/>
      <c r="PXV106" s="529"/>
      <c r="PXW106" s="530"/>
      <c r="PXX106" s="531"/>
      <c r="PXY106" s="532"/>
      <c r="PXZ106" s="533"/>
      <c r="PYA106" s="527"/>
      <c r="PYB106" s="528"/>
      <c r="PYC106" s="529"/>
      <c r="PYD106" s="530"/>
      <c r="PYE106" s="531"/>
      <c r="PYF106" s="532"/>
      <c r="PYG106" s="533"/>
      <c r="PYH106" s="527"/>
      <c r="PYI106" s="528"/>
      <c r="PYJ106" s="529"/>
      <c r="PYK106" s="530"/>
      <c r="PYL106" s="531"/>
      <c r="PYM106" s="532"/>
      <c r="PYN106" s="533"/>
      <c r="PYO106" s="527"/>
      <c r="PYP106" s="528"/>
      <c r="PYQ106" s="529"/>
      <c r="PYR106" s="530"/>
      <c r="PYS106" s="531"/>
      <c r="PYT106" s="532"/>
      <c r="PYU106" s="533"/>
      <c r="PYV106" s="527"/>
      <c r="PYW106" s="528"/>
      <c r="PYX106" s="529"/>
      <c r="PYY106" s="530"/>
      <c r="PYZ106" s="531"/>
      <c r="PZA106" s="532"/>
      <c r="PZB106" s="533"/>
      <c r="PZC106" s="527"/>
      <c r="PZD106" s="528"/>
      <c r="PZE106" s="529"/>
      <c r="PZF106" s="530"/>
      <c r="PZG106" s="531"/>
      <c r="PZH106" s="532"/>
      <c r="PZI106" s="533"/>
      <c r="PZJ106" s="527"/>
      <c r="PZK106" s="528"/>
      <c r="PZL106" s="529"/>
      <c r="PZM106" s="530"/>
      <c r="PZN106" s="531"/>
      <c r="PZO106" s="532"/>
      <c r="PZP106" s="533"/>
      <c r="PZQ106" s="527"/>
      <c r="PZR106" s="528"/>
      <c r="PZS106" s="529"/>
      <c r="PZT106" s="530"/>
      <c r="PZU106" s="531"/>
      <c r="PZV106" s="532"/>
      <c r="PZW106" s="533"/>
      <c r="PZX106" s="527"/>
      <c r="PZY106" s="528"/>
      <c r="PZZ106" s="529"/>
      <c r="QAA106" s="530"/>
      <c r="QAB106" s="531"/>
      <c r="QAC106" s="532"/>
      <c r="QAD106" s="533"/>
      <c r="QAE106" s="527"/>
      <c r="QAF106" s="528"/>
      <c r="QAG106" s="529"/>
      <c r="QAH106" s="530"/>
      <c r="QAI106" s="531"/>
      <c r="QAJ106" s="532"/>
      <c r="QAK106" s="533"/>
      <c r="QAL106" s="527"/>
      <c r="QAM106" s="528"/>
      <c r="QAN106" s="529"/>
      <c r="QAO106" s="530"/>
      <c r="QAP106" s="531"/>
      <c r="QAQ106" s="532"/>
      <c r="QAR106" s="533"/>
      <c r="QAS106" s="527"/>
      <c r="QAT106" s="528"/>
      <c r="QAU106" s="529"/>
      <c r="QAV106" s="530"/>
      <c r="QAW106" s="531"/>
      <c r="QAX106" s="532"/>
      <c r="QAY106" s="533"/>
      <c r="QAZ106" s="527"/>
      <c r="QBA106" s="528"/>
      <c r="QBB106" s="529"/>
      <c r="QBC106" s="530"/>
      <c r="QBD106" s="531"/>
      <c r="QBE106" s="532"/>
      <c r="QBF106" s="533"/>
      <c r="QBG106" s="527"/>
      <c r="QBH106" s="528"/>
      <c r="QBI106" s="529"/>
      <c r="QBJ106" s="530"/>
      <c r="QBK106" s="531"/>
      <c r="QBL106" s="532"/>
      <c r="QBM106" s="533"/>
      <c r="QBN106" s="527"/>
      <c r="QBO106" s="528"/>
      <c r="QBP106" s="529"/>
      <c r="QBQ106" s="530"/>
      <c r="QBR106" s="531"/>
      <c r="QBS106" s="532"/>
      <c r="QBT106" s="533"/>
      <c r="QBU106" s="527"/>
      <c r="QBV106" s="528"/>
      <c r="QBW106" s="529"/>
      <c r="QBX106" s="530"/>
      <c r="QBY106" s="531"/>
      <c r="QBZ106" s="532"/>
      <c r="QCA106" s="533"/>
      <c r="QCB106" s="527"/>
      <c r="QCC106" s="528"/>
      <c r="QCD106" s="529"/>
      <c r="QCE106" s="530"/>
      <c r="QCF106" s="531"/>
      <c r="QCG106" s="532"/>
      <c r="QCH106" s="533"/>
      <c r="QCI106" s="527"/>
      <c r="QCJ106" s="528"/>
      <c r="QCK106" s="529"/>
      <c r="QCL106" s="530"/>
      <c r="QCM106" s="531"/>
      <c r="QCN106" s="532"/>
      <c r="QCO106" s="533"/>
      <c r="QCP106" s="527"/>
      <c r="QCQ106" s="528"/>
      <c r="QCR106" s="529"/>
      <c r="QCS106" s="530"/>
      <c r="QCT106" s="531"/>
      <c r="QCU106" s="532"/>
      <c r="QCV106" s="533"/>
      <c r="QCW106" s="527"/>
      <c r="QCX106" s="528"/>
      <c r="QCY106" s="529"/>
      <c r="QCZ106" s="530"/>
      <c r="QDA106" s="531"/>
      <c r="QDB106" s="532"/>
      <c r="QDC106" s="533"/>
      <c r="QDD106" s="527"/>
      <c r="QDE106" s="528"/>
      <c r="QDF106" s="529"/>
      <c r="QDG106" s="530"/>
      <c r="QDH106" s="531"/>
      <c r="QDI106" s="532"/>
      <c r="QDJ106" s="533"/>
      <c r="QDK106" s="527"/>
      <c r="QDL106" s="528"/>
      <c r="QDM106" s="529"/>
      <c r="QDN106" s="530"/>
      <c r="QDO106" s="531"/>
      <c r="QDP106" s="532"/>
      <c r="QDQ106" s="533"/>
      <c r="QDR106" s="527"/>
      <c r="QDS106" s="528"/>
      <c r="QDT106" s="529"/>
      <c r="QDU106" s="530"/>
      <c r="QDV106" s="531"/>
      <c r="QDW106" s="532"/>
      <c r="QDX106" s="533"/>
      <c r="QDY106" s="527"/>
      <c r="QDZ106" s="528"/>
      <c r="QEA106" s="529"/>
      <c r="QEB106" s="530"/>
      <c r="QEC106" s="531"/>
      <c r="QED106" s="532"/>
      <c r="QEE106" s="533"/>
      <c r="QEF106" s="527"/>
      <c r="QEG106" s="528"/>
      <c r="QEH106" s="529"/>
      <c r="QEI106" s="530"/>
      <c r="QEJ106" s="531"/>
      <c r="QEK106" s="532"/>
      <c r="QEL106" s="533"/>
      <c r="QEM106" s="527"/>
      <c r="QEN106" s="528"/>
      <c r="QEO106" s="529"/>
      <c r="QEP106" s="530"/>
      <c r="QEQ106" s="531"/>
      <c r="QER106" s="532"/>
      <c r="QES106" s="533"/>
      <c r="QET106" s="527"/>
      <c r="QEU106" s="528"/>
      <c r="QEV106" s="529"/>
      <c r="QEW106" s="530"/>
      <c r="QEX106" s="531"/>
      <c r="QEY106" s="532"/>
      <c r="QEZ106" s="533"/>
      <c r="QFA106" s="527"/>
      <c r="QFB106" s="528"/>
      <c r="QFC106" s="529"/>
      <c r="QFD106" s="530"/>
      <c r="QFE106" s="531"/>
      <c r="QFF106" s="532"/>
      <c r="QFG106" s="533"/>
      <c r="QFH106" s="527"/>
      <c r="QFI106" s="528"/>
      <c r="QFJ106" s="529"/>
      <c r="QFK106" s="530"/>
      <c r="QFL106" s="531"/>
      <c r="QFM106" s="532"/>
      <c r="QFN106" s="533"/>
      <c r="QFO106" s="527"/>
      <c r="QFP106" s="528"/>
      <c r="QFQ106" s="529"/>
      <c r="QFR106" s="530"/>
      <c r="QFS106" s="531"/>
      <c r="QFT106" s="532"/>
      <c r="QFU106" s="533"/>
      <c r="QFV106" s="527"/>
      <c r="QFW106" s="528"/>
      <c r="QFX106" s="529"/>
      <c r="QFY106" s="530"/>
      <c r="QFZ106" s="531"/>
      <c r="QGA106" s="532"/>
      <c r="QGB106" s="533"/>
      <c r="QGC106" s="527"/>
      <c r="QGD106" s="528"/>
      <c r="QGE106" s="529"/>
      <c r="QGF106" s="530"/>
      <c r="QGG106" s="531"/>
      <c r="QGH106" s="532"/>
      <c r="QGI106" s="533"/>
      <c r="QGJ106" s="527"/>
      <c r="QGK106" s="528"/>
      <c r="QGL106" s="529"/>
      <c r="QGM106" s="530"/>
      <c r="QGN106" s="531"/>
      <c r="QGO106" s="532"/>
      <c r="QGP106" s="533"/>
      <c r="QGQ106" s="527"/>
      <c r="QGR106" s="528"/>
      <c r="QGS106" s="529"/>
      <c r="QGT106" s="530"/>
      <c r="QGU106" s="531"/>
      <c r="QGV106" s="532"/>
      <c r="QGW106" s="533"/>
      <c r="QGX106" s="527"/>
      <c r="QGY106" s="528"/>
      <c r="QGZ106" s="529"/>
      <c r="QHA106" s="530"/>
      <c r="QHB106" s="531"/>
      <c r="QHC106" s="532"/>
      <c r="QHD106" s="533"/>
      <c r="QHE106" s="527"/>
      <c r="QHF106" s="528"/>
      <c r="QHG106" s="529"/>
      <c r="QHH106" s="530"/>
      <c r="QHI106" s="531"/>
      <c r="QHJ106" s="532"/>
      <c r="QHK106" s="533"/>
      <c r="QHL106" s="527"/>
      <c r="QHM106" s="528"/>
      <c r="QHN106" s="529"/>
      <c r="QHO106" s="530"/>
      <c r="QHP106" s="531"/>
      <c r="QHQ106" s="532"/>
      <c r="QHR106" s="533"/>
      <c r="QHS106" s="527"/>
      <c r="QHT106" s="528"/>
      <c r="QHU106" s="529"/>
      <c r="QHV106" s="530"/>
      <c r="QHW106" s="531"/>
      <c r="QHX106" s="532"/>
      <c r="QHY106" s="533"/>
      <c r="QHZ106" s="527"/>
      <c r="QIA106" s="528"/>
      <c r="QIB106" s="529"/>
      <c r="QIC106" s="530"/>
      <c r="QID106" s="531"/>
      <c r="QIE106" s="532"/>
      <c r="QIF106" s="533"/>
      <c r="QIG106" s="527"/>
      <c r="QIH106" s="528"/>
      <c r="QII106" s="529"/>
      <c r="QIJ106" s="530"/>
      <c r="QIK106" s="531"/>
      <c r="QIL106" s="532"/>
      <c r="QIM106" s="533"/>
      <c r="QIN106" s="527"/>
      <c r="QIO106" s="528"/>
      <c r="QIP106" s="529"/>
      <c r="QIQ106" s="530"/>
      <c r="QIR106" s="531"/>
      <c r="QIS106" s="532"/>
      <c r="QIT106" s="533"/>
      <c r="QIU106" s="527"/>
      <c r="QIV106" s="528"/>
      <c r="QIW106" s="529"/>
      <c r="QIX106" s="530"/>
      <c r="QIY106" s="531"/>
      <c r="QIZ106" s="532"/>
      <c r="QJA106" s="533"/>
      <c r="QJB106" s="527"/>
      <c r="QJC106" s="528"/>
      <c r="QJD106" s="529"/>
      <c r="QJE106" s="530"/>
      <c r="QJF106" s="531"/>
      <c r="QJG106" s="532"/>
      <c r="QJH106" s="533"/>
      <c r="QJI106" s="527"/>
      <c r="QJJ106" s="528"/>
      <c r="QJK106" s="529"/>
      <c r="QJL106" s="530"/>
      <c r="QJM106" s="531"/>
      <c r="QJN106" s="532"/>
      <c r="QJO106" s="533"/>
      <c r="QJP106" s="527"/>
      <c r="QJQ106" s="528"/>
      <c r="QJR106" s="529"/>
      <c r="QJS106" s="530"/>
      <c r="QJT106" s="531"/>
      <c r="QJU106" s="532"/>
      <c r="QJV106" s="533"/>
      <c r="QJW106" s="527"/>
      <c r="QJX106" s="528"/>
      <c r="QJY106" s="529"/>
      <c r="QJZ106" s="530"/>
      <c r="QKA106" s="531"/>
      <c r="QKB106" s="532"/>
      <c r="QKC106" s="533"/>
      <c r="QKD106" s="527"/>
      <c r="QKE106" s="528"/>
      <c r="QKF106" s="529"/>
      <c r="QKG106" s="530"/>
      <c r="QKH106" s="531"/>
      <c r="QKI106" s="532"/>
      <c r="QKJ106" s="533"/>
      <c r="QKK106" s="527"/>
      <c r="QKL106" s="528"/>
      <c r="QKM106" s="529"/>
      <c r="QKN106" s="530"/>
      <c r="QKO106" s="531"/>
      <c r="QKP106" s="532"/>
      <c r="QKQ106" s="533"/>
      <c r="QKR106" s="527"/>
      <c r="QKS106" s="528"/>
      <c r="QKT106" s="529"/>
      <c r="QKU106" s="530"/>
      <c r="QKV106" s="531"/>
      <c r="QKW106" s="532"/>
      <c r="QKX106" s="533"/>
      <c r="QKY106" s="527"/>
      <c r="QKZ106" s="528"/>
      <c r="QLA106" s="529"/>
      <c r="QLB106" s="530"/>
      <c r="QLC106" s="531"/>
      <c r="QLD106" s="532"/>
      <c r="QLE106" s="533"/>
      <c r="QLF106" s="527"/>
      <c r="QLG106" s="528"/>
      <c r="QLH106" s="529"/>
      <c r="QLI106" s="530"/>
      <c r="QLJ106" s="531"/>
      <c r="QLK106" s="532"/>
      <c r="QLL106" s="533"/>
      <c r="QLM106" s="527"/>
      <c r="QLN106" s="528"/>
      <c r="QLO106" s="529"/>
      <c r="QLP106" s="530"/>
      <c r="QLQ106" s="531"/>
      <c r="QLR106" s="532"/>
      <c r="QLS106" s="533"/>
      <c r="QLT106" s="527"/>
      <c r="QLU106" s="528"/>
      <c r="QLV106" s="529"/>
      <c r="QLW106" s="530"/>
      <c r="QLX106" s="531"/>
      <c r="QLY106" s="532"/>
      <c r="QLZ106" s="533"/>
      <c r="QMA106" s="527"/>
      <c r="QMB106" s="528"/>
      <c r="QMC106" s="529"/>
      <c r="QMD106" s="530"/>
      <c r="QME106" s="531"/>
      <c r="QMF106" s="532"/>
      <c r="QMG106" s="533"/>
      <c r="QMH106" s="527"/>
      <c r="QMI106" s="528"/>
      <c r="QMJ106" s="529"/>
      <c r="QMK106" s="530"/>
      <c r="QML106" s="531"/>
      <c r="QMM106" s="532"/>
      <c r="QMN106" s="533"/>
      <c r="QMO106" s="527"/>
      <c r="QMP106" s="528"/>
      <c r="QMQ106" s="529"/>
      <c r="QMR106" s="530"/>
      <c r="QMS106" s="531"/>
      <c r="QMT106" s="532"/>
      <c r="QMU106" s="533"/>
      <c r="QMV106" s="527"/>
      <c r="QMW106" s="528"/>
      <c r="QMX106" s="529"/>
      <c r="QMY106" s="530"/>
      <c r="QMZ106" s="531"/>
      <c r="QNA106" s="532"/>
      <c r="QNB106" s="533"/>
      <c r="QNC106" s="527"/>
      <c r="QND106" s="528"/>
      <c r="QNE106" s="529"/>
      <c r="QNF106" s="530"/>
      <c r="QNG106" s="531"/>
      <c r="QNH106" s="532"/>
      <c r="QNI106" s="533"/>
      <c r="QNJ106" s="527"/>
      <c r="QNK106" s="528"/>
      <c r="QNL106" s="529"/>
      <c r="QNM106" s="530"/>
      <c r="QNN106" s="531"/>
      <c r="QNO106" s="532"/>
      <c r="QNP106" s="533"/>
      <c r="QNQ106" s="527"/>
      <c r="QNR106" s="528"/>
      <c r="QNS106" s="529"/>
      <c r="QNT106" s="530"/>
      <c r="QNU106" s="531"/>
      <c r="QNV106" s="532"/>
      <c r="QNW106" s="533"/>
      <c r="QNX106" s="527"/>
      <c r="QNY106" s="528"/>
      <c r="QNZ106" s="529"/>
      <c r="QOA106" s="530"/>
      <c r="QOB106" s="531"/>
      <c r="QOC106" s="532"/>
      <c r="QOD106" s="533"/>
      <c r="QOE106" s="527"/>
      <c r="QOF106" s="528"/>
      <c r="QOG106" s="529"/>
      <c r="QOH106" s="530"/>
      <c r="QOI106" s="531"/>
      <c r="QOJ106" s="532"/>
      <c r="QOK106" s="533"/>
      <c r="QOL106" s="527"/>
      <c r="QOM106" s="528"/>
      <c r="QON106" s="529"/>
      <c r="QOO106" s="530"/>
      <c r="QOP106" s="531"/>
      <c r="QOQ106" s="532"/>
      <c r="QOR106" s="533"/>
      <c r="QOS106" s="527"/>
      <c r="QOT106" s="528"/>
      <c r="QOU106" s="529"/>
      <c r="QOV106" s="530"/>
      <c r="QOW106" s="531"/>
      <c r="QOX106" s="532"/>
      <c r="QOY106" s="533"/>
      <c r="QOZ106" s="527"/>
      <c r="QPA106" s="528"/>
      <c r="QPB106" s="529"/>
      <c r="QPC106" s="530"/>
      <c r="QPD106" s="531"/>
      <c r="QPE106" s="532"/>
      <c r="QPF106" s="533"/>
      <c r="QPG106" s="527"/>
      <c r="QPH106" s="528"/>
      <c r="QPI106" s="529"/>
      <c r="QPJ106" s="530"/>
      <c r="QPK106" s="531"/>
      <c r="QPL106" s="532"/>
      <c r="QPM106" s="533"/>
      <c r="QPN106" s="527"/>
      <c r="QPO106" s="528"/>
      <c r="QPP106" s="529"/>
      <c r="QPQ106" s="530"/>
      <c r="QPR106" s="531"/>
      <c r="QPS106" s="532"/>
      <c r="QPT106" s="533"/>
      <c r="QPU106" s="527"/>
      <c r="QPV106" s="528"/>
      <c r="QPW106" s="529"/>
      <c r="QPX106" s="530"/>
      <c r="QPY106" s="531"/>
      <c r="QPZ106" s="532"/>
      <c r="QQA106" s="533"/>
      <c r="QQB106" s="527"/>
      <c r="QQC106" s="528"/>
      <c r="QQD106" s="529"/>
      <c r="QQE106" s="530"/>
      <c r="QQF106" s="531"/>
      <c r="QQG106" s="532"/>
      <c r="QQH106" s="533"/>
      <c r="QQI106" s="527"/>
      <c r="QQJ106" s="528"/>
      <c r="QQK106" s="529"/>
      <c r="QQL106" s="530"/>
      <c r="QQM106" s="531"/>
      <c r="QQN106" s="532"/>
      <c r="QQO106" s="533"/>
      <c r="QQP106" s="527"/>
      <c r="QQQ106" s="528"/>
      <c r="QQR106" s="529"/>
      <c r="QQS106" s="530"/>
      <c r="QQT106" s="531"/>
      <c r="QQU106" s="532"/>
      <c r="QQV106" s="533"/>
      <c r="QQW106" s="527"/>
      <c r="QQX106" s="528"/>
      <c r="QQY106" s="529"/>
      <c r="QQZ106" s="530"/>
      <c r="QRA106" s="531"/>
      <c r="QRB106" s="532"/>
      <c r="QRC106" s="533"/>
      <c r="QRD106" s="527"/>
      <c r="QRE106" s="528"/>
      <c r="QRF106" s="529"/>
      <c r="QRG106" s="530"/>
      <c r="QRH106" s="531"/>
      <c r="QRI106" s="532"/>
      <c r="QRJ106" s="533"/>
      <c r="QRK106" s="527"/>
      <c r="QRL106" s="528"/>
      <c r="QRM106" s="529"/>
      <c r="QRN106" s="530"/>
      <c r="QRO106" s="531"/>
      <c r="QRP106" s="532"/>
      <c r="QRQ106" s="533"/>
      <c r="QRR106" s="527"/>
      <c r="QRS106" s="528"/>
      <c r="QRT106" s="529"/>
      <c r="QRU106" s="530"/>
      <c r="QRV106" s="531"/>
      <c r="QRW106" s="532"/>
      <c r="QRX106" s="533"/>
      <c r="QRY106" s="527"/>
      <c r="QRZ106" s="528"/>
      <c r="QSA106" s="529"/>
      <c r="QSB106" s="530"/>
      <c r="QSC106" s="531"/>
      <c r="QSD106" s="532"/>
      <c r="QSE106" s="533"/>
      <c r="QSF106" s="527"/>
      <c r="QSG106" s="528"/>
      <c r="QSH106" s="529"/>
      <c r="QSI106" s="530"/>
      <c r="QSJ106" s="531"/>
      <c r="QSK106" s="532"/>
      <c r="QSL106" s="533"/>
      <c r="QSM106" s="527"/>
      <c r="QSN106" s="528"/>
      <c r="QSO106" s="529"/>
      <c r="QSP106" s="530"/>
      <c r="QSQ106" s="531"/>
      <c r="QSR106" s="532"/>
      <c r="QSS106" s="533"/>
      <c r="QST106" s="527"/>
      <c r="QSU106" s="528"/>
      <c r="QSV106" s="529"/>
      <c r="QSW106" s="530"/>
      <c r="QSX106" s="531"/>
      <c r="QSY106" s="532"/>
      <c r="QSZ106" s="533"/>
      <c r="QTA106" s="527"/>
      <c r="QTB106" s="528"/>
      <c r="QTC106" s="529"/>
      <c r="QTD106" s="530"/>
      <c r="QTE106" s="531"/>
      <c r="QTF106" s="532"/>
      <c r="QTG106" s="533"/>
      <c r="QTH106" s="527"/>
      <c r="QTI106" s="528"/>
      <c r="QTJ106" s="529"/>
      <c r="QTK106" s="530"/>
      <c r="QTL106" s="531"/>
      <c r="QTM106" s="532"/>
      <c r="QTN106" s="533"/>
      <c r="QTO106" s="527"/>
      <c r="QTP106" s="528"/>
      <c r="QTQ106" s="529"/>
      <c r="QTR106" s="530"/>
      <c r="QTS106" s="531"/>
      <c r="QTT106" s="532"/>
      <c r="QTU106" s="533"/>
      <c r="QTV106" s="527"/>
      <c r="QTW106" s="528"/>
      <c r="QTX106" s="529"/>
      <c r="QTY106" s="530"/>
      <c r="QTZ106" s="531"/>
      <c r="QUA106" s="532"/>
      <c r="QUB106" s="533"/>
      <c r="QUC106" s="527"/>
      <c r="QUD106" s="528"/>
      <c r="QUE106" s="529"/>
      <c r="QUF106" s="530"/>
      <c r="QUG106" s="531"/>
      <c r="QUH106" s="532"/>
      <c r="QUI106" s="533"/>
      <c r="QUJ106" s="527"/>
      <c r="QUK106" s="528"/>
      <c r="QUL106" s="529"/>
      <c r="QUM106" s="530"/>
      <c r="QUN106" s="531"/>
      <c r="QUO106" s="532"/>
      <c r="QUP106" s="533"/>
      <c r="QUQ106" s="527"/>
      <c r="QUR106" s="528"/>
      <c r="QUS106" s="529"/>
      <c r="QUT106" s="530"/>
      <c r="QUU106" s="531"/>
      <c r="QUV106" s="532"/>
      <c r="QUW106" s="533"/>
      <c r="QUX106" s="527"/>
      <c r="QUY106" s="528"/>
      <c r="QUZ106" s="529"/>
      <c r="QVA106" s="530"/>
      <c r="QVB106" s="531"/>
      <c r="QVC106" s="532"/>
      <c r="QVD106" s="533"/>
      <c r="QVE106" s="527"/>
      <c r="QVF106" s="528"/>
      <c r="QVG106" s="529"/>
      <c r="QVH106" s="530"/>
      <c r="QVI106" s="531"/>
      <c r="QVJ106" s="532"/>
      <c r="QVK106" s="533"/>
      <c r="QVL106" s="527"/>
      <c r="QVM106" s="528"/>
      <c r="QVN106" s="529"/>
      <c r="QVO106" s="530"/>
      <c r="QVP106" s="531"/>
      <c r="QVQ106" s="532"/>
      <c r="QVR106" s="533"/>
      <c r="QVS106" s="527"/>
      <c r="QVT106" s="528"/>
      <c r="QVU106" s="529"/>
      <c r="QVV106" s="530"/>
      <c r="QVW106" s="531"/>
      <c r="QVX106" s="532"/>
      <c r="QVY106" s="533"/>
      <c r="QVZ106" s="527"/>
      <c r="QWA106" s="528"/>
      <c r="QWB106" s="529"/>
      <c r="QWC106" s="530"/>
      <c r="QWD106" s="531"/>
      <c r="QWE106" s="532"/>
      <c r="QWF106" s="533"/>
      <c r="QWG106" s="527"/>
      <c r="QWH106" s="528"/>
      <c r="QWI106" s="529"/>
      <c r="QWJ106" s="530"/>
      <c r="QWK106" s="531"/>
      <c r="QWL106" s="532"/>
      <c r="QWM106" s="533"/>
      <c r="QWN106" s="527"/>
      <c r="QWO106" s="528"/>
      <c r="QWP106" s="529"/>
      <c r="QWQ106" s="530"/>
      <c r="QWR106" s="531"/>
      <c r="QWS106" s="532"/>
      <c r="QWT106" s="533"/>
      <c r="QWU106" s="527"/>
      <c r="QWV106" s="528"/>
      <c r="QWW106" s="529"/>
      <c r="QWX106" s="530"/>
      <c r="QWY106" s="531"/>
      <c r="QWZ106" s="532"/>
      <c r="QXA106" s="533"/>
      <c r="QXB106" s="527"/>
      <c r="QXC106" s="528"/>
      <c r="QXD106" s="529"/>
      <c r="QXE106" s="530"/>
      <c r="QXF106" s="531"/>
      <c r="QXG106" s="532"/>
      <c r="QXH106" s="533"/>
      <c r="QXI106" s="527"/>
      <c r="QXJ106" s="528"/>
      <c r="QXK106" s="529"/>
      <c r="QXL106" s="530"/>
      <c r="QXM106" s="531"/>
      <c r="QXN106" s="532"/>
      <c r="QXO106" s="533"/>
      <c r="QXP106" s="527"/>
      <c r="QXQ106" s="528"/>
      <c r="QXR106" s="529"/>
      <c r="QXS106" s="530"/>
      <c r="QXT106" s="531"/>
      <c r="QXU106" s="532"/>
      <c r="QXV106" s="533"/>
      <c r="QXW106" s="527"/>
      <c r="QXX106" s="528"/>
      <c r="QXY106" s="529"/>
      <c r="QXZ106" s="530"/>
      <c r="QYA106" s="531"/>
      <c r="QYB106" s="532"/>
      <c r="QYC106" s="533"/>
      <c r="QYD106" s="527"/>
      <c r="QYE106" s="528"/>
      <c r="QYF106" s="529"/>
      <c r="QYG106" s="530"/>
      <c r="QYH106" s="531"/>
      <c r="QYI106" s="532"/>
      <c r="QYJ106" s="533"/>
      <c r="QYK106" s="527"/>
      <c r="QYL106" s="528"/>
      <c r="QYM106" s="529"/>
      <c r="QYN106" s="530"/>
      <c r="QYO106" s="531"/>
      <c r="QYP106" s="532"/>
      <c r="QYQ106" s="533"/>
      <c r="QYR106" s="527"/>
      <c r="QYS106" s="528"/>
      <c r="QYT106" s="529"/>
      <c r="QYU106" s="530"/>
      <c r="QYV106" s="531"/>
      <c r="QYW106" s="532"/>
      <c r="QYX106" s="533"/>
      <c r="QYY106" s="527"/>
      <c r="QYZ106" s="528"/>
      <c r="QZA106" s="529"/>
      <c r="QZB106" s="530"/>
      <c r="QZC106" s="531"/>
      <c r="QZD106" s="532"/>
      <c r="QZE106" s="533"/>
      <c r="QZF106" s="527"/>
      <c r="QZG106" s="528"/>
      <c r="QZH106" s="529"/>
      <c r="QZI106" s="530"/>
      <c r="QZJ106" s="531"/>
      <c r="QZK106" s="532"/>
      <c r="QZL106" s="533"/>
      <c r="QZM106" s="527"/>
      <c r="QZN106" s="528"/>
      <c r="QZO106" s="529"/>
      <c r="QZP106" s="530"/>
      <c r="QZQ106" s="531"/>
      <c r="QZR106" s="532"/>
      <c r="QZS106" s="533"/>
      <c r="QZT106" s="527"/>
      <c r="QZU106" s="528"/>
      <c r="QZV106" s="529"/>
      <c r="QZW106" s="530"/>
      <c r="QZX106" s="531"/>
      <c r="QZY106" s="532"/>
      <c r="QZZ106" s="533"/>
      <c r="RAA106" s="527"/>
      <c r="RAB106" s="528"/>
      <c r="RAC106" s="529"/>
      <c r="RAD106" s="530"/>
      <c r="RAE106" s="531"/>
      <c r="RAF106" s="532"/>
      <c r="RAG106" s="533"/>
      <c r="RAH106" s="527"/>
      <c r="RAI106" s="528"/>
      <c r="RAJ106" s="529"/>
      <c r="RAK106" s="530"/>
      <c r="RAL106" s="531"/>
      <c r="RAM106" s="532"/>
      <c r="RAN106" s="533"/>
      <c r="RAO106" s="527"/>
      <c r="RAP106" s="528"/>
      <c r="RAQ106" s="529"/>
      <c r="RAR106" s="530"/>
      <c r="RAS106" s="531"/>
      <c r="RAT106" s="532"/>
      <c r="RAU106" s="533"/>
      <c r="RAV106" s="527"/>
      <c r="RAW106" s="528"/>
      <c r="RAX106" s="529"/>
      <c r="RAY106" s="530"/>
      <c r="RAZ106" s="531"/>
      <c r="RBA106" s="532"/>
      <c r="RBB106" s="533"/>
      <c r="RBC106" s="527"/>
      <c r="RBD106" s="528"/>
      <c r="RBE106" s="529"/>
      <c r="RBF106" s="530"/>
      <c r="RBG106" s="531"/>
      <c r="RBH106" s="532"/>
      <c r="RBI106" s="533"/>
      <c r="RBJ106" s="527"/>
      <c r="RBK106" s="528"/>
      <c r="RBL106" s="529"/>
      <c r="RBM106" s="530"/>
      <c r="RBN106" s="531"/>
      <c r="RBO106" s="532"/>
      <c r="RBP106" s="533"/>
      <c r="RBQ106" s="527"/>
      <c r="RBR106" s="528"/>
      <c r="RBS106" s="529"/>
      <c r="RBT106" s="530"/>
      <c r="RBU106" s="531"/>
      <c r="RBV106" s="532"/>
      <c r="RBW106" s="533"/>
      <c r="RBX106" s="527"/>
      <c r="RBY106" s="528"/>
      <c r="RBZ106" s="529"/>
      <c r="RCA106" s="530"/>
      <c r="RCB106" s="531"/>
      <c r="RCC106" s="532"/>
      <c r="RCD106" s="533"/>
      <c r="RCE106" s="527"/>
      <c r="RCF106" s="528"/>
      <c r="RCG106" s="529"/>
      <c r="RCH106" s="530"/>
      <c r="RCI106" s="531"/>
      <c r="RCJ106" s="532"/>
      <c r="RCK106" s="533"/>
      <c r="RCL106" s="527"/>
      <c r="RCM106" s="528"/>
      <c r="RCN106" s="529"/>
      <c r="RCO106" s="530"/>
      <c r="RCP106" s="531"/>
      <c r="RCQ106" s="532"/>
      <c r="RCR106" s="533"/>
      <c r="RCS106" s="527"/>
      <c r="RCT106" s="528"/>
      <c r="RCU106" s="529"/>
      <c r="RCV106" s="530"/>
      <c r="RCW106" s="531"/>
      <c r="RCX106" s="532"/>
      <c r="RCY106" s="533"/>
      <c r="RCZ106" s="527"/>
      <c r="RDA106" s="528"/>
      <c r="RDB106" s="529"/>
      <c r="RDC106" s="530"/>
      <c r="RDD106" s="531"/>
      <c r="RDE106" s="532"/>
      <c r="RDF106" s="533"/>
      <c r="RDG106" s="527"/>
      <c r="RDH106" s="528"/>
      <c r="RDI106" s="529"/>
      <c r="RDJ106" s="530"/>
      <c r="RDK106" s="531"/>
      <c r="RDL106" s="532"/>
      <c r="RDM106" s="533"/>
      <c r="RDN106" s="527"/>
      <c r="RDO106" s="528"/>
      <c r="RDP106" s="529"/>
      <c r="RDQ106" s="530"/>
      <c r="RDR106" s="531"/>
      <c r="RDS106" s="532"/>
      <c r="RDT106" s="533"/>
      <c r="RDU106" s="527"/>
      <c r="RDV106" s="528"/>
      <c r="RDW106" s="529"/>
      <c r="RDX106" s="530"/>
      <c r="RDY106" s="531"/>
      <c r="RDZ106" s="532"/>
      <c r="REA106" s="533"/>
      <c r="REB106" s="527"/>
      <c r="REC106" s="528"/>
      <c r="RED106" s="529"/>
      <c r="REE106" s="530"/>
      <c r="REF106" s="531"/>
      <c r="REG106" s="532"/>
      <c r="REH106" s="533"/>
      <c r="REI106" s="527"/>
      <c r="REJ106" s="528"/>
      <c r="REK106" s="529"/>
      <c r="REL106" s="530"/>
      <c r="REM106" s="531"/>
      <c r="REN106" s="532"/>
      <c r="REO106" s="533"/>
      <c r="REP106" s="527"/>
      <c r="REQ106" s="528"/>
      <c r="RER106" s="529"/>
      <c r="RES106" s="530"/>
      <c r="RET106" s="531"/>
      <c r="REU106" s="532"/>
      <c r="REV106" s="533"/>
      <c r="REW106" s="527"/>
      <c r="REX106" s="528"/>
      <c r="REY106" s="529"/>
      <c r="REZ106" s="530"/>
      <c r="RFA106" s="531"/>
      <c r="RFB106" s="532"/>
      <c r="RFC106" s="533"/>
      <c r="RFD106" s="527"/>
      <c r="RFE106" s="528"/>
      <c r="RFF106" s="529"/>
      <c r="RFG106" s="530"/>
      <c r="RFH106" s="531"/>
      <c r="RFI106" s="532"/>
      <c r="RFJ106" s="533"/>
      <c r="RFK106" s="527"/>
      <c r="RFL106" s="528"/>
      <c r="RFM106" s="529"/>
      <c r="RFN106" s="530"/>
      <c r="RFO106" s="531"/>
      <c r="RFP106" s="532"/>
      <c r="RFQ106" s="533"/>
      <c r="RFR106" s="527"/>
      <c r="RFS106" s="528"/>
      <c r="RFT106" s="529"/>
      <c r="RFU106" s="530"/>
      <c r="RFV106" s="531"/>
      <c r="RFW106" s="532"/>
      <c r="RFX106" s="533"/>
      <c r="RFY106" s="527"/>
      <c r="RFZ106" s="528"/>
      <c r="RGA106" s="529"/>
      <c r="RGB106" s="530"/>
      <c r="RGC106" s="531"/>
      <c r="RGD106" s="532"/>
      <c r="RGE106" s="533"/>
      <c r="RGF106" s="527"/>
      <c r="RGG106" s="528"/>
      <c r="RGH106" s="529"/>
      <c r="RGI106" s="530"/>
      <c r="RGJ106" s="531"/>
      <c r="RGK106" s="532"/>
      <c r="RGL106" s="533"/>
      <c r="RGM106" s="527"/>
      <c r="RGN106" s="528"/>
      <c r="RGO106" s="529"/>
      <c r="RGP106" s="530"/>
      <c r="RGQ106" s="531"/>
      <c r="RGR106" s="532"/>
      <c r="RGS106" s="533"/>
      <c r="RGT106" s="527"/>
      <c r="RGU106" s="528"/>
      <c r="RGV106" s="529"/>
      <c r="RGW106" s="530"/>
      <c r="RGX106" s="531"/>
      <c r="RGY106" s="532"/>
      <c r="RGZ106" s="533"/>
      <c r="RHA106" s="527"/>
      <c r="RHB106" s="528"/>
      <c r="RHC106" s="529"/>
      <c r="RHD106" s="530"/>
      <c r="RHE106" s="531"/>
      <c r="RHF106" s="532"/>
      <c r="RHG106" s="533"/>
      <c r="RHH106" s="527"/>
      <c r="RHI106" s="528"/>
      <c r="RHJ106" s="529"/>
      <c r="RHK106" s="530"/>
      <c r="RHL106" s="531"/>
      <c r="RHM106" s="532"/>
      <c r="RHN106" s="533"/>
      <c r="RHO106" s="527"/>
      <c r="RHP106" s="528"/>
      <c r="RHQ106" s="529"/>
      <c r="RHR106" s="530"/>
      <c r="RHS106" s="531"/>
      <c r="RHT106" s="532"/>
      <c r="RHU106" s="533"/>
      <c r="RHV106" s="527"/>
      <c r="RHW106" s="528"/>
      <c r="RHX106" s="529"/>
      <c r="RHY106" s="530"/>
      <c r="RHZ106" s="531"/>
      <c r="RIA106" s="532"/>
      <c r="RIB106" s="533"/>
      <c r="RIC106" s="527"/>
      <c r="RID106" s="528"/>
      <c r="RIE106" s="529"/>
      <c r="RIF106" s="530"/>
      <c r="RIG106" s="531"/>
      <c r="RIH106" s="532"/>
      <c r="RII106" s="533"/>
      <c r="RIJ106" s="527"/>
      <c r="RIK106" s="528"/>
      <c r="RIL106" s="529"/>
      <c r="RIM106" s="530"/>
      <c r="RIN106" s="531"/>
      <c r="RIO106" s="532"/>
      <c r="RIP106" s="533"/>
      <c r="RIQ106" s="527"/>
      <c r="RIR106" s="528"/>
      <c r="RIS106" s="529"/>
      <c r="RIT106" s="530"/>
      <c r="RIU106" s="531"/>
      <c r="RIV106" s="532"/>
      <c r="RIW106" s="533"/>
      <c r="RIX106" s="527"/>
      <c r="RIY106" s="528"/>
      <c r="RIZ106" s="529"/>
      <c r="RJA106" s="530"/>
      <c r="RJB106" s="531"/>
      <c r="RJC106" s="532"/>
      <c r="RJD106" s="533"/>
      <c r="RJE106" s="527"/>
      <c r="RJF106" s="528"/>
      <c r="RJG106" s="529"/>
      <c r="RJH106" s="530"/>
      <c r="RJI106" s="531"/>
      <c r="RJJ106" s="532"/>
      <c r="RJK106" s="533"/>
      <c r="RJL106" s="527"/>
      <c r="RJM106" s="528"/>
      <c r="RJN106" s="529"/>
      <c r="RJO106" s="530"/>
      <c r="RJP106" s="531"/>
      <c r="RJQ106" s="532"/>
      <c r="RJR106" s="533"/>
      <c r="RJS106" s="527"/>
      <c r="RJT106" s="528"/>
      <c r="RJU106" s="529"/>
      <c r="RJV106" s="530"/>
      <c r="RJW106" s="531"/>
      <c r="RJX106" s="532"/>
      <c r="RJY106" s="533"/>
      <c r="RJZ106" s="527"/>
      <c r="RKA106" s="528"/>
      <c r="RKB106" s="529"/>
      <c r="RKC106" s="530"/>
      <c r="RKD106" s="531"/>
      <c r="RKE106" s="532"/>
      <c r="RKF106" s="533"/>
      <c r="RKG106" s="527"/>
      <c r="RKH106" s="528"/>
      <c r="RKI106" s="529"/>
      <c r="RKJ106" s="530"/>
      <c r="RKK106" s="531"/>
      <c r="RKL106" s="532"/>
      <c r="RKM106" s="533"/>
      <c r="RKN106" s="527"/>
      <c r="RKO106" s="528"/>
      <c r="RKP106" s="529"/>
      <c r="RKQ106" s="530"/>
      <c r="RKR106" s="531"/>
      <c r="RKS106" s="532"/>
      <c r="RKT106" s="533"/>
      <c r="RKU106" s="527"/>
      <c r="RKV106" s="528"/>
      <c r="RKW106" s="529"/>
      <c r="RKX106" s="530"/>
      <c r="RKY106" s="531"/>
      <c r="RKZ106" s="532"/>
      <c r="RLA106" s="533"/>
      <c r="RLB106" s="527"/>
      <c r="RLC106" s="528"/>
      <c r="RLD106" s="529"/>
      <c r="RLE106" s="530"/>
      <c r="RLF106" s="531"/>
      <c r="RLG106" s="532"/>
      <c r="RLH106" s="533"/>
      <c r="RLI106" s="527"/>
      <c r="RLJ106" s="528"/>
      <c r="RLK106" s="529"/>
      <c r="RLL106" s="530"/>
      <c r="RLM106" s="531"/>
      <c r="RLN106" s="532"/>
      <c r="RLO106" s="533"/>
      <c r="RLP106" s="527"/>
      <c r="RLQ106" s="528"/>
      <c r="RLR106" s="529"/>
      <c r="RLS106" s="530"/>
      <c r="RLT106" s="531"/>
      <c r="RLU106" s="532"/>
      <c r="RLV106" s="533"/>
      <c r="RLW106" s="527"/>
      <c r="RLX106" s="528"/>
      <c r="RLY106" s="529"/>
      <c r="RLZ106" s="530"/>
      <c r="RMA106" s="531"/>
      <c r="RMB106" s="532"/>
      <c r="RMC106" s="533"/>
      <c r="RMD106" s="527"/>
      <c r="RME106" s="528"/>
      <c r="RMF106" s="529"/>
      <c r="RMG106" s="530"/>
      <c r="RMH106" s="531"/>
      <c r="RMI106" s="532"/>
      <c r="RMJ106" s="533"/>
      <c r="RMK106" s="527"/>
      <c r="RML106" s="528"/>
      <c r="RMM106" s="529"/>
      <c r="RMN106" s="530"/>
      <c r="RMO106" s="531"/>
      <c r="RMP106" s="532"/>
      <c r="RMQ106" s="533"/>
      <c r="RMR106" s="527"/>
      <c r="RMS106" s="528"/>
      <c r="RMT106" s="529"/>
      <c r="RMU106" s="530"/>
      <c r="RMV106" s="531"/>
      <c r="RMW106" s="532"/>
      <c r="RMX106" s="533"/>
      <c r="RMY106" s="527"/>
      <c r="RMZ106" s="528"/>
      <c r="RNA106" s="529"/>
      <c r="RNB106" s="530"/>
      <c r="RNC106" s="531"/>
      <c r="RND106" s="532"/>
      <c r="RNE106" s="533"/>
      <c r="RNF106" s="527"/>
      <c r="RNG106" s="528"/>
      <c r="RNH106" s="529"/>
      <c r="RNI106" s="530"/>
      <c r="RNJ106" s="531"/>
      <c r="RNK106" s="532"/>
      <c r="RNL106" s="533"/>
      <c r="RNM106" s="527"/>
      <c r="RNN106" s="528"/>
      <c r="RNO106" s="529"/>
      <c r="RNP106" s="530"/>
      <c r="RNQ106" s="531"/>
      <c r="RNR106" s="532"/>
      <c r="RNS106" s="533"/>
      <c r="RNT106" s="527"/>
      <c r="RNU106" s="528"/>
      <c r="RNV106" s="529"/>
      <c r="RNW106" s="530"/>
      <c r="RNX106" s="531"/>
      <c r="RNY106" s="532"/>
      <c r="RNZ106" s="533"/>
      <c r="ROA106" s="527"/>
      <c r="ROB106" s="528"/>
      <c r="ROC106" s="529"/>
      <c r="ROD106" s="530"/>
      <c r="ROE106" s="531"/>
      <c r="ROF106" s="532"/>
      <c r="ROG106" s="533"/>
      <c r="ROH106" s="527"/>
      <c r="ROI106" s="528"/>
      <c r="ROJ106" s="529"/>
      <c r="ROK106" s="530"/>
      <c r="ROL106" s="531"/>
      <c r="ROM106" s="532"/>
      <c r="RON106" s="533"/>
      <c r="ROO106" s="527"/>
      <c r="ROP106" s="528"/>
      <c r="ROQ106" s="529"/>
      <c r="ROR106" s="530"/>
      <c r="ROS106" s="531"/>
      <c r="ROT106" s="532"/>
      <c r="ROU106" s="533"/>
      <c r="ROV106" s="527"/>
      <c r="ROW106" s="528"/>
      <c r="ROX106" s="529"/>
      <c r="ROY106" s="530"/>
      <c r="ROZ106" s="531"/>
      <c r="RPA106" s="532"/>
      <c r="RPB106" s="533"/>
      <c r="RPC106" s="527"/>
      <c r="RPD106" s="528"/>
      <c r="RPE106" s="529"/>
      <c r="RPF106" s="530"/>
      <c r="RPG106" s="531"/>
      <c r="RPH106" s="532"/>
      <c r="RPI106" s="533"/>
      <c r="RPJ106" s="527"/>
      <c r="RPK106" s="528"/>
      <c r="RPL106" s="529"/>
      <c r="RPM106" s="530"/>
      <c r="RPN106" s="531"/>
      <c r="RPO106" s="532"/>
      <c r="RPP106" s="533"/>
      <c r="RPQ106" s="527"/>
      <c r="RPR106" s="528"/>
      <c r="RPS106" s="529"/>
      <c r="RPT106" s="530"/>
      <c r="RPU106" s="531"/>
      <c r="RPV106" s="532"/>
      <c r="RPW106" s="533"/>
      <c r="RPX106" s="527"/>
      <c r="RPY106" s="528"/>
      <c r="RPZ106" s="529"/>
      <c r="RQA106" s="530"/>
      <c r="RQB106" s="531"/>
      <c r="RQC106" s="532"/>
      <c r="RQD106" s="533"/>
      <c r="RQE106" s="527"/>
      <c r="RQF106" s="528"/>
      <c r="RQG106" s="529"/>
      <c r="RQH106" s="530"/>
      <c r="RQI106" s="531"/>
      <c r="RQJ106" s="532"/>
      <c r="RQK106" s="533"/>
      <c r="RQL106" s="527"/>
      <c r="RQM106" s="528"/>
      <c r="RQN106" s="529"/>
      <c r="RQO106" s="530"/>
      <c r="RQP106" s="531"/>
      <c r="RQQ106" s="532"/>
      <c r="RQR106" s="533"/>
      <c r="RQS106" s="527"/>
      <c r="RQT106" s="528"/>
      <c r="RQU106" s="529"/>
      <c r="RQV106" s="530"/>
      <c r="RQW106" s="531"/>
      <c r="RQX106" s="532"/>
      <c r="RQY106" s="533"/>
      <c r="RQZ106" s="527"/>
      <c r="RRA106" s="528"/>
      <c r="RRB106" s="529"/>
      <c r="RRC106" s="530"/>
      <c r="RRD106" s="531"/>
      <c r="RRE106" s="532"/>
      <c r="RRF106" s="533"/>
      <c r="RRG106" s="527"/>
      <c r="RRH106" s="528"/>
      <c r="RRI106" s="529"/>
      <c r="RRJ106" s="530"/>
      <c r="RRK106" s="531"/>
      <c r="RRL106" s="532"/>
      <c r="RRM106" s="533"/>
      <c r="RRN106" s="527"/>
      <c r="RRO106" s="528"/>
      <c r="RRP106" s="529"/>
      <c r="RRQ106" s="530"/>
      <c r="RRR106" s="531"/>
      <c r="RRS106" s="532"/>
      <c r="RRT106" s="533"/>
      <c r="RRU106" s="527"/>
      <c r="RRV106" s="528"/>
      <c r="RRW106" s="529"/>
      <c r="RRX106" s="530"/>
      <c r="RRY106" s="531"/>
      <c r="RRZ106" s="532"/>
      <c r="RSA106" s="533"/>
      <c r="RSB106" s="527"/>
      <c r="RSC106" s="528"/>
      <c r="RSD106" s="529"/>
      <c r="RSE106" s="530"/>
      <c r="RSF106" s="531"/>
      <c r="RSG106" s="532"/>
      <c r="RSH106" s="533"/>
      <c r="RSI106" s="527"/>
      <c r="RSJ106" s="528"/>
      <c r="RSK106" s="529"/>
      <c r="RSL106" s="530"/>
      <c r="RSM106" s="531"/>
      <c r="RSN106" s="532"/>
      <c r="RSO106" s="533"/>
      <c r="RSP106" s="527"/>
      <c r="RSQ106" s="528"/>
      <c r="RSR106" s="529"/>
      <c r="RSS106" s="530"/>
      <c r="RST106" s="531"/>
      <c r="RSU106" s="532"/>
      <c r="RSV106" s="533"/>
      <c r="RSW106" s="527"/>
      <c r="RSX106" s="528"/>
      <c r="RSY106" s="529"/>
      <c r="RSZ106" s="530"/>
      <c r="RTA106" s="531"/>
      <c r="RTB106" s="532"/>
      <c r="RTC106" s="533"/>
      <c r="RTD106" s="527"/>
      <c r="RTE106" s="528"/>
      <c r="RTF106" s="529"/>
      <c r="RTG106" s="530"/>
      <c r="RTH106" s="531"/>
      <c r="RTI106" s="532"/>
      <c r="RTJ106" s="533"/>
      <c r="RTK106" s="527"/>
      <c r="RTL106" s="528"/>
      <c r="RTM106" s="529"/>
      <c r="RTN106" s="530"/>
      <c r="RTO106" s="531"/>
      <c r="RTP106" s="532"/>
      <c r="RTQ106" s="533"/>
      <c r="RTR106" s="527"/>
      <c r="RTS106" s="528"/>
      <c r="RTT106" s="529"/>
      <c r="RTU106" s="530"/>
      <c r="RTV106" s="531"/>
      <c r="RTW106" s="532"/>
      <c r="RTX106" s="533"/>
      <c r="RTY106" s="527"/>
      <c r="RTZ106" s="528"/>
      <c r="RUA106" s="529"/>
      <c r="RUB106" s="530"/>
      <c r="RUC106" s="531"/>
      <c r="RUD106" s="532"/>
      <c r="RUE106" s="533"/>
      <c r="RUF106" s="527"/>
      <c r="RUG106" s="528"/>
      <c r="RUH106" s="529"/>
      <c r="RUI106" s="530"/>
      <c r="RUJ106" s="531"/>
      <c r="RUK106" s="532"/>
      <c r="RUL106" s="533"/>
      <c r="RUM106" s="527"/>
      <c r="RUN106" s="528"/>
      <c r="RUO106" s="529"/>
      <c r="RUP106" s="530"/>
      <c r="RUQ106" s="531"/>
      <c r="RUR106" s="532"/>
      <c r="RUS106" s="533"/>
      <c r="RUT106" s="527"/>
      <c r="RUU106" s="528"/>
      <c r="RUV106" s="529"/>
      <c r="RUW106" s="530"/>
      <c r="RUX106" s="531"/>
      <c r="RUY106" s="532"/>
      <c r="RUZ106" s="533"/>
      <c r="RVA106" s="527"/>
      <c r="RVB106" s="528"/>
      <c r="RVC106" s="529"/>
      <c r="RVD106" s="530"/>
      <c r="RVE106" s="531"/>
      <c r="RVF106" s="532"/>
      <c r="RVG106" s="533"/>
      <c r="RVH106" s="527"/>
      <c r="RVI106" s="528"/>
      <c r="RVJ106" s="529"/>
      <c r="RVK106" s="530"/>
      <c r="RVL106" s="531"/>
      <c r="RVM106" s="532"/>
      <c r="RVN106" s="533"/>
      <c r="RVO106" s="527"/>
      <c r="RVP106" s="528"/>
      <c r="RVQ106" s="529"/>
      <c r="RVR106" s="530"/>
      <c r="RVS106" s="531"/>
      <c r="RVT106" s="532"/>
      <c r="RVU106" s="533"/>
      <c r="RVV106" s="527"/>
      <c r="RVW106" s="528"/>
      <c r="RVX106" s="529"/>
      <c r="RVY106" s="530"/>
      <c r="RVZ106" s="531"/>
      <c r="RWA106" s="532"/>
      <c r="RWB106" s="533"/>
      <c r="RWC106" s="527"/>
      <c r="RWD106" s="528"/>
      <c r="RWE106" s="529"/>
      <c r="RWF106" s="530"/>
      <c r="RWG106" s="531"/>
      <c r="RWH106" s="532"/>
      <c r="RWI106" s="533"/>
      <c r="RWJ106" s="527"/>
      <c r="RWK106" s="528"/>
      <c r="RWL106" s="529"/>
      <c r="RWM106" s="530"/>
      <c r="RWN106" s="531"/>
      <c r="RWO106" s="532"/>
      <c r="RWP106" s="533"/>
      <c r="RWQ106" s="527"/>
      <c r="RWR106" s="528"/>
      <c r="RWS106" s="529"/>
      <c r="RWT106" s="530"/>
      <c r="RWU106" s="531"/>
      <c r="RWV106" s="532"/>
      <c r="RWW106" s="533"/>
      <c r="RWX106" s="527"/>
      <c r="RWY106" s="528"/>
      <c r="RWZ106" s="529"/>
      <c r="RXA106" s="530"/>
      <c r="RXB106" s="531"/>
      <c r="RXC106" s="532"/>
      <c r="RXD106" s="533"/>
      <c r="RXE106" s="527"/>
      <c r="RXF106" s="528"/>
      <c r="RXG106" s="529"/>
      <c r="RXH106" s="530"/>
      <c r="RXI106" s="531"/>
      <c r="RXJ106" s="532"/>
      <c r="RXK106" s="533"/>
      <c r="RXL106" s="527"/>
      <c r="RXM106" s="528"/>
      <c r="RXN106" s="529"/>
      <c r="RXO106" s="530"/>
      <c r="RXP106" s="531"/>
      <c r="RXQ106" s="532"/>
      <c r="RXR106" s="533"/>
      <c r="RXS106" s="527"/>
      <c r="RXT106" s="528"/>
      <c r="RXU106" s="529"/>
      <c r="RXV106" s="530"/>
      <c r="RXW106" s="531"/>
      <c r="RXX106" s="532"/>
      <c r="RXY106" s="533"/>
      <c r="RXZ106" s="527"/>
      <c r="RYA106" s="528"/>
      <c r="RYB106" s="529"/>
      <c r="RYC106" s="530"/>
      <c r="RYD106" s="531"/>
      <c r="RYE106" s="532"/>
      <c r="RYF106" s="533"/>
      <c r="RYG106" s="527"/>
      <c r="RYH106" s="528"/>
      <c r="RYI106" s="529"/>
      <c r="RYJ106" s="530"/>
      <c r="RYK106" s="531"/>
      <c r="RYL106" s="532"/>
      <c r="RYM106" s="533"/>
      <c r="RYN106" s="527"/>
      <c r="RYO106" s="528"/>
      <c r="RYP106" s="529"/>
      <c r="RYQ106" s="530"/>
      <c r="RYR106" s="531"/>
      <c r="RYS106" s="532"/>
      <c r="RYT106" s="533"/>
      <c r="RYU106" s="527"/>
      <c r="RYV106" s="528"/>
      <c r="RYW106" s="529"/>
      <c r="RYX106" s="530"/>
      <c r="RYY106" s="531"/>
      <c r="RYZ106" s="532"/>
      <c r="RZA106" s="533"/>
      <c r="RZB106" s="527"/>
      <c r="RZC106" s="528"/>
      <c r="RZD106" s="529"/>
      <c r="RZE106" s="530"/>
      <c r="RZF106" s="531"/>
      <c r="RZG106" s="532"/>
      <c r="RZH106" s="533"/>
      <c r="RZI106" s="527"/>
      <c r="RZJ106" s="528"/>
      <c r="RZK106" s="529"/>
      <c r="RZL106" s="530"/>
      <c r="RZM106" s="531"/>
      <c r="RZN106" s="532"/>
      <c r="RZO106" s="533"/>
      <c r="RZP106" s="527"/>
      <c r="RZQ106" s="528"/>
      <c r="RZR106" s="529"/>
      <c r="RZS106" s="530"/>
      <c r="RZT106" s="531"/>
      <c r="RZU106" s="532"/>
      <c r="RZV106" s="533"/>
      <c r="RZW106" s="527"/>
      <c r="RZX106" s="528"/>
      <c r="RZY106" s="529"/>
      <c r="RZZ106" s="530"/>
      <c r="SAA106" s="531"/>
      <c r="SAB106" s="532"/>
      <c r="SAC106" s="533"/>
      <c r="SAD106" s="527"/>
      <c r="SAE106" s="528"/>
      <c r="SAF106" s="529"/>
      <c r="SAG106" s="530"/>
      <c r="SAH106" s="531"/>
      <c r="SAI106" s="532"/>
      <c r="SAJ106" s="533"/>
      <c r="SAK106" s="527"/>
      <c r="SAL106" s="528"/>
      <c r="SAM106" s="529"/>
      <c r="SAN106" s="530"/>
      <c r="SAO106" s="531"/>
      <c r="SAP106" s="532"/>
      <c r="SAQ106" s="533"/>
      <c r="SAR106" s="527"/>
      <c r="SAS106" s="528"/>
      <c r="SAT106" s="529"/>
      <c r="SAU106" s="530"/>
      <c r="SAV106" s="531"/>
      <c r="SAW106" s="532"/>
      <c r="SAX106" s="533"/>
      <c r="SAY106" s="527"/>
      <c r="SAZ106" s="528"/>
      <c r="SBA106" s="529"/>
      <c r="SBB106" s="530"/>
      <c r="SBC106" s="531"/>
      <c r="SBD106" s="532"/>
      <c r="SBE106" s="533"/>
      <c r="SBF106" s="527"/>
      <c r="SBG106" s="528"/>
      <c r="SBH106" s="529"/>
      <c r="SBI106" s="530"/>
      <c r="SBJ106" s="531"/>
      <c r="SBK106" s="532"/>
      <c r="SBL106" s="533"/>
      <c r="SBM106" s="527"/>
      <c r="SBN106" s="528"/>
      <c r="SBO106" s="529"/>
      <c r="SBP106" s="530"/>
      <c r="SBQ106" s="531"/>
      <c r="SBR106" s="532"/>
      <c r="SBS106" s="533"/>
      <c r="SBT106" s="527"/>
      <c r="SBU106" s="528"/>
      <c r="SBV106" s="529"/>
      <c r="SBW106" s="530"/>
      <c r="SBX106" s="531"/>
      <c r="SBY106" s="532"/>
      <c r="SBZ106" s="533"/>
      <c r="SCA106" s="527"/>
      <c r="SCB106" s="528"/>
      <c r="SCC106" s="529"/>
      <c r="SCD106" s="530"/>
      <c r="SCE106" s="531"/>
      <c r="SCF106" s="532"/>
      <c r="SCG106" s="533"/>
      <c r="SCH106" s="527"/>
      <c r="SCI106" s="528"/>
      <c r="SCJ106" s="529"/>
      <c r="SCK106" s="530"/>
      <c r="SCL106" s="531"/>
      <c r="SCM106" s="532"/>
      <c r="SCN106" s="533"/>
      <c r="SCO106" s="527"/>
      <c r="SCP106" s="528"/>
      <c r="SCQ106" s="529"/>
      <c r="SCR106" s="530"/>
      <c r="SCS106" s="531"/>
      <c r="SCT106" s="532"/>
      <c r="SCU106" s="533"/>
      <c r="SCV106" s="527"/>
      <c r="SCW106" s="528"/>
      <c r="SCX106" s="529"/>
      <c r="SCY106" s="530"/>
      <c r="SCZ106" s="531"/>
      <c r="SDA106" s="532"/>
      <c r="SDB106" s="533"/>
      <c r="SDC106" s="527"/>
      <c r="SDD106" s="528"/>
      <c r="SDE106" s="529"/>
      <c r="SDF106" s="530"/>
      <c r="SDG106" s="531"/>
      <c r="SDH106" s="532"/>
      <c r="SDI106" s="533"/>
      <c r="SDJ106" s="527"/>
      <c r="SDK106" s="528"/>
      <c r="SDL106" s="529"/>
      <c r="SDM106" s="530"/>
      <c r="SDN106" s="531"/>
      <c r="SDO106" s="532"/>
      <c r="SDP106" s="533"/>
      <c r="SDQ106" s="527"/>
      <c r="SDR106" s="528"/>
      <c r="SDS106" s="529"/>
      <c r="SDT106" s="530"/>
      <c r="SDU106" s="531"/>
      <c r="SDV106" s="532"/>
      <c r="SDW106" s="533"/>
      <c r="SDX106" s="527"/>
      <c r="SDY106" s="528"/>
      <c r="SDZ106" s="529"/>
      <c r="SEA106" s="530"/>
      <c r="SEB106" s="531"/>
      <c r="SEC106" s="532"/>
      <c r="SED106" s="533"/>
      <c r="SEE106" s="527"/>
      <c r="SEF106" s="528"/>
      <c r="SEG106" s="529"/>
      <c r="SEH106" s="530"/>
      <c r="SEI106" s="531"/>
      <c r="SEJ106" s="532"/>
      <c r="SEK106" s="533"/>
      <c r="SEL106" s="527"/>
      <c r="SEM106" s="528"/>
      <c r="SEN106" s="529"/>
      <c r="SEO106" s="530"/>
      <c r="SEP106" s="531"/>
      <c r="SEQ106" s="532"/>
      <c r="SER106" s="533"/>
      <c r="SES106" s="527"/>
      <c r="SET106" s="528"/>
      <c r="SEU106" s="529"/>
      <c r="SEV106" s="530"/>
      <c r="SEW106" s="531"/>
      <c r="SEX106" s="532"/>
      <c r="SEY106" s="533"/>
      <c r="SEZ106" s="527"/>
      <c r="SFA106" s="528"/>
      <c r="SFB106" s="529"/>
      <c r="SFC106" s="530"/>
      <c r="SFD106" s="531"/>
      <c r="SFE106" s="532"/>
      <c r="SFF106" s="533"/>
      <c r="SFG106" s="527"/>
      <c r="SFH106" s="528"/>
      <c r="SFI106" s="529"/>
      <c r="SFJ106" s="530"/>
      <c r="SFK106" s="531"/>
      <c r="SFL106" s="532"/>
      <c r="SFM106" s="533"/>
      <c r="SFN106" s="527"/>
      <c r="SFO106" s="528"/>
      <c r="SFP106" s="529"/>
      <c r="SFQ106" s="530"/>
      <c r="SFR106" s="531"/>
      <c r="SFS106" s="532"/>
      <c r="SFT106" s="533"/>
      <c r="SFU106" s="527"/>
      <c r="SFV106" s="528"/>
      <c r="SFW106" s="529"/>
      <c r="SFX106" s="530"/>
      <c r="SFY106" s="531"/>
      <c r="SFZ106" s="532"/>
      <c r="SGA106" s="533"/>
      <c r="SGB106" s="527"/>
      <c r="SGC106" s="528"/>
      <c r="SGD106" s="529"/>
      <c r="SGE106" s="530"/>
      <c r="SGF106" s="531"/>
      <c r="SGG106" s="532"/>
      <c r="SGH106" s="533"/>
      <c r="SGI106" s="527"/>
      <c r="SGJ106" s="528"/>
      <c r="SGK106" s="529"/>
      <c r="SGL106" s="530"/>
      <c r="SGM106" s="531"/>
      <c r="SGN106" s="532"/>
      <c r="SGO106" s="533"/>
      <c r="SGP106" s="527"/>
      <c r="SGQ106" s="528"/>
      <c r="SGR106" s="529"/>
      <c r="SGS106" s="530"/>
      <c r="SGT106" s="531"/>
      <c r="SGU106" s="532"/>
      <c r="SGV106" s="533"/>
      <c r="SGW106" s="527"/>
      <c r="SGX106" s="528"/>
      <c r="SGY106" s="529"/>
      <c r="SGZ106" s="530"/>
      <c r="SHA106" s="531"/>
      <c r="SHB106" s="532"/>
      <c r="SHC106" s="533"/>
      <c r="SHD106" s="527"/>
      <c r="SHE106" s="528"/>
      <c r="SHF106" s="529"/>
      <c r="SHG106" s="530"/>
      <c r="SHH106" s="531"/>
      <c r="SHI106" s="532"/>
      <c r="SHJ106" s="533"/>
      <c r="SHK106" s="527"/>
      <c r="SHL106" s="528"/>
      <c r="SHM106" s="529"/>
      <c r="SHN106" s="530"/>
      <c r="SHO106" s="531"/>
      <c r="SHP106" s="532"/>
      <c r="SHQ106" s="533"/>
      <c r="SHR106" s="527"/>
      <c r="SHS106" s="528"/>
      <c r="SHT106" s="529"/>
      <c r="SHU106" s="530"/>
      <c r="SHV106" s="531"/>
      <c r="SHW106" s="532"/>
      <c r="SHX106" s="533"/>
      <c r="SHY106" s="527"/>
      <c r="SHZ106" s="528"/>
      <c r="SIA106" s="529"/>
      <c r="SIB106" s="530"/>
      <c r="SIC106" s="531"/>
      <c r="SID106" s="532"/>
      <c r="SIE106" s="533"/>
      <c r="SIF106" s="527"/>
      <c r="SIG106" s="528"/>
      <c r="SIH106" s="529"/>
      <c r="SII106" s="530"/>
      <c r="SIJ106" s="531"/>
      <c r="SIK106" s="532"/>
      <c r="SIL106" s="533"/>
      <c r="SIM106" s="527"/>
      <c r="SIN106" s="528"/>
      <c r="SIO106" s="529"/>
      <c r="SIP106" s="530"/>
      <c r="SIQ106" s="531"/>
      <c r="SIR106" s="532"/>
      <c r="SIS106" s="533"/>
      <c r="SIT106" s="527"/>
      <c r="SIU106" s="528"/>
      <c r="SIV106" s="529"/>
      <c r="SIW106" s="530"/>
      <c r="SIX106" s="531"/>
      <c r="SIY106" s="532"/>
      <c r="SIZ106" s="533"/>
      <c r="SJA106" s="527"/>
      <c r="SJB106" s="528"/>
      <c r="SJC106" s="529"/>
      <c r="SJD106" s="530"/>
      <c r="SJE106" s="531"/>
      <c r="SJF106" s="532"/>
      <c r="SJG106" s="533"/>
      <c r="SJH106" s="527"/>
      <c r="SJI106" s="528"/>
      <c r="SJJ106" s="529"/>
      <c r="SJK106" s="530"/>
      <c r="SJL106" s="531"/>
      <c r="SJM106" s="532"/>
      <c r="SJN106" s="533"/>
      <c r="SJO106" s="527"/>
      <c r="SJP106" s="528"/>
      <c r="SJQ106" s="529"/>
      <c r="SJR106" s="530"/>
      <c r="SJS106" s="531"/>
      <c r="SJT106" s="532"/>
      <c r="SJU106" s="533"/>
      <c r="SJV106" s="527"/>
      <c r="SJW106" s="528"/>
      <c r="SJX106" s="529"/>
      <c r="SJY106" s="530"/>
      <c r="SJZ106" s="531"/>
      <c r="SKA106" s="532"/>
      <c r="SKB106" s="533"/>
      <c r="SKC106" s="527"/>
      <c r="SKD106" s="528"/>
      <c r="SKE106" s="529"/>
      <c r="SKF106" s="530"/>
      <c r="SKG106" s="531"/>
      <c r="SKH106" s="532"/>
      <c r="SKI106" s="533"/>
      <c r="SKJ106" s="527"/>
      <c r="SKK106" s="528"/>
      <c r="SKL106" s="529"/>
      <c r="SKM106" s="530"/>
      <c r="SKN106" s="531"/>
      <c r="SKO106" s="532"/>
      <c r="SKP106" s="533"/>
      <c r="SKQ106" s="527"/>
      <c r="SKR106" s="528"/>
      <c r="SKS106" s="529"/>
      <c r="SKT106" s="530"/>
      <c r="SKU106" s="531"/>
      <c r="SKV106" s="532"/>
      <c r="SKW106" s="533"/>
      <c r="SKX106" s="527"/>
      <c r="SKY106" s="528"/>
      <c r="SKZ106" s="529"/>
      <c r="SLA106" s="530"/>
      <c r="SLB106" s="531"/>
      <c r="SLC106" s="532"/>
      <c r="SLD106" s="533"/>
      <c r="SLE106" s="527"/>
      <c r="SLF106" s="528"/>
      <c r="SLG106" s="529"/>
      <c r="SLH106" s="530"/>
      <c r="SLI106" s="531"/>
      <c r="SLJ106" s="532"/>
      <c r="SLK106" s="533"/>
      <c r="SLL106" s="527"/>
      <c r="SLM106" s="528"/>
      <c r="SLN106" s="529"/>
      <c r="SLO106" s="530"/>
      <c r="SLP106" s="531"/>
      <c r="SLQ106" s="532"/>
      <c r="SLR106" s="533"/>
      <c r="SLS106" s="527"/>
      <c r="SLT106" s="528"/>
      <c r="SLU106" s="529"/>
      <c r="SLV106" s="530"/>
      <c r="SLW106" s="531"/>
      <c r="SLX106" s="532"/>
      <c r="SLY106" s="533"/>
      <c r="SLZ106" s="527"/>
      <c r="SMA106" s="528"/>
      <c r="SMB106" s="529"/>
      <c r="SMC106" s="530"/>
      <c r="SMD106" s="531"/>
      <c r="SME106" s="532"/>
      <c r="SMF106" s="533"/>
      <c r="SMG106" s="527"/>
      <c r="SMH106" s="528"/>
      <c r="SMI106" s="529"/>
      <c r="SMJ106" s="530"/>
      <c r="SMK106" s="531"/>
      <c r="SML106" s="532"/>
      <c r="SMM106" s="533"/>
      <c r="SMN106" s="527"/>
      <c r="SMO106" s="528"/>
      <c r="SMP106" s="529"/>
      <c r="SMQ106" s="530"/>
      <c r="SMR106" s="531"/>
      <c r="SMS106" s="532"/>
      <c r="SMT106" s="533"/>
      <c r="SMU106" s="527"/>
      <c r="SMV106" s="528"/>
      <c r="SMW106" s="529"/>
      <c r="SMX106" s="530"/>
      <c r="SMY106" s="531"/>
      <c r="SMZ106" s="532"/>
      <c r="SNA106" s="533"/>
      <c r="SNB106" s="527"/>
      <c r="SNC106" s="528"/>
      <c r="SND106" s="529"/>
      <c r="SNE106" s="530"/>
      <c r="SNF106" s="531"/>
      <c r="SNG106" s="532"/>
      <c r="SNH106" s="533"/>
      <c r="SNI106" s="527"/>
      <c r="SNJ106" s="528"/>
      <c r="SNK106" s="529"/>
      <c r="SNL106" s="530"/>
      <c r="SNM106" s="531"/>
      <c r="SNN106" s="532"/>
      <c r="SNO106" s="533"/>
      <c r="SNP106" s="527"/>
      <c r="SNQ106" s="528"/>
      <c r="SNR106" s="529"/>
      <c r="SNS106" s="530"/>
      <c r="SNT106" s="531"/>
      <c r="SNU106" s="532"/>
      <c r="SNV106" s="533"/>
      <c r="SNW106" s="527"/>
      <c r="SNX106" s="528"/>
      <c r="SNY106" s="529"/>
      <c r="SNZ106" s="530"/>
      <c r="SOA106" s="531"/>
      <c r="SOB106" s="532"/>
      <c r="SOC106" s="533"/>
      <c r="SOD106" s="527"/>
      <c r="SOE106" s="528"/>
      <c r="SOF106" s="529"/>
      <c r="SOG106" s="530"/>
      <c r="SOH106" s="531"/>
      <c r="SOI106" s="532"/>
      <c r="SOJ106" s="533"/>
      <c r="SOK106" s="527"/>
      <c r="SOL106" s="528"/>
      <c r="SOM106" s="529"/>
      <c r="SON106" s="530"/>
      <c r="SOO106" s="531"/>
      <c r="SOP106" s="532"/>
      <c r="SOQ106" s="533"/>
      <c r="SOR106" s="527"/>
      <c r="SOS106" s="528"/>
      <c r="SOT106" s="529"/>
      <c r="SOU106" s="530"/>
      <c r="SOV106" s="531"/>
      <c r="SOW106" s="532"/>
      <c r="SOX106" s="533"/>
      <c r="SOY106" s="527"/>
      <c r="SOZ106" s="528"/>
      <c r="SPA106" s="529"/>
      <c r="SPB106" s="530"/>
      <c r="SPC106" s="531"/>
      <c r="SPD106" s="532"/>
      <c r="SPE106" s="533"/>
      <c r="SPF106" s="527"/>
      <c r="SPG106" s="528"/>
      <c r="SPH106" s="529"/>
      <c r="SPI106" s="530"/>
      <c r="SPJ106" s="531"/>
      <c r="SPK106" s="532"/>
      <c r="SPL106" s="533"/>
      <c r="SPM106" s="527"/>
      <c r="SPN106" s="528"/>
      <c r="SPO106" s="529"/>
      <c r="SPP106" s="530"/>
      <c r="SPQ106" s="531"/>
      <c r="SPR106" s="532"/>
      <c r="SPS106" s="533"/>
      <c r="SPT106" s="527"/>
      <c r="SPU106" s="528"/>
      <c r="SPV106" s="529"/>
      <c r="SPW106" s="530"/>
      <c r="SPX106" s="531"/>
      <c r="SPY106" s="532"/>
      <c r="SPZ106" s="533"/>
      <c r="SQA106" s="527"/>
      <c r="SQB106" s="528"/>
      <c r="SQC106" s="529"/>
      <c r="SQD106" s="530"/>
      <c r="SQE106" s="531"/>
      <c r="SQF106" s="532"/>
      <c r="SQG106" s="533"/>
      <c r="SQH106" s="527"/>
      <c r="SQI106" s="528"/>
      <c r="SQJ106" s="529"/>
      <c r="SQK106" s="530"/>
      <c r="SQL106" s="531"/>
      <c r="SQM106" s="532"/>
      <c r="SQN106" s="533"/>
      <c r="SQO106" s="527"/>
      <c r="SQP106" s="528"/>
      <c r="SQQ106" s="529"/>
      <c r="SQR106" s="530"/>
      <c r="SQS106" s="531"/>
      <c r="SQT106" s="532"/>
      <c r="SQU106" s="533"/>
      <c r="SQV106" s="527"/>
      <c r="SQW106" s="528"/>
      <c r="SQX106" s="529"/>
      <c r="SQY106" s="530"/>
      <c r="SQZ106" s="531"/>
      <c r="SRA106" s="532"/>
      <c r="SRB106" s="533"/>
      <c r="SRC106" s="527"/>
      <c r="SRD106" s="528"/>
      <c r="SRE106" s="529"/>
      <c r="SRF106" s="530"/>
      <c r="SRG106" s="531"/>
      <c r="SRH106" s="532"/>
      <c r="SRI106" s="533"/>
      <c r="SRJ106" s="527"/>
      <c r="SRK106" s="528"/>
      <c r="SRL106" s="529"/>
      <c r="SRM106" s="530"/>
      <c r="SRN106" s="531"/>
      <c r="SRO106" s="532"/>
      <c r="SRP106" s="533"/>
      <c r="SRQ106" s="527"/>
      <c r="SRR106" s="528"/>
      <c r="SRS106" s="529"/>
      <c r="SRT106" s="530"/>
      <c r="SRU106" s="531"/>
      <c r="SRV106" s="532"/>
      <c r="SRW106" s="533"/>
      <c r="SRX106" s="527"/>
      <c r="SRY106" s="528"/>
      <c r="SRZ106" s="529"/>
      <c r="SSA106" s="530"/>
      <c r="SSB106" s="531"/>
      <c r="SSC106" s="532"/>
      <c r="SSD106" s="533"/>
      <c r="SSE106" s="527"/>
      <c r="SSF106" s="528"/>
      <c r="SSG106" s="529"/>
      <c r="SSH106" s="530"/>
      <c r="SSI106" s="531"/>
      <c r="SSJ106" s="532"/>
      <c r="SSK106" s="533"/>
      <c r="SSL106" s="527"/>
      <c r="SSM106" s="528"/>
      <c r="SSN106" s="529"/>
      <c r="SSO106" s="530"/>
      <c r="SSP106" s="531"/>
      <c r="SSQ106" s="532"/>
      <c r="SSR106" s="533"/>
      <c r="SSS106" s="527"/>
      <c r="SST106" s="528"/>
      <c r="SSU106" s="529"/>
      <c r="SSV106" s="530"/>
      <c r="SSW106" s="531"/>
      <c r="SSX106" s="532"/>
      <c r="SSY106" s="533"/>
      <c r="SSZ106" s="527"/>
      <c r="STA106" s="528"/>
      <c r="STB106" s="529"/>
      <c r="STC106" s="530"/>
      <c r="STD106" s="531"/>
      <c r="STE106" s="532"/>
      <c r="STF106" s="533"/>
      <c r="STG106" s="527"/>
      <c r="STH106" s="528"/>
      <c r="STI106" s="529"/>
      <c r="STJ106" s="530"/>
      <c r="STK106" s="531"/>
      <c r="STL106" s="532"/>
      <c r="STM106" s="533"/>
      <c r="STN106" s="527"/>
      <c r="STO106" s="528"/>
      <c r="STP106" s="529"/>
      <c r="STQ106" s="530"/>
      <c r="STR106" s="531"/>
      <c r="STS106" s="532"/>
      <c r="STT106" s="533"/>
      <c r="STU106" s="527"/>
      <c r="STV106" s="528"/>
      <c r="STW106" s="529"/>
      <c r="STX106" s="530"/>
      <c r="STY106" s="531"/>
      <c r="STZ106" s="532"/>
      <c r="SUA106" s="533"/>
      <c r="SUB106" s="527"/>
      <c r="SUC106" s="528"/>
      <c r="SUD106" s="529"/>
      <c r="SUE106" s="530"/>
      <c r="SUF106" s="531"/>
      <c r="SUG106" s="532"/>
      <c r="SUH106" s="533"/>
      <c r="SUI106" s="527"/>
      <c r="SUJ106" s="528"/>
      <c r="SUK106" s="529"/>
      <c r="SUL106" s="530"/>
      <c r="SUM106" s="531"/>
      <c r="SUN106" s="532"/>
      <c r="SUO106" s="533"/>
      <c r="SUP106" s="527"/>
      <c r="SUQ106" s="528"/>
      <c r="SUR106" s="529"/>
      <c r="SUS106" s="530"/>
      <c r="SUT106" s="531"/>
      <c r="SUU106" s="532"/>
      <c r="SUV106" s="533"/>
      <c r="SUW106" s="527"/>
      <c r="SUX106" s="528"/>
      <c r="SUY106" s="529"/>
      <c r="SUZ106" s="530"/>
      <c r="SVA106" s="531"/>
      <c r="SVB106" s="532"/>
      <c r="SVC106" s="533"/>
      <c r="SVD106" s="527"/>
      <c r="SVE106" s="528"/>
      <c r="SVF106" s="529"/>
      <c r="SVG106" s="530"/>
      <c r="SVH106" s="531"/>
      <c r="SVI106" s="532"/>
      <c r="SVJ106" s="533"/>
      <c r="SVK106" s="527"/>
      <c r="SVL106" s="528"/>
      <c r="SVM106" s="529"/>
      <c r="SVN106" s="530"/>
      <c r="SVO106" s="531"/>
      <c r="SVP106" s="532"/>
      <c r="SVQ106" s="533"/>
      <c r="SVR106" s="527"/>
      <c r="SVS106" s="528"/>
      <c r="SVT106" s="529"/>
      <c r="SVU106" s="530"/>
      <c r="SVV106" s="531"/>
      <c r="SVW106" s="532"/>
      <c r="SVX106" s="533"/>
      <c r="SVY106" s="527"/>
      <c r="SVZ106" s="528"/>
      <c r="SWA106" s="529"/>
      <c r="SWB106" s="530"/>
      <c r="SWC106" s="531"/>
      <c r="SWD106" s="532"/>
      <c r="SWE106" s="533"/>
      <c r="SWF106" s="527"/>
      <c r="SWG106" s="528"/>
      <c r="SWH106" s="529"/>
      <c r="SWI106" s="530"/>
      <c r="SWJ106" s="531"/>
      <c r="SWK106" s="532"/>
      <c r="SWL106" s="533"/>
      <c r="SWM106" s="527"/>
      <c r="SWN106" s="528"/>
      <c r="SWO106" s="529"/>
      <c r="SWP106" s="530"/>
      <c r="SWQ106" s="531"/>
      <c r="SWR106" s="532"/>
      <c r="SWS106" s="533"/>
      <c r="SWT106" s="527"/>
      <c r="SWU106" s="528"/>
      <c r="SWV106" s="529"/>
      <c r="SWW106" s="530"/>
      <c r="SWX106" s="531"/>
      <c r="SWY106" s="532"/>
      <c r="SWZ106" s="533"/>
      <c r="SXA106" s="527"/>
      <c r="SXB106" s="528"/>
      <c r="SXC106" s="529"/>
      <c r="SXD106" s="530"/>
      <c r="SXE106" s="531"/>
      <c r="SXF106" s="532"/>
      <c r="SXG106" s="533"/>
      <c r="SXH106" s="527"/>
      <c r="SXI106" s="528"/>
      <c r="SXJ106" s="529"/>
      <c r="SXK106" s="530"/>
      <c r="SXL106" s="531"/>
      <c r="SXM106" s="532"/>
      <c r="SXN106" s="533"/>
      <c r="SXO106" s="527"/>
      <c r="SXP106" s="528"/>
      <c r="SXQ106" s="529"/>
      <c r="SXR106" s="530"/>
      <c r="SXS106" s="531"/>
      <c r="SXT106" s="532"/>
      <c r="SXU106" s="533"/>
      <c r="SXV106" s="527"/>
      <c r="SXW106" s="528"/>
      <c r="SXX106" s="529"/>
      <c r="SXY106" s="530"/>
      <c r="SXZ106" s="531"/>
      <c r="SYA106" s="532"/>
      <c r="SYB106" s="533"/>
      <c r="SYC106" s="527"/>
      <c r="SYD106" s="528"/>
      <c r="SYE106" s="529"/>
      <c r="SYF106" s="530"/>
      <c r="SYG106" s="531"/>
      <c r="SYH106" s="532"/>
      <c r="SYI106" s="533"/>
      <c r="SYJ106" s="527"/>
      <c r="SYK106" s="528"/>
      <c r="SYL106" s="529"/>
      <c r="SYM106" s="530"/>
      <c r="SYN106" s="531"/>
      <c r="SYO106" s="532"/>
      <c r="SYP106" s="533"/>
      <c r="SYQ106" s="527"/>
      <c r="SYR106" s="528"/>
      <c r="SYS106" s="529"/>
      <c r="SYT106" s="530"/>
      <c r="SYU106" s="531"/>
      <c r="SYV106" s="532"/>
      <c r="SYW106" s="533"/>
      <c r="SYX106" s="527"/>
      <c r="SYY106" s="528"/>
      <c r="SYZ106" s="529"/>
      <c r="SZA106" s="530"/>
      <c r="SZB106" s="531"/>
      <c r="SZC106" s="532"/>
      <c r="SZD106" s="533"/>
      <c r="SZE106" s="527"/>
      <c r="SZF106" s="528"/>
      <c r="SZG106" s="529"/>
      <c r="SZH106" s="530"/>
      <c r="SZI106" s="531"/>
      <c r="SZJ106" s="532"/>
      <c r="SZK106" s="533"/>
      <c r="SZL106" s="527"/>
      <c r="SZM106" s="528"/>
      <c r="SZN106" s="529"/>
      <c r="SZO106" s="530"/>
      <c r="SZP106" s="531"/>
      <c r="SZQ106" s="532"/>
      <c r="SZR106" s="533"/>
      <c r="SZS106" s="527"/>
      <c r="SZT106" s="528"/>
      <c r="SZU106" s="529"/>
      <c r="SZV106" s="530"/>
      <c r="SZW106" s="531"/>
      <c r="SZX106" s="532"/>
      <c r="SZY106" s="533"/>
      <c r="SZZ106" s="527"/>
      <c r="TAA106" s="528"/>
      <c r="TAB106" s="529"/>
      <c r="TAC106" s="530"/>
      <c r="TAD106" s="531"/>
      <c r="TAE106" s="532"/>
      <c r="TAF106" s="533"/>
      <c r="TAG106" s="527"/>
      <c r="TAH106" s="528"/>
      <c r="TAI106" s="529"/>
      <c r="TAJ106" s="530"/>
      <c r="TAK106" s="531"/>
      <c r="TAL106" s="532"/>
      <c r="TAM106" s="533"/>
      <c r="TAN106" s="527"/>
      <c r="TAO106" s="528"/>
      <c r="TAP106" s="529"/>
      <c r="TAQ106" s="530"/>
      <c r="TAR106" s="531"/>
      <c r="TAS106" s="532"/>
      <c r="TAT106" s="533"/>
      <c r="TAU106" s="527"/>
      <c r="TAV106" s="528"/>
      <c r="TAW106" s="529"/>
      <c r="TAX106" s="530"/>
      <c r="TAY106" s="531"/>
      <c r="TAZ106" s="532"/>
      <c r="TBA106" s="533"/>
      <c r="TBB106" s="527"/>
      <c r="TBC106" s="528"/>
      <c r="TBD106" s="529"/>
      <c r="TBE106" s="530"/>
      <c r="TBF106" s="531"/>
      <c r="TBG106" s="532"/>
      <c r="TBH106" s="533"/>
      <c r="TBI106" s="527"/>
      <c r="TBJ106" s="528"/>
      <c r="TBK106" s="529"/>
      <c r="TBL106" s="530"/>
      <c r="TBM106" s="531"/>
      <c r="TBN106" s="532"/>
      <c r="TBO106" s="533"/>
      <c r="TBP106" s="527"/>
      <c r="TBQ106" s="528"/>
      <c r="TBR106" s="529"/>
      <c r="TBS106" s="530"/>
      <c r="TBT106" s="531"/>
      <c r="TBU106" s="532"/>
      <c r="TBV106" s="533"/>
      <c r="TBW106" s="527"/>
      <c r="TBX106" s="528"/>
      <c r="TBY106" s="529"/>
      <c r="TBZ106" s="530"/>
      <c r="TCA106" s="531"/>
      <c r="TCB106" s="532"/>
      <c r="TCC106" s="533"/>
      <c r="TCD106" s="527"/>
      <c r="TCE106" s="528"/>
      <c r="TCF106" s="529"/>
      <c r="TCG106" s="530"/>
      <c r="TCH106" s="531"/>
      <c r="TCI106" s="532"/>
      <c r="TCJ106" s="533"/>
      <c r="TCK106" s="527"/>
      <c r="TCL106" s="528"/>
      <c r="TCM106" s="529"/>
      <c r="TCN106" s="530"/>
      <c r="TCO106" s="531"/>
      <c r="TCP106" s="532"/>
      <c r="TCQ106" s="533"/>
      <c r="TCR106" s="527"/>
      <c r="TCS106" s="528"/>
      <c r="TCT106" s="529"/>
      <c r="TCU106" s="530"/>
      <c r="TCV106" s="531"/>
      <c r="TCW106" s="532"/>
      <c r="TCX106" s="533"/>
      <c r="TCY106" s="527"/>
      <c r="TCZ106" s="528"/>
      <c r="TDA106" s="529"/>
      <c r="TDB106" s="530"/>
      <c r="TDC106" s="531"/>
      <c r="TDD106" s="532"/>
      <c r="TDE106" s="533"/>
      <c r="TDF106" s="527"/>
      <c r="TDG106" s="528"/>
      <c r="TDH106" s="529"/>
      <c r="TDI106" s="530"/>
      <c r="TDJ106" s="531"/>
      <c r="TDK106" s="532"/>
      <c r="TDL106" s="533"/>
      <c r="TDM106" s="527"/>
      <c r="TDN106" s="528"/>
      <c r="TDO106" s="529"/>
      <c r="TDP106" s="530"/>
      <c r="TDQ106" s="531"/>
      <c r="TDR106" s="532"/>
      <c r="TDS106" s="533"/>
      <c r="TDT106" s="527"/>
      <c r="TDU106" s="528"/>
      <c r="TDV106" s="529"/>
      <c r="TDW106" s="530"/>
      <c r="TDX106" s="531"/>
      <c r="TDY106" s="532"/>
      <c r="TDZ106" s="533"/>
      <c r="TEA106" s="527"/>
      <c r="TEB106" s="528"/>
      <c r="TEC106" s="529"/>
      <c r="TED106" s="530"/>
      <c r="TEE106" s="531"/>
      <c r="TEF106" s="532"/>
      <c r="TEG106" s="533"/>
      <c r="TEH106" s="527"/>
      <c r="TEI106" s="528"/>
      <c r="TEJ106" s="529"/>
      <c r="TEK106" s="530"/>
      <c r="TEL106" s="531"/>
      <c r="TEM106" s="532"/>
      <c r="TEN106" s="533"/>
      <c r="TEO106" s="527"/>
      <c r="TEP106" s="528"/>
      <c r="TEQ106" s="529"/>
      <c r="TER106" s="530"/>
      <c r="TES106" s="531"/>
      <c r="TET106" s="532"/>
      <c r="TEU106" s="533"/>
      <c r="TEV106" s="527"/>
      <c r="TEW106" s="528"/>
      <c r="TEX106" s="529"/>
      <c r="TEY106" s="530"/>
      <c r="TEZ106" s="531"/>
      <c r="TFA106" s="532"/>
      <c r="TFB106" s="533"/>
      <c r="TFC106" s="527"/>
      <c r="TFD106" s="528"/>
      <c r="TFE106" s="529"/>
      <c r="TFF106" s="530"/>
      <c r="TFG106" s="531"/>
      <c r="TFH106" s="532"/>
      <c r="TFI106" s="533"/>
      <c r="TFJ106" s="527"/>
      <c r="TFK106" s="528"/>
      <c r="TFL106" s="529"/>
      <c r="TFM106" s="530"/>
      <c r="TFN106" s="531"/>
      <c r="TFO106" s="532"/>
      <c r="TFP106" s="533"/>
      <c r="TFQ106" s="527"/>
      <c r="TFR106" s="528"/>
      <c r="TFS106" s="529"/>
      <c r="TFT106" s="530"/>
      <c r="TFU106" s="531"/>
      <c r="TFV106" s="532"/>
      <c r="TFW106" s="533"/>
      <c r="TFX106" s="527"/>
      <c r="TFY106" s="528"/>
      <c r="TFZ106" s="529"/>
      <c r="TGA106" s="530"/>
      <c r="TGB106" s="531"/>
      <c r="TGC106" s="532"/>
      <c r="TGD106" s="533"/>
      <c r="TGE106" s="527"/>
      <c r="TGF106" s="528"/>
      <c r="TGG106" s="529"/>
      <c r="TGH106" s="530"/>
      <c r="TGI106" s="531"/>
      <c r="TGJ106" s="532"/>
      <c r="TGK106" s="533"/>
      <c r="TGL106" s="527"/>
      <c r="TGM106" s="528"/>
      <c r="TGN106" s="529"/>
      <c r="TGO106" s="530"/>
      <c r="TGP106" s="531"/>
      <c r="TGQ106" s="532"/>
      <c r="TGR106" s="533"/>
      <c r="TGS106" s="527"/>
      <c r="TGT106" s="528"/>
      <c r="TGU106" s="529"/>
      <c r="TGV106" s="530"/>
      <c r="TGW106" s="531"/>
      <c r="TGX106" s="532"/>
      <c r="TGY106" s="533"/>
      <c r="TGZ106" s="527"/>
      <c r="THA106" s="528"/>
      <c r="THB106" s="529"/>
      <c r="THC106" s="530"/>
      <c r="THD106" s="531"/>
      <c r="THE106" s="532"/>
      <c r="THF106" s="533"/>
      <c r="THG106" s="527"/>
      <c r="THH106" s="528"/>
      <c r="THI106" s="529"/>
      <c r="THJ106" s="530"/>
      <c r="THK106" s="531"/>
      <c r="THL106" s="532"/>
      <c r="THM106" s="533"/>
      <c r="THN106" s="527"/>
      <c r="THO106" s="528"/>
      <c r="THP106" s="529"/>
      <c r="THQ106" s="530"/>
      <c r="THR106" s="531"/>
      <c r="THS106" s="532"/>
      <c r="THT106" s="533"/>
      <c r="THU106" s="527"/>
      <c r="THV106" s="528"/>
      <c r="THW106" s="529"/>
      <c r="THX106" s="530"/>
      <c r="THY106" s="531"/>
      <c r="THZ106" s="532"/>
      <c r="TIA106" s="533"/>
      <c r="TIB106" s="527"/>
      <c r="TIC106" s="528"/>
      <c r="TID106" s="529"/>
      <c r="TIE106" s="530"/>
      <c r="TIF106" s="531"/>
      <c r="TIG106" s="532"/>
      <c r="TIH106" s="533"/>
      <c r="TII106" s="527"/>
      <c r="TIJ106" s="528"/>
      <c r="TIK106" s="529"/>
      <c r="TIL106" s="530"/>
      <c r="TIM106" s="531"/>
      <c r="TIN106" s="532"/>
      <c r="TIO106" s="533"/>
      <c r="TIP106" s="527"/>
      <c r="TIQ106" s="528"/>
      <c r="TIR106" s="529"/>
      <c r="TIS106" s="530"/>
      <c r="TIT106" s="531"/>
      <c r="TIU106" s="532"/>
      <c r="TIV106" s="533"/>
      <c r="TIW106" s="527"/>
      <c r="TIX106" s="528"/>
      <c r="TIY106" s="529"/>
      <c r="TIZ106" s="530"/>
      <c r="TJA106" s="531"/>
      <c r="TJB106" s="532"/>
      <c r="TJC106" s="533"/>
      <c r="TJD106" s="527"/>
      <c r="TJE106" s="528"/>
      <c r="TJF106" s="529"/>
      <c r="TJG106" s="530"/>
      <c r="TJH106" s="531"/>
      <c r="TJI106" s="532"/>
      <c r="TJJ106" s="533"/>
      <c r="TJK106" s="527"/>
      <c r="TJL106" s="528"/>
      <c r="TJM106" s="529"/>
      <c r="TJN106" s="530"/>
      <c r="TJO106" s="531"/>
      <c r="TJP106" s="532"/>
      <c r="TJQ106" s="533"/>
      <c r="TJR106" s="527"/>
      <c r="TJS106" s="528"/>
      <c r="TJT106" s="529"/>
      <c r="TJU106" s="530"/>
      <c r="TJV106" s="531"/>
      <c r="TJW106" s="532"/>
      <c r="TJX106" s="533"/>
      <c r="TJY106" s="527"/>
      <c r="TJZ106" s="528"/>
      <c r="TKA106" s="529"/>
      <c r="TKB106" s="530"/>
      <c r="TKC106" s="531"/>
      <c r="TKD106" s="532"/>
      <c r="TKE106" s="533"/>
      <c r="TKF106" s="527"/>
      <c r="TKG106" s="528"/>
      <c r="TKH106" s="529"/>
      <c r="TKI106" s="530"/>
      <c r="TKJ106" s="531"/>
      <c r="TKK106" s="532"/>
      <c r="TKL106" s="533"/>
      <c r="TKM106" s="527"/>
      <c r="TKN106" s="528"/>
      <c r="TKO106" s="529"/>
      <c r="TKP106" s="530"/>
      <c r="TKQ106" s="531"/>
      <c r="TKR106" s="532"/>
      <c r="TKS106" s="533"/>
      <c r="TKT106" s="527"/>
      <c r="TKU106" s="528"/>
      <c r="TKV106" s="529"/>
      <c r="TKW106" s="530"/>
      <c r="TKX106" s="531"/>
      <c r="TKY106" s="532"/>
      <c r="TKZ106" s="533"/>
      <c r="TLA106" s="527"/>
      <c r="TLB106" s="528"/>
      <c r="TLC106" s="529"/>
      <c r="TLD106" s="530"/>
      <c r="TLE106" s="531"/>
      <c r="TLF106" s="532"/>
      <c r="TLG106" s="533"/>
      <c r="TLH106" s="527"/>
      <c r="TLI106" s="528"/>
      <c r="TLJ106" s="529"/>
      <c r="TLK106" s="530"/>
      <c r="TLL106" s="531"/>
      <c r="TLM106" s="532"/>
      <c r="TLN106" s="533"/>
      <c r="TLO106" s="527"/>
      <c r="TLP106" s="528"/>
      <c r="TLQ106" s="529"/>
      <c r="TLR106" s="530"/>
      <c r="TLS106" s="531"/>
      <c r="TLT106" s="532"/>
      <c r="TLU106" s="533"/>
      <c r="TLV106" s="527"/>
      <c r="TLW106" s="528"/>
      <c r="TLX106" s="529"/>
      <c r="TLY106" s="530"/>
      <c r="TLZ106" s="531"/>
      <c r="TMA106" s="532"/>
      <c r="TMB106" s="533"/>
      <c r="TMC106" s="527"/>
      <c r="TMD106" s="528"/>
      <c r="TME106" s="529"/>
      <c r="TMF106" s="530"/>
      <c r="TMG106" s="531"/>
      <c r="TMH106" s="532"/>
      <c r="TMI106" s="533"/>
      <c r="TMJ106" s="527"/>
      <c r="TMK106" s="528"/>
      <c r="TML106" s="529"/>
      <c r="TMM106" s="530"/>
      <c r="TMN106" s="531"/>
      <c r="TMO106" s="532"/>
      <c r="TMP106" s="533"/>
      <c r="TMQ106" s="527"/>
      <c r="TMR106" s="528"/>
      <c r="TMS106" s="529"/>
      <c r="TMT106" s="530"/>
      <c r="TMU106" s="531"/>
      <c r="TMV106" s="532"/>
      <c r="TMW106" s="533"/>
      <c r="TMX106" s="527"/>
      <c r="TMY106" s="528"/>
      <c r="TMZ106" s="529"/>
      <c r="TNA106" s="530"/>
      <c r="TNB106" s="531"/>
      <c r="TNC106" s="532"/>
      <c r="TND106" s="533"/>
      <c r="TNE106" s="527"/>
      <c r="TNF106" s="528"/>
      <c r="TNG106" s="529"/>
      <c r="TNH106" s="530"/>
      <c r="TNI106" s="531"/>
      <c r="TNJ106" s="532"/>
      <c r="TNK106" s="533"/>
      <c r="TNL106" s="527"/>
      <c r="TNM106" s="528"/>
      <c r="TNN106" s="529"/>
      <c r="TNO106" s="530"/>
      <c r="TNP106" s="531"/>
      <c r="TNQ106" s="532"/>
      <c r="TNR106" s="533"/>
      <c r="TNS106" s="527"/>
      <c r="TNT106" s="528"/>
      <c r="TNU106" s="529"/>
      <c r="TNV106" s="530"/>
      <c r="TNW106" s="531"/>
      <c r="TNX106" s="532"/>
      <c r="TNY106" s="533"/>
      <c r="TNZ106" s="527"/>
      <c r="TOA106" s="528"/>
      <c r="TOB106" s="529"/>
      <c r="TOC106" s="530"/>
      <c r="TOD106" s="531"/>
      <c r="TOE106" s="532"/>
      <c r="TOF106" s="533"/>
      <c r="TOG106" s="527"/>
      <c r="TOH106" s="528"/>
      <c r="TOI106" s="529"/>
      <c r="TOJ106" s="530"/>
      <c r="TOK106" s="531"/>
      <c r="TOL106" s="532"/>
      <c r="TOM106" s="533"/>
      <c r="TON106" s="527"/>
      <c r="TOO106" s="528"/>
      <c r="TOP106" s="529"/>
      <c r="TOQ106" s="530"/>
      <c r="TOR106" s="531"/>
      <c r="TOS106" s="532"/>
      <c r="TOT106" s="533"/>
      <c r="TOU106" s="527"/>
      <c r="TOV106" s="528"/>
      <c r="TOW106" s="529"/>
      <c r="TOX106" s="530"/>
      <c r="TOY106" s="531"/>
      <c r="TOZ106" s="532"/>
      <c r="TPA106" s="533"/>
      <c r="TPB106" s="527"/>
      <c r="TPC106" s="528"/>
      <c r="TPD106" s="529"/>
      <c r="TPE106" s="530"/>
      <c r="TPF106" s="531"/>
      <c r="TPG106" s="532"/>
      <c r="TPH106" s="533"/>
      <c r="TPI106" s="527"/>
      <c r="TPJ106" s="528"/>
      <c r="TPK106" s="529"/>
      <c r="TPL106" s="530"/>
      <c r="TPM106" s="531"/>
      <c r="TPN106" s="532"/>
      <c r="TPO106" s="533"/>
      <c r="TPP106" s="527"/>
      <c r="TPQ106" s="528"/>
      <c r="TPR106" s="529"/>
      <c r="TPS106" s="530"/>
      <c r="TPT106" s="531"/>
      <c r="TPU106" s="532"/>
      <c r="TPV106" s="533"/>
      <c r="TPW106" s="527"/>
      <c r="TPX106" s="528"/>
      <c r="TPY106" s="529"/>
      <c r="TPZ106" s="530"/>
      <c r="TQA106" s="531"/>
      <c r="TQB106" s="532"/>
      <c r="TQC106" s="533"/>
      <c r="TQD106" s="527"/>
      <c r="TQE106" s="528"/>
      <c r="TQF106" s="529"/>
      <c r="TQG106" s="530"/>
      <c r="TQH106" s="531"/>
      <c r="TQI106" s="532"/>
      <c r="TQJ106" s="533"/>
      <c r="TQK106" s="527"/>
      <c r="TQL106" s="528"/>
      <c r="TQM106" s="529"/>
      <c r="TQN106" s="530"/>
      <c r="TQO106" s="531"/>
      <c r="TQP106" s="532"/>
      <c r="TQQ106" s="533"/>
      <c r="TQR106" s="527"/>
      <c r="TQS106" s="528"/>
      <c r="TQT106" s="529"/>
      <c r="TQU106" s="530"/>
      <c r="TQV106" s="531"/>
      <c r="TQW106" s="532"/>
      <c r="TQX106" s="533"/>
      <c r="TQY106" s="527"/>
      <c r="TQZ106" s="528"/>
      <c r="TRA106" s="529"/>
      <c r="TRB106" s="530"/>
      <c r="TRC106" s="531"/>
      <c r="TRD106" s="532"/>
      <c r="TRE106" s="533"/>
      <c r="TRF106" s="527"/>
      <c r="TRG106" s="528"/>
      <c r="TRH106" s="529"/>
      <c r="TRI106" s="530"/>
      <c r="TRJ106" s="531"/>
      <c r="TRK106" s="532"/>
      <c r="TRL106" s="533"/>
      <c r="TRM106" s="527"/>
      <c r="TRN106" s="528"/>
      <c r="TRO106" s="529"/>
      <c r="TRP106" s="530"/>
      <c r="TRQ106" s="531"/>
      <c r="TRR106" s="532"/>
      <c r="TRS106" s="533"/>
      <c r="TRT106" s="527"/>
      <c r="TRU106" s="528"/>
      <c r="TRV106" s="529"/>
      <c r="TRW106" s="530"/>
      <c r="TRX106" s="531"/>
      <c r="TRY106" s="532"/>
      <c r="TRZ106" s="533"/>
      <c r="TSA106" s="527"/>
      <c r="TSB106" s="528"/>
      <c r="TSC106" s="529"/>
      <c r="TSD106" s="530"/>
      <c r="TSE106" s="531"/>
      <c r="TSF106" s="532"/>
      <c r="TSG106" s="533"/>
      <c r="TSH106" s="527"/>
      <c r="TSI106" s="528"/>
      <c r="TSJ106" s="529"/>
      <c r="TSK106" s="530"/>
      <c r="TSL106" s="531"/>
      <c r="TSM106" s="532"/>
      <c r="TSN106" s="533"/>
      <c r="TSO106" s="527"/>
      <c r="TSP106" s="528"/>
      <c r="TSQ106" s="529"/>
      <c r="TSR106" s="530"/>
      <c r="TSS106" s="531"/>
      <c r="TST106" s="532"/>
      <c r="TSU106" s="533"/>
      <c r="TSV106" s="527"/>
      <c r="TSW106" s="528"/>
      <c r="TSX106" s="529"/>
      <c r="TSY106" s="530"/>
      <c r="TSZ106" s="531"/>
      <c r="TTA106" s="532"/>
      <c r="TTB106" s="533"/>
      <c r="TTC106" s="527"/>
      <c r="TTD106" s="528"/>
      <c r="TTE106" s="529"/>
      <c r="TTF106" s="530"/>
      <c r="TTG106" s="531"/>
      <c r="TTH106" s="532"/>
      <c r="TTI106" s="533"/>
      <c r="TTJ106" s="527"/>
      <c r="TTK106" s="528"/>
      <c r="TTL106" s="529"/>
      <c r="TTM106" s="530"/>
      <c r="TTN106" s="531"/>
      <c r="TTO106" s="532"/>
      <c r="TTP106" s="533"/>
      <c r="TTQ106" s="527"/>
      <c r="TTR106" s="528"/>
      <c r="TTS106" s="529"/>
      <c r="TTT106" s="530"/>
      <c r="TTU106" s="531"/>
      <c r="TTV106" s="532"/>
      <c r="TTW106" s="533"/>
      <c r="TTX106" s="527"/>
      <c r="TTY106" s="528"/>
      <c r="TTZ106" s="529"/>
      <c r="TUA106" s="530"/>
      <c r="TUB106" s="531"/>
      <c r="TUC106" s="532"/>
      <c r="TUD106" s="533"/>
      <c r="TUE106" s="527"/>
      <c r="TUF106" s="528"/>
      <c r="TUG106" s="529"/>
      <c r="TUH106" s="530"/>
      <c r="TUI106" s="531"/>
      <c r="TUJ106" s="532"/>
      <c r="TUK106" s="533"/>
      <c r="TUL106" s="527"/>
      <c r="TUM106" s="528"/>
      <c r="TUN106" s="529"/>
      <c r="TUO106" s="530"/>
      <c r="TUP106" s="531"/>
      <c r="TUQ106" s="532"/>
      <c r="TUR106" s="533"/>
      <c r="TUS106" s="527"/>
      <c r="TUT106" s="528"/>
      <c r="TUU106" s="529"/>
      <c r="TUV106" s="530"/>
      <c r="TUW106" s="531"/>
      <c r="TUX106" s="532"/>
      <c r="TUY106" s="533"/>
      <c r="TUZ106" s="527"/>
      <c r="TVA106" s="528"/>
      <c r="TVB106" s="529"/>
      <c r="TVC106" s="530"/>
      <c r="TVD106" s="531"/>
      <c r="TVE106" s="532"/>
      <c r="TVF106" s="533"/>
      <c r="TVG106" s="527"/>
      <c r="TVH106" s="528"/>
      <c r="TVI106" s="529"/>
      <c r="TVJ106" s="530"/>
      <c r="TVK106" s="531"/>
      <c r="TVL106" s="532"/>
      <c r="TVM106" s="533"/>
      <c r="TVN106" s="527"/>
      <c r="TVO106" s="528"/>
      <c r="TVP106" s="529"/>
      <c r="TVQ106" s="530"/>
      <c r="TVR106" s="531"/>
      <c r="TVS106" s="532"/>
      <c r="TVT106" s="533"/>
      <c r="TVU106" s="527"/>
      <c r="TVV106" s="528"/>
      <c r="TVW106" s="529"/>
      <c r="TVX106" s="530"/>
      <c r="TVY106" s="531"/>
      <c r="TVZ106" s="532"/>
      <c r="TWA106" s="533"/>
      <c r="TWB106" s="527"/>
      <c r="TWC106" s="528"/>
      <c r="TWD106" s="529"/>
      <c r="TWE106" s="530"/>
      <c r="TWF106" s="531"/>
      <c r="TWG106" s="532"/>
      <c r="TWH106" s="533"/>
      <c r="TWI106" s="527"/>
      <c r="TWJ106" s="528"/>
      <c r="TWK106" s="529"/>
      <c r="TWL106" s="530"/>
      <c r="TWM106" s="531"/>
      <c r="TWN106" s="532"/>
      <c r="TWO106" s="533"/>
      <c r="TWP106" s="527"/>
      <c r="TWQ106" s="528"/>
      <c r="TWR106" s="529"/>
      <c r="TWS106" s="530"/>
      <c r="TWT106" s="531"/>
      <c r="TWU106" s="532"/>
      <c r="TWV106" s="533"/>
      <c r="TWW106" s="527"/>
      <c r="TWX106" s="528"/>
      <c r="TWY106" s="529"/>
      <c r="TWZ106" s="530"/>
      <c r="TXA106" s="531"/>
      <c r="TXB106" s="532"/>
      <c r="TXC106" s="533"/>
      <c r="TXD106" s="527"/>
      <c r="TXE106" s="528"/>
      <c r="TXF106" s="529"/>
      <c r="TXG106" s="530"/>
      <c r="TXH106" s="531"/>
      <c r="TXI106" s="532"/>
      <c r="TXJ106" s="533"/>
      <c r="TXK106" s="527"/>
      <c r="TXL106" s="528"/>
      <c r="TXM106" s="529"/>
      <c r="TXN106" s="530"/>
      <c r="TXO106" s="531"/>
      <c r="TXP106" s="532"/>
      <c r="TXQ106" s="533"/>
      <c r="TXR106" s="527"/>
      <c r="TXS106" s="528"/>
      <c r="TXT106" s="529"/>
      <c r="TXU106" s="530"/>
      <c r="TXV106" s="531"/>
      <c r="TXW106" s="532"/>
      <c r="TXX106" s="533"/>
      <c r="TXY106" s="527"/>
      <c r="TXZ106" s="528"/>
      <c r="TYA106" s="529"/>
      <c r="TYB106" s="530"/>
      <c r="TYC106" s="531"/>
      <c r="TYD106" s="532"/>
      <c r="TYE106" s="533"/>
      <c r="TYF106" s="527"/>
      <c r="TYG106" s="528"/>
      <c r="TYH106" s="529"/>
      <c r="TYI106" s="530"/>
      <c r="TYJ106" s="531"/>
      <c r="TYK106" s="532"/>
      <c r="TYL106" s="533"/>
      <c r="TYM106" s="527"/>
      <c r="TYN106" s="528"/>
      <c r="TYO106" s="529"/>
      <c r="TYP106" s="530"/>
      <c r="TYQ106" s="531"/>
      <c r="TYR106" s="532"/>
      <c r="TYS106" s="533"/>
      <c r="TYT106" s="527"/>
      <c r="TYU106" s="528"/>
      <c r="TYV106" s="529"/>
      <c r="TYW106" s="530"/>
      <c r="TYX106" s="531"/>
      <c r="TYY106" s="532"/>
      <c r="TYZ106" s="533"/>
      <c r="TZA106" s="527"/>
      <c r="TZB106" s="528"/>
      <c r="TZC106" s="529"/>
      <c r="TZD106" s="530"/>
      <c r="TZE106" s="531"/>
      <c r="TZF106" s="532"/>
      <c r="TZG106" s="533"/>
      <c r="TZH106" s="527"/>
      <c r="TZI106" s="528"/>
      <c r="TZJ106" s="529"/>
      <c r="TZK106" s="530"/>
      <c r="TZL106" s="531"/>
      <c r="TZM106" s="532"/>
      <c r="TZN106" s="533"/>
      <c r="TZO106" s="527"/>
      <c r="TZP106" s="528"/>
      <c r="TZQ106" s="529"/>
      <c r="TZR106" s="530"/>
      <c r="TZS106" s="531"/>
      <c r="TZT106" s="532"/>
      <c r="TZU106" s="533"/>
      <c r="TZV106" s="527"/>
      <c r="TZW106" s="528"/>
      <c r="TZX106" s="529"/>
      <c r="TZY106" s="530"/>
      <c r="TZZ106" s="531"/>
      <c r="UAA106" s="532"/>
      <c r="UAB106" s="533"/>
      <c r="UAC106" s="527"/>
      <c r="UAD106" s="528"/>
      <c r="UAE106" s="529"/>
      <c r="UAF106" s="530"/>
      <c r="UAG106" s="531"/>
      <c r="UAH106" s="532"/>
      <c r="UAI106" s="533"/>
      <c r="UAJ106" s="527"/>
      <c r="UAK106" s="528"/>
      <c r="UAL106" s="529"/>
      <c r="UAM106" s="530"/>
      <c r="UAN106" s="531"/>
      <c r="UAO106" s="532"/>
      <c r="UAP106" s="533"/>
      <c r="UAQ106" s="527"/>
      <c r="UAR106" s="528"/>
      <c r="UAS106" s="529"/>
      <c r="UAT106" s="530"/>
      <c r="UAU106" s="531"/>
      <c r="UAV106" s="532"/>
      <c r="UAW106" s="533"/>
      <c r="UAX106" s="527"/>
      <c r="UAY106" s="528"/>
      <c r="UAZ106" s="529"/>
      <c r="UBA106" s="530"/>
      <c r="UBB106" s="531"/>
      <c r="UBC106" s="532"/>
      <c r="UBD106" s="533"/>
      <c r="UBE106" s="527"/>
      <c r="UBF106" s="528"/>
      <c r="UBG106" s="529"/>
      <c r="UBH106" s="530"/>
      <c r="UBI106" s="531"/>
      <c r="UBJ106" s="532"/>
      <c r="UBK106" s="533"/>
      <c r="UBL106" s="527"/>
      <c r="UBM106" s="528"/>
      <c r="UBN106" s="529"/>
      <c r="UBO106" s="530"/>
      <c r="UBP106" s="531"/>
      <c r="UBQ106" s="532"/>
      <c r="UBR106" s="533"/>
      <c r="UBS106" s="527"/>
      <c r="UBT106" s="528"/>
      <c r="UBU106" s="529"/>
      <c r="UBV106" s="530"/>
      <c r="UBW106" s="531"/>
      <c r="UBX106" s="532"/>
      <c r="UBY106" s="533"/>
      <c r="UBZ106" s="527"/>
      <c r="UCA106" s="528"/>
      <c r="UCB106" s="529"/>
      <c r="UCC106" s="530"/>
      <c r="UCD106" s="531"/>
      <c r="UCE106" s="532"/>
      <c r="UCF106" s="533"/>
      <c r="UCG106" s="527"/>
      <c r="UCH106" s="528"/>
      <c r="UCI106" s="529"/>
      <c r="UCJ106" s="530"/>
      <c r="UCK106" s="531"/>
      <c r="UCL106" s="532"/>
      <c r="UCM106" s="533"/>
      <c r="UCN106" s="527"/>
      <c r="UCO106" s="528"/>
      <c r="UCP106" s="529"/>
      <c r="UCQ106" s="530"/>
      <c r="UCR106" s="531"/>
      <c r="UCS106" s="532"/>
      <c r="UCT106" s="533"/>
      <c r="UCU106" s="527"/>
      <c r="UCV106" s="528"/>
      <c r="UCW106" s="529"/>
      <c r="UCX106" s="530"/>
      <c r="UCY106" s="531"/>
      <c r="UCZ106" s="532"/>
      <c r="UDA106" s="533"/>
      <c r="UDB106" s="527"/>
      <c r="UDC106" s="528"/>
      <c r="UDD106" s="529"/>
      <c r="UDE106" s="530"/>
      <c r="UDF106" s="531"/>
      <c r="UDG106" s="532"/>
      <c r="UDH106" s="533"/>
      <c r="UDI106" s="527"/>
      <c r="UDJ106" s="528"/>
      <c r="UDK106" s="529"/>
      <c r="UDL106" s="530"/>
      <c r="UDM106" s="531"/>
      <c r="UDN106" s="532"/>
      <c r="UDO106" s="533"/>
      <c r="UDP106" s="527"/>
      <c r="UDQ106" s="528"/>
      <c r="UDR106" s="529"/>
      <c r="UDS106" s="530"/>
      <c r="UDT106" s="531"/>
      <c r="UDU106" s="532"/>
      <c r="UDV106" s="533"/>
      <c r="UDW106" s="527"/>
      <c r="UDX106" s="528"/>
      <c r="UDY106" s="529"/>
      <c r="UDZ106" s="530"/>
      <c r="UEA106" s="531"/>
      <c r="UEB106" s="532"/>
      <c r="UEC106" s="533"/>
      <c r="UED106" s="527"/>
      <c r="UEE106" s="528"/>
      <c r="UEF106" s="529"/>
      <c r="UEG106" s="530"/>
      <c r="UEH106" s="531"/>
      <c r="UEI106" s="532"/>
      <c r="UEJ106" s="533"/>
      <c r="UEK106" s="527"/>
      <c r="UEL106" s="528"/>
      <c r="UEM106" s="529"/>
      <c r="UEN106" s="530"/>
      <c r="UEO106" s="531"/>
      <c r="UEP106" s="532"/>
      <c r="UEQ106" s="533"/>
      <c r="UER106" s="527"/>
      <c r="UES106" s="528"/>
      <c r="UET106" s="529"/>
      <c r="UEU106" s="530"/>
      <c r="UEV106" s="531"/>
      <c r="UEW106" s="532"/>
      <c r="UEX106" s="533"/>
      <c r="UEY106" s="527"/>
      <c r="UEZ106" s="528"/>
      <c r="UFA106" s="529"/>
      <c r="UFB106" s="530"/>
      <c r="UFC106" s="531"/>
      <c r="UFD106" s="532"/>
      <c r="UFE106" s="533"/>
      <c r="UFF106" s="527"/>
      <c r="UFG106" s="528"/>
      <c r="UFH106" s="529"/>
      <c r="UFI106" s="530"/>
      <c r="UFJ106" s="531"/>
      <c r="UFK106" s="532"/>
      <c r="UFL106" s="533"/>
      <c r="UFM106" s="527"/>
      <c r="UFN106" s="528"/>
      <c r="UFO106" s="529"/>
      <c r="UFP106" s="530"/>
      <c r="UFQ106" s="531"/>
      <c r="UFR106" s="532"/>
      <c r="UFS106" s="533"/>
      <c r="UFT106" s="527"/>
      <c r="UFU106" s="528"/>
      <c r="UFV106" s="529"/>
      <c r="UFW106" s="530"/>
      <c r="UFX106" s="531"/>
      <c r="UFY106" s="532"/>
      <c r="UFZ106" s="533"/>
      <c r="UGA106" s="527"/>
      <c r="UGB106" s="528"/>
      <c r="UGC106" s="529"/>
      <c r="UGD106" s="530"/>
      <c r="UGE106" s="531"/>
      <c r="UGF106" s="532"/>
      <c r="UGG106" s="533"/>
      <c r="UGH106" s="527"/>
      <c r="UGI106" s="528"/>
      <c r="UGJ106" s="529"/>
      <c r="UGK106" s="530"/>
      <c r="UGL106" s="531"/>
      <c r="UGM106" s="532"/>
      <c r="UGN106" s="533"/>
      <c r="UGO106" s="527"/>
      <c r="UGP106" s="528"/>
      <c r="UGQ106" s="529"/>
      <c r="UGR106" s="530"/>
      <c r="UGS106" s="531"/>
      <c r="UGT106" s="532"/>
      <c r="UGU106" s="533"/>
      <c r="UGV106" s="527"/>
      <c r="UGW106" s="528"/>
      <c r="UGX106" s="529"/>
      <c r="UGY106" s="530"/>
      <c r="UGZ106" s="531"/>
      <c r="UHA106" s="532"/>
      <c r="UHB106" s="533"/>
      <c r="UHC106" s="527"/>
      <c r="UHD106" s="528"/>
      <c r="UHE106" s="529"/>
      <c r="UHF106" s="530"/>
      <c r="UHG106" s="531"/>
      <c r="UHH106" s="532"/>
      <c r="UHI106" s="533"/>
      <c r="UHJ106" s="527"/>
      <c r="UHK106" s="528"/>
      <c r="UHL106" s="529"/>
      <c r="UHM106" s="530"/>
      <c r="UHN106" s="531"/>
      <c r="UHO106" s="532"/>
      <c r="UHP106" s="533"/>
      <c r="UHQ106" s="527"/>
      <c r="UHR106" s="528"/>
      <c r="UHS106" s="529"/>
      <c r="UHT106" s="530"/>
      <c r="UHU106" s="531"/>
      <c r="UHV106" s="532"/>
      <c r="UHW106" s="533"/>
      <c r="UHX106" s="527"/>
      <c r="UHY106" s="528"/>
      <c r="UHZ106" s="529"/>
      <c r="UIA106" s="530"/>
      <c r="UIB106" s="531"/>
      <c r="UIC106" s="532"/>
      <c r="UID106" s="533"/>
      <c r="UIE106" s="527"/>
      <c r="UIF106" s="528"/>
      <c r="UIG106" s="529"/>
      <c r="UIH106" s="530"/>
      <c r="UII106" s="531"/>
      <c r="UIJ106" s="532"/>
      <c r="UIK106" s="533"/>
      <c r="UIL106" s="527"/>
      <c r="UIM106" s="528"/>
      <c r="UIN106" s="529"/>
      <c r="UIO106" s="530"/>
      <c r="UIP106" s="531"/>
      <c r="UIQ106" s="532"/>
      <c r="UIR106" s="533"/>
      <c r="UIS106" s="527"/>
      <c r="UIT106" s="528"/>
      <c r="UIU106" s="529"/>
      <c r="UIV106" s="530"/>
      <c r="UIW106" s="531"/>
      <c r="UIX106" s="532"/>
      <c r="UIY106" s="533"/>
      <c r="UIZ106" s="527"/>
      <c r="UJA106" s="528"/>
      <c r="UJB106" s="529"/>
      <c r="UJC106" s="530"/>
      <c r="UJD106" s="531"/>
      <c r="UJE106" s="532"/>
      <c r="UJF106" s="533"/>
      <c r="UJG106" s="527"/>
      <c r="UJH106" s="528"/>
      <c r="UJI106" s="529"/>
      <c r="UJJ106" s="530"/>
      <c r="UJK106" s="531"/>
      <c r="UJL106" s="532"/>
      <c r="UJM106" s="533"/>
      <c r="UJN106" s="527"/>
      <c r="UJO106" s="528"/>
      <c r="UJP106" s="529"/>
      <c r="UJQ106" s="530"/>
      <c r="UJR106" s="531"/>
      <c r="UJS106" s="532"/>
      <c r="UJT106" s="533"/>
      <c r="UJU106" s="527"/>
      <c r="UJV106" s="528"/>
      <c r="UJW106" s="529"/>
      <c r="UJX106" s="530"/>
      <c r="UJY106" s="531"/>
      <c r="UJZ106" s="532"/>
      <c r="UKA106" s="533"/>
      <c r="UKB106" s="527"/>
      <c r="UKC106" s="528"/>
      <c r="UKD106" s="529"/>
      <c r="UKE106" s="530"/>
      <c r="UKF106" s="531"/>
      <c r="UKG106" s="532"/>
      <c r="UKH106" s="533"/>
      <c r="UKI106" s="527"/>
      <c r="UKJ106" s="528"/>
      <c r="UKK106" s="529"/>
      <c r="UKL106" s="530"/>
      <c r="UKM106" s="531"/>
      <c r="UKN106" s="532"/>
      <c r="UKO106" s="533"/>
      <c r="UKP106" s="527"/>
      <c r="UKQ106" s="528"/>
      <c r="UKR106" s="529"/>
      <c r="UKS106" s="530"/>
      <c r="UKT106" s="531"/>
      <c r="UKU106" s="532"/>
      <c r="UKV106" s="533"/>
      <c r="UKW106" s="527"/>
      <c r="UKX106" s="528"/>
      <c r="UKY106" s="529"/>
      <c r="UKZ106" s="530"/>
      <c r="ULA106" s="531"/>
      <c r="ULB106" s="532"/>
      <c r="ULC106" s="533"/>
      <c r="ULD106" s="527"/>
      <c r="ULE106" s="528"/>
      <c r="ULF106" s="529"/>
      <c r="ULG106" s="530"/>
      <c r="ULH106" s="531"/>
      <c r="ULI106" s="532"/>
      <c r="ULJ106" s="533"/>
      <c r="ULK106" s="527"/>
      <c r="ULL106" s="528"/>
      <c r="ULM106" s="529"/>
      <c r="ULN106" s="530"/>
      <c r="ULO106" s="531"/>
      <c r="ULP106" s="532"/>
      <c r="ULQ106" s="533"/>
      <c r="ULR106" s="527"/>
      <c r="ULS106" s="528"/>
      <c r="ULT106" s="529"/>
      <c r="ULU106" s="530"/>
      <c r="ULV106" s="531"/>
      <c r="ULW106" s="532"/>
      <c r="ULX106" s="533"/>
      <c r="ULY106" s="527"/>
      <c r="ULZ106" s="528"/>
      <c r="UMA106" s="529"/>
      <c r="UMB106" s="530"/>
      <c r="UMC106" s="531"/>
      <c r="UMD106" s="532"/>
      <c r="UME106" s="533"/>
      <c r="UMF106" s="527"/>
      <c r="UMG106" s="528"/>
      <c r="UMH106" s="529"/>
      <c r="UMI106" s="530"/>
      <c r="UMJ106" s="531"/>
      <c r="UMK106" s="532"/>
      <c r="UML106" s="533"/>
      <c r="UMM106" s="527"/>
      <c r="UMN106" s="528"/>
      <c r="UMO106" s="529"/>
      <c r="UMP106" s="530"/>
      <c r="UMQ106" s="531"/>
      <c r="UMR106" s="532"/>
      <c r="UMS106" s="533"/>
      <c r="UMT106" s="527"/>
      <c r="UMU106" s="528"/>
      <c r="UMV106" s="529"/>
      <c r="UMW106" s="530"/>
      <c r="UMX106" s="531"/>
      <c r="UMY106" s="532"/>
      <c r="UMZ106" s="533"/>
      <c r="UNA106" s="527"/>
      <c r="UNB106" s="528"/>
      <c r="UNC106" s="529"/>
      <c r="UND106" s="530"/>
      <c r="UNE106" s="531"/>
      <c r="UNF106" s="532"/>
      <c r="UNG106" s="533"/>
      <c r="UNH106" s="527"/>
      <c r="UNI106" s="528"/>
      <c r="UNJ106" s="529"/>
      <c r="UNK106" s="530"/>
      <c r="UNL106" s="531"/>
      <c r="UNM106" s="532"/>
      <c r="UNN106" s="533"/>
      <c r="UNO106" s="527"/>
      <c r="UNP106" s="528"/>
      <c r="UNQ106" s="529"/>
      <c r="UNR106" s="530"/>
      <c r="UNS106" s="531"/>
      <c r="UNT106" s="532"/>
      <c r="UNU106" s="533"/>
      <c r="UNV106" s="527"/>
      <c r="UNW106" s="528"/>
      <c r="UNX106" s="529"/>
      <c r="UNY106" s="530"/>
      <c r="UNZ106" s="531"/>
      <c r="UOA106" s="532"/>
      <c r="UOB106" s="533"/>
      <c r="UOC106" s="527"/>
      <c r="UOD106" s="528"/>
      <c r="UOE106" s="529"/>
      <c r="UOF106" s="530"/>
      <c r="UOG106" s="531"/>
      <c r="UOH106" s="532"/>
      <c r="UOI106" s="533"/>
      <c r="UOJ106" s="527"/>
      <c r="UOK106" s="528"/>
      <c r="UOL106" s="529"/>
      <c r="UOM106" s="530"/>
      <c r="UON106" s="531"/>
      <c r="UOO106" s="532"/>
      <c r="UOP106" s="533"/>
      <c r="UOQ106" s="527"/>
      <c r="UOR106" s="528"/>
      <c r="UOS106" s="529"/>
      <c r="UOT106" s="530"/>
      <c r="UOU106" s="531"/>
      <c r="UOV106" s="532"/>
      <c r="UOW106" s="533"/>
      <c r="UOX106" s="527"/>
      <c r="UOY106" s="528"/>
      <c r="UOZ106" s="529"/>
      <c r="UPA106" s="530"/>
      <c r="UPB106" s="531"/>
      <c r="UPC106" s="532"/>
      <c r="UPD106" s="533"/>
      <c r="UPE106" s="527"/>
      <c r="UPF106" s="528"/>
      <c r="UPG106" s="529"/>
      <c r="UPH106" s="530"/>
      <c r="UPI106" s="531"/>
      <c r="UPJ106" s="532"/>
      <c r="UPK106" s="533"/>
      <c r="UPL106" s="527"/>
      <c r="UPM106" s="528"/>
      <c r="UPN106" s="529"/>
      <c r="UPO106" s="530"/>
      <c r="UPP106" s="531"/>
      <c r="UPQ106" s="532"/>
      <c r="UPR106" s="533"/>
      <c r="UPS106" s="527"/>
      <c r="UPT106" s="528"/>
      <c r="UPU106" s="529"/>
      <c r="UPV106" s="530"/>
      <c r="UPW106" s="531"/>
      <c r="UPX106" s="532"/>
      <c r="UPY106" s="533"/>
      <c r="UPZ106" s="527"/>
      <c r="UQA106" s="528"/>
      <c r="UQB106" s="529"/>
      <c r="UQC106" s="530"/>
      <c r="UQD106" s="531"/>
      <c r="UQE106" s="532"/>
      <c r="UQF106" s="533"/>
      <c r="UQG106" s="527"/>
      <c r="UQH106" s="528"/>
      <c r="UQI106" s="529"/>
      <c r="UQJ106" s="530"/>
      <c r="UQK106" s="531"/>
      <c r="UQL106" s="532"/>
      <c r="UQM106" s="533"/>
      <c r="UQN106" s="527"/>
      <c r="UQO106" s="528"/>
      <c r="UQP106" s="529"/>
      <c r="UQQ106" s="530"/>
      <c r="UQR106" s="531"/>
      <c r="UQS106" s="532"/>
      <c r="UQT106" s="533"/>
      <c r="UQU106" s="527"/>
      <c r="UQV106" s="528"/>
      <c r="UQW106" s="529"/>
      <c r="UQX106" s="530"/>
      <c r="UQY106" s="531"/>
      <c r="UQZ106" s="532"/>
      <c r="URA106" s="533"/>
      <c r="URB106" s="527"/>
      <c r="URC106" s="528"/>
      <c r="URD106" s="529"/>
      <c r="URE106" s="530"/>
      <c r="URF106" s="531"/>
      <c r="URG106" s="532"/>
      <c r="URH106" s="533"/>
      <c r="URI106" s="527"/>
      <c r="URJ106" s="528"/>
      <c r="URK106" s="529"/>
      <c r="URL106" s="530"/>
      <c r="URM106" s="531"/>
      <c r="URN106" s="532"/>
      <c r="URO106" s="533"/>
      <c r="URP106" s="527"/>
      <c r="URQ106" s="528"/>
      <c r="URR106" s="529"/>
      <c r="URS106" s="530"/>
      <c r="URT106" s="531"/>
      <c r="URU106" s="532"/>
      <c r="URV106" s="533"/>
      <c r="URW106" s="527"/>
      <c r="URX106" s="528"/>
      <c r="URY106" s="529"/>
      <c r="URZ106" s="530"/>
      <c r="USA106" s="531"/>
      <c r="USB106" s="532"/>
      <c r="USC106" s="533"/>
      <c r="USD106" s="527"/>
      <c r="USE106" s="528"/>
      <c r="USF106" s="529"/>
      <c r="USG106" s="530"/>
      <c r="USH106" s="531"/>
      <c r="USI106" s="532"/>
      <c r="USJ106" s="533"/>
      <c r="USK106" s="527"/>
      <c r="USL106" s="528"/>
      <c r="USM106" s="529"/>
      <c r="USN106" s="530"/>
      <c r="USO106" s="531"/>
      <c r="USP106" s="532"/>
      <c r="USQ106" s="533"/>
      <c r="USR106" s="527"/>
      <c r="USS106" s="528"/>
      <c r="UST106" s="529"/>
      <c r="USU106" s="530"/>
      <c r="USV106" s="531"/>
      <c r="USW106" s="532"/>
      <c r="USX106" s="533"/>
      <c r="USY106" s="527"/>
      <c r="USZ106" s="528"/>
      <c r="UTA106" s="529"/>
      <c r="UTB106" s="530"/>
      <c r="UTC106" s="531"/>
      <c r="UTD106" s="532"/>
      <c r="UTE106" s="533"/>
      <c r="UTF106" s="527"/>
      <c r="UTG106" s="528"/>
      <c r="UTH106" s="529"/>
      <c r="UTI106" s="530"/>
      <c r="UTJ106" s="531"/>
      <c r="UTK106" s="532"/>
      <c r="UTL106" s="533"/>
      <c r="UTM106" s="527"/>
      <c r="UTN106" s="528"/>
      <c r="UTO106" s="529"/>
      <c r="UTP106" s="530"/>
      <c r="UTQ106" s="531"/>
      <c r="UTR106" s="532"/>
      <c r="UTS106" s="533"/>
      <c r="UTT106" s="527"/>
      <c r="UTU106" s="528"/>
      <c r="UTV106" s="529"/>
      <c r="UTW106" s="530"/>
      <c r="UTX106" s="531"/>
      <c r="UTY106" s="532"/>
      <c r="UTZ106" s="533"/>
      <c r="UUA106" s="527"/>
      <c r="UUB106" s="528"/>
      <c r="UUC106" s="529"/>
      <c r="UUD106" s="530"/>
      <c r="UUE106" s="531"/>
      <c r="UUF106" s="532"/>
      <c r="UUG106" s="533"/>
      <c r="UUH106" s="527"/>
      <c r="UUI106" s="528"/>
      <c r="UUJ106" s="529"/>
      <c r="UUK106" s="530"/>
      <c r="UUL106" s="531"/>
      <c r="UUM106" s="532"/>
      <c r="UUN106" s="533"/>
      <c r="UUO106" s="527"/>
      <c r="UUP106" s="528"/>
      <c r="UUQ106" s="529"/>
      <c r="UUR106" s="530"/>
      <c r="UUS106" s="531"/>
      <c r="UUT106" s="532"/>
      <c r="UUU106" s="533"/>
      <c r="UUV106" s="527"/>
      <c r="UUW106" s="528"/>
      <c r="UUX106" s="529"/>
      <c r="UUY106" s="530"/>
      <c r="UUZ106" s="531"/>
      <c r="UVA106" s="532"/>
      <c r="UVB106" s="533"/>
      <c r="UVC106" s="527"/>
      <c r="UVD106" s="528"/>
      <c r="UVE106" s="529"/>
      <c r="UVF106" s="530"/>
      <c r="UVG106" s="531"/>
      <c r="UVH106" s="532"/>
      <c r="UVI106" s="533"/>
      <c r="UVJ106" s="527"/>
      <c r="UVK106" s="528"/>
      <c r="UVL106" s="529"/>
      <c r="UVM106" s="530"/>
      <c r="UVN106" s="531"/>
      <c r="UVO106" s="532"/>
      <c r="UVP106" s="533"/>
      <c r="UVQ106" s="527"/>
      <c r="UVR106" s="528"/>
      <c r="UVS106" s="529"/>
      <c r="UVT106" s="530"/>
      <c r="UVU106" s="531"/>
      <c r="UVV106" s="532"/>
      <c r="UVW106" s="533"/>
      <c r="UVX106" s="527"/>
      <c r="UVY106" s="528"/>
      <c r="UVZ106" s="529"/>
      <c r="UWA106" s="530"/>
      <c r="UWB106" s="531"/>
      <c r="UWC106" s="532"/>
      <c r="UWD106" s="533"/>
      <c r="UWE106" s="527"/>
      <c r="UWF106" s="528"/>
      <c r="UWG106" s="529"/>
      <c r="UWH106" s="530"/>
      <c r="UWI106" s="531"/>
      <c r="UWJ106" s="532"/>
      <c r="UWK106" s="533"/>
      <c r="UWL106" s="527"/>
      <c r="UWM106" s="528"/>
      <c r="UWN106" s="529"/>
      <c r="UWO106" s="530"/>
      <c r="UWP106" s="531"/>
      <c r="UWQ106" s="532"/>
      <c r="UWR106" s="533"/>
      <c r="UWS106" s="527"/>
      <c r="UWT106" s="528"/>
      <c r="UWU106" s="529"/>
      <c r="UWV106" s="530"/>
      <c r="UWW106" s="531"/>
      <c r="UWX106" s="532"/>
      <c r="UWY106" s="533"/>
      <c r="UWZ106" s="527"/>
      <c r="UXA106" s="528"/>
      <c r="UXB106" s="529"/>
      <c r="UXC106" s="530"/>
      <c r="UXD106" s="531"/>
      <c r="UXE106" s="532"/>
      <c r="UXF106" s="533"/>
      <c r="UXG106" s="527"/>
      <c r="UXH106" s="528"/>
      <c r="UXI106" s="529"/>
      <c r="UXJ106" s="530"/>
      <c r="UXK106" s="531"/>
      <c r="UXL106" s="532"/>
      <c r="UXM106" s="533"/>
      <c r="UXN106" s="527"/>
      <c r="UXO106" s="528"/>
      <c r="UXP106" s="529"/>
      <c r="UXQ106" s="530"/>
      <c r="UXR106" s="531"/>
      <c r="UXS106" s="532"/>
      <c r="UXT106" s="533"/>
      <c r="UXU106" s="527"/>
      <c r="UXV106" s="528"/>
      <c r="UXW106" s="529"/>
      <c r="UXX106" s="530"/>
      <c r="UXY106" s="531"/>
      <c r="UXZ106" s="532"/>
      <c r="UYA106" s="533"/>
      <c r="UYB106" s="527"/>
      <c r="UYC106" s="528"/>
      <c r="UYD106" s="529"/>
      <c r="UYE106" s="530"/>
      <c r="UYF106" s="531"/>
      <c r="UYG106" s="532"/>
      <c r="UYH106" s="533"/>
      <c r="UYI106" s="527"/>
      <c r="UYJ106" s="528"/>
      <c r="UYK106" s="529"/>
      <c r="UYL106" s="530"/>
      <c r="UYM106" s="531"/>
      <c r="UYN106" s="532"/>
      <c r="UYO106" s="533"/>
      <c r="UYP106" s="527"/>
      <c r="UYQ106" s="528"/>
      <c r="UYR106" s="529"/>
      <c r="UYS106" s="530"/>
      <c r="UYT106" s="531"/>
      <c r="UYU106" s="532"/>
      <c r="UYV106" s="533"/>
      <c r="UYW106" s="527"/>
      <c r="UYX106" s="528"/>
      <c r="UYY106" s="529"/>
      <c r="UYZ106" s="530"/>
      <c r="UZA106" s="531"/>
      <c r="UZB106" s="532"/>
      <c r="UZC106" s="533"/>
      <c r="UZD106" s="527"/>
      <c r="UZE106" s="528"/>
      <c r="UZF106" s="529"/>
      <c r="UZG106" s="530"/>
      <c r="UZH106" s="531"/>
      <c r="UZI106" s="532"/>
      <c r="UZJ106" s="533"/>
      <c r="UZK106" s="527"/>
      <c r="UZL106" s="528"/>
      <c r="UZM106" s="529"/>
      <c r="UZN106" s="530"/>
      <c r="UZO106" s="531"/>
      <c r="UZP106" s="532"/>
      <c r="UZQ106" s="533"/>
      <c r="UZR106" s="527"/>
      <c r="UZS106" s="528"/>
      <c r="UZT106" s="529"/>
      <c r="UZU106" s="530"/>
      <c r="UZV106" s="531"/>
      <c r="UZW106" s="532"/>
      <c r="UZX106" s="533"/>
      <c r="UZY106" s="527"/>
      <c r="UZZ106" s="528"/>
      <c r="VAA106" s="529"/>
      <c r="VAB106" s="530"/>
      <c r="VAC106" s="531"/>
      <c r="VAD106" s="532"/>
      <c r="VAE106" s="533"/>
      <c r="VAF106" s="527"/>
      <c r="VAG106" s="528"/>
      <c r="VAH106" s="529"/>
      <c r="VAI106" s="530"/>
      <c r="VAJ106" s="531"/>
      <c r="VAK106" s="532"/>
      <c r="VAL106" s="533"/>
      <c r="VAM106" s="527"/>
      <c r="VAN106" s="528"/>
      <c r="VAO106" s="529"/>
      <c r="VAP106" s="530"/>
      <c r="VAQ106" s="531"/>
      <c r="VAR106" s="532"/>
      <c r="VAS106" s="533"/>
      <c r="VAT106" s="527"/>
      <c r="VAU106" s="528"/>
      <c r="VAV106" s="529"/>
      <c r="VAW106" s="530"/>
      <c r="VAX106" s="531"/>
      <c r="VAY106" s="532"/>
      <c r="VAZ106" s="533"/>
      <c r="VBA106" s="527"/>
      <c r="VBB106" s="528"/>
      <c r="VBC106" s="529"/>
      <c r="VBD106" s="530"/>
      <c r="VBE106" s="531"/>
      <c r="VBF106" s="532"/>
      <c r="VBG106" s="533"/>
      <c r="VBH106" s="527"/>
      <c r="VBI106" s="528"/>
      <c r="VBJ106" s="529"/>
      <c r="VBK106" s="530"/>
      <c r="VBL106" s="531"/>
      <c r="VBM106" s="532"/>
      <c r="VBN106" s="533"/>
      <c r="VBO106" s="527"/>
      <c r="VBP106" s="528"/>
      <c r="VBQ106" s="529"/>
      <c r="VBR106" s="530"/>
      <c r="VBS106" s="531"/>
      <c r="VBT106" s="532"/>
      <c r="VBU106" s="533"/>
      <c r="VBV106" s="527"/>
      <c r="VBW106" s="528"/>
      <c r="VBX106" s="529"/>
      <c r="VBY106" s="530"/>
      <c r="VBZ106" s="531"/>
      <c r="VCA106" s="532"/>
      <c r="VCB106" s="533"/>
      <c r="VCC106" s="527"/>
      <c r="VCD106" s="528"/>
      <c r="VCE106" s="529"/>
      <c r="VCF106" s="530"/>
      <c r="VCG106" s="531"/>
      <c r="VCH106" s="532"/>
      <c r="VCI106" s="533"/>
      <c r="VCJ106" s="527"/>
      <c r="VCK106" s="528"/>
      <c r="VCL106" s="529"/>
      <c r="VCM106" s="530"/>
      <c r="VCN106" s="531"/>
      <c r="VCO106" s="532"/>
      <c r="VCP106" s="533"/>
      <c r="VCQ106" s="527"/>
      <c r="VCR106" s="528"/>
      <c r="VCS106" s="529"/>
      <c r="VCT106" s="530"/>
      <c r="VCU106" s="531"/>
      <c r="VCV106" s="532"/>
      <c r="VCW106" s="533"/>
      <c r="VCX106" s="527"/>
      <c r="VCY106" s="528"/>
      <c r="VCZ106" s="529"/>
      <c r="VDA106" s="530"/>
      <c r="VDB106" s="531"/>
      <c r="VDC106" s="532"/>
      <c r="VDD106" s="533"/>
      <c r="VDE106" s="527"/>
      <c r="VDF106" s="528"/>
      <c r="VDG106" s="529"/>
      <c r="VDH106" s="530"/>
      <c r="VDI106" s="531"/>
      <c r="VDJ106" s="532"/>
      <c r="VDK106" s="533"/>
      <c r="VDL106" s="527"/>
      <c r="VDM106" s="528"/>
      <c r="VDN106" s="529"/>
      <c r="VDO106" s="530"/>
      <c r="VDP106" s="531"/>
      <c r="VDQ106" s="532"/>
      <c r="VDR106" s="533"/>
      <c r="VDS106" s="527"/>
      <c r="VDT106" s="528"/>
      <c r="VDU106" s="529"/>
      <c r="VDV106" s="530"/>
      <c r="VDW106" s="531"/>
      <c r="VDX106" s="532"/>
      <c r="VDY106" s="533"/>
      <c r="VDZ106" s="527"/>
      <c r="VEA106" s="528"/>
      <c r="VEB106" s="529"/>
      <c r="VEC106" s="530"/>
      <c r="VED106" s="531"/>
      <c r="VEE106" s="532"/>
      <c r="VEF106" s="533"/>
      <c r="VEG106" s="527"/>
      <c r="VEH106" s="528"/>
      <c r="VEI106" s="529"/>
      <c r="VEJ106" s="530"/>
      <c r="VEK106" s="531"/>
      <c r="VEL106" s="532"/>
      <c r="VEM106" s="533"/>
      <c r="VEN106" s="527"/>
      <c r="VEO106" s="528"/>
      <c r="VEP106" s="529"/>
      <c r="VEQ106" s="530"/>
      <c r="VER106" s="531"/>
      <c r="VES106" s="532"/>
      <c r="VET106" s="533"/>
      <c r="VEU106" s="527"/>
      <c r="VEV106" s="528"/>
      <c r="VEW106" s="529"/>
      <c r="VEX106" s="530"/>
      <c r="VEY106" s="531"/>
      <c r="VEZ106" s="532"/>
      <c r="VFA106" s="533"/>
      <c r="VFB106" s="527"/>
      <c r="VFC106" s="528"/>
      <c r="VFD106" s="529"/>
      <c r="VFE106" s="530"/>
      <c r="VFF106" s="531"/>
      <c r="VFG106" s="532"/>
      <c r="VFH106" s="533"/>
      <c r="VFI106" s="527"/>
      <c r="VFJ106" s="528"/>
      <c r="VFK106" s="529"/>
      <c r="VFL106" s="530"/>
      <c r="VFM106" s="531"/>
      <c r="VFN106" s="532"/>
      <c r="VFO106" s="533"/>
      <c r="VFP106" s="527"/>
      <c r="VFQ106" s="528"/>
      <c r="VFR106" s="529"/>
      <c r="VFS106" s="530"/>
      <c r="VFT106" s="531"/>
      <c r="VFU106" s="532"/>
      <c r="VFV106" s="533"/>
      <c r="VFW106" s="527"/>
      <c r="VFX106" s="528"/>
      <c r="VFY106" s="529"/>
      <c r="VFZ106" s="530"/>
      <c r="VGA106" s="531"/>
      <c r="VGB106" s="532"/>
      <c r="VGC106" s="533"/>
      <c r="VGD106" s="527"/>
      <c r="VGE106" s="528"/>
      <c r="VGF106" s="529"/>
      <c r="VGG106" s="530"/>
      <c r="VGH106" s="531"/>
      <c r="VGI106" s="532"/>
      <c r="VGJ106" s="533"/>
      <c r="VGK106" s="527"/>
      <c r="VGL106" s="528"/>
      <c r="VGM106" s="529"/>
      <c r="VGN106" s="530"/>
      <c r="VGO106" s="531"/>
      <c r="VGP106" s="532"/>
      <c r="VGQ106" s="533"/>
      <c r="VGR106" s="527"/>
      <c r="VGS106" s="528"/>
      <c r="VGT106" s="529"/>
      <c r="VGU106" s="530"/>
      <c r="VGV106" s="531"/>
      <c r="VGW106" s="532"/>
      <c r="VGX106" s="533"/>
      <c r="VGY106" s="527"/>
      <c r="VGZ106" s="528"/>
      <c r="VHA106" s="529"/>
      <c r="VHB106" s="530"/>
      <c r="VHC106" s="531"/>
      <c r="VHD106" s="532"/>
      <c r="VHE106" s="533"/>
      <c r="VHF106" s="527"/>
      <c r="VHG106" s="528"/>
      <c r="VHH106" s="529"/>
      <c r="VHI106" s="530"/>
      <c r="VHJ106" s="531"/>
      <c r="VHK106" s="532"/>
      <c r="VHL106" s="533"/>
      <c r="VHM106" s="527"/>
      <c r="VHN106" s="528"/>
      <c r="VHO106" s="529"/>
      <c r="VHP106" s="530"/>
      <c r="VHQ106" s="531"/>
      <c r="VHR106" s="532"/>
      <c r="VHS106" s="533"/>
      <c r="VHT106" s="527"/>
      <c r="VHU106" s="528"/>
      <c r="VHV106" s="529"/>
      <c r="VHW106" s="530"/>
      <c r="VHX106" s="531"/>
      <c r="VHY106" s="532"/>
      <c r="VHZ106" s="533"/>
      <c r="VIA106" s="527"/>
      <c r="VIB106" s="528"/>
      <c r="VIC106" s="529"/>
      <c r="VID106" s="530"/>
      <c r="VIE106" s="531"/>
      <c r="VIF106" s="532"/>
      <c r="VIG106" s="533"/>
      <c r="VIH106" s="527"/>
      <c r="VII106" s="528"/>
      <c r="VIJ106" s="529"/>
      <c r="VIK106" s="530"/>
      <c r="VIL106" s="531"/>
      <c r="VIM106" s="532"/>
      <c r="VIN106" s="533"/>
      <c r="VIO106" s="527"/>
      <c r="VIP106" s="528"/>
      <c r="VIQ106" s="529"/>
      <c r="VIR106" s="530"/>
      <c r="VIS106" s="531"/>
      <c r="VIT106" s="532"/>
      <c r="VIU106" s="533"/>
      <c r="VIV106" s="527"/>
      <c r="VIW106" s="528"/>
      <c r="VIX106" s="529"/>
      <c r="VIY106" s="530"/>
      <c r="VIZ106" s="531"/>
      <c r="VJA106" s="532"/>
      <c r="VJB106" s="533"/>
      <c r="VJC106" s="527"/>
      <c r="VJD106" s="528"/>
      <c r="VJE106" s="529"/>
      <c r="VJF106" s="530"/>
      <c r="VJG106" s="531"/>
      <c r="VJH106" s="532"/>
      <c r="VJI106" s="533"/>
      <c r="VJJ106" s="527"/>
      <c r="VJK106" s="528"/>
      <c r="VJL106" s="529"/>
      <c r="VJM106" s="530"/>
      <c r="VJN106" s="531"/>
      <c r="VJO106" s="532"/>
      <c r="VJP106" s="533"/>
      <c r="VJQ106" s="527"/>
      <c r="VJR106" s="528"/>
      <c r="VJS106" s="529"/>
      <c r="VJT106" s="530"/>
      <c r="VJU106" s="531"/>
      <c r="VJV106" s="532"/>
      <c r="VJW106" s="533"/>
      <c r="VJX106" s="527"/>
      <c r="VJY106" s="528"/>
      <c r="VJZ106" s="529"/>
      <c r="VKA106" s="530"/>
      <c r="VKB106" s="531"/>
      <c r="VKC106" s="532"/>
      <c r="VKD106" s="533"/>
      <c r="VKE106" s="527"/>
      <c r="VKF106" s="528"/>
      <c r="VKG106" s="529"/>
      <c r="VKH106" s="530"/>
      <c r="VKI106" s="531"/>
      <c r="VKJ106" s="532"/>
      <c r="VKK106" s="533"/>
      <c r="VKL106" s="527"/>
      <c r="VKM106" s="528"/>
      <c r="VKN106" s="529"/>
      <c r="VKO106" s="530"/>
      <c r="VKP106" s="531"/>
      <c r="VKQ106" s="532"/>
      <c r="VKR106" s="533"/>
      <c r="VKS106" s="527"/>
      <c r="VKT106" s="528"/>
      <c r="VKU106" s="529"/>
      <c r="VKV106" s="530"/>
      <c r="VKW106" s="531"/>
      <c r="VKX106" s="532"/>
      <c r="VKY106" s="533"/>
      <c r="VKZ106" s="527"/>
      <c r="VLA106" s="528"/>
      <c r="VLB106" s="529"/>
      <c r="VLC106" s="530"/>
      <c r="VLD106" s="531"/>
      <c r="VLE106" s="532"/>
      <c r="VLF106" s="533"/>
      <c r="VLG106" s="527"/>
      <c r="VLH106" s="528"/>
      <c r="VLI106" s="529"/>
      <c r="VLJ106" s="530"/>
      <c r="VLK106" s="531"/>
      <c r="VLL106" s="532"/>
      <c r="VLM106" s="533"/>
      <c r="VLN106" s="527"/>
      <c r="VLO106" s="528"/>
      <c r="VLP106" s="529"/>
      <c r="VLQ106" s="530"/>
      <c r="VLR106" s="531"/>
      <c r="VLS106" s="532"/>
      <c r="VLT106" s="533"/>
      <c r="VLU106" s="527"/>
      <c r="VLV106" s="528"/>
      <c r="VLW106" s="529"/>
      <c r="VLX106" s="530"/>
      <c r="VLY106" s="531"/>
      <c r="VLZ106" s="532"/>
      <c r="VMA106" s="533"/>
      <c r="VMB106" s="527"/>
      <c r="VMC106" s="528"/>
      <c r="VMD106" s="529"/>
      <c r="VME106" s="530"/>
      <c r="VMF106" s="531"/>
      <c r="VMG106" s="532"/>
      <c r="VMH106" s="533"/>
      <c r="VMI106" s="527"/>
      <c r="VMJ106" s="528"/>
      <c r="VMK106" s="529"/>
      <c r="VML106" s="530"/>
      <c r="VMM106" s="531"/>
      <c r="VMN106" s="532"/>
      <c r="VMO106" s="533"/>
      <c r="VMP106" s="527"/>
      <c r="VMQ106" s="528"/>
      <c r="VMR106" s="529"/>
      <c r="VMS106" s="530"/>
      <c r="VMT106" s="531"/>
      <c r="VMU106" s="532"/>
      <c r="VMV106" s="533"/>
      <c r="VMW106" s="527"/>
      <c r="VMX106" s="528"/>
      <c r="VMY106" s="529"/>
      <c r="VMZ106" s="530"/>
      <c r="VNA106" s="531"/>
      <c r="VNB106" s="532"/>
      <c r="VNC106" s="533"/>
      <c r="VND106" s="527"/>
      <c r="VNE106" s="528"/>
      <c r="VNF106" s="529"/>
      <c r="VNG106" s="530"/>
      <c r="VNH106" s="531"/>
      <c r="VNI106" s="532"/>
      <c r="VNJ106" s="533"/>
      <c r="VNK106" s="527"/>
      <c r="VNL106" s="528"/>
      <c r="VNM106" s="529"/>
      <c r="VNN106" s="530"/>
      <c r="VNO106" s="531"/>
      <c r="VNP106" s="532"/>
      <c r="VNQ106" s="533"/>
      <c r="VNR106" s="527"/>
      <c r="VNS106" s="528"/>
      <c r="VNT106" s="529"/>
      <c r="VNU106" s="530"/>
      <c r="VNV106" s="531"/>
      <c r="VNW106" s="532"/>
      <c r="VNX106" s="533"/>
      <c r="VNY106" s="527"/>
      <c r="VNZ106" s="528"/>
      <c r="VOA106" s="529"/>
      <c r="VOB106" s="530"/>
      <c r="VOC106" s="531"/>
      <c r="VOD106" s="532"/>
      <c r="VOE106" s="533"/>
      <c r="VOF106" s="527"/>
      <c r="VOG106" s="528"/>
      <c r="VOH106" s="529"/>
      <c r="VOI106" s="530"/>
      <c r="VOJ106" s="531"/>
      <c r="VOK106" s="532"/>
      <c r="VOL106" s="533"/>
      <c r="VOM106" s="527"/>
      <c r="VON106" s="528"/>
      <c r="VOO106" s="529"/>
      <c r="VOP106" s="530"/>
      <c r="VOQ106" s="531"/>
      <c r="VOR106" s="532"/>
      <c r="VOS106" s="533"/>
      <c r="VOT106" s="527"/>
      <c r="VOU106" s="528"/>
      <c r="VOV106" s="529"/>
      <c r="VOW106" s="530"/>
      <c r="VOX106" s="531"/>
      <c r="VOY106" s="532"/>
      <c r="VOZ106" s="533"/>
      <c r="VPA106" s="527"/>
      <c r="VPB106" s="528"/>
      <c r="VPC106" s="529"/>
      <c r="VPD106" s="530"/>
      <c r="VPE106" s="531"/>
      <c r="VPF106" s="532"/>
      <c r="VPG106" s="533"/>
      <c r="VPH106" s="527"/>
      <c r="VPI106" s="528"/>
      <c r="VPJ106" s="529"/>
      <c r="VPK106" s="530"/>
      <c r="VPL106" s="531"/>
      <c r="VPM106" s="532"/>
      <c r="VPN106" s="533"/>
      <c r="VPO106" s="527"/>
      <c r="VPP106" s="528"/>
      <c r="VPQ106" s="529"/>
      <c r="VPR106" s="530"/>
      <c r="VPS106" s="531"/>
      <c r="VPT106" s="532"/>
      <c r="VPU106" s="533"/>
      <c r="VPV106" s="527"/>
      <c r="VPW106" s="528"/>
      <c r="VPX106" s="529"/>
      <c r="VPY106" s="530"/>
      <c r="VPZ106" s="531"/>
      <c r="VQA106" s="532"/>
      <c r="VQB106" s="533"/>
      <c r="VQC106" s="527"/>
      <c r="VQD106" s="528"/>
      <c r="VQE106" s="529"/>
      <c r="VQF106" s="530"/>
      <c r="VQG106" s="531"/>
      <c r="VQH106" s="532"/>
      <c r="VQI106" s="533"/>
      <c r="VQJ106" s="527"/>
      <c r="VQK106" s="528"/>
      <c r="VQL106" s="529"/>
      <c r="VQM106" s="530"/>
      <c r="VQN106" s="531"/>
      <c r="VQO106" s="532"/>
      <c r="VQP106" s="533"/>
      <c r="VQQ106" s="527"/>
      <c r="VQR106" s="528"/>
      <c r="VQS106" s="529"/>
      <c r="VQT106" s="530"/>
      <c r="VQU106" s="531"/>
      <c r="VQV106" s="532"/>
      <c r="VQW106" s="533"/>
      <c r="VQX106" s="527"/>
      <c r="VQY106" s="528"/>
      <c r="VQZ106" s="529"/>
      <c r="VRA106" s="530"/>
      <c r="VRB106" s="531"/>
      <c r="VRC106" s="532"/>
      <c r="VRD106" s="533"/>
      <c r="VRE106" s="527"/>
      <c r="VRF106" s="528"/>
      <c r="VRG106" s="529"/>
      <c r="VRH106" s="530"/>
      <c r="VRI106" s="531"/>
      <c r="VRJ106" s="532"/>
      <c r="VRK106" s="533"/>
      <c r="VRL106" s="527"/>
      <c r="VRM106" s="528"/>
      <c r="VRN106" s="529"/>
      <c r="VRO106" s="530"/>
      <c r="VRP106" s="531"/>
      <c r="VRQ106" s="532"/>
      <c r="VRR106" s="533"/>
      <c r="VRS106" s="527"/>
      <c r="VRT106" s="528"/>
      <c r="VRU106" s="529"/>
      <c r="VRV106" s="530"/>
      <c r="VRW106" s="531"/>
      <c r="VRX106" s="532"/>
      <c r="VRY106" s="533"/>
      <c r="VRZ106" s="527"/>
      <c r="VSA106" s="528"/>
      <c r="VSB106" s="529"/>
      <c r="VSC106" s="530"/>
      <c r="VSD106" s="531"/>
      <c r="VSE106" s="532"/>
      <c r="VSF106" s="533"/>
      <c r="VSG106" s="527"/>
      <c r="VSH106" s="528"/>
      <c r="VSI106" s="529"/>
      <c r="VSJ106" s="530"/>
      <c r="VSK106" s="531"/>
      <c r="VSL106" s="532"/>
      <c r="VSM106" s="533"/>
      <c r="VSN106" s="527"/>
      <c r="VSO106" s="528"/>
      <c r="VSP106" s="529"/>
      <c r="VSQ106" s="530"/>
      <c r="VSR106" s="531"/>
      <c r="VSS106" s="532"/>
      <c r="VST106" s="533"/>
      <c r="VSU106" s="527"/>
      <c r="VSV106" s="528"/>
      <c r="VSW106" s="529"/>
      <c r="VSX106" s="530"/>
      <c r="VSY106" s="531"/>
      <c r="VSZ106" s="532"/>
      <c r="VTA106" s="533"/>
      <c r="VTB106" s="527"/>
      <c r="VTC106" s="528"/>
      <c r="VTD106" s="529"/>
      <c r="VTE106" s="530"/>
      <c r="VTF106" s="531"/>
      <c r="VTG106" s="532"/>
      <c r="VTH106" s="533"/>
      <c r="VTI106" s="527"/>
      <c r="VTJ106" s="528"/>
      <c r="VTK106" s="529"/>
      <c r="VTL106" s="530"/>
      <c r="VTM106" s="531"/>
      <c r="VTN106" s="532"/>
      <c r="VTO106" s="533"/>
      <c r="VTP106" s="527"/>
      <c r="VTQ106" s="528"/>
      <c r="VTR106" s="529"/>
      <c r="VTS106" s="530"/>
      <c r="VTT106" s="531"/>
      <c r="VTU106" s="532"/>
      <c r="VTV106" s="533"/>
      <c r="VTW106" s="527"/>
      <c r="VTX106" s="528"/>
      <c r="VTY106" s="529"/>
      <c r="VTZ106" s="530"/>
      <c r="VUA106" s="531"/>
      <c r="VUB106" s="532"/>
      <c r="VUC106" s="533"/>
      <c r="VUD106" s="527"/>
      <c r="VUE106" s="528"/>
      <c r="VUF106" s="529"/>
      <c r="VUG106" s="530"/>
      <c r="VUH106" s="531"/>
      <c r="VUI106" s="532"/>
      <c r="VUJ106" s="533"/>
      <c r="VUK106" s="527"/>
      <c r="VUL106" s="528"/>
      <c r="VUM106" s="529"/>
      <c r="VUN106" s="530"/>
      <c r="VUO106" s="531"/>
      <c r="VUP106" s="532"/>
      <c r="VUQ106" s="533"/>
      <c r="VUR106" s="527"/>
      <c r="VUS106" s="528"/>
      <c r="VUT106" s="529"/>
      <c r="VUU106" s="530"/>
      <c r="VUV106" s="531"/>
      <c r="VUW106" s="532"/>
      <c r="VUX106" s="533"/>
      <c r="VUY106" s="527"/>
      <c r="VUZ106" s="528"/>
      <c r="VVA106" s="529"/>
      <c r="VVB106" s="530"/>
      <c r="VVC106" s="531"/>
      <c r="VVD106" s="532"/>
      <c r="VVE106" s="533"/>
      <c r="VVF106" s="527"/>
      <c r="VVG106" s="528"/>
      <c r="VVH106" s="529"/>
      <c r="VVI106" s="530"/>
      <c r="VVJ106" s="531"/>
      <c r="VVK106" s="532"/>
      <c r="VVL106" s="533"/>
      <c r="VVM106" s="527"/>
      <c r="VVN106" s="528"/>
      <c r="VVO106" s="529"/>
      <c r="VVP106" s="530"/>
      <c r="VVQ106" s="531"/>
      <c r="VVR106" s="532"/>
      <c r="VVS106" s="533"/>
      <c r="VVT106" s="527"/>
      <c r="VVU106" s="528"/>
      <c r="VVV106" s="529"/>
      <c r="VVW106" s="530"/>
      <c r="VVX106" s="531"/>
      <c r="VVY106" s="532"/>
      <c r="VVZ106" s="533"/>
      <c r="VWA106" s="527"/>
      <c r="VWB106" s="528"/>
      <c r="VWC106" s="529"/>
      <c r="VWD106" s="530"/>
      <c r="VWE106" s="531"/>
      <c r="VWF106" s="532"/>
      <c r="VWG106" s="533"/>
      <c r="VWH106" s="527"/>
      <c r="VWI106" s="528"/>
      <c r="VWJ106" s="529"/>
      <c r="VWK106" s="530"/>
      <c r="VWL106" s="531"/>
      <c r="VWM106" s="532"/>
      <c r="VWN106" s="533"/>
      <c r="VWO106" s="527"/>
      <c r="VWP106" s="528"/>
      <c r="VWQ106" s="529"/>
      <c r="VWR106" s="530"/>
      <c r="VWS106" s="531"/>
      <c r="VWT106" s="532"/>
      <c r="VWU106" s="533"/>
      <c r="VWV106" s="527"/>
      <c r="VWW106" s="528"/>
      <c r="VWX106" s="529"/>
      <c r="VWY106" s="530"/>
      <c r="VWZ106" s="531"/>
      <c r="VXA106" s="532"/>
      <c r="VXB106" s="533"/>
      <c r="VXC106" s="527"/>
      <c r="VXD106" s="528"/>
      <c r="VXE106" s="529"/>
      <c r="VXF106" s="530"/>
      <c r="VXG106" s="531"/>
      <c r="VXH106" s="532"/>
      <c r="VXI106" s="533"/>
      <c r="VXJ106" s="527"/>
      <c r="VXK106" s="528"/>
      <c r="VXL106" s="529"/>
      <c r="VXM106" s="530"/>
      <c r="VXN106" s="531"/>
      <c r="VXO106" s="532"/>
      <c r="VXP106" s="533"/>
      <c r="VXQ106" s="527"/>
      <c r="VXR106" s="528"/>
      <c r="VXS106" s="529"/>
      <c r="VXT106" s="530"/>
      <c r="VXU106" s="531"/>
      <c r="VXV106" s="532"/>
      <c r="VXW106" s="533"/>
      <c r="VXX106" s="527"/>
      <c r="VXY106" s="528"/>
      <c r="VXZ106" s="529"/>
      <c r="VYA106" s="530"/>
      <c r="VYB106" s="531"/>
      <c r="VYC106" s="532"/>
      <c r="VYD106" s="533"/>
      <c r="VYE106" s="527"/>
      <c r="VYF106" s="528"/>
      <c r="VYG106" s="529"/>
      <c r="VYH106" s="530"/>
      <c r="VYI106" s="531"/>
      <c r="VYJ106" s="532"/>
      <c r="VYK106" s="533"/>
      <c r="VYL106" s="527"/>
      <c r="VYM106" s="528"/>
      <c r="VYN106" s="529"/>
      <c r="VYO106" s="530"/>
      <c r="VYP106" s="531"/>
      <c r="VYQ106" s="532"/>
      <c r="VYR106" s="533"/>
      <c r="VYS106" s="527"/>
      <c r="VYT106" s="528"/>
      <c r="VYU106" s="529"/>
      <c r="VYV106" s="530"/>
      <c r="VYW106" s="531"/>
      <c r="VYX106" s="532"/>
      <c r="VYY106" s="533"/>
      <c r="VYZ106" s="527"/>
      <c r="VZA106" s="528"/>
      <c r="VZB106" s="529"/>
      <c r="VZC106" s="530"/>
      <c r="VZD106" s="531"/>
      <c r="VZE106" s="532"/>
      <c r="VZF106" s="533"/>
      <c r="VZG106" s="527"/>
      <c r="VZH106" s="528"/>
      <c r="VZI106" s="529"/>
      <c r="VZJ106" s="530"/>
      <c r="VZK106" s="531"/>
      <c r="VZL106" s="532"/>
      <c r="VZM106" s="533"/>
      <c r="VZN106" s="527"/>
      <c r="VZO106" s="528"/>
      <c r="VZP106" s="529"/>
      <c r="VZQ106" s="530"/>
      <c r="VZR106" s="531"/>
      <c r="VZS106" s="532"/>
      <c r="VZT106" s="533"/>
      <c r="VZU106" s="527"/>
      <c r="VZV106" s="528"/>
      <c r="VZW106" s="529"/>
      <c r="VZX106" s="530"/>
      <c r="VZY106" s="531"/>
      <c r="VZZ106" s="532"/>
      <c r="WAA106" s="533"/>
      <c r="WAB106" s="527"/>
      <c r="WAC106" s="528"/>
      <c r="WAD106" s="529"/>
      <c r="WAE106" s="530"/>
      <c r="WAF106" s="531"/>
      <c r="WAG106" s="532"/>
      <c r="WAH106" s="533"/>
      <c r="WAI106" s="527"/>
      <c r="WAJ106" s="528"/>
      <c r="WAK106" s="529"/>
      <c r="WAL106" s="530"/>
      <c r="WAM106" s="531"/>
      <c r="WAN106" s="532"/>
      <c r="WAO106" s="533"/>
      <c r="WAP106" s="527"/>
      <c r="WAQ106" s="528"/>
      <c r="WAR106" s="529"/>
      <c r="WAS106" s="530"/>
      <c r="WAT106" s="531"/>
      <c r="WAU106" s="532"/>
      <c r="WAV106" s="533"/>
      <c r="WAW106" s="527"/>
      <c r="WAX106" s="528"/>
      <c r="WAY106" s="529"/>
      <c r="WAZ106" s="530"/>
      <c r="WBA106" s="531"/>
      <c r="WBB106" s="532"/>
      <c r="WBC106" s="533"/>
      <c r="WBD106" s="527"/>
      <c r="WBE106" s="528"/>
      <c r="WBF106" s="529"/>
      <c r="WBG106" s="530"/>
      <c r="WBH106" s="531"/>
      <c r="WBI106" s="532"/>
      <c r="WBJ106" s="533"/>
      <c r="WBK106" s="527"/>
      <c r="WBL106" s="528"/>
      <c r="WBM106" s="529"/>
      <c r="WBN106" s="530"/>
      <c r="WBO106" s="531"/>
      <c r="WBP106" s="532"/>
      <c r="WBQ106" s="533"/>
      <c r="WBR106" s="527"/>
      <c r="WBS106" s="528"/>
      <c r="WBT106" s="529"/>
      <c r="WBU106" s="530"/>
      <c r="WBV106" s="531"/>
      <c r="WBW106" s="532"/>
      <c r="WBX106" s="533"/>
      <c r="WBY106" s="527"/>
      <c r="WBZ106" s="528"/>
      <c r="WCA106" s="529"/>
      <c r="WCB106" s="530"/>
      <c r="WCC106" s="531"/>
      <c r="WCD106" s="532"/>
      <c r="WCE106" s="533"/>
      <c r="WCF106" s="527"/>
      <c r="WCG106" s="528"/>
      <c r="WCH106" s="529"/>
      <c r="WCI106" s="530"/>
      <c r="WCJ106" s="531"/>
      <c r="WCK106" s="532"/>
      <c r="WCL106" s="533"/>
      <c r="WCM106" s="527"/>
      <c r="WCN106" s="528"/>
      <c r="WCO106" s="529"/>
      <c r="WCP106" s="530"/>
      <c r="WCQ106" s="531"/>
      <c r="WCR106" s="532"/>
      <c r="WCS106" s="533"/>
      <c r="WCT106" s="527"/>
      <c r="WCU106" s="528"/>
      <c r="WCV106" s="529"/>
      <c r="WCW106" s="530"/>
      <c r="WCX106" s="531"/>
      <c r="WCY106" s="532"/>
      <c r="WCZ106" s="533"/>
      <c r="WDA106" s="527"/>
      <c r="WDB106" s="528"/>
      <c r="WDC106" s="529"/>
      <c r="WDD106" s="530"/>
      <c r="WDE106" s="531"/>
      <c r="WDF106" s="532"/>
      <c r="WDG106" s="533"/>
      <c r="WDH106" s="527"/>
      <c r="WDI106" s="528"/>
      <c r="WDJ106" s="529"/>
      <c r="WDK106" s="530"/>
      <c r="WDL106" s="531"/>
      <c r="WDM106" s="532"/>
      <c r="WDN106" s="533"/>
      <c r="WDO106" s="527"/>
      <c r="WDP106" s="528"/>
      <c r="WDQ106" s="529"/>
      <c r="WDR106" s="530"/>
      <c r="WDS106" s="531"/>
      <c r="WDT106" s="532"/>
      <c r="WDU106" s="533"/>
      <c r="WDV106" s="527"/>
      <c r="WDW106" s="528"/>
      <c r="WDX106" s="529"/>
      <c r="WDY106" s="530"/>
      <c r="WDZ106" s="531"/>
      <c r="WEA106" s="532"/>
      <c r="WEB106" s="533"/>
      <c r="WEC106" s="527"/>
      <c r="WED106" s="528"/>
      <c r="WEE106" s="529"/>
      <c r="WEF106" s="530"/>
      <c r="WEG106" s="531"/>
      <c r="WEH106" s="532"/>
      <c r="WEI106" s="533"/>
      <c r="WEJ106" s="527"/>
      <c r="WEK106" s="528"/>
      <c r="WEL106" s="529"/>
      <c r="WEM106" s="530"/>
      <c r="WEN106" s="531"/>
      <c r="WEO106" s="532"/>
      <c r="WEP106" s="533"/>
      <c r="WEQ106" s="527"/>
      <c r="WER106" s="528"/>
      <c r="WES106" s="529"/>
      <c r="WET106" s="530"/>
      <c r="WEU106" s="531"/>
      <c r="WEV106" s="532"/>
      <c r="WEW106" s="533"/>
      <c r="WEX106" s="527"/>
      <c r="WEY106" s="528"/>
      <c r="WEZ106" s="529"/>
      <c r="WFA106" s="530"/>
      <c r="WFB106" s="531"/>
      <c r="WFC106" s="532"/>
      <c r="WFD106" s="533"/>
      <c r="WFE106" s="527"/>
      <c r="WFF106" s="528"/>
      <c r="WFG106" s="529"/>
      <c r="WFH106" s="530"/>
      <c r="WFI106" s="531"/>
      <c r="WFJ106" s="532"/>
      <c r="WFK106" s="533"/>
      <c r="WFL106" s="527"/>
      <c r="WFM106" s="528"/>
      <c r="WFN106" s="529"/>
      <c r="WFO106" s="530"/>
      <c r="WFP106" s="531"/>
      <c r="WFQ106" s="532"/>
      <c r="WFR106" s="533"/>
      <c r="WFS106" s="527"/>
      <c r="WFT106" s="528"/>
      <c r="WFU106" s="529"/>
      <c r="WFV106" s="530"/>
      <c r="WFW106" s="531"/>
      <c r="WFX106" s="532"/>
      <c r="WFY106" s="533"/>
      <c r="WFZ106" s="527"/>
      <c r="WGA106" s="528"/>
      <c r="WGB106" s="529"/>
      <c r="WGC106" s="530"/>
      <c r="WGD106" s="531"/>
      <c r="WGE106" s="532"/>
      <c r="WGF106" s="533"/>
      <c r="WGG106" s="527"/>
      <c r="WGH106" s="528"/>
      <c r="WGI106" s="529"/>
      <c r="WGJ106" s="530"/>
      <c r="WGK106" s="531"/>
      <c r="WGL106" s="532"/>
      <c r="WGM106" s="533"/>
      <c r="WGN106" s="527"/>
      <c r="WGO106" s="528"/>
      <c r="WGP106" s="529"/>
      <c r="WGQ106" s="530"/>
      <c r="WGR106" s="531"/>
      <c r="WGS106" s="532"/>
      <c r="WGT106" s="533"/>
      <c r="WGU106" s="527"/>
      <c r="WGV106" s="528"/>
      <c r="WGW106" s="529"/>
      <c r="WGX106" s="530"/>
      <c r="WGY106" s="531"/>
      <c r="WGZ106" s="532"/>
      <c r="WHA106" s="533"/>
      <c r="WHB106" s="527"/>
      <c r="WHC106" s="528"/>
      <c r="WHD106" s="529"/>
      <c r="WHE106" s="530"/>
      <c r="WHF106" s="531"/>
      <c r="WHG106" s="532"/>
      <c r="WHH106" s="533"/>
      <c r="WHI106" s="527"/>
      <c r="WHJ106" s="528"/>
      <c r="WHK106" s="529"/>
      <c r="WHL106" s="530"/>
      <c r="WHM106" s="531"/>
      <c r="WHN106" s="532"/>
      <c r="WHO106" s="533"/>
      <c r="WHP106" s="527"/>
      <c r="WHQ106" s="528"/>
      <c r="WHR106" s="529"/>
      <c r="WHS106" s="530"/>
      <c r="WHT106" s="531"/>
      <c r="WHU106" s="532"/>
      <c r="WHV106" s="533"/>
      <c r="WHW106" s="527"/>
      <c r="WHX106" s="528"/>
      <c r="WHY106" s="529"/>
      <c r="WHZ106" s="530"/>
      <c r="WIA106" s="531"/>
      <c r="WIB106" s="532"/>
      <c r="WIC106" s="533"/>
      <c r="WID106" s="527"/>
      <c r="WIE106" s="528"/>
      <c r="WIF106" s="529"/>
      <c r="WIG106" s="530"/>
      <c r="WIH106" s="531"/>
      <c r="WII106" s="532"/>
      <c r="WIJ106" s="533"/>
      <c r="WIK106" s="527"/>
      <c r="WIL106" s="528"/>
      <c r="WIM106" s="529"/>
      <c r="WIN106" s="530"/>
      <c r="WIO106" s="531"/>
      <c r="WIP106" s="532"/>
      <c r="WIQ106" s="533"/>
      <c r="WIR106" s="527"/>
      <c r="WIS106" s="528"/>
      <c r="WIT106" s="529"/>
      <c r="WIU106" s="530"/>
      <c r="WIV106" s="531"/>
      <c r="WIW106" s="532"/>
      <c r="WIX106" s="533"/>
      <c r="WIY106" s="527"/>
      <c r="WIZ106" s="528"/>
      <c r="WJA106" s="529"/>
      <c r="WJB106" s="530"/>
      <c r="WJC106" s="531"/>
      <c r="WJD106" s="532"/>
      <c r="WJE106" s="533"/>
      <c r="WJF106" s="527"/>
      <c r="WJG106" s="528"/>
      <c r="WJH106" s="529"/>
      <c r="WJI106" s="530"/>
      <c r="WJJ106" s="531"/>
      <c r="WJK106" s="532"/>
      <c r="WJL106" s="533"/>
      <c r="WJM106" s="527"/>
      <c r="WJN106" s="528"/>
      <c r="WJO106" s="529"/>
      <c r="WJP106" s="530"/>
      <c r="WJQ106" s="531"/>
      <c r="WJR106" s="532"/>
      <c r="WJS106" s="533"/>
      <c r="WJT106" s="527"/>
      <c r="WJU106" s="528"/>
      <c r="WJV106" s="529"/>
      <c r="WJW106" s="530"/>
      <c r="WJX106" s="531"/>
      <c r="WJY106" s="532"/>
      <c r="WJZ106" s="533"/>
      <c r="WKA106" s="527"/>
      <c r="WKB106" s="528"/>
      <c r="WKC106" s="529"/>
      <c r="WKD106" s="530"/>
      <c r="WKE106" s="531"/>
      <c r="WKF106" s="532"/>
      <c r="WKG106" s="533"/>
      <c r="WKH106" s="527"/>
      <c r="WKI106" s="528"/>
      <c r="WKJ106" s="529"/>
      <c r="WKK106" s="530"/>
      <c r="WKL106" s="531"/>
      <c r="WKM106" s="532"/>
      <c r="WKN106" s="533"/>
      <c r="WKO106" s="527"/>
      <c r="WKP106" s="528"/>
      <c r="WKQ106" s="529"/>
      <c r="WKR106" s="530"/>
      <c r="WKS106" s="531"/>
      <c r="WKT106" s="532"/>
      <c r="WKU106" s="533"/>
      <c r="WKV106" s="527"/>
      <c r="WKW106" s="528"/>
      <c r="WKX106" s="529"/>
      <c r="WKY106" s="530"/>
      <c r="WKZ106" s="531"/>
      <c r="WLA106" s="532"/>
      <c r="WLB106" s="533"/>
      <c r="WLC106" s="527"/>
      <c r="WLD106" s="528"/>
      <c r="WLE106" s="529"/>
      <c r="WLF106" s="530"/>
      <c r="WLG106" s="531"/>
      <c r="WLH106" s="532"/>
      <c r="WLI106" s="533"/>
      <c r="WLJ106" s="527"/>
      <c r="WLK106" s="528"/>
      <c r="WLL106" s="529"/>
      <c r="WLM106" s="530"/>
      <c r="WLN106" s="531"/>
      <c r="WLO106" s="532"/>
      <c r="WLP106" s="533"/>
      <c r="WLQ106" s="527"/>
      <c r="WLR106" s="528"/>
      <c r="WLS106" s="529"/>
      <c r="WLT106" s="530"/>
      <c r="WLU106" s="531"/>
      <c r="WLV106" s="532"/>
      <c r="WLW106" s="533"/>
      <c r="WLX106" s="527"/>
      <c r="WLY106" s="528"/>
      <c r="WLZ106" s="529"/>
      <c r="WMA106" s="530"/>
      <c r="WMB106" s="531"/>
      <c r="WMC106" s="532"/>
      <c r="WMD106" s="533"/>
      <c r="WME106" s="527"/>
      <c r="WMF106" s="528"/>
      <c r="WMG106" s="529"/>
      <c r="WMH106" s="530"/>
      <c r="WMI106" s="531"/>
      <c r="WMJ106" s="532"/>
      <c r="WMK106" s="533"/>
      <c r="WML106" s="527"/>
      <c r="WMM106" s="528"/>
      <c r="WMN106" s="529"/>
      <c r="WMO106" s="530"/>
      <c r="WMP106" s="531"/>
      <c r="WMQ106" s="532"/>
      <c r="WMR106" s="533"/>
      <c r="WMS106" s="527"/>
      <c r="WMT106" s="528"/>
      <c r="WMU106" s="529"/>
      <c r="WMV106" s="530"/>
      <c r="WMW106" s="531"/>
      <c r="WMX106" s="532"/>
      <c r="WMY106" s="533"/>
      <c r="WMZ106" s="527"/>
      <c r="WNA106" s="528"/>
      <c r="WNB106" s="529"/>
      <c r="WNC106" s="530"/>
      <c r="WND106" s="531"/>
      <c r="WNE106" s="532"/>
      <c r="WNF106" s="533"/>
      <c r="WNG106" s="527"/>
      <c r="WNH106" s="528"/>
      <c r="WNI106" s="529"/>
      <c r="WNJ106" s="530"/>
      <c r="WNK106" s="531"/>
      <c r="WNL106" s="532"/>
      <c r="WNM106" s="533"/>
      <c r="WNN106" s="527"/>
      <c r="WNO106" s="528"/>
      <c r="WNP106" s="529"/>
      <c r="WNQ106" s="530"/>
      <c r="WNR106" s="531"/>
      <c r="WNS106" s="532"/>
      <c r="WNT106" s="533"/>
      <c r="WNU106" s="527"/>
      <c r="WNV106" s="528"/>
      <c r="WNW106" s="529"/>
      <c r="WNX106" s="530"/>
      <c r="WNY106" s="531"/>
      <c r="WNZ106" s="532"/>
      <c r="WOA106" s="533"/>
      <c r="WOB106" s="527"/>
      <c r="WOC106" s="528"/>
      <c r="WOD106" s="529"/>
      <c r="WOE106" s="530"/>
      <c r="WOF106" s="531"/>
      <c r="WOG106" s="532"/>
      <c r="WOH106" s="533"/>
      <c r="WOI106" s="527"/>
      <c r="WOJ106" s="528"/>
      <c r="WOK106" s="529"/>
      <c r="WOL106" s="530"/>
      <c r="WOM106" s="531"/>
      <c r="WON106" s="532"/>
      <c r="WOO106" s="533"/>
      <c r="WOP106" s="527"/>
      <c r="WOQ106" s="528"/>
      <c r="WOR106" s="529"/>
      <c r="WOS106" s="530"/>
      <c r="WOT106" s="531"/>
      <c r="WOU106" s="532"/>
      <c r="WOV106" s="533"/>
      <c r="WOW106" s="527"/>
      <c r="WOX106" s="528"/>
      <c r="WOY106" s="529"/>
      <c r="WOZ106" s="530"/>
      <c r="WPA106" s="531"/>
      <c r="WPB106" s="532"/>
      <c r="WPC106" s="533"/>
      <c r="WPD106" s="527"/>
      <c r="WPE106" s="528"/>
      <c r="WPF106" s="529"/>
      <c r="WPG106" s="530"/>
      <c r="WPH106" s="531"/>
      <c r="WPI106" s="532"/>
      <c r="WPJ106" s="533"/>
      <c r="WPK106" s="527"/>
      <c r="WPL106" s="528"/>
      <c r="WPM106" s="529"/>
      <c r="WPN106" s="530"/>
      <c r="WPO106" s="531"/>
      <c r="WPP106" s="532"/>
      <c r="WPQ106" s="533"/>
      <c r="WPR106" s="527"/>
      <c r="WPS106" s="528"/>
      <c r="WPT106" s="529"/>
      <c r="WPU106" s="530"/>
      <c r="WPV106" s="531"/>
      <c r="WPW106" s="532"/>
      <c r="WPX106" s="533"/>
      <c r="WPY106" s="527"/>
      <c r="WPZ106" s="528"/>
      <c r="WQA106" s="529"/>
      <c r="WQB106" s="530"/>
      <c r="WQC106" s="531"/>
      <c r="WQD106" s="532"/>
      <c r="WQE106" s="533"/>
      <c r="WQF106" s="527"/>
      <c r="WQG106" s="528"/>
      <c r="WQH106" s="529"/>
      <c r="WQI106" s="530"/>
      <c r="WQJ106" s="531"/>
      <c r="WQK106" s="532"/>
      <c r="WQL106" s="533"/>
      <c r="WQM106" s="527"/>
      <c r="WQN106" s="528"/>
      <c r="WQO106" s="529"/>
      <c r="WQP106" s="530"/>
      <c r="WQQ106" s="531"/>
      <c r="WQR106" s="532"/>
      <c r="WQS106" s="533"/>
      <c r="WQT106" s="527"/>
      <c r="WQU106" s="528"/>
      <c r="WQV106" s="529"/>
      <c r="WQW106" s="530"/>
      <c r="WQX106" s="531"/>
      <c r="WQY106" s="532"/>
      <c r="WQZ106" s="533"/>
      <c r="WRA106" s="527"/>
      <c r="WRB106" s="528"/>
      <c r="WRC106" s="529"/>
      <c r="WRD106" s="530"/>
      <c r="WRE106" s="531"/>
      <c r="WRF106" s="532"/>
      <c r="WRG106" s="533"/>
      <c r="WRH106" s="527"/>
      <c r="WRI106" s="528"/>
      <c r="WRJ106" s="529"/>
      <c r="WRK106" s="530"/>
      <c r="WRL106" s="531"/>
      <c r="WRM106" s="532"/>
      <c r="WRN106" s="533"/>
      <c r="WRO106" s="527"/>
      <c r="WRP106" s="528"/>
      <c r="WRQ106" s="529"/>
      <c r="WRR106" s="530"/>
      <c r="WRS106" s="531"/>
      <c r="WRT106" s="532"/>
      <c r="WRU106" s="533"/>
      <c r="WRV106" s="527"/>
      <c r="WRW106" s="528"/>
      <c r="WRX106" s="529"/>
      <c r="WRY106" s="530"/>
      <c r="WRZ106" s="531"/>
      <c r="WSA106" s="532"/>
      <c r="WSB106" s="533"/>
      <c r="WSC106" s="527"/>
      <c r="WSD106" s="528"/>
      <c r="WSE106" s="529"/>
      <c r="WSF106" s="530"/>
      <c r="WSG106" s="531"/>
      <c r="WSH106" s="532"/>
      <c r="WSI106" s="533"/>
      <c r="WSJ106" s="527"/>
      <c r="WSK106" s="528"/>
      <c r="WSL106" s="529"/>
      <c r="WSM106" s="530"/>
      <c r="WSN106" s="531"/>
      <c r="WSO106" s="532"/>
      <c r="WSP106" s="533"/>
      <c r="WSQ106" s="527"/>
      <c r="WSR106" s="528"/>
      <c r="WSS106" s="529"/>
      <c r="WST106" s="530"/>
      <c r="WSU106" s="531"/>
      <c r="WSV106" s="532"/>
      <c r="WSW106" s="533"/>
      <c r="WSX106" s="527"/>
      <c r="WSY106" s="528"/>
      <c r="WSZ106" s="529"/>
      <c r="WTA106" s="530"/>
      <c r="WTB106" s="531"/>
      <c r="WTC106" s="532"/>
      <c r="WTD106" s="533"/>
      <c r="WTE106" s="527"/>
      <c r="WTF106" s="528"/>
      <c r="WTG106" s="529"/>
      <c r="WTH106" s="530"/>
      <c r="WTI106" s="531"/>
      <c r="WTJ106" s="532"/>
      <c r="WTK106" s="533"/>
      <c r="WTL106" s="527"/>
      <c r="WTM106" s="528"/>
      <c r="WTN106" s="529"/>
      <c r="WTO106" s="530"/>
      <c r="WTP106" s="531"/>
      <c r="WTQ106" s="532"/>
      <c r="WTR106" s="533"/>
      <c r="WTS106" s="527"/>
      <c r="WTT106" s="528"/>
      <c r="WTU106" s="529"/>
      <c r="WTV106" s="530"/>
      <c r="WTW106" s="531"/>
      <c r="WTX106" s="532"/>
      <c r="WTY106" s="533"/>
      <c r="WTZ106" s="527"/>
      <c r="WUA106" s="528"/>
      <c r="WUB106" s="529"/>
      <c r="WUC106" s="530"/>
      <c r="WUD106" s="531"/>
      <c r="WUE106" s="532"/>
      <c r="WUF106" s="533"/>
      <c r="WUG106" s="527"/>
      <c r="WUH106" s="528"/>
      <c r="WUI106" s="529"/>
      <c r="WUJ106" s="530"/>
      <c r="WUK106" s="531"/>
      <c r="WUL106" s="532"/>
      <c r="WUM106" s="533"/>
      <c r="WUN106" s="527"/>
      <c r="WUO106" s="528"/>
      <c r="WUP106" s="529"/>
      <c r="WUQ106" s="530"/>
      <c r="WUR106" s="531"/>
      <c r="WUS106" s="532"/>
      <c r="WUT106" s="533"/>
      <c r="WUU106" s="527"/>
      <c r="WUV106" s="528"/>
      <c r="WUW106" s="529"/>
      <c r="WUX106" s="530"/>
      <c r="WUY106" s="531"/>
      <c r="WUZ106" s="532"/>
      <c r="WVA106" s="533"/>
      <c r="WVB106" s="527"/>
      <c r="WVC106" s="528"/>
      <c r="WVD106" s="529"/>
      <c r="WVE106" s="530"/>
      <c r="WVF106" s="531"/>
      <c r="WVG106" s="532"/>
      <c r="WVH106" s="533"/>
      <c r="WVI106" s="527"/>
      <c r="WVJ106" s="528"/>
      <c r="WVK106" s="529"/>
      <c r="WVL106" s="530"/>
      <c r="WVM106" s="531"/>
      <c r="WVN106" s="532"/>
      <c r="WVO106" s="533"/>
      <c r="WVP106" s="527"/>
      <c r="WVQ106" s="528"/>
      <c r="WVR106" s="529"/>
      <c r="WVS106" s="530"/>
      <c r="WVT106" s="531"/>
      <c r="WVU106" s="532"/>
      <c r="WVV106" s="533"/>
      <c r="WVW106" s="527"/>
      <c r="WVX106" s="528"/>
      <c r="WVY106" s="529"/>
      <c r="WVZ106" s="530"/>
      <c r="WWA106" s="531"/>
      <c r="WWB106" s="532"/>
      <c r="WWC106" s="533"/>
      <c r="WWD106" s="527"/>
      <c r="WWE106" s="528"/>
      <c r="WWF106" s="529"/>
      <c r="WWG106" s="530"/>
      <c r="WWH106" s="531"/>
      <c r="WWI106" s="532"/>
      <c r="WWJ106" s="533"/>
      <c r="WWK106" s="527"/>
      <c r="WWL106" s="528"/>
      <c r="WWM106" s="529"/>
      <c r="WWN106" s="530"/>
      <c r="WWO106" s="531"/>
      <c r="WWP106" s="532"/>
      <c r="WWQ106" s="533"/>
      <c r="WWR106" s="527"/>
      <c r="WWS106" s="528"/>
      <c r="WWT106" s="529"/>
      <c r="WWU106" s="530"/>
      <c r="WWV106" s="531"/>
      <c r="WWW106" s="532"/>
      <c r="WWX106" s="533"/>
      <c r="WWY106" s="527"/>
      <c r="WWZ106" s="528"/>
      <c r="WXA106" s="529"/>
      <c r="WXB106" s="530"/>
      <c r="WXC106" s="531"/>
      <c r="WXD106" s="532"/>
      <c r="WXE106" s="533"/>
      <c r="WXF106" s="527"/>
      <c r="WXG106" s="528"/>
      <c r="WXH106" s="529"/>
      <c r="WXI106" s="530"/>
      <c r="WXJ106" s="531"/>
      <c r="WXK106" s="532"/>
      <c r="WXL106" s="533"/>
      <c r="WXM106" s="527"/>
      <c r="WXN106" s="528"/>
      <c r="WXO106" s="529"/>
      <c r="WXP106" s="530"/>
      <c r="WXQ106" s="531"/>
      <c r="WXR106" s="532"/>
      <c r="WXS106" s="533"/>
      <c r="WXT106" s="527"/>
      <c r="WXU106" s="528"/>
      <c r="WXV106" s="529"/>
      <c r="WXW106" s="530"/>
      <c r="WXX106" s="531"/>
      <c r="WXY106" s="532"/>
      <c r="WXZ106" s="533"/>
      <c r="WYA106" s="527"/>
      <c r="WYB106" s="528"/>
      <c r="WYC106" s="529"/>
      <c r="WYD106" s="530"/>
      <c r="WYE106" s="531"/>
      <c r="WYF106" s="532"/>
      <c r="WYG106" s="533"/>
      <c r="WYH106" s="527"/>
      <c r="WYI106" s="528"/>
      <c r="WYJ106" s="529"/>
      <c r="WYK106" s="530"/>
      <c r="WYL106" s="531"/>
      <c r="WYM106" s="532"/>
      <c r="WYN106" s="533"/>
      <c r="WYO106" s="527"/>
      <c r="WYP106" s="528"/>
      <c r="WYQ106" s="529"/>
      <c r="WYR106" s="530"/>
      <c r="WYS106" s="531"/>
      <c r="WYT106" s="532"/>
      <c r="WYU106" s="533"/>
      <c r="WYV106" s="527"/>
      <c r="WYW106" s="528"/>
      <c r="WYX106" s="529"/>
      <c r="WYY106" s="530"/>
      <c r="WYZ106" s="531"/>
      <c r="WZA106" s="532"/>
      <c r="WZB106" s="533"/>
      <c r="WZC106" s="527"/>
      <c r="WZD106" s="528"/>
      <c r="WZE106" s="529"/>
      <c r="WZF106" s="530"/>
      <c r="WZG106" s="531"/>
      <c r="WZH106" s="532"/>
      <c r="WZI106" s="533"/>
      <c r="WZJ106" s="527"/>
      <c r="WZK106" s="528"/>
      <c r="WZL106" s="529"/>
      <c r="WZM106" s="530"/>
      <c r="WZN106" s="531"/>
      <c r="WZO106" s="532"/>
      <c r="WZP106" s="533"/>
      <c r="WZQ106" s="527"/>
      <c r="WZR106" s="528"/>
      <c r="WZS106" s="529"/>
      <c r="WZT106" s="530"/>
      <c r="WZU106" s="531"/>
      <c r="WZV106" s="532"/>
      <c r="WZW106" s="533"/>
      <c r="WZX106" s="527"/>
      <c r="WZY106" s="528"/>
      <c r="WZZ106" s="529"/>
      <c r="XAA106" s="530"/>
      <c r="XAB106" s="531"/>
      <c r="XAC106" s="532"/>
      <c r="XAD106" s="533"/>
      <c r="XAE106" s="527"/>
      <c r="XAF106" s="528"/>
      <c r="XAG106" s="529"/>
      <c r="XAH106" s="530"/>
      <c r="XAI106" s="531"/>
      <c r="XAJ106" s="532"/>
      <c r="XAK106" s="533"/>
      <c r="XAL106" s="527"/>
      <c r="XAM106" s="528"/>
      <c r="XAN106" s="529"/>
      <c r="XAO106" s="530"/>
      <c r="XAP106" s="531"/>
      <c r="XAQ106" s="532"/>
      <c r="XAR106" s="533"/>
      <c r="XAS106" s="527"/>
      <c r="XAT106" s="528"/>
      <c r="XAU106" s="529"/>
      <c r="XAV106" s="530"/>
      <c r="XAW106" s="531"/>
      <c r="XAX106" s="532"/>
      <c r="XAY106" s="533"/>
      <c r="XAZ106" s="527"/>
      <c r="XBA106" s="528"/>
      <c r="XBB106" s="529"/>
      <c r="XBC106" s="530"/>
      <c r="XBD106" s="531"/>
      <c r="XBE106" s="532"/>
      <c r="XBF106" s="533"/>
      <c r="XBG106" s="527"/>
      <c r="XBH106" s="528"/>
      <c r="XBI106" s="529"/>
      <c r="XBJ106" s="530"/>
      <c r="XBK106" s="531"/>
      <c r="XBL106" s="532"/>
      <c r="XBM106" s="533"/>
      <c r="XBN106" s="527"/>
      <c r="XBO106" s="528"/>
      <c r="XBP106" s="529"/>
      <c r="XBQ106" s="530"/>
      <c r="XBR106" s="531"/>
      <c r="XBS106" s="532"/>
      <c r="XBT106" s="533"/>
      <c r="XBU106" s="527"/>
      <c r="XBV106" s="528"/>
      <c r="XBW106" s="529"/>
      <c r="XBX106" s="530"/>
      <c r="XBY106" s="531"/>
      <c r="XBZ106" s="532"/>
      <c r="XCA106" s="533"/>
      <c r="XCB106" s="527"/>
      <c r="XCC106" s="528"/>
      <c r="XCD106" s="529"/>
      <c r="XCE106" s="530"/>
      <c r="XCF106" s="531"/>
      <c r="XCG106" s="532"/>
      <c r="XCH106" s="533"/>
      <c r="XCI106" s="527"/>
      <c r="XCJ106" s="528"/>
      <c r="XCK106" s="529"/>
      <c r="XCL106" s="530"/>
      <c r="XCM106" s="531"/>
      <c r="XCN106" s="532"/>
      <c r="XCO106" s="533"/>
      <c r="XCP106" s="527"/>
      <c r="XCQ106" s="528"/>
      <c r="XCR106" s="529"/>
      <c r="XCS106" s="530"/>
      <c r="XCT106" s="531"/>
      <c r="XCU106" s="532"/>
      <c r="XCV106" s="533"/>
      <c r="XCW106" s="527"/>
      <c r="XCX106" s="528"/>
      <c r="XCY106" s="529"/>
      <c r="XCZ106" s="530"/>
      <c r="XDA106" s="531"/>
      <c r="XDB106" s="532"/>
      <c r="XDC106" s="533"/>
      <c r="XDD106" s="527"/>
      <c r="XDE106" s="528"/>
      <c r="XDF106" s="529"/>
      <c r="XDG106" s="530"/>
      <c r="XDH106" s="531"/>
      <c r="XDI106" s="532"/>
      <c r="XDJ106" s="533"/>
      <c r="XDK106" s="527"/>
      <c r="XDL106" s="528"/>
      <c r="XDM106" s="529"/>
      <c r="XDN106" s="530"/>
      <c r="XDO106" s="531"/>
      <c r="XDP106" s="532"/>
      <c r="XDQ106" s="533"/>
      <c r="XDR106" s="527"/>
      <c r="XDS106" s="528"/>
      <c r="XDT106" s="529"/>
      <c r="XDU106" s="530"/>
      <c r="XDV106" s="531"/>
      <c r="XDW106" s="532"/>
      <c r="XDX106" s="533"/>
      <c r="XDY106" s="527"/>
      <c r="XDZ106" s="528"/>
      <c r="XEA106" s="529"/>
      <c r="XEB106" s="530"/>
      <c r="XEC106" s="531"/>
      <c r="XED106" s="532"/>
      <c r="XEE106" s="533"/>
      <c r="XEF106" s="527"/>
      <c r="XEG106" s="528"/>
      <c r="XEH106" s="529"/>
      <c r="XEI106" s="530"/>
      <c r="XEJ106" s="531"/>
      <c r="XEK106" s="532"/>
      <c r="XEL106" s="533"/>
      <c r="XEM106" s="527"/>
      <c r="XEN106" s="528"/>
      <c r="XEO106" s="529"/>
      <c r="XEP106" s="530"/>
      <c r="XEQ106" s="531"/>
      <c r="XER106" s="532"/>
      <c r="XES106" s="533"/>
      <c r="XET106" s="527"/>
      <c r="XEU106" s="528"/>
      <c r="XEV106" s="529"/>
      <c r="XEW106" s="530"/>
      <c r="XEX106" s="531"/>
      <c r="XEY106" s="532"/>
      <c r="XEZ106" s="533"/>
      <c r="XFA106" s="527"/>
      <c r="XFB106" s="528"/>
      <c r="XFC106" s="529"/>
      <c r="XFD106" s="530"/>
    </row>
    <row r="107" spans="1:16384" s="10" customFormat="1" ht="56.25" x14ac:dyDescent="0.2">
      <c r="A107" s="688"/>
      <c r="B107" s="507" t="s">
        <v>1031</v>
      </c>
      <c r="C107" s="513">
        <v>26000000</v>
      </c>
      <c r="D107" s="513"/>
      <c r="E107" s="505">
        <f t="shared" si="8"/>
        <v>26000000</v>
      </c>
      <c r="F107" s="526">
        <v>42606</v>
      </c>
      <c r="G107" s="507" t="s">
        <v>889</v>
      </c>
      <c r="H107" s="527"/>
      <c r="I107" s="528"/>
      <c r="J107" s="529"/>
      <c r="K107" s="530"/>
      <c r="L107" s="531"/>
      <c r="M107" s="532"/>
      <c r="N107" s="533"/>
      <c r="O107" s="527"/>
      <c r="P107" s="528"/>
      <c r="Q107" s="529"/>
      <c r="R107" s="530"/>
      <c r="S107" s="531"/>
      <c r="T107" s="532"/>
      <c r="U107" s="533"/>
      <c r="V107" s="527"/>
      <c r="W107" s="528"/>
      <c r="X107" s="529"/>
      <c r="Y107" s="530"/>
      <c r="Z107" s="531"/>
      <c r="AA107" s="532"/>
      <c r="AB107" s="533"/>
      <c r="AC107" s="527"/>
      <c r="AD107" s="528"/>
      <c r="AE107" s="529"/>
      <c r="AF107" s="530"/>
      <c r="AG107" s="531"/>
      <c r="AH107" s="532"/>
      <c r="AI107" s="533"/>
      <c r="AJ107" s="527"/>
      <c r="AK107" s="528"/>
      <c r="AL107" s="529"/>
      <c r="AM107" s="530"/>
      <c r="AN107" s="531"/>
      <c r="AO107" s="532"/>
      <c r="AP107" s="533"/>
      <c r="AQ107" s="527"/>
      <c r="AR107" s="528"/>
      <c r="AS107" s="529"/>
      <c r="AT107" s="530"/>
      <c r="AU107" s="531"/>
      <c r="AV107" s="532"/>
      <c r="AW107" s="533"/>
      <c r="AX107" s="527"/>
      <c r="AY107" s="528"/>
      <c r="AZ107" s="529"/>
      <c r="BA107" s="530"/>
      <c r="BB107" s="531"/>
      <c r="BC107" s="532"/>
      <c r="BD107" s="533"/>
      <c r="BE107" s="527"/>
      <c r="BF107" s="528"/>
      <c r="BG107" s="529"/>
      <c r="BH107" s="530"/>
      <c r="BI107" s="531"/>
      <c r="BJ107" s="532"/>
      <c r="BK107" s="533"/>
      <c r="BL107" s="527"/>
      <c r="BM107" s="528"/>
      <c r="BN107" s="529"/>
      <c r="BO107" s="530"/>
      <c r="BP107" s="531"/>
      <c r="BQ107" s="532"/>
      <c r="BR107" s="533"/>
      <c r="BS107" s="527"/>
      <c r="BT107" s="528"/>
      <c r="BU107" s="529"/>
      <c r="BV107" s="530"/>
      <c r="BW107" s="531"/>
      <c r="BX107" s="532"/>
      <c r="BY107" s="533"/>
      <c r="BZ107" s="527"/>
      <c r="CA107" s="528"/>
      <c r="CB107" s="529"/>
      <c r="CC107" s="530"/>
      <c r="CD107" s="531"/>
      <c r="CE107" s="532"/>
      <c r="CF107" s="533"/>
      <c r="CG107" s="527"/>
      <c r="CH107" s="528"/>
      <c r="CI107" s="529"/>
      <c r="CJ107" s="530"/>
      <c r="CK107" s="531"/>
      <c r="CL107" s="532"/>
      <c r="CM107" s="533"/>
      <c r="CN107" s="527"/>
      <c r="CO107" s="528"/>
      <c r="CP107" s="529"/>
      <c r="CQ107" s="530"/>
      <c r="CR107" s="531"/>
      <c r="CS107" s="532"/>
      <c r="CT107" s="533"/>
      <c r="CU107" s="527"/>
      <c r="CV107" s="528"/>
      <c r="CW107" s="529"/>
      <c r="CX107" s="530"/>
      <c r="CY107" s="531"/>
      <c r="CZ107" s="532"/>
      <c r="DA107" s="533"/>
      <c r="DB107" s="527"/>
      <c r="DC107" s="528"/>
      <c r="DD107" s="529"/>
      <c r="DE107" s="530"/>
      <c r="DF107" s="531"/>
      <c r="DG107" s="532"/>
      <c r="DH107" s="533"/>
      <c r="DI107" s="527"/>
      <c r="DJ107" s="528"/>
      <c r="DK107" s="529"/>
      <c r="DL107" s="530"/>
      <c r="DM107" s="531"/>
      <c r="DN107" s="532"/>
      <c r="DO107" s="533"/>
      <c r="DP107" s="527"/>
      <c r="DQ107" s="528"/>
      <c r="DR107" s="529"/>
      <c r="DS107" s="530"/>
      <c r="DT107" s="531"/>
      <c r="DU107" s="532"/>
      <c r="DV107" s="533"/>
      <c r="DW107" s="527"/>
      <c r="DX107" s="528"/>
      <c r="DY107" s="529"/>
      <c r="DZ107" s="530"/>
      <c r="EA107" s="531"/>
      <c r="EB107" s="532"/>
      <c r="EC107" s="533"/>
      <c r="ED107" s="527"/>
      <c r="EE107" s="528"/>
      <c r="EF107" s="529"/>
      <c r="EG107" s="530"/>
      <c r="EH107" s="531"/>
      <c r="EI107" s="532"/>
      <c r="EJ107" s="533"/>
      <c r="EK107" s="527"/>
      <c r="EL107" s="528"/>
      <c r="EM107" s="529"/>
      <c r="EN107" s="530"/>
      <c r="EO107" s="531"/>
      <c r="EP107" s="532"/>
      <c r="EQ107" s="533"/>
      <c r="ER107" s="527"/>
      <c r="ES107" s="528"/>
      <c r="ET107" s="529"/>
      <c r="EU107" s="530"/>
      <c r="EV107" s="531"/>
      <c r="EW107" s="532"/>
      <c r="EX107" s="533"/>
      <c r="EY107" s="527"/>
      <c r="EZ107" s="528"/>
      <c r="FA107" s="529"/>
      <c r="FB107" s="530"/>
      <c r="FC107" s="531"/>
      <c r="FD107" s="532"/>
      <c r="FE107" s="533"/>
      <c r="FF107" s="527"/>
      <c r="FG107" s="528"/>
      <c r="FH107" s="529"/>
      <c r="FI107" s="530"/>
      <c r="FJ107" s="531"/>
      <c r="FK107" s="532"/>
      <c r="FL107" s="533"/>
      <c r="FM107" s="527"/>
      <c r="FN107" s="528"/>
      <c r="FO107" s="529"/>
      <c r="FP107" s="530"/>
      <c r="FQ107" s="531"/>
      <c r="FR107" s="532"/>
      <c r="FS107" s="533"/>
      <c r="FT107" s="527"/>
      <c r="FU107" s="528"/>
      <c r="FV107" s="529"/>
      <c r="FW107" s="530"/>
      <c r="FX107" s="531"/>
      <c r="FY107" s="532"/>
      <c r="FZ107" s="533"/>
      <c r="GA107" s="527"/>
      <c r="GB107" s="528"/>
      <c r="GC107" s="529"/>
      <c r="GD107" s="530"/>
      <c r="GE107" s="531"/>
      <c r="GF107" s="532"/>
      <c r="GG107" s="533"/>
      <c r="GH107" s="527"/>
      <c r="GI107" s="528"/>
      <c r="GJ107" s="529"/>
      <c r="GK107" s="530"/>
      <c r="GL107" s="531"/>
      <c r="GM107" s="532"/>
      <c r="GN107" s="533"/>
      <c r="GO107" s="527"/>
      <c r="GP107" s="528"/>
      <c r="GQ107" s="529"/>
      <c r="GR107" s="530"/>
      <c r="GS107" s="531"/>
      <c r="GT107" s="532"/>
      <c r="GU107" s="533"/>
      <c r="GV107" s="527"/>
      <c r="GW107" s="528"/>
      <c r="GX107" s="529"/>
      <c r="GY107" s="530"/>
      <c r="GZ107" s="531"/>
      <c r="HA107" s="532"/>
      <c r="HB107" s="533"/>
      <c r="HC107" s="527"/>
      <c r="HD107" s="528"/>
      <c r="HE107" s="529"/>
      <c r="HF107" s="530"/>
      <c r="HG107" s="531"/>
      <c r="HH107" s="532"/>
      <c r="HI107" s="533"/>
      <c r="HJ107" s="527"/>
      <c r="HK107" s="528"/>
      <c r="HL107" s="529"/>
      <c r="HM107" s="530"/>
      <c r="HN107" s="531"/>
      <c r="HO107" s="532"/>
      <c r="HP107" s="533"/>
      <c r="HQ107" s="527"/>
      <c r="HR107" s="528"/>
      <c r="HS107" s="529"/>
      <c r="HT107" s="530"/>
      <c r="HU107" s="531"/>
      <c r="HV107" s="532"/>
      <c r="HW107" s="533"/>
      <c r="HX107" s="527"/>
      <c r="HY107" s="528"/>
      <c r="HZ107" s="529"/>
      <c r="IA107" s="530"/>
      <c r="IB107" s="531"/>
      <c r="IC107" s="532"/>
      <c r="ID107" s="533"/>
      <c r="IE107" s="527"/>
      <c r="IF107" s="528"/>
      <c r="IG107" s="529"/>
      <c r="IH107" s="530"/>
      <c r="II107" s="531"/>
      <c r="IJ107" s="532"/>
      <c r="IK107" s="533"/>
      <c r="IL107" s="527"/>
      <c r="IM107" s="528"/>
      <c r="IN107" s="529"/>
      <c r="IO107" s="530"/>
      <c r="IP107" s="531"/>
      <c r="IQ107" s="532"/>
      <c r="IR107" s="533"/>
      <c r="IS107" s="527"/>
      <c r="IT107" s="528"/>
      <c r="IU107" s="529"/>
      <c r="IV107" s="530"/>
      <c r="IW107" s="531"/>
      <c r="IX107" s="532"/>
      <c r="IY107" s="533"/>
      <c r="IZ107" s="527"/>
      <c r="JA107" s="528"/>
      <c r="JB107" s="529"/>
      <c r="JC107" s="530"/>
      <c r="JD107" s="531"/>
      <c r="JE107" s="532"/>
      <c r="JF107" s="533"/>
      <c r="JG107" s="527"/>
      <c r="JH107" s="528"/>
      <c r="JI107" s="529"/>
      <c r="JJ107" s="530"/>
      <c r="JK107" s="531"/>
      <c r="JL107" s="532"/>
      <c r="JM107" s="533"/>
      <c r="JN107" s="527"/>
      <c r="JO107" s="528"/>
      <c r="JP107" s="529"/>
      <c r="JQ107" s="530"/>
      <c r="JR107" s="531"/>
      <c r="JS107" s="532"/>
      <c r="JT107" s="533"/>
      <c r="JU107" s="527"/>
      <c r="JV107" s="528"/>
      <c r="JW107" s="529"/>
      <c r="JX107" s="530"/>
      <c r="JY107" s="531"/>
      <c r="JZ107" s="532"/>
      <c r="KA107" s="533"/>
      <c r="KB107" s="527"/>
      <c r="KC107" s="528"/>
      <c r="KD107" s="529"/>
      <c r="KE107" s="530"/>
      <c r="KF107" s="531"/>
      <c r="KG107" s="532"/>
      <c r="KH107" s="533"/>
      <c r="KI107" s="527"/>
      <c r="KJ107" s="528"/>
      <c r="KK107" s="529"/>
      <c r="KL107" s="530"/>
      <c r="KM107" s="531"/>
      <c r="KN107" s="532"/>
      <c r="KO107" s="533"/>
      <c r="KP107" s="527"/>
      <c r="KQ107" s="528"/>
      <c r="KR107" s="529"/>
      <c r="KS107" s="530"/>
      <c r="KT107" s="531"/>
      <c r="KU107" s="532"/>
      <c r="KV107" s="533"/>
      <c r="KW107" s="527"/>
      <c r="KX107" s="528"/>
      <c r="KY107" s="529"/>
      <c r="KZ107" s="530"/>
      <c r="LA107" s="531"/>
      <c r="LB107" s="532"/>
      <c r="LC107" s="533"/>
      <c r="LD107" s="527"/>
      <c r="LE107" s="528"/>
      <c r="LF107" s="529"/>
      <c r="LG107" s="530"/>
      <c r="LH107" s="531"/>
      <c r="LI107" s="532"/>
      <c r="LJ107" s="533"/>
      <c r="LK107" s="527"/>
      <c r="LL107" s="528"/>
      <c r="LM107" s="529"/>
      <c r="LN107" s="530"/>
      <c r="LO107" s="531"/>
      <c r="LP107" s="532"/>
      <c r="LQ107" s="533"/>
      <c r="LR107" s="527"/>
      <c r="LS107" s="528"/>
      <c r="LT107" s="529"/>
      <c r="LU107" s="530"/>
      <c r="LV107" s="531"/>
      <c r="LW107" s="532"/>
      <c r="LX107" s="533"/>
      <c r="LY107" s="527"/>
      <c r="LZ107" s="528"/>
      <c r="MA107" s="529"/>
      <c r="MB107" s="530"/>
      <c r="MC107" s="531"/>
      <c r="MD107" s="532"/>
      <c r="ME107" s="533"/>
      <c r="MF107" s="527"/>
      <c r="MG107" s="528"/>
      <c r="MH107" s="529"/>
      <c r="MI107" s="530"/>
      <c r="MJ107" s="531"/>
      <c r="MK107" s="532"/>
      <c r="ML107" s="533"/>
      <c r="MM107" s="527"/>
      <c r="MN107" s="528"/>
      <c r="MO107" s="529"/>
      <c r="MP107" s="530"/>
      <c r="MQ107" s="531"/>
      <c r="MR107" s="532"/>
      <c r="MS107" s="533"/>
      <c r="MT107" s="527"/>
      <c r="MU107" s="528"/>
      <c r="MV107" s="529"/>
      <c r="MW107" s="530"/>
      <c r="MX107" s="531"/>
      <c r="MY107" s="532"/>
      <c r="MZ107" s="533"/>
      <c r="NA107" s="527"/>
      <c r="NB107" s="528"/>
      <c r="NC107" s="529"/>
      <c r="ND107" s="530"/>
      <c r="NE107" s="531"/>
      <c r="NF107" s="532"/>
      <c r="NG107" s="533"/>
      <c r="NH107" s="527"/>
      <c r="NI107" s="528"/>
      <c r="NJ107" s="529"/>
      <c r="NK107" s="530"/>
      <c r="NL107" s="531"/>
      <c r="NM107" s="532"/>
      <c r="NN107" s="533"/>
      <c r="NO107" s="527"/>
      <c r="NP107" s="528"/>
      <c r="NQ107" s="529"/>
      <c r="NR107" s="530"/>
      <c r="NS107" s="531"/>
      <c r="NT107" s="532"/>
      <c r="NU107" s="533"/>
      <c r="NV107" s="527"/>
      <c r="NW107" s="528"/>
      <c r="NX107" s="529"/>
      <c r="NY107" s="530"/>
      <c r="NZ107" s="531"/>
      <c r="OA107" s="532"/>
      <c r="OB107" s="533"/>
      <c r="OC107" s="527"/>
      <c r="OD107" s="528"/>
      <c r="OE107" s="529"/>
      <c r="OF107" s="530"/>
      <c r="OG107" s="531"/>
      <c r="OH107" s="532"/>
      <c r="OI107" s="533"/>
      <c r="OJ107" s="527"/>
      <c r="OK107" s="528"/>
      <c r="OL107" s="529"/>
      <c r="OM107" s="530"/>
      <c r="ON107" s="531"/>
      <c r="OO107" s="532"/>
      <c r="OP107" s="533"/>
      <c r="OQ107" s="527"/>
      <c r="OR107" s="528"/>
      <c r="OS107" s="529"/>
      <c r="OT107" s="530"/>
      <c r="OU107" s="531"/>
      <c r="OV107" s="532"/>
      <c r="OW107" s="533"/>
      <c r="OX107" s="527"/>
      <c r="OY107" s="528"/>
      <c r="OZ107" s="529"/>
      <c r="PA107" s="530"/>
      <c r="PB107" s="531"/>
      <c r="PC107" s="532"/>
      <c r="PD107" s="533"/>
      <c r="PE107" s="527"/>
      <c r="PF107" s="528"/>
      <c r="PG107" s="529"/>
      <c r="PH107" s="530"/>
      <c r="PI107" s="531"/>
      <c r="PJ107" s="532"/>
      <c r="PK107" s="533"/>
      <c r="PL107" s="527"/>
      <c r="PM107" s="528"/>
      <c r="PN107" s="529"/>
      <c r="PO107" s="530"/>
      <c r="PP107" s="531"/>
      <c r="PQ107" s="532"/>
      <c r="PR107" s="533"/>
      <c r="PS107" s="527"/>
      <c r="PT107" s="528"/>
      <c r="PU107" s="529"/>
      <c r="PV107" s="530"/>
      <c r="PW107" s="531"/>
      <c r="PX107" s="532"/>
      <c r="PY107" s="533"/>
      <c r="PZ107" s="527"/>
      <c r="QA107" s="528"/>
      <c r="QB107" s="529"/>
      <c r="QC107" s="530"/>
      <c r="QD107" s="531"/>
      <c r="QE107" s="532"/>
      <c r="QF107" s="533"/>
      <c r="QG107" s="527"/>
      <c r="QH107" s="528"/>
      <c r="QI107" s="529"/>
      <c r="QJ107" s="530"/>
      <c r="QK107" s="531"/>
      <c r="QL107" s="532"/>
      <c r="QM107" s="533"/>
      <c r="QN107" s="527"/>
      <c r="QO107" s="528"/>
      <c r="QP107" s="529"/>
      <c r="QQ107" s="530"/>
      <c r="QR107" s="531"/>
      <c r="QS107" s="532"/>
      <c r="QT107" s="533"/>
      <c r="QU107" s="527"/>
      <c r="QV107" s="528"/>
      <c r="QW107" s="529"/>
      <c r="QX107" s="530"/>
      <c r="QY107" s="531"/>
      <c r="QZ107" s="532"/>
      <c r="RA107" s="533"/>
      <c r="RB107" s="527"/>
      <c r="RC107" s="528"/>
      <c r="RD107" s="529"/>
      <c r="RE107" s="530"/>
      <c r="RF107" s="531"/>
      <c r="RG107" s="532"/>
      <c r="RH107" s="533"/>
      <c r="RI107" s="527"/>
      <c r="RJ107" s="528"/>
      <c r="RK107" s="529"/>
      <c r="RL107" s="530"/>
      <c r="RM107" s="531"/>
      <c r="RN107" s="532"/>
      <c r="RO107" s="533"/>
      <c r="RP107" s="527"/>
      <c r="RQ107" s="528"/>
      <c r="RR107" s="529"/>
      <c r="RS107" s="530"/>
      <c r="RT107" s="531"/>
      <c r="RU107" s="532"/>
      <c r="RV107" s="533"/>
      <c r="RW107" s="527"/>
      <c r="RX107" s="528"/>
      <c r="RY107" s="529"/>
      <c r="RZ107" s="530"/>
      <c r="SA107" s="531"/>
      <c r="SB107" s="532"/>
      <c r="SC107" s="533"/>
      <c r="SD107" s="527"/>
      <c r="SE107" s="528"/>
      <c r="SF107" s="529"/>
      <c r="SG107" s="530"/>
      <c r="SH107" s="531"/>
      <c r="SI107" s="532"/>
      <c r="SJ107" s="533"/>
      <c r="SK107" s="527"/>
      <c r="SL107" s="528"/>
      <c r="SM107" s="529"/>
      <c r="SN107" s="530"/>
      <c r="SO107" s="531"/>
      <c r="SP107" s="532"/>
      <c r="SQ107" s="533"/>
      <c r="SR107" s="527"/>
      <c r="SS107" s="528"/>
      <c r="ST107" s="529"/>
      <c r="SU107" s="530"/>
      <c r="SV107" s="531"/>
      <c r="SW107" s="532"/>
      <c r="SX107" s="533"/>
      <c r="SY107" s="527"/>
      <c r="SZ107" s="528"/>
      <c r="TA107" s="529"/>
      <c r="TB107" s="530"/>
      <c r="TC107" s="531"/>
      <c r="TD107" s="532"/>
      <c r="TE107" s="533"/>
      <c r="TF107" s="527"/>
      <c r="TG107" s="528"/>
      <c r="TH107" s="529"/>
      <c r="TI107" s="530"/>
      <c r="TJ107" s="531"/>
      <c r="TK107" s="532"/>
      <c r="TL107" s="533"/>
      <c r="TM107" s="527"/>
      <c r="TN107" s="528"/>
      <c r="TO107" s="529"/>
      <c r="TP107" s="530"/>
      <c r="TQ107" s="531"/>
      <c r="TR107" s="532"/>
      <c r="TS107" s="533"/>
      <c r="TT107" s="527"/>
      <c r="TU107" s="528"/>
      <c r="TV107" s="529"/>
      <c r="TW107" s="530"/>
      <c r="TX107" s="531"/>
      <c r="TY107" s="532"/>
      <c r="TZ107" s="533"/>
      <c r="UA107" s="527"/>
      <c r="UB107" s="528"/>
      <c r="UC107" s="529"/>
      <c r="UD107" s="530"/>
      <c r="UE107" s="531"/>
      <c r="UF107" s="532"/>
      <c r="UG107" s="533"/>
      <c r="UH107" s="527"/>
      <c r="UI107" s="528"/>
      <c r="UJ107" s="529"/>
      <c r="UK107" s="530"/>
      <c r="UL107" s="531"/>
      <c r="UM107" s="532"/>
      <c r="UN107" s="533"/>
      <c r="UO107" s="527"/>
      <c r="UP107" s="528"/>
      <c r="UQ107" s="529"/>
      <c r="UR107" s="530"/>
      <c r="US107" s="531"/>
      <c r="UT107" s="532"/>
      <c r="UU107" s="533"/>
      <c r="UV107" s="527"/>
      <c r="UW107" s="528"/>
      <c r="UX107" s="529"/>
      <c r="UY107" s="530"/>
      <c r="UZ107" s="531"/>
      <c r="VA107" s="532"/>
      <c r="VB107" s="533"/>
      <c r="VC107" s="527"/>
      <c r="VD107" s="528"/>
      <c r="VE107" s="529"/>
      <c r="VF107" s="530"/>
      <c r="VG107" s="531"/>
      <c r="VH107" s="532"/>
      <c r="VI107" s="533"/>
      <c r="VJ107" s="527"/>
      <c r="VK107" s="528"/>
      <c r="VL107" s="529"/>
      <c r="VM107" s="530"/>
      <c r="VN107" s="531"/>
      <c r="VO107" s="532"/>
      <c r="VP107" s="533"/>
      <c r="VQ107" s="527"/>
      <c r="VR107" s="528"/>
      <c r="VS107" s="529"/>
      <c r="VT107" s="530"/>
      <c r="VU107" s="531"/>
      <c r="VV107" s="532"/>
      <c r="VW107" s="533"/>
      <c r="VX107" s="527"/>
      <c r="VY107" s="528"/>
      <c r="VZ107" s="529"/>
      <c r="WA107" s="530"/>
      <c r="WB107" s="531"/>
      <c r="WC107" s="532"/>
      <c r="WD107" s="533"/>
      <c r="WE107" s="527"/>
      <c r="WF107" s="528"/>
      <c r="WG107" s="529"/>
      <c r="WH107" s="530"/>
      <c r="WI107" s="531"/>
      <c r="WJ107" s="532"/>
      <c r="WK107" s="533"/>
      <c r="WL107" s="527"/>
      <c r="WM107" s="528"/>
      <c r="WN107" s="529"/>
      <c r="WO107" s="530"/>
      <c r="WP107" s="531"/>
      <c r="WQ107" s="532"/>
      <c r="WR107" s="533"/>
      <c r="WS107" s="527"/>
      <c r="WT107" s="528"/>
      <c r="WU107" s="529"/>
      <c r="WV107" s="530"/>
      <c r="WW107" s="531"/>
      <c r="WX107" s="532"/>
      <c r="WY107" s="533"/>
      <c r="WZ107" s="527"/>
      <c r="XA107" s="528"/>
      <c r="XB107" s="529"/>
      <c r="XC107" s="530"/>
      <c r="XD107" s="531"/>
      <c r="XE107" s="532"/>
      <c r="XF107" s="533"/>
      <c r="XG107" s="527"/>
      <c r="XH107" s="528"/>
      <c r="XI107" s="529"/>
      <c r="XJ107" s="530"/>
      <c r="XK107" s="531"/>
      <c r="XL107" s="532"/>
      <c r="XM107" s="533"/>
      <c r="XN107" s="527"/>
      <c r="XO107" s="528"/>
      <c r="XP107" s="529"/>
      <c r="XQ107" s="530"/>
      <c r="XR107" s="531"/>
      <c r="XS107" s="532"/>
      <c r="XT107" s="533"/>
      <c r="XU107" s="527"/>
      <c r="XV107" s="528"/>
      <c r="XW107" s="529"/>
      <c r="XX107" s="530"/>
      <c r="XY107" s="531"/>
      <c r="XZ107" s="532"/>
      <c r="YA107" s="533"/>
      <c r="YB107" s="527"/>
      <c r="YC107" s="528"/>
      <c r="YD107" s="529"/>
      <c r="YE107" s="530"/>
      <c r="YF107" s="531"/>
      <c r="YG107" s="532"/>
      <c r="YH107" s="533"/>
      <c r="YI107" s="527"/>
      <c r="YJ107" s="528"/>
      <c r="YK107" s="529"/>
      <c r="YL107" s="530"/>
      <c r="YM107" s="531"/>
      <c r="YN107" s="532"/>
      <c r="YO107" s="533"/>
      <c r="YP107" s="527"/>
      <c r="YQ107" s="528"/>
      <c r="YR107" s="529"/>
      <c r="YS107" s="530"/>
      <c r="YT107" s="531"/>
      <c r="YU107" s="532"/>
      <c r="YV107" s="533"/>
      <c r="YW107" s="527"/>
      <c r="YX107" s="528"/>
      <c r="YY107" s="529"/>
      <c r="YZ107" s="530"/>
      <c r="ZA107" s="531"/>
      <c r="ZB107" s="532"/>
      <c r="ZC107" s="533"/>
      <c r="ZD107" s="527"/>
      <c r="ZE107" s="528"/>
      <c r="ZF107" s="529"/>
      <c r="ZG107" s="530"/>
      <c r="ZH107" s="531"/>
      <c r="ZI107" s="532"/>
      <c r="ZJ107" s="533"/>
      <c r="ZK107" s="527"/>
      <c r="ZL107" s="528"/>
      <c r="ZM107" s="529"/>
      <c r="ZN107" s="530"/>
      <c r="ZO107" s="531"/>
      <c r="ZP107" s="532"/>
      <c r="ZQ107" s="533"/>
      <c r="ZR107" s="527"/>
      <c r="ZS107" s="528"/>
      <c r="ZT107" s="529"/>
      <c r="ZU107" s="530"/>
      <c r="ZV107" s="531"/>
      <c r="ZW107" s="532"/>
      <c r="ZX107" s="533"/>
      <c r="ZY107" s="527"/>
      <c r="ZZ107" s="528"/>
      <c r="AAA107" s="529"/>
      <c r="AAB107" s="530"/>
      <c r="AAC107" s="531"/>
      <c r="AAD107" s="532"/>
      <c r="AAE107" s="533"/>
      <c r="AAF107" s="527"/>
      <c r="AAG107" s="528"/>
      <c r="AAH107" s="529"/>
      <c r="AAI107" s="530"/>
      <c r="AAJ107" s="531"/>
      <c r="AAK107" s="532"/>
      <c r="AAL107" s="533"/>
      <c r="AAM107" s="527"/>
      <c r="AAN107" s="528"/>
      <c r="AAO107" s="529"/>
      <c r="AAP107" s="530"/>
      <c r="AAQ107" s="531"/>
      <c r="AAR107" s="532"/>
      <c r="AAS107" s="533"/>
      <c r="AAT107" s="527"/>
      <c r="AAU107" s="528"/>
      <c r="AAV107" s="529"/>
      <c r="AAW107" s="530"/>
      <c r="AAX107" s="531"/>
      <c r="AAY107" s="532"/>
      <c r="AAZ107" s="533"/>
      <c r="ABA107" s="527"/>
      <c r="ABB107" s="528"/>
      <c r="ABC107" s="529"/>
      <c r="ABD107" s="530"/>
      <c r="ABE107" s="531"/>
      <c r="ABF107" s="532"/>
      <c r="ABG107" s="533"/>
      <c r="ABH107" s="527"/>
      <c r="ABI107" s="528"/>
      <c r="ABJ107" s="529"/>
      <c r="ABK107" s="530"/>
      <c r="ABL107" s="531"/>
      <c r="ABM107" s="532"/>
      <c r="ABN107" s="533"/>
      <c r="ABO107" s="527"/>
      <c r="ABP107" s="528"/>
      <c r="ABQ107" s="529"/>
      <c r="ABR107" s="530"/>
      <c r="ABS107" s="531"/>
      <c r="ABT107" s="532"/>
      <c r="ABU107" s="533"/>
      <c r="ABV107" s="527"/>
      <c r="ABW107" s="528"/>
      <c r="ABX107" s="529"/>
      <c r="ABY107" s="530"/>
      <c r="ABZ107" s="531"/>
      <c r="ACA107" s="532"/>
      <c r="ACB107" s="533"/>
      <c r="ACC107" s="527"/>
      <c r="ACD107" s="528"/>
      <c r="ACE107" s="529"/>
      <c r="ACF107" s="530"/>
      <c r="ACG107" s="531"/>
      <c r="ACH107" s="532"/>
      <c r="ACI107" s="533"/>
      <c r="ACJ107" s="527"/>
      <c r="ACK107" s="528"/>
      <c r="ACL107" s="529"/>
      <c r="ACM107" s="530"/>
      <c r="ACN107" s="531"/>
      <c r="ACO107" s="532"/>
      <c r="ACP107" s="533"/>
      <c r="ACQ107" s="527"/>
      <c r="ACR107" s="528"/>
      <c r="ACS107" s="529"/>
      <c r="ACT107" s="530"/>
      <c r="ACU107" s="531"/>
      <c r="ACV107" s="532"/>
      <c r="ACW107" s="533"/>
      <c r="ACX107" s="527"/>
      <c r="ACY107" s="528"/>
      <c r="ACZ107" s="529"/>
      <c r="ADA107" s="530"/>
      <c r="ADB107" s="531"/>
      <c r="ADC107" s="532"/>
      <c r="ADD107" s="533"/>
      <c r="ADE107" s="527"/>
      <c r="ADF107" s="528"/>
      <c r="ADG107" s="529"/>
      <c r="ADH107" s="530"/>
      <c r="ADI107" s="531"/>
      <c r="ADJ107" s="532"/>
      <c r="ADK107" s="533"/>
      <c r="ADL107" s="527"/>
      <c r="ADM107" s="528"/>
      <c r="ADN107" s="529"/>
      <c r="ADO107" s="530"/>
      <c r="ADP107" s="531"/>
      <c r="ADQ107" s="532"/>
      <c r="ADR107" s="533"/>
      <c r="ADS107" s="527"/>
      <c r="ADT107" s="528"/>
      <c r="ADU107" s="529"/>
      <c r="ADV107" s="530"/>
      <c r="ADW107" s="531"/>
      <c r="ADX107" s="532"/>
      <c r="ADY107" s="533"/>
      <c r="ADZ107" s="527"/>
      <c r="AEA107" s="528"/>
      <c r="AEB107" s="529"/>
      <c r="AEC107" s="530"/>
      <c r="AED107" s="531"/>
      <c r="AEE107" s="532"/>
      <c r="AEF107" s="533"/>
      <c r="AEG107" s="527"/>
      <c r="AEH107" s="528"/>
      <c r="AEI107" s="529"/>
      <c r="AEJ107" s="530"/>
      <c r="AEK107" s="531"/>
      <c r="AEL107" s="532"/>
      <c r="AEM107" s="533"/>
      <c r="AEN107" s="527"/>
      <c r="AEO107" s="528"/>
      <c r="AEP107" s="529"/>
      <c r="AEQ107" s="530"/>
      <c r="AER107" s="531"/>
      <c r="AES107" s="532"/>
      <c r="AET107" s="533"/>
      <c r="AEU107" s="527"/>
      <c r="AEV107" s="528"/>
      <c r="AEW107" s="529"/>
      <c r="AEX107" s="530"/>
      <c r="AEY107" s="531"/>
      <c r="AEZ107" s="532"/>
      <c r="AFA107" s="533"/>
      <c r="AFB107" s="527"/>
      <c r="AFC107" s="528"/>
      <c r="AFD107" s="529"/>
      <c r="AFE107" s="530"/>
      <c r="AFF107" s="531"/>
      <c r="AFG107" s="532"/>
      <c r="AFH107" s="533"/>
      <c r="AFI107" s="527"/>
      <c r="AFJ107" s="528"/>
      <c r="AFK107" s="529"/>
      <c r="AFL107" s="530"/>
      <c r="AFM107" s="531"/>
      <c r="AFN107" s="532"/>
      <c r="AFO107" s="533"/>
      <c r="AFP107" s="527"/>
      <c r="AFQ107" s="528"/>
      <c r="AFR107" s="529"/>
      <c r="AFS107" s="530"/>
      <c r="AFT107" s="531"/>
      <c r="AFU107" s="532"/>
      <c r="AFV107" s="533"/>
      <c r="AFW107" s="527"/>
      <c r="AFX107" s="528"/>
      <c r="AFY107" s="529"/>
      <c r="AFZ107" s="530"/>
      <c r="AGA107" s="531"/>
      <c r="AGB107" s="532"/>
      <c r="AGC107" s="533"/>
      <c r="AGD107" s="527"/>
      <c r="AGE107" s="528"/>
      <c r="AGF107" s="529"/>
      <c r="AGG107" s="530"/>
      <c r="AGH107" s="531"/>
      <c r="AGI107" s="532"/>
      <c r="AGJ107" s="533"/>
      <c r="AGK107" s="527"/>
      <c r="AGL107" s="528"/>
      <c r="AGM107" s="529"/>
      <c r="AGN107" s="530"/>
      <c r="AGO107" s="531"/>
      <c r="AGP107" s="532"/>
      <c r="AGQ107" s="533"/>
      <c r="AGR107" s="527"/>
      <c r="AGS107" s="528"/>
      <c r="AGT107" s="529"/>
      <c r="AGU107" s="530"/>
      <c r="AGV107" s="531"/>
      <c r="AGW107" s="532"/>
      <c r="AGX107" s="533"/>
      <c r="AGY107" s="527"/>
      <c r="AGZ107" s="528"/>
      <c r="AHA107" s="529"/>
      <c r="AHB107" s="530"/>
      <c r="AHC107" s="531"/>
      <c r="AHD107" s="532"/>
      <c r="AHE107" s="533"/>
      <c r="AHF107" s="527"/>
      <c r="AHG107" s="528"/>
      <c r="AHH107" s="529"/>
      <c r="AHI107" s="530"/>
      <c r="AHJ107" s="531"/>
      <c r="AHK107" s="532"/>
      <c r="AHL107" s="533"/>
      <c r="AHM107" s="527"/>
      <c r="AHN107" s="528"/>
      <c r="AHO107" s="529"/>
      <c r="AHP107" s="530"/>
      <c r="AHQ107" s="531"/>
      <c r="AHR107" s="532"/>
      <c r="AHS107" s="533"/>
      <c r="AHT107" s="527"/>
      <c r="AHU107" s="528"/>
      <c r="AHV107" s="529"/>
      <c r="AHW107" s="530"/>
      <c r="AHX107" s="531"/>
      <c r="AHY107" s="532"/>
      <c r="AHZ107" s="533"/>
      <c r="AIA107" s="527"/>
      <c r="AIB107" s="528"/>
      <c r="AIC107" s="529"/>
      <c r="AID107" s="530"/>
      <c r="AIE107" s="531"/>
      <c r="AIF107" s="532"/>
      <c r="AIG107" s="533"/>
      <c r="AIH107" s="527"/>
      <c r="AII107" s="528"/>
      <c r="AIJ107" s="529"/>
      <c r="AIK107" s="530"/>
      <c r="AIL107" s="531"/>
      <c r="AIM107" s="532"/>
      <c r="AIN107" s="533"/>
      <c r="AIO107" s="527"/>
      <c r="AIP107" s="528"/>
      <c r="AIQ107" s="529"/>
      <c r="AIR107" s="530"/>
      <c r="AIS107" s="531"/>
      <c r="AIT107" s="532"/>
      <c r="AIU107" s="533"/>
      <c r="AIV107" s="527"/>
      <c r="AIW107" s="528"/>
      <c r="AIX107" s="529"/>
      <c r="AIY107" s="530"/>
      <c r="AIZ107" s="531"/>
      <c r="AJA107" s="532"/>
      <c r="AJB107" s="533"/>
      <c r="AJC107" s="527"/>
      <c r="AJD107" s="528"/>
      <c r="AJE107" s="529"/>
      <c r="AJF107" s="530"/>
      <c r="AJG107" s="531"/>
      <c r="AJH107" s="532"/>
      <c r="AJI107" s="533"/>
      <c r="AJJ107" s="527"/>
      <c r="AJK107" s="528"/>
      <c r="AJL107" s="529"/>
      <c r="AJM107" s="530"/>
      <c r="AJN107" s="531"/>
      <c r="AJO107" s="532"/>
      <c r="AJP107" s="533"/>
      <c r="AJQ107" s="527"/>
      <c r="AJR107" s="528"/>
      <c r="AJS107" s="529"/>
      <c r="AJT107" s="530"/>
      <c r="AJU107" s="531"/>
      <c r="AJV107" s="532"/>
      <c r="AJW107" s="533"/>
      <c r="AJX107" s="527"/>
      <c r="AJY107" s="528"/>
      <c r="AJZ107" s="529"/>
      <c r="AKA107" s="530"/>
      <c r="AKB107" s="531"/>
      <c r="AKC107" s="532"/>
      <c r="AKD107" s="533"/>
      <c r="AKE107" s="527"/>
      <c r="AKF107" s="528"/>
      <c r="AKG107" s="529"/>
      <c r="AKH107" s="530"/>
      <c r="AKI107" s="531"/>
      <c r="AKJ107" s="532"/>
      <c r="AKK107" s="533"/>
      <c r="AKL107" s="527"/>
      <c r="AKM107" s="528"/>
      <c r="AKN107" s="529"/>
      <c r="AKO107" s="530"/>
      <c r="AKP107" s="531"/>
      <c r="AKQ107" s="532"/>
      <c r="AKR107" s="533"/>
      <c r="AKS107" s="527"/>
      <c r="AKT107" s="528"/>
      <c r="AKU107" s="529"/>
      <c r="AKV107" s="530"/>
      <c r="AKW107" s="531"/>
      <c r="AKX107" s="532"/>
      <c r="AKY107" s="533"/>
      <c r="AKZ107" s="527"/>
      <c r="ALA107" s="528"/>
      <c r="ALB107" s="529"/>
      <c r="ALC107" s="530"/>
      <c r="ALD107" s="531"/>
      <c r="ALE107" s="532"/>
      <c r="ALF107" s="533"/>
      <c r="ALG107" s="527"/>
      <c r="ALH107" s="528"/>
      <c r="ALI107" s="529"/>
      <c r="ALJ107" s="530"/>
      <c r="ALK107" s="531"/>
      <c r="ALL107" s="532"/>
      <c r="ALM107" s="533"/>
      <c r="ALN107" s="527"/>
      <c r="ALO107" s="528"/>
      <c r="ALP107" s="529"/>
      <c r="ALQ107" s="530"/>
      <c r="ALR107" s="531"/>
      <c r="ALS107" s="532"/>
      <c r="ALT107" s="533"/>
      <c r="ALU107" s="527"/>
      <c r="ALV107" s="528"/>
      <c r="ALW107" s="529"/>
      <c r="ALX107" s="530"/>
      <c r="ALY107" s="531"/>
      <c r="ALZ107" s="532"/>
      <c r="AMA107" s="533"/>
      <c r="AMB107" s="527"/>
      <c r="AMC107" s="528"/>
      <c r="AMD107" s="529"/>
      <c r="AME107" s="530"/>
      <c r="AMF107" s="531"/>
      <c r="AMG107" s="532"/>
      <c r="AMH107" s="533"/>
      <c r="AMI107" s="527"/>
      <c r="AMJ107" s="528"/>
      <c r="AMK107" s="529"/>
      <c r="AML107" s="530"/>
      <c r="AMM107" s="531"/>
      <c r="AMN107" s="532"/>
      <c r="AMO107" s="533"/>
      <c r="AMP107" s="527"/>
      <c r="AMQ107" s="528"/>
      <c r="AMR107" s="529"/>
      <c r="AMS107" s="530"/>
      <c r="AMT107" s="531"/>
      <c r="AMU107" s="532"/>
      <c r="AMV107" s="533"/>
      <c r="AMW107" s="527"/>
      <c r="AMX107" s="528"/>
      <c r="AMY107" s="529"/>
      <c r="AMZ107" s="530"/>
      <c r="ANA107" s="531"/>
      <c r="ANB107" s="532"/>
      <c r="ANC107" s="533"/>
      <c r="AND107" s="527"/>
      <c r="ANE107" s="528"/>
      <c r="ANF107" s="529"/>
      <c r="ANG107" s="530"/>
      <c r="ANH107" s="531"/>
      <c r="ANI107" s="532"/>
      <c r="ANJ107" s="533"/>
      <c r="ANK107" s="527"/>
      <c r="ANL107" s="528"/>
      <c r="ANM107" s="529"/>
      <c r="ANN107" s="530"/>
      <c r="ANO107" s="531"/>
      <c r="ANP107" s="532"/>
      <c r="ANQ107" s="533"/>
      <c r="ANR107" s="527"/>
      <c r="ANS107" s="528"/>
      <c r="ANT107" s="529"/>
      <c r="ANU107" s="530"/>
      <c r="ANV107" s="531"/>
      <c r="ANW107" s="532"/>
      <c r="ANX107" s="533"/>
      <c r="ANY107" s="527"/>
      <c r="ANZ107" s="528"/>
      <c r="AOA107" s="529"/>
      <c r="AOB107" s="530"/>
      <c r="AOC107" s="531"/>
      <c r="AOD107" s="532"/>
      <c r="AOE107" s="533"/>
      <c r="AOF107" s="527"/>
      <c r="AOG107" s="528"/>
      <c r="AOH107" s="529"/>
      <c r="AOI107" s="530"/>
      <c r="AOJ107" s="531"/>
      <c r="AOK107" s="532"/>
      <c r="AOL107" s="533"/>
      <c r="AOM107" s="527"/>
      <c r="AON107" s="528"/>
      <c r="AOO107" s="529"/>
      <c r="AOP107" s="530"/>
      <c r="AOQ107" s="531"/>
      <c r="AOR107" s="532"/>
      <c r="AOS107" s="533"/>
      <c r="AOT107" s="527"/>
      <c r="AOU107" s="528"/>
      <c r="AOV107" s="529"/>
      <c r="AOW107" s="530"/>
      <c r="AOX107" s="531"/>
      <c r="AOY107" s="532"/>
      <c r="AOZ107" s="533"/>
      <c r="APA107" s="527"/>
      <c r="APB107" s="528"/>
      <c r="APC107" s="529"/>
      <c r="APD107" s="530"/>
      <c r="APE107" s="531"/>
      <c r="APF107" s="532"/>
      <c r="APG107" s="533"/>
      <c r="APH107" s="527"/>
      <c r="API107" s="528"/>
      <c r="APJ107" s="529"/>
      <c r="APK107" s="530"/>
      <c r="APL107" s="531"/>
      <c r="APM107" s="532"/>
      <c r="APN107" s="533"/>
      <c r="APO107" s="527"/>
      <c r="APP107" s="528"/>
      <c r="APQ107" s="529"/>
      <c r="APR107" s="530"/>
      <c r="APS107" s="531"/>
      <c r="APT107" s="532"/>
      <c r="APU107" s="533"/>
      <c r="APV107" s="527"/>
      <c r="APW107" s="528"/>
      <c r="APX107" s="529"/>
      <c r="APY107" s="530"/>
      <c r="APZ107" s="531"/>
      <c r="AQA107" s="532"/>
      <c r="AQB107" s="533"/>
      <c r="AQC107" s="527"/>
      <c r="AQD107" s="528"/>
      <c r="AQE107" s="529"/>
      <c r="AQF107" s="530"/>
      <c r="AQG107" s="531"/>
      <c r="AQH107" s="532"/>
      <c r="AQI107" s="533"/>
      <c r="AQJ107" s="527"/>
      <c r="AQK107" s="528"/>
      <c r="AQL107" s="529"/>
      <c r="AQM107" s="530"/>
      <c r="AQN107" s="531"/>
      <c r="AQO107" s="532"/>
      <c r="AQP107" s="533"/>
      <c r="AQQ107" s="527"/>
      <c r="AQR107" s="528"/>
      <c r="AQS107" s="529"/>
      <c r="AQT107" s="530"/>
      <c r="AQU107" s="531"/>
      <c r="AQV107" s="532"/>
      <c r="AQW107" s="533"/>
      <c r="AQX107" s="527"/>
      <c r="AQY107" s="528"/>
      <c r="AQZ107" s="529"/>
      <c r="ARA107" s="530"/>
      <c r="ARB107" s="531"/>
      <c r="ARC107" s="532"/>
      <c r="ARD107" s="533"/>
      <c r="ARE107" s="527"/>
      <c r="ARF107" s="528"/>
      <c r="ARG107" s="529"/>
      <c r="ARH107" s="530"/>
      <c r="ARI107" s="531"/>
      <c r="ARJ107" s="532"/>
      <c r="ARK107" s="533"/>
      <c r="ARL107" s="527"/>
      <c r="ARM107" s="528"/>
      <c r="ARN107" s="529"/>
      <c r="ARO107" s="530"/>
      <c r="ARP107" s="531"/>
      <c r="ARQ107" s="532"/>
      <c r="ARR107" s="533"/>
      <c r="ARS107" s="527"/>
      <c r="ART107" s="528"/>
      <c r="ARU107" s="529"/>
      <c r="ARV107" s="530"/>
      <c r="ARW107" s="531"/>
      <c r="ARX107" s="532"/>
      <c r="ARY107" s="533"/>
      <c r="ARZ107" s="527"/>
      <c r="ASA107" s="528"/>
      <c r="ASB107" s="529"/>
      <c r="ASC107" s="530"/>
      <c r="ASD107" s="531"/>
      <c r="ASE107" s="532"/>
      <c r="ASF107" s="533"/>
      <c r="ASG107" s="527"/>
      <c r="ASH107" s="528"/>
      <c r="ASI107" s="529"/>
      <c r="ASJ107" s="530"/>
      <c r="ASK107" s="531"/>
      <c r="ASL107" s="532"/>
      <c r="ASM107" s="533"/>
      <c r="ASN107" s="527"/>
      <c r="ASO107" s="528"/>
      <c r="ASP107" s="529"/>
      <c r="ASQ107" s="530"/>
      <c r="ASR107" s="531"/>
      <c r="ASS107" s="532"/>
      <c r="AST107" s="533"/>
      <c r="ASU107" s="527"/>
      <c r="ASV107" s="528"/>
      <c r="ASW107" s="529"/>
      <c r="ASX107" s="530"/>
      <c r="ASY107" s="531"/>
      <c r="ASZ107" s="532"/>
      <c r="ATA107" s="533"/>
      <c r="ATB107" s="527"/>
      <c r="ATC107" s="528"/>
      <c r="ATD107" s="529"/>
      <c r="ATE107" s="530"/>
      <c r="ATF107" s="531"/>
      <c r="ATG107" s="532"/>
      <c r="ATH107" s="533"/>
      <c r="ATI107" s="527"/>
      <c r="ATJ107" s="528"/>
      <c r="ATK107" s="529"/>
      <c r="ATL107" s="530"/>
      <c r="ATM107" s="531"/>
      <c r="ATN107" s="532"/>
      <c r="ATO107" s="533"/>
      <c r="ATP107" s="527"/>
      <c r="ATQ107" s="528"/>
      <c r="ATR107" s="529"/>
      <c r="ATS107" s="530"/>
      <c r="ATT107" s="531"/>
      <c r="ATU107" s="532"/>
      <c r="ATV107" s="533"/>
      <c r="ATW107" s="527"/>
      <c r="ATX107" s="528"/>
      <c r="ATY107" s="529"/>
      <c r="ATZ107" s="530"/>
      <c r="AUA107" s="531"/>
      <c r="AUB107" s="532"/>
      <c r="AUC107" s="533"/>
      <c r="AUD107" s="527"/>
      <c r="AUE107" s="528"/>
      <c r="AUF107" s="529"/>
      <c r="AUG107" s="530"/>
      <c r="AUH107" s="531"/>
      <c r="AUI107" s="532"/>
      <c r="AUJ107" s="533"/>
      <c r="AUK107" s="527"/>
      <c r="AUL107" s="528"/>
      <c r="AUM107" s="529"/>
      <c r="AUN107" s="530"/>
      <c r="AUO107" s="531"/>
      <c r="AUP107" s="532"/>
      <c r="AUQ107" s="533"/>
      <c r="AUR107" s="527"/>
      <c r="AUS107" s="528"/>
      <c r="AUT107" s="529"/>
      <c r="AUU107" s="530"/>
      <c r="AUV107" s="531"/>
      <c r="AUW107" s="532"/>
      <c r="AUX107" s="533"/>
      <c r="AUY107" s="527"/>
      <c r="AUZ107" s="528"/>
      <c r="AVA107" s="529"/>
      <c r="AVB107" s="530"/>
      <c r="AVC107" s="531"/>
      <c r="AVD107" s="532"/>
      <c r="AVE107" s="533"/>
      <c r="AVF107" s="527"/>
      <c r="AVG107" s="528"/>
      <c r="AVH107" s="529"/>
      <c r="AVI107" s="530"/>
      <c r="AVJ107" s="531"/>
      <c r="AVK107" s="532"/>
      <c r="AVL107" s="533"/>
      <c r="AVM107" s="527"/>
      <c r="AVN107" s="528"/>
      <c r="AVO107" s="529"/>
      <c r="AVP107" s="530"/>
      <c r="AVQ107" s="531"/>
      <c r="AVR107" s="532"/>
      <c r="AVS107" s="533"/>
      <c r="AVT107" s="527"/>
      <c r="AVU107" s="528"/>
      <c r="AVV107" s="529"/>
      <c r="AVW107" s="530"/>
      <c r="AVX107" s="531"/>
      <c r="AVY107" s="532"/>
      <c r="AVZ107" s="533"/>
      <c r="AWA107" s="527"/>
      <c r="AWB107" s="528"/>
      <c r="AWC107" s="529"/>
      <c r="AWD107" s="530"/>
      <c r="AWE107" s="531"/>
      <c r="AWF107" s="532"/>
      <c r="AWG107" s="533"/>
      <c r="AWH107" s="527"/>
      <c r="AWI107" s="528"/>
      <c r="AWJ107" s="529"/>
      <c r="AWK107" s="530"/>
      <c r="AWL107" s="531"/>
      <c r="AWM107" s="532"/>
      <c r="AWN107" s="533"/>
      <c r="AWO107" s="527"/>
      <c r="AWP107" s="528"/>
      <c r="AWQ107" s="529"/>
      <c r="AWR107" s="530"/>
      <c r="AWS107" s="531"/>
      <c r="AWT107" s="532"/>
      <c r="AWU107" s="533"/>
      <c r="AWV107" s="527"/>
      <c r="AWW107" s="528"/>
      <c r="AWX107" s="529"/>
      <c r="AWY107" s="530"/>
      <c r="AWZ107" s="531"/>
      <c r="AXA107" s="532"/>
      <c r="AXB107" s="533"/>
      <c r="AXC107" s="527"/>
      <c r="AXD107" s="528"/>
      <c r="AXE107" s="529"/>
      <c r="AXF107" s="530"/>
      <c r="AXG107" s="531"/>
      <c r="AXH107" s="532"/>
      <c r="AXI107" s="533"/>
      <c r="AXJ107" s="527"/>
      <c r="AXK107" s="528"/>
      <c r="AXL107" s="529"/>
      <c r="AXM107" s="530"/>
      <c r="AXN107" s="531"/>
      <c r="AXO107" s="532"/>
      <c r="AXP107" s="533"/>
      <c r="AXQ107" s="527"/>
      <c r="AXR107" s="528"/>
      <c r="AXS107" s="529"/>
      <c r="AXT107" s="530"/>
      <c r="AXU107" s="531"/>
      <c r="AXV107" s="532"/>
      <c r="AXW107" s="533"/>
      <c r="AXX107" s="527"/>
      <c r="AXY107" s="528"/>
      <c r="AXZ107" s="529"/>
      <c r="AYA107" s="530"/>
      <c r="AYB107" s="531"/>
      <c r="AYC107" s="532"/>
      <c r="AYD107" s="533"/>
      <c r="AYE107" s="527"/>
      <c r="AYF107" s="528"/>
      <c r="AYG107" s="529"/>
      <c r="AYH107" s="530"/>
      <c r="AYI107" s="531"/>
      <c r="AYJ107" s="532"/>
      <c r="AYK107" s="533"/>
      <c r="AYL107" s="527"/>
      <c r="AYM107" s="528"/>
      <c r="AYN107" s="529"/>
      <c r="AYO107" s="530"/>
      <c r="AYP107" s="531"/>
      <c r="AYQ107" s="532"/>
      <c r="AYR107" s="533"/>
      <c r="AYS107" s="527"/>
      <c r="AYT107" s="528"/>
      <c r="AYU107" s="529"/>
      <c r="AYV107" s="530"/>
      <c r="AYW107" s="531"/>
      <c r="AYX107" s="532"/>
      <c r="AYY107" s="533"/>
      <c r="AYZ107" s="527"/>
      <c r="AZA107" s="528"/>
      <c r="AZB107" s="529"/>
      <c r="AZC107" s="530"/>
      <c r="AZD107" s="531"/>
      <c r="AZE107" s="532"/>
      <c r="AZF107" s="533"/>
      <c r="AZG107" s="527"/>
      <c r="AZH107" s="528"/>
      <c r="AZI107" s="529"/>
      <c r="AZJ107" s="530"/>
      <c r="AZK107" s="531"/>
      <c r="AZL107" s="532"/>
      <c r="AZM107" s="533"/>
      <c r="AZN107" s="527"/>
      <c r="AZO107" s="528"/>
      <c r="AZP107" s="529"/>
      <c r="AZQ107" s="530"/>
      <c r="AZR107" s="531"/>
      <c r="AZS107" s="532"/>
      <c r="AZT107" s="533"/>
      <c r="AZU107" s="527"/>
      <c r="AZV107" s="528"/>
      <c r="AZW107" s="529"/>
      <c r="AZX107" s="530"/>
      <c r="AZY107" s="531"/>
      <c r="AZZ107" s="532"/>
      <c r="BAA107" s="533"/>
      <c r="BAB107" s="527"/>
      <c r="BAC107" s="528"/>
      <c r="BAD107" s="529"/>
      <c r="BAE107" s="530"/>
      <c r="BAF107" s="531"/>
      <c r="BAG107" s="532"/>
      <c r="BAH107" s="533"/>
      <c r="BAI107" s="527"/>
      <c r="BAJ107" s="528"/>
      <c r="BAK107" s="529"/>
      <c r="BAL107" s="530"/>
      <c r="BAM107" s="531"/>
      <c r="BAN107" s="532"/>
      <c r="BAO107" s="533"/>
      <c r="BAP107" s="527"/>
      <c r="BAQ107" s="528"/>
      <c r="BAR107" s="529"/>
      <c r="BAS107" s="530"/>
      <c r="BAT107" s="531"/>
      <c r="BAU107" s="532"/>
      <c r="BAV107" s="533"/>
      <c r="BAW107" s="527"/>
      <c r="BAX107" s="528"/>
      <c r="BAY107" s="529"/>
      <c r="BAZ107" s="530"/>
      <c r="BBA107" s="531"/>
      <c r="BBB107" s="532"/>
      <c r="BBC107" s="533"/>
      <c r="BBD107" s="527"/>
      <c r="BBE107" s="528"/>
      <c r="BBF107" s="529"/>
      <c r="BBG107" s="530"/>
      <c r="BBH107" s="531"/>
      <c r="BBI107" s="532"/>
      <c r="BBJ107" s="533"/>
      <c r="BBK107" s="527"/>
      <c r="BBL107" s="528"/>
      <c r="BBM107" s="529"/>
      <c r="BBN107" s="530"/>
      <c r="BBO107" s="531"/>
      <c r="BBP107" s="532"/>
      <c r="BBQ107" s="533"/>
      <c r="BBR107" s="527"/>
      <c r="BBS107" s="528"/>
      <c r="BBT107" s="529"/>
      <c r="BBU107" s="530"/>
      <c r="BBV107" s="531"/>
      <c r="BBW107" s="532"/>
      <c r="BBX107" s="533"/>
      <c r="BBY107" s="527"/>
      <c r="BBZ107" s="528"/>
      <c r="BCA107" s="529"/>
      <c r="BCB107" s="530"/>
      <c r="BCC107" s="531"/>
      <c r="BCD107" s="532"/>
      <c r="BCE107" s="533"/>
      <c r="BCF107" s="527"/>
      <c r="BCG107" s="528"/>
      <c r="BCH107" s="529"/>
      <c r="BCI107" s="530"/>
      <c r="BCJ107" s="531"/>
      <c r="BCK107" s="532"/>
      <c r="BCL107" s="533"/>
      <c r="BCM107" s="527"/>
      <c r="BCN107" s="528"/>
      <c r="BCO107" s="529"/>
      <c r="BCP107" s="530"/>
      <c r="BCQ107" s="531"/>
      <c r="BCR107" s="532"/>
      <c r="BCS107" s="533"/>
      <c r="BCT107" s="527"/>
      <c r="BCU107" s="528"/>
      <c r="BCV107" s="529"/>
      <c r="BCW107" s="530"/>
      <c r="BCX107" s="531"/>
      <c r="BCY107" s="532"/>
      <c r="BCZ107" s="533"/>
      <c r="BDA107" s="527"/>
      <c r="BDB107" s="528"/>
      <c r="BDC107" s="529"/>
      <c r="BDD107" s="530"/>
      <c r="BDE107" s="531"/>
      <c r="BDF107" s="532"/>
      <c r="BDG107" s="533"/>
      <c r="BDH107" s="527"/>
      <c r="BDI107" s="528"/>
      <c r="BDJ107" s="529"/>
      <c r="BDK107" s="530"/>
      <c r="BDL107" s="531"/>
      <c r="BDM107" s="532"/>
      <c r="BDN107" s="533"/>
      <c r="BDO107" s="527"/>
      <c r="BDP107" s="528"/>
      <c r="BDQ107" s="529"/>
      <c r="BDR107" s="530"/>
      <c r="BDS107" s="531"/>
      <c r="BDT107" s="532"/>
      <c r="BDU107" s="533"/>
      <c r="BDV107" s="527"/>
      <c r="BDW107" s="528"/>
      <c r="BDX107" s="529"/>
      <c r="BDY107" s="530"/>
      <c r="BDZ107" s="531"/>
      <c r="BEA107" s="532"/>
      <c r="BEB107" s="533"/>
      <c r="BEC107" s="527"/>
      <c r="BED107" s="528"/>
      <c r="BEE107" s="529"/>
      <c r="BEF107" s="530"/>
      <c r="BEG107" s="531"/>
      <c r="BEH107" s="532"/>
      <c r="BEI107" s="533"/>
      <c r="BEJ107" s="527"/>
      <c r="BEK107" s="528"/>
      <c r="BEL107" s="529"/>
      <c r="BEM107" s="530"/>
      <c r="BEN107" s="531"/>
      <c r="BEO107" s="532"/>
      <c r="BEP107" s="533"/>
      <c r="BEQ107" s="527"/>
      <c r="BER107" s="528"/>
      <c r="BES107" s="529"/>
      <c r="BET107" s="530"/>
      <c r="BEU107" s="531"/>
      <c r="BEV107" s="532"/>
      <c r="BEW107" s="533"/>
      <c r="BEX107" s="527"/>
      <c r="BEY107" s="528"/>
      <c r="BEZ107" s="529"/>
      <c r="BFA107" s="530"/>
      <c r="BFB107" s="531"/>
      <c r="BFC107" s="532"/>
      <c r="BFD107" s="533"/>
      <c r="BFE107" s="527"/>
      <c r="BFF107" s="528"/>
      <c r="BFG107" s="529"/>
      <c r="BFH107" s="530"/>
      <c r="BFI107" s="531"/>
      <c r="BFJ107" s="532"/>
      <c r="BFK107" s="533"/>
      <c r="BFL107" s="527"/>
      <c r="BFM107" s="528"/>
      <c r="BFN107" s="529"/>
      <c r="BFO107" s="530"/>
      <c r="BFP107" s="531"/>
      <c r="BFQ107" s="532"/>
      <c r="BFR107" s="533"/>
      <c r="BFS107" s="527"/>
      <c r="BFT107" s="528"/>
      <c r="BFU107" s="529"/>
      <c r="BFV107" s="530"/>
      <c r="BFW107" s="531"/>
      <c r="BFX107" s="532"/>
      <c r="BFY107" s="533"/>
      <c r="BFZ107" s="527"/>
      <c r="BGA107" s="528"/>
      <c r="BGB107" s="529"/>
      <c r="BGC107" s="530"/>
      <c r="BGD107" s="531"/>
      <c r="BGE107" s="532"/>
      <c r="BGF107" s="533"/>
      <c r="BGG107" s="527"/>
      <c r="BGH107" s="528"/>
      <c r="BGI107" s="529"/>
      <c r="BGJ107" s="530"/>
      <c r="BGK107" s="531"/>
      <c r="BGL107" s="532"/>
      <c r="BGM107" s="533"/>
      <c r="BGN107" s="527"/>
      <c r="BGO107" s="528"/>
      <c r="BGP107" s="529"/>
      <c r="BGQ107" s="530"/>
      <c r="BGR107" s="531"/>
      <c r="BGS107" s="532"/>
      <c r="BGT107" s="533"/>
      <c r="BGU107" s="527"/>
      <c r="BGV107" s="528"/>
      <c r="BGW107" s="529"/>
      <c r="BGX107" s="530"/>
      <c r="BGY107" s="531"/>
      <c r="BGZ107" s="532"/>
      <c r="BHA107" s="533"/>
      <c r="BHB107" s="527"/>
      <c r="BHC107" s="528"/>
      <c r="BHD107" s="529"/>
      <c r="BHE107" s="530"/>
      <c r="BHF107" s="531"/>
      <c r="BHG107" s="532"/>
      <c r="BHH107" s="533"/>
      <c r="BHI107" s="527"/>
      <c r="BHJ107" s="528"/>
      <c r="BHK107" s="529"/>
      <c r="BHL107" s="530"/>
      <c r="BHM107" s="531"/>
      <c r="BHN107" s="532"/>
      <c r="BHO107" s="533"/>
      <c r="BHP107" s="527"/>
      <c r="BHQ107" s="528"/>
      <c r="BHR107" s="529"/>
      <c r="BHS107" s="530"/>
      <c r="BHT107" s="531"/>
      <c r="BHU107" s="532"/>
      <c r="BHV107" s="533"/>
      <c r="BHW107" s="527"/>
      <c r="BHX107" s="528"/>
      <c r="BHY107" s="529"/>
      <c r="BHZ107" s="530"/>
      <c r="BIA107" s="531"/>
      <c r="BIB107" s="532"/>
      <c r="BIC107" s="533"/>
      <c r="BID107" s="527"/>
      <c r="BIE107" s="528"/>
      <c r="BIF107" s="529"/>
      <c r="BIG107" s="530"/>
      <c r="BIH107" s="531"/>
      <c r="BII107" s="532"/>
      <c r="BIJ107" s="533"/>
      <c r="BIK107" s="527"/>
      <c r="BIL107" s="528"/>
      <c r="BIM107" s="529"/>
      <c r="BIN107" s="530"/>
      <c r="BIO107" s="531"/>
      <c r="BIP107" s="532"/>
      <c r="BIQ107" s="533"/>
      <c r="BIR107" s="527"/>
      <c r="BIS107" s="528"/>
      <c r="BIT107" s="529"/>
      <c r="BIU107" s="530"/>
      <c r="BIV107" s="531"/>
      <c r="BIW107" s="532"/>
      <c r="BIX107" s="533"/>
      <c r="BIY107" s="527"/>
      <c r="BIZ107" s="528"/>
      <c r="BJA107" s="529"/>
      <c r="BJB107" s="530"/>
      <c r="BJC107" s="531"/>
      <c r="BJD107" s="532"/>
      <c r="BJE107" s="533"/>
      <c r="BJF107" s="527"/>
      <c r="BJG107" s="528"/>
      <c r="BJH107" s="529"/>
      <c r="BJI107" s="530"/>
      <c r="BJJ107" s="531"/>
      <c r="BJK107" s="532"/>
      <c r="BJL107" s="533"/>
      <c r="BJM107" s="527"/>
      <c r="BJN107" s="528"/>
      <c r="BJO107" s="529"/>
      <c r="BJP107" s="530"/>
      <c r="BJQ107" s="531"/>
      <c r="BJR107" s="532"/>
      <c r="BJS107" s="533"/>
      <c r="BJT107" s="527"/>
      <c r="BJU107" s="528"/>
      <c r="BJV107" s="529"/>
      <c r="BJW107" s="530"/>
      <c r="BJX107" s="531"/>
      <c r="BJY107" s="532"/>
      <c r="BJZ107" s="533"/>
      <c r="BKA107" s="527"/>
      <c r="BKB107" s="528"/>
      <c r="BKC107" s="529"/>
      <c r="BKD107" s="530"/>
      <c r="BKE107" s="531"/>
      <c r="BKF107" s="532"/>
      <c r="BKG107" s="533"/>
      <c r="BKH107" s="527"/>
      <c r="BKI107" s="528"/>
      <c r="BKJ107" s="529"/>
      <c r="BKK107" s="530"/>
      <c r="BKL107" s="531"/>
      <c r="BKM107" s="532"/>
      <c r="BKN107" s="533"/>
      <c r="BKO107" s="527"/>
      <c r="BKP107" s="528"/>
      <c r="BKQ107" s="529"/>
      <c r="BKR107" s="530"/>
      <c r="BKS107" s="531"/>
      <c r="BKT107" s="532"/>
      <c r="BKU107" s="533"/>
      <c r="BKV107" s="527"/>
      <c r="BKW107" s="528"/>
      <c r="BKX107" s="529"/>
      <c r="BKY107" s="530"/>
      <c r="BKZ107" s="531"/>
      <c r="BLA107" s="532"/>
      <c r="BLB107" s="533"/>
      <c r="BLC107" s="527"/>
      <c r="BLD107" s="528"/>
      <c r="BLE107" s="529"/>
      <c r="BLF107" s="530"/>
      <c r="BLG107" s="531"/>
      <c r="BLH107" s="532"/>
      <c r="BLI107" s="533"/>
      <c r="BLJ107" s="527"/>
      <c r="BLK107" s="528"/>
      <c r="BLL107" s="529"/>
      <c r="BLM107" s="530"/>
      <c r="BLN107" s="531"/>
      <c r="BLO107" s="532"/>
      <c r="BLP107" s="533"/>
      <c r="BLQ107" s="527"/>
      <c r="BLR107" s="528"/>
      <c r="BLS107" s="529"/>
      <c r="BLT107" s="530"/>
      <c r="BLU107" s="531"/>
      <c r="BLV107" s="532"/>
      <c r="BLW107" s="533"/>
      <c r="BLX107" s="527"/>
      <c r="BLY107" s="528"/>
      <c r="BLZ107" s="529"/>
      <c r="BMA107" s="530"/>
      <c r="BMB107" s="531"/>
      <c r="BMC107" s="532"/>
      <c r="BMD107" s="533"/>
      <c r="BME107" s="527"/>
      <c r="BMF107" s="528"/>
      <c r="BMG107" s="529"/>
      <c r="BMH107" s="530"/>
      <c r="BMI107" s="531"/>
      <c r="BMJ107" s="532"/>
      <c r="BMK107" s="533"/>
      <c r="BML107" s="527"/>
      <c r="BMM107" s="528"/>
      <c r="BMN107" s="529"/>
      <c r="BMO107" s="530"/>
      <c r="BMP107" s="531"/>
      <c r="BMQ107" s="532"/>
      <c r="BMR107" s="533"/>
      <c r="BMS107" s="527"/>
      <c r="BMT107" s="528"/>
      <c r="BMU107" s="529"/>
      <c r="BMV107" s="530"/>
      <c r="BMW107" s="531"/>
      <c r="BMX107" s="532"/>
      <c r="BMY107" s="533"/>
      <c r="BMZ107" s="527"/>
      <c r="BNA107" s="528"/>
      <c r="BNB107" s="529"/>
      <c r="BNC107" s="530"/>
      <c r="BND107" s="531"/>
      <c r="BNE107" s="532"/>
      <c r="BNF107" s="533"/>
      <c r="BNG107" s="527"/>
      <c r="BNH107" s="528"/>
      <c r="BNI107" s="529"/>
      <c r="BNJ107" s="530"/>
      <c r="BNK107" s="531"/>
      <c r="BNL107" s="532"/>
      <c r="BNM107" s="533"/>
      <c r="BNN107" s="527"/>
      <c r="BNO107" s="528"/>
      <c r="BNP107" s="529"/>
      <c r="BNQ107" s="530"/>
      <c r="BNR107" s="531"/>
      <c r="BNS107" s="532"/>
      <c r="BNT107" s="533"/>
      <c r="BNU107" s="527"/>
      <c r="BNV107" s="528"/>
      <c r="BNW107" s="529"/>
      <c r="BNX107" s="530"/>
      <c r="BNY107" s="531"/>
      <c r="BNZ107" s="532"/>
      <c r="BOA107" s="533"/>
      <c r="BOB107" s="527"/>
      <c r="BOC107" s="528"/>
      <c r="BOD107" s="529"/>
      <c r="BOE107" s="530"/>
      <c r="BOF107" s="531"/>
      <c r="BOG107" s="532"/>
      <c r="BOH107" s="533"/>
      <c r="BOI107" s="527"/>
      <c r="BOJ107" s="528"/>
      <c r="BOK107" s="529"/>
      <c r="BOL107" s="530"/>
      <c r="BOM107" s="531"/>
      <c r="BON107" s="532"/>
      <c r="BOO107" s="533"/>
      <c r="BOP107" s="527"/>
      <c r="BOQ107" s="528"/>
      <c r="BOR107" s="529"/>
      <c r="BOS107" s="530"/>
      <c r="BOT107" s="531"/>
      <c r="BOU107" s="532"/>
      <c r="BOV107" s="533"/>
      <c r="BOW107" s="527"/>
      <c r="BOX107" s="528"/>
      <c r="BOY107" s="529"/>
      <c r="BOZ107" s="530"/>
      <c r="BPA107" s="531"/>
      <c r="BPB107" s="532"/>
      <c r="BPC107" s="533"/>
      <c r="BPD107" s="527"/>
      <c r="BPE107" s="528"/>
      <c r="BPF107" s="529"/>
      <c r="BPG107" s="530"/>
      <c r="BPH107" s="531"/>
      <c r="BPI107" s="532"/>
      <c r="BPJ107" s="533"/>
      <c r="BPK107" s="527"/>
      <c r="BPL107" s="528"/>
      <c r="BPM107" s="529"/>
      <c r="BPN107" s="530"/>
      <c r="BPO107" s="531"/>
      <c r="BPP107" s="532"/>
      <c r="BPQ107" s="533"/>
      <c r="BPR107" s="527"/>
      <c r="BPS107" s="528"/>
      <c r="BPT107" s="529"/>
      <c r="BPU107" s="530"/>
      <c r="BPV107" s="531"/>
      <c r="BPW107" s="532"/>
      <c r="BPX107" s="533"/>
      <c r="BPY107" s="527"/>
      <c r="BPZ107" s="528"/>
      <c r="BQA107" s="529"/>
      <c r="BQB107" s="530"/>
      <c r="BQC107" s="531"/>
      <c r="BQD107" s="532"/>
      <c r="BQE107" s="533"/>
      <c r="BQF107" s="527"/>
      <c r="BQG107" s="528"/>
      <c r="BQH107" s="529"/>
      <c r="BQI107" s="530"/>
      <c r="BQJ107" s="531"/>
      <c r="BQK107" s="532"/>
      <c r="BQL107" s="533"/>
      <c r="BQM107" s="527"/>
      <c r="BQN107" s="528"/>
      <c r="BQO107" s="529"/>
      <c r="BQP107" s="530"/>
      <c r="BQQ107" s="531"/>
      <c r="BQR107" s="532"/>
      <c r="BQS107" s="533"/>
      <c r="BQT107" s="527"/>
      <c r="BQU107" s="528"/>
      <c r="BQV107" s="529"/>
      <c r="BQW107" s="530"/>
      <c r="BQX107" s="531"/>
      <c r="BQY107" s="532"/>
      <c r="BQZ107" s="533"/>
      <c r="BRA107" s="527"/>
      <c r="BRB107" s="528"/>
      <c r="BRC107" s="529"/>
      <c r="BRD107" s="530"/>
      <c r="BRE107" s="531"/>
      <c r="BRF107" s="532"/>
      <c r="BRG107" s="533"/>
      <c r="BRH107" s="527"/>
      <c r="BRI107" s="528"/>
      <c r="BRJ107" s="529"/>
      <c r="BRK107" s="530"/>
      <c r="BRL107" s="531"/>
      <c r="BRM107" s="532"/>
      <c r="BRN107" s="533"/>
      <c r="BRO107" s="527"/>
      <c r="BRP107" s="528"/>
      <c r="BRQ107" s="529"/>
      <c r="BRR107" s="530"/>
      <c r="BRS107" s="531"/>
      <c r="BRT107" s="532"/>
      <c r="BRU107" s="533"/>
      <c r="BRV107" s="527"/>
      <c r="BRW107" s="528"/>
      <c r="BRX107" s="529"/>
      <c r="BRY107" s="530"/>
      <c r="BRZ107" s="531"/>
      <c r="BSA107" s="532"/>
      <c r="BSB107" s="533"/>
      <c r="BSC107" s="527"/>
      <c r="BSD107" s="528"/>
      <c r="BSE107" s="529"/>
      <c r="BSF107" s="530"/>
      <c r="BSG107" s="531"/>
      <c r="BSH107" s="532"/>
      <c r="BSI107" s="533"/>
      <c r="BSJ107" s="527"/>
      <c r="BSK107" s="528"/>
      <c r="BSL107" s="529"/>
      <c r="BSM107" s="530"/>
      <c r="BSN107" s="531"/>
      <c r="BSO107" s="532"/>
      <c r="BSP107" s="533"/>
      <c r="BSQ107" s="527"/>
      <c r="BSR107" s="528"/>
      <c r="BSS107" s="529"/>
      <c r="BST107" s="530"/>
      <c r="BSU107" s="531"/>
      <c r="BSV107" s="532"/>
      <c r="BSW107" s="533"/>
      <c r="BSX107" s="527"/>
      <c r="BSY107" s="528"/>
      <c r="BSZ107" s="529"/>
      <c r="BTA107" s="530"/>
      <c r="BTB107" s="531"/>
      <c r="BTC107" s="532"/>
      <c r="BTD107" s="533"/>
      <c r="BTE107" s="527"/>
      <c r="BTF107" s="528"/>
      <c r="BTG107" s="529"/>
      <c r="BTH107" s="530"/>
      <c r="BTI107" s="531"/>
      <c r="BTJ107" s="532"/>
      <c r="BTK107" s="533"/>
      <c r="BTL107" s="527"/>
      <c r="BTM107" s="528"/>
      <c r="BTN107" s="529"/>
      <c r="BTO107" s="530"/>
      <c r="BTP107" s="531"/>
      <c r="BTQ107" s="532"/>
      <c r="BTR107" s="533"/>
      <c r="BTS107" s="527"/>
      <c r="BTT107" s="528"/>
      <c r="BTU107" s="529"/>
      <c r="BTV107" s="530"/>
      <c r="BTW107" s="531"/>
      <c r="BTX107" s="532"/>
      <c r="BTY107" s="533"/>
      <c r="BTZ107" s="527"/>
      <c r="BUA107" s="528"/>
      <c r="BUB107" s="529"/>
      <c r="BUC107" s="530"/>
      <c r="BUD107" s="531"/>
      <c r="BUE107" s="532"/>
      <c r="BUF107" s="533"/>
      <c r="BUG107" s="527"/>
      <c r="BUH107" s="528"/>
      <c r="BUI107" s="529"/>
      <c r="BUJ107" s="530"/>
      <c r="BUK107" s="531"/>
      <c r="BUL107" s="532"/>
      <c r="BUM107" s="533"/>
      <c r="BUN107" s="527"/>
      <c r="BUO107" s="528"/>
      <c r="BUP107" s="529"/>
      <c r="BUQ107" s="530"/>
      <c r="BUR107" s="531"/>
      <c r="BUS107" s="532"/>
      <c r="BUT107" s="533"/>
      <c r="BUU107" s="527"/>
      <c r="BUV107" s="528"/>
      <c r="BUW107" s="529"/>
      <c r="BUX107" s="530"/>
      <c r="BUY107" s="531"/>
      <c r="BUZ107" s="532"/>
      <c r="BVA107" s="533"/>
      <c r="BVB107" s="527"/>
      <c r="BVC107" s="528"/>
      <c r="BVD107" s="529"/>
      <c r="BVE107" s="530"/>
      <c r="BVF107" s="531"/>
      <c r="BVG107" s="532"/>
      <c r="BVH107" s="533"/>
      <c r="BVI107" s="527"/>
      <c r="BVJ107" s="528"/>
      <c r="BVK107" s="529"/>
      <c r="BVL107" s="530"/>
      <c r="BVM107" s="531"/>
      <c r="BVN107" s="532"/>
      <c r="BVO107" s="533"/>
      <c r="BVP107" s="527"/>
      <c r="BVQ107" s="528"/>
      <c r="BVR107" s="529"/>
      <c r="BVS107" s="530"/>
      <c r="BVT107" s="531"/>
      <c r="BVU107" s="532"/>
      <c r="BVV107" s="533"/>
      <c r="BVW107" s="527"/>
      <c r="BVX107" s="528"/>
      <c r="BVY107" s="529"/>
      <c r="BVZ107" s="530"/>
      <c r="BWA107" s="531"/>
      <c r="BWB107" s="532"/>
      <c r="BWC107" s="533"/>
      <c r="BWD107" s="527"/>
      <c r="BWE107" s="528"/>
      <c r="BWF107" s="529"/>
      <c r="BWG107" s="530"/>
      <c r="BWH107" s="531"/>
      <c r="BWI107" s="532"/>
      <c r="BWJ107" s="533"/>
      <c r="BWK107" s="527"/>
      <c r="BWL107" s="528"/>
      <c r="BWM107" s="529"/>
      <c r="BWN107" s="530"/>
      <c r="BWO107" s="531"/>
      <c r="BWP107" s="532"/>
      <c r="BWQ107" s="533"/>
      <c r="BWR107" s="527"/>
      <c r="BWS107" s="528"/>
      <c r="BWT107" s="529"/>
      <c r="BWU107" s="530"/>
      <c r="BWV107" s="531"/>
      <c r="BWW107" s="532"/>
      <c r="BWX107" s="533"/>
      <c r="BWY107" s="527"/>
      <c r="BWZ107" s="528"/>
      <c r="BXA107" s="529"/>
      <c r="BXB107" s="530"/>
      <c r="BXC107" s="531"/>
      <c r="BXD107" s="532"/>
      <c r="BXE107" s="533"/>
      <c r="BXF107" s="527"/>
      <c r="BXG107" s="528"/>
      <c r="BXH107" s="529"/>
      <c r="BXI107" s="530"/>
      <c r="BXJ107" s="531"/>
      <c r="BXK107" s="532"/>
      <c r="BXL107" s="533"/>
      <c r="BXM107" s="527"/>
      <c r="BXN107" s="528"/>
      <c r="BXO107" s="529"/>
      <c r="BXP107" s="530"/>
      <c r="BXQ107" s="531"/>
      <c r="BXR107" s="532"/>
      <c r="BXS107" s="533"/>
      <c r="BXT107" s="527"/>
      <c r="BXU107" s="528"/>
      <c r="BXV107" s="529"/>
      <c r="BXW107" s="530"/>
      <c r="BXX107" s="531"/>
      <c r="BXY107" s="532"/>
      <c r="BXZ107" s="533"/>
      <c r="BYA107" s="527"/>
      <c r="BYB107" s="528"/>
      <c r="BYC107" s="529"/>
      <c r="BYD107" s="530"/>
      <c r="BYE107" s="531"/>
      <c r="BYF107" s="532"/>
      <c r="BYG107" s="533"/>
      <c r="BYH107" s="527"/>
      <c r="BYI107" s="528"/>
      <c r="BYJ107" s="529"/>
      <c r="BYK107" s="530"/>
      <c r="BYL107" s="531"/>
      <c r="BYM107" s="532"/>
      <c r="BYN107" s="533"/>
      <c r="BYO107" s="527"/>
      <c r="BYP107" s="528"/>
      <c r="BYQ107" s="529"/>
      <c r="BYR107" s="530"/>
      <c r="BYS107" s="531"/>
      <c r="BYT107" s="532"/>
      <c r="BYU107" s="533"/>
      <c r="BYV107" s="527"/>
      <c r="BYW107" s="528"/>
      <c r="BYX107" s="529"/>
      <c r="BYY107" s="530"/>
      <c r="BYZ107" s="531"/>
      <c r="BZA107" s="532"/>
      <c r="BZB107" s="533"/>
      <c r="BZC107" s="527"/>
      <c r="BZD107" s="528"/>
      <c r="BZE107" s="529"/>
      <c r="BZF107" s="530"/>
      <c r="BZG107" s="531"/>
      <c r="BZH107" s="532"/>
      <c r="BZI107" s="533"/>
      <c r="BZJ107" s="527"/>
      <c r="BZK107" s="528"/>
      <c r="BZL107" s="529"/>
      <c r="BZM107" s="530"/>
      <c r="BZN107" s="531"/>
      <c r="BZO107" s="532"/>
      <c r="BZP107" s="533"/>
      <c r="BZQ107" s="527"/>
      <c r="BZR107" s="528"/>
      <c r="BZS107" s="529"/>
      <c r="BZT107" s="530"/>
      <c r="BZU107" s="531"/>
      <c r="BZV107" s="532"/>
      <c r="BZW107" s="533"/>
      <c r="BZX107" s="527"/>
      <c r="BZY107" s="528"/>
      <c r="BZZ107" s="529"/>
      <c r="CAA107" s="530"/>
      <c r="CAB107" s="531"/>
      <c r="CAC107" s="532"/>
      <c r="CAD107" s="533"/>
      <c r="CAE107" s="527"/>
      <c r="CAF107" s="528"/>
      <c r="CAG107" s="529"/>
      <c r="CAH107" s="530"/>
      <c r="CAI107" s="531"/>
      <c r="CAJ107" s="532"/>
      <c r="CAK107" s="533"/>
      <c r="CAL107" s="527"/>
      <c r="CAM107" s="528"/>
      <c r="CAN107" s="529"/>
      <c r="CAO107" s="530"/>
      <c r="CAP107" s="531"/>
      <c r="CAQ107" s="532"/>
      <c r="CAR107" s="533"/>
      <c r="CAS107" s="527"/>
      <c r="CAT107" s="528"/>
      <c r="CAU107" s="529"/>
      <c r="CAV107" s="530"/>
      <c r="CAW107" s="531"/>
      <c r="CAX107" s="532"/>
      <c r="CAY107" s="533"/>
      <c r="CAZ107" s="527"/>
      <c r="CBA107" s="528"/>
      <c r="CBB107" s="529"/>
      <c r="CBC107" s="530"/>
      <c r="CBD107" s="531"/>
      <c r="CBE107" s="532"/>
      <c r="CBF107" s="533"/>
      <c r="CBG107" s="527"/>
      <c r="CBH107" s="528"/>
      <c r="CBI107" s="529"/>
      <c r="CBJ107" s="530"/>
      <c r="CBK107" s="531"/>
      <c r="CBL107" s="532"/>
      <c r="CBM107" s="533"/>
      <c r="CBN107" s="527"/>
      <c r="CBO107" s="528"/>
      <c r="CBP107" s="529"/>
      <c r="CBQ107" s="530"/>
      <c r="CBR107" s="531"/>
      <c r="CBS107" s="532"/>
      <c r="CBT107" s="533"/>
      <c r="CBU107" s="527"/>
      <c r="CBV107" s="528"/>
      <c r="CBW107" s="529"/>
      <c r="CBX107" s="530"/>
      <c r="CBY107" s="531"/>
      <c r="CBZ107" s="532"/>
      <c r="CCA107" s="533"/>
      <c r="CCB107" s="527"/>
      <c r="CCC107" s="528"/>
      <c r="CCD107" s="529"/>
      <c r="CCE107" s="530"/>
      <c r="CCF107" s="531"/>
      <c r="CCG107" s="532"/>
      <c r="CCH107" s="533"/>
      <c r="CCI107" s="527"/>
      <c r="CCJ107" s="528"/>
      <c r="CCK107" s="529"/>
      <c r="CCL107" s="530"/>
      <c r="CCM107" s="531"/>
      <c r="CCN107" s="532"/>
      <c r="CCO107" s="533"/>
      <c r="CCP107" s="527"/>
      <c r="CCQ107" s="528"/>
      <c r="CCR107" s="529"/>
      <c r="CCS107" s="530"/>
      <c r="CCT107" s="531"/>
      <c r="CCU107" s="532"/>
      <c r="CCV107" s="533"/>
      <c r="CCW107" s="527"/>
      <c r="CCX107" s="528"/>
      <c r="CCY107" s="529"/>
      <c r="CCZ107" s="530"/>
      <c r="CDA107" s="531"/>
      <c r="CDB107" s="532"/>
      <c r="CDC107" s="533"/>
      <c r="CDD107" s="527"/>
      <c r="CDE107" s="528"/>
      <c r="CDF107" s="529"/>
      <c r="CDG107" s="530"/>
      <c r="CDH107" s="531"/>
      <c r="CDI107" s="532"/>
      <c r="CDJ107" s="533"/>
      <c r="CDK107" s="527"/>
      <c r="CDL107" s="528"/>
      <c r="CDM107" s="529"/>
      <c r="CDN107" s="530"/>
      <c r="CDO107" s="531"/>
      <c r="CDP107" s="532"/>
      <c r="CDQ107" s="533"/>
      <c r="CDR107" s="527"/>
      <c r="CDS107" s="528"/>
      <c r="CDT107" s="529"/>
      <c r="CDU107" s="530"/>
      <c r="CDV107" s="531"/>
      <c r="CDW107" s="532"/>
      <c r="CDX107" s="533"/>
      <c r="CDY107" s="527"/>
      <c r="CDZ107" s="528"/>
      <c r="CEA107" s="529"/>
      <c r="CEB107" s="530"/>
      <c r="CEC107" s="531"/>
      <c r="CED107" s="532"/>
      <c r="CEE107" s="533"/>
      <c r="CEF107" s="527"/>
      <c r="CEG107" s="528"/>
      <c r="CEH107" s="529"/>
      <c r="CEI107" s="530"/>
      <c r="CEJ107" s="531"/>
      <c r="CEK107" s="532"/>
      <c r="CEL107" s="533"/>
      <c r="CEM107" s="527"/>
      <c r="CEN107" s="528"/>
      <c r="CEO107" s="529"/>
      <c r="CEP107" s="530"/>
      <c r="CEQ107" s="531"/>
      <c r="CER107" s="532"/>
      <c r="CES107" s="533"/>
      <c r="CET107" s="527"/>
      <c r="CEU107" s="528"/>
      <c r="CEV107" s="529"/>
      <c r="CEW107" s="530"/>
      <c r="CEX107" s="531"/>
      <c r="CEY107" s="532"/>
      <c r="CEZ107" s="533"/>
      <c r="CFA107" s="527"/>
      <c r="CFB107" s="528"/>
      <c r="CFC107" s="529"/>
      <c r="CFD107" s="530"/>
      <c r="CFE107" s="531"/>
      <c r="CFF107" s="532"/>
      <c r="CFG107" s="533"/>
      <c r="CFH107" s="527"/>
      <c r="CFI107" s="528"/>
      <c r="CFJ107" s="529"/>
      <c r="CFK107" s="530"/>
      <c r="CFL107" s="531"/>
      <c r="CFM107" s="532"/>
      <c r="CFN107" s="533"/>
      <c r="CFO107" s="527"/>
      <c r="CFP107" s="528"/>
      <c r="CFQ107" s="529"/>
      <c r="CFR107" s="530"/>
      <c r="CFS107" s="531"/>
      <c r="CFT107" s="532"/>
      <c r="CFU107" s="533"/>
      <c r="CFV107" s="527"/>
      <c r="CFW107" s="528"/>
      <c r="CFX107" s="529"/>
      <c r="CFY107" s="530"/>
      <c r="CFZ107" s="531"/>
      <c r="CGA107" s="532"/>
      <c r="CGB107" s="533"/>
      <c r="CGC107" s="527"/>
      <c r="CGD107" s="528"/>
      <c r="CGE107" s="529"/>
      <c r="CGF107" s="530"/>
      <c r="CGG107" s="531"/>
      <c r="CGH107" s="532"/>
      <c r="CGI107" s="533"/>
      <c r="CGJ107" s="527"/>
      <c r="CGK107" s="528"/>
      <c r="CGL107" s="529"/>
      <c r="CGM107" s="530"/>
      <c r="CGN107" s="531"/>
      <c r="CGO107" s="532"/>
      <c r="CGP107" s="533"/>
      <c r="CGQ107" s="527"/>
      <c r="CGR107" s="528"/>
      <c r="CGS107" s="529"/>
      <c r="CGT107" s="530"/>
      <c r="CGU107" s="531"/>
      <c r="CGV107" s="532"/>
      <c r="CGW107" s="533"/>
      <c r="CGX107" s="527"/>
      <c r="CGY107" s="528"/>
      <c r="CGZ107" s="529"/>
      <c r="CHA107" s="530"/>
      <c r="CHB107" s="531"/>
      <c r="CHC107" s="532"/>
      <c r="CHD107" s="533"/>
      <c r="CHE107" s="527"/>
      <c r="CHF107" s="528"/>
      <c r="CHG107" s="529"/>
      <c r="CHH107" s="530"/>
      <c r="CHI107" s="531"/>
      <c r="CHJ107" s="532"/>
      <c r="CHK107" s="533"/>
      <c r="CHL107" s="527"/>
      <c r="CHM107" s="528"/>
      <c r="CHN107" s="529"/>
      <c r="CHO107" s="530"/>
      <c r="CHP107" s="531"/>
      <c r="CHQ107" s="532"/>
      <c r="CHR107" s="533"/>
      <c r="CHS107" s="527"/>
      <c r="CHT107" s="528"/>
      <c r="CHU107" s="529"/>
      <c r="CHV107" s="530"/>
      <c r="CHW107" s="531"/>
      <c r="CHX107" s="532"/>
      <c r="CHY107" s="533"/>
      <c r="CHZ107" s="527"/>
      <c r="CIA107" s="528"/>
      <c r="CIB107" s="529"/>
      <c r="CIC107" s="530"/>
      <c r="CID107" s="531"/>
      <c r="CIE107" s="532"/>
      <c r="CIF107" s="533"/>
      <c r="CIG107" s="527"/>
      <c r="CIH107" s="528"/>
      <c r="CII107" s="529"/>
      <c r="CIJ107" s="530"/>
      <c r="CIK107" s="531"/>
      <c r="CIL107" s="532"/>
      <c r="CIM107" s="533"/>
      <c r="CIN107" s="527"/>
      <c r="CIO107" s="528"/>
      <c r="CIP107" s="529"/>
      <c r="CIQ107" s="530"/>
      <c r="CIR107" s="531"/>
      <c r="CIS107" s="532"/>
      <c r="CIT107" s="533"/>
      <c r="CIU107" s="527"/>
      <c r="CIV107" s="528"/>
      <c r="CIW107" s="529"/>
      <c r="CIX107" s="530"/>
      <c r="CIY107" s="531"/>
      <c r="CIZ107" s="532"/>
      <c r="CJA107" s="533"/>
      <c r="CJB107" s="527"/>
      <c r="CJC107" s="528"/>
      <c r="CJD107" s="529"/>
      <c r="CJE107" s="530"/>
      <c r="CJF107" s="531"/>
      <c r="CJG107" s="532"/>
      <c r="CJH107" s="533"/>
      <c r="CJI107" s="527"/>
      <c r="CJJ107" s="528"/>
      <c r="CJK107" s="529"/>
      <c r="CJL107" s="530"/>
      <c r="CJM107" s="531"/>
      <c r="CJN107" s="532"/>
      <c r="CJO107" s="533"/>
      <c r="CJP107" s="527"/>
      <c r="CJQ107" s="528"/>
      <c r="CJR107" s="529"/>
      <c r="CJS107" s="530"/>
      <c r="CJT107" s="531"/>
      <c r="CJU107" s="532"/>
      <c r="CJV107" s="533"/>
      <c r="CJW107" s="527"/>
      <c r="CJX107" s="528"/>
      <c r="CJY107" s="529"/>
      <c r="CJZ107" s="530"/>
      <c r="CKA107" s="531"/>
      <c r="CKB107" s="532"/>
      <c r="CKC107" s="533"/>
      <c r="CKD107" s="527"/>
      <c r="CKE107" s="528"/>
      <c r="CKF107" s="529"/>
      <c r="CKG107" s="530"/>
      <c r="CKH107" s="531"/>
      <c r="CKI107" s="532"/>
      <c r="CKJ107" s="533"/>
      <c r="CKK107" s="527"/>
      <c r="CKL107" s="528"/>
      <c r="CKM107" s="529"/>
      <c r="CKN107" s="530"/>
      <c r="CKO107" s="531"/>
      <c r="CKP107" s="532"/>
      <c r="CKQ107" s="533"/>
      <c r="CKR107" s="527"/>
      <c r="CKS107" s="528"/>
      <c r="CKT107" s="529"/>
      <c r="CKU107" s="530"/>
      <c r="CKV107" s="531"/>
      <c r="CKW107" s="532"/>
      <c r="CKX107" s="533"/>
      <c r="CKY107" s="527"/>
      <c r="CKZ107" s="528"/>
      <c r="CLA107" s="529"/>
      <c r="CLB107" s="530"/>
      <c r="CLC107" s="531"/>
      <c r="CLD107" s="532"/>
      <c r="CLE107" s="533"/>
      <c r="CLF107" s="527"/>
      <c r="CLG107" s="528"/>
      <c r="CLH107" s="529"/>
      <c r="CLI107" s="530"/>
      <c r="CLJ107" s="531"/>
      <c r="CLK107" s="532"/>
      <c r="CLL107" s="533"/>
      <c r="CLM107" s="527"/>
      <c r="CLN107" s="528"/>
      <c r="CLO107" s="529"/>
      <c r="CLP107" s="530"/>
      <c r="CLQ107" s="531"/>
      <c r="CLR107" s="532"/>
      <c r="CLS107" s="533"/>
      <c r="CLT107" s="527"/>
      <c r="CLU107" s="528"/>
      <c r="CLV107" s="529"/>
      <c r="CLW107" s="530"/>
      <c r="CLX107" s="531"/>
      <c r="CLY107" s="532"/>
      <c r="CLZ107" s="533"/>
      <c r="CMA107" s="527"/>
      <c r="CMB107" s="528"/>
      <c r="CMC107" s="529"/>
      <c r="CMD107" s="530"/>
      <c r="CME107" s="531"/>
      <c r="CMF107" s="532"/>
      <c r="CMG107" s="533"/>
      <c r="CMH107" s="527"/>
      <c r="CMI107" s="528"/>
      <c r="CMJ107" s="529"/>
      <c r="CMK107" s="530"/>
      <c r="CML107" s="531"/>
      <c r="CMM107" s="532"/>
      <c r="CMN107" s="533"/>
      <c r="CMO107" s="527"/>
      <c r="CMP107" s="528"/>
      <c r="CMQ107" s="529"/>
      <c r="CMR107" s="530"/>
      <c r="CMS107" s="531"/>
      <c r="CMT107" s="532"/>
      <c r="CMU107" s="533"/>
      <c r="CMV107" s="527"/>
      <c r="CMW107" s="528"/>
      <c r="CMX107" s="529"/>
      <c r="CMY107" s="530"/>
      <c r="CMZ107" s="531"/>
      <c r="CNA107" s="532"/>
      <c r="CNB107" s="533"/>
      <c r="CNC107" s="527"/>
      <c r="CND107" s="528"/>
      <c r="CNE107" s="529"/>
      <c r="CNF107" s="530"/>
      <c r="CNG107" s="531"/>
      <c r="CNH107" s="532"/>
      <c r="CNI107" s="533"/>
      <c r="CNJ107" s="527"/>
      <c r="CNK107" s="528"/>
      <c r="CNL107" s="529"/>
      <c r="CNM107" s="530"/>
      <c r="CNN107" s="531"/>
      <c r="CNO107" s="532"/>
      <c r="CNP107" s="533"/>
      <c r="CNQ107" s="527"/>
      <c r="CNR107" s="528"/>
      <c r="CNS107" s="529"/>
      <c r="CNT107" s="530"/>
      <c r="CNU107" s="531"/>
      <c r="CNV107" s="532"/>
      <c r="CNW107" s="533"/>
      <c r="CNX107" s="527"/>
      <c r="CNY107" s="528"/>
      <c r="CNZ107" s="529"/>
      <c r="COA107" s="530"/>
      <c r="COB107" s="531"/>
      <c r="COC107" s="532"/>
      <c r="COD107" s="533"/>
      <c r="COE107" s="527"/>
      <c r="COF107" s="528"/>
      <c r="COG107" s="529"/>
      <c r="COH107" s="530"/>
      <c r="COI107" s="531"/>
      <c r="COJ107" s="532"/>
      <c r="COK107" s="533"/>
      <c r="COL107" s="527"/>
      <c r="COM107" s="528"/>
      <c r="CON107" s="529"/>
      <c r="COO107" s="530"/>
      <c r="COP107" s="531"/>
      <c r="COQ107" s="532"/>
      <c r="COR107" s="533"/>
      <c r="COS107" s="527"/>
      <c r="COT107" s="528"/>
      <c r="COU107" s="529"/>
      <c r="COV107" s="530"/>
      <c r="COW107" s="531"/>
      <c r="COX107" s="532"/>
      <c r="COY107" s="533"/>
      <c r="COZ107" s="527"/>
      <c r="CPA107" s="528"/>
      <c r="CPB107" s="529"/>
      <c r="CPC107" s="530"/>
      <c r="CPD107" s="531"/>
      <c r="CPE107" s="532"/>
      <c r="CPF107" s="533"/>
      <c r="CPG107" s="527"/>
      <c r="CPH107" s="528"/>
      <c r="CPI107" s="529"/>
      <c r="CPJ107" s="530"/>
      <c r="CPK107" s="531"/>
      <c r="CPL107" s="532"/>
      <c r="CPM107" s="533"/>
      <c r="CPN107" s="527"/>
      <c r="CPO107" s="528"/>
      <c r="CPP107" s="529"/>
      <c r="CPQ107" s="530"/>
      <c r="CPR107" s="531"/>
      <c r="CPS107" s="532"/>
      <c r="CPT107" s="533"/>
      <c r="CPU107" s="527"/>
      <c r="CPV107" s="528"/>
      <c r="CPW107" s="529"/>
      <c r="CPX107" s="530"/>
      <c r="CPY107" s="531"/>
      <c r="CPZ107" s="532"/>
      <c r="CQA107" s="533"/>
      <c r="CQB107" s="527"/>
      <c r="CQC107" s="528"/>
      <c r="CQD107" s="529"/>
      <c r="CQE107" s="530"/>
      <c r="CQF107" s="531"/>
      <c r="CQG107" s="532"/>
      <c r="CQH107" s="533"/>
      <c r="CQI107" s="527"/>
      <c r="CQJ107" s="528"/>
      <c r="CQK107" s="529"/>
      <c r="CQL107" s="530"/>
      <c r="CQM107" s="531"/>
      <c r="CQN107" s="532"/>
      <c r="CQO107" s="533"/>
      <c r="CQP107" s="527"/>
      <c r="CQQ107" s="528"/>
      <c r="CQR107" s="529"/>
      <c r="CQS107" s="530"/>
      <c r="CQT107" s="531"/>
      <c r="CQU107" s="532"/>
      <c r="CQV107" s="533"/>
      <c r="CQW107" s="527"/>
      <c r="CQX107" s="528"/>
      <c r="CQY107" s="529"/>
      <c r="CQZ107" s="530"/>
      <c r="CRA107" s="531"/>
      <c r="CRB107" s="532"/>
      <c r="CRC107" s="533"/>
      <c r="CRD107" s="527"/>
      <c r="CRE107" s="528"/>
      <c r="CRF107" s="529"/>
      <c r="CRG107" s="530"/>
      <c r="CRH107" s="531"/>
      <c r="CRI107" s="532"/>
      <c r="CRJ107" s="533"/>
      <c r="CRK107" s="527"/>
      <c r="CRL107" s="528"/>
      <c r="CRM107" s="529"/>
      <c r="CRN107" s="530"/>
      <c r="CRO107" s="531"/>
      <c r="CRP107" s="532"/>
      <c r="CRQ107" s="533"/>
      <c r="CRR107" s="527"/>
      <c r="CRS107" s="528"/>
      <c r="CRT107" s="529"/>
      <c r="CRU107" s="530"/>
      <c r="CRV107" s="531"/>
      <c r="CRW107" s="532"/>
      <c r="CRX107" s="533"/>
      <c r="CRY107" s="527"/>
      <c r="CRZ107" s="528"/>
      <c r="CSA107" s="529"/>
      <c r="CSB107" s="530"/>
      <c r="CSC107" s="531"/>
      <c r="CSD107" s="532"/>
      <c r="CSE107" s="533"/>
      <c r="CSF107" s="527"/>
      <c r="CSG107" s="528"/>
      <c r="CSH107" s="529"/>
      <c r="CSI107" s="530"/>
      <c r="CSJ107" s="531"/>
      <c r="CSK107" s="532"/>
      <c r="CSL107" s="533"/>
      <c r="CSM107" s="527"/>
      <c r="CSN107" s="528"/>
      <c r="CSO107" s="529"/>
      <c r="CSP107" s="530"/>
      <c r="CSQ107" s="531"/>
      <c r="CSR107" s="532"/>
      <c r="CSS107" s="533"/>
      <c r="CST107" s="527"/>
      <c r="CSU107" s="528"/>
      <c r="CSV107" s="529"/>
      <c r="CSW107" s="530"/>
      <c r="CSX107" s="531"/>
      <c r="CSY107" s="532"/>
      <c r="CSZ107" s="533"/>
      <c r="CTA107" s="527"/>
      <c r="CTB107" s="528"/>
      <c r="CTC107" s="529"/>
      <c r="CTD107" s="530"/>
      <c r="CTE107" s="531"/>
      <c r="CTF107" s="532"/>
      <c r="CTG107" s="533"/>
      <c r="CTH107" s="527"/>
      <c r="CTI107" s="528"/>
      <c r="CTJ107" s="529"/>
      <c r="CTK107" s="530"/>
      <c r="CTL107" s="531"/>
      <c r="CTM107" s="532"/>
      <c r="CTN107" s="533"/>
      <c r="CTO107" s="527"/>
      <c r="CTP107" s="528"/>
      <c r="CTQ107" s="529"/>
      <c r="CTR107" s="530"/>
      <c r="CTS107" s="531"/>
      <c r="CTT107" s="532"/>
      <c r="CTU107" s="533"/>
      <c r="CTV107" s="527"/>
      <c r="CTW107" s="528"/>
      <c r="CTX107" s="529"/>
      <c r="CTY107" s="530"/>
      <c r="CTZ107" s="531"/>
      <c r="CUA107" s="532"/>
      <c r="CUB107" s="533"/>
      <c r="CUC107" s="527"/>
      <c r="CUD107" s="528"/>
      <c r="CUE107" s="529"/>
      <c r="CUF107" s="530"/>
      <c r="CUG107" s="531"/>
      <c r="CUH107" s="532"/>
      <c r="CUI107" s="533"/>
      <c r="CUJ107" s="527"/>
      <c r="CUK107" s="528"/>
      <c r="CUL107" s="529"/>
      <c r="CUM107" s="530"/>
      <c r="CUN107" s="531"/>
      <c r="CUO107" s="532"/>
      <c r="CUP107" s="533"/>
      <c r="CUQ107" s="527"/>
      <c r="CUR107" s="528"/>
      <c r="CUS107" s="529"/>
      <c r="CUT107" s="530"/>
      <c r="CUU107" s="531"/>
      <c r="CUV107" s="532"/>
      <c r="CUW107" s="533"/>
      <c r="CUX107" s="527"/>
      <c r="CUY107" s="528"/>
      <c r="CUZ107" s="529"/>
      <c r="CVA107" s="530"/>
      <c r="CVB107" s="531"/>
      <c r="CVC107" s="532"/>
      <c r="CVD107" s="533"/>
      <c r="CVE107" s="527"/>
      <c r="CVF107" s="528"/>
      <c r="CVG107" s="529"/>
      <c r="CVH107" s="530"/>
      <c r="CVI107" s="531"/>
      <c r="CVJ107" s="532"/>
      <c r="CVK107" s="533"/>
      <c r="CVL107" s="527"/>
      <c r="CVM107" s="528"/>
      <c r="CVN107" s="529"/>
      <c r="CVO107" s="530"/>
      <c r="CVP107" s="531"/>
      <c r="CVQ107" s="532"/>
      <c r="CVR107" s="533"/>
      <c r="CVS107" s="527"/>
      <c r="CVT107" s="528"/>
      <c r="CVU107" s="529"/>
      <c r="CVV107" s="530"/>
      <c r="CVW107" s="531"/>
      <c r="CVX107" s="532"/>
      <c r="CVY107" s="533"/>
      <c r="CVZ107" s="527"/>
      <c r="CWA107" s="528"/>
      <c r="CWB107" s="529"/>
      <c r="CWC107" s="530"/>
      <c r="CWD107" s="531"/>
      <c r="CWE107" s="532"/>
      <c r="CWF107" s="533"/>
      <c r="CWG107" s="527"/>
      <c r="CWH107" s="528"/>
      <c r="CWI107" s="529"/>
      <c r="CWJ107" s="530"/>
      <c r="CWK107" s="531"/>
      <c r="CWL107" s="532"/>
      <c r="CWM107" s="533"/>
      <c r="CWN107" s="527"/>
      <c r="CWO107" s="528"/>
      <c r="CWP107" s="529"/>
      <c r="CWQ107" s="530"/>
      <c r="CWR107" s="531"/>
      <c r="CWS107" s="532"/>
      <c r="CWT107" s="533"/>
      <c r="CWU107" s="527"/>
      <c r="CWV107" s="528"/>
      <c r="CWW107" s="529"/>
      <c r="CWX107" s="530"/>
      <c r="CWY107" s="531"/>
      <c r="CWZ107" s="532"/>
      <c r="CXA107" s="533"/>
      <c r="CXB107" s="527"/>
      <c r="CXC107" s="528"/>
      <c r="CXD107" s="529"/>
      <c r="CXE107" s="530"/>
      <c r="CXF107" s="531"/>
      <c r="CXG107" s="532"/>
      <c r="CXH107" s="533"/>
      <c r="CXI107" s="527"/>
      <c r="CXJ107" s="528"/>
      <c r="CXK107" s="529"/>
      <c r="CXL107" s="530"/>
      <c r="CXM107" s="531"/>
      <c r="CXN107" s="532"/>
      <c r="CXO107" s="533"/>
      <c r="CXP107" s="527"/>
      <c r="CXQ107" s="528"/>
      <c r="CXR107" s="529"/>
      <c r="CXS107" s="530"/>
      <c r="CXT107" s="531"/>
      <c r="CXU107" s="532"/>
      <c r="CXV107" s="533"/>
      <c r="CXW107" s="527"/>
      <c r="CXX107" s="528"/>
      <c r="CXY107" s="529"/>
      <c r="CXZ107" s="530"/>
      <c r="CYA107" s="531"/>
      <c r="CYB107" s="532"/>
      <c r="CYC107" s="533"/>
      <c r="CYD107" s="527"/>
      <c r="CYE107" s="528"/>
      <c r="CYF107" s="529"/>
      <c r="CYG107" s="530"/>
      <c r="CYH107" s="531"/>
      <c r="CYI107" s="532"/>
      <c r="CYJ107" s="533"/>
      <c r="CYK107" s="527"/>
      <c r="CYL107" s="528"/>
      <c r="CYM107" s="529"/>
      <c r="CYN107" s="530"/>
      <c r="CYO107" s="531"/>
      <c r="CYP107" s="532"/>
      <c r="CYQ107" s="533"/>
      <c r="CYR107" s="527"/>
      <c r="CYS107" s="528"/>
      <c r="CYT107" s="529"/>
      <c r="CYU107" s="530"/>
      <c r="CYV107" s="531"/>
      <c r="CYW107" s="532"/>
      <c r="CYX107" s="533"/>
      <c r="CYY107" s="527"/>
      <c r="CYZ107" s="528"/>
      <c r="CZA107" s="529"/>
      <c r="CZB107" s="530"/>
      <c r="CZC107" s="531"/>
      <c r="CZD107" s="532"/>
      <c r="CZE107" s="533"/>
      <c r="CZF107" s="527"/>
      <c r="CZG107" s="528"/>
      <c r="CZH107" s="529"/>
      <c r="CZI107" s="530"/>
      <c r="CZJ107" s="531"/>
      <c r="CZK107" s="532"/>
      <c r="CZL107" s="533"/>
      <c r="CZM107" s="527"/>
      <c r="CZN107" s="528"/>
      <c r="CZO107" s="529"/>
      <c r="CZP107" s="530"/>
      <c r="CZQ107" s="531"/>
      <c r="CZR107" s="532"/>
      <c r="CZS107" s="533"/>
      <c r="CZT107" s="527"/>
      <c r="CZU107" s="528"/>
      <c r="CZV107" s="529"/>
      <c r="CZW107" s="530"/>
      <c r="CZX107" s="531"/>
      <c r="CZY107" s="532"/>
      <c r="CZZ107" s="533"/>
      <c r="DAA107" s="527"/>
      <c r="DAB107" s="528"/>
      <c r="DAC107" s="529"/>
      <c r="DAD107" s="530"/>
      <c r="DAE107" s="531"/>
      <c r="DAF107" s="532"/>
      <c r="DAG107" s="533"/>
      <c r="DAH107" s="527"/>
      <c r="DAI107" s="528"/>
      <c r="DAJ107" s="529"/>
      <c r="DAK107" s="530"/>
      <c r="DAL107" s="531"/>
      <c r="DAM107" s="532"/>
      <c r="DAN107" s="533"/>
      <c r="DAO107" s="527"/>
      <c r="DAP107" s="528"/>
      <c r="DAQ107" s="529"/>
      <c r="DAR107" s="530"/>
      <c r="DAS107" s="531"/>
      <c r="DAT107" s="532"/>
      <c r="DAU107" s="533"/>
      <c r="DAV107" s="527"/>
      <c r="DAW107" s="528"/>
      <c r="DAX107" s="529"/>
      <c r="DAY107" s="530"/>
      <c r="DAZ107" s="531"/>
      <c r="DBA107" s="532"/>
      <c r="DBB107" s="533"/>
      <c r="DBC107" s="527"/>
      <c r="DBD107" s="528"/>
      <c r="DBE107" s="529"/>
      <c r="DBF107" s="530"/>
      <c r="DBG107" s="531"/>
      <c r="DBH107" s="532"/>
      <c r="DBI107" s="533"/>
      <c r="DBJ107" s="527"/>
      <c r="DBK107" s="528"/>
      <c r="DBL107" s="529"/>
      <c r="DBM107" s="530"/>
      <c r="DBN107" s="531"/>
      <c r="DBO107" s="532"/>
      <c r="DBP107" s="533"/>
      <c r="DBQ107" s="527"/>
      <c r="DBR107" s="528"/>
      <c r="DBS107" s="529"/>
      <c r="DBT107" s="530"/>
      <c r="DBU107" s="531"/>
      <c r="DBV107" s="532"/>
      <c r="DBW107" s="533"/>
      <c r="DBX107" s="527"/>
      <c r="DBY107" s="528"/>
      <c r="DBZ107" s="529"/>
      <c r="DCA107" s="530"/>
      <c r="DCB107" s="531"/>
      <c r="DCC107" s="532"/>
      <c r="DCD107" s="533"/>
      <c r="DCE107" s="527"/>
      <c r="DCF107" s="528"/>
      <c r="DCG107" s="529"/>
      <c r="DCH107" s="530"/>
      <c r="DCI107" s="531"/>
      <c r="DCJ107" s="532"/>
      <c r="DCK107" s="533"/>
      <c r="DCL107" s="527"/>
      <c r="DCM107" s="528"/>
      <c r="DCN107" s="529"/>
      <c r="DCO107" s="530"/>
      <c r="DCP107" s="531"/>
      <c r="DCQ107" s="532"/>
      <c r="DCR107" s="533"/>
      <c r="DCS107" s="527"/>
      <c r="DCT107" s="528"/>
      <c r="DCU107" s="529"/>
      <c r="DCV107" s="530"/>
      <c r="DCW107" s="531"/>
      <c r="DCX107" s="532"/>
      <c r="DCY107" s="533"/>
      <c r="DCZ107" s="527"/>
      <c r="DDA107" s="528"/>
      <c r="DDB107" s="529"/>
      <c r="DDC107" s="530"/>
      <c r="DDD107" s="531"/>
      <c r="DDE107" s="532"/>
      <c r="DDF107" s="533"/>
      <c r="DDG107" s="527"/>
      <c r="DDH107" s="528"/>
      <c r="DDI107" s="529"/>
      <c r="DDJ107" s="530"/>
      <c r="DDK107" s="531"/>
      <c r="DDL107" s="532"/>
      <c r="DDM107" s="533"/>
      <c r="DDN107" s="527"/>
      <c r="DDO107" s="528"/>
      <c r="DDP107" s="529"/>
      <c r="DDQ107" s="530"/>
      <c r="DDR107" s="531"/>
      <c r="DDS107" s="532"/>
      <c r="DDT107" s="533"/>
      <c r="DDU107" s="527"/>
      <c r="DDV107" s="528"/>
      <c r="DDW107" s="529"/>
      <c r="DDX107" s="530"/>
      <c r="DDY107" s="531"/>
      <c r="DDZ107" s="532"/>
      <c r="DEA107" s="533"/>
      <c r="DEB107" s="527"/>
      <c r="DEC107" s="528"/>
      <c r="DED107" s="529"/>
      <c r="DEE107" s="530"/>
      <c r="DEF107" s="531"/>
      <c r="DEG107" s="532"/>
      <c r="DEH107" s="533"/>
      <c r="DEI107" s="527"/>
      <c r="DEJ107" s="528"/>
      <c r="DEK107" s="529"/>
      <c r="DEL107" s="530"/>
      <c r="DEM107" s="531"/>
      <c r="DEN107" s="532"/>
      <c r="DEO107" s="533"/>
      <c r="DEP107" s="527"/>
      <c r="DEQ107" s="528"/>
      <c r="DER107" s="529"/>
      <c r="DES107" s="530"/>
      <c r="DET107" s="531"/>
      <c r="DEU107" s="532"/>
      <c r="DEV107" s="533"/>
      <c r="DEW107" s="527"/>
      <c r="DEX107" s="528"/>
      <c r="DEY107" s="529"/>
      <c r="DEZ107" s="530"/>
      <c r="DFA107" s="531"/>
      <c r="DFB107" s="532"/>
      <c r="DFC107" s="533"/>
      <c r="DFD107" s="527"/>
      <c r="DFE107" s="528"/>
      <c r="DFF107" s="529"/>
      <c r="DFG107" s="530"/>
      <c r="DFH107" s="531"/>
      <c r="DFI107" s="532"/>
      <c r="DFJ107" s="533"/>
      <c r="DFK107" s="527"/>
      <c r="DFL107" s="528"/>
      <c r="DFM107" s="529"/>
      <c r="DFN107" s="530"/>
      <c r="DFO107" s="531"/>
      <c r="DFP107" s="532"/>
      <c r="DFQ107" s="533"/>
      <c r="DFR107" s="527"/>
      <c r="DFS107" s="528"/>
      <c r="DFT107" s="529"/>
      <c r="DFU107" s="530"/>
      <c r="DFV107" s="531"/>
      <c r="DFW107" s="532"/>
      <c r="DFX107" s="533"/>
      <c r="DFY107" s="527"/>
      <c r="DFZ107" s="528"/>
      <c r="DGA107" s="529"/>
      <c r="DGB107" s="530"/>
      <c r="DGC107" s="531"/>
      <c r="DGD107" s="532"/>
      <c r="DGE107" s="533"/>
      <c r="DGF107" s="527"/>
      <c r="DGG107" s="528"/>
      <c r="DGH107" s="529"/>
      <c r="DGI107" s="530"/>
      <c r="DGJ107" s="531"/>
      <c r="DGK107" s="532"/>
      <c r="DGL107" s="533"/>
      <c r="DGM107" s="527"/>
      <c r="DGN107" s="528"/>
      <c r="DGO107" s="529"/>
      <c r="DGP107" s="530"/>
      <c r="DGQ107" s="531"/>
      <c r="DGR107" s="532"/>
      <c r="DGS107" s="533"/>
      <c r="DGT107" s="527"/>
      <c r="DGU107" s="528"/>
      <c r="DGV107" s="529"/>
      <c r="DGW107" s="530"/>
      <c r="DGX107" s="531"/>
      <c r="DGY107" s="532"/>
      <c r="DGZ107" s="533"/>
      <c r="DHA107" s="527"/>
      <c r="DHB107" s="528"/>
      <c r="DHC107" s="529"/>
      <c r="DHD107" s="530"/>
      <c r="DHE107" s="531"/>
      <c r="DHF107" s="532"/>
      <c r="DHG107" s="533"/>
      <c r="DHH107" s="527"/>
      <c r="DHI107" s="528"/>
      <c r="DHJ107" s="529"/>
      <c r="DHK107" s="530"/>
      <c r="DHL107" s="531"/>
      <c r="DHM107" s="532"/>
      <c r="DHN107" s="533"/>
      <c r="DHO107" s="527"/>
      <c r="DHP107" s="528"/>
      <c r="DHQ107" s="529"/>
      <c r="DHR107" s="530"/>
      <c r="DHS107" s="531"/>
      <c r="DHT107" s="532"/>
      <c r="DHU107" s="533"/>
      <c r="DHV107" s="527"/>
      <c r="DHW107" s="528"/>
      <c r="DHX107" s="529"/>
      <c r="DHY107" s="530"/>
      <c r="DHZ107" s="531"/>
      <c r="DIA107" s="532"/>
      <c r="DIB107" s="533"/>
      <c r="DIC107" s="527"/>
      <c r="DID107" s="528"/>
      <c r="DIE107" s="529"/>
      <c r="DIF107" s="530"/>
      <c r="DIG107" s="531"/>
      <c r="DIH107" s="532"/>
      <c r="DII107" s="533"/>
      <c r="DIJ107" s="527"/>
      <c r="DIK107" s="528"/>
      <c r="DIL107" s="529"/>
      <c r="DIM107" s="530"/>
      <c r="DIN107" s="531"/>
      <c r="DIO107" s="532"/>
      <c r="DIP107" s="533"/>
      <c r="DIQ107" s="527"/>
      <c r="DIR107" s="528"/>
      <c r="DIS107" s="529"/>
      <c r="DIT107" s="530"/>
      <c r="DIU107" s="531"/>
      <c r="DIV107" s="532"/>
      <c r="DIW107" s="533"/>
      <c r="DIX107" s="527"/>
      <c r="DIY107" s="528"/>
      <c r="DIZ107" s="529"/>
      <c r="DJA107" s="530"/>
      <c r="DJB107" s="531"/>
      <c r="DJC107" s="532"/>
      <c r="DJD107" s="533"/>
      <c r="DJE107" s="527"/>
      <c r="DJF107" s="528"/>
      <c r="DJG107" s="529"/>
      <c r="DJH107" s="530"/>
      <c r="DJI107" s="531"/>
      <c r="DJJ107" s="532"/>
      <c r="DJK107" s="533"/>
      <c r="DJL107" s="527"/>
      <c r="DJM107" s="528"/>
      <c r="DJN107" s="529"/>
      <c r="DJO107" s="530"/>
      <c r="DJP107" s="531"/>
      <c r="DJQ107" s="532"/>
      <c r="DJR107" s="533"/>
      <c r="DJS107" s="527"/>
      <c r="DJT107" s="528"/>
      <c r="DJU107" s="529"/>
      <c r="DJV107" s="530"/>
      <c r="DJW107" s="531"/>
      <c r="DJX107" s="532"/>
      <c r="DJY107" s="533"/>
      <c r="DJZ107" s="527"/>
      <c r="DKA107" s="528"/>
      <c r="DKB107" s="529"/>
      <c r="DKC107" s="530"/>
      <c r="DKD107" s="531"/>
      <c r="DKE107" s="532"/>
      <c r="DKF107" s="533"/>
      <c r="DKG107" s="527"/>
      <c r="DKH107" s="528"/>
      <c r="DKI107" s="529"/>
      <c r="DKJ107" s="530"/>
      <c r="DKK107" s="531"/>
      <c r="DKL107" s="532"/>
      <c r="DKM107" s="533"/>
      <c r="DKN107" s="527"/>
      <c r="DKO107" s="528"/>
      <c r="DKP107" s="529"/>
      <c r="DKQ107" s="530"/>
      <c r="DKR107" s="531"/>
      <c r="DKS107" s="532"/>
      <c r="DKT107" s="533"/>
      <c r="DKU107" s="527"/>
      <c r="DKV107" s="528"/>
      <c r="DKW107" s="529"/>
      <c r="DKX107" s="530"/>
      <c r="DKY107" s="531"/>
      <c r="DKZ107" s="532"/>
      <c r="DLA107" s="533"/>
      <c r="DLB107" s="527"/>
      <c r="DLC107" s="528"/>
      <c r="DLD107" s="529"/>
      <c r="DLE107" s="530"/>
      <c r="DLF107" s="531"/>
      <c r="DLG107" s="532"/>
      <c r="DLH107" s="533"/>
      <c r="DLI107" s="527"/>
      <c r="DLJ107" s="528"/>
      <c r="DLK107" s="529"/>
      <c r="DLL107" s="530"/>
      <c r="DLM107" s="531"/>
      <c r="DLN107" s="532"/>
      <c r="DLO107" s="533"/>
      <c r="DLP107" s="527"/>
      <c r="DLQ107" s="528"/>
      <c r="DLR107" s="529"/>
      <c r="DLS107" s="530"/>
      <c r="DLT107" s="531"/>
      <c r="DLU107" s="532"/>
      <c r="DLV107" s="533"/>
      <c r="DLW107" s="527"/>
      <c r="DLX107" s="528"/>
      <c r="DLY107" s="529"/>
      <c r="DLZ107" s="530"/>
      <c r="DMA107" s="531"/>
      <c r="DMB107" s="532"/>
      <c r="DMC107" s="533"/>
      <c r="DMD107" s="527"/>
      <c r="DME107" s="528"/>
      <c r="DMF107" s="529"/>
      <c r="DMG107" s="530"/>
      <c r="DMH107" s="531"/>
      <c r="DMI107" s="532"/>
      <c r="DMJ107" s="533"/>
      <c r="DMK107" s="527"/>
      <c r="DML107" s="528"/>
      <c r="DMM107" s="529"/>
      <c r="DMN107" s="530"/>
      <c r="DMO107" s="531"/>
      <c r="DMP107" s="532"/>
      <c r="DMQ107" s="533"/>
      <c r="DMR107" s="527"/>
      <c r="DMS107" s="528"/>
      <c r="DMT107" s="529"/>
      <c r="DMU107" s="530"/>
      <c r="DMV107" s="531"/>
      <c r="DMW107" s="532"/>
      <c r="DMX107" s="533"/>
      <c r="DMY107" s="527"/>
      <c r="DMZ107" s="528"/>
      <c r="DNA107" s="529"/>
      <c r="DNB107" s="530"/>
      <c r="DNC107" s="531"/>
      <c r="DND107" s="532"/>
      <c r="DNE107" s="533"/>
      <c r="DNF107" s="527"/>
      <c r="DNG107" s="528"/>
      <c r="DNH107" s="529"/>
      <c r="DNI107" s="530"/>
      <c r="DNJ107" s="531"/>
      <c r="DNK107" s="532"/>
      <c r="DNL107" s="533"/>
      <c r="DNM107" s="527"/>
      <c r="DNN107" s="528"/>
      <c r="DNO107" s="529"/>
      <c r="DNP107" s="530"/>
      <c r="DNQ107" s="531"/>
      <c r="DNR107" s="532"/>
      <c r="DNS107" s="533"/>
      <c r="DNT107" s="527"/>
      <c r="DNU107" s="528"/>
      <c r="DNV107" s="529"/>
      <c r="DNW107" s="530"/>
      <c r="DNX107" s="531"/>
      <c r="DNY107" s="532"/>
      <c r="DNZ107" s="533"/>
      <c r="DOA107" s="527"/>
      <c r="DOB107" s="528"/>
      <c r="DOC107" s="529"/>
      <c r="DOD107" s="530"/>
      <c r="DOE107" s="531"/>
      <c r="DOF107" s="532"/>
      <c r="DOG107" s="533"/>
      <c r="DOH107" s="527"/>
      <c r="DOI107" s="528"/>
      <c r="DOJ107" s="529"/>
      <c r="DOK107" s="530"/>
      <c r="DOL107" s="531"/>
      <c r="DOM107" s="532"/>
      <c r="DON107" s="533"/>
      <c r="DOO107" s="527"/>
      <c r="DOP107" s="528"/>
      <c r="DOQ107" s="529"/>
      <c r="DOR107" s="530"/>
      <c r="DOS107" s="531"/>
      <c r="DOT107" s="532"/>
      <c r="DOU107" s="533"/>
      <c r="DOV107" s="527"/>
      <c r="DOW107" s="528"/>
      <c r="DOX107" s="529"/>
      <c r="DOY107" s="530"/>
      <c r="DOZ107" s="531"/>
      <c r="DPA107" s="532"/>
      <c r="DPB107" s="533"/>
      <c r="DPC107" s="527"/>
      <c r="DPD107" s="528"/>
      <c r="DPE107" s="529"/>
      <c r="DPF107" s="530"/>
      <c r="DPG107" s="531"/>
      <c r="DPH107" s="532"/>
      <c r="DPI107" s="533"/>
      <c r="DPJ107" s="527"/>
      <c r="DPK107" s="528"/>
      <c r="DPL107" s="529"/>
      <c r="DPM107" s="530"/>
      <c r="DPN107" s="531"/>
      <c r="DPO107" s="532"/>
      <c r="DPP107" s="533"/>
      <c r="DPQ107" s="527"/>
      <c r="DPR107" s="528"/>
      <c r="DPS107" s="529"/>
      <c r="DPT107" s="530"/>
      <c r="DPU107" s="531"/>
      <c r="DPV107" s="532"/>
      <c r="DPW107" s="533"/>
      <c r="DPX107" s="527"/>
      <c r="DPY107" s="528"/>
      <c r="DPZ107" s="529"/>
      <c r="DQA107" s="530"/>
      <c r="DQB107" s="531"/>
      <c r="DQC107" s="532"/>
      <c r="DQD107" s="533"/>
      <c r="DQE107" s="527"/>
      <c r="DQF107" s="528"/>
      <c r="DQG107" s="529"/>
      <c r="DQH107" s="530"/>
      <c r="DQI107" s="531"/>
      <c r="DQJ107" s="532"/>
      <c r="DQK107" s="533"/>
      <c r="DQL107" s="527"/>
      <c r="DQM107" s="528"/>
      <c r="DQN107" s="529"/>
      <c r="DQO107" s="530"/>
      <c r="DQP107" s="531"/>
      <c r="DQQ107" s="532"/>
      <c r="DQR107" s="533"/>
      <c r="DQS107" s="527"/>
      <c r="DQT107" s="528"/>
      <c r="DQU107" s="529"/>
      <c r="DQV107" s="530"/>
      <c r="DQW107" s="531"/>
      <c r="DQX107" s="532"/>
      <c r="DQY107" s="533"/>
      <c r="DQZ107" s="527"/>
      <c r="DRA107" s="528"/>
      <c r="DRB107" s="529"/>
      <c r="DRC107" s="530"/>
      <c r="DRD107" s="531"/>
      <c r="DRE107" s="532"/>
      <c r="DRF107" s="533"/>
      <c r="DRG107" s="527"/>
      <c r="DRH107" s="528"/>
      <c r="DRI107" s="529"/>
      <c r="DRJ107" s="530"/>
      <c r="DRK107" s="531"/>
      <c r="DRL107" s="532"/>
      <c r="DRM107" s="533"/>
      <c r="DRN107" s="527"/>
      <c r="DRO107" s="528"/>
      <c r="DRP107" s="529"/>
      <c r="DRQ107" s="530"/>
      <c r="DRR107" s="531"/>
      <c r="DRS107" s="532"/>
      <c r="DRT107" s="533"/>
      <c r="DRU107" s="527"/>
      <c r="DRV107" s="528"/>
      <c r="DRW107" s="529"/>
      <c r="DRX107" s="530"/>
      <c r="DRY107" s="531"/>
      <c r="DRZ107" s="532"/>
      <c r="DSA107" s="533"/>
      <c r="DSB107" s="527"/>
      <c r="DSC107" s="528"/>
      <c r="DSD107" s="529"/>
      <c r="DSE107" s="530"/>
      <c r="DSF107" s="531"/>
      <c r="DSG107" s="532"/>
      <c r="DSH107" s="533"/>
      <c r="DSI107" s="527"/>
      <c r="DSJ107" s="528"/>
      <c r="DSK107" s="529"/>
      <c r="DSL107" s="530"/>
      <c r="DSM107" s="531"/>
      <c r="DSN107" s="532"/>
      <c r="DSO107" s="533"/>
      <c r="DSP107" s="527"/>
      <c r="DSQ107" s="528"/>
      <c r="DSR107" s="529"/>
      <c r="DSS107" s="530"/>
      <c r="DST107" s="531"/>
      <c r="DSU107" s="532"/>
      <c r="DSV107" s="533"/>
      <c r="DSW107" s="527"/>
      <c r="DSX107" s="528"/>
      <c r="DSY107" s="529"/>
      <c r="DSZ107" s="530"/>
      <c r="DTA107" s="531"/>
      <c r="DTB107" s="532"/>
      <c r="DTC107" s="533"/>
      <c r="DTD107" s="527"/>
      <c r="DTE107" s="528"/>
      <c r="DTF107" s="529"/>
      <c r="DTG107" s="530"/>
      <c r="DTH107" s="531"/>
      <c r="DTI107" s="532"/>
      <c r="DTJ107" s="533"/>
      <c r="DTK107" s="527"/>
      <c r="DTL107" s="528"/>
      <c r="DTM107" s="529"/>
      <c r="DTN107" s="530"/>
      <c r="DTO107" s="531"/>
      <c r="DTP107" s="532"/>
      <c r="DTQ107" s="533"/>
      <c r="DTR107" s="527"/>
      <c r="DTS107" s="528"/>
      <c r="DTT107" s="529"/>
      <c r="DTU107" s="530"/>
      <c r="DTV107" s="531"/>
      <c r="DTW107" s="532"/>
      <c r="DTX107" s="533"/>
      <c r="DTY107" s="527"/>
      <c r="DTZ107" s="528"/>
      <c r="DUA107" s="529"/>
      <c r="DUB107" s="530"/>
      <c r="DUC107" s="531"/>
      <c r="DUD107" s="532"/>
      <c r="DUE107" s="533"/>
      <c r="DUF107" s="527"/>
      <c r="DUG107" s="528"/>
      <c r="DUH107" s="529"/>
      <c r="DUI107" s="530"/>
      <c r="DUJ107" s="531"/>
      <c r="DUK107" s="532"/>
      <c r="DUL107" s="533"/>
      <c r="DUM107" s="527"/>
      <c r="DUN107" s="528"/>
      <c r="DUO107" s="529"/>
      <c r="DUP107" s="530"/>
      <c r="DUQ107" s="531"/>
      <c r="DUR107" s="532"/>
      <c r="DUS107" s="533"/>
      <c r="DUT107" s="527"/>
      <c r="DUU107" s="528"/>
      <c r="DUV107" s="529"/>
      <c r="DUW107" s="530"/>
      <c r="DUX107" s="531"/>
      <c r="DUY107" s="532"/>
      <c r="DUZ107" s="533"/>
      <c r="DVA107" s="527"/>
      <c r="DVB107" s="528"/>
      <c r="DVC107" s="529"/>
      <c r="DVD107" s="530"/>
      <c r="DVE107" s="531"/>
      <c r="DVF107" s="532"/>
      <c r="DVG107" s="533"/>
      <c r="DVH107" s="527"/>
      <c r="DVI107" s="528"/>
      <c r="DVJ107" s="529"/>
      <c r="DVK107" s="530"/>
      <c r="DVL107" s="531"/>
      <c r="DVM107" s="532"/>
      <c r="DVN107" s="533"/>
      <c r="DVO107" s="527"/>
      <c r="DVP107" s="528"/>
      <c r="DVQ107" s="529"/>
      <c r="DVR107" s="530"/>
      <c r="DVS107" s="531"/>
      <c r="DVT107" s="532"/>
      <c r="DVU107" s="533"/>
      <c r="DVV107" s="527"/>
      <c r="DVW107" s="528"/>
      <c r="DVX107" s="529"/>
      <c r="DVY107" s="530"/>
      <c r="DVZ107" s="531"/>
      <c r="DWA107" s="532"/>
      <c r="DWB107" s="533"/>
      <c r="DWC107" s="527"/>
      <c r="DWD107" s="528"/>
      <c r="DWE107" s="529"/>
      <c r="DWF107" s="530"/>
      <c r="DWG107" s="531"/>
      <c r="DWH107" s="532"/>
      <c r="DWI107" s="533"/>
      <c r="DWJ107" s="527"/>
      <c r="DWK107" s="528"/>
      <c r="DWL107" s="529"/>
      <c r="DWM107" s="530"/>
      <c r="DWN107" s="531"/>
      <c r="DWO107" s="532"/>
      <c r="DWP107" s="533"/>
      <c r="DWQ107" s="527"/>
      <c r="DWR107" s="528"/>
      <c r="DWS107" s="529"/>
      <c r="DWT107" s="530"/>
      <c r="DWU107" s="531"/>
      <c r="DWV107" s="532"/>
      <c r="DWW107" s="533"/>
      <c r="DWX107" s="527"/>
      <c r="DWY107" s="528"/>
      <c r="DWZ107" s="529"/>
      <c r="DXA107" s="530"/>
      <c r="DXB107" s="531"/>
      <c r="DXC107" s="532"/>
      <c r="DXD107" s="533"/>
      <c r="DXE107" s="527"/>
      <c r="DXF107" s="528"/>
      <c r="DXG107" s="529"/>
      <c r="DXH107" s="530"/>
      <c r="DXI107" s="531"/>
      <c r="DXJ107" s="532"/>
      <c r="DXK107" s="533"/>
      <c r="DXL107" s="527"/>
      <c r="DXM107" s="528"/>
      <c r="DXN107" s="529"/>
      <c r="DXO107" s="530"/>
      <c r="DXP107" s="531"/>
      <c r="DXQ107" s="532"/>
      <c r="DXR107" s="533"/>
      <c r="DXS107" s="527"/>
      <c r="DXT107" s="528"/>
      <c r="DXU107" s="529"/>
      <c r="DXV107" s="530"/>
      <c r="DXW107" s="531"/>
      <c r="DXX107" s="532"/>
      <c r="DXY107" s="533"/>
      <c r="DXZ107" s="527"/>
      <c r="DYA107" s="528"/>
      <c r="DYB107" s="529"/>
      <c r="DYC107" s="530"/>
      <c r="DYD107" s="531"/>
      <c r="DYE107" s="532"/>
      <c r="DYF107" s="533"/>
      <c r="DYG107" s="527"/>
      <c r="DYH107" s="528"/>
      <c r="DYI107" s="529"/>
      <c r="DYJ107" s="530"/>
      <c r="DYK107" s="531"/>
      <c r="DYL107" s="532"/>
      <c r="DYM107" s="533"/>
      <c r="DYN107" s="527"/>
      <c r="DYO107" s="528"/>
      <c r="DYP107" s="529"/>
      <c r="DYQ107" s="530"/>
      <c r="DYR107" s="531"/>
      <c r="DYS107" s="532"/>
      <c r="DYT107" s="533"/>
      <c r="DYU107" s="527"/>
      <c r="DYV107" s="528"/>
      <c r="DYW107" s="529"/>
      <c r="DYX107" s="530"/>
      <c r="DYY107" s="531"/>
      <c r="DYZ107" s="532"/>
      <c r="DZA107" s="533"/>
      <c r="DZB107" s="527"/>
      <c r="DZC107" s="528"/>
      <c r="DZD107" s="529"/>
      <c r="DZE107" s="530"/>
      <c r="DZF107" s="531"/>
      <c r="DZG107" s="532"/>
      <c r="DZH107" s="533"/>
      <c r="DZI107" s="527"/>
      <c r="DZJ107" s="528"/>
      <c r="DZK107" s="529"/>
      <c r="DZL107" s="530"/>
      <c r="DZM107" s="531"/>
      <c r="DZN107" s="532"/>
      <c r="DZO107" s="533"/>
      <c r="DZP107" s="527"/>
      <c r="DZQ107" s="528"/>
      <c r="DZR107" s="529"/>
      <c r="DZS107" s="530"/>
      <c r="DZT107" s="531"/>
      <c r="DZU107" s="532"/>
      <c r="DZV107" s="533"/>
      <c r="DZW107" s="527"/>
      <c r="DZX107" s="528"/>
      <c r="DZY107" s="529"/>
      <c r="DZZ107" s="530"/>
      <c r="EAA107" s="531"/>
      <c r="EAB107" s="532"/>
      <c r="EAC107" s="533"/>
      <c r="EAD107" s="527"/>
      <c r="EAE107" s="528"/>
      <c r="EAF107" s="529"/>
      <c r="EAG107" s="530"/>
      <c r="EAH107" s="531"/>
      <c r="EAI107" s="532"/>
      <c r="EAJ107" s="533"/>
      <c r="EAK107" s="527"/>
      <c r="EAL107" s="528"/>
      <c r="EAM107" s="529"/>
      <c r="EAN107" s="530"/>
      <c r="EAO107" s="531"/>
      <c r="EAP107" s="532"/>
      <c r="EAQ107" s="533"/>
      <c r="EAR107" s="527"/>
      <c r="EAS107" s="528"/>
      <c r="EAT107" s="529"/>
      <c r="EAU107" s="530"/>
      <c r="EAV107" s="531"/>
      <c r="EAW107" s="532"/>
      <c r="EAX107" s="533"/>
      <c r="EAY107" s="527"/>
      <c r="EAZ107" s="528"/>
      <c r="EBA107" s="529"/>
      <c r="EBB107" s="530"/>
      <c r="EBC107" s="531"/>
      <c r="EBD107" s="532"/>
      <c r="EBE107" s="533"/>
      <c r="EBF107" s="527"/>
      <c r="EBG107" s="528"/>
      <c r="EBH107" s="529"/>
      <c r="EBI107" s="530"/>
      <c r="EBJ107" s="531"/>
      <c r="EBK107" s="532"/>
      <c r="EBL107" s="533"/>
      <c r="EBM107" s="527"/>
      <c r="EBN107" s="528"/>
      <c r="EBO107" s="529"/>
      <c r="EBP107" s="530"/>
      <c r="EBQ107" s="531"/>
      <c r="EBR107" s="532"/>
      <c r="EBS107" s="533"/>
      <c r="EBT107" s="527"/>
      <c r="EBU107" s="528"/>
      <c r="EBV107" s="529"/>
      <c r="EBW107" s="530"/>
      <c r="EBX107" s="531"/>
      <c r="EBY107" s="532"/>
      <c r="EBZ107" s="533"/>
      <c r="ECA107" s="527"/>
      <c r="ECB107" s="528"/>
      <c r="ECC107" s="529"/>
      <c r="ECD107" s="530"/>
      <c r="ECE107" s="531"/>
      <c r="ECF107" s="532"/>
      <c r="ECG107" s="533"/>
      <c r="ECH107" s="527"/>
      <c r="ECI107" s="528"/>
      <c r="ECJ107" s="529"/>
      <c r="ECK107" s="530"/>
      <c r="ECL107" s="531"/>
      <c r="ECM107" s="532"/>
      <c r="ECN107" s="533"/>
      <c r="ECO107" s="527"/>
      <c r="ECP107" s="528"/>
      <c r="ECQ107" s="529"/>
      <c r="ECR107" s="530"/>
      <c r="ECS107" s="531"/>
      <c r="ECT107" s="532"/>
      <c r="ECU107" s="533"/>
      <c r="ECV107" s="527"/>
      <c r="ECW107" s="528"/>
      <c r="ECX107" s="529"/>
      <c r="ECY107" s="530"/>
      <c r="ECZ107" s="531"/>
      <c r="EDA107" s="532"/>
      <c r="EDB107" s="533"/>
      <c r="EDC107" s="527"/>
      <c r="EDD107" s="528"/>
      <c r="EDE107" s="529"/>
      <c r="EDF107" s="530"/>
      <c r="EDG107" s="531"/>
      <c r="EDH107" s="532"/>
      <c r="EDI107" s="533"/>
      <c r="EDJ107" s="527"/>
      <c r="EDK107" s="528"/>
      <c r="EDL107" s="529"/>
      <c r="EDM107" s="530"/>
      <c r="EDN107" s="531"/>
      <c r="EDO107" s="532"/>
      <c r="EDP107" s="533"/>
      <c r="EDQ107" s="527"/>
      <c r="EDR107" s="528"/>
      <c r="EDS107" s="529"/>
      <c r="EDT107" s="530"/>
      <c r="EDU107" s="531"/>
      <c r="EDV107" s="532"/>
      <c r="EDW107" s="533"/>
      <c r="EDX107" s="527"/>
      <c r="EDY107" s="528"/>
      <c r="EDZ107" s="529"/>
      <c r="EEA107" s="530"/>
      <c r="EEB107" s="531"/>
      <c r="EEC107" s="532"/>
      <c r="EED107" s="533"/>
      <c r="EEE107" s="527"/>
      <c r="EEF107" s="528"/>
      <c r="EEG107" s="529"/>
      <c r="EEH107" s="530"/>
      <c r="EEI107" s="531"/>
      <c r="EEJ107" s="532"/>
      <c r="EEK107" s="533"/>
      <c r="EEL107" s="527"/>
      <c r="EEM107" s="528"/>
      <c r="EEN107" s="529"/>
      <c r="EEO107" s="530"/>
      <c r="EEP107" s="531"/>
      <c r="EEQ107" s="532"/>
      <c r="EER107" s="533"/>
      <c r="EES107" s="527"/>
      <c r="EET107" s="528"/>
      <c r="EEU107" s="529"/>
      <c r="EEV107" s="530"/>
      <c r="EEW107" s="531"/>
      <c r="EEX107" s="532"/>
      <c r="EEY107" s="533"/>
      <c r="EEZ107" s="527"/>
      <c r="EFA107" s="528"/>
      <c r="EFB107" s="529"/>
      <c r="EFC107" s="530"/>
      <c r="EFD107" s="531"/>
      <c r="EFE107" s="532"/>
      <c r="EFF107" s="533"/>
      <c r="EFG107" s="527"/>
      <c r="EFH107" s="528"/>
      <c r="EFI107" s="529"/>
      <c r="EFJ107" s="530"/>
      <c r="EFK107" s="531"/>
      <c r="EFL107" s="532"/>
      <c r="EFM107" s="533"/>
      <c r="EFN107" s="527"/>
      <c r="EFO107" s="528"/>
      <c r="EFP107" s="529"/>
      <c r="EFQ107" s="530"/>
      <c r="EFR107" s="531"/>
      <c r="EFS107" s="532"/>
      <c r="EFT107" s="533"/>
      <c r="EFU107" s="527"/>
      <c r="EFV107" s="528"/>
      <c r="EFW107" s="529"/>
      <c r="EFX107" s="530"/>
      <c r="EFY107" s="531"/>
      <c r="EFZ107" s="532"/>
      <c r="EGA107" s="533"/>
      <c r="EGB107" s="527"/>
      <c r="EGC107" s="528"/>
      <c r="EGD107" s="529"/>
      <c r="EGE107" s="530"/>
      <c r="EGF107" s="531"/>
      <c r="EGG107" s="532"/>
      <c r="EGH107" s="533"/>
      <c r="EGI107" s="527"/>
      <c r="EGJ107" s="528"/>
      <c r="EGK107" s="529"/>
      <c r="EGL107" s="530"/>
      <c r="EGM107" s="531"/>
      <c r="EGN107" s="532"/>
      <c r="EGO107" s="533"/>
      <c r="EGP107" s="527"/>
      <c r="EGQ107" s="528"/>
      <c r="EGR107" s="529"/>
      <c r="EGS107" s="530"/>
      <c r="EGT107" s="531"/>
      <c r="EGU107" s="532"/>
      <c r="EGV107" s="533"/>
      <c r="EGW107" s="527"/>
      <c r="EGX107" s="528"/>
      <c r="EGY107" s="529"/>
      <c r="EGZ107" s="530"/>
      <c r="EHA107" s="531"/>
      <c r="EHB107" s="532"/>
      <c r="EHC107" s="533"/>
      <c r="EHD107" s="527"/>
      <c r="EHE107" s="528"/>
      <c r="EHF107" s="529"/>
      <c r="EHG107" s="530"/>
      <c r="EHH107" s="531"/>
      <c r="EHI107" s="532"/>
      <c r="EHJ107" s="533"/>
      <c r="EHK107" s="527"/>
      <c r="EHL107" s="528"/>
      <c r="EHM107" s="529"/>
      <c r="EHN107" s="530"/>
      <c r="EHO107" s="531"/>
      <c r="EHP107" s="532"/>
      <c r="EHQ107" s="533"/>
      <c r="EHR107" s="527"/>
      <c r="EHS107" s="528"/>
      <c r="EHT107" s="529"/>
      <c r="EHU107" s="530"/>
      <c r="EHV107" s="531"/>
      <c r="EHW107" s="532"/>
      <c r="EHX107" s="533"/>
      <c r="EHY107" s="527"/>
      <c r="EHZ107" s="528"/>
      <c r="EIA107" s="529"/>
      <c r="EIB107" s="530"/>
      <c r="EIC107" s="531"/>
      <c r="EID107" s="532"/>
      <c r="EIE107" s="533"/>
      <c r="EIF107" s="527"/>
      <c r="EIG107" s="528"/>
      <c r="EIH107" s="529"/>
      <c r="EII107" s="530"/>
      <c r="EIJ107" s="531"/>
      <c r="EIK107" s="532"/>
      <c r="EIL107" s="533"/>
      <c r="EIM107" s="527"/>
      <c r="EIN107" s="528"/>
      <c r="EIO107" s="529"/>
      <c r="EIP107" s="530"/>
      <c r="EIQ107" s="531"/>
      <c r="EIR107" s="532"/>
      <c r="EIS107" s="533"/>
      <c r="EIT107" s="527"/>
      <c r="EIU107" s="528"/>
      <c r="EIV107" s="529"/>
      <c r="EIW107" s="530"/>
      <c r="EIX107" s="531"/>
      <c r="EIY107" s="532"/>
      <c r="EIZ107" s="533"/>
      <c r="EJA107" s="527"/>
      <c r="EJB107" s="528"/>
      <c r="EJC107" s="529"/>
      <c r="EJD107" s="530"/>
      <c r="EJE107" s="531"/>
      <c r="EJF107" s="532"/>
      <c r="EJG107" s="533"/>
      <c r="EJH107" s="527"/>
      <c r="EJI107" s="528"/>
      <c r="EJJ107" s="529"/>
      <c r="EJK107" s="530"/>
      <c r="EJL107" s="531"/>
      <c r="EJM107" s="532"/>
      <c r="EJN107" s="533"/>
      <c r="EJO107" s="527"/>
      <c r="EJP107" s="528"/>
      <c r="EJQ107" s="529"/>
      <c r="EJR107" s="530"/>
      <c r="EJS107" s="531"/>
      <c r="EJT107" s="532"/>
      <c r="EJU107" s="533"/>
      <c r="EJV107" s="527"/>
      <c r="EJW107" s="528"/>
      <c r="EJX107" s="529"/>
      <c r="EJY107" s="530"/>
      <c r="EJZ107" s="531"/>
      <c r="EKA107" s="532"/>
      <c r="EKB107" s="533"/>
      <c r="EKC107" s="527"/>
      <c r="EKD107" s="528"/>
      <c r="EKE107" s="529"/>
      <c r="EKF107" s="530"/>
      <c r="EKG107" s="531"/>
      <c r="EKH107" s="532"/>
      <c r="EKI107" s="533"/>
      <c r="EKJ107" s="527"/>
      <c r="EKK107" s="528"/>
      <c r="EKL107" s="529"/>
      <c r="EKM107" s="530"/>
      <c r="EKN107" s="531"/>
      <c r="EKO107" s="532"/>
      <c r="EKP107" s="533"/>
      <c r="EKQ107" s="527"/>
      <c r="EKR107" s="528"/>
      <c r="EKS107" s="529"/>
      <c r="EKT107" s="530"/>
      <c r="EKU107" s="531"/>
      <c r="EKV107" s="532"/>
      <c r="EKW107" s="533"/>
      <c r="EKX107" s="527"/>
      <c r="EKY107" s="528"/>
      <c r="EKZ107" s="529"/>
      <c r="ELA107" s="530"/>
      <c r="ELB107" s="531"/>
      <c r="ELC107" s="532"/>
      <c r="ELD107" s="533"/>
      <c r="ELE107" s="527"/>
      <c r="ELF107" s="528"/>
      <c r="ELG107" s="529"/>
      <c r="ELH107" s="530"/>
      <c r="ELI107" s="531"/>
      <c r="ELJ107" s="532"/>
      <c r="ELK107" s="533"/>
      <c r="ELL107" s="527"/>
      <c r="ELM107" s="528"/>
      <c r="ELN107" s="529"/>
      <c r="ELO107" s="530"/>
      <c r="ELP107" s="531"/>
      <c r="ELQ107" s="532"/>
      <c r="ELR107" s="533"/>
      <c r="ELS107" s="527"/>
      <c r="ELT107" s="528"/>
      <c r="ELU107" s="529"/>
      <c r="ELV107" s="530"/>
      <c r="ELW107" s="531"/>
      <c r="ELX107" s="532"/>
      <c r="ELY107" s="533"/>
      <c r="ELZ107" s="527"/>
      <c r="EMA107" s="528"/>
      <c r="EMB107" s="529"/>
      <c r="EMC107" s="530"/>
      <c r="EMD107" s="531"/>
      <c r="EME107" s="532"/>
      <c r="EMF107" s="533"/>
      <c r="EMG107" s="527"/>
      <c r="EMH107" s="528"/>
      <c r="EMI107" s="529"/>
      <c r="EMJ107" s="530"/>
      <c r="EMK107" s="531"/>
      <c r="EML107" s="532"/>
      <c r="EMM107" s="533"/>
      <c r="EMN107" s="527"/>
      <c r="EMO107" s="528"/>
      <c r="EMP107" s="529"/>
      <c r="EMQ107" s="530"/>
      <c r="EMR107" s="531"/>
      <c r="EMS107" s="532"/>
      <c r="EMT107" s="533"/>
      <c r="EMU107" s="527"/>
      <c r="EMV107" s="528"/>
      <c r="EMW107" s="529"/>
      <c r="EMX107" s="530"/>
      <c r="EMY107" s="531"/>
      <c r="EMZ107" s="532"/>
      <c r="ENA107" s="533"/>
      <c r="ENB107" s="527"/>
      <c r="ENC107" s="528"/>
      <c r="END107" s="529"/>
      <c r="ENE107" s="530"/>
      <c r="ENF107" s="531"/>
      <c r="ENG107" s="532"/>
      <c r="ENH107" s="533"/>
      <c r="ENI107" s="527"/>
      <c r="ENJ107" s="528"/>
      <c r="ENK107" s="529"/>
      <c r="ENL107" s="530"/>
      <c r="ENM107" s="531"/>
      <c r="ENN107" s="532"/>
      <c r="ENO107" s="533"/>
      <c r="ENP107" s="527"/>
      <c r="ENQ107" s="528"/>
      <c r="ENR107" s="529"/>
      <c r="ENS107" s="530"/>
      <c r="ENT107" s="531"/>
      <c r="ENU107" s="532"/>
      <c r="ENV107" s="533"/>
      <c r="ENW107" s="527"/>
      <c r="ENX107" s="528"/>
      <c r="ENY107" s="529"/>
      <c r="ENZ107" s="530"/>
      <c r="EOA107" s="531"/>
      <c r="EOB107" s="532"/>
      <c r="EOC107" s="533"/>
      <c r="EOD107" s="527"/>
      <c r="EOE107" s="528"/>
      <c r="EOF107" s="529"/>
      <c r="EOG107" s="530"/>
      <c r="EOH107" s="531"/>
      <c r="EOI107" s="532"/>
      <c r="EOJ107" s="533"/>
      <c r="EOK107" s="527"/>
      <c r="EOL107" s="528"/>
      <c r="EOM107" s="529"/>
      <c r="EON107" s="530"/>
      <c r="EOO107" s="531"/>
      <c r="EOP107" s="532"/>
      <c r="EOQ107" s="533"/>
      <c r="EOR107" s="527"/>
      <c r="EOS107" s="528"/>
      <c r="EOT107" s="529"/>
      <c r="EOU107" s="530"/>
      <c r="EOV107" s="531"/>
      <c r="EOW107" s="532"/>
      <c r="EOX107" s="533"/>
      <c r="EOY107" s="527"/>
      <c r="EOZ107" s="528"/>
      <c r="EPA107" s="529"/>
      <c r="EPB107" s="530"/>
      <c r="EPC107" s="531"/>
      <c r="EPD107" s="532"/>
      <c r="EPE107" s="533"/>
      <c r="EPF107" s="527"/>
      <c r="EPG107" s="528"/>
      <c r="EPH107" s="529"/>
      <c r="EPI107" s="530"/>
      <c r="EPJ107" s="531"/>
      <c r="EPK107" s="532"/>
      <c r="EPL107" s="533"/>
      <c r="EPM107" s="527"/>
      <c r="EPN107" s="528"/>
      <c r="EPO107" s="529"/>
      <c r="EPP107" s="530"/>
      <c r="EPQ107" s="531"/>
      <c r="EPR107" s="532"/>
      <c r="EPS107" s="533"/>
      <c r="EPT107" s="527"/>
      <c r="EPU107" s="528"/>
      <c r="EPV107" s="529"/>
      <c r="EPW107" s="530"/>
      <c r="EPX107" s="531"/>
      <c r="EPY107" s="532"/>
      <c r="EPZ107" s="533"/>
      <c r="EQA107" s="527"/>
      <c r="EQB107" s="528"/>
      <c r="EQC107" s="529"/>
      <c r="EQD107" s="530"/>
      <c r="EQE107" s="531"/>
      <c r="EQF107" s="532"/>
      <c r="EQG107" s="533"/>
      <c r="EQH107" s="527"/>
      <c r="EQI107" s="528"/>
      <c r="EQJ107" s="529"/>
      <c r="EQK107" s="530"/>
      <c r="EQL107" s="531"/>
      <c r="EQM107" s="532"/>
      <c r="EQN107" s="533"/>
      <c r="EQO107" s="527"/>
      <c r="EQP107" s="528"/>
      <c r="EQQ107" s="529"/>
      <c r="EQR107" s="530"/>
      <c r="EQS107" s="531"/>
      <c r="EQT107" s="532"/>
      <c r="EQU107" s="533"/>
      <c r="EQV107" s="527"/>
      <c r="EQW107" s="528"/>
      <c r="EQX107" s="529"/>
      <c r="EQY107" s="530"/>
      <c r="EQZ107" s="531"/>
      <c r="ERA107" s="532"/>
      <c r="ERB107" s="533"/>
      <c r="ERC107" s="527"/>
      <c r="ERD107" s="528"/>
      <c r="ERE107" s="529"/>
      <c r="ERF107" s="530"/>
      <c r="ERG107" s="531"/>
      <c r="ERH107" s="532"/>
      <c r="ERI107" s="533"/>
      <c r="ERJ107" s="527"/>
      <c r="ERK107" s="528"/>
      <c r="ERL107" s="529"/>
      <c r="ERM107" s="530"/>
      <c r="ERN107" s="531"/>
      <c r="ERO107" s="532"/>
      <c r="ERP107" s="533"/>
      <c r="ERQ107" s="527"/>
      <c r="ERR107" s="528"/>
      <c r="ERS107" s="529"/>
      <c r="ERT107" s="530"/>
      <c r="ERU107" s="531"/>
      <c r="ERV107" s="532"/>
      <c r="ERW107" s="533"/>
      <c r="ERX107" s="527"/>
      <c r="ERY107" s="528"/>
      <c r="ERZ107" s="529"/>
      <c r="ESA107" s="530"/>
      <c r="ESB107" s="531"/>
      <c r="ESC107" s="532"/>
      <c r="ESD107" s="533"/>
      <c r="ESE107" s="527"/>
      <c r="ESF107" s="528"/>
      <c r="ESG107" s="529"/>
      <c r="ESH107" s="530"/>
      <c r="ESI107" s="531"/>
      <c r="ESJ107" s="532"/>
      <c r="ESK107" s="533"/>
      <c r="ESL107" s="527"/>
      <c r="ESM107" s="528"/>
      <c r="ESN107" s="529"/>
      <c r="ESO107" s="530"/>
      <c r="ESP107" s="531"/>
      <c r="ESQ107" s="532"/>
      <c r="ESR107" s="533"/>
      <c r="ESS107" s="527"/>
      <c r="EST107" s="528"/>
      <c r="ESU107" s="529"/>
      <c r="ESV107" s="530"/>
      <c r="ESW107" s="531"/>
      <c r="ESX107" s="532"/>
      <c r="ESY107" s="533"/>
      <c r="ESZ107" s="527"/>
      <c r="ETA107" s="528"/>
      <c r="ETB107" s="529"/>
      <c r="ETC107" s="530"/>
      <c r="ETD107" s="531"/>
      <c r="ETE107" s="532"/>
      <c r="ETF107" s="533"/>
      <c r="ETG107" s="527"/>
      <c r="ETH107" s="528"/>
      <c r="ETI107" s="529"/>
      <c r="ETJ107" s="530"/>
      <c r="ETK107" s="531"/>
      <c r="ETL107" s="532"/>
      <c r="ETM107" s="533"/>
      <c r="ETN107" s="527"/>
      <c r="ETO107" s="528"/>
      <c r="ETP107" s="529"/>
      <c r="ETQ107" s="530"/>
      <c r="ETR107" s="531"/>
      <c r="ETS107" s="532"/>
      <c r="ETT107" s="533"/>
      <c r="ETU107" s="527"/>
      <c r="ETV107" s="528"/>
      <c r="ETW107" s="529"/>
      <c r="ETX107" s="530"/>
      <c r="ETY107" s="531"/>
      <c r="ETZ107" s="532"/>
      <c r="EUA107" s="533"/>
      <c r="EUB107" s="527"/>
      <c r="EUC107" s="528"/>
      <c r="EUD107" s="529"/>
      <c r="EUE107" s="530"/>
      <c r="EUF107" s="531"/>
      <c r="EUG107" s="532"/>
      <c r="EUH107" s="533"/>
      <c r="EUI107" s="527"/>
      <c r="EUJ107" s="528"/>
      <c r="EUK107" s="529"/>
      <c r="EUL107" s="530"/>
      <c r="EUM107" s="531"/>
      <c r="EUN107" s="532"/>
      <c r="EUO107" s="533"/>
      <c r="EUP107" s="527"/>
      <c r="EUQ107" s="528"/>
      <c r="EUR107" s="529"/>
      <c r="EUS107" s="530"/>
      <c r="EUT107" s="531"/>
      <c r="EUU107" s="532"/>
      <c r="EUV107" s="533"/>
      <c r="EUW107" s="527"/>
      <c r="EUX107" s="528"/>
      <c r="EUY107" s="529"/>
      <c r="EUZ107" s="530"/>
      <c r="EVA107" s="531"/>
      <c r="EVB107" s="532"/>
      <c r="EVC107" s="533"/>
      <c r="EVD107" s="527"/>
      <c r="EVE107" s="528"/>
      <c r="EVF107" s="529"/>
      <c r="EVG107" s="530"/>
      <c r="EVH107" s="531"/>
      <c r="EVI107" s="532"/>
      <c r="EVJ107" s="533"/>
      <c r="EVK107" s="527"/>
      <c r="EVL107" s="528"/>
      <c r="EVM107" s="529"/>
      <c r="EVN107" s="530"/>
      <c r="EVO107" s="531"/>
      <c r="EVP107" s="532"/>
      <c r="EVQ107" s="533"/>
      <c r="EVR107" s="527"/>
      <c r="EVS107" s="528"/>
      <c r="EVT107" s="529"/>
      <c r="EVU107" s="530"/>
      <c r="EVV107" s="531"/>
      <c r="EVW107" s="532"/>
      <c r="EVX107" s="533"/>
      <c r="EVY107" s="527"/>
      <c r="EVZ107" s="528"/>
      <c r="EWA107" s="529"/>
      <c r="EWB107" s="530"/>
      <c r="EWC107" s="531"/>
      <c r="EWD107" s="532"/>
      <c r="EWE107" s="533"/>
      <c r="EWF107" s="527"/>
      <c r="EWG107" s="528"/>
      <c r="EWH107" s="529"/>
      <c r="EWI107" s="530"/>
      <c r="EWJ107" s="531"/>
      <c r="EWK107" s="532"/>
      <c r="EWL107" s="533"/>
      <c r="EWM107" s="527"/>
      <c r="EWN107" s="528"/>
      <c r="EWO107" s="529"/>
      <c r="EWP107" s="530"/>
      <c r="EWQ107" s="531"/>
      <c r="EWR107" s="532"/>
      <c r="EWS107" s="533"/>
      <c r="EWT107" s="527"/>
      <c r="EWU107" s="528"/>
      <c r="EWV107" s="529"/>
      <c r="EWW107" s="530"/>
      <c r="EWX107" s="531"/>
      <c r="EWY107" s="532"/>
      <c r="EWZ107" s="533"/>
      <c r="EXA107" s="527"/>
      <c r="EXB107" s="528"/>
      <c r="EXC107" s="529"/>
      <c r="EXD107" s="530"/>
      <c r="EXE107" s="531"/>
      <c r="EXF107" s="532"/>
      <c r="EXG107" s="533"/>
      <c r="EXH107" s="527"/>
      <c r="EXI107" s="528"/>
      <c r="EXJ107" s="529"/>
      <c r="EXK107" s="530"/>
      <c r="EXL107" s="531"/>
      <c r="EXM107" s="532"/>
      <c r="EXN107" s="533"/>
      <c r="EXO107" s="527"/>
      <c r="EXP107" s="528"/>
      <c r="EXQ107" s="529"/>
      <c r="EXR107" s="530"/>
      <c r="EXS107" s="531"/>
      <c r="EXT107" s="532"/>
      <c r="EXU107" s="533"/>
      <c r="EXV107" s="527"/>
      <c r="EXW107" s="528"/>
      <c r="EXX107" s="529"/>
      <c r="EXY107" s="530"/>
      <c r="EXZ107" s="531"/>
      <c r="EYA107" s="532"/>
      <c r="EYB107" s="533"/>
      <c r="EYC107" s="527"/>
      <c r="EYD107" s="528"/>
      <c r="EYE107" s="529"/>
      <c r="EYF107" s="530"/>
      <c r="EYG107" s="531"/>
      <c r="EYH107" s="532"/>
      <c r="EYI107" s="533"/>
      <c r="EYJ107" s="527"/>
      <c r="EYK107" s="528"/>
      <c r="EYL107" s="529"/>
      <c r="EYM107" s="530"/>
      <c r="EYN107" s="531"/>
      <c r="EYO107" s="532"/>
      <c r="EYP107" s="533"/>
      <c r="EYQ107" s="527"/>
      <c r="EYR107" s="528"/>
      <c r="EYS107" s="529"/>
      <c r="EYT107" s="530"/>
      <c r="EYU107" s="531"/>
      <c r="EYV107" s="532"/>
      <c r="EYW107" s="533"/>
      <c r="EYX107" s="527"/>
      <c r="EYY107" s="528"/>
      <c r="EYZ107" s="529"/>
      <c r="EZA107" s="530"/>
      <c r="EZB107" s="531"/>
      <c r="EZC107" s="532"/>
      <c r="EZD107" s="533"/>
      <c r="EZE107" s="527"/>
      <c r="EZF107" s="528"/>
      <c r="EZG107" s="529"/>
      <c r="EZH107" s="530"/>
      <c r="EZI107" s="531"/>
      <c r="EZJ107" s="532"/>
      <c r="EZK107" s="533"/>
      <c r="EZL107" s="527"/>
      <c r="EZM107" s="528"/>
      <c r="EZN107" s="529"/>
      <c r="EZO107" s="530"/>
      <c r="EZP107" s="531"/>
      <c r="EZQ107" s="532"/>
      <c r="EZR107" s="533"/>
      <c r="EZS107" s="527"/>
      <c r="EZT107" s="528"/>
      <c r="EZU107" s="529"/>
      <c r="EZV107" s="530"/>
      <c r="EZW107" s="531"/>
      <c r="EZX107" s="532"/>
      <c r="EZY107" s="533"/>
      <c r="EZZ107" s="527"/>
      <c r="FAA107" s="528"/>
      <c r="FAB107" s="529"/>
      <c r="FAC107" s="530"/>
      <c r="FAD107" s="531"/>
      <c r="FAE107" s="532"/>
      <c r="FAF107" s="533"/>
      <c r="FAG107" s="527"/>
      <c r="FAH107" s="528"/>
      <c r="FAI107" s="529"/>
      <c r="FAJ107" s="530"/>
      <c r="FAK107" s="531"/>
      <c r="FAL107" s="532"/>
      <c r="FAM107" s="533"/>
      <c r="FAN107" s="527"/>
      <c r="FAO107" s="528"/>
      <c r="FAP107" s="529"/>
      <c r="FAQ107" s="530"/>
      <c r="FAR107" s="531"/>
      <c r="FAS107" s="532"/>
      <c r="FAT107" s="533"/>
      <c r="FAU107" s="527"/>
      <c r="FAV107" s="528"/>
      <c r="FAW107" s="529"/>
      <c r="FAX107" s="530"/>
      <c r="FAY107" s="531"/>
      <c r="FAZ107" s="532"/>
      <c r="FBA107" s="533"/>
      <c r="FBB107" s="527"/>
      <c r="FBC107" s="528"/>
      <c r="FBD107" s="529"/>
      <c r="FBE107" s="530"/>
      <c r="FBF107" s="531"/>
      <c r="FBG107" s="532"/>
      <c r="FBH107" s="533"/>
      <c r="FBI107" s="527"/>
      <c r="FBJ107" s="528"/>
      <c r="FBK107" s="529"/>
      <c r="FBL107" s="530"/>
      <c r="FBM107" s="531"/>
      <c r="FBN107" s="532"/>
      <c r="FBO107" s="533"/>
      <c r="FBP107" s="527"/>
      <c r="FBQ107" s="528"/>
      <c r="FBR107" s="529"/>
      <c r="FBS107" s="530"/>
      <c r="FBT107" s="531"/>
      <c r="FBU107" s="532"/>
      <c r="FBV107" s="533"/>
      <c r="FBW107" s="527"/>
      <c r="FBX107" s="528"/>
      <c r="FBY107" s="529"/>
      <c r="FBZ107" s="530"/>
      <c r="FCA107" s="531"/>
      <c r="FCB107" s="532"/>
      <c r="FCC107" s="533"/>
      <c r="FCD107" s="527"/>
      <c r="FCE107" s="528"/>
      <c r="FCF107" s="529"/>
      <c r="FCG107" s="530"/>
      <c r="FCH107" s="531"/>
      <c r="FCI107" s="532"/>
      <c r="FCJ107" s="533"/>
      <c r="FCK107" s="527"/>
      <c r="FCL107" s="528"/>
      <c r="FCM107" s="529"/>
      <c r="FCN107" s="530"/>
      <c r="FCO107" s="531"/>
      <c r="FCP107" s="532"/>
      <c r="FCQ107" s="533"/>
      <c r="FCR107" s="527"/>
      <c r="FCS107" s="528"/>
      <c r="FCT107" s="529"/>
      <c r="FCU107" s="530"/>
      <c r="FCV107" s="531"/>
      <c r="FCW107" s="532"/>
      <c r="FCX107" s="533"/>
      <c r="FCY107" s="527"/>
      <c r="FCZ107" s="528"/>
      <c r="FDA107" s="529"/>
      <c r="FDB107" s="530"/>
      <c r="FDC107" s="531"/>
      <c r="FDD107" s="532"/>
      <c r="FDE107" s="533"/>
      <c r="FDF107" s="527"/>
      <c r="FDG107" s="528"/>
      <c r="FDH107" s="529"/>
      <c r="FDI107" s="530"/>
      <c r="FDJ107" s="531"/>
      <c r="FDK107" s="532"/>
      <c r="FDL107" s="533"/>
      <c r="FDM107" s="527"/>
      <c r="FDN107" s="528"/>
      <c r="FDO107" s="529"/>
      <c r="FDP107" s="530"/>
      <c r="FDQ107" s="531"/>
      <c r="FDR107" s="532"/>
      <c r="FDS107" s="533"/>
      <c r="FDT107" s="527"/>
      <c r="FDU107" s="528"/>
      <c r="FDV107" s="529"/>
      <c r="FDW107" s="530"/>
      <c r="FDX107" s="531"/>
      <c r="FDY107" s="532"/>
      <c r="FDZ107" s="533"/>
      <c r="FEA107" s="527"/>
      <c r="FEB107" s="528"/>
      <c r="FEC107" s="529"/>
      <c r="FED107" s="530"/>
      <c r="FEE107" s="531"/>
      <c r="FEF107" s="532"/>
      <c r="FEG107" s="533"/>
      <c r="FEH107" s="527"/>
      <c r="FEI107" s="528"/>
      <c r="FEJ107" s="529"/>
      <c r="FEK107" s="530"/>
      <c r="FEL107" s="531"/>
      <c r="FEM107" s="532"/>
      <c r="FEN107" s="533"/>
      <c r="FEO107" s="527"/>
      <c r="FEP107" s="528"/>
      <c r="FEQ107" s="529"/>
      <c r="FER107" s="530"/>
      <c r="FES107" s="531"/>
      <c r="FET107" s="532"/>
      <c r="FEU107" s="533"/>
      <c r="FEV107" s="527"/>
      <c r="FEW107" s="528"/>
      <c r="FEX107" s="529"/>
      <c r="FEY107" s="530"/>
      <c r="FEZ107" s="531"/>
      <c r="FFA107" s="532"/>
      <c r="FFB107" s="533"/>
      <c r="FFC107" s="527"/>
      <c r="FFD107" s="528"/>
      <c r="FFE107" s="529"/>
      <c r="FFF107" s="530"/>
      <c r="FFG107" s="531"/>
      <c r="FFH107" s="532"/>
      <c r="FFI107" s="533"/>
      <c r="FFJ107" s="527"/>
      <c r="FFK107" s="528"/>
      <c r="FFL107" s="529"/>
      <c r="FFM107" s="530"/>
      <c r="FFN107" s="531"/>
      <c r="FFO107" s="532"/>
      <c r="FFP107" s="533"/>
      <c r="FFQ107" s="527"/>
      <c r="FFR107" s="528"/>
      <c r="FFS107" s="529"/>
      <c r="FFT107" s="530"/>
      <c r="FFU107" s="531"/>
      <c r="FFV107" s="532"/>
      <c r="FFW107" s="533"/>
      <c r="FFX107" s="527"/>
      <c r="FFY107" s="528"/>
      <c r="FFZ107" s="529"/>
      <c r="FGA107" s="530"/>
      <c r="FGB107" s="531"/>
      <c r="FGC107" s="532"/>
      <c r="FGD107" s="533"/>
      <c r="FGE107" s="527"/>
      <c r="FGF107" s="528"/>
      <c r="FGG107" s="529"/>
      <c r="FGH107" s="530"/>
      <c r="FGI107" s="531"/>
      <c r="FGJ107" s="532"/>
      <c r="FGK107" s="533"/>
      <c r="FGL107" s="527"/>
      <c r="FGM107" s="528"/>
      <c r="FGN107" s="529"/>
      <c r="FGO107" s="530"/>
      <c r="FGP107" s="531"/>
      <c r="FGQ107" s="532"/>
      <c r="FGR107" s="533"/>
      <c r="FGS107" s="527"/>
      <c r="FGT107" s="528"/>
      <c r="FGU107" s="529"/>
      <c r="FGV107" s="530"/>
      <c r="FGW107" s="531"/>
      <c r="FGX107" s="532"/>
      <c r="FGY107" s="533"/>
      <c r="FGZ107" s="527"/>
      <c r="FHA107" s="528"/>
      <c r="FHB107" s="529"/>
      <c r="FHC107" s="530"/>
      <c r="FHD107" s="531"/>
      <c r="FHE107" s="532"/>
      <c r="FHF107" s="533"/>
      <c r="FHG107" s="527"/>
      <c r="FHH107" s="528"/>
      <c r="FHI107" s="529"/>
      <c r="FHJ107" s="530"/>
      <c r="FHK107" s="531"/>
      <c r="FHL107" s="532"/>
      <c r="FHM107" s="533"/>
      <c r="FHN107" s="527"/>
      <c r="FHO107" s="528"/>
      <c r="FHP107" s="529"/>
      <c r="FHQ107" s="530"/>
      <c r="FHR107" s="531"/>
      <c r="FHS107" s="532"/>
      <c r="FHT107" s="533"/>
      <c r="FHU107" s="527"/>
      <c r="FHV107" s="528"/>
      <c r="FHW107" s="529"/>
      <c r="FHX107" s="530"/>
      <c r="FHY107" s="531"/>
      <c r="FHZ107" s="532"/>
      <c r="FIA107" s="533"/>
      <c r="FIB107" s="527"/>
      <c r="FIC107" s="528"/>
      <c r="FID107" s="529"/>
      <c r="FIE107" s="530"/>
      <c r="FIF107" s="531"/>
      <c r="FIG107" s="532"/>
      <c r="FIH107" s="533"/>
      <c r="FII107" s="527"/>
      <c r="FIJ107" s="528"/>
      <c r="FIK107" s="529"/>
      <c r="FIL107" s="530"/>
      <c r="FIM107" s="531"/>
      <c r="FIN107" s="532"/>
      <c r="FIO107" s="533"/>
      <c r="FIP107" s="527"/>
      <c r="FIQ107" s="528"/>
      <c r="FIR107" s="529"/>
      <c r="FIS107" s="530"/>
      <c r="FIT107" s="531"/>
      <c r="FIU107" s="532"/>
      <c r="FIV107" s="533"/>
      <c r="FIW107" s="527"/>
      <c r="FIX107" s="528"/>
      <c r="FIY107" s="529"/>
      <c r="FIZ107" s="530"/>
      <c r="FJA107" s="531"/>
      <c r="FJB107" s="532"/>
      <c r="FJC107" s="533"/>
      <c r="FJD107" s="527"/>
      <c r="FJE107" s="528"/>
      <c r="FJF107" s="529"/>
      <c r="FJG107" s="530"/>
      <c r="FJH107" s="531"/>
      <c r="FJI107" s="532"/>
      <c r="FJJ107" s="533"/>
      <c r="FJK107" s="527"/>
      <c r="FJL107" s="528"/>
      <c r="FJM107" s="529"/>
      <c r="FJN107" s="530"/>
      <c r="FJO107" s="531"/>
      <c r="FJP107" s="532"/>
      <c r="FJQ107" s="533"/>
      <c r="FJR107" s="527"/>
      <c r="FJS107" s="528"/>
      <c r="FJT107" s="529"/>
      <c r="FJU107" s="530"/>
      <c r="FJV107" s="531"/>
      <c r="FJW107" s="532"/>
      <c r="FJX107" s="533"/>
      <c r="FJY107" s="527"/>
      <c r="FJZ107" s="528"/>
      <c r="FKA107" s="529"/>
      <c r="FKB107" s="530"/>
      <c r="FKC107" s="531"/>
      <c r="FKD107" s="532"/>
      <c r="FKE107" s="533"/>
      <c r="FKF107" s="527"/>
      <c r="FKG107" s="528"/>
      <c r="FKH107" s="529"/>
      <c r="FKI107" s="530"/>
      <c r="FKJ107" s="531"/>
      <c r="FKK107" s="532"/>
      <c r="FKL107" s="533"/>
      <c r="FKM107" s="527"/>
      <c r="FKN107" s="528"/>
      <c r="FKO107" s="529"/>
      <c r="FKP107" s="530"/>
      <c r="FKQ107" s="531"/>
      <c r="FKR107" s="532"/>
      <c r="FKS107" s="533"/>
      <c r="FKT107" s="527"/>
      <c r="FKU107" s="528"/>
      <c r="FKV107" s="529"/>
      <c r="FKW107" s="530"/>
      <c r="FKX107" s="531"/>
      <c r="FKY107" s="532"/>
      <c r="FKZ107" s="533"/>
      <c r="FLA107" s="527"/>
      <c r="FLB107" s="528"/>
      <c r="FLC107" s="529"/>
      <c r="FLD107" s="530"/>
      <c r="FLE107" s="531"/>
      <c r="FLF107" s="532"/>
      <c r="FLG107" s="533"/>
      <c r="FLH107" s="527"/>
      <c r="FLI107" s="528"/>
      <c r="FLJ107" s="529"/>
      <c r="FLK107" s="530"/>
      <c r="FLL107" s="531"/>
      <c r="FLM107" s="532"/>
      <c r="FLN107" s="533"/>
      <c r="FLO107" s="527"/>
      <c r="FLP107" s="528"/>
      <c r="FLQ107" s="529"/>
      <c r="FLR107" s="530"/>
      <c r="FLS107" s="531"/>
      <c r="FLT107" s="532"/>
      <c r="FLU107" s="533"/>
      <c r="FLV107" s="527"/>
      <c r="FLW107" s="528"/>
      <c r="FLX107" s="529"/>
      <c r="FLY107" s="530"/>
      <c r="FLZ107" s="531"/>
      <c r="FMA107" s="532"/>
      <c r="FMB107" s="533"/>
      <c r="FMC107" s="527"/>
      <c r="FMD107" s="528"/>
      <c r="FME107" s="529"/>
      <c r="FMF107" s="530"/>
      <c r="FMG107" s="531"/>
      <c r="FMH107" s="532"/>
      <c r="FMI107" s="533"/>
      <c r="FMJ107" s="527"/>
      <c r="FMK107" s="528"/>
      <c r="FML107" s="529"/>
      <c r="FMM107" s="530"/>
      <c r="FMN107" s="531"/>
      <c r="FMO107" s="532"/>
      <c r="FMP107" s="533"/>
      <c r="FMQ107" s="527"/>
      <c r="FMR107" s="528"/>
      <c r="FMS107" s="529"/>
      <c r="FMT107" s="530"/>
      <c r="FMU107" s="531"/>
      <c r="FMV107" s="532"/>
      <c r="FMW107" s="533"/>
      <c r="FMX107" s="527"/>
      <c r="FMY107" s="528"/>
      <c r="FMZ107" s="529"/>
      <c r="FNA107" s="530"/>
      <c r="FNB107" s="531"/>
      <c r="FNC107" s="532"/>
      <c r="FND107" s="533"/>
      <c r="FNE107" s="527"/>
      <c r="FNF107" s="528"/>
      <c r="FNG107" s="529"/>
      <c r="FNH107" s="530"/>
      <c r="FNI107" s="531"/>
      <c r="FNJ107" s="532"/>
      <c r="FNK107" s="533"/>
      <c r="FNL107" s="527"/>
      <c r="FNM107" s="528"/>
      <c r="FNN107" s="529"/>
      <c r="FNO107" s="530"/>
      <c r="FNP107" s="531"/>
      <c r="FNQ107" s="532"/>
      <c r="FNR107" s="533"/>
      <c r="FNS107" s="527"/>
      <c r="FNT107" s="528"/>
      <c r="FNU107" s="529"/>
      <c r="FNV107" s="530"/>
      <c r="FNW107" s="531"/>
      <c r="FNX107" s="532"/>
      <c r="FNY107" s="533"/>
      <c r="FNZ107" s="527"/>
      <c r="FOA107" s="528"/>
      <c r="FOB107" s="529"/>
      <c r="FOC107" s="530"/>
      <c r="FOD107" s="531"/>
      <c r="FOE107" s="532"/>
      <c r="FOF107" s="533"/>
      <c r="FOG107" s="527"/>
      <c r="FOH107" s="528"/>
      <c r="FOI107" s="529"/>
      <c r="FOJ107" s="530"/>
      <c r="FOK107" s="531"/>
      <c r="FOL107" s="532"/>
      <c r="FOM107" s="533"/>
      <c r="FON107" s="527"/>
      <c r="FOO107" s="528"/>
      <c r="FOP107" s="529"/>
      <c r="FOQ107" s="530"/>
      <c r="FOR107" s="531"/>
      <c r="FOS107" s="532"/>
      <c r="FOT107" s="533"/>
      <c r="FOU107" s="527"/>
      <c r="FOV107" s="528"/>
      <c r="FOW107" s="529"/>
      <c r="FOX107" s="530"/>
      <c r="FOY107" s="531"/>
      <c r="FOZ107" s="532"/>
      <c r="FPA107" s="533"/>
      <c r="FPB107" s="527"/>
      <c r="FPC107" s="528"/>
      <c r="FPD107" s="529"/>
      <c r="FPE107" s="530"/>
      <c r="FPF107" s="531"/>
      <c r="FPG107" s="532"/>
      <c r="FPH107" s="533"/>
      <c r="FPI107" s="527"/>
      <c r="FPJ107" s="528"/>
      <c r="FPK107" s="529"/>
      <c r="FPL107" s="530"/>
      <c r="FPM107" s="531"/>
      <c r="FPN107" s="532"/>
      <c r="FPO107" s="533"/>
      <c r="FPP107" s="527"/>
      <c r="FPQ107" s="528"/>
      <c r="FPR107" s="529"/>
      <c r="FPS107" s="530"/>
      <c r="FPT107" s="531"/>
      <c r="FPU107" s="532"/>
      <c r="FPV107" s="533"/>
      <c r="FPW107" s="527"/>
      <c r="FPX107" s="528"/>
      <c r="FPY107" s="529"/>
      <c r="FPZ107" s="530"/>
      <c r="FQA107" s="531"/>
      <c r="FQB107" s="532"/>
      <c r="FQC107" s="533"/>
      <c r="FQD107" s="527"/>
      <c r="FQE107" s="528"/>
      <c r="FQF107" s="529"/>
      <c r="FQG107" s="530"/>
      <c r="FQH107" s="531"/>
      <c r="FQI107" s="532"/>
      <c r="FQJ107" s="533"/>
      <c r="FQK107" s="527"/>
      <c r="FQL107" s="528"/>
      <c r="FQM107" s="529"/>
      <c r="FQN107" s="530"/>
      <c r="FQO107" s="531"/>
      <c r="FQP107" s="532"/>
      <c r="FQQ107" s="533"/>
      <c r="FQR107" s="527"/>
      <c r="FQS107" s="528"/>
      <c r="FQT107" s="529"/>
      <c r="FQU107" s="530"/>
      <c r="FQV107" s="531"/>
      <c r="FQW107" s="532"/>
      <c r="FQX107" s="533"/>
      <c r="FQY107" s="527"/>
      <c r="FQZ107" s="528"/>
      <c r="FRA107" s="529"/>
      <c r="FRB107" s="530"/>
      <c r="FRC107" s="531"/>
      <c r="FRD107" s="532"/>
      <c r="FRE107" s="533"/>
      <c r="FRF107" s="527"/>
      <c r="FRG107" s="528"/>
      <c r="FRH107" s="529"/>
      <c r="FRI107" s="530"/>
      <c r="FRJ107" s="531"/>
      <c r="FRK107" s="532"/>
      <c r="FRL107" s="533"/>
      <c r="FRM107" s="527"/>
      <c r="FRN107" s="528"/>
      <c r="FRO107" s="529"/>
      <c r="FRP107" s="530"/>
      <c r="FRQ107" s="531"/>
      <c r="FRR107" s="532"/>
      <c r="FRS107" s="533"/>
      <c r="FRT107" s="527"/>
      <c r="FRU107" s="528"/>
      <c r="FRV107" s="529"/>
      <c r="FRW107" s="530"/>
      <c r="FRX107" s="531"/>
      <c r="FRY107" s="532"/>
      <c r="FRZ107" s="533"/>
      <c r="FSA107" s="527"/>
      <c r="FSB107" s="528"/>
      <c r="FSC107" s="529"/>
      <c r="FSD107" s="530"/>
      <c r="FSE107" s="531"/>
      <c r="FSF107" s="532"/>
      <c r="FSG107" s="533"/>
      <c r="FSH107" s="527"/>
      <c r="FSI107" s="528"/>
      <c r="FSJ107" s="529"/>
      <c r="FSK107" s="530"/>
      <c r="FSL107" s="531"/>
      <c r="FSM107" s="532"/>
      <c r="FSN107" s="533"/>
      <c r="FSO107" s="527"/>
      <c r="FSP107" s="528"/>
      <c r="FSQ107" s="529"/>
      <c r="FSR107" s="530"/>
      <c r="FSS107" s="531"/>
      <c r="FST107" s="532"/>
      <c r="FSU107" s="533"/>
      <c r="FSV107" s="527"/>
      <c r="FSW107" s="528"/>
      <c r="FSX107" s="529"/>
      <c r="FSY107" s="530"/>
      <c r="FSZ107" s="531"/>
      <c r="FTA107" s="532"/>
      <c r="FTB107" s="533"/>
      <c r="FTC107" s="527"/>
      <c r="FTD107" s="528"/>
      <c r="FTE107" s="529"/>
      <c r="FTF107" s="530"/>
      <c r="FTG107" s="531"/>
      <c r="FTH107" s="532"/>
      <c r="FTI107" s="533"/>
      <c r="FTJ107" s="527"/>
      <c r="FTK107" s="528"/>
      <c r="FTL107" s="529"/>
      <c r="FTM107" s="530"/>
      <c r="FTN107" s="531"/>
      <c r="FTO107" s="532"/>
      <c r="FTP107" s="533"/>
      <c r="FTQ107" s="527"/>
      <c r="FTR107" s="528"/>
      <c r="FTS107" s="529"/>
      <c r="FTT107" s="530"/>
      <c r="FTU107" s="531"/>
      <c r="FTV107" s="532"/>
      <c r="FTW107" s="533"/>
      <c r="FTX107" s="527"/>
      <c r="FTY107" s="528"/>
      <c r="FTZ107" s="529"/>
      <c r="FUA107" s="530"/>
      <c r="FUB107" s="531"/>
      <c r="FUC107" s="532"/>
      <c r="FUD107" s="533"/>
      <c r="FUE107" s="527"/>
      <c r="FUF107" s="528"/>
      <c r="FUG107" s="529"/>
      <c r="FUH107" s="530"/>
      <c r="FUI107" s="531"/>
      <c r="FUJ107" s="532"/>
      <c r="FUK107" s="533"/>
      <c r="FUL107" s="527"/>
      <c r="FUM107" s="528"/>
      <c r="FUN107" s="529"/>
      <c r="FUO107" s="530"/>
      <c r="FUP107" s="531"/>
      <c r="FUQ107" s="532"/>
      <c r="FUR107" s="533"/>
      <c r="FUS107" s="527"/>
      <c r="FUT107" s="528"/>
      <c r="FUU107" s="529"/>
      <c r="FUV107" s="530"/>
      <c r="FUW107" s="531"/>
      <c r="FUX107" s="532"/>
      <c r="FUY107" s="533"/>
      <c r="FUZ107" s="527"/>
      <c r="FVA107" s="528"/>
      <c r="FVB107" s="529"/>
      <c r="FVC107" s="530"/>
      <c r="FVD107" s="531"/>
      <c r="FVE107" s="532"/>
      <c r="FVF107" s="533"/>
      <c r="FVG107" s="527"/>
      <c r="FVH107" s="528"/>
      <c r="FVI107" s="529"/>
      <c r="FVJ107" s="530"/>
      <c r="FVK107" s="531"/>
      <c r="FVL107" s="532"/>
      <c r="FVM107" s="533"/>
      <c r="FVN107" s="527"/>
      <c r="FVO107" s="528"/>
      <c r="FVP107" s="529"/>
      <c r="FVQ107" s="530"/>
      <c r="FVR107" s="531"/>
      <c r="FVS107" s="532"/>
      <c r="FVT107" s="533"/>
      <c r="FVU107" s="527"/>
      <c r="FVV107" s="528"/>
      <c r="FVW107" s="529"/>
      <c r="FVX107" s="530"/>
      <c r="FVY107" s="531"/>
      <c r="FVZ107" s="532"/>
      <c r="FWA107" s="533"/>
      <c r="FWB107" s="527"/>
      <c r="FWC107" s="528"/>
      <c r="FWD107" s="529"/>
      <c r="FWE107" s="530"/>
      <c r="FWF107" s="531"/>
      <c r="FWG107" s="532"/>
      <c r="FWH107" s="533"/>
      <c r="FWI107" s="527"/>
      <c r="FWJ107" s="528"/>
      <c r="FWK107" s="529"/>
      <c r="FWL107" s="530"/>
      <c r="FWM107" s="531"/>
      <c r="FWN107" s="532"/>
      <c r="FWO107" s="533"/>
      <c r="FWP107" s="527"/>
      <c r="FWQ107" s="528"/>
      <c r="FWR107" s="529"/>
      <c r="FWS107" s="530"/>
      <c r="FWT107" s="531"/>
      <c r="FWU107" s="532"/>
      <c r="FWV107" s="533"/>
      <c r="FWW107" s="527"/>
      <c r="FWX107" s="528"/>
      <c r="FWY107" s="529"/>
      <c r="FWZ107" s="530"/>
      <c r="FXA107" s="531"/>
      <c r="FXB107" s="532"/>
      <c r="FXC107" s="533"/>
      <c r="FXD107" s="527"/>
      <c r="FXE107" s="528"/>
      <c r="FXF107" s="529"/>
      <c r="FXG107" s="530"/>
      <c r="FXH107" s="531"/>
      <c r="FXI107" s="532"/>
      <c r="FXJ107" s="533"/>
      <c r="FXK107" s="527"/>
      <c r="FXL107" s="528"/>
      <c r="FXM107" s="529"/>
      <c r="FXN107" s="530"/>
      <c r="FXO107" s="531"/>
      <c r="FXP107" s="532"/>
      <c r="FXQ107" s="533"/>
      <c r="FXR107" s="527"/>
      <c r="FXS107" s="528"/>
      <c r="FXT107" s="529"/>
      <c r="FXU107" s="530"/>
      <c r="FXV107" s="531"/>
      <c r="FXW107" s="532"/>
      <c r="FXX107" s="533"/>
      <c r="FXY107" s="527"/>
      <c r="FXZ107" s="528"/>
      <c r="FYA107" s="529"/>
      <c r="FYB107" s="530"/>
      <c r="FYC107" s="531"/>
      <c r="FYD107" s="532"/>
      <c r="FYE107" s="533"/>
      <c r="FYF107" s="527"/>
      <c r="FYG107" s="528"/>
      <c r="FYH107" s="529"/>
      <c r="FYI107" s="530"/>
      <c r="FYJ107" s="531"/>
      <c r="FYK107" s="532"/>
      <c r="FYL107" s="533"/>
      <c r="FYM107" s="527"/>
      <c r="FYN107" s="528"/>
      <c r="FYO107" s="529"/>
      <c r="FYP107" s="530"/>
      <c r="FYQ107" s="531"/>
      <c r="FYR107" s="532"/>
      <c r="FYS107" s="533"/>
      <c r="FYT107" s="527"/>
      <c r="FYU107" s="528"/>
      <c r="FYV107" s="529"/>
      <c r="FYW107" s="530"/>
      <c r="FYX107" s="531"/>
      <c r="FYY107" s="532"/>
      <c r="FYZ107" s="533"/>
      <c r="FZA107" s="527"/>
      <c r="FZB107" s="528"/>
      <c r="FZC107" s="529"/>
      <c r="FZD107" s="530"/>
      <c r="FZE107" s="531"/>
      <c r="FZF107" s="532"/>
      <c r="FZG107" s="533"/>
      <c r="FZH107" s="527"/>
      <c r="FZI107" s="528"/>
      <c r="FZJ107" s="529"/>
      <c r="FZK107" s="530"/>
      <c r="FZL107" s="531"/>
      <c r="FZM107" s="532"/>
      <c r="FZN107" s="533"/>
      <c r="FZO107" s="527"/>
      <c r="FZP107" s="528"/>
      <c r="FZQ107" s="529"/>
      <c r="FZR107" s="530"/>
      <c r="FZS107" s="531"/>
      <c r="FZT107" s="532"/>
      <c r="FZU107" s="533"/>
      <c r="FZV107" s="527"/>
      <c r="FZW107" s="528"/>
      <c r="FZX107" s="529"/>
      <c r="FZY107" s="530"/>
      <c r="FZZ107" s="531"/>
      <c r="GAA107" s="532"/>
      <c r="GAB107" s="533"/>
      <c r="GAC107" s="527"/>
      <c r="GAD107" s="528"/>
      <c r="GAE107" s="529"/>
      <c r="GAF107" s="530"/>
      <c r="GAG107" s="531"/>
      <c r="GAH107" s="532"/>
      <c r="GAI107" s="533"/>
      <c r="GAJ107" s="527"/>
      <c r="GAK107" s="528"/>
      <c r="GAL107" s="529"/>
      <c r="GAM107" s="530"/>
      <c r="GAN107" s="531"/>
      <c r="GAO107" s="532"/>
      <c r="GAP107" s="533"/>
      <c r="GAQ107" s="527"/>
      <c r="GAR107" s="528"/>
      <c r="GAS107" s="529"/>
      <c r="GAT107" s="530"/>
      <c r="GAU107" s="531"/>
      <c r="GAV107" s="532"/>
      <c r="GAW107" s="533"/>
      <c r="GAX107" s="527"/>
      <c r="GAY107" s="528"/>
      <c r="GAZ107" s="529"/>
      <c r="GBA107" s="530"/>
      <c r="GBB107" s="531"/>
      <c r="GBC107" s="532"/>
      <c r="GBD107" s="533"/>
      <c r="GBE107" s="527"/>
      <c r="GBF107" s="528"/>
      <c r="GBG107" s="529"/>
      <c r="GBH107" s="530"/>
      <c r="GBI107" s="531"/>
      <c r="GBJ107" s="532"/>
      <c r="GBK107" s="533"/>
      <c r="GBL107" s="527"/>
      <c r="GBM107" s="528"/>
      <c r="GBN107" s="529"/>
      <c r="GBO107" s="530"/>
      <c r="GBP107" s="531"/>
      <c r="GBQ107" s="532"/>
      <c r="GBR107" s="533"/>
      <c r="GBS107" s="527"/>
      <c r="GBT107" s="528"/>
      <c r="GBU107" s="529"/>
      <c r="GBV107" s="530"/>
      <c r="GBW107" s="531"/>
      <c r="GBX107" s="532"/>
      <c r="GBY107" s="533"/>
      <c r="GBZ107" s="527"/>
      <c r="GCA107" s="528"/>
      <c r="GCB107" s="529"/>
      <c r="GCC107" s="530"/>
      <c r="GCD107" s="531"/>
      <c r="GCE107" s="532"/>
      <c r="GCF107" s="533"/>
      <c r="GCG107" s="527"/>
      <c r="GCH107" s="528"/>
      <c r="GCI107" s="529"/>
      <c r="GCJ107" s="530"/>
      <c r="GCK107" s="531"/>
      <c r="GCL107" s="532"/>
      <c r="GCM107" s="533"/>
      <c r="GCN107" s="527"/>
      <c r="GCO107" s="528"/>
      <c r="GCP107" s="529"/>
      <c r="GCQ107" s="530"/>
      <c r="GCR107" s="531"/>
      <c r="GCS107" s="532"/>
      <c r="GCT107" s="533"/>
      <c r="GCU107" s="527"/>
      <c r="GCV107" s="528"/>
      <c r="GCW107" s="529"/>
      <c r="GCX107" s="530"/>
      <c r="GCY107" s="531"/>
      <c r="GCZ107" s="532"/>
      <c r="GDA107" s="533"/>
      <c r="GDB107" s="527"/>
      <c r="GDC107" s="528"/>
      <c r="GDD107" s="529"/>
      <c r="GDE107" s="530"/>
      <c r="GDF107" s="531"/>
      <c r="GDG107" s="532"/>
      <c r="GDH107" s="533"/>
      <c r="GDI107" s="527"/>
      <c r="GDJ107" s="528"/>
      <c r="GDK107" s="529"/>
      <c r="GDL107" s="530"/>
      <c r="GDM107" s="531"/>
      <c r="GDN107" s="532"/>
      <c r="GDO107" s="533"/>
      <c r="GDP107" s="527"/>
      <c r="GDQ107" s="528"/>
      <c r="GDR107" s="529"/>
      <c r="GDS107" s="530"/>
      <c r="GDT107" s="531"/>
      <c r="GDU107" s="532"/>
      <c r="GDV107" s="533"/>
      <c r="GDW107" s="527"/>
      <c r="GDX107" s="528"/>
      <c r="GDY107" s="529"/>
      <c r="GDZ107" s="530"/>
      <c r="GEA107" s="531"/>
      <c r="GEB107" s="532"/>
      <c r="GEC107" s="533"/>
      <c r="GED107" s="527"/>
      <c r="GEE107" s="528"/>
      <c r="GEF107" s="529"/>
      <c r="GEG107" s="530"/>
      <c r="GEH107" s="531"/>
      <c r="GEI107" s="532"/>
      <c r="GEJ107" s="533"/>
      <c r="GEK107" s="527"/>
      <c r="GEL107" s="528"/>
      <c r="GEM107" s="529"/>
      <c r="GEN107" s="530"/>
      <c r="GEO107" s="531"/>
      <c r="GEP107" s="532"/>
      <c r="GEQ107" s="533"/>
      <c r="GER107" s="527"/>
      <c r="GES107" s="528"/>
      <c r="GET107" s="529"/>
      <c r="GEU107" s="530"/>
      <c r="GEV107" s="531"/>
      <c r="GEW107" s="532"/>
      <c r="GEX107" s="533"/>
      <c r="GEY107" s="527"/>
      <c r="GEZ107" s="528"/>
      <c r="GFA107" s="529"/>
      <c r="GFB107" s="530"/>
      <c r="GFC107" s="531"/>
      <c r="GFD107" s="532"/>
      <c r="GFE107" s="533"/>
      <c r="GFF107" s="527"/>
      <c r="GFG107" s="528"/>
      <c r="GFH107" s="529"/>
      <c r="GFI107" s="530"/>
      <c r="GFJ107" s="531"/>
      <c r="GFK107" s="532"/>
      <c r="GFL107" s="533"/>
      <c r="GFM107" s="527"/>
      <c r="GFN107" s="528"/>
      <c r="GFO107" s="529"/>
      <c r="GFP107" s="530"/>
      <c r="GFQ107" s="531"/>
      <c r="GFR107" s="532"/>
      <c r="GFS107" s="533"/>
      <c r="GFT107" s="527"/>
      <c r="GFU107" s="528"/>
      <c r="GFV107" s="529"/>
      <c r="GFW107" s="530"/>
      <c r="GFX107" s="531"/>
      <c r="GFY107" s="532"/>
      <c r="GFZ107" s="533"/>
      <c r="GGA107" s="527"/>
      <c r="GGB107" s="528"/>
      <c r="GGC107" s="529"/>
      <c r="GGD107" s="530"/>
      <c r="GGE107" s="531"/>
      <c r="GGF107" s="532"/>
      <c r="GGG107" s="533"/>
      <c r="GGH107" s="527"/>
      <c r="GGI107" s="528"/>
      <c r="GGJ107" s="529"/>
      <c r="GGK107" s="530"/>
      <c r="GGL107" s="531"/>
      <c r="GGM107" s="532"/>
      <c r="GGN107" s="533"/>
      <c r="GGO107" s="527"/>
      <c r="GGP107" s="528"/>
      <c r="GGQ107" s="529"/>
      <c r="GGR107" s="530"/>
      <c r="GGS107" s="531"/>
      <c r="GGT107" s="532"/>
      <c r="GGU107" s="533"/>
      <c r="GGV107" s="527"/>
      <c r="GGW107" s="528"/>
      <c r="GGX107" s="529"/>
      <c r="GGY107" s="530"/>
      <c r="GGZ107" s="531"/>
      <c r="GHA107" s="532"/>
      <c r="GHB107" s="533"/>
      <c r="GHC107" s="527"/>
      <c r="GHD107" s="528"/>
      <c r="GHE107" s="529"/>
      <c r="GHF107" s="530"/>
      <c r="GHG107" s="531"/>
      <c r="GHH107" s="532"/>
      <c r="GHI107" s="533"/>
      <c r="GHJ107" s="527"/>
      <c r="GHK107" s="528"/>
      <c r="GHL107" s="529"/>
      <c r="GHM107" s="530"/>
      <c r="GHN107" s="531"/>
      <c r="GHO107" s="532"/>
      <c r="GHP107" s="533"/>
      <c r="GHQ107" s="527"/>
      <c r="GHR107" s="528"/>
      <c r="GHS107" s="529"/>
      <c r="GHT107" s="530"/>
      <c r="GHU107" s="531"/>
      <c r="GHV107" s="532"/>
      <c r="GHW107" s="533"/>
      <c r="GHX107" s="527"/>
      <c r="GHY107" s="528"/>
      <c r="GHZ107" s="529"/>
      <c r="GIA107" s="530"/>
      <c r="GIB107" s="531"/>
      <c r="GIC107" s="532"/>
      <c r="GID107" s="533"/>
      <c r="GIE107" s="527"/>
      <c r="GIF107" s="528"/>
      <c r="GIG107" s="529"/>
      <c r="GIH107" s="530"/>
      <c r="GII107" s="531"/>
      <c r="GIJ107" s="532"/>
      <c r="GIK107" s="533"/>
      <c r="GIL107" s="527"/>
      <c r="GIM107" s="528"/>
      <c r="GIN107" s="529"/>
      <c r="GIO107" s="530"/>
      <c r="GIP107" s="531"/>
      <c r="GIQ107" s="532"/>
      <c r="GIR107" s="533"/>
      <c r="GIS107" s="527"/>
      <c r="GIT107" s="528"/>
      <c r="GIU107" s="529"/>
      <c r="GIV107" s="530"/>
      <c r="GIW107" s="531"/>
      <c r="GIX107" s="532"/>
      <c r="GIY107" s="533"/>
      <c r="GIZ107" s="527"/>
      <c r="GJA107" s="528"/>
      <c r="GJB107" s="529"/>
      <c r="GJC107" s="530"/>
      <c r="GJD107" s="531"/>
      <c r="GJE107" s="532"/>
      <c r="GJF107" s="533"/>
      <c r="GJG107" s="527"/>
      <c r="GJH107" s="528"/>
      <c r="GJI107" s="529"/>
      <c r="GJJ107" s="530"/>
      <c r="GJK107" s="531"/>
      <c r="GJL107" s="532"/>
      <c r="GJM107" s="533"/>
      <c r="GJN107" s="527"/>
      <c r="GJO107" s="528"/>
      <c r="GJP107" s="529"/>
      <c r="GJQ107" s="530"/>
      <c r="GJR107" s="531"/>
      <c r="GJS107" s="532"/>
      <c r="GJT107" s="533"/>
      <c r="GJU107" s="527"/>
      <c r="GJV107" s="528"/>
      <c r="GJW107" s="529"/>
      <c r="GJX107" s="530"/>
      <c r="GJY107" s="531"/>
      <c r="GJZ107" s="532"/>
      <c r="GKA107" s="533"/>
      <c r="GKB107" s="527"/>
      <c r="GKC107" s="528"/>
      <c r="GKD107" s="529"/>
      <c r="GKE107" s="530"/>
      <c r="GKF107" s="531"/>
      <c r="GKG107" s="532"/>
      <c r="GKH107" s="533"/>
      <c r="GKI107" s="527"/>
      <c r="GKJ107" s="528"/>
      <c r="GKK107" s="529"/>
      <c r="GKL107" s="530"/>
      <c r="GKM107" s="531"/>
      <c r="GKN107" s="532"/>
      <c r="GKO107" s="533"/>
      <c r="GKP107" s="527"/>
      <c r="GKQ107" s="528"/>
      <c r="GKR107" s="529"/>
      <c r="GKS107" s="530"/>
      <c r="GKT107" s="531"/>
      <c r="GKU107" s="532"/>
      <c r="GKV107" s="533"/>
      <c r="GKW107" s="527"/>
      <c r="GKX107" s="528"/>
      <c r="GKY107" s="529"/>
      <c r="GKZ107" s="530"/>
      <c r="GLA107" s="531"/>
      <c r="GLB107" s="532"/>
      <c r="GLC107" s="533"/>
      <c r="GLD107" s="527"/>
      <c r="GLE107" s="528"/>
      <c r="GLF107" s="529"/>
      <c r="GLG107" s="530"/>
      <c r="GLH107" s="531"/>
      <c r="GLI107" s="532"/>
      <c r="GLJ107" s="533"/>
      <c r="GLK107" s="527"/>
      <c r="GLL107" s="528"/>
      <c r="GLM107" s="529"/>
      <c r="GLN107" s="530"/>
      <c r="GLO107" s="531"/>
      <c r="GLP107" s="532"/>
      <c r="GLQ107" s="533"/>
      <c r="GLR107" s="527"/>
      <c r="GLS107" s="528"/>
      <c r="GLT107" s="529"/>
      <c r="GLU107" s="530"/>
      <c r="GLV107" s="531"/>
      <c r="GLW107" s="532"/>
      <c r="GLX107" s="533"/>
      <c r="GLY107" s="527"/>
      <c r="GLZ107" s="528"/>
      <c r="GMA107" s="529"/>
      <c r="GMB107" s="530"/>
      <c r="GMC107" s="531"/>
      <c r="GMD107" s="532"/>
      <c r="GME107" s="533"/>
      <c r="GMF107" s="527"/>
      <c r="GMG107" s="528"/>
      <c r="GMH107" s="529"/>
      <c r="GMI107" s="530"/>
      <c r="GMJ107" s="531"/>
      <c r="GMK107" s="532"/>
      <c r="GML107" s="533"/>
      <c r="GMM107" s="527"/>
      <c r="GMN107" s="528"/>
      <c r="GMO107" s="529"/>
      <c r="GMP107" s="530"/>
      <c r="GMQ107" s="531"/>
      <c r="GMR107" s="532"/>
      <c r="GMS107" s="533"/>
      <c r="GMT107" s="527"/>
      <c r="GMU107" s="528"/>
      <c r="GMV107" s="529"/>
      <c r="GMW107" s="530"/>
      <c r="GMX107" s="531"/>
      <c r="GMY107" s="532"/>
      <c r="GMZ107" s="533"/>
      <c r="GNA107" s="527"/>
      <c r="GNB107" s="528"/>
      <c r="GNC107" s="529"/>
      <c r="GND107" s="530"/>
      <c r="GNE107" s="531"/>
      <c r="GNF107" s="532"/>
      <c r="GNG107" s="533"/>
      <c r="GNH107" s="527"/>
      <c r="GNI107" s="528"/>
      <c r="GNJ107" s="529"/>
      <c r="GNK107" s="530"/>
      <c r="GNL107" s="531"/>
      <c r="GNM107" s="532"/>
      <c r="GNN107" s="533"/>
      <c r="GNO107" s="527"/>
      <c r="GNP107" s="528"/>
      <c r="GNQ107" s="529"/>
      <c r="GNR107" s="530"/>
      <c r="GNS107" s="531"/>
      <c r="GNT107" s="532"/>
      <c r="GNU107" s="533"/>
      <c r="GNV107" s="527"/>
      <c r="GNW107" s="528"/>
      <c r="GNX107" s="529"/>
      <c r="GNY107" s="530"/>
      <c r="GNZ107" s="531"/>
      <c r="GOA107" s="532"/>
      <c r="GOB107" s="533"/>
      <c r="GOC107" s="527"/>
      <c r="GOD107" s="528"/>
      <c r="GOE107" s="529"/>
      <c r="GOF107" s="530"/>
      <c r="GOG107" s="531"/>
      <c r="GOH107" s="532"/>
      <c r="GOI107" s="533"/>
      <c r="GOJ107" s="527"/>
      <c r="GOK107" s="528"/>
      <c r="GOL107" s="529"/>
      <c r="GOM107" s="530"/>
      <c r="GON107" s="531"/>
      <c r="GOO107" s="532"/>
      <c r="GOP107" s="533"/>
      <c r="GOQ107" s="527"/>
      <c r="GOR107" s="528"/>
      <c r="GOS107" s="529"/>
      <c r="GOT107" s="530"/>
      <c r="GOU107" s="531"/>
      <c r="GOV107" s="532"/>
      <c r="GOW107" s="533"/>
      <c r="GOX107" s="527"/>
      <c r="GOY107" s="528"/>
      <c r="GOZ107" s="529"/>
      <c r="GPA107" s="530"/>
      <c r="GPB107" s="531"/>
      <c r="GPC107" s="532"/>
      <c r="GPD107" s="533"/>
      <c r="GPE107" s="527"/>
      <c r="GPF107" s="528"/>
      <c r="GPG107" s="529"/>
      <c r="GPH107" s="530"/>
      <c r="GPI107" s="531"/>
      <c r="GPJ107" s="532"/>
      <c r="GPK107" s="533"/>
      <c r="GPL107" s="527"/>
      <c r="GPM107" s="528"/>
      <c r="GPN107" s="529"/>
      <c r="GPO107" s="530"/>
      <c r="GPP107" s="531"/>
      <c r="GPQ107" s="532"/>
      <c r="GPR107" s="533"/>
      <c r="GPS107" s="527"/>
      <c r="GPT107" s="528"/>
      <c r="GPU107" s="529"/>
      <c r="GPV107" s="530"/>
      <c r="GPW107" s="531"/>
      <c r="GPX107" s="532"/>
      <c r="GPY107" s="533"/>
      <c r="GPZ107" s="527"/>
      <c r="GQA107" s="528"/>
      <c r="GQB107" s="529"/>
      <c r="GQC107" s="530"/>
      <c r="GQD107" s="531"/>
      <c r="GQE107" s="532"/>
      <c r="GQF107" s="533"/>
      <c r="GQG107" s="527"/>
      <c r="GQH107" s="528"/>
      <c r="GQI107" s="529"/>
      <c r="GQJ107" s="530"/>
      <c r="GQK107" s="531"/>
      <c r="GQL107" s="532"/>
      <c r="GQM107" s="533"/>
      <c r="GQN107" s="527"/>
      <c r="GQO107" s="528"/>
      <c r="GQP107" s="529"/>
      <c r="GQQ107" s="530"/>
      <c r="GQR107" s="531"/>
      <c r="GQS107" s="532"/>
      <c r="GQT107" s="533"/>
      <c r="GQU107" s="527"/>
      <c r="GQV107" s="528"/>
      <c r="GQW107" s="529"/>
      <c r="GQX107" s="530"/>
      <c r="GQY107" s="531"/>
      <c r="GQZ107" s="532"/>
      <c r="GRA107" s="533"/>
      <c r="GRB107" s="527"/>
      <c r="GRC107" s="528"/>
      <c r="GRD107" s="529"/>
      <c r="GRE107" s="530"/>
      <c r="GRF107" s="531"/>
      <c r="GRG107" s="532"/>
      <c r="GRH107" s="533"/>
      <c r="GRI107" s="527"/>
      <c r="GRJ107" s="528"/>
      <c r="GRK107" s="529"/>
      <c r="GRL107" s="530"/>
      <c r="GRM107" s="531"/>
      <c r="GRN107" s="532"/>
      <c r="GRO107" s="533"/>
      <c r="GRP107" s="527"/>
      <c r="GRQ107" s="528"/>
      <c r="GRR107" s="529"/>
      <c r="GRS107" s="530"/>
      <c r="GRT107" s="531"/>
      <c r="GRU107" s="532"/>
      <c r="GRV107" s="533"/>
      <c r="GRW107" s="527"/>
      <c r="GRX107" s="528"/>
      <c r="GRY107" s="529"/>
      <c r="GRZ107" s="530"/>
      <c r="GSA107" s="531"/>
      <c r="GSB107" s="532"/>
      <c r="GSC107" s="533"/>
      <c r="GSD107" s="527"/>
      <c r="GSE107" s="528"/>
      <c r="GSF107" s="529"/>
      <c r="GSG107" s="530"/>
      <c r="GSH107" s="531"/>
      <c r="GSI107" s="532"/>
      <c r="GSJ107" s="533"/>
      <c r="GSK107" s="527"/>
      <c r="GSL107" s="528"/>
      <c r="GSM107" s="529"/>
      <c r="GSN107" s="530"/>
      <c r="GSO107" s="531"/>
      <c r="GSP107" s="532"/>
      <c r="GSQ107" s="533"/>
      <c r="GSR107" s="527"/>
      <c r="GSS107" s="528"/>
      <c r="GST107" s="529"/>
      <c r="GSU107" s="530"/>
      <c r="GSV107" s="531"/>
      <c r="GSW107" s="532"/>
      <c r="GSX107" s="533"/>
      <c r="GSY107" s="527"/>
      <c r="GSZ107" s="528"/>
      <c r="GTA107" s="529"/>
      <c r="GTB107" s="530"/>
      <c r="GTC107" s="531"/>
      <c r="GTD107" s="532"/>
      <c r="GTE107" s="533"/>
      <c r="GTF107" s="527"/>
      <c r="GTG107" s="528"/>
      <c r="GTH107" s="529"/>
      <c r="GTI107" s="530"/>
      <c r="GTJ107" s="531"/>
      <c r="GTK107" s="532"/>
      <c r="GTL107" s="533"/>
      <c r="GTM107" s="527"/>
      <c r="GTN107" s="528"/>
      <c r="GTO107" s="529"/>
      <c r="GTP107" s="530"/>
      <c r="GTQ107" s="531"/>
      <c r="GTR107" s="532"/>
      <c r="GTS107" s="533"/>
      <c r="GTT107" s="527"/>
      <c r="GTU107" s="528"/>
      <c r="GTV107" s="529"/>
      <c r="GTW107" s="530"/>
      <c r="GTX107" s="531"/>
      <c r="GTY107" s="532"/>
      <c r="GTZ107" s="533"/>
      <c r="GUA107" s="527"/>
      <c r="GUB107" s="528"/>
      <c r="GUC107" s="529"/>
      <c r="GUD107" s="530"/>
      <c r="GUE107" s="531"/>
      <c r="GUF107" s="532"/>
      <c r="GUG107" s="533"/>
      <c r="GUH107" s="527"/>
      <c r="GUI107" s="528"/>
      <c r="GUJ107" s="529"/>
      <c r="GUK107" s="530"/>
      <c r="GUL107" s="531"/>
      <c r="GUM107" s="532"/>
      <c r="GUN107" s="533"/>
      <c r="GUO107" s="527"/>
      <c r="GUP107" s="528"/>
      <c r="GUQ107" s="529"/>
      <c r="GUR107" s="530"/>
      <c r="GUS107" s="531"/>
      <c r="GUT107" s="532"/>
      <c r="GUU107" s="533"/>
      <c r="GUV107" s="527"/>
      <c r="GUW107" s="528"/>
      <c r="GUX107" s="529"/>
      <c r="GUY107" s="530"/>
      <c r="GUZ107" s="531"/>
      <c r="GVA107" s="532"/>
      <c r="GVB107" s="533"/>
      <c r="GVC107" s="527"/>
      <c r="GVD107" s="528"/>
      <c r="GVE107" s="529"/>
      <c r="GVF107" s="530"/>
      <c r="GVG107" s="531"/>
      <c r="GVH107" s="532"/>
      <c r="GVI107" s="533"/>
      <c r="GVJ107" s="527"/>
      <c r="GVK107" s="528"/>
      <c r="GVL107" s="529"/>
      <c r="GVM107" s="530"/>
      <c r="GVN107" s="531"/>
      <c r="GVO107" s="532"/>
      <c r="GVP107" s="533"/>
      <c r="GVQ107" s="527"/>
      <c r="GVR107" s="528"/>
      <c r="GVS107" s="529"/>
      <c r="GVT107" s="530"/>
      <c r="GVU107" s="531"/>
      <c r="GVV107" s="532"/>
      <c r="GVW107" s="533"/>
      <c r="GVX107" s="527"/>
      <c r="GVY107" s="528"/>
      <c r="GVZ107" s="529"/>
      <c r="GWA107" s="530"/>
      <c r="GWB107" s="531"/>
      <c r="GWC107" s="532"/>
      <c r="GWD107" s="533"/>
      <c r="GWE107" s="527"/>
      <c r="GWF107" s="528"/>
      <c r="GWG107" s="529"/>
      <c r="GWH107" s="530"/>
      <c r="GWI107" s="531"/>
      <c r="GWJ107" s="532"/>
      <c r="GWK107" s="533"/>
      <c r="GWL107" s="527"/>
      <c r="GWM107" s="528"/>
      <c r="GWN107" s="529"/>
      <c r="GWO107" s="530"/>
      <c r="GWP107" s="531"/>
      <c r="GWQ107" s="532"/>
      <c r="GWR107" s="533"/>
      <c r="GWS107" s="527"/>
      <c r="GWT107" s="528"/>
      <c r="GWU107" s="529"/>
      <c r="GWV107" s="530"/>
      <c r="GWW107" s="531"/>
      <c r="GWX107" s="532"/>
      <c r="GWY107" s="533"/>
      <c r="GWZ107" s="527"/>
      <c r="GXA107" s="528"/>
      <c r="GXB107" s="529"/>
      <c r="GXC107" s="530"/>
      <c r="GXD107" s="531"/>
      <c r="GXE107" s="532"/>
      <c r="GXF107" s="533"/>
      <c r="GXG107" s="527"/>
      <c r="GXH107" s="528"/>
      <c r="GXI107" s="529"/>
      <c r="GXJ107" s="530"/>
      <c r="GXK107" s="531"/>
      <c r="GXL107" s="532"/>
      <c r="GXM107" s="533"/>
      <c r="GXN107" s="527"/>
      <c r="GXO107" s="528"/>
      <c r="GXP107" s="529"/>
      <c r="GXQ107" s="530"/>
      <c r="GXR107" s="531"/>
      <c r="GXS107" s="532"/>
      <c r="GXT107" s="533"/>
      <c r="GXU107" s="527"/>
      <c r="GXV107" s="528"/>
      <c r="GXW107" s="529"/>
      <c r="GXX107" s="530"/>
      <c r="GXY107" s="531"/>
      <c r="GXZ107" s="532"/>
      <c r="GYA107" s="533"/>
      <c r="GYB107" s="527"/>
      <c r="GYC107" s="528"/>
      <c r="GYD107" s="529"/>
      <c r="GYE107" s="530"/>
      <c r="GYF107" s="531"/>
      <c r="GYG107" s="532"/>
      <c r="GYH107" s="533"/>
      <c r="GYI107" s="527"/>
      <c r="GYJ107" s="528"/>
      <c r="GYK107" s="529"/>
      <c r="GYL107" s="530"/>
      <c r="GYM107" s="531"/>
      <c r="GYN107" s="532"/>
      <c r="GYO107" s="533"/>
      <c r="GYP107" s="527"/>
      <c r="GYQ107" s="528"/>
      <c r="GYR107" s="529"/>
      <c r="GYS107" s="530"/>
      <c r="GYT107" s="531"/>
      <c r="GYU107" s="532"/>
      <c r="GYV107" s="533"/>
      <c r="GYW107" s="527"/>
      <c r="GYX107" s="528"/>
      <c r="GYY107" s="529"/>
      <c r="GYZ107" s="530"/>
      <c r="GZA107" s="531"/>
      <c r="GZB107" s="532"/>
      <c r="GZC107" s="533"/>
      <c r="GZD107" s="527"/>
      <c r="GZE107" s="528"/>
      <c r="GZF107" s="529"/>
      <c r="GZG107" s="530"/>
      <c r="GZH107" s="531"/>
      <c r="GZI107" s="532"/>
      <c r="GZJ107" s="533"/>
      <c r="GZK107" s="527"/>
      <c r="GZL107" s="528"/>
      <c r="GZM107" s="529"/>
      <c r="GZN107" s="530"/>
      <c r="GZO107" s="531"/>
      <c r="GZP107" s="532"/>
      <c r="GZQ107" s="533"/>
      <c r="GZR107" s="527"/>
      <c r="GZS107" s="528"/>
      <c r="GZT107" s="529"/>
      <c r="GZU107" s="530"/>
      <c r="GZV107" s="531"/>
      <c r="GZW107" s="532"/>
      <c r="GZX107" s="533"/>
      <c r="GZY107" s="527"/>
      <c r="GZZ107" s="528"/>
      <c r="HAA107" s="529"/>
      <c r="HAB107" s="530"/>
      <c r="HAC107" s="531"/>
      <c r="HAD107" s="532"/>
      <c r="HAE107" s="533"/>
      <c r="HAF107" s="527"/>
      <c r="HAG107" s="528"/>
      <c r="HAH107" s="529"/>
      <c r="HAI107" s="530"/>
      <c r="HAJ107" s="531"/>
      <c r="HAK107" s="532"/>
      <c r="HAL107" s="533"/>
      <c r="HAM107" s="527"/>
      <c r="HAN107" s="528"/>
      <c r="HAO107" s="529"/>
      <c r="HAP107" s="530"/>
      <c r="HAQ107" s="531"/>
      <c r="HAR107" s="532"/>
      <c r="HAS107" s="533"/>
      <c r="HAT107" s="527"/>
      <c r="HAU107" s="528"/>
      <c r="HAV107" s="529"/>
      <c r="HAW107" s="530"/>
      <c r="HAX107" s="531"/>
      <c r="HAY107" s="532"/>
      <c r="HAZ107" s="533"/>
      <c r="HBA107" s="527"/>
      <c r="HBB107" s="528"/>
      <c r="HBC107" s="529"/>
      <c r="HBD107" s="530"/>
      <c r="HBE107" s="531"/>
      <c r="HBF107" s="532"/>
      <c r="HBG107" s="533"/>
      <c r="HBH107" s="527"/>
      <c r="HBI107" s="528"/>
      <c r="HBJ107" s="529"/>
      <c r="HBK107" s="530"/>
      <c r="HBL107" s="531"/>
      <c r="HBM107" s="532"/>
      <c r="HBN107" s="533"/>
      <c r="HBO107" s="527"/>
      <c r="HBP107" s="528"/>
      <c r="HBQ107" s="529"/>
      <c r="HBR107" s="530"/>
      <c r="HBS107" s="531"/>
      <c r="HBT107" s="532"/>
      <c r="HBU107" s="533"/>
      <c r="HBV107" s="527"/>
      <c r="HBW107" s="528"/>
      <c r="HBX107" s="529"/>
      <c r="HBY107" s="530"/>
      <c r="HBZ107" s="531"/>
      <c r="HCA107" s="532"/>
      <c r="HCB107" s="533"/>
      <c r="HCC107" s="527"/>
      <c r="HCD107" s="528"/>
      <c r="HCE107" s="529"/>
      <c r="HCF107" s="530"/>
      <c r="HCG107" s="531"/>
      <c r="HCH107" s="532"/>
      <c r="HCI107" s="533"/>
      <c r="HCJ107" s="527"/>
      <c r="HCK107" s="528"/>
      <c r="HCL107" s="529"/>
      <c r="HCM107" s="530"/>
      <c r="HCN107" s="531"/>
      <c r="HCO107" s="532"/>
      <c r="HCP107" s="533"/>
      <c r="HCQ107" s="527"/>
      <c r="HCR107" s="528"/>
      <c r="HCS107" s="529"/>
      <c r="HCT107" s="530"/>
      <c r="HCU107" s="531"/>
      <c r="HCV107" s="532"/>
      <c r="HCW107" s="533"/>
      <c r="HCX107" s="527"/>
      <c r="HCY107" s="528"/>
      <c r="HCZ107" s="529"/>
      <c r="HDA107" s="530"/>
      <c r="HDB107" s="531"/>
      <c r="HDC107" s="532"/>
      <c r="HDD107" s="533"/>
      <c r="HDE107" s="527"/>
      <c r="HDF107" s="528"/>
      <c r="HDG107" s="529"/>
      <c r="HDH107" s="530"/>
      <c r="HDI107" s="531"/>
      <c r="HDJ107" s="532"/>
      <c r="HDK107" s="533"/>
      <c r="HDL107" s="527"/>
      <c r="HDM107" s="528"/>
      <c r="HDN107" s="529"/>
      <c r="HDO107" s="530"/>
      <c r="HDP107" s="531"/>
      <c r="HDQ107" s="532"/>
      <c r="HDR107" s="533"/>
      <c r="HDS107" s="527"/>
      <c r="HDT107" s="528"/>
      <c r="HDU107" s="529"/>
      <c r="HDV107" s="530"/>
      <c r="HDW107" s="531"/>
      <c r="HDX107" s="532"/>
      <c r="HDY107" s="533"/>
      <c r="HDZ107" s="527"/>
      <c r="HEA107" s="528"/>
      <c r="HEB107" s="529"/>
      <c r="HEC107" s="530"/>
      <c r="HED107" s="531"/>
      <c r="HEE107" s="532"/>
      <c r="HEF107" s="533"/>
      <c r="HEG107" s="527"/>
      <c r="HEH107" s="528"/>
      <c r="HEI107" s="529"/>
      <c r="HEJ107" s="530"/>
      <c r="HEK107" s="531"/>
      <c r="HEL107" s="532"/>
      <c r="HEM107" s="533"/>
      <c r="HEN107" s="527"/>
      <c r="HEO107" s="528"/>
      <c r="HEP107" s="529"/>
      <c r="HEQ107" s="530"/>
      <c r="HER107" s="531"/>
      <c r="HES107" s="532"/>
      <c r="HET107" s="533"/>
      <c r="HEU107" s="527"/>
      <c r="HEV107" s="528"/>
      <c r="HEW107" s="529"/>
      <c r="HEX107" s="530"/>
      <c r="HEY107" s="531"/>
      <c r="HEZ107" s="532"/>
      <c r="HFA107" s="533"/>
      <c r="HFB107" s="527"/>
      <c r="HFC107" s="528"/>
      <c r="HFD107" s="529"/>
      <c r="HFE107" s="530"/>
      <c r="HFF107" s="531"/>
      <c r="HFG107" s="532"/>
      <c r="HFH107" s="533"/>
      <c r="HFI107" s="527"/>
      <c r="HFJ107" s="528"/>
      <c r="HFK107" s="529"/>
      <c r="HFL107" s="530"/>
      <c r="HFM107" s="531"/>
      <c r="HFN107" s="532"/>
      <c r="HFO107" s="533"/>
      <c r="HFP107" s="527"/>
      <c r="HFQ107" s="528"/>
      <c r="HFR107" s="529"/>
      <c r="HFS107" s="530"/>
      <c r="HFT107" s="531"/>
      <c r="HFU107" s="532"/>
      <c r="HFV107" s="533"/>
      <c r="HFW107" s="527"/>
      <c r="HFX107" s="528"/>
      <c r="HFY107" s="529"/>
      <c r="HFZ107" s="530"/>
      <c r="HGA107" s="531"/>
      <c r="HGB107" s="532"/>
      <c r="HGC107" s="533"/>
      <c r="HGD107" s="527"/>
      <c r="HGE107" s="528"/>
      <c r="HGF107" s="529"/>
      <c r="HGG107" s="530"/>
      <c r="HGH107" s="531"/>
      <c r="HGI107" s="532"/>
      <c r="HGJ107" s="533"/>
      <c r="HGK107" s="527"/>
      <c r="HGL107" s="528"/>
      <c r="HGM107" s="529"/>
      <c r="HGN107" s="530"/>
      <c r="HGO107" s="531"/>
      <c r="HGP107" s="532"/>
      <c r="HGQ107" s="533"/>
      <c r="HGR107" s="527"/>
      <c r="HGS107" s="528"/>
      <c r="HGT107" s="529"/>
      <c r="HGU107" s="530"/>
      <c r="HGV107" s="531"/>
      <c r="HGW107" s="532"/>
      <c r="HGX107" s="533"/>
      <c r="HGY107" s="527"/>
      <c r="HGZ107" s="528"/>
      <c r="HHA107" s="529"/>
      <c r="HHB107" s="530"/>
      <c r="HHC107" s="531"/>
      <c r="HHD107" s="532"/>
      <c r="HHE107" s="533"/>
      <c r="HHF107" s="527"/>
      <c r="HHG107" s="528"/>
      <c r="HHH107" s="529"/>
      <c r="HHI107" s="530"/>
      <c r="HHJ107" s="531"/>
      <c r="HHK107" s="532"/>
      <c r="HHL107" s="533"/>
      <c r="HHM107" s="527"/>
      <c r="HHN107" s="528"/>
      <c r="HHO107" s="529"/>
      <c r="HHP107" s="530"/>
      <c r="HHQ107" s="531"/>
      <c r="HHR107" s="532"/>
      <c r="HHS107" s="533"/>
      <c r="HHT107" s="527"/>
      <c r="HHU107" s="528"/>
      <c r="HHV107" s="529"/>
      <c r="HHW107" s="530"/>
      <c r="HHX107" s="531"/>
      <c r="HHY107" s="532"/>
      <c r="HHZ107" s="533"/>
      <c r="HIA107" s="527"/>
      <c r="HIB107" s="528"/>
      <c r="HIC107" s="529"/>
      <c r="HID107" s="530"/>
      <c r="HIE107" s="531"/>
      <c r="HIF107" s="532"/>
      <c r="HIG107" s="533"/>
      <c r="HIH107" s="527"/>
      <c r="HII107" s="528"/>
      <c r="HIJ107" s="529"/>
      <c r="HIK107" s="530"/>
      <c r="HIL107" s="531"/>
      <c r="HIM107" s="532"/>
      <c r="HIN107" s="533"/>
      <c r="HIO107" s="527"/>
      <c r="HIP107" s="528"/>
      <c r="HIQ107" s="529"/>
      <c r="HIR107" s="530"/>
      <c r="HIS107" s="531"/>
      <c r="HIT107" s="532"/>
      <c r="HIU107" s="533"/>
      <c r="HIV107" s="527"/>
      <c r="HIW107" s="528"/>
      <c r="HIX107" s="529"/>
      <c r="HIY107" s="530"/>
      <c r="HIZ107" s="531"/>
      <c r="HJA107" s="532"/>
      <c r="HJB107" s="533"/>
      <c r="HJC107" s="527"/>
      <c r="HJD107" s="528"/>
      <c r="HJE107" s="529"/>
      <c r="HJF107" s="530"/>
      <c r="HJG107" s="531"/>
      <c r="HJH107" s="532"/>
      <c r="HJI107" s="533"/>
      <c r="HJJ107" s="527"/>
      <c r="HJK107" s="528"/>
      <c r="HJL107" s="529"/>
      <c r="HJM107" s="530"/>
      <c r="HJN107" s="531"/>
      <c r="HJO107" s="532"/>
      <c r="HJP107" s="533"/>
      <c r="HJQ107" s="527"/>
      <c r="HJR107" s="528"/>
      <c r="HJS107" s="529"/>
      <c r="HJT107" s="530"/>
      <c r="HJU107" s="531"/>
      <c r="HJV107" s="532"/>
      <c r="HJW107" s="533"/>
      <c r="HJX107" s="527"/>
      <c r="HJY107" s="528"/>
      <c r="HJZ107" s="529"/>
      <c r="HKA107" s="530"/>
      <c r="HKB107" s="531"/>
      <c r="HKC107" s="532"/>
      <c r="HKD107" s="533"/>
      <c r="HKE107" s="527"/>
      <c r="HKF107" s="528"/>
      <c r="HKG107" s="529"/>
      <c r="HKH107" s="530"/>
      <c r="HKI107" s="531"/>
      <c r="HKJ107" s="532"/>
      <c r="HKK107" s="533"/>
      <c r="HKL107" s="527"/>
      <c r="HKM107" s="528"/>
      <c r="HKN107" s="529"/>
      <c r="HKO107" s="530"/>
      <c r="HKP107" s="531"/>
      <c r="HKQ107" s="532"/>
      <c r="HKR107" s="533"/>
      <c r="HKS107" s="527"/>
      <c r="HKT107" s="528"/>
      <c r="HKU107" s="529"/>
      <c r="HKV107" s="530"/>
      <c r="HKW107" s="531"/>
      <c r="HKX107" s="532"/>
      <c r="HKY107" s="533"/>
      <c r="HKZ107" s="527"/>
      <c r="HLA107" s="528"/>
      <c r="HLB107" s="529"/>
      <c r="HLC107" s="530"/>
      <c r="HLD107" s="531"/>
      <c r="HLE107" s="532"/>
      <c r="HLF107" s="533"/>
      <c r="HLG107" s="527"/>
      <c r="HLH107" s="528"/>
      <c r="HLI107" s="529"/>
      <c r="HLJ107" s="530"/>
      <c r="HLK107" s="531"/>
      <c r="HLL107" s="532"/>
      <c r="HLM107" s="533"/>
      <c r="HLN107" s="527"/>
      <c r="HLO107" s="528"/>
      <c r="HLP107" s="529"/>
      <c r="HLQ107" s="530"/>
      <c r="HLR107" s="531"/>
      <c r="HLS107" s="532"/>
      <c r="HLT107" s="533"/>
      <c r="HLU107" s="527"/>
      <c r="HLV107" s="528"/>
      <c r="HLW107" s="529"/>
      <c r="HLX107" s="530"/>
      <c r="HLY107" s="531"/>
      <c r="HLZ107" s="532"/>
      <c r="HMA107" s="533"/>
      <c r="HMB107" s="527"/>
      <c r="HMC107" s="528"/>
      <c r="HMD107" s="529"/>
      <c r="HME107" s="530"/>
      <c r="HMF107" s="531"/>
      <c r="HMG107" s="532"/>
      <c r="HMH107" s="533"/>
      <c r="HMI107" s="527"/>
      <c r="HMJ107" s="528"/>
      <c r="HMK107" s="529"/>
      <c r="HML107" s="530"/>
      <c r="HMM107" s="531"/>
      <c r="HMN107" s="532"/>
      <c r="HMO107" s="533"/>
      <c r="HMP107" s="527"/>
      <c r="HMQ107" s="528"/>
      <c r="HMR107" s="529"/>
      <c r="HMS107" s="530"/>
      <c r="HMT107" s="531"/>
      <c r="HMU107" s="532"/>
      <c r="HMV107" s="533"/>
      <c r="HMW107" s="527"/>
      <c r="HMX107" s="528"/>
      <c r="HMY107" s="529"/>
      <c r="HMZ107" s="530"/>
      <c r="HNA107" s="531"/>
      <c r="HNB107" s="532"/>
      <c r="HNC107" s="533"/>
      <c r="HND107" s="527"/>
      <c r="HNE107" s="528"/>
      <c r="HNF107" s="529"/>
      <c r="HNG107" s="530"/>
      <c r="HNH107" s="531"/>
      <c r="HNI107" s="532"/>
      <c r="HNJ107" s="533"/>
      <c r="HNK107" s="527"/>
      <c r="HNL107" s="528"/>
      <c r="HNM107" s="529"/>
      <c r="HNN107" s="530"/>
      <c r="HNO107" s="531"/>
      <c r="HNP107" s="532"/>
      <c r="HNQ107" s="533"/>
      <c r="HNR107" s="527"/>
      <c r="HNS107" s="528"/>
      <c r="HNT107" s="529"/>
      <c r="HNU107" s="530"/>
      <c r="HNV107" s="531"/>
      <c r="HNW107" s="532"/>
      <c r="HNX107" s="533"/>
      <c r="HNY107" s="527"/>
      <c r="HNZ107" s="528"/>
      <c r="HOA107" s="529"/>
      <c r="HOB107" s="530"/>
      <c r="HOC107" s="531"/>
      <c r="HOD107" s="532"/>
      <c r="HOE107" s="533"/>
      <c r="HOF107" s="527"/>
      <c r="HOG107" s="528"/>
      <c r="HOH107" s="529"/>
      <c r="HOI107" s="530"/>
      <c r="HOJ107" s="531"/>
      <c r="HOK107" s="532"/>
      <c r="HOL107" s="533"/>
      <c r="HOM107" s="527"/>
      <c r="HON107" s="528"/>
      <c r="HOO107" s="529"/>
      <c r="HOP107" s="530"/>
      <c r="HOQ107" s="531"/>
      <c r="HOR107" s="532"/>
      <c r="HOS107" s="533"/>
      <c r="HOT107" s="527"/>
      <c r="HOU107" s="528"/>
      <c r="HOV107" s="529"/>
      <c r="HOW107" s="530"/>
      <c r="HOX107" s="531"/>
      <c r="HOY107" s="532"/>
      <c r="HOZ107" s="533"/>
      <c r="HPA107" s="527"/>
      <c r="HPB107" s="528"/>
      <c r="HPC107" s="529"/>
      <c r="HPD107" s="530"/>
      <c r="HPE107" s="531"/>
      <c r="HPF107" s="532"/>
      <c r="HPG107" s="533"/>
      <c r="HPH107" s="527"/>
      <c r="HPI107" s="528"/>
      <c r="HPJ107" s="529"/>
      <c r="HPK107" s="530"/>
      <c r="HPL107" s="531"/>
      <c r="HPM107" s="532"/>
      <c r="HPN107" s="533"/>
      <c r="HPO107" s="527"/>
      <c r="HPP107" s="528"/>
      <c r="HPQ107" s="529"/>
      <c r="HPR107" s="530"/>
      <c r="HPS107" s="531"/>
      <c r="HPT107" s="532"/>
      <c r="HPU107" s="533"/>
      <c r="HPV107" s="527"/>
      <c r="HPW107" s="528"/>
      <c r="HPX107" s="529"/>
      <c r="HPY107" s="530"/>
      <c r="HPZ107" s="531"/>
      <c r="HQA107" s="532"/>
      <c r="HQB107" s="533"/>
      <c r="HQC107" s="527"/>
      <c r="HQD107" s="528"/>
      <c r="HQE107" s="529"/>
      <c r="HQF107" s="530"/>
      <c r="HQG107" s="531"/>
      <c r="HQH107" s="532"/>
      <c r="HQI107" s="533"/>
      <c r="HQJ107" s="527"/>
      <c r="HQK107" s="528"/>
      <c r="HQL107" s="529"/>
      <c r="HQM107" s="530"/>
      <c r="HQN107" s="531"/>
      <c r="HQO107" s="532"/>
      <c r="HQP107" s="533"/>
      <c r="HQQ107" s="527"/>
      <c r="HQR107" s="528"/>
      <c r="HQS107" s="529"/>
      <c r="HQT107" s="530"/>
      <c r="HQU107" s="531"/>
      <c r="HQV107" s="532"/>
      <c r="HQW107" s="533"/>
      <c r="HQX107" s="527"/>
      <c r="HQY107" s="528"/>
      <c r="HQZ107" s="529"/>
      <c r="HRA107" s="530"/>
      <c r="HRB107" s="531"/>
      <c r="HRC107" s="532"/>
      <c r="HRD107" s="533"/>
      <c r="HRE107" s="527"/>
      <c r="HRF107" s="528"/>
      <c r="HRG107" s="529"/>
      <c r="HRH107" s="530"/>
      <c r="HRI107" s="531"/>
      <c r="HRJ107" s="532"/>
      <c r="HRK107" s="533"/>
      <c r="HRL107" s="527"/>
      <c r="HRM107" s="528"/>
      <c r="HRN107" s="529"/>
      <c r="HRO107" s="530"/>
      <c r="HRP107" s="531"/>
      <c r="HRQ107" s="532"/>
      <c r="HRR107" s="533"/>
      <c r="HRS107" s="527"/>
      <c r="HRT107" s="528"/>
      <c r="HRU107" s="529"/>
      <c r="HRV107" s="530"/>
      <c r="HRW107" s="531"/>
      <c r="HRX107" s="532"/>
      <c r="HRY107" s="533"/>
      <c r="HRZ107" s="527"/>
      <c r="HSA107" s="528"/>
      <c r="HSB107" s="529"/>
      <c r="HSC107" s="530"/>
      <c r="HSD107" s="531"/>
      <c r="HSE107" s="532"/>
      <c r="HSF107" s="533"/>
      <c r="HSG107" s="527"/>
      <c r="HSH107" s="528"/>
      <c r="HSI107" s="529"/>
      <c r="HSJ107" s="530"/>
      <c r="HSK107" s="531"/>
      <c r="HSL107" s="532"/>
      <c r="HSM107" s="533"/>
      <c r="HSN107" s="527"/>
      <c r="HSO107" s="528"/>
      <c r="HSP107" s="529"/>
      <c r="HSQ107" s="530"/>
      <c r="HSR107" s="531"/>
      <c r="HSS107" s="532"/>
      <c r="HST107" s="533"/>
      <c r="HSU107" s="527"/>
      <c r="HSV107" s="528"/>
      <c r="HSW107" s="529"/>
      <c r="HSX107" s="530"/>
      <c r="HSY107" s="531"/>
      <c r="HSZ107" s="532"/>
      <c r="HTA107" s="533"/>
      <c r="HTB107" s="527"/>
      <c r="HTC107" s="528"/>
      <c r="HTD107" s="529"/>
      <c r="HTE107" s="530"/>
      <c r="HTF107" s="531"/>
      <c r="HTG107" s="532"/>
      <c r="HTH107" s="533"/>
      <c r="HTI107" s="527"/>
      <c r="HTJ107" s="528"/>
      <c r="HTK107" s="529"/>
      <c r="HTL107" s="530"/>
      <c r="HTM107" s="531"/>
      <c r="HTN107" s="532"/>
      <c r="HTO107" s="533"/>
      <c r="HTP107" s="527"/>
      <c r="HTQ107" s="528"/>
      <c r="HTR107" s="529"/>
      <c r="HTS107" s="530"/>
      <c r="HTT107" s="531"/>
      <c r="HTU107" s="532"/>
      <c r="HTV107" s="533"/>
      <c r="HTW107" s="527"/>
      <c r="HTX107" s="528"/>
      <c r="HTY107" s="529"/>
      <c r="HTZ107" s="530"/>
      <c r="HUA107" s="531"/>
      <c r="HUB107" s="532"/>
      <c r="HUC107" s="533"/>
      <c r="HUD107" s="527"/>
      <c r="HUE107" s="528"/>
      <c r="HUF107" s="529"/>
      <c r="HUG107" s="530"/>
      <c r="HUH107" s="531"/>
      <c r="HUI107" s="532"/>
      <c r="HUJ107" s="533"/>
      <c r="HUK107" s="527"/>
      <c r="HUL107" s="528"/>
      <c r="HUM107" s="529"/>
      <c r="HUN107" s="530"/>
      <c r="HUO107" s="531"/>
      <c r="HUP107" s="532"/>
      <c r="HUQ107" s="533"/>
      <c r="HUR107" s="527"/>
      <c r="HUS107" s="528"/>
      <c r="HUT107" s="529"/>
      <c r="HUU107" s="530"/>
      <c r="HUV107" s="531"/>
      <c r="HUW107" s="532"/>
      <c r="HUX107" s="533"/>
      <c r="HUY107" s="527"/>
      <c r="HUZ107" s="528"/>
      <c r="HVA107" s="529"/>
      <c r="HVB107" s="530"/>
      <c r="HVC107" s="531"/>
      <c r="HVD107" s="532"/>
      <c r="HVE107" s="533"/>
      <c r="HVF107" s="527"/>
      <c r="HVG107" s="528"/>
      <c r="HVH107" s="529"/>
      <c r="HVI107" s="530"/>
      <c r="HVJ107" s="531"/>
      <c r="HVK107" s="532"/>
      <c r="HVL107" s="533"/>
      <c r="HVM107" s="527"/>
      <c r="HVN107" s="528"/>
      <c r="HVO107" s="529"/>
      <c r="HVP107" s="530"/>
      <c r="HVQ107" s="531"/>
      <c r="HVR107" s="532"/>
      <c r="HVS107" s="533"/>
      <c r="HVT107" s="527"/>
      <c r="HVU107" s="528"/>
      <c r="HVV107" s="529"/>
      <c r="HVW107" s="530"/>
      <c r="HVX107" s="531"/>
      <c r="HVY107" s="532"/>
      <c r="HVZ107" s="533"/>
      <c r="HWA107" s="527"/>
      <c r="HWB107" s="528"/>
      <c r="HWC107" s="529"/>
      <c r="HWD107" s="530"/>
      <c r="HWE107" s="531"/>
      <c r="HWF107" s="532"/>
      <c r="HWG107" s="533"/>
      <c r="HWH107" s="527"/>
      <c r="HWI107" s="528"/>
      <c r="HWJ107" s="529"/>
      <c r="HWK107" s="530"/>
      <c r="HWL107" s="531"/>
      <c r="HWM107" s="532"/>
      <c r="HWN107" s="533"/>
      <c r="HWO107" s="527"/>
      <c r="HWP107" s="528"/>
      <c r="HWQ107" s="529"/>
      <c r="HWR107" s="530"/>
      <c r="HWS107" s="531"/>
      <c r="HWT107" s="532"/>
      <c r="HWU107" s="533"/>
      <c r="HWV107" s="527"/>
      <c r="HWW107" s="528"/>
      <c r="HWX107" s="529"/>
      <c r="HWY107" s="530"/>
      <c r="HWZ107" s="531"/>
      <c r="HXA107" s="532"/>
      <c r="HXB107" s="533"/>
      <c r="HXC107" s="527"/>
      <c r="HXD107" s="528"/>
      <c r="HXE107" s="529"/>
      <c r="HXF107" s="530"/>
      <c r="HXG107" s="531"/>
      <c r="HXH107" s="532"/>
      <c r="HXI107" s="533"/>
      <c r="HXJ107" s="527"/>
      <c r="HXK107" s="528"/>
      <c r="HXL107" s="529"/>
      <c r="HXM107" s="530"/>
      <c r="HXN107" s="531"/>
      <c r="HXO107" s="532"/>
      <c r="HXP107" s="533"/>
      <c r="HXQ107" s="527"/>
      <c r="HXR107" s="528"/>
      <c r="HXS107" s="529"/>
      <c r="HXT107" s="530"/>
      <c r="HXU107" s="531"/>
      <c r="HXV107" s="532"/>
      <c r="HXW107" s="533"/>
      <c r="HXX107" s="527"/>
      <c r="HXY107" s="528"/>
      <c r="HXZ107" s="529"/>
      <c r="HYA107" s="530"/>
      <c r="HYB107" s="531"/>
      <c r="HYC107" s="532"/>
      <c r="HYD107" s="533"/>
      <c r="HYE107" s="527"/>
      <c r="HYF107" s="528"/>
      <c r="HYG107" s="529"/>
      <c r="HYH107" s="530"/>
      <c r="HYI107" s="531"/>
      <c r="HYJ107" s="532"/>
      <c r="HYK107" s="533"/>
      <c r="HYL107" s="527"/>
      <c r="HYM107" s="528"/>
      <c r="HYN107" s="529"/>
      <c r="HYO107" s="530"/>
      <c r="HYP107" s="531"/>
      <c r="HYQ107" s="532"/>
      <c r="HYR107" s="533"/>
      <c r="HYS107" s="527"/>
      <c r="HYT107" s="528"/>
      <c r="HYU107" s="529"/>
      <c r="HYV107" s="530"/>
      <c r="HYW107" s="531"/>
      <c r="HYX107" s="532"/>
      <c r="HYY107" s="533"/>
      <c r="HYZ107" s="527"/>
      <c r="HZA107" s="528"/>
      <c r="HZB107" s="529"/>
      <c r="HZC107" s="530"/>
      <c r="HZD107" s="531"/>
      <c r="HZE107" s="532"/>
      <c r="HZF107" s="533"/>
      <c r="HZG107" s="527"/>
      <c r="HZH107" s="528"/>
      <c r="HZI107" s="529"/>
      <c r="HZJ107" s="530"/>
      <c r="HZK107" s="531"/>
      <c r="HZL107" s="532"/>
      <c r="HZM107" s="533"/>
      <c r="HZN107" s="527"/>
      <c r="HZO107" s="528"/>
      <c r="HZP107" s="529"/>
      <c r="HZQ107" s="530"/>
      <c r="HZR107" s="531"/>
      <c r="HZS107" s="532"/>
      <c r="HZT107" s="533"/>
      <c r="HZU107" s="527"/>
      <c r="HZV107" s="528"/>
      <c r="HZW107" s="529"/>
      <c r="HZX107" s="530"/>
      <c r="HZY107" s="531"/>
      <c r="HZZ107" s="532"/>
      <c r="IAA107" s="533"/>
      <c r="IAB107" s="527"/>
      <c r="IAC107" s="528"/>
      <c r="IAD107" s="529"/>
      <c r="IAE107" s="530"/>
      <c r="IAF107" s="531"/>
      <c r="IAG107" s="532"/>
      <c r="IAH107" s="533"/>
      <c r="IAI107" s="527"/>
      <c r="IAJ107" s="528"/>
      <c r="IAK107" s="529"/>
      <c r="IAL107" s="530"/>
      <c r="IAM107" s="531"/>
      <c r="IAN107" s="532"/>
      <c r="IAO107" s="533"/>
      <c r="IAP107" s="527"/>
      <c r="IAQ107" s="528"/>
      <c r="IAR107" s="529"/>
      <c r="IAS107" s="530"/>
      <c r="IAT107" s="531"/>
      <c r="IAU107" s="532"/>
      <c r="IAV107" s="533"/>
      <c r="IAW107" s="527"/>
      <c r="IAX107" s="528"/>
      <c r="IAY107" s="529"/>
      <c r="IAZ107" s="530"/>
      <c r="IBA107" s="531"/>
      <c r="IBB107" s="532"/>
      <c r="IBC107" s="533"/>
      <c r="IBD107" s="527"/>
      <c r="IBE107" s="528"/>
      <c r="IBF107" s="529"/>
      <c r="IBG107" s="530"/>
      <c r="IBH107" s="531"/>
      <c r="IBI107" s="532"/>
      <c r="IBJ107" s="533"/>
      <c r="IBK107" s="527"/>
      <c r="IBL107" s="528"/>
      <c r="IBM107" s="529"/>
      <c r="IBN107" s="530"/>
      <c r="IBO107" s="531"/>
      <c r="IBP107" s="532"/>
      <c r="IBQ107" s="533"/>
      <c r="IBR107" s="527"/>
      <c r="IBS107" s="528"/>
      <c r="IBT107" s="529"/>
      <c r="IBU107" s="530"/>
      <c r="IBV107" s="531"/>
      <c r="IBW107" s="532"/>
      <c r="IBX107" s="533"/>
      <c r="IBY107" s="527"/>
      <c r="IBZ107" s="528"/>
      <c r="ICA107" s="529"/>
      <c r="ICB107" s="530"/>
      <c r="ICC107" s="531"/>
      <c r="ICD107" s="532"/>
      <c r="ICE107" s="533"/>
      <c r="ICF107" s="527"/>
      <c r="ICG107" s="528"/>
      <c r="ICH107" s="529"/>
      <c r="ICI107" s="530"/>
      <c r="ICJ107" s="531"/>
      <c r="ICK107" s="532"/>
      <c r="ICL107" s="533"/>
      <c r="ICM107" s="527"/>
      <c r="ICN107" s="528"/>
      <c r="ICO107" s="529"/>
      <c r="ICP107" s="530"/>
      <c r="ICQ107" s="531"/>
      <c r="ICR107" s="532"/>
      <c r="ICS107" s="533"/>
      <c r="ICT107" s="527"/>
      <c r="ICU107" s="528"/>
      <c r="ICV107" s="529"/>
      <c r="ICW107" s="530"/>
      <c r="ICX107" s="531"/>
      <c r="ICY107" s="532"/>
      <c r="ICZ107" s="533"/>
      <c r="IDA107" s="527"/>
      <c r="IDB107" s="528"/>
      <c r="IDC107" s="529"/>
      <c r="IDD107" s="530"/>
      <c r="IDE107" s="531"/>
      <c r="IDF107" s="532"/>
      <c r="IDG107" s="533"/>
      <c r="IDH107" s="527"/>
      <c r="IDI107" s="528"/>
      <c r="IDJ107" s="529"/>
      <c r="IDK107" s="530"/>
      <c r="IDL107" s="531"/>
      <c r="IDM107" s="532"/>
      <c r="IDN107" s="533"/>
      <c r="IDO107" s="527"/>
      <c r="IDP107" s="528"/>
      <c r="IDQ107" s="529"/>
      <c r="IDR107" s="530"/>
      <c r="IDS107" s="531"/>
      <c r="IDT107" s="532"/>
      <c r="IDU107" s="533"/>
      <c r="IDV107" s="527"/>
      <c r="IDW107" s="528"/>
      <c r="IDX107" s="529"/>
      <c r="IDY107" s="530"/>
      <c r="IDZ107" s="531"/>
      <c r="IEA107" s="532"/>
      <c r="IEB107" s="533"/>
      <c r="IEC107" s="527"/>
      <c r="IED107" s="528"/>
      <c r="IEE107" s="529"/>
      <c r="IEF107" s="530"/>
      <c r="IEG107" s="531"/>
      <c r="IEH107" s="532"/>
      <c r="IEI107" s="533"/>
      <c r="IEJ107" s="527"/>
      <c r="IEK107" s="528"/>
      <c r="IEL107" s="529"/>
      <c r="IEM107" s="530"/>
      <c r="IEN107" s="531"/>
      <c r="IEO107" s="532"/>
      <c r="IEP107" s="533"/>
      <c r="IEQ107" s="527"/>
      <c r="IER107" s="528"/>
      <c r="IES107" s="529"/>
      <c r="IET107" s="530"/>
      <c r="IEU107" s="531"/>
      <c r="IEV107" s="532"/>
      <c r="IEW107" s="533"/>
      <c r="IEX107" s="527"/>
      <c r="IEY107" s="528"/>
      <c r="IEZ107" s="529"/>
      <c r="IFA107" s="530"/>
      <c r="IFB107" s="531"/>
      <c r="IFC107" s="532"/>
      <c r="IFD107" s="533"/>
      <c r="IFE107" s="527"/>
      <c r="IFF107" s="528"/>
      <c r="IFG107" s="529"/>
      <c r="IFH107" s="530"/>
      <c r="IFI107" s="531"/>
      <c r="IFJ107" s="532"/>
      <c r="IFK107" s="533"/>
      <c r="IFL107" s="527"/>
      <c r="IFM107" s="528"/>
      <c r="IFN107" s="529"/>
      <c r="IFO107" s="530"/>
      <c r="IFP107" s="531"/>
      <c r="IFQ107" s="532"/>
      <c r="IFR107" s="533"/>
      <c r="IFS107" s="527"/>
      <c r="IFT107" s="528"/>
      <c r="IFU107" s="529"/>
      <c r="IFV107" s="530"/>
      <c r="IFW107" s="531"/>
      <c r="IFX107" s="532"/>
      <c r="IFY107" s="533"/>
      <c r="IFZ107" s="527"/>
      <c r="IGA107" s="528"/>
      <c r="IGB107" s="529"/>
      <c r="IGC107" s="530"/>
      <c r="IGD107" s="531"/>
      <c r="IGE107" s="532"/>
      <c r="IGF107" s="533"/>
      <c r="IGG107" s="527"/>
      <c r="IGH107" s="528"/>
      <c r="IGI107" s="529"/>
      <c r="IGJ107" s="530"/>
      <c r="IGK107" s="531"/>
      <c r="IGL107" s="532"/>
      <c r="IGM107" s="533"/>
      <c r="IGN107" s="527"/>
      <c r="IGO107" s="528"/>
      <c r="IGP107" s="529"/>
      <c r="IGQ107" s="530"/>
      <c r="IGR107" s="531"/>
      <c r="IGS107" s="532"/>
      <c r="IGT107" s="533"/>
      <c r="IGU107" s="527"/>
      <c r="IGV107" s="528"/>
      <c r="IGW107" s="529"/>
      <c r="IGX107" s="530"/>
      <c r="IGY107" s="531"/>
      <c r="IGZ107" s="532"/>
      <c r="IHA107" s="533"/>
      <c r="IHB107" s="527"/>
      <c r="IHC107" s="528"/>
      <c r="IHD107" s="529"/>
      <c r="IHE107" s="530"/>
      <c r="IHF107" s="531"/>
      <c r="IHG107" s="532"/>
      <c r="IHH107" s="533"/>
      <c r="IHI107" s="527"/>
      <c r="IHJ107" s="528"/>
      <c r="IHK107" s="529"/>
      <c r="IHL107" s="530"/>
      <c r="IHM107" s="531"/>
      <c r="IHN107" s="532"/>
      <c r="IHO107" s="533"/>
      <c r="IHP107" s="527"/>
      <c r="IHQ107" s="528"/>
      <c r="IHR107" s="529"/>
      <c r="IHS107" s="530"/>
      <c r="IHT107" s="531"/>
      <c r="IHU107" s="532"/>
      <c r="IHV107" s="533"/>
      <c r="IHW107" s="527"/>
      <c r="IHX107" s="528"/>
      <c r="IHY107" s="529"/>
      <c r="IHZ107" s="530"/>
      <c r="IIA107" s="531"/>
      <c r="IIB107" s="532"/>
      <c r="IIC107" s="533"/>
      <c r="IID107" s="527"/>
      <c r="IIE107" s="528"/>
      <c r="IIF107" s="529"/>
      <c r="IIG107" s="530"/>
      <c r="IIH107" s="531"/>
      <c r="III107" s="532"/>
      <c r="IIJ107" s="533"/>
      <c r="IIK107" s="527"/>
      <c r="IIL107" s="528"/>
      <c r="IIM107" s="529"/>
      <c r="IIN107" s="530"/>
      <c r="IIO107" s="531"/>
      <c r="IIP107" s="532"/>
      <c r="IIQ107" s="533"/>
      <c r="IIR107" s="527"/>
      <c r="IIS107" s="528"/>
      <c r="IIT107" s="529"/>
      <c r="IIU107" s="530"/>
      <c r="IIV107" s="531"/>
      <c r="IIW107" s="532"/>
      <c r="IIX107" s="533"/>
      <c r="IIY107" s="527"/>
      <c r="IIZ107" s="528"/>
      <c r="IJA107" s="529"/>
      <c r="IJB107" s="530"/>
      <c r="IJC107" s="531"/>
      <c r="IJD107" s="532"/>
      <c r="IJE107" s="533"/>
      <c r="IJF107" s="527"/>
      <c r="IJG107" s="528"/>
      <c r="IJH107" s="529"/>
      <c r="IJI107" s="530"/>
      <c r="IJJ107" s="531"/>
      <c r="IJK107" s="532"/>
      <c r="IJL107" s="533"/>
      <c r="IJM107" s="527"/>
      <c r="IJN107" s="528"/>
      <c r="IJO107" s="529"/>
      <c r="IJP107" s="530"/>
      <c r="IJQ107" s="531"/>
      <c r="IJR107" s="532"/>
      <c r="IJS107" s="533"/>
      <c r="IJT107" s="527"/>
      <c r="IJU107" s="528"/>
      <c r="IJV107" s="529"/>
      <c r="IJW107" s="530"/>
      <c r="IJX107" s="531"/>
      <c r="IJY107" s="532"/>
      <c r="IJZ107" s="533"/>
      <c r="IKA107" s="527"/>
      <c r="IKB107" s="528"/>
      <c r="IKC107" s="529"/>
      <c r="IKD107" s="530"/>
      <c r="IKE107" s="531"/>
      <c r="IKF107" s="532"/>
      <c r="IKG107" s="533"/>
      <c r="IKH107" s="527"/>
      <c r="IKI107" s="528"/>
      <c r="IKJ107" s="529"/>
      <c r="IKK107" s="530"/>
      <c r="IKL107" s="531"/>
      <c r="IKM107" s="532"/>
      <c r="IKN107" s="533"/>
      <c r="IKO107" s="527"/>
      <c r="IKP107" s="528"/>
      <c r="IKQ107" s="529"/>
      <c r="IKR107" s="530"/>
      <c r="IKS107" s="531"/>
      <c r="IKT107" s="532"/>
      <c r="IKU107" s="533"/>
      <c r="IKV107" s="527"/>
      <c r="IKW107" s="528"/>
      <c r="IKX107" s="529"/>
      <c r="IKY107" s="530"/>
      <c r="IKZ107" s="531"/>
      <c r="ILA107" s="532"/>
      <c r="ILB107" s="533"/>
      <c r="ILC107" s="527"/>
      <c r="ILD107" s="528"/>
      <c r="ILE107" s="529"/>
      <c r="ILF107" s="530"/>
      <c r="ILG107" s="531"/>
      <c r="ILH107" s="532"/>
      <c r="ILI107" s="533"/>
      <c r="ILJ107" s="527"/>
      <c r="ILK107" s="528"/>
      <c r="ILL107" s="529"/>
      <c r="ILM107" s="530"/>
      <c r="ILN107" s="531"/>
      <c r="ILO107" s="532"/>
      <c r="ILP107" s="533"/>
      <c r="ILQ107" s="527"/>
      <c r="ILR107" s="528"/>
      <c r="ILS107" s="529"/>
      <c r="ILT107" s="530"/>
      <c r="ILU107" s="531"/>
      <c r="ILV107" s="532"/>
      <c r="ILW107" s="533"/>
      <c r="ILX107" s="527"/>
      <c r="ILY107" s="528"/>
      <c r="ILZ107" s="529"/>
      <c r="IMA107" s="530"/>
      <c r="IMB107" s="531"/>
      <c r="IMC107" s="532"/>
      <c r="IMD107" s="533"/>
      <c r="IME107" s="527"/>
      <c r="IMF107" s="528"/>
      <c r="IMG107" s="529"/>
      <c r="IMH107" s="530"/>
      <c r="IMI107" s="531"/>
      <c r="IMJ107" s="532"/>
      <c r="IMK107" s="533"/>
      <c r="IML107" s="527"/>
      <c r="IMM107" s="528"/>
      <c r="IMN107" s="529"/>
      <c r="IMO107" s="530"/>
      <c r="IMP107" s="531"/>
      <c r="IMQ107" s="532"/>
      <c r="IMR107" s="533"/>
      <c r="IMS107" s="527"/>
      <c r="IMT107" s="528"/>
      <c r="IMU107" s="529"/>
      <c r="IMV107" s="530"/>
      <c r="IMW107" s="531"/>
      <c r="IMX107" s="532"/>
      <c r="IMY107" s="533"/>
      <c r="IMZ107" s="527"/>
      <c r="INA107" s="528"/>
      <c r="INB107" s="529"/>
      <c r="INC107" s="530"/>
      <c r="IND107" s="531"/>
      <c r="INE107" s="532"/>
      <c r="INF107" s="533"/>
      <c r="ING107" s="527"/>
      <c r="INH107" s="528"/>
      <c r="INI107" s="529"/>
      <c r="INJ107" s="530"/>
      <c r="INK107" s="531"/>
      <c r="INL107" s="532"/>
      <c r="INM107" s="533"/>
      <c r="INN107" s="527"/>
      <c r="INO107" s="528"/>
      <c r="INP107" s="529"/>
      <c r="INQ107" s="530"/>
      <c r="INR107" s="531"/>
      <c r="INS107" s="532"/>
      <c r="INT107" s="533"/>
      <c r="INU107" s="527"/>
      <c r="INV107" s="528"/>
      <c r="INW107" s="529"/>
      <c r="INX107" s="530"/>
      <c r="INY107" s="531"/>
      <c r="INZ107" s="532"/>
      <c r="IOA107" s="533"/>
      <c r="IOB107" s="527"/>
      <c r="IOC107" s="528"/>
      <c r="IOD107" s="529"/>
      <c r="IOE107" s="530"/>
      <c r="IOF107" s="531"/>
      <c r="IOG107" s="532"/>
      <c r="IOH107" s="533"/>
      <c r="IOI107" s="527"/>
      <c r="IOJ107" s="528"/>
      <c r="IOK107" s="529"/>
      <c r="IOL107" s="530"/>
      <c r="IOM107" s="531"/>
      <c r="ION107" s="532"/>
      <c r="IOO107" s="533"/>
      <c r="IOP107" s="527"/>
      <c r="IOQ107" s="528"/>
      <c r="IOR107" s="529"/>
      <c r="IOS107" s="530"/>
      <c r="IOT107" s="531"/>
      <c r="IOU107" s="532"/>
      <c r="IOV107" s="533"/>
      <c r="IOW107" s="527"/>
      <c r="IOX107" s="528"/>
      <c r="IOY107" s="529"/>
      <c r="IOZ107" s="530"/>
      <c r="IPA107" s="531"/>
      <c r="IPB107" s="532"/>
      <c r="IPC107" s="533"/>
      <c r="IPD107" s="527"/>
      <c r="IPE107" s="528"/>
      <c r="IPF107" s="529"/>
      <c r="IPG107" s="530"/>
      <c r="IPH107" s="531"/>
      <c r="IPI107" s="532"/>
      <c r="IPJ107" s="533"/>
      <c r="IPK107" s="527"/>
      <c r="IPL107" s="528"/>
      <c r="IPM107" s="529"/>
      <c r="IPN107" s="530"/>
      <c r="IPO107" s="531"/>
      <c r="IPP107" s="532"/>
      <c r="IPQ107" s="533"/>
      <c r="IPR107" s="527"/>
      <c r="IPS107" s="528"/>
      <c r="IPT107" s="529"/>
      <c r="IPU107" s="530"/>
      <c r="IPV107" s="531"/>
      <c r="IPW107" s="532"/>
      <c r="IPX107" s="533"/>
      <c r="IPY107" s="527"/>
      <c r="IPZ107" s="528"/>
      <c r="IQA107" s="529"/>
      <c r="IQB107" s="530"/>
      <c r="IQC107" s="531"/>
      <c r="IQD107" s="532"/>
      <c r="IQE107" s="533"/>
      <c r="IQF107" s="527"/>
      <c r="IQG107" s="528"/>
      <c r="IQH107" s="529"/>
      <c r="IQI107" s="530"/>
      <c r="IQJ107" s="531"/>
      <c r="IQK107" s="532"/>
      <c r="IQL107" s="533"/>
      <c r="IQM107" s="527"/>
      <c r="IQN107" s="528"/>
      <c r="IQO107" s="529"/>
      <c r="IQP107" s="530"/>
      <c r="IQQ107" s="531"/>
      <c r="IQR107" s="532"/>
      <c r="IQS107" s="533"/>
      <c r="IQT107" s="527"/>
      <c r="IQU107" s="528"/>
      <c r="IQV107" s="529"/>
      <c r="IQW107" s="530"/>
      <c r="IQX107" s="531"/>
      <c r="IQY107" s="532"/>
      <c r="IQZ107" s="533"/>
      <c r="IRA107" s="527"/>
      <c r="IRB107" s="528"/>
      <c r="IRC107" s="529"/>
      <c r="IRD107" s="530"/>
      <c r="IRE107" s="531"/>
      <c r="IRF107" s="532"/>
      <c r="IRG107" s="533"/>
      <c r="IRH107" s="527"/>
      <c r="IRI107" s="528"/>
      <c r="IRJ107" s="529"/>
      <c r="IRK107" s="530"/>
      <c r="IRL107" s="531"/>
      <c r="IRM107" s="532"/>
      <c r="IRN107" s="533"/>
      <c r="IRO107" s="527"/>
      <c r="IRP107" s="528"/>
      <c r="IRQ107" s="529"/>
      <c r="IRR107" s="530"/>
      <c r="IRS107" s="531"/>
      <c r="IRT107" s="532"/>
      <c r="IRU107" s="533"/>
      <c r="IRV107" s="527"/>
      <c r="IRW107" s="528"/>
      <c r="IRX107" s="529"/>
      <c r="IRY107" s="530"/>
      <c r="IRZ107" s="531"/>
      <c r="ISA107" s="532"/>
      <c r="ISB107" s="533"/>
      <c r="ISC107" s="527"/>
      <c r="ISD107" s="528"/>
      <c r="ISE107" s="529"/>
      <c r="ISF107" s="530"/>
      <c r="ISG107" s="531"/>
      <c r="ISH107" s="532"/>
      <c r="ISI107" s="533"/>
      <c r="ISJ107" s="527"/>
      <c r="ISK107" s="528"/>
      <c r="ISL107" s="529"/>
      <c r="ISM107" s="530"/>
      <c r="ISN107" s="531"/>
      <c r="ISO107" s="532"/>
      <c r="ISP107" s="533"/>
      <c r="ISQ107" s="527"/>
      <c r="ISR107" s="528"/>
      <c r="ISS107" s="529"/>
      <c r="IST107" s="530"/>
      <c r="ISU107" s="531"/>
      <c r="ISV107" s="532"/>
      <c r="ISW107" s="533"/>
      <c r="ISX107" s="527"/>
      <c r="ISY107" s="528"/>
      <c r="ISZ107" s="529"/>
      <c r="ITA107" s="530"/>
      <c r="ITB107" s="531"/>
      <c r="ITC107" s="532"/>
      <c r="ITD107" s="533"/>
      <c r="ITE107" s="527"/>
      <c r="ITF107" s="528"/>
      <c r="ITG107" s="529"/>
      <c r="ITH107" s="530"/>
      <c r="ITI107" s="531"/>
      <c r="ITJ107" s="532"/>
      <c r="ITK107" s="533"/>
      <c r="ITL107" s="527"/>
      <c r="ITM107" s="528"/>
      <c r="ITN107" s="529"/>
      <c r="ITO107" s="530"/>
      <c r="ITP107" s="531"/>
      <c r="ITQ107" s="532"/>
      <c r="ITR107" s="533"/>
      <c r="ITS107" s="527"/>
      <c r="ITT107" s="528"/>
      <c r="ITU107" s="529"/>
      <c r="ITV107" s="530"/>
      <c r="ITW107" s="531"/>
      <c r="ITX107" s="532"/>
      <c r="ITY107" s="533"/>
      <c r="ITZ107" s="527"/>
      <c r="IUA107" s="528"/>
      <c r="IUB107" s="529"/>
      <c r="IUC107" s="530"/>
      <c r="IUD107" s="531"/>
      <c r="IUE107" s="532"/>
      <c r="IUF107" s="533"/>
      <c r="IUG107" s="527"/>
      <c r="IUH107" s="528"/>
      <c r="IUI107" s="529"/>
      <c r="IUJ107" s="530"/>
      <c r="IUK107" s="531"/>
      <c r="IUL107" s="532"/>
      <c r="IUM107" s="533"/>
      <c r="IUN107" s="527"/>
      <c r="IUO107" s="528"/>
      <c r="IUP107" s="529"/>
      <c r="IUQ107" s="530"/>
      <c r="IUR107" s="531"/>
      <c r="IUS107" s="532"/>
      <c r="IUT107" s="533"/>
      <c r="IUU107" s="527"/>
      <c r="IUV107" s="528"/>
      <c r="IUW107" s="529"/>
      <c r="IUX107" s="530"/>
      <c r="IUY107" s="531"/>
      <c r="IUZ107" s="532"/>
      <c r="IVA107" s="533"/>
      <c r="IVB107" s="527"/>
      <c r="IVC107" s="528"/>
      <c r="IVD107" s="529"/>
      <c r="IVE107" s="530"/>
      <c r="IVF107" s="531"/>
      <c r="IVG107" s="532"/>
      <c r="IVH107" s="533"/>
      <c r="IVI107" s="527"/>
      <c r="IVJ107" s="528"/>
      <c r="IVK107" s="529"/>
      <c r="IVL107" s="530"/>
      <c r="IVM107" s="531"/>
      <c r="IVN107" s="532"/>
      <c r="IVO107" s="533"/>
      <c r="IVP107" s="527"/>
      <c r="IVQ107" s="528"/>
      <c r="IVR107" s="529"/>
      <c r="IVS107" s="530"/>
      <c r="IVT107" s="531"/>
      <c r="IVU107" s="532"/>
      <c r="IVV107" s="533"/>
      <c r="IVW107" s="527"/>
      <c r="IVX107" s="528"/>
      <c r="IVY107" s="529"/>
      <c r="IVZ107" s="530"/>
      <c r="IWA107" s="531"/>
      <c r="IWB107" s="532"/>
      <c r="IWC107" s="533"/>
      <c r="IWD107" s="527"/>
      <c r="IWE107" s="528"/>
      <c r="IWF107" s="529"/>
      <c r="IWG107" s="530"/>
      <c r="IWH107" s="531"/>
      <c r="IWI107" s="532"/>
      <c r="IWJ107" s="533"/>
      <c r="IWK107" s="527"/>
      <c r="IWL107" s="528"/>
      <c r="IWM107" s="529"/>
      <c r="IWN107" s="530"/>
      <c r="IWO107" s="531"/>
      <c r="IWP107" s="532"/>
      <c r="IWQ107" s="533"/>
      <c r="IWR107" s="527"/>
      <c r="IWS107" s="528"/>
      <c r="IWT107" s="529"/>
      <c r="IWU107" s="530"/>
      <c r="IWV107" s="531"/>
      <c r="IWW107" s="532"/>
      <c r="IWX107" s="533"/>
      <c r="IWY107" s="527"/>
      <c r="IWZ107" s="528"/>
      <c r="IXA107" s="529"/>
      <c r="IXB107" s="530"/>
      <c r="IXC107" s="531"/>
      <c r="IXD107" s="532"/>
      <c r="IXE107" s="533"/>
      <c r="IXF107" s="527"/>
      <c r="IXG107" s="528"/>
      <c r="IXH107" s="529"/>
      <c r="IXI107" s="530"/>
      <c r="IXJ107" s="531"/>
      <c r="IXK107" s="532"/>
      <c r="IXL107" s="533"/>
      <c r="IXM107" s="527"/>
      <c r="IXN107" s="528"/>
      <c r="IXO107" s="529"/>
      <c r="IXP107" s="530"/>
      <c r="IXQ107" s="531"/>
      <c r="IXR107" s="532"/>
      <c r="IXS107" s="533"/>
      <c r="IXT107" s="527"/>
      <c r="IXU107" s="528"/>
      <c r="IXV107" s="529"/>
      <c r="IXW107" s="530"/>
      <c r="IXX107" s="531"/>
      <c r="IXY107" s="532"/>
      <c r="IXZ107" s="533"/>
      <c r="IYA107" s="527"/>
      <c r="IYB107" s="528"/>
      <c r="IYC107" s="529"/>
      <c r="IYD107" s="530"/>
      <c r="IYE107" s="531"/>
      <c r="IYF107" s="532"/>
      <c r="IYG107" s="533"/>
      <c r="IYH107" s="527"/>
      <c r="IYI107" s="528"/>
      <c r="IYJ107" s="529"/>
      <c r="IYK107" s="530"/>
      <c r="IYL107" s="531"/>
      <c r="IYM107" s="532"/>
      <c r="IYN107" s="533"/>
      <c r="IYO107" s="527"/>
      <c r="IYP107" s="528"/>
      <c r="IYQ107" s="529"/>
      <c r="IYR107" s="530"/>
      <c r="IYS107" s="531"/>
      <c r="IYT107" s="532"/>
      <c r="IYU107" s="533"/>
      <c r="IYV107" s="527"/>
      <c r="IYW107" s="528"/>
      <c r="IYX107" s="529"/>
      <c r="IYY107" s="530"/>
      <c r="IYZ107" s="531"/>
      <c r="IZA107" s="532"/>
      <c r="IZB107" s="533"/>
      <c r="IZC107" s="527"/>
      <c r="IZD107" s="528"/>
      <c r="IZE107" s="529"/>
      <c r="IZF107" s="530"/>
      <c r="IZG107" s="531"/>
      <c r="IZH107" s="532"/>
      <c r="IZI107" s="533"/>
      <c r="IZJ107" s="527"/>
      <c r="IZK107" s="528"/>
      <c r="IZL107" s="529"/>
      <c r="IZM107" s="530"/>
      <c r="IZN107" s="531"/>
      <c r="IZO107" s="532"/>
      <c r="IZP107" s="533"/>
      <c r="IZQ107" s="527"/>
      <c r="IZR107" s="528"/>
      <c r="IZS107" s="529"/>
      <c r="IZT107" s="530"/>
      <c r="IZU107" s="531"/>
      <c r="IZV107" s="532"/>
      <c r="IZW107" s="533"/>
      <c r="IZX107" s="527"/>
      <c r="IZY107" s="528"/>
      <c r="IZZ107" s="529"/>
      <c r="JAA107" s="530"/>
      <c r="JAB107" s="531"/>
      <c r="JAC107" s="532"/>
      <c r="JAD107" s="533"/>
      <c r="JAE107" s="527"/>
      <c r="JAF107" s="528"/>
      <c r="JAG107" s="529"/>
      <c r="JAH107" s="530"/>
      <c r="JAI107" s="531"/>
      <c r="JAJ107" s="532"/>
      <c r="JAK107" s="533"/>
      <c r="JAL107" s="527"/>
      <c r="JAM107" s="528"/>
      <c r="JAN107" s="529"/>
      <c r="JAO107" s="530"/>
      <c r="JAP107" s="531"/>
      <c r="JAQ107" s="532"/>
      <c r="JAR107" s="533"/>
      <c r="JAS107" s="527"/>
      <c r="JAT107" s="528"/>
      <c r="JAU107" s="529"/>
      <c r="JAV107" s="530"/>
      <c r="JAW107" s="531"/>
      <c r="JAX107" s="532"/>
      <c r="JAY107" s="533"/>
      <c r="JAZ107" s="527"/>
      <c r="JBA107" s="528"/>
      <c r="JBB107" s="529"/>
      <c r="JBC107" s="530"/>
      <c r="JBD107" s="531"/>
      <c r="JBE107" s="532"/>
      <c r="JBF107" s="533"/>
      <c r="JBG107" s="527"/>
      <c r="JBH107" s="528"/>
      <c r="JBI107" s="529"/>
      <c r="JBJ107" s="530"/>
      <c r="JBK107" s="531"/>
      <c r="JBL107" s="532"/>
      <c r="JBM107" s="533"/>
      <c r="JBN107" s="527"/>
      <c r="JBO107" s="528"/>
      <c r="JBP107" s="529"/>
      <c r="JBQ107" s="530"/>
      <c r="JBR107" s="531"/>
      <c r="JBS107" s="532"/>
      <c r="JBT107" s="533"/>
      <c r="JBU107" s="527"/>
      <c r="JBV107" s="528"/>
      <c r="JBW107" s="529"/>
      <c r="JBX107" s="530"/>
      <c r="JBY107" s="531"/>
      <c r="JBZ107" s="532"/>
      <c r="JCA107" s="533"/>
      <c r="JCB107" s="527"/>
      <c r="JCC107" s="528"/>
      <c r="JCD107" s="529"/>
      <c r="JCE107" s="530"/>
      <c r="JCF107" s="531"/>
      <c r="JCG107" s="532"/>
      <c r="JCH107" s="533"/>
      <c r="JCI107" s="527"/>
      <c r="JCJ107" s="528"/>
      <c r="JCK107" s="529"/>
      <c r="JCL107" s="530"/>
      <c r="JCM107" s="531"/>
      <c r="JCN107" s="532"/>
      <c r="JCO107" s="533"/>
      <c r="JCP107" s="527"/>
      <c r="JCQ107" s="528"/>
      <c r="JCR107" s="529"/>
      <c r="JCS107" s="530"/>
      <c r="JCT107" s="531"/>
      <c r="JCU107" s="532"/>
      <c r="JCV107" s="533"/>
      <c r="JCW107" s="527"/>
      <c r="JCX107" s="528"/>
      <c r="JCY107" s="529"/>
      <c r="JCZ107" s="530"/>
      <c r="JDA107" s="531"/>
      <c r="JDB107" s="532"/>
      <c r="JDC107" s="533"/>
      <c r="JDD107" s="527"/>
      <c r="JDE107" s="528"/>
      <c r="JDF107" s="529"/>
      <c r="JDG107" s="530"/>
      <c r="JDH107" s="531"/>
      <c r="JDI107" s="532"/>
      <c r="JDJ107" s="533"/>
      <c r="JDK107" s="527"/>
      <c r="JDL107" s="528"/>
      <c r="JDM107" s="529"/>
      <c r="JDN107" s="530"/>
      <c r="JDO107" s="531"/>
      <c r="JDP107" s="532"/>
      <c r="JDQ107" s="533"/>
      <c r="JDR107" s="527"/>
      <c r="JDS107" s="528"/>
      <c r="JDT107" s="529"/>
      <c r="JDU107" s="530"/>
      <c r="JDV107" s="531"/>
      <c r="JDW107" s="532"/>
      <c r="JDX107" s="533"/>
      <c r="JDY107" s="527"/>
      <c r="JDZ107" s="528"/>
      <c r="JEA107" s="529"/>
      <c r="JEB107" s="530"/>
      <c r="JEC107" s="531"/>
      <c r="JED107" s="532"/>
      <c r="JEE107" s="533"/>
      <c r="JEF107" s="527"/>
      <c r="JEG107" s="528"/>
      <c r="JEH107" s="529"/>
      <c r="JEI107" s="530"/>
      <c r="JEJ107" s="531"/>
      <c r="JEK107" s="532"/>
      <c r="JEL107" s="533"/>
      <c r="JEM107" s="527"/>
      <c r="JEN107" s="528"/>
      <c r="JEO107" s="529"/>
      <c r="JEP107" s="530"/>
      <c r="JEQ107" s="531"/>
      <c r="JER107" s="532"/>
      <c r="JES107" s="533"/>
      <c r="JET107" s="527"/>
      <c r="JEU107" s="528"/>
      <c r="JEV107" s="529"/>
      <c r="JEW107" s="530"/>
      <c r="JEX107" s="531"/>
      <c r="JEY107" s="532"/>
      <c r="JEZ107" s="533"/>
      <c r="JFA107" s="527"/>
      <c r="JFB107" s="528"/>
      <c r="JFC107" s="529"/>
      <c r="JFD107" s="530"/>
      <c r="JFE107" s="531"/>
      <c r="JFF107" s="532"/>
      <c r="JFG107" s="533"/>
      <c r="JFH107" s="527"/>
      <c r="JFI107" s="528"/>
      <c r="JFJ107" s="529"/>
      <c r="JFK107" s="530"/>
      <c r="JFL107" s="531"/>
      <c r="JFM107" s="532"/>
      <c r="JFN107" s="533"/>
      <c r="JFO107" s="527"/>
      <c r="JFP107" s="528"/>
      <c r="JFQ107" s="529"/>
      <c r="JFR107" s="530"/>
      <c r="JFS107" s="531"/>
      <c r="JFT107" s="532"/>
      <c r="JFU107" s="533"/>
      <c r="JFV107" s="527"/>
      <c r="JFW107" s="528"/>
      <c r="JFX107" s="529"/>
      <c r="JFY107" s="530"/>
      <c r="JFZ107" s="531"/>
      <c r="JGA107" s="532"/>
      <c r="JGB107" s="533"/>
      <c r="JGC107" s="527"/>
      <c r="JGD107" s="528"/>
      <c r="JGE107" s="529"/>
      <c r="JGF107" s="530"/>
      <c r="JGG107" s="531"/>
      <c r="JGH107" s="532"/>
      <c r="JGI107" s="533"/>
      <c r="JGJ107" s="527"/>
      <c r="JGK107" s="528"/>
      <c r="JGL107" s="529"/>
      <c r="JGM107" s="530"/>
      <c r="JGN107" s="531"/>
      <c r="JGO107" s="532"/>
      <c r="JGP107" s="533"/>
      <c r="JGQ107" s="527"/>
      <c r="JGR107" s="528"/>
      <c r="JGS107" s="529"/>
      <c r="JGT107" s="530"/>
      <c r="JGU107" s="531"/>
      <c r="JGV107" s="532"/>
      <c r="JGW107" s="533"/>
      <c r="JGX107" s="527"/>
      <c r="JGY107" s="528"/>
      <c r="JGZ107" s="529"/>
      <c r="JHA107" s="530"/>
      <c r="JHB107" s="531"/>
      <c r="JHC107" s="532"/>
      <c r="JHD107" s="533"/>
      <c r="JHE107" s="527"/>
      <c r="JHF107" s="528"/>
      <c r="JHG107" s="529"/>
      <c r="JHH107" s="530"/>
      <c r="JHI107" s="531"/>
      <c r="JHJ107" s="532"/>
      <c r="JHK107" s="533"/>
      <c r="JHL107" s="527"/>
      <c r="JHM107" s="528"/>
      <c r="JHN107" s="529"/>
      <c r="JHO107" s="530"/>
      <c r="JHP107" s="531"/>
      <c r="JHQ107" s="532"/>
      <c r="JHR107" s="533"/>
      <c r="JHS107" s="527"/>
      <c r="JHT107" s="528"/>
      <c r="JHU107" s="529"/>
      <c r="JHV107" s="530"/>
      <c r="JHW107" s="531"/>
      <c r="JHX107" s="532"/>
      <c r="JHY107" s="533"/>
      <c r="JHZ107" s="527"/>
      <c r="JIA107" s="528"/>
      <c r="JIB107" s="529"/>
      <c r="JIC107" s="530"/>
      <c r="JID107" s="531"/>
      <c r="JIE107" s="532"/>
      <c r="JIF107" s="533"/>
      <c r="JIG107" s="527"/>
      <c r="JIH107" s="528"/>
      <c r="JII107" s="529"/>
      <c r="JIJ107" s="530"/>
      <c r="JIK107" s="531"/>
      <c r="JIL107" s="532"/>
      <c r="JIM107" s="533"/>
      <c r="JIN107" s="527"/>
      <c r="JIO107" s="528"/>
      <c r="JIP107" s="529"/>
      <c r="JIQ107" s="530"/>
      <c r="JIR107" s="531"/>
      <c r="JIS107" s="532"/>
      <c r="JIT107" s="533"/>
      <c r="JIU107" s="527"/>
      <c r="JIV107" s="528"/>
      <c r="JIW107" s="529"/>
      <c r="JIX107" s="530"/>
      <c r="JIY107" s="531"/>
      <c r="JIZ107" s="532"/>
      <c r="JJA107" s="533"/>
      <c r="JJB107" s="527"/>
      <c r="JJC107" s="528"/>
      <c r="JJD107" s="529"/>
      <c r="JJE107" s="530"/>
      <c r="JJF107" s="531"/>
      <c r="JJG107" s="532"/>
      <c r="JJH107" s="533"/>
      <c r="JJI107" s="527"/>
      <c r="JJJ107" s="528"/>
      <c r="JJK107" s="529"/>
      <c r="JJL107" s="530"/>
      <c r="JJM107" s="531"/>
      <c r="JJN107" s="532"/>
      <c r="JJO107" s="533"/>
      <c r="JJP107" s="527"/>
      <c r="JJQ107" s="528"/>
      <c r="JJR107" s="529"/>
      <c r="JJS107" s="530"/>
      <c r="JJT107" s="531"/>
      <c r="JJU107" s="532"/>
      <c r="JJV107" s="533"/>
      <c r="JJW107" s="527"/>
      <c r="JJX107" s="528"/>
      <c r="JJY107" s="529"/>
      <c r="JJZ107" s="530"/>
      <c r="JKA107" s="531"/>
      <c r="JKB107" s="532"/>
      <c r="JKC107" s="533"/>
      <c r="JKD107" s="527"/>
      <c r="JKE107" s="528"/>
      <c r="JKF107" s="529"/>
      <c r="JKG107" s="530"/>
      <c r="JKH107" s="531"/>
      <c r="JKI107" s="532"/>
      <c r="JKJ107" s="533"/>
      <c r="JKK107" s="527"/>
      <c r="JKL107" s="528"/>
      <c r="JKM107" s="529"/>
      <c r="JKN107" s="530"/>
      <c r="JKO107" s="531"/>
      <c r="JKP107" s="532"/>
      <c r="JKQ107" s="533"/>
      <c r="JKR107" s="527"/>
      <c r="JKS107" s="528"/>
      <c r="JKT107" s="529"/>
      <c r="JKU107" s="530"/>
      <c r="JKV107" s="531"/>
      <c r="JKW107" s="532"/>
      <c r="JKX107" s="533"/>
      <c r="JKY107" s="527"/>
      <c r="JKZ107" s="528"/>
      <c r="JLA107" s="529"/>
      <c r="JLB107" s="530"/>
      <c r="JLC107" s="531"/>
      <c r="JLD107" s="532"/>
      <c r="JLE107" s="533"/>
      <c r="JLF107" s="527"/>
      <c r="JLG107" s="528"/>
      <c r="JLH107" s="529"/>
      <c r="JLI107" s="530"/>
      <c r="JLJ107" s="531"/>
      <c r="JLK107" s="532"/>
      <c r="JLL107" s="533"/>
      <c r="JLM107" s="527"/>
      <c r="JLN107" s="528"/>
      <c r="JLO107" s="529"/>
      <c r="JLP107" s="530"/>
      <c r="JLQ107" s="531"/>
      <c r="JLR107" s="532"/>
      <c r="JLS107" s="533"/>
      <c r="JLT107" s="527"/>
      <c r="JLU107" s="528"/>
      <c r="JLV107" s="529"/>
      <c r="JLW107" s="530"/>
      <c r="JLX107" s="531"/>
      <c r="JLY107" s="532"/>
      <c r="JLZ107" s="533"/>
      <c r="JMA107" s="527"/>
      <c r="JMB107" s="528"/>
      <c r="JMC107" s="529"/>
      <c r="JMD107" s="530"/>
      <c r="JME107" s="531"/>
      <c r="JMF107" s="532"/>
      <c r="JMG107" s="533"/>
      <c r="JMH107" s="527"/>
      <c r="JMI107" s="528"/>
      <c r="JMJ107" s="529"/>
      <c r="JMK107" s="530"/>
      <c r="JML107" s="531"/>
      <c r="JMM107" s="532"/>
      <c r="JMN107" s="533"/>
      <c r="JMO107" s="527"/>
      <c r="JMP107" s="528"/>
      <c r="JMQ107" s="529"/>
      <c r="JMR107" s="530"/>
      <c r="JMS107" s="531"/>
      <c r="JMT107" s="532"/>
      <c r="JMU107" s="533"/>
      <c r="JMV107" s="527"/>
      <c r="JMW107" s="528"/>
      <c r="JMX107" s="529"/>
      <c r="JMY107" s="530"/>
      <c r="JMZ107" s="531"/>
      <c r="JNA107" s="532"/>
      <c r="JNB107" s="533"/>
      <c r="JNC107" s="527"/>
      <c r="JND107" s="528"/>
      <c r="JNE107" s="529"/>
      <c r="JNF107" s="530"/>
      <c r="JNG107" s="531"/>
      <c r="JNH107" s="532"/>
      <c r="JNI107" s="533"/>
      <c r="JNJ107" s="527"/>
      <c r="JNK107" s="528"/>
      <c r="JNL107" s="529"/>
      <c r="JNM107" s="530"/>
      <c r="JNN107" s="531"/>
      <c r="JNO107" s="532"/>
      <c r="JNP107" s="533"/>
      <c r="JNQ107" s="527"/>
      <c r="JNR107" s="528"/>
      <c r="JNS107" s="529"/>
      <c r="JNT107" s="530"/>
      <c r="JNU107" s="531"/>
      <c r="JNV107" s="532"/>
      <c r="JNW107" s="533"/>
      <c r="JNX107" s="527"/>
      <c r="JNY107" s="528"/>
      <c r="JNZ107" s="529"/>
      <c r="JOA107" s="530"/>
      <c r="JOB107" s="531"/>
      <c r="JOC107" s="532"/>
      <c r="JOD107" s="533"/>
      <c r="JOE107" s="527"/>
      <c r="JOF107" s="528"/>
      <c r="JOG107" s="529"/>
      <c r="JOH107" s="530"/>
      <c r="JOI107" s="531"/>
      <c r="JOJ107" s="532"/>
      <c r="JOK107" s="533"/>
      <c r="JOL107" s="527"/>
      <c r="JOM107" s="528"/>
      <c r="JON107" s="529"/>
      <c r="JOO107" s="530"/>
      <c r="JOP107" s="531"/>
      <c r="JOQ107" s="532"/>
      <c r="JOR107" s="533"/>
      <c r="JOS107" s="527"/>
      <c r="JOT107" s="528"/>
      <c r="JOU107" s="529"/>
      <c r="JOV107" s="530"/>
      <c r="JOW107" s="531"/>
      <c r="JOX107" s="532"/>
      <c r="JOY107" s="533"/>
      <c r="JOZ107" s="527"/>
      <c r="JPA107" s="528"/>
      <c r="JPB107" s="529"/>
      <c r="JPC107" s="530"/>
      <c r="JPD107" s="531"/>
      <c r="JPE107" s="532"/>
      <c r="JPF107" s="533"/>
      <c r="JPG107" s="527"/>
      <c r="JPH107" s="528"/>
      <c r="JPI107" s="529"/>
      <c r="JPJ107" s="530"/>
      <c r="JPK107" s="531"/>
      <c r="JPL107" s="532"/>
      <c r="JPM107" s="533"/>
      <c r="JPN107" s="527"/>
      <c r="JPO107" s="528"/>
      <c r="JPP107" s="529"/>
      <c r="JPQ107" s="530"/>
      <c r="JPR107" s="531"/>
      <c r="JPS107" s="532"/>
      <c r="JPT107" s="533"/>
      <c r="JPU107" s="527"/>
      <c r="JPV107" s="528"/>
      <c r="JPW107" s="529"/>
      <c r="JPX107" s="530"/>
      <c r="JPY107" s="531"/>
      <c r="JPZ107" s="532"/>
      <c r="JQA107" s="533"/>
      <c r="JQB107" s="527"/>
      <c r="JQC107" s="528"/>
      <c r="JQD107" s="529"/>
      <c r="JQE107" s="530"/>
      <c r="JQF107" s="531"/>
      <c r="JQG107" s="532"/>
      <c r="JQH107" s="533"/>
      <c r="JQI107" s="527"/>
      <c r="JQJ107" s="528"/>
      <c r="JQK107" s="529"/>
      <c r="JQL107" s="530"/>
      <c r="JQM107" s="531"/>
      <c r="JQN107" s="532"/>
      <c r="JQO107" s="533"/>
      <c r="JQP107" s="527"/>
      <c r="JQQ107" s="528"/>
      <c r="JQR107" s="529"/>
      <c r="JQS107" s="530"/>
      <c r="JQT107" s="531"/>
      <c r="JQU107" s="532"/>
      <c r="JQV107" s="533"/>
      <c r="JQW107" s="527"/>
      <c r="JQX107" s="528"/>
      <c r="JQY107" s="529"/>
      <c r="JQZ107" s="530"/>
      <c r="JRA107" s="531"/>
      <c r="JRB107" s="532"/>
      <c r="JRC107" s="533"/>
      <c r="JRD107" s="527"/>
      <c r="JRE107" s="528"/>
      <c r="JRF107" s="529"/>
      <c r="JRG107" s="530"/>
      <c r="JRH107" s="531"/>
      <c r="JRI107" s="532"/>
      <c r="JRJ107" s="533"/>
      <c r="JRK107" s="527"/>
      <c r="JRL107" s="528"/>
      <c r="JRM107" s="529"/>
      <c r="JRN107" s="530"/>
      <c r="JRO107" s="531"/>
      <c r="JRP107" s="532"/>
      <c r="JRQ107" s="533"/>
      <c r="JRR107" s="527"/>
      <c r="JRS107" s="528"/>
      <c r="JRT107" s="529"/>
      <c r="JRU107" s="530"/>
      <c r="JRV107" s="531"/>
      <c r="JRW107" s="532"/>
      <c r="JRX107" s="533"/>
      <c r="JRY107" s="527"/>
      <c r="JRZ107" s="528"/>
      <c r="JSA107" s="529"/>
      <c r="JSB107" s="530"/>
      <c r="JSC107" s="531"/>
      <c r="JSD107" s="532"/>
      <c r="JSE107" s="533"/>
      <c r="JSF107" s="527"/>
      <c r="JSG107" s="528"/>
      <c r="JSH107" s="529"/>
      <c r="JSI107" s="530"/>
      <c r="JSJ107" s="531"/>
      <c r="JSK107" s="532"/>
      <c r="JSL107" s="533"/>
      <c r="JSM107" s="527"/>
      <c r="JSN107" s="528"/>
      <c r="JSO107" s="529"/>
      <c r="JSP107" s="530"/>
      <c r="JSQ107" s="531"/>
      <c r="JSR107" s="532"/>
      <c r="JSS107" s="533"/>
      <c r="JST107" s="527"/>
      <c r="JSU107" s="528"/>
      <c r="JSV107" s="529"/>
      <c r="JSW107" s="530"/>
      <c r="JSX107" s="531"/>
      <c r="JSY107" s="532"/>
      <c r="JSZ107" s="533"/>
      <c r="JTA107" s="527"/>
      <c r="JTB107" s="528"/>
      <c r="JTC107" s="529"/>
      <c r="JTD107" s="530"/>
      <c r="JTE107" s="531"/>
      <c r="JTF107" s="532"/>
      <c r="JTG107" s="533"/>
      <c r="JTH107" s="527"/>
      <c r="JTI107" s="528"/>
      <c r="JTJ107" s="529"/>
      <c r="JTK107" s="530"/>
      <c r="JTL107" s="531"/>
      <c r="JTM107" s="532"/>
      <c r="JTN107" s="533"/>
      <c r="JTO107" s="527"/>
      <c r="JTP107" s="528"/>
      <c r="JTQ107" s="529"/>
      <c r="JTR107" s="530"/>
      <c r="JTS107" s="531"/>
      <c r="JTT107" s="532"/>
      <c r="JTU107" s="533"/>
      <c r="JTV107" s="527"/>
      <c r="JTW107" s="528"/>
      <c r="JTX107" s="529"/>
      <c r="JTY107" s="530"/>
      <c r="JTZ107" s="531"/>
      <c r="JUA107" s="532"/>
      <c r="JUB107" s="533"/>
      <c r="JUC107" s="527"/>
      <c r="JUD107" s="528"/>
      <c r="JUE107" s="529"/>
      <c r="JUF107" s="530"/>
      <c r="JUG107" s="531"/>
      <c r="JUH107" s="532"/>
      <c r="JUI107" s="533"/>
      <c r="JUJ107" s="527"/>
      <c r="JUK107" s="528"/>
      <c r="JUL107" s="529"/>
      <c r="JUM107" s="530"/>
      <c r="JUN107" s="531"/>
      <c r="JUO107" s="532"/>
      <c r="JUP107" s="533"/>
      <c r="JUQ107" s="527"/>
      <c r="JUR107" s="528"/>
      <c r="JUS107" s="529"/>
      <c r="JUT107" s="530"/>
      <c r="JUU107" s="531"/>
      <c r="JUV107" s="532"/>
      <c r="JUW107" s="533"/>
      <c r="JUX107" s="527"/>
      <c r="JUY107" s="528"/>
      <c r="JUZ107" s="529"/>
      <c r="JVA107" s="530"/>
      <c r="JVB107" s="531"/>
      <c r="JVC107" s="532"/>
      <c r="JVD107" s="533"/>
      <c r="JVE107" s="527"/>
      <c r="JVF107" s="528"/>
      <c r="JVG107" s="529"/>
      <c r="JVH107" s="530"/>
      <c r="JVI107" s="531"/>
      <c r="JVJ107" s="532"/>
      <c r="JVK107" s="533"/>
      <c r="JVL107" s="527"/>
      <c r="JVM107" s="528"/>
      <c r="JVN107" s="529"/>
      <c r="JVO107" s="530"/>
      <c r="JVP107" s="531"/>
      <c r="JVQ107" s="532"/>
      <c r="JVR107" s="533"/>
      <c r="JVS107" s="527"/>
      <c r="JVT107" s="528"/>
      <c r="JVU107" s="529"/>
      <c r="JVV107" s="530"/>
      <c r="JVW107" s="531"/>
      <c r="JVX107" s="532"/>
      <c r="JVY107" s="533"/>
      <c r="JVZ107" s="527"/>
      <c r="JWA107" s="528"/>
      <c r="JWB107" s="529"/>
      <c r="JWC107" s="530"/>
      <c r="JWD107" s="531"/>
      <c r="JWE107" s="532"/>
      <c r="JWF107" s="533"/>
      <c r="JWG107" s="527"/>
      <c r="JWH107" s="528"/>
      <c r="JWI107" s="529"/>
      <c r="JWJ107" s="530"/>
      <c r="JWK107" s="531"/>
      <c r="JWL107" s="532"/>
      <c r="JWM107" s="533"/>
      <c r="JWN107" s="527"/>
      <c r="JWO107" s="528"/>
      <c r="JWP107" s="529"/>
      <c r="JWQ107" s="530"/>
      <c r="JWR107" s="531"/>
      <c r="JWS107" s="532"/>
      <c r="JWT107" s="533"/>
      <c r="JWU107" s="527"/>
      <c r="JWV107" s="528"/>
      <c r="JWW107" s="529"/>
      <c r="JWX107" s="530"/>
      <c r="JWY107" s="531"/>
      <c r="JWZ107" s="532"/>
      <c r="JXA107" s="533"/>
      <c r="JXB107" s="527"/>
      <c r="JXC107" s="528"/>
      <c r="JXD107" s="529"/>
      <c r="JXE107" s="530"/>
      <c r="JXF107" s="531"/>
      <c r="JXG107" s="532"/>
      <c r="JXH107" s="533"/>
      <c r="JXI107" s="527"/>
      <c r="JXJ107" s="528"/>
      <c r="JXK107" s="529"/>
      <c r="JXL107" s="530"/>
      <c r="JXM107" s="531"/>
      <c r="JXN107" s="532"/>
      <c r="JXO107" s="533"/>
      <c r="JXP107" s="527"/>
      <c r="JXQ107" s="528"/>
      <c r="JXR107" s="529"/>
      <c r="JXS107" s="530"/>
      <c r="JXT107" s="531"/>
      <c r="JXU107" s="532"/>
      <c r="JXV107" s="533"/>
      <c r="JXW107" s="527"/>
      <c r="JXX107" s="528"/>
      <c r="JXY107" s="529"/>
      <c r="JXZ107" s="530"/>
      <c r="JYA107" s="531"/>
      <c r="JYB107" s="532"/>
      <c r="JYC107" s="533"/>
      <c r="JYD107" s="527"/>
      <c r="JYE107" s="528"/>
      <c r="JYF107" s="529"/>
      <c r="JYG107" s="530"/>
      <c r="JYH107" s="531"/>
      <c r="JYI107" s="532"/>
      <c r="JYJ107" s="533"/>
      <c r="JYK107" s="527"/>
      <c r="JYL107" s="528"/>
      <c r="JYM107" s="529"/>
      <c r="JYN107" s="530"/>
      <c r="JYO107" s="531"/>
      <c r="JYP107" s="532"/>
      <c r="JYQ107" s="533"/>
      <c r="JYR107" s="527"/>
      <c r="JYS107" s="528"/>
      <c r="JYT107" s="529"/>
      <c r="JYU107" s="530"/>
      <c r="JYV107" s="531"/>
      <c r="JYW107" s="532"/>
      <c r="JYX107" s="533"/>
      <c r="JYY107" s="527"/>
      <c r="JYZ107" s="528"/>
      <c r="JZA107" s="529"/>
      <c r="JZB107" s="530"/>
      <c r="JZC107" s="531"/>
      <c r="JZD107" s="532"/>
      <c r="JZE107" s="533"/>
      <c r="JZF107" s="527"/>
      <c r="JZG107" s="528"/>
      <c r="JZH107" s="529"/>
      <c r="JZI107" s="530"/>
      <c r="JZJ107" s="531"/>
      <c r="JZK107" s="532"/>
      <c r="JZL107" s="533"/>
      <c r="JZM107" s="527"/>
      <c r="JZN107" s="528"/>
      <c r="JZO107" s="529"/>
      <c r="JZP107" s="530"/>
      <c r="JZQ107" s="531"/>
      <c r="JZR107" s="532"/>
      <c r="JZS107" s="533"/>
      <c r="JZT107" s="527"/>
      <c r="JZU107" s="528"/>
      <c r="JZV107" s="529"/>
      <c r="JZW107" s="530"/>
      <c r="JZX107" s="531"/>
      <c r="JZY107" s="532"/>
      <c r="JZZ107" s="533"/>
      <c r="KAA107" s="527"/>
      <c r="KAB107" s="528"/>
      <c r="KAC107" s="529"/>
      <c r="KAD107" s="530"/>
      <c r="KAE107" s="531"/>
      <c r="KAF107" s="532"/>
      <c r="KAG107" s="533"/>
      <c r="KAH107" s="527"/>
      <c r="KAI107" s="528"/>
      <c r="KAJ107" s="529"/>
      <c r="KAK107" s="530"/>
      <c r="KAL107" s="531"/>
      <c r="KAM107" s="532"/>
      <c r="KAN107" s="533"/>
      <c r="KAO107" s="527"/>
      <c r="KAP107" s="528"/>
      <c r="KAQ107" s="529"/>
      <c r="KAR107" s="530"/>
      <c r="KAS107" s="531"/>
      <c r="KAT107" s="532"/>
      <c r="KAU107" s="533"/>
      <c r="KAV107" s="527"/>
      <c r="KAW107" s="528"/>
      <c r="KAX107" s="529"/>
      <c r="KAY107" s="530"/>
      <c r="KAZ107" s="531"/>
      <c r="KBA107" s="532"/>
      <c r="KBB107" s="533"/>
      <c r="KBC107" s="527"/>
      <c r="KBD107" s="528"/>
      <c r="KBE107" s="529"/>
      <c r="KBF107" s="530"/>
      <c r="KBG107" s="531"/>
      <c r="KBH107" s="532"/>
      <c r="KBI107" s="533"/>
      <c r="KBJ107" s="527"/>
      <c r="KBK107" s="528"/>
      <c r="KBL107" s="529"/>
      <c r="KBM107" s="530"/>
      <c r="KBN107" s="531"/>
      <c r="KBO107" s="532"/>
      <c r="KBP107" s="533"/>
      <c r="KBQ107" s="527"/>
      <c r="KBR107" s="528"/>
      <c r="KBS107" s="529"/>
      <c r="KBT107" s="530"/>
      <c r="KBU107" s="531"/>
      <c r="KBV107" s="532"/>
      <c r="KBW107" s="533"/>
      <c r="KBX107" s="527"/>
      <c r="KBY107" s="528"/>
      <c r="KBZ107" s="529"/>
      <c r="KCA107" s="530"/>
      <c r="KCB107" s="531"/>
      <c r="KCC107" s="532"/>
      <c r="KCD107" s="533"/>
      <c r="KCE107" s="527"/>
      <c r="KCF107" s="528"/>
      <c r="KCG107" s="529"/>
      <c r="KCH107" s="530"/>
      <c r="KCI107" s="531"/>
      <c r="KCJ107" s="532"/>
      <c r="KCK107" s="533"/>
      <c r="KCL107" s="527"/>
      <c r="KCM107" s="528"/>
      <c r="KCN107" s="529"/>
      <c r="KCO107" s="530"/>
      <c r="KCP107" s="531"/>
      <c r="KCQ107" s="532"/>
      <c r="KCR107" s="533"/>
      <c r="KCS107" s="527"/>
      <c r="KCT107" s="528"/>
      <c r="KCU107" s="529"/>
      <c r="KCV107" s="530"/>
      <c r="KCW107" s="531"/>
      <c r="KCX107" s="532"/>
      <c r="KCY107" s="533"/>
      <c r="KCZ107" s="527"/>
      <c r="KDA107" s="528"/>
      <c r="KDB107" s="529"/>
      <c r="KDC107" s="530"/>
      <c r="KDD107" s="531"/>
      <c r="KDE107" s="532"/>
      <c r="KDF107" s="533"/>
      <c r="KDG107" s="527"/>
      <c r="KDH107" s="528"/>
      <c r="KDI107" s="529"/>
      <c r="KDJ107" s="530"/>
      <c r="KDK107" s="531"/>
      <c r="KDL107" s="532"/>
      <c r="KDM107" s="533"/>
      <c r="KDN107" s="527"/>
      <c r="KDO107" s="528"/>
      <c r="KDP107" s="529"/>
      <c r="KDQ107" s="530"/>
      <c r="KDR107" s="531"/>
      <c r="KDS107" s="532"/>
      <c r="KDT107" s="533"/>
      <c r="KDU107" s="527"/>
      <c r="KDV107" s="528"/>
      <c r="KDW107" s="529"/>
      <c r="KDX107" s="530"/>
      <c r="KDY107" s="531"/>
      <c r="KDZ107" s="532"/>
      <c r="KEA107" s="533"/>
      <c r="KEB107" s="527"/>
      <c r="KEC107" s="528"/>
      <c r="KED107" s="529"/>
      <c r="KEE107" s="530"/>
      <c r="KEF107" s="531"/>
      <c r="KEG107" s="532"/>
      <c r="KEH107" s="533"/>
      <c r="KEI107" s="527"/>
      <c r="KEJ107" s="528"/>
      <c r="KEK107" s="529"/>
      <c r="KEL107" s="530"/>
      <c r="KEM107" s="531"/>
      <c r="KEN107" s="532"/>
      <c r="KEO107" s="533"/>
      <c r="KEP107" s="527"/>
      <c r="KEQ107" s="528"/>
      <c r="KER107" s="529"/>
      <c r="KES107" s="530"/>
      <c r="KET107" s="531"/>
      <c r="KEU107" s="532"/>
      <c r="KEV107" s="533"/>
      <c r="KEW107" s="527"/>
      <c r="KEX107" s="528"/>
      <c r="KEY107" s="529"/>
      <c r="KEZ107" s="530"/>
      <c r="KFA107" s="531"/>
      <c r="KFB107" s="532"/>
      <c r="KFC107" s="533"/>
      <c r="KFD107" s="527"/>
      <c r="KFE107" s="528"/>
      <c r="KFF107" s="529"/>
      <c r="KFG107" s="530"/>
      <c r="KFH107" s="531"/>
      <c r="KFI107" s="532"/>
      <c r="KFJ107" s="533"/>
      <c r="KFK107" s="527"/>
      <c r="KFL107" s="528"/>
      <c r="KFM107" s="529"/>
      <c r="KFN107" s="530"/>
      <c r="KFO107" s="531"/>
      <c r="KFP107" s="532"/>
      <c r="KFQ107" s="533"/>
      <c r="KFR107" s="527"/>
      <c r="KFS107" s="528"/>
      <c r="KFT107" s="529"/>
      <c r="KFU107" s="530"/>
      <c r="KFV107" s="531"/>
      <c r="KFW107" s="532"/>
      <c r="KFX107" s="533"/>
      <c r="KFY107" s="527"/>
      <c r="KFZ107" s="528"/>
      <c r="KGA107" s="529"/>
      <c r="KGB107" s="530"/>
      <c r="KGC107" s="531"/>
      <c r="KGD107" s="532"/>
      <c r="KGE107" s="533"/>
      <c r="KGF107" s="527"/>
      <c r="KGG107" s="528"/>
      <c r="KGH107" s="529"/>
      <c r="KGI107" s="530"/>
      <c r="KGJ107" s="531"/>
      <c r="KGK107" s="532"/>
      <c r="KGL107" s="533"/>
      <c r="KGM107" s="527"/>
      <c r="KGN107" s="528"/>
      <c r="KGO107" s="529"/>
      <c r="KGP107" s="530"/>
      <c r="KGQ107" s="531"/>
      <c r="KGR107" s="532"/>
      <c r="KGS107" s="533"/>
      <c r="KGT107" s="527"/>
      <c r="KGU107" s="528"/>
      <c r="KGV107" s="529"/>
      <c r="KGW107" s="530"/>
      <c r="KGX107" s="531"/>
      <c r="KGY107" s="532"/>
      <c r="KGZ107" s="533"/>
      <c r="KHA107" s="527"/>
      <c r="KHB107" s="528"/>
      <c r="KHC107" s="529"/>
      <c r="KHD107" s="530"/>
      <c r="KHE107" s="531"/>
      <c r="KHF107" s="532"/>
      <c r="KHG107" s="533"/>
      <c r="KHH107" s="527"/>
      <c r="KHI107" s="528"/>
      <c r="KHJ107" s="529"/>
      <c r="KHK107" s="530"/>
      <c r="KHL107" s="531"/>
      <c r="KHM107" s="532"/>
      <c r="KHN107" s="533"/>
      <c r="KHO107" s="527"/>
      <c r="KHP107" s="528"/>
      <c r="KHQ107" s="529"/>
      <c r="KHR107" s="530"/>
      <c r="KHS107" s="531"/>
      <c r="KHT107" s="532"/>
      <c r="KHU107" s="533"/>
      <c r="KHV107" s="527"/>
      <c r="KHW107" s="528"/>
      <c r="KHX107" s="529"/>
      <c r="KHY107" s="530"/>
      <c r="KHZ107" s="531"/>
      <c r="KIA107" s="532"/>
      <c r="KIB107" s="533"/>
      <c r="KIC107" s="527"/>
      <c r="KID107" s="528"/>
      <c r="KIE107" s="529"/>
      <c r="KIF107" s="530"/>
      <c r="KIG107" s="531"/>
      <c r="KIH107" s="532"/>
      <c r="KII107" s="533"/>
      <c r="KIJ107" s="527"/>
      <c r="KIK107" s="528"/>
      <c r="KIL107" s="529"/>
      <c r="KIM107" s="530"/>
      <c r="KIN107" s="531"/>
      <c r="KIO107" s="532"/>
      <c r="KIP107" s="533"/>
      <c r="KIQ107" s="527"/>
      <c r="KIR107" s="528"/>
      <c r="KIS107" s="529"/>
      <c r="KIT107" s="530"/>
      <c r="KIU107" s="531"/>
      <c r="KIV107" s="532"/>
      <c r="KIW107" s="533"/>
      <c r="KIX107" s="527"/>
      <c r="KIY107" s="528"/>
      <c r="KIZ107" s="529"/>
      <c r="KJA107" s="530"/>
      <c r="KJB107" s="531"/>
      <c r="KJC107" s="532"/>
      <c r="KJD107" s="533"/>
      <c r="KJE107" s="527"/>
      <c r="KJF107" s="528"/>
      <c r="KJG107" s="529"/>
      <c r="KJH107" s="530"/>
      <c r="KJI107" s="531"/>
      <c r="KJJ107" s="532"/>
      <c r="KJK107" s="533"/>
      <c r="KJL107" s="527"/>
      <c r="KJM107" s="528"/>
      <c r="KJN107" s="529"/>
      <c r="KJO107" s="530"/>
      <c r="KJP107" s="531"/>
      <c r="KJQ107" s="532"/>
      <c r="KJR107" s="533"/>
      <c r="KJS107" s="527"/>
      <c r="KJT107" s="528"/>
      <c r="KJU107" s="529"/>
      <c r="KJV107" s="530"/>
      <c r="KJW107" s="531"/>
      <c r="KJX107" s="532"/>
      <c r="KJY107" s="533"/>
      <c r="KJZ107" s="527"/>
      <c r="KKA107" s="528"/>
      <c r="KKB107" s="529"/>
      <c r="KKC107" s="530"/>
      <c r="KKD107" s="531"/>
      <c r="KKE107" s="532"/>
      <c r="KKF107" s="533"/>
      <c r="KKG107" s="527"/>
      <c r="KKH107" s="528"/>
      <c r="KKI107" s="529"/>
      <c r="KKJ107" s="530"/>
      <c r="KKK107" s="531"/>
      <c r="KKL107" s="532"/>
      <c r="KKM107" s="533"/>
      <c r="KKN107" s="527"/>
      <c r="KKO107" s="528"/>
      <c r="KKP107" s="529"/>
      <c r="KKQ107" s="530"/>
      <c r="KKR107" s="531"/>
      <c r="KKS107" s="532"/>
      <c r="KKT107" s="533"/>
      <c r="KKU107" s="527"/>
      <c r="KKV107" s="528"/>
      <c r="KKW107" s="529"/>
      <c r="KKX107" s="530"/>
      <c r="KKY107" s="531"/>
      <c r="KKZ107" s="532"/>
      <c r="KLA107" s="533"/>
      <c r="KLB107" s="527"/>
      <c r="KLC107" s="528"/>
      <c r="KLD107" s="529"/>
      <c r="KLE107" s="530"/>
      <c r="KLF107" s="531"/>
      <c r="KLG107" s="532"/>
      <c r="KLH107" s="533"/>
      <c r="KLI107" s="527"/>
      <c r="KLJ107" s="528"/>
      <c r="KLK107" s="529"/>
      <c r="KLL107" s="530"/>
      <c r="KLM107" s="531"/>
      <c r="KLN107" s="532"/>
      <c r="KLO107" s="533"/>
      <c r="KLP107" s="527"/>
      <c r="KLQ107" s="528"/>
      <c r="KLR107" s="529"/>
      <c r="KLS107" s="530"/>
      <c r="KLT107" s="531"/>
      <c r="KLU107" s="532"/>
      <c r="KLV107" s="533"/>
      <c r="KLW107" s="527"/>
      <c r="KLX107" s="528"/>
      <c r="KLY107" s="529"/>
      <c r="KLZ107" s="530"/>
      <c r="KMA107" s="531"/>
      <c r="KMB107" s="532"/>
      <c r="KMC107" s="533"/>
      <c r="KMD107" s="527"/>
      <c r="KME107" s="528"/>
      <c r="KMF107" s="529"/>
      <c r="KMG107" s="530"/>
      <c r="KMH107" s="531"/>
      <c r="KMI107" s="532"/>
      <c r="KMJ107" s="533"/>
      <c r="KMK107" s="527"/>
      <c r="KML107" s="528"/>
      <c r="KMM107" s="529"/>
      <c r="KMN107" s="530"/>
      <c r="KMO107" s="531"/>
      <c r="KMP107" s="532"/>
      <c r="KMQ107" s="533"/>
      <c r="KMR107" s="527"/>
      <c r="KMS107" s="528"/>
      <c r="KMT107" s="529"/>
      <c r="KMU107" s="530"/>
      <c r="KMV107" s="531"/>
      <c r="KMW107" s="532"/>
      <c r="KMX107" s="533"/>
      <c r="KMY107" s="527"/>
      <c r="KMZ107" s="528"/>
      <c r="KNA107" s="529"/>
      <c r="KNB107" s="530"/>
      <c r="KNC107" s="531"/>
      <c r="KND107" s="532"/>
      <c r="KNE107" s="533"/>
      <c r="KNF107" s="527"/>
      <c r="KNG107" s="528"/>
      <c r="KNH107" s="529"/>
      <c r="KNI107" s="530"/>
      <c r="KNJ107" s="531"/>
      <c r="KNK107" s="532"/>
      <c r="KNL107" s="533"/>
      <c r="KNM107" s="527"/>
      <c r="KNN107" s="528"/>
      <c r="KNO107" s="529"/>
      <c r="KNP107" s="530"/>
      <c r="KNQ107" s="531"/>
      <c r="KNR107" s="532"/>
      <c r="KNS107" s="533"/>
      <c r="KNT107" s="527"/>
      <c r="KNU107" s="528"/>
      <c r="KNV107" s="529"/>
      <c r="KNW107" s="530"/>
      <c r="KNX107" s="531"/>
      <c r="KNY107" s="532"/>
      <c r="KNZ107" s="533"/>
      <c r="KOA107" s="527"/>
      <c r="KOB107" s="528"/>
      <c r="KOC107" s="529"/>
      <c r="KOD107" s="530"/>
      <c r="KOE107" s="531"/>
      <c r="KOF107" s="532"/>
      <c r="KOG107" s="533"/>
      <c r="KOH107" s="527"/>
      <c r="KOI107" s="528"/>
      <c r="KOJ107" s="529"/>
      <c r="KOK107" s="530"/>
      <c r="KOL107" s="531"/>
      <c r="KOM107" s="532"/>
      <c r="KON107" s="533"/>
      <c r="KOO107" s="527"/>
      <c r="KOP107" s="528"/>
      <c r="KOQ107" s="529"/>
      <c r="KOR107" s="530"/>
      <c r="KOS107" s="531"/>
      <c r="KOT107" s="532"/>
      <c r="KOU107" s="533"/>
      <c r="KOV107" s="527"/>
      <c r="KOW107" s="528"/>
      <c r="KOX107" s="529"/>
      <c r="KOY107" s="530"/>
      <c r="KOZ107" s="531"/>
      <c r="KPA107" s="532"/>
      <c r="KPB107" s="533"/>
      <c r="KPC107" s="527"/>
      <c r="KPD107" s="528"/>
      <c r="KPE107" s="529"/>
      <c r="KPF107" s="530"/>
      <c r="KPG107" s="531"/>
      <c r="KPH107" s="532"/>
      <c r="KPI107" s="533"/>
      <c r="KPJ107" s="527"/>
      <c r="KPK107" s="528"/>
      <c r="KPL107" s="529"/>
      <c r="KPM107" s="530"/>
      <c r="KPN107" s="531"/>
      <c r="KPO107" s="532"/>
      <c r="KPP107" s="533"/>
      <c r="KPQ107" s="527"/>
      <c r="KPR107" s="528"/>
      <c r="KPS107" s="529"/>
      <c r="KPT107" s="530"/>
      <c r="KPU107" s="531"/>
      <c r="KPV107" s="532"/>
      <c r="KPW107" s="533"/>
      <c r="KPX107" s="527"/>
      <c r="KPY107" s="528"/>
      <c r="KPZ107" s="529"/>
      <c r="KQA107" s="530"/>
      <c r="KQB107" s="531"/>
      <c r="KQC107" s="532"/>
      <c r="KQD107" s="533"/>
      <c r="KQE107" s="527"/>
      <c r="KQF107" s="528"/>
      <c r="KQG107" s="529"/>
      <c r="KQH107" s="530"/>
      <c r="KQI107" s="531"/>
      <c r="KQJ107" s="532"/>
      <c r="KQK107" s="533"/>
      <c r="KQL107" s="527"/>
      <c r="KQM107" s="528"/>
      <c r="KQN107" s="529"/>
      <c r="KQO107" s="530"/>
      <c r="KQP107" s="531"/>
      <c r="KQQ107" s="532"/>
      <c r="KQR107" s="533"/>
      <c r="KQS107" s="527"/>
      <c r="KQT107" s="528"/>
      <c r="KQU107" s="529"/>
      <c r="KQV107" s="530"/>
      <c r="KQW107" s="531"/>
      <c r="KQX107" s="532"/>
      <c r="KQY107" s="533"/>
      <c r="KQZ107" s="527"/>
      <c r="KRA107" s="528"/>
      <c r="KRB107" s="529"/>
      <c r="KRC107" s="530"/>
      <c r="KRD107" s="531"/>
      <c r="KRE107" s="532"/>
      <c r="KRF107" s="533"/>
      <c r="KRG107" s="527"/>
      <c r="KRH107" s="528"/>
      <c r="KRI107" s="529"/>
      <c r="KRJ107" s="530"/>
      <c r="KRK107" s="531"/>
      <c r="KRL107" s="532"/>
      <c r="KRM107" s="533"/>
      <c r="KRN107" s="527"/>
      <c r="KRO107" s="528"/>
      <c r="KRP107" s="529"/>
      <c r="KRQ107" s="530"/>
      <c r="KRR107" s="531"/>
      <c r="KRS107" s="532"/>
      <c r="KRT107" s="533"/>
      <c r="KRU107" s="527"/>
      <c r="KRV107" s="528"/>
      <c r="KRW107" s="529"/>
      <c r="KRX107" s="530"/>
      <c r="KRY107" s="531"/>
      <c r="KRZ107" s="532"/>
      <c r="KSA107" s="533"/>
      <c r="KSB107" s="527"/>
      <c r="KSC107" s="528"/>
      <c r="KSD107" s="529"/>
      <c r="KSE107" s="530"/>
      <c r="KSF107" s="531"/>
      <c r="KSG107" s="532"/>
      <c r="KSH107" s="533"/>
      <c r="KSI107" s="527"/>
      <c r="KSJ107" s="528"/>
      <c r="KSK107" s="529"/>
      <c r="KSL107" s="530"/>
      <c r="KSM107" s="531"/>
      <c r="KSN107" s="532"/>
      <c r="KSO107" s="533"/>
      <c r="KSP107" s="527"/>
      <c r="KSQ107" s="528"/>
      <c r="KSR107" s="529"/>
      <c r="KSS107" s="530"/>
      <c r="KST107" s="531"/>
      <c r="KSU107" s="532"/>
      <c r="KSV107" s="533"/>
      <c r="KSW107" s="527"/>
      <c r="KSX107" s="528"/>
      <c r="KSY107" s="529"/>
      <c r="KSZ107" s="530"/>
      <c r="KTA107" s="531"/>
      <c r="KTB107" s="532"/>
      <c r="KTC107" s="533"/>
      <c r="KTD107" s="527"/>
      <c r="KTE107" s="528"/>
      <c r="KTF107" s="529"/>
      <c r="KTG107" s="530"/>
      <c r="KTH107" s="531"/>
      <c r="KTI107" s="532"/>
      <c r="KTJ107" s="533"/>
      <c r="KTK107" s="527"/>
      <c r="KTL107" s="528"/>
      <c r="KTM107" s="529"/>
      <c r="KTN107" s="530"/>
      <c r="KTO107" s="531"/>
      <c r="KTP107" s="532"/>
      <c r="KTQ107" s="533"/>
      <c r="KTR107" s="527"/>
      <c r="KTS107" s="528"/>
      <c r="KTT107" s="529"/>
      <c r="KTU107" s="530"/>
      <c r="KTV107" s="531"/>
      <c r="KTW107" s="532"/>
      <c r="KTX107" s="533"/>
      <c r="KTY107" s="527"/>
      <c r="KTZ107" s="528"/>
      <c r="KUA107" s="529"/>
      <c r="KUB107" s="530"/>
      <c r="KUC107" s="531"/>
      <c r="KUD107" s="532"/>
      <c r="KUE107" s="533"/>
      <c r="KUF107" s="527"/>
      <c r="KUG107" s="528"/>
      <c r="KUH107" s="529"/>
      <c r="KUI107" s="530"/>
      <c r="KUJ107" s="531"/>
      <c r="KUK107" s="532"/>
      <c r="KUL107" s="533"/>
      <c r="KUM107" s="527"/>
      <c r="KUN107" s="528"/>
      <c r="KUO107" s="529"/>
      <c r="KUP107" s="530"/>
      <c r="KUQ107" s="531"/>
      <c r="KUR107" s="532"/>
      <c r="KUS107" s="533"/>
      <c r="KUT107" s="527"/>
      <c r="KUU107" s="528"/>
      <c r="KUV107" s="529"/>
      <c r="KUW107" s="530"/>
      <c r="KUX107" s="531"/>
      <c r="KUY107" s="532"/>
      <c r="KUZ107" s="533"/>
      <c r="KVA107" s="527"/>
      <c r="KVB107" s="528"/>
      <c r="KVC107" s="529"/>
      <c r="KVD107" s="530"/>
      <c r="KVE107" s="531"/>
      <c r="KVF107" s="532"/>
      <c r="KVG107" s="533"/>
      <c r="KVH107" s="527"/>
      <c r="KVI107" s="528"/>
      <c r="KVJ107" s="529"/>
      <c r="KVK107" s="530"/>
      <c r="KVL107" s="531"/>
      <c r="KVM107" s="532"/>
      <c r="KVN107" s="533"/>
      <c r="KVO107" s="527"/>
      <c r="KVP107" s="528"/>
      <c r="KVQ107" s="529"/>
      <c r="KVR107" s="530"/>
      <c r="KVS107" s="531"/>
      <c r="KVT107" s="532"/>
      <c r="KVU107" s="533"/>
      <c r="KVV107" s="527"/>
      <c r="KVW107" s="528"/>
      <c r="KVX107" s="529"/>
      <c r="KVY107" s="530"/>
      <c r="KVZ107" s="531"/>
      <c r="KWA107" s="532"/>
      <c r="KWB107" s="533"/>
      <c r="KWC107" s="527"/>
      <c r="KWD107" s="528"/>
      <c r="KWE107" s="529"/>
      <c r="KWF107" s="530"/>
      <c r="KWG107" s="531"/>
      <c r="KWH107" s="532"/>
      <c r="KWI107" s="533"/>
      <c r="KWJ107" s="527"/>
      <c r="KWK107" s="528"/>
      <c r="KWL107" s="529"/>
      <c r="KWM107" s="530"/>
      <c r="KWN107" s="531"/>
      <c r="KWO107" s="532"/>
      <c r="KWP107" s="533"/>
      <c r="KWQ107" s="527"/>
      <c r="KWR107" s="528"/>
      <c r="KWS107" s="529"/>
      <c r="KWT107" s="530"/>
      <c r="KWU107" s="531"/>
      <c r="KWV107" s="532"/>
      <c r="KWW107" s="533"/>
      <c r="KWX107" s="527"/>
      <c r="KWY107" s="528"/>
      <c r="KWZ107" s="529"/>
      <c r="KXA107" s="530"/>
      <c r="KXB107" s="531"/>
      <c r="KXC107" s="532"/>
      <c r="KXD107" s="533"/>
      <c r="KXE107" s="527"/>
      <c r="KXF107" s="528"/>
      <c r="KXG107" s="529"/>
      <c r="KXH107" s="530"/>
      <c r="KXI107" s="531"/>
      <c r="KXJ107" s="532"/>
      <c r="KXK107" s="533"/>
      <c r="KXL107" s="527"/>
      <c r="KXM107" s="528"/>
      <c r="KXN107" s="529"/>
      <c r="KXO107" s="530"/>
      <c r="KXP107" s="531"/>
      <c r="KXQ107" s="532"/>
      <c r="KXR107" s="533"/>
      <c r="KXS107" s="527"/>
      <c r="KXT107" s="528"/>
      <c r="KXU107" s="529"/>
      <c r="KXV107" s="530"/>
      <c r="KXW107" s="531"/>
      <c r="KXX107" s="532"/>
      <c r="KXY107" s="533"/>
      <c r="KXZ107" s="527"/>
      <c r="KYA107" s="528"/>
      <c r="KYB107" s="529"/>
      <c r="KYC107" s="530"/>
      <c r="KYD107" s="531"/>
      <c r="KYE107" s="532"/>
      <c r="KYF107" s="533"/>
      <c r="KYG107" s="527"/>
      <c r="KYH107" s="528"/>
      <c r="KYI107" s="529"/>
      <c r="KYJ107" s="530"/>
      <c r="KYK107" s="531"/>
      <c r="KYL107" s="532"/>
      <c r="KYM107" s="533"/>
      <c r="KYN107" s="527"/>
      <c r="KYO107" s="528"/>
      <c r="KYP107" s="529"/>
      <c r="KYQ107" s="530"/>
      <c r="KYR107" s="531"/>
      <c r="KYS107" s="532"/>
      <c r="KYT107" s="533"/>
      <c r="KYU107" s="527"/>
      <c r="KYV107" s="528"/>
      <c r="KYW107" s="529"/>
      <c r="KYX107" s="530"/>
      <c r="KYY107" s="531"/>
      <c r="KYZ107" s="532"/>
      <c r="KZA107" s="533"/>
      <c r="KZB107" s="527"/>
      <c r="KZC107" s="528"/>
      <c r="KZD107" s="529"/>
      <c r="KZE107" s="530"/>
      <c r="KZF107" s="531"/>
      <c r="KZG107" s="532"/>
      <c r="KZH107" s="533"/>
      <c r="KZI107" s="527"/>
      <c r="KZJ107" s="528"/>
      <c r="KZK107" s="529"/>
      <c r="KZL107" s="530"/>
      <c r="KZM107" s="531"/>
      <c r="KZN107" s="532"/>
      <c r="KZO107" s="533"/>
      <c r="KZP107" s="527"/>
      <c r="KZQ107" s="528"/>
      <c r="KZR107" s="529"/>
      <c r="KZS107" s="530"/>
      <c r="KZT107" s="531"/>
      <c r="KZU107" s="532"/>
      <c r="KZV107" s="533"/>
      <c r="KZW107" s="527"/>
      <c r="KZX107" s="528"/>
      <c r="KZY107" s="529"/>
      <c r="KZZ107" s="530"/>
      <c r="LAA107" s="531"/>
      <c r="LAB107" s="532"/>
      <c r="LAC107" s="533"/>
      <c r="LAD107" s="527"/>
      <c r="LAE107" s="528"/>
      <c r="LAF107" s="529"/>
      <c r="LAG107" s="530"/>
      <c r="LAH107" s="531"/>
      <c r="LAI107" s="532"/>
      <c r="LAJ107" s="533"/>
      <c r="LAK107" s="527"/>
      <c r="LAL107" s="528"/>
      <c r="LAM107" s="529"/>
      <c r="LAN107" s="530"/>
      <c r="LAO107" s="531"/>
      <c r="LAP107" s="532"/>
      <c r="LAQ107" s="533"/>
      <c r="LAR107" s="527"/>
      <c r="LAS107" s="528"/>
      <c r="LAT107" s="529"/>
      <c r="LAU107" s="530"/>
      <c r="LAV107" s="531"/>
      <c r="LAW107" s="532"/>
      <c r="LAX107" s="533"/>
      <c r="LAY107" s="527"/>
      <c r="LAZ107" s="528"/>
      <c r="LBA107" s="529"/>
      <c r="LBB107" s="530"/>
      <c r="LBC107" s="531"/>
      <c r="LBD107" s="532"/>
      <c r="LBE107" s="533"/>
      <c r="LBF107" s="527"/>
      <c r="LBG107" s="528"/>
      <c r="LBH107" s="529"/>
      <c r="LBI107" s="530"/>
      <c r="LBJ107" s="531"/>
      <c r="LBK107" s="532"/>
      <c r="LBL107" s="533"/>
      <c r="LBM107" s="527"/>
      <c r="LBN107" s="528"/>
      <c r="LBO107" s="529"/>
      <c r="LBP107" s="530"/>
      <c r="LBQ107" s="531"/>
      <c r="LBR107" s="532"/>
      <c r="LBS107" s="533"/>
      <c r="LBT107" s="527"/>
      <c r="LBU107" s="528"/>
      <c r="LBV107" s="529"/>
      <c r="LBW107" s="530"/>
      <c r="LBX107" s="531"/>
      <c r="LBY107" s="532"/>
      <c r="LBZ107" s="533"/>
      <c r="LCA107" s="527"/>
      <c r="LCB107" s="528"/>
      <c r="LCC107" s="529"/>
      <c r="LCD107" s="530"/>
      <c r="LCE107" s="531"/>
      <c r="LCF107" s="532"/>
      <c r="LCG107" s="533"/>
      <c r="LCH107" s="527"/>
      <c r="LCI107" s="528"/>
      <c r="LCJ107" s="529"/>
      <c r="LCK107" s="530"/>
      <c r="LCL107" s="531"/>
      <c r="LCM107" s="532"/>
      <c r="LCN107" s="533"/>
      <c r="LCO107" s="527"/>
      <c r="LCP107" s="528"/>
      <c r="LCQ107" s="529"/>
      <c r="LCR107" s="530"/>
      <c r="LCS107" s="531"/>
      <c r="LCT107" s="532"/>
      <c r="LCU107" s="533"/>
      <c r="LCV107" s="527"/>
      <c r="LCW107" s="528"/>
      <c r="LCX107" s="529"/>
      <c r="LCY107" s="530"/>
      <c r="LCZ107" s="531"/>
      <c r="LDA107" s="532"/>
      <c r="LDB107" s="533"/>
      <c r="LDC107" s="527"/>
      <c r="LDD107" s="528"/>
      <c r="LDE107" s="529"/>
      <c r="LDF107" s="530"/>
      <c r="LDG107" s="531"/>
      <c r="LDH107" s="532"/>
      <c r="LDI107" s="533"/>
      <c r="LDJ107" s="527"/>
      <c r="LDK107" s="528"/>
      <c r="LDL107" s="529"/>
      <c r="LDM107" s="530"/>
      <c r="LDN107" s="531"/>
      <c r="LDO107" s="532"/>
      <c r="LDP107" s="533"/>
      <c r="LDQ107" s="527"/>
      <c r="LDR107" s="528"/>
      <c r="LDS107" s="529"/>
      <c r="LDT107" s="530"/>
      <c r="LDU107" s="531"/>
      <c r="LDV107" s="532"/>
      <c r="LDW107" s="533"/>
      <c r="LDX107" s="527"/>
      <c r="LDY107" s="528"/>
      <c r="LDZ107" s="529"/>
      <c r="LEA107" s="530"/>
      <c r="LEB107" s="531"/>
      <c r="LEC107" s="532"/>
      <c r="LED107" s="533"/>
      <c r="LEE107" s="527"/>
      <c r="LEF107" s="528"/>
      <c r="LEG107" s="529"/>
      <c r="LEH107" s="530"/>
      <c r="LEI107" s="531"/>
      <c r="LEJ107" s="532"/>
      <c r="LEK107" s="533"/>
      <c r="LEL107" s="527"/>
      <c r="LEM107" s="528"/>
      <c r="LEN107" s="529"/>
      <c r="LEO107" s="530"/>
      <c r="LEP107" s="531"/>
      <c r="LEQ107" s="532"/>
      <c r="LER107" s="533"/>
      <c r="LES107" s="527"/>
      <c r="LET107" s="528"/>
      <c r="LEU107" s="529"/>
      <c r="LEV107" s="530"/>
      <c r="LEW107" s="531"/>
      <c r="LEX107" s="532"/>
      <c r="LEY107" s="533"/>
      <c r="LEZ107" s="527"/>
      <c r="LFA107" s="528"/>
      <c r="LFB107" s="529"/>
      <c r="LFC107" s="530"/>
      <c r="LFD107" s="531"/>
      <c r="LFE107" s="532"/>
      <c r="LFF107" s="533"/>
      <c r="LFG107" s="527"/>
      <c r="LFH107" s="528"/>
      <c r="LFI107" s="529"/>
      <c r="LFJ107" s="530"/>
      <c r="LFK107" s="531"/>
      <c r="LFL107" s="532"/>
      <c r="LFM107" s="533"/>
      <c r="LFN107" s="527"/>
      <c r="LFO107" s="528"/>
      <c r="LFP107" s="529"/>
      <c r="LFQ107" s="530"/>
      <c r="LFR107" s="531"/>
      <c r="LFS107" s="532"/>
      <c r="LFT107" s="533"/>
      <c r="LFU107" s="527"/>
      <c r="LFV107" s="528"/>
      <c r="LFW107" s="529"/>
      <c r="LFX107" s="530"/>
      <c r="LFY107" s="531"/>
      <c r="LFZ107" s="532"/>
      <c r="LGA107" s="533"/>
      <c r="LGB107" s="527"/>
      <c r="LGC107" s="528"/>
      <c r="LGD107" s="529"/>
      <c r="LGE107" s="530"/>
      <c r="LGF107" s="531"/>
      <c r="LGG107" s="532"/>
      <c r="LGH107" s="533"/>
      <c r="LGI107" s="527"/>
      <c r="LGJ107" s="528"/>
      <c r="LGK107" s="529"/>
      <c r="LGL107" s="530"/>
      <c r="LGM107" s="531"/>
      <c r="LGN107" s="532"/>
      <c r="LGO107" s="533"/>
      <c r="LGP107" s="527"/>
      <c r="LGQ107" s="528"/>
      <c r="LGR107" s="529"/>
      <c r="LGS107" s="530"/>
      <c r="LGT107" s="531"/>
      <c r="LGU107" s="532"/>
      <c r="LGV107" s="533"/>
      <c r="LGW107" s="527"/>
      <c r="LGX107" s="528"/>
      <c r="LGY107" s="529"/>
      <c r="LGZ107" s="530"/>
      <c r="LHA107" s="531"/>
      <c r="LHB107" s="532"/>
      <c r="LHC107" s="533"/>
      <c r="LHD107" s="527"/>
      <c r="LHE107" s="528"/>
      <c r="LHF107" s="529"/>
      <c r="LHG107" s="530"/>
      <c r="LHH107" s="531"/>
      <c r="LHI107" s="532"/>
      <c r="LHJ107" s="533"/>
      <c r="LHK107" s="527"/>
      <c r="LHL107" s="528"/>
      <c r="LHM107" s="529"/>
      <c r="LHN107" s="530"/>
      <c r="LHO107" s="531"/>
      <c r="LHP107" s="532"/>
      <c r="LHQ107" s="533"/>
      <c r="LHR107" s="527"/>
      <c r="LHS107" s="528"/>
      <c r="LHT107" s="529"/>
      <c r="LHU107" s="530"/>
      <c r="LHV107" s="531"/>
      <c r="LHW107" s="532"/>
      <c r="LHX107" s="533"/>
      <c r="LHY107" s="527"/>
      <c r="LHZ107" s="528"/>
      <c r="LIA107" s="529"/>
      <c r="LIB107" s="530"/>
      <c r="LIC107" s="531"/>
      <c r="LID107" s="532"/>
      <c r="LIE107" s="533"/>
      <c r="LIF107" s="527"/>
      <c r="LIG107" s="528"/>
      <c r="LIH107" s="529"/>
      <c r="LII107" s="530"/>
      <c r="LIJ107" s="531"/>
      <c r="LIK107" s="532"/>
      <c r="LIL107" s="533"/>
      <c r="LIM107" s="527"/>
      <c r="LIN107" s="528"/>
      <c r="LIO107" s="529"/>
      <c r="LIP107" s="530"/>
      <c r="LIQ107" s="531"/>
      <c r="LIR107" s="532"/>
      <c r="LIS107" s="533"/>
      <c r="LIT107" s="527"/>
      <c r="LIU107" s="528"/>
      <c r="LIV107" s="529"/>
      <c r="LIW107" s="530"/>
      <c r="LIX107" s="531"/>
      <c r="LIY107" s="532"/>
      <c r="LIZ107" s="533"/>
      <c r="LJA107" s="527"/>
      <c r="LJB107" s="528"/>
      <c r="LJC107" s="529"/>
      <c r="LJD107" s="530"/>
      <c r="LJE107" s="531"/>
      <c r="LJF107" s="532"/>
      <c r="LJG107" s="533"/>
      <c r="LJH107" s="527"/>
      <c r="LJI107" s="528"/>
      <c r="LJJ107" s="529"/>
      <c r="LJK107" s="530"/>
      <c r="LJL107" s="531"/>
      <c r="LJM107" s="532"/>
      <c r="LJN107" s="533"/>
      <c r="LJO107" s="527"/>
      <c r="LJP107" s="528"/>
      <c r="LJQ107" s="529"/>
      <c r="LJR107" s="530"/>
      <c r="LJS107" s="531"/>
      <c r="LJT107" s="532"/>
      <c r="LJU107" s="533"/>
      <c r="LJV107" s="527"/>
      <c r="LJW107" s="528"/>
      <c r="LJX107" s="529"/>
      <c r="LJY107" s="530"/>
      <c r="LJZ107" s="531"/>
      <c r="LKA107" s="532"/>
      <c r="LKB107" s="533"/>
      <c r="LKC107" s="527"/>
      <c r="LKD107" s="528"/>
      <c r="LKE107" s="529"/>
      <c r="LKF107" s="530"/>
      <c r="LKG107" s="531"/>
      <c r="LKH107" s="532"/>
      <c r="LKI107" s="533"/>
      <c r="LKJ107" s="527"/>
      <c r="LKK107" s="528"/>
      <c r="LKL107" s="529"/>
      <c r="LKM107" s="530"/>
      <c r="LKN107" s="531"/>
      <c r="LKO107" s="532"/>
      <c r="LKP107" s="533"/>
      <c r="LKQ107" s="527"/>
      <c r="LKR107" s="528"/>
      <c r="LKS107" s="529"/>
      <c r="LKT107" s="530"/>
      <c r="LKU107" s="531"/>
      <c r="LKV107" s="532"/>
      <c r="LKW107" s="533"/>
      <c r="LKX107" s="527"/>
      <c r="LKY107" s="528"/>
      <c r="LKZ107" s="529"/>
      <c r="LLA107" s="530"/>
      <c r="LLB107" s="531"/>
      <c r="LLC107" s="532"/>
      <c r="LLD107" s="533"/>
      <c r="LLE107" s="527"/>
      <c r="LLF107" s="528"/>
      <c r="LLG107" s="529"/>
      <c r="LLH107" s="530"/>
      <c r="LLI107" s="531"/>
      <c r="LLJ107" s="532"/>
      <c r="LLK107" s="533"/>
      <c r="LLL107" s="527"/>
      <c r="LLM107" s="528"/>
      <c r="LLN107" s="529"/>
      <c r="LLO107" s="530"/>
      <c r="LLP107" s="531"/>
      <c r="LLQ107" s="532"/>
      <c r="LLR107" s="533"/>
      <c r="LLS107" s="527"/>
      <c r="LLT107" s="528"/>
      <c r="LLU107" s="529"/>
      <c r="LLV107" s="530"/>
      <c r="LLW107" s="531"/>
      <c r="LLX107" s="532"/>
      <c r="LLY107" s="533"/>
      <c r="LLZ107" s="527"/>
      <c r="LMA107" s="528"/>
      <c r="LMB107" s="529"/>
      <c r="LMC107" s="530"/>
      <c r="LMD107" s="531"/>
      <c r="LME107" s="532"/>
      <c r="LMF107" s="533"/>
      <c r="LMG107" s="527"/>
      <c r="LMH107" s="528"/>
      <c r="LMI107" s="529"/>
      <c r="LMJ107" s="530"/>
      <c r="LMK107" s="531"/>
      <c r="LML107" s="532"/>
      <c r="LMM107" s="533"/>
      <c r="LMN107" s="527"/>
      <c r="LMO107" s="528"/>
      <c r="LMP107" s="529"/>
      <c r="LMQ107" s="530"/>
      <c r="LMR107" s="531"/>
      <c r="LMS107" s="532"/>
      <c r="LMT107" s="533"/>
      <c r="LMU107" s="527"/>
      <c r="LMV107" s="528"/>
      <c r="LMW107" s="529"/>
      <c r="LMX107" s="530"/>
      <c r="LMY107" s="531"/>
      <c r="LMZ107" s="532"/>
      <c r="LNA107" s="533"/>
      <c r="LNB107" s="527"/>
      <c r="LNC107" s="528"/>
      <c r="LND107" s="529"/>
      <c r="LNE107" s="530"/>
      <c r="LNF107" s="531"/>
      <c r="LNG107" s="532"/>
      <c r="LNH107" s="533"/>
      <c r="LNI107" s="527"/>
      <c r="LNJ107" s="528"/>
      <c r="LNK107" s="529"/>
      <c r="LNL107" s="530"/>
      <c r="LNM107" s="531"/>
      <c r="LNN107" s="532"/>
      <c r="LNO107" s="533"/>
      <c r="LNP107" s="527"/>
      <c r="LNQ107" s="528"/>
      <c r="LNR107" s="529"/>
      <c r="LNS107" s="530"/>
      <c r="LNT107" s="531"/>
      <c r="LNU107" s="532"/>
      <c r="LNV107" s="533"/>
      <c r="LNW107" s="527"/>
      <c r="LNX107" s="528"/>
      <c r="LNY107" s="529"/>
      <c r="LNZ107" s="530"/>
      <c r="LOA107" s="531"/>
      <c r="LOB107" s="532"/>
      <c r="LOC107" s="533"/>
      <c r="LOD107" s="527"/>
      <c r="LOE107" s="528"/>
      <c r="LOF107" s="529"/>
      <c r="LOG107" s="530"/>
      <c r="LOH107" s="531"/>
      <c r="LOI107" s="532"/>
      <c r="LOJ107" s="533"/>
      <c r="LOK107" s="527"/>
      <c r="LOL107" s="528"/>
      <c r="LOM107" s="529"/>
      <c r="LON107" s="530"/>
      <c r="LOO107" s="531"/>
      <c r="LOP107" s="532"/>
      <c r="LOQ107" s="533"/>
      <c r="LOR107" s="527"/>
      <c r="LOS107" s="528"/>
      <c r="LOT107" s="529"/>
      <c r="LOU107" s="530"/>
      <c r="LOV107" s="531"/>
      <c r="LOW107" s="532"/>
      <c r="LOX107" s="533"/>
      <c r="LOY107" s="527"/>
      <c r="LOZ107" s="528"/>
      <c r="LPA107" s="529"/>
      <c r="LPB107" s="530"/>
      <c r="LPC107" s="531"/>
      <c r="LPD107" s="532"/>
      <c r="LPE107" s="533"/>
      <c r="LPF107" s="527"/>
      <c r="LPG107" s="528"/>
      <c r="LPH107" s="529"/>
      <c r="LPI107" s="530"/>
      <c r="LPJ107" s="531"/>
      <c r="LPK107" s="532"/>
      <c r="LPL107" s="533"/>
      <c r="LPM107" s="527"/>
      <c r="LPN107" s="528"/>
      <c r="LPO107" s="529"/>
      <c r="LPP107" s="530"/>
      <c r="LPQ107" s="531"/>
      <c r="LPR107" s="532"/>
      <c r="LPS107" s="533"/>
      <c r="LPT107" s="527"/>
      <c r="LPU107" s="528"/>
      <c r="LPV107" s="529"/>
      <c r="LPW107" s="530"/>
      <c r="LPX107" s="531"/>
      <c r="LPY107" s="532"/>
      <c r="LPZ107" s="533"/>
      <c r="LQA107" s="527"/>
      <c r="LQB107" s="528"/>
      <c r="LQC107" s="529"/>
      <c r="LQD107" s="530"/>
      <c r="LQE107" s="531"/>
      <c r="LQF107" s="532"/>
      <c r="LQG107" s="533"/>
      <c r="LQH107" s="527"/>
      <c r="LQI107" s="528"/>
      <c r="LQJ107" s="529"/>
      <c r="LQK107" s="530"/>
      <c r="LQL107" s="531"/>
      <c r="LQM107" s="532"/>
      <c r="LQN107" s="533"/>
      <c r="LQO107" s="527"/>
      <c r="LQP107" s="528"/>
      <c r="LQQ107" s="529"/>
      <c r="LQR107" s="530"/>
      <c r="LQS107" s="531"/>
      <c r="LQT107" s="532"/>
      <c r="LQU107" s="533"/>
      <c r="LQV107" s="527"/>
      <c r="LQW107" s="528"/>
      <c r="LQX107" s="529"/>
      <c r="LQY107" s="530"/>
      <c r="LQZ107" s="531"/>
      <c r="LRA107" s="532"/>
      <c r="LRB107" s="533"/>
      <c r="LRC107" s="527"/>
      <c r="LRD107" s="528"/>
      <c r="LRE107" s="529"/>
      <c r="LRF107" s="530"/>
      <c r="LRG107" s="531"/>
      <c r="LRH107" s="532"/>
      <c r="LRI107" s="533"/>
      <c r="LRJ107" s="527"/>
      <c r="LRK107" s="528"/>
      <c r="LRL107" s="529"/>
      <c r="LRM107" s="530"/>
      <c r="LRN107" s="531"/>
      <c r="LRO107" s="532"/>
      <c r="LRP107" s="533"/>
      <c r="LRQ107" s="527"/>
      <c r="LRR107" s="528"/>
      <c r="LRS107" s="529"/>
      <c r="LRT107" s="530"/>
      <c r="LRU107" s="531"/>
      <c r="LRV107" s="532"/>
      <c r="LRW107" s="533"/>
      <c r="LRX107" s="527"/>
      <c r="LRY107" s="528"/>
      <c r="LRZ107" s="529"/>
      <c r="LSA107" s="530"/>
      <c r="LSB107" s="531"/>
      <c r="LSC107" s="532"/>
      <c r="LSD107" s="533"/>
      <c r="LSE107" s="527"/>
      <c r="LSF107" s="528"/>
      <c r="LSG107" s="529"/>
      <c r="LSH107" s="530"/>
      <c r="LSI107" s="531"/>
      <c r="LSJ107" s="532"/>
      <c r="LSK107" s="533"/>
      <c r="LSL107" s="527"/>
      <c r="LSM107" s="528"/>
      <c r="LSN107" s="529"/>
      <c r="LSO107" s="530"/>
      <c r="LSP107" s="531"/>
      <c r="LSQ107" s="532"/>
      <c r="LSR107" s="533"/>
      <c r="LSS107" s="527"/>
      <c r="LST107" s="528"/>
      <c r="LSU107" s="529"/>
      <c r="LSV107" s="530"/>
      <c r="LSW107" s="531"/>
      <c r="LSX107" s="532"/>
      <c r="LSY107" s="533"/>
      <c r="LSZ107" s="527"/>
      <c r="LTA107" s="528"/>
      <c r="LTB107" s="529"/>
      <c r="LTC107" s="530"/>
      <c r="LTD107" s="531"/>
      <c r="LTE107" s="532"/>
      <c r="LTF107" s="533"/>
      <c r="LTG107" s="527"/>
      <c r="LTH107" s="528"/>
      <c r="LTI107" s="529"/>
      <c r="LTJ107" s="530"/>
      <c r="LTK107" s="531"/>
      <c r="LTL107" s="532"/>
      <c r="LTM107" s="533"/>
      <c r="LTN107" s="527"/>
      <c r="LTO107" s="528"/>
      <c r="LTP107" s="529"/>
      <c r="LTQ107" s="530"/>
      <c r="LTR107" s="531"/>
      <c r="LTS107" s="532"/>
      <c r="LTT107" s="533"/>
      <c r="LTU107" s="527"/>
      <c r="LTV107" s="528"/>
      <c r="LTW107" s="529"/>
      <c r="LTX107" s="530"/>
      <c r="LTY107" s="531"/>
      <c r="LTZ107" s="532"/>
      <c r="LUA107" s="533"/>
      <c r="LUB107" s="527"/>
      <c r="LUC107" s="528"/>
      <c r="LUD107" s="529"/>
      <c r="LUE107" s="530"/>
      <c r="LUF107" s="531"/>
      <c r="LUG107" s="532"/>
      <c r="LUH107" s="533"/>
      <c r="LUI107" s="527"/>
      <c r="LUJ107" s="528"/>
      <c r="LUK107" s="529"/>
      <c r="LUL107" s="530"/>
      <c r="LUM107" s="531"/>
      <c r="LUN107" s="532"/>
      <c r="LUO107" s="533"/>
      <c r="LUP107" s="527"/>
      <c r="LUQ107" s="528"/>
      <c r="LUR107" s="529"/>
      <c r="LUS107" s="530"/>
      <c r="LUT107" s="531"/>
      <c r="LUU107" s="532"/>
      <c r="LUV107" s="533"/>
      <c r="LUW107" s="527"/>
      <c r="LUX107" s="528"/>
      <c r="LUY107" s="529"/>
      <c r="LUZ107" s="530"/>
      <c r="LVA107" s="531"/>
      <c r="LVB107" s="532"/>
      <c r="LVC107" s="533"/>
      <c r="LVD107" s="527"/>
      <c r="LVE107" s="528"/>
      <c r="LVF107" s="529"/>
      <c r="LVG107" s="530"/>
      <c r="LVH107" s="531"/>
      <c r="LVI107" s="532"/>
      <c r="LVJ107" s="533"/>
      <c r="LVK107" s="527"/>
      <c r="LVL107" s="528"/>
      <c r="LVM107" s="529"/>
      <c r="LVN107" s="530"/>
      <c r="LVO107" s="531"/>
      <c r="LVP107" s="532"/>
      <c r="LVQ107" s="533"/>
      <c r="LVR107" s="527"/>
      <c r="LVS107" s="528"/>
      <c r="LVT107" s="529"/>
      <c r="LVU107" s="530"/>
      <c r="LVV107" s="531"/>
      <c r="LVW107" s="532"/>
      <c r="LVX107" s="533"/>
      <c r="LVY107" s="527"/>
      <c r="LVZ107" s="528"/>
      <c r="LWA107" s="529"/>
      <c r="LWB107" s="530"/>
      <c r="LWC107" s="531"/>
      <c r="LWD107" s="532"/>
      <c r="LWE107" s="533"/>
      <c r="LWF107" s="527"/>
      <c r="LWG107" s="528"/>
      <c r="LWH107" s="529"/>
      <c r="LWI107" s="530"/>
      <c r="LWJ107" s="531"/>
      <c r="LWK107" s="532"/>
      <c r="LWL107" s="533"/>
      <c r="LWM107" s="527"/>
      <c r="LWN107" s="528"/>
      <c r="LWO107" s="529"/>
      <c r="LWP107" s="530"/>
      <c r="LWQ107" s="531"/>
      <c r="LWR107" s="532"/>
      <c r="LWS107" s="533"/>
      <c r="LWT107" s="527"/>
      <c r="LWU107" s="528"/>
      <c r="LWV107" s="529"/>
      <c r="LWW107" s="530"/>
      <c r="LWX107" s="531"/>
      <c r="LWY107" s="532"/>
      <c r="LWZ107" s="533"/>
      <c r="LXA107" s="527"/>
      <c r="LXB107" s="528"/>
      <c r="LXC107" s="529"/>
      <c r="LXD107" s="530"/>
      <c r="LXE107" s="531"/>
      <c r="LXF107" s="532"/>
      <c r="LXG107" s="533"/>
      <c r="LXH107" s="527"/>
      <c r="LXI107" s="528"/>
      <c r="LXJ107" s="529"/>
      <c r="LXK107" s="530"/>
      <c r="LXL107" s="531"/>
      <c r="LXM107" s="532"/>
      <c r="LXN107" s="533"/>
      <c r="LXO107" s="527"/>
      <c r="LXP107" s="528"/>
      <c r="LXQ107" s="529"/>
      <c r="LXR107" s="530"/>
      <c r="LXS107" s="531"/>
      <c r="LXT107" s="532"/>
      <c r="LXU107" s="533"/>
      <c r="LXV107" s="527"/>
      <c r="LXW107" s="528"/>
      <c r="LXX107" s="529"/>
      <c r="LXY107" s="530"/>
      <c r="LXZ107" s="531"/>
      <c r="LYA107" s="532"/>
      <c r="LYB107" s="533"/>
      <c r="LYC107" s="527"/>
      <c r="LYD107" s="528"/>
      <c r="LYE107" s="529"/>
      <c r="LYF107" s="530"/>
      <c r="LYG107" s="531"/>
      <c r="LYH107" s="532"/>
      <c r="LYI107" s="533"/>
      <c r="LYJ107" s="527"/>
      <c r="LYK107" s="528"/>
      <c r="LYL107" s="529"/>
      <c r="LYM107" s="530"/>
      <c r="LYN107" s="531"/>
      <c r="LYO107" s="532"/>
      <c r="LYP107" s="533"/>
      <c r="LYQ107" s="527"/>
      <c r="LYR107" s="528"/>
      <c r="LYS107" s="529"/>
      <c r="LYT107" s="530"/>
      <c r="LYU107" s="531"/>
      <c r="LYV107" s="532"/>
      <c r="LYW107" s="533"/>
      <c r="LYX107" s="527"/>
      <c r="LYY107" s="528"/>
      <c r="LYZ107" s="529"/>
      <c r="LZA107" s="530"/>
      <c r="LZB107" s="531"/>
      <c r="LZC107" s="532"/>
      <c r="LZD107" s="533"/>
      <c r="LZE107" s="527"/>
      <c r="LZF107" s="528"/>
      <c r="LZG107" s="529"/>
      <c r="LZH107" s="530"/>
      <c r="LZI107" s="531"/>
      <c r="LZJ107" s="532"/>
      <c r="LZK107" s="533"/>
      <c r="LZL107" s="527"/>
      <c r="LZM107" s="528"/>
      <c r="LZN107" s="529"/>
      <c r="LZO107" s="530"/>
      <c r="LZP107" s="531"/>
      <c r="LZQ107" s="532"/>
      <c r="LZR107" s="533"/>
      <c r="LZS107" s="527"/>
      <c r="LZT107" s="528"/>
      <c r="LZU107" s="529"/>
      <c r="LZV107" s="530"/>
      <c r="LZW107" s="531"/>
      <c r="LZX107" s="532"/>
      <c r="LZY107" s="533"/>
      <c r="LZZ107" s="527"/>
      <c r="MAA107" s="528"/>
      <c r="MAB107" s="529"/>
      <c r="MAC107" s="530"/>
      <c r="MAD107" s="531"/>
      <c r="MAE107" s="532"/>
      <c r="MAF107" s="533"/>
      <c r="MAG107" s="527"/>
      <c r="MAH107" s="528"/>
      <c r="MAI107" s="529"/>
      <c r="MAJ107" s="530"/>
      <c r="MAK107" s="531"/>
      <c r="MAL107" s="532"/>
      <c r="MAM107" s="533"/>
      <c r="MAN107" s="527"/>
      <c r="MAO107" s="528"/>
      <c r="MAP107" s="529"/>
      <c r="MAQ107" s="530"/>
      <c r="MAR107" s="531"/>
      <c r="MAS107" s="532"/>
      <c r="MAT107" s="533"/>
      <c r="MAU107" s="527"/>
      <c r="MAV107" s="528"/>
      <c r="MAW107" s="529"/>
      <c r="MAX107" s="530"/>
      <c r="MAY107" s="531"/>
      <c r="MAZ107" s="532"/>
      <c r="MBA107" s="533"/>
      <c r="MBB107" s="527"/>
      <c r="MBC107" s="528"/>
      <c r="MBD107" s="529"/>
      <c r="MBE107" s="530"/>
      <c r="MBF107" s="531"/>
      <c r="MBG107" s="532"/>
      <c r="MBH107" s="533"/>
      <c r="MBI107" s="527"/>
      <c r="MBJ107" s="528"/>
      <c r="MBK107" s="529"/>
      <c r="MBL107" s="530"/>
      <c r="MBM107" s="531"/>
      <c r="MBN107" s="532"/>
      <c r="MBO107" s="533"/>
      <c r="MBP107" s="527"/>
      <c r="MBQ107" s="528"/>
      <c r="MBR107" s="529"/>
      <c r="MBS107" s="530"/>
      <c r="MBT107" s="531"/>
      <c r="MBU107" s="532"/>
      <c r="MBV107" s="533"/>
      <c r="MBW107" s="527"/>
      <c r="MBX107" s="528"/>
      <c r="MBY107" s="529"/>
      <c r="MBZ107" s="530"/>
      <c r="MCA107" s="531"/>
      <c r="MCB107" s="532"/>
      <c r="MCC107" s="533"/>
      <c r="MCD107" s="527"/>
      <c r="MCE107" s="528"/>
      <c r="MCF107" s="529"/>
      <c r="MCG107" s="530"/>
      <c r="MCH107" s="531"/>
      <c r="MCI107" s="532"/>
      <c r="MCJ107" s="533"/>
      <c r="MCK107" s="527"/>
      <c r="MCL107" s="528"/>
      <c r="MCM107" s="529"/>
      <c r="MCN107" s="530"/>
      <c r="MCO107" s="531"/>
      <c r="MCP107" s="532"/>
      <c r="MCQ107" s="533"/>
      <c r="MCR107" s="527"/>
      <c r="MCS107" s="528"/>
      <c r="MCT107" s="529"/>
      <c r="MCU107" s="530"/>
      <c r="MCV107" s="531"/>
      <c r="MCW107" s="532"/>
      <c r="MCX107" s="533"/>
      <c r="MCY107" s="527"/>
      <c r="MCZ107" s="528"/>
      <c r="MDA107" s="529"/>
      <c r="MDB107" s="530"/>
      <c r="MDC107" s="531"/>
      <c r="MDD107" s="532"/>
      <c r="MDE107" s="533"/>
      <c r="MDF107" s="527"/>
      <c r="MDG107" s="528"/>
      <c r="MDH107" s="529"/>
      <c r="MDI107" s="530"/>
      <c r="MDJ107" s="531"/>
      <c r="MDK107" s="532"/>
      <c r="MDL107" s="533"/>
      <c r="MDM107" s="527"/>
      <c r="MDN107" s="528"/>
      <c r="MDO107" s="529"/>
      <c r="MDP107" s="530"/>
      <c r="MDQ107" s="531"/>
      <c r="MDR107" s="532"/>
      <c r="MDS107" s="533"/>
      <c r="MDT107" s="527"/>
      <c r="MDU107" s="528"/>
      <c r="MDV107" s="529"/>
      <c r="MDW107" s="530"/>
      <c r="MDX107" s="531"/>
      <c r="MDY107" s="532"/>
      <c r="MDZ107" s="533"/>
      <c r="MEA107" s="527"/>
      <c r="MEB107" s="528"/>
      <c r="MEC107" s="529"/>
      <c r="MED107" s="530"/>
      <c r="MEE107" s="531"/>
      <c r="MEF107" s="532"/>
      <c r="MEG107" s="533"/>
      <c r="MEH107" s="527"/>
      <c r="MEI107" s="528"/>
      <c r="MEJ107" s="529"/>
      <c r="MEK107" s="530"/>
      <c r="MEL107" s="531"/>
      <c r="MEM107" s="532"/>
      <c r="MEN107" s="533"/>
      <c r="MEO107" s="527"/>
      <c r="MEP107" s="528"/>
      <c r="MEQ107" s="529"/>
      <c r="MER107" s="530"/>
      <c r="MES107" s="531"/>
      <c r="MET107" s="532"/>
      <c r="MEU107" s="533"/>
      <c r="MEV107" s="527"/>
      <c r="MEW107" s="528"/>
      <c r="MEX107" s="529"/>
      <c r="MEY107" s="530"/>
      <c r="MEZ107" s="531"/>
      <c r="MFA107" s="532"/>
      <c r="MFB107" s="533"/>
      <c r="MFC107" s="527"/>
      <c r="MFD107" s="528"/>
      <c r="MFE107" s="529"/>
      <c r="MFF107" s="530"/>
      <c r="MFG107" s="531"/>
      <c r="MFH107" s="532"/>
      <c r="MFI107" s="533"/>
      <c r="MFJ107" s="527"/>
      <c r="MFK107" s="528"/>
      <c r="MFL107" s="529"/>
      <c r="MFM107" s="530"/>
      <c r="MFN107" s="531"/>
      <c r="MFO107" s="532"/>
      <c r="MFP107" s="533"/>
      <c r="MFQ107" s="527"/>
      <c r="MFR107" s="528"/>
      <c r="MFS107" s="529"/>
      <c r="MFT107" s="530"/>
      <c r="MFU107" s="531"/>
      <c r="MFV107" s="532"/>
      <c r="MFW107" s="533"/>
      <c r="MFX107" s="527"/>
      <c r="MFY107" s="528"/>
      <c r="MFZ107" s="529"/>
      <c r="MGA107" s="530"/>
      <c r="MGB107" s="531"/>
      <c r="MGC107" s="532"/>
      <c r="MGD107" s="533"/>
      <c r="MGE107" s="527"/>
      <c r="MGF107" s="528"/>
      <c r="MGG107" s="529"/>
      <c r="MGH107" s="530"/>
      <c r="MGI107" s="531"/>
      <c r="MGJ107" s="532"/>
      <c r="MGK107" s="533"/>
      <c r="MGL107" s="527"/>
      <c r="MGM107" s="528"/>
      <c r="MGN107" s="529"/>
      <c r="MGO107" s="530"/>
      <c r="MGP107" s="531"/>
      <c r="MGQ107" s="532"/>
      <c r="MGR107" s="533"/>
      <c r="MGS107" s="527"/>
      <c r="MGT107" s="528"/>
      <c r="MGU107" s="529"/>
      <c r="MGV107" s="530"/>
      <c r="MGW107" s="531"/>
      <c r="MGX107" s="532"/>
      <c r="MGY107" s="533"/>
      <c r="MGZ107" s="527"/>
      <c r="MHA107" s="528"/>
      <c r="MHB107" s="529"/>
      <c r="MHC107" s="530"/>
      <c r="MHD107" s="531"/>
      <c r="MHE107" s="532"/>
      <c r="MHF107" s="533"/>
      <c r="MHG107" s="527"/>
      <c r="MHH107" s="528"/>
      <c r="MHI107" s="529"/>
      <c r="MHJ107" s="530"/>
      <c r="MHK107" s="531"/>
      <c r="MHL107" s="532"/>
      <c r="MHM107" s="533"/>
      <c r="MHN107" s="527"/>
      <c r="MHO107" s="528"/>
      <c r="MHP107" s="529"/>
      <c r="MHQ107" s="530"/>
      <c r="MHR107" s="531"/>
      <c r="MHS107" s="532"/>
      <c r="MHT107" s="533"/>
      <c r="MHU107" s="527"/>
      <c r="MHV107" s="528"/>
      <c r="MHW107" s="529"/>
      <c r="MHX107" s="530"/>
      <c r="MHY107" s="531"/>
      <c r="MHZ107" s="532"/>
      <c r="MIA107" s="533"/>
      <c r="MIB107" s="527"/>
      <c r="MIC107" s="528"/>
      <c r="MID107" s="529"/>
      <c r="MIE107" s="530"/>
      <c r="MIF107" s="531"/>
      <c r="MIG107" s="532"/>
      <c r="MIH107" s="533"/>
      <c r="MII107" s="527"/>
      <c r="MIJ107" s="528"/>
      <c r="MIK107" s="529"/>
      <c r="MIL107" s="530"/>
      <c r="MIM107" s="531"/>
      <c r="MIN107" s="532"/>
      <c r="MIO107" s="533"/>
      <c r="MIP107" s="527"/>
      <c r="MIQ107" s="528"/>
      <c r="MIR107" s="529"/>
      <c r="MIS107" s="530"/>
      <c r="MIT107" s="531"/>
      <c r="MIU107" s="532"/>
      <c r="MIV107" s="533"/>
      <c r="MIW107" s="527"/>
      <c r="MIX107" s="528"/>
      <c r="MIY107" s="529"/>
      <c r="MIZ107" s="530"/>
      <c r="MJA107" s="531"/>
      <c r="MJB107" s="532"/>
      <c r="MJC107" s="533"/>
      <c r="MJD107" s="527"/>
      <c r="MJE107" s="528"/>
      <c r="MJF107" s="529"/>
      <c r="MJG107" s="530"/>
      <c r="MJH107" s="531"/>
      <c r="MJI107" s="532"/>
      <c r="MJJ107" s="533"/>
      <c r="MJK107" s="527"/>
      <c r="MJL107" s="528"/>
      <c r="MJM107" s="529"/>
      <c r="MJN107" s="530"/>
      <c r="MJO107" s="531"/>
      <c r="MJP107" s="532"/>
      <c r="MJQ107" s="533"/>
      <c r="MJR107" s="527"/>
      <c r="MJS107" s="528"/>
      <c r="MJT107" s="529"/>
      <c r="MJU107" s="530"/>
      <c r="MJV107" s="531"/>
      <c r="MJW107" s="532"/>
      <c r="MJX107" s="533"/>
      <c r="MJY107" s="527"/>
      <c r="MJZ107" s="528"/>
      <c r="MKA107" s="529"/>
      <c r="MKB107" s="530"/>
      <c r="MKC107" s="531"/>
      <c r="MKD107" s="532"/>
      <c r="MKE107" s="533"/>
      <c r="MKF107" s="527"/>
      <c r="MKG107" s="528"/>
      <c r="MKH107" s="529"/>
      <c r="MKI107" s="530"/>
      <c r="MKJ107" s="531"/>
      <c r="MKK107" s="532"/>
      <c r="MKL107" s="533"/>
      <c r="MKM107" s="527"/>
      <c r="MKN107" s="528"/>
      <c r="MKO107" s="529"/>
      <c r="MKP107" s="530"/>
      <c r="MKQ107" s="531"/>
      <c r="MKR107" s="532"/>
      <c r="MKS107" s="533"/>
      <c r="MKT107" s="527"/>
      <c r="MKU107" s="528"/>
      <c r="MKV107" s="529"/>
      <c r="MKW107" s="530"/>
      <c r="MKX107" s="531"/>
      <c r="MKY107" s="532"/>
      <c r="MKZ107" s="533"/>
      <c r="MLA107" s="527"/>
      <c r="MLB107" s="528"/>
      <c r="MLC107" s="529"/>
      <c r="MLD107" s="530"/>
      <c r="MLE107" s="531"/>
      <c r="MLF107" s="532"/>
      <c r="MLG107" s="533"/>
      <c r="MLH107" s="527"/>
      <c r="MLI107" s="528"/>
      <c r="MLJ107" s="529"/>
      <c r="MLK107" s="530"/>
      <c r="MLL107" s="531"/>
      <c r="MLM107" s="532"/>
      <c r="MLN107" s="533"/>
      <c r="MLO107" s="527"/>
      <c r="MLP107" s="528"/>
      <c r="MLQ107" s="529"/>
      <c r="MLR107" s="530"/>
      <c r="MLS107" s="531"/>
      <c r="MLT107" s="532"/>
      <c r="MLU107" s="533"/>
      <c r="MLV107" s="527"/>
      <c r="MLW107" s="528"/>
      <c r="MLX107" s="529"/>
      <c r="MLY107" s="530"/>
      <c r="MLZ107" s="531"/>
      <c r="MMA107" s="532"/>
      <c r="MMB107" s="533"/>
      <c r="MMC107" s="527"/>
      <c r="MMD107" s="528"/>
      <c r="MME107" s="529"/>
      <c r="MMF107" s="530"/>
      <c r="MMG107" s="531"/>
      <c r="MMH107" s="532"/>
      <c r="MMI107" s="533"/>
      <c r="MMJ107" s="527"/>
      <c r="MMK107" s="528"/>
      <c r="MML107" s="529"/>
      <c r="MMM107" s="530"/>
      <c r="MMN107" s="531"/>
      <c r="MMO107" s="532"/>
      <c r="MMP107" s="533"/>
      <c r="MMQ107" s="527"/>
      <c r="MMR107" s="528"/>
      <c r="MMS107" s="529"/>
      <c r="MMT107" s="530"/>
      <c r="MMU107" s="531"/>
      <c r="MMV107" s="532"/>
      <c r="MMW107" s="533"/>
      <c r="MMX107" s="527"/>
      <c r="MMY107" s="528"/>
      <c r="MMZ107" s="529"/>
      <c r="MNA107" s="530"/>
      <c r="MNB107" s="531"/>
      <c r="MNC107" s="532"/>
      <c r="MND107" s="533"/>
      <c r="MNE107" s="527"/>
      <c r="MNF107" s="528"/>
      <c r="MNG107" s="529"/>
      <c r="MNH107" s="530"/>
      <c r="MNI107" s="531"/>
      <c r="MNJ107" s="532"/>
      <c r="MNK107" s="533"/>
      <c r="MNL107" s="527"/>
      <c r="MNM107" s="528"/>
      <c r="MNN107" s="529"/>
      <c r="MNO107" s="530"/>
      <c r="MNP107" s="531"/>
      <c r="MNQ107" s="532"/>
      <c r="MNR107" s="533"/>
      <c r="MNS107" s="527"/>
      <c r="MNT107" s="528"/>
      <c r="MNU107" s="529"/>
      <c r="MNV107" s="530"/>
      <c r="MNW107" s="531"/>
      <c r="MNX107" s="532"/>
      <c r="MNY107" s="533"/>
      <c r="MNZ107" s="527"/>
      <c r="MOA107" s="528"/>
      <c r="MOB107" s="529"/>
      <c r="MOC107" s="530"/>
      <c r="MOD107" s="531"/>
      <c r="MOE107" s="532"/>
      <c r="MOF107" s="533"/>
      <c r="MOG107" s="527"/>
      <c r="MOH107" s="528"/>
      <c r="MOI107" s="529"/>
      <c r="MOJ107" s="530"/>
      <c r="MOK107" s="531"/>
      <c r="MOL107" s="532"/>
      <c r="MOM107" s="533"/>
      <c r="MON107" s="527"/>
      <c r="MOO107" s="528"/>
      <c r="MOP107" s="529"/>
      <c r="MOQ107" s="530"/>
      <c r="MOR107" s="531"/>
      <c r="MOS107" s="532"/>
      <c r="MOT107" s="533"/>
      <c r="MOU107" s="527"/>
      <c r="MOV107" s="528"/>
      <c r="MOW107" s="529"/>
      <c r="MOX107" s="530"/>
      <c r="MOY107" s="531"/>
      <c r="MOZ107" s="532"/>
      <c r="MPA107" s="533"/>
      <c r="MPB107" s="527"/>
      <c r="MPC107" s="528"/>
      <c r="MPD107" s="529"/>
      <c r="MPE107" s="530"/>
      <c r="MPF107" s="531"/>
      <c r="MPG107" s="532"/>
      <c r="MPH107" s="533"/>
      <c r="MPI107" s="527"/>
      <c r="MPJ107" s="528"/>
      <c r="MPK107" s="529"/>
      <c r="MPL107" s="530"/>
      <c r="MPM107" s="531"/>
      <c r="MPN107" s="532"/>
      <c r="MPO107" s="533"/>
      <c r="MPP107" s="527"/>
      <c r="MPQ107" s="528"/>
      <c r="MPR107" s="529"/>
      <c r="MPS107" s="530"/>
      <c r="MPT107" s="531"/>
      <c r="MPU107" s="532"/>
      <c r="MPV107" s="533"/>
      <c r="MPW107" s="527"/>
      <c r="MPX107" s="528"/>
      <c r="MPY107" s="529"/>
      <c r="MPZ107" s="530"/>
      <c r="MQA107" s="531"/>
      <c r="MQB107" s="532"/>
      <c r="MQC107" s="533"/>
      <c r="MQD107" s="527"/>
      <c r="MQE107" s="528"/>
      <c r="MQF107" s="529"/>
      <c r="MQG107" s="530"/>
      <c r="MQH107" s="531"/>
      <c r="MQI107" s="532"/>
      <c r="MQJ107" s="533"/>
      <c r="MQK107" s="527"/>
      <c r="MQL107" s="528"/>
      <c r="MQM107" s="529"/>
      <c r="MQN107" s="530"/>
      <c r="MQO107" s="531"/>
      <c r="MQP107" s="532"/>
      <c r="MQQ107" s="533"/>
      <c r="MQR107" s="527"/>
      <c r="MQS107" s="528"/>
      <c r="MQT107" s="529"/>
      <c r="MQU107" s="530"/>
      <c r="MQV107" s="531"/>
      <c r="MQW107" s="532"/>
      <c r="MQX107" s="533"/>
      <c r="MQY107" s="527"/>
      <c r="MQZ107" s="528"/>
      <c r="MRA107" s="529"/>
      <c r="MRB107" s="530"/>
      <c r="MRC107" s="531"/>
      <c r="MRD107" s="532"/>
      <c r="MRE107" s="533"/>
      <c r="MRF107" s="527"/>
      <c r="MRG107" s="528"/>
      <c r="MRH107" s="529"/>
      <c r="MRI107" s="530"/>
      <c r="MRJ107" s="531"/>
      <c r="MRK107" s="532"/>
      <c r="MRL107" s="533"/>
      <c r="MRM107" s="527"/>
      <c r="MRN107" s="528"/>
      <c r="MRO107" s="529"/>
      <c r="MRP107" s="530"/>
      <c r="MRQ107" s="531"/>
      <c r="MRR107" s="532"/>
      <c r="MRS107" s="533"/>
      <c r="MRT107" s="527"/>
      <c r="MRU107" s="528"/>
      <c r="MRV107" s="529"/>
      <c r="MRW107" s="530"/>
      <c r="MRX107" s="531"/>
      <c r="MRY107" s="532"/>
      <c r="MRZ107" s="533"/>
      <c r="MSA107" s="527"/>
      <c r="MSB107" s="528"/>
      <c r="MSC107" s="529"/>
      <c r="MSD107" s="530"/>
      <c r="MSE107" s="531"/>
      <c r="MSF107" s="532"/>
      <c r="MSG107" s="533"/>
      <c r="MSH107" s="527"/>
      <c r="MSI107" s="528"/>
      <c r="MSJ107" s="529"/>
      <c r="MSK107" s="530"/>
      <c r="MSL107" s="531"/>
      <c r="MSM107" s="532"/>
      <c r="MSN107" s="533"/>
      <c r="MSO107" s="527"/>
      <c r="MSP107" s="528"/>
      <c r="MSQ107" s="529"/>
      <c r="MSR107" s="530"/>
      <c r="MSS107" s="531"/>
      <c r="MST107" s="532"/>
      <c r="MSU107" s="533"/>
      <c r="MSV107" s="527"/>
      <c r="MSW107" s="528"/>
      <c r="MSX107" s="529"/>
      <c r="MSY107" s="530"/>
      <c r="MSZ107" s="531"/>
      <c r="MTA107" s="532"/>
      <c r="MTB107" s="533"/>
      <c r="MTC107" s="527"/>
      <c r="MTD107" s="528"/>
      <c r="MTE107" s="529"/>
      <c r="MTF107" s="530"/>
      <c r="MTG107" s="531"/>
      <c r="MTH107" s="532"/>
      <c r="MTI107" s="533"/>
      <c r="MTJ107" s="527"/>
      <c r="MTK107" s="528"/>
      <c r="MTL107" s="529"/>
      <c r="MTM107" s="530"/>
      <c r="MTN107" s="531"/>
      <c r="MTO107" s="532"/>
      <c r="MTP107" s="533"/>
      <c r="MTQ107" s="527"/>
      <c r="MTR107" s="528"/>
      <c r="MTS107" s="529"/>
      <c r="MTT107" s="530"/>
      <c r="MTU107" s="531"/>
      <c r="MTV107" s="532"/>
      <c r="MTW107" s="533"/>
      <c r="MTX107" s="527"/>
      <c r="MTY107" s="528"/>
      <c r="MTZ107" s="529"/>
      <c r="MUA107" s="530"/>
      <c r="MUB107" s="531"/>
      <c r="MUC107" s="532"/>
      <c r="MUD107" s="533"/>
      <c r="MUE107" s="527"/>
      <c r="MUF107" s="528"/>
      <c r="MUG107" s="529"/>
      <c r="MUH107" s="530"/>
      <c r="MUI107" s="531"/>
      <c r="MUJ107" s="532"/>
      <c r="MUK107" s="533"/>
      <c r="MUL107" s="527"/>
      <c r="MUM107" s="528"/>
      <c r="MUN107" s="529"/>
      <c r="MUO107" s="530"/>
      <c r="MUP107" s="531"/>
      <c r="MUQ107" s="532"/>
      <c r="MUR107" s="533"/>
      <c r="MUS107" s="527"/>
      <c r="MUT107" s="528"/>
      <c r="MUU107" s="529"/>
      <c r="MUV107" s="530"/>
      <c r="MUW107" s="531"/>
      <c r="MUX107" s="532"/>
      <c r="MUY107" s="533"/>
      <c r="MUZ107" s="527"/>
      <c r="MVA107" s="528"/>
      <c r="MVB107" s="529"/>
      <c r="MVC107" s="530"/>
      <c r="MVD107" s="531"/>
      <c r="MVE107" s="532"/>
      <c r="MVF107" s="533"/>
      <c r="MVG107" s="527"/>
      <c r="MVH107" s="528"/>
      <c r="MVI107" s="529"/>
      <c r="MVJ107" s="530"/>
      <c r="MVK107" s="531"/>
      <c r="MVL107" s="532"/>
      <c r="MVM107" s="533"/>
      <c r="MVN107" s="527"/>
      <c r="MVO107" s="528"/>
      <c r="MVP107" s="529"/>
      <c r="MVQ107" s="530"/>
      <c r="MVR107" s="531"/>
      <c r="MVS107" s="532"/>
      <c r="MVT107" s="533"/>
      <c r="MVU107" s="527"/>
      <c r="MVV107" s="528"/>
      <c r="MVW107" s="529"/>
      <c r="MVX107" s="530"/>
      <c r="MVY107" s="531"/>
      <c r="MVZ107" s="532"/>
      <c r="MWA107" s="533"/>
      <c r="MWB107" s="527"/>
      <c r="MWC107" s="528"/>
      <c r="MWD107" s="529"/>
      <c r="MWE107" s="530"/>
      <c r="MWF107" s="531"/>
      <c r="MWG107" s="532"/>
      <c r="MWH107" s="533"/>
      <c r="MWI107" s="527"/>
      <c r="MWJ107" s="528"/>
      <c r="MWK107" s="529"/>
      <c r="MWL107" s="530"/>
      <c r="MWM107" s="531"/>
      <c r="MWN107" s="532"/>
      <c r="MWO107" s="533"/>
      <c r="MWP107" s="527"/>
      <c r="MWQ107" s="528"/>
      <c r="MWR107" s="529"/>
      <c r="MWS107" s="530"/>
      <c r="MWT107" s="531"/>
      <c r="MWU107" s="532"/>
      <c r="MWV107" s="533"/>
      <c r="MWW107" s="527"/>
      <c r="MWX107" s="528"/>
      <c r="MWY107" s="529"/>
      <c r="MWZ107" s="530"/>
      <c r="MXA107" s="531"/>
      <c r="MXB107" s="532"/>
      <c r="MXC107" s="533"/>
      <c r="MXD107" s="527"/>
      <c r="MXE107" s="528"/>
      <c r="MXF107" s="529"/>
      <c r="MXG107" s="530"/>
      <c r="MXH107" s="531"/>
      <c r="MXI107" s="532"/>
      <c r="MXJ107" s="533"/>
      <c r="MXK107" s="527"/>
      <c r="MXL107" s="528"/>
      <c r="MXM107" s="529"/>
      <c r="MXN107" s="530"/>
      <c r="MXO107" s="531"/>
      <c r="MXP107" s="532"/>
      <c r="MXQ107" s="533"/>
      <c r="MXR107" s="527"/>
      <c r="MXS107" s="528"/>
      <c r="MXT107" s="529"/>
      <c r="MXU107" s="530"/>
      <c r="MXV107" s="531"/>
      <c r="MXW107" s="532"/>
      <c r="MXX107" s="533"/>
      <c r="MXY107" s="527"/>
      <c r="MXZ107" s="528"/>
      <c r="MYA107" s="529"/>
      <c r="MYB107" s="530"/>
      <c r="MYC107" s="531"/>
      <c r="MYD107" s="532"/>
      <c r="MYE107" s="533"/>
      <c r="MYF107" s="527"/>
      <c r="MYG107" s="528"/>
      <c r="MYH107" s="529"/>
      <c r="MYI107" s="530"/>
      <c r="MYJ107" s="531"/>
      <c r="MYK107" s="532"/>
      <c r="MYL107" s="533"/>
      <c r="MYM107" s="527"/>
      <c r="MYN107" s="528"/>
      <c r="MYO107" s="529"/>
      <c r="MYP107" s="530"/>
      <c r="MYQ107" s="531"/>
      <c r="MYR107" s="532"/>
      <c r="MYS107" s="533"/>
      <c r="MYT107" s="527"/>
      <c r="MYU107" s="528"/>
      <c r="MYV107" s="529"/>
      <c r="MYW107" s="530"/>
      <c r="MYX107" s="531"/>
      <c r="MYY107" s="532"/>
      <c r="MYZ107" s="533"/>
      <c r="MZA107" s="527"/>
      <c r="MZB107" s="528"/>
      <c r="MZC107" s="529"/>
      <c r="MZD107" s="530"/>
      <c r="MZE107" s="531"/>
      <c r="MZF107" s="532"/>
      <c r="MZG107" s="533"/>
      <c r="MZH107" s="527"/>
      <c r="MZI107" s="528"/>
      <c r="MZJ107" s="529"/>
      <c r="MZK107" s="530"/>
      <c r="MZL107" s="531"/>
      <c r="MZM107" s="532"/>
      <c r="MZN107" s="533"/>
      <c r="MZO107" s="527"/>
      <c r="MZP107" s="528"/>
      <c r="MZQ107" s="529"/>
      <c r="MZR107" s="530"/>
      <c r="MZS107" s="531"/>
      <c r="MZT107" s="532"/>
      <c r="MZU107" s="533"/>
      <c r="MZV107" s="527"/>
      <c r="MZW107" s="528"/>
      <c r="MZX107" s="529"/>
      <c r="MZY107" s="530"/>
      <c r="MZZ107" s="531"/>
      <c r="NAA107" s="532"/>
      <c r="NAB107" s="533"/>
      <c r="NAC107" s="527"/>
      <c r="NAD107" s="528"/>
      <c r="NAE107" s="529"/>
      <c r="NAF107" s="530"/>
      <c r="NAG107" s="531"/>
      <c r="NAH107" s="532"/>
      <c r="NAI107" s="533"/>
      <c r="NAJ107" s="527"/>
      <c r="NAK107" s="528"/>
      <c r="NAL107" s="529"/>
      <c r="NAM107" s="530"/>
      <c r="NAN107" s="531"/>
      <c r="NAO107" s="532"/>
      <c r="NAP107" s="533"/>
      <c r="NAQ107" s="527"/>
      <c r="NAR107" s="528"/>
      <c r="NAS107" s="529"/>
      <c r="NAT107" s="530"/>
      <c r="NAU107" s="531"/>
      <c r="NAV107" s="532"/>
      <c r="NAW107" s="533"/>
      <c r="NAX107" s="527"/>
      <c r="NAY107" s="528"/>
      <c r="NAZ107" s="529"/>
      <c r="NBA107" s="530"/>
      <c r="NBB107" s="531"/>
      <c r="NBC107" s="532"/>
      <c r="NBD107" s="533"/>
      <c r="NBE107" s="527"/>
      <c r="NBF107" s="528"/>
      <c r="NBG107" s="529"/>
      <c r="NBH107" s="530"/>
      <c r="NBI107" s="531"/>
      <c r="NBJ107" s="532"/>
      <c r="NBK107" s="533"/>
      <c r="NBL107" s="527"/>
      <c r="NBM107" s="528"/>
      <c r="NBN107" s="529"/>
      <c r="NBO107" s="530"/>
      <c r="NBP107" s="531"/>
      <c r="NBQ107" s="532"/>
      <c r="NBR107" s="533"/>
      <c r="NBS107" s="527"/>
      <c r="NBT107" s="528"/>
      <c r="NBU107" s="529"/>
      <c r="NBV107" s="530"/>
      <c r="NBW107" s="531"/>
      <c r="NBX107" s="532"/>
      <c r="NBY107" s="533"/>
      <c r="NBZ107" s="527"/>
      <c r="NCA107" s="528"/>
      <c r="NCB107" s="529"/>
      <c r="NCC107" s="530"/>
      <c r="NCD107" s="531"/>
      <c r="NCE107" s="532"/>
      <c r="NCF107" s="533"/>
      <c r="NCG107" s="527"/>
      <c r="NCH107" s="528"/>
      <c r="NCI107" s="529"/>
      <c r="NCJ107" s="530"/>
      <c r="NCK107" s="531"/>
      <c r="NCL107" s="532"/>
      <c r="NCM107" s="533"/>
      <c r="NCN107" s="527"/>
      <c r="NCO107" s="528"/>
      <c r="NCP107" s="529"/>
      <c r="NCQ107" s="530"/>
      <c r="NCR107" s="531"/>
      <c r="NCS107" s="532"/>
      <c r="NCT107" s="533"/>
      <c r="NCU107" s="527"/>
      <c r="NCV107" s="528"/>
      <c r="NCW107" s="529"/>
      <c r="NCX107" s="530"/>
      <c r="NCY107" s="531"/>
      <c r="NCZ107" s="532"/>
      <c r="NDA107" s="533"/>
      <c r="NDB107" s="527"/>
      <c r="NDC107" s="528"/>
      <c r="NDD107" s="529"/>
      <c r="NDE107" s="530"/>
      <c r="NDF107" s="531"/>
      <c r="NDG107" s="532"/>
      <c r="NDH107" s="533"/>
      <c r="NDI107" s="527"/>
      <c r="NDJ107" s="528"/>
      <c r="NDK107" s="529"/>
      <c r="NDL107" s="530"/>
      <c r="NDM107" s="531"/>
      <c r="NDN107" s="532"/>
      <c r="NDO107" s="533"/>
      <c r="NDP107" s="527"/>
      <c r="NDQ107" s="528"/>
      <c r="NDR107" s="529"/>
      <c r="NDS107" s="530"/>
      <c r="NDT107" s="531"/>
      <c r="NDU107" s="532"/>
      <c r="NDV107" s="533"/>
      <c r="NDW107" s="527"/>
      <c r="NDX107" s="528"/>
      <c r="NDY107" s="529"/>
      <c r="NDZ107" s="530"/>
      <c r="NEA107" s="531"/>
      <c r="NEB107" s="532"/>
      <c r="NEC107" s="533"/>
      <c r="NED107" s="527"/>
      <c r="NEE107" s="528"/>
      <c r="NEF107" s="529"/>
      <c r="NEG107" s="530"/>
      <c r="NEH107" s="531"/>
      <c r="NEI107" s="532"/>
      <c r="NEJ107" s="533"/>
      <c r="NEK107" s="527"/>
      <c r="NEL107" s="528"/>
      <c r="NEM107" s="529"/>
      <c r="NEN107" s="530"/>
      <c r="NEO107" s="531"/>
      <c r="NEP107" s="532"/>
      <c r="NEQ107" s="533"/>
      <c r="NER107" s="527"/>
      <c r="NES107" s="528"/>
      <c r="NET107" s="529"/>
      <c r="NEU107" s="530"/>
      <c r="NEV107" s="531"/>
      <c r="NEW107" s="532"/>
      <c r="NEX107" s="533"/>
      <c r="NEY107" s="527"/>
      <c r="NEZ107" s="528"/>
      <c r="NFA107" s="529"/>
      <c r="NFB107" s="530"/>
      <c r="NFC107" s="531"/>
      <c r="NFD107" s="532"/>
      <c r="NFE107" s="533"/>
      <c r="NFF107" s="527"/>
      <c r="NFG107" s="528"/>
      <c r="NFH107" s="529"/>
      <c r="NFI107" s="530"/>
      <c r="NFJ107" s="531"/>
      <c r="NFK107" s="532"/>
      <c r="NFL107" s="533"/>
      <c r="NFM107" s="527"/>
      <c r="NFN107" s="528"/>
      <c r="NFO107" s="529"/>
      <c r="NFP107" s="530"/>
      <c r="NFQ107" s="531"/>
      <c r="NFR107" s="532"/>
      <c r="NFS107" s="533"/>
      <c r="NFT107" s="527"/>
      <c r="NFU107" s="528"/>
      <c r="NFV107" s="529"/>
      <c r="NFW107" s="530"/>
      <c r="NFX107" s="531"/>
      <c r="NFY107" s="532"/>
      <c r="NFZ107" s="533"/>
      <c r="NGA107" s="527"/>
      <c r="NGB107" s="528"/>
      <c r="NGC107" s="529"/>
      <c r="NGD107" s="530"/>
      <c r="NGE107" s="531"/>
      <c r="NGF107" s="532"/>
      <c r="NGG107" s="533"/>
      <c r="NGH107" s="527"/>
      <c r="NGI107" s="528"/>
      <c r="NGJ107" s="529"/>
      <c r="NGK107" s="530"/>
      <c r="NGL107" s="531"/>
      <c r="NGM107" s="532"/>
      <c r="NGN107" s="533"/>
      <c r="NGO107" s="527"/>
      <c r="NGP107" s="528"/>
      <c r="NGQ107" s="529"/>
      <c r="NGR107" s="530"/>
      <c r="NGS107" s="531"/>
      <c r="NGT107" s="532"/>
      <c r="NGU107" s="533"/>
      <c r="NGV107" s="527"/>
      <c r="NGW107" s="528"/>
      <c r="NGX107" s="529"/>
      <c r="NGY107" s="530"/>
      <c r="NGZ107" s="531"/>
      <c r="NHA107" s="532"/>
      <c r="NHB107" s="533"/>
      <c r="NHC107" s="527"/>
      <c r="NHD107" s="528"/>
      <c r="NHE107" s="529"/>
      <c r="NHF107" s="530"/>
      <c r="NHG107" s="531"/>
      <c r="NHH107" s="532"/>
      <c r="NHI107" s="533"/>
      <c r="NHJ107" s="527"/>
      <c r="NHK107" s="528"/>
      <c r="NHL107" s="529"/>
      <c r="NHM107" s="530"/>
      <c r="NHN107" s="531"/>
      <c r="NHO107" s="532"/>
      <c r="NHP107" s="533"/>
      <c r="NHQ107" s="527"/>
      <c r="NHR107" s="528"/>
      <c r="NHS107" s="529"/>
      <c r="NHT107" s="530"/>
      <c r="NHU107" s="531"/>
      <c r="NHV107" s="532"/>
      <c r="NHW107" s="533"/>
      <c r="NHX107" s="527"/>
      <c r="NHY107" s="528"/>
      <c r="NHZ107" s="529"/>
      <c r="NIA107" s="530"/>
      <c r="NIB107" s="531"/>
      <c r="NIC107" s="532"/>
      <c r="NID107" s="533"/>
      <c r="NIE107" s="527"/>
      <c r="NIF107" s="528"/>
      <c r="NIG107" s="529"/>
      <c r="NIH107" s="530"/>
      <c r="NII107" s="531"/>
      <c r="NIJ107" s="532"/>
      <c r="NIK107" s="533"/>
      <c r="NIL107" s="527"/>
      <c r="NIM107" s="528"/>
      <c r="NIN107" s="529"/>
      <c r="NIO107" s="530"/>
      <c r="NIP107" s="531"/>
      <c r="NIQ107" s="532"/>
      <c r="NIR107" s="533"/>
      <c r="NIS107" s="527"/>
      <c r="NIT107" s="528"/>
      <c r="NIU107" s="529"/>
      <c r="NIV107" s="530"/>
      <c r="NIW107" s="531"/>
      <c r="NIX107" s="532"/>
      <c r="NIY107" s="533"/>
      <c r="NIZ107" s="527"/>
      <c r="NJA107" s="528"/>
      <c r="NJB107" s="529"/>
      <c r="NJC107" s="530"/>
      <c r="NJD107" s="531"/>
      <c r="NJE107" s="532"/>
      <c r="NJF107" s="533"/>
      <c r="NJG107" s="527"/>
      <c r="NJH107" s="528"/>
      <c r="NJI107" s="529"/>
      <c r="NJJ107" s="530"/>
      <c r="NJK107" s="531"/>
      <c r="NJL107" s="532"/>
      <c r="NJM107" s="533"/>
      <c r="NJN107" s="527"/>
      <c r="NJO107" s="528"/>
      <c r="NJP107" s="529"/>
      <c r="NJQ107" s="530"/>
      <c r="NJR107" s="531"/>
      <c r="NJS107" s="532"/>
      <c r="NJT107" s="533"/>
      <c r="NJU107" s="527"/>
      <c r="NJV107" s="528"/>
      <c r="NJW107" s="529"/>
      <c r="NJX107" s="530"/>
      <c r="NJY107" s="531"/>
      <c r="NJZ107" s="532"/>
      <c r="NKA107" s="533"/>
      <c r="NKB107" s="527"/>
      <c r="NKC107" s="528"/>
      <c r="NKD107" s="529"/>
      <c r="NKE107" s="530"/>
      <c r="NKF107" s="531"/>
      <c r="NKG107" s="532"/>
      <c r="NKH107" s="533"/>
      <c r="NKI107" s="527"/>
      <c r="NKJ107" s="528"/>
      <c r="NKK107" s="529"/>
      <c r="NKL107" s="530"/>
      <c r="NKM107" s="531"/>
      <c r="NKN107" s="532"/>
      <c r="NKO107" s="533"/>
      <c r="NKP107" s="527"/>
      <c r="NKQ107" s="528"/>
      <c r="NKR107" s="529"/>
      <c r="NKS107" s="530"/>
      <c r="NKT107" s="531"/>
      <c r="NKU107" s="532"/>
      <c r="NKV107" s="533"/>
      <c r="NKW107" s="527"/>
      <c r="NKX107" s="528"/>
      <c r="NKY107" s="529"/>
      <c r="NKZ107" s="530"/>
      <c r="NLA107" s="531"/>
      <c r="NLB107" s="532"/>
      <c r="NLC107" s="533"/>
      <c r="NLD107" s="527"/>
      <c r="NLE107" s="528"/>
      <c r="NLF107" s="529"/>
      <c r="NLG107" s="530"/>
      <c r="NLH107" s="531"/>
      <c r="NLI107" s="532"/>
      <c r="NLJ107" s="533"/>
      <c r="NLK107" s="527"/>
      <c r="NLL107" s="528"/>
      <c r="NLM107" s="529"/>
      <c r="NLN107" s="530"/>
      <c r="NLO107" s="531"/>
      <c r="NLP107" s="532"/>
      <c r="NLQ107" s="533"/>
      <c r="NLR107" s="527"/>
      <c r="NLS107" s="528"/>
      <c r="NLT107" s="529"/>
      <c r="NLU107" s="530"/>
      <c r="NLV107" s="531"/>
      <c r="NLW107" s="532"/>
      <c r="NLX107" s="533"/>
      <c r="NLY107" s="527"/>
      <c r="NLZ107" s="528"/>
      <c r="NMA107" s="529"/>
      <c r="NMB107" s="530"/>
      <c r="NMC107" s="531"/>
      <c r="NMD107" s="532"/>
      <c r="NME107" s="533"/>
      <c r="NMF107" s="527"/>
      <c r="NMG107" s="528"/>
      <c r="NMH107" s="529"/>
      <c r="NMI107" s="530"/>
      <c r="NMJ107" s="531"/>
      <c r="NMK107" s="532"/>
      <c r="NML107" s="533"/>
      <c r="NMM107" s="527"/>
      <c r="NMN107" s="528"/>
      <c r="NMO107" s="529"/>
      <c r="NMP107" s="530"/>
      <c r="NMQ107" s="531"/>
      <c r="NMR107" s="532"/>
      <c r="NMS107" s="533"/>
      <c r="NMT107" s="527"/>
      <c r="NMU107" s="528"/>
      <c r="NMV107" s="529"/>
      <c r="NMW107" s="530"/>
      <c r="NMX107" s="531"/>
      <c r="NMY107" s="532"/>
      <c r="NMZ107" s="533"/>
      <c r="NNA107" s="527"/>
      <c r="NNB107" s="528"/>
      <c r="NNC107" s="529"/>
      <c r="NND107" s="530"/>
      <c r="NNE107" s="531"/>
      <c r="NNF107" s="532"/>
      <c r="NNG107" s="533"/>
      <c r="NNH107" s="527"/>
      <c r="NNI107" s="528"/>
      <c r="NNJ107" s="529"/>
      <c r="NNK107" s="530"/>
      <c r="NNL107" s="531"/>
      <c r="NNM107" s="532"/>
      <c r="NNN107" s="533"/>
      <c r="NNO107" s="527"/>
      <c r="NNP107" s="528"/>
      <c r="NNQ107" s="529"/>
      <c r="NNR107" s="530"/>
      <c r="NNS107" s="531"/>
      <c r="NNT107" s="532"/>
      <c r="NNU107" s="533"/>
      <c r="NNV107" s="527"/>
      <c r="NNW107" s="528"/>
      <c r="NNX107" s="529"/>
      <c r="NNY107" s="530"/>
      <c r="NNZ107" s="531"/>
      <c r="NOA107" s="532"/>
      <c r="NOB107" s="533"/>
      <c r="NOC107" s="527"/>
      <c r="NOD107" s="528"/>
      <c r="NOE107" s="529"/>
      <c r="NOF107" s="530"/>
      <c r="NOG107" s="531"/>
      <c r="NOH107" s="532"/>
      <c r="NOI107" s="533"/>
      <c r="NOJ107" s="527"/>
      <c r="NOK107" s="528"/>
      <c r="NOL107" s="529"/>
      <c r="NOM107" s="530"/>
      <c r="NON107" s="531"/>
      <c r="NOO107" s="532"/>
      <c r="NOP107" s="533"/>
      <c r="NOQ107" s="527"/>
      <c r="NOR107" s="528"/>
      <c r="NOS107" s="529"/>
      <c r="NOT107" s="530"/>
      <c r="NOU107" s="531"/>
      <c r="NOV107" s="532"/>
      <c r="NOW107" s="533"/>
      <c r="NOX107" s="527"/>
      <c r="NOY107" s="528"/>
      <c r="NOZ107" s="529"/>
      <c r="NPA107" s="530"/>
      <c r="NPB107" s="531"/>
      <c r="NPC107" s="532"/>
      <c r="NPD107" s="533"/>
      <c r="NPE107" s="527"/>
      <c r="NPF107" s="528"/>
      <c r="NPG107" s="529"/>
      <c r="NPH107" s="530"/>
      <c r="NPI107" s="531"/>
      <c r="NPJ107" s="532"/>
      <c r="NPK107" s="533"/>
      <c r="NPL107" s="527"/>
      <c r="NPM107" s="528"/>
      <c r="NPN107" s="529"/>
      <c r="NPO107" s="530"/>
      <c r="NPP107" s="531"/>
      <c r="NPQ107" s="532"/>
      <c r="NPR107" s="533"/>
      <c r="NPS107" s="527"/>
      <c r="NPT107" s="528"/>
      <c r="NPU107" s="529"/>
      <c r="NPV107" s="530"/>
      <c r="NPW107" s="531"/>
      <c r="NPX107" s="532"/>
      <c r="NPY107" s="533"/>
      <c r="NPZ107" s="527"/>
      <c r="NQA107" s="528"/>
      <c r="NQB107" s="529"/>
      <c r="NQC107" s="530"/>
      <c r="NQD107" s="531"/>
      <c r="NQE107" s="532"/>
      <c r="NQF107" s="533"/>
      <c r="NQG107" s="527"/>
      <c r="NQH107" s="528"/>
      <c r="NQI107" s="529"/>
      <c r="NQJ107" s="530"/>
      <c r="NQK107" s="531"/>
      <c r="NQL107" s="532"/>
      <c r="NQM107" s="533"/>
      <c r="NQN107" s="527"/>
      <c r="NQO107" s="528"/>
      <c r="NQP107" s="529"/>
      <c r="NQQ107" s="530"/>
      <c r="NQR107" s="531"/>
      <c r="NQS107" s="532"/>
      <c r="NQT107" s="533"/>
      <c r="NQU107" s="527"/>
      <c r="NQV107" s="528"/>
      <c r="NQW107" s="529"/>
      <c r="NQX107" s="530"/>
      <c r="NQY107" s="531"/>
      <c r="NQZ107" s="532"/>
      <c r="NRA107" s="533"/>
      <c r="NRB107" s="527"/>
      <c r="NRC107" s="528"/>
      <c r="NRD107" s="529"/>
      <c r="NRE107" s="530"/>
      <c r="NRF107" s="531"/>
      <c r="NRG107" s="532"/>
      <c r="NRH107" s="533"/>
      <c r="NRI107" s="527"/>
      <c r="NRJ107" s="528"/>
      <c r="NRK107" s="529"/>
      <c r="NRL107" s="530"/>
      <c r="NRM107" s="531"/>
      <c r="NRN107" s="532"/>
      <c r="NRO107" s="533"/>
      <c r="NRP107" s="527"/>
      <c r="NRQ107" s="528"/>
      <c r="NRR107" s="529"/>
      <c r="NRS107" s="530"/>
      <c r="NRT107" s="531"/>
      <c r="NRU107" s="532"/>
      <c r="NRV107" s="533"/>
      <c r="NRW107" s="527"/>
      <c r="NRX107" s="528"/>
      <c r="NRY107" s="529"/>
      <c r="NRZ107" s="530"/>
      <c r="NSA107" s="531"/>
      <c r="NSB107" s="532"/>
      <c r="NSC107" s="533"/>
      <c r="NSD107" s="527"/>
      <c r="NSE107" s="528"/>
      <c r="NSF107" s="529"/>
      <c r="NSG107" s="530"/>
      <c r="NSH107" s="531"/>
      <c r="NSI107" s="532"/>
      <c r="NSJ107" s="533"/>
      <c r="NSK107" s="527"/>
      <c r="NSL107" s="528"/>
      <c r="NSM107" s="529"/>
      <c r="NSN107" s="530"/>
      <c r="NSO107" s="531"/>
      <c r="NSP107" s="532"/>
      <c r="NSQ107" s="533"/>
      <c r="NSR107" s="527"/>
      <c r="NSS107" s="528"/>
      <c r="NST107" s="529"/>
      <c r="NSU107" s="530"/>
      <c r="NSV107" s="531"/>
      <c r="NSW107" s="532"/>
      <c r="NSX107" s="533"/>
      <c r="NSY107" s="527"/>
      <c r="NSZ107" s="528"/>
      <c r="NTA107" s="529"/>
      <c r="NTB107" s="530"/>
      <c r="NTC107" s="531"/>
      <c r="NTD107" s="532"/>
      <c r="NTE107" s="533"/>
      <c r="NTF107" s="527"/>
      <c r="NTG107" s="528"/>
      <c r="NTH107" s="529"/>
      <c r="NTI107" s="530"/>
      <c r="NTJ107" s="531"/>
      <c r="NTK107" s="532"/>
      <c r="NTL107" s="533"/>
      <c r="NTM107" s="527"/>
      <c r="NTN107" s="528"/>
      <c r="NTO107" s="529"/>
      <c r="NTP107" s="530"/>
      <c r="NTQ107" s="531"/>
      <c r="NTR107" s="532"/>
      <c r="NTS107" s="533"/>
      <c r="NTT107" s="527"/>
      <c r="NTU107" s="528"/>
      <c r="NTV107" s="529"/>
      <c r="NTW107" s="530"/>
      <c r="NTX107" s="531"/>
      <c r="NTY107" s="532"/>
      <c r="NTZ107" s="533"/>
      <c r="NUA107" s="527"/>
      <c r="NUB107" s="528"/>
      <c r="NUC107" s="529"/>
      <c r="NUD107" s="530"/>
      <c r="NUE107" s="531"/>
      <c r="NUF107" s="532"/>
      <c r="NUG107" s="533"/>
      <c r="NUH107" s="527"/>
      <c r="NUI107" s="528"/>
      <c r="NUJ107" s="529"/>
      <c r="NUK107" s="530"/>
      <c r="NUL107" s="531"/>
      <c r="NUM107" s="532"/>
      <c r="NUN107" s="533"/>
      <c r="NUO107" s="527"/>
      <c r="NUP107" s="528"/>
      <c r="NUQ107" s="529"/>
      <c r="NUR107" s="530"/>
      <c r="NUS107" s="531"/>
      <c r="NUT107" s="532"/>
      <c r="NUU107" s="533"/>
      <c r="NUV107" s="527"/>
      <c r="NUW107" s="528"/>
      <c r="NUX107" s="529"/>
      <c r="NUY107" s="530"/>
      <c r="NUZ107" s="531"/>
      <c r="NVA107" s="532"/>
      <c r="NVB107" s="533"/>
      <c r="NVC107" s="527"/>
      <c r="NVD107" s="528"/>
      <c r="NVE107" s="529"/>
      <c r="NVF107" s="530"/>
      <c r="NVG107" s="531"/>
      <c r="NVH107" s="532"/>
      <c r="NVI107" s="533"/>
      <c r="NVJ107" s="527"/>
      <c r="NVK107" s="528"/>
      <c r="NVL107" s="529"/>
      <c r="NVM107" s="530"/>
      <c r="NVN107" s="531"/>
      <c r="NVO107" s="532"/>
      <c r="NVP107" s="533"/>
      <c r="NVQ107" s="527"/>
      <c r="NVR107" s="528"/>
      <c r="NVS107" s="529"/>
      <c r="NVT107" s="530"/>
      <c r="NVU107" s="531"/>
      <c r="NVV107" s="532"/>
      <c r="NVW107" s="533"/>
      <c r="NVX107" s="527"/>
      <c r="NVY107" s="528"/>
      <c r="NVZ107" s="529"/>
      <c r="NWA107" s="530"/>
      <c r="NWB107" s="531"/>
      <c r="NWC107" s="532"/>
      <c r="NWD107" s="533"/>
      <c r="NWE107" s="527"/>
      <c r="NWF107" s="528"/>
      <c r="NWG107" s="529"/>
      <c r="NWH107" s="530"/>
      <c r="NWI107" s="531"/>
      <c r="NWJ107" s="532"/>
      <c r="NWK107" s="533"/>
      <c r="NWL107" s="527"/>
      <c r="NWM107" s="528"/>
      <c r="NWN107" s="529"/>
      <c r="NWO107" s="530"/>
      <c r="NWP107" s="531"/>
      <c r="NWQ107" s="532"/>
      <c r="NWR107" s="533"/>
      <c r="NWS107" s="527"/>
      <c r="NWT107" s="528"/>
      <c r="NWU107" s="529"/>
      <c r="NWV107" s="530"/>
      <c r="NWW107" s="531"/>
      <c r="NWX107" s="532"/>
      <c r="NWY107" s="533"/>
      <c r="NWZ107" s="527"/>
      <c r="NXA107" s="528"/>
      <c r="NXB107" s="529"/>
      <c r="NXC107" s="530"/>
      <c r="NXD107" s="531"/>
      <c r="NXE107" s="532"/>
      <c r="NXF107" s="533"/>
      <c r="NXG107" s="527"/>
      <c r="NXH107" s="528"/>
      <c r="NXI107" s="529"/>
      <c r="NXJ107" s="530"/>
      <c r="NXK107" s="531"/>
      <c r="NXL107" s="532"/>
      <c r="NXM107" s="533"/>
      <c r="NXN107" s="527"/>
      <c r="NXO107" s="528"/>
      <c r="NXP107" s="529"/>
      <c r="NXQ107" s="530"/>
      <c r="NXR107" s="531"/>
      <c r="NXS107" s="532"/>
      <c r="NXT107" s="533"/>
      <c r="NXU107" s="527"/>
      <c r="NXV107" s="528"/>
      <c r="NXW107" s="529"/>
      <c r="NXX107" s="530"/>
      <c r="NXY107" s="531"/>
      <c r="NXZ107" s="532"/>
      <c r="NYA107" s="533"/>
      <c r="NYB107" s="527"/>
      <c r="NYC107" s="528"/>
      <c r="NYD107" s="529"/>
      <c r="NYE107" s="530"/>
      <c r="NYF107" s="531"/>
      <c r="NYG107" s="532"/>
      <c r="NYH107" s="533"/>
      <c r="NYI107" s="527"/>
      <c r="NYJ107" s="528"/>
      <c r="NYK107" s="529"/>
      <c r="NYL107" s="530"/>
      <c r="NYM107" s="531"/>
      <c r="NYN107" s="532"/>
      <c r="NYO107" s="533"/>
      <c r="NYP107" s="527"/>
      <c r="NYQ107" s="528"/>
      <c r="NYR107" s="529"/>
      <c r="NYS107" s="530"/>
      <c r="NYT107" s="531"/>
      <c r="NYU107" s="532"/>
      <c r="NYV107" s="533"/>
      <c r="NYW107" s="527"/>
      <c r="NYX107" s="528"/>
      <c r="NYY107" s="529"/>
      <c r="NYZ107" s="530"/>
      <c r="NZA107" s="531"/>
      <c r="NZB107" s="532"/>
      <c r="NZC107" s="533"/>
      <c r="NZD107" s="527"/>
      <c r="NZE107" s="528"/>
      <c r="NZF107" s="529"/>
      <c r="NZG107" s="530"/>
      <c r="NZH107" s="531"/>
      <c r="NZI107" s="532"/>
      <c r="NZJ107" s="533"/>
      <c r="NZK107" s="527"/>
      <c r="NZL107" s="528"/>
      <c r="NZM107" s="529"/>
      <c r="NZN107" s="530"/>
      <c r="NZO107" s="531"/>
      <c r="NZP107" s="532"/>
      <c r="NZQ107" s="533"/>
      <c r="NZR107" s="527"/>
      <c r="NZS107" s="528"/>
      <c r="NZT107" s="529"/>
      <c r="NZU107" s="530"/>
      <c r="NZV107" s="531"/>
      <c r="NZW107" s="532"/>
      <c r="NZX107" s="533"/>
      <c r="NZY107" s="527"/>
      <c r="NZZ107" s="528"/>
      <c r="OAA107" s="529"/>
      <c r="OAB107" s="530"/>
      <c r="OAC107" s="531"/>
      <c r="OAD107" s="532"/>
      <c r="OAE107" s="533"/>
      <c r="OAF107" s="527"/>
      <c r="OAG107" s="528"/>
      <c r="OAH107" s="529"/>
      <c r="OAI107" s="530"/>
      <c r="OAJ107" s="531"/>
      <c r="OAK107" s="532"/>
      <c r="OAL107" s="533"/>
      <c r="OAM107" s="527"/>
      <c r="OAN107" s="528"/>
      <c r="OAO107" s="529"/>
      <c r="OAP107" s="530"/>
      <c r="OAQ107" s="531"/>
      <c r="OAR107" s="532"/>
      <c r="OAS107" s="533"/>
      <c r="OAT107" s="527"/>
      <c r="OAU107" s="528"/>
      <c r="OAV107" s="529"/>
      <c r="OAW107" s="530"/>
      <c r="OAX107" s="531"/>
      <c r="OAY107" s="532"/>
      <c r="OAZ107" s="533"/>
      <c r="OBA107" s="527"/>
      <c r="OBB107" s="528"/>
      <c r="OBC107" s="529"/>
      <c r="OBD107" s="530"/>
      <c r="OBE107" s="531"/>
      <c r="OBF107" s="532"/>
      <c r="OBG107" s="533"/>
      <c r="OBH107" s="527"/>
      <c r="OBI107" s="528"/>
      <c r="OBJ107" s="529"/>
      <c r="OBK107" s="530"/>
      <c r="OBL107" s="531"/>
      <c r="OBM107" s="532"/>
      <c r="OBN107" s="533"/>
      <c r="OBO107" s="527"/>
      <c r="OBP107" s="528"/>
      <c r="OBQ107" s="529"/>
      <c r="OBR107" s="530"/>
      <c r="OBS107" s="531"/>
      <c r="OBT107" s="532"/>
      <c r="OBU107" s="533"/>
      <c r="OBV107" s="527"/>
      <c r="OBW107" s="528"/>
      <c r="OBX107" s="529"/>
      <c r="OBY107" s="530"/>
      <c r="OBZ107" s="531"/>
      <c r="OCA107" s="532"/>
      <c r="OCB107" s="533"/>
      <c r="OCC107" s="527"/>
      <c r="OCD107" s="528"/>
      <c r="OCE107" s="529"/>
      <c r="OCF107" s="530"/>
      <c r="OCG107" s="531"/>
      <c r="OCH107" s="532"/>
      <c r="OCI107" s="533"/>
      <c r="OCJ107" s="527"/>
      <c r="OCK107" s="528"/>
      <c r="OCL107" s="529"/>
      <c r="OCM107" s="530"/>
      <c r="OCN107" s="531"/>
      <c r="OCO107" s="532"/>
      <c r="OCP107" s="533"/>
      <c r="OCQ107" s="527"/>
      <c r="OCR107" s="528"/>
      <c r="OCS107" s="529"/>
      <c r="OCT107" s="530"/>
      <c r="OCU107" s="531"/>
      <c r="OCV107" s="532"/>
      <c r="OCW107" s="533"/>
      <c r="OCX107" s="527"/>
      <c r="OCY107" s="528"/>
      <c r="OCZ107" s="529"/>
      <c r="ODA107" s="530"/>
      <c r="ODB107" s="531"/>
      <c r="ODC107" s="532"/>
      <c r="ODD107" s="533"/>
      <c r="ODE107" s="527"/>
      <c r="ODF107" s="528"/>
      <c r="ODG107" s="529"/>
      <c r="ODH107" s="530"/>
      <c r="ODI107" s="531"/>
      <c r="ODJ107" s="532"/>
      <c r="ODK107" s="533"/>
      <c r="ODL107" s="527"/>
      <c r="ODM107" s="528"/>
      <c r="ODN107" s="529"/>
      <c r="ODO107" s="530"/>
      <c r="ODP107" s="531"/>
      <c r="ODQ107" s="532"/>
      <c r="ODR107" s="533"/>
      <c r="ODS107" s="527"/>
      <c r="ODT107" s="528"/>
      <c r="ODU107" s="529"/>
      <c r="ODV107" s="530"/>
      <c r="ODW107" s="531"/>
      <c r="ODX107" s="532"/>
      <c r="ODY107" s="533"/>
      <c r="ODZ107" s="527"/>
      <c r="OEA107" s="528"/>
      <c r="OEB107" s="529"/>
      <c r="OEC107" s="530"/>
      <c r="OED107" s="531"/>
      <c r="OEE107" s="532"/>
      <c r="OEF107" s="533"/>
      <c r="OEG107" s="527"/>
      <c r="OEH107" s="528"/>
      <c r="OEI107" s="529"/>
      <c r="OEJ107" s="530"/>
      <c r="OEK107" s="531"/>
      <c r="OEL107" s="532"/>
      <c r="OEM107" s="533"/>
      <c r="OEN107" s="527"/>
      <c r="OEO107" s="528"/>
      <c r="OEP107" s="529"/>
      <c r="OEQ107" s="530"/>
      <c r="OER107" s="531"/>
      <c r="OES107" s="532"/>
      <c r="OET107" s="533"/>
      <c r="OEU107" s="527"/>
      <c r="OEV107" s="528"/>
      <c r="OEW107" s="529"/>
      <c r="OEX107" s="530"/>
      <c r="OEY107" s="531"/>
      <c r="OEZ107" s="532"/>
      <c r="OFA107" s="533"/>
      <c r="OFB107" s="527"/>
      <c r="OFC107" s="528"/>
      <c r="OFD107" s="529"/>
      <c r="OFE107" s="530"/>
      <c r="OFF107" s="531"/>
      <c r="OFG107" s="532"/>
      <c r="OFH107" s="533"/>
      <c r="OFI107" s="527"/>
      <c r="OFJ107" s="528"/>
      <c r="OFK107" s="529"/>
      <c r="OFL107" s="530"/>
      <c r="OFM107" s="531"/>
      <c r="OFN107" s="532"/>
      <c r="OFO107" s="533"/>
      <c r="OFP107" s="527"/>
      <c r="OFQ107" s="528"/>
      <c r="OFR107" s="529"/>
      <c r="OFS107" s="530"/>
      <c r="OFT107" s="531"/>
      <c r="OFU107" s="532"/>
      <c r="OFV107" s="533"/>
      <c r="OFW107" s="527"/>
      <c r="OFX107" s="528"/>
      <c r="OFY107" s="529"/>
      <c r="OFZ107" s="530"/>
      <c r="OGA107" s="531"/>
      <c r="OGB107" s="532"/>
      <c r="OGC107" s="533"/>
      <c r="OGD107" s="527"/>
      <c r="OGE107" s="528"/>
      <c r="OGF107" s="529"/>
      <c r="OGG107" s="530"/>
      <c r="OGH107" s="531"/>
      <c r="OGI107" s="532"/>
      <c r="OGJ107" s="533"/>
      <c r="OGK107" s="527"/>
      <c r="OGL107" s="528"/>
      <c r="OGM107" s="529"/>
      <c r="OGN107" s="530"/>
      <c r="OGO107" s="531"/>
      <c r="OGP107" s="532"/>
      <c r="OGQ107" s="533"/>
      <c r="OGR107" s="527"/>
      <c r="OGS107" s="528"/>
      <c r="OGT107" s="529"/>
      <c r="OGU107" s="530"/>
      <c r="OGV107" s="531"/>
      <c r="OGW107" s="532"/>
      <c r="OGX107" s="533"/>
      <c r="OGY107" s="527"/>
      <c r="OGZ107" s="528"/>
      <c r="OHA107" s="529"/>
      <c r="OHB107" s="530"/>
      <c r="OHC107" s="531"/>
      <c r="OHD107" s="532"/>
      <c r="OHE107" s="533"/>
      <c r="OHF107" s="527"/>
      <c r="OHG107" s="528"/>
      <c r="OHH107" s="529"/>
      <c r="OHI107" s="530"/>
      <c r="OHJ107" s="531"/>
      <c r="OHK107" s="532"/>
      <c r="OHL107" s="533"/>
      <c r="OHM107" s="527"/>
      <c r="OHN107" s="528"/>
      <c r="OHO107" s="529"/>
      <c r="OHP107" s="530"/>
      <c r="OHQ107" s="531"/>
      <c r="OHR107" s="532"/>
      <c r="OHS107" s="533"/>
      <c r="OHT107" s="527"/>
      <c r="OHU107" s="528"/>
      <c r="OHV107" s="529"/>
      <c r="OHW107" s="530"/>
      <c r="OHX107" s="531"/>
      <c r="OHY107" s="532"/>
      <c r="OHZ107" s="533"/>
      <c r="OIA107" s="527"/>
      <c r="OIB107" s="528"/>
      <c r="OIC107" s="529"/>
      <c r="OID107" s="530"/>
      <c r="OIE107" s="531"/>
      <c r="OIF107" s="532"/>
      <c r="OIG107" s="533"/>
      <c r="OIH107" s="527"/>
      <c r="OII107" s="528"/>
      <c r="OIJ107" s="529"/>
      <c r="OIK107" s="530"/>
      <c r="OIL107" s="531"/>
      <c r="OIM107" s="532"/>
      <c r="OIN107" s="533"/>
      <c r="OIO107" s="527"/>
      <c r="OIP107" s="528"/>
      <c r="OIQ107" s="529"/>
      <c r="OIR107" s="530"/>
      <c r="OIS107" s="531"/>
      <c r="OIT107" s="532"/>
      <c r="OIU107" s="533"/>
      <c r="OIV107" s="527"/>
      <c r="OIW107" s="528"/>
      <c r="OIX107" s="529"/>
      <c r="OIY107" s="530"/>
      <c r="OIZ107" s="531"/>
      <c r="OJA107" s="532"/>
      <c r="OJB107" s="533"/>
      <c r="OJC107" s="527"/>
      <c r="OJD107" s="528"/>
      <c r="OJE107" s="529"/>
      <c r="OJF107" s="530"/>
      <c r="OJG107" s="531"/>
      <c r="OJH107" s="532"/>
      <c r="OJI107" s="533"/>
      <c r="OJJ107" s="527"/>
      <c r="OJK107" s="528"/>
      <c r="OJL107" s="529"/>
      <c r="OJM107" s="530"/>
      <c r="OJN107" s="531"/>
      <c r="OJO107" s="532"/>
      <c r="OJP107" s="533"/>
      <c r="OJQ107" s="527"/>
      <c r="OJR107" s="528"/>
      <c r="OJS107" s="529"/>
      <c r="OJT107" s="530"/>
      <c r="OJU107" s="531"/>
      <c r="OJV107" s="532"/>
      <c r="OJW107" s="533"/>
      <c r="OJX107" s="527"/>
      <c r="OJY107" s="528"/>
      <c r="OJZ107" s="529"/>
      <c r="OKA107" s="530"/>
      <c r="OKB107" s="531"/>
      <c r="OKC107" s="532"/>
      <c r="OKD107" s="533"/>
      <c r="OKE107" s="527"/>
      <c r="OKF107" s="528"/>
      <c r="OKG107" s="529"/>
      <c r="OKH107" s="530"/>
      <c r="OKI107" s="531"/>
      <c r="OKJ107" s="532"/>
      <c r="OKK107" s="533"/>
      <c r="OKL107" s="527"/>
      <c r="OKM107" s="528"/>
      <c r="OKN107" s="529"/>
      <c r="OKO107" s="530"/>
      <c r="OKP107" s="531"/>
      <c r="OKQ107" s="532"/>
      <c r="OKR107" s="533"/>
      <c r="OKS107" s="527"/>
      <c r="OKT107" s="528"/>
      <c r="OKU107" s="529"/>
      <c r="OKV107" s="530"/>
      <c r="OKW107" s="531"/>
      <c r="OKX107" s="532"/>
      <c r="OKY107" s="533"/>
      <c r="OKZ107" s="527"/>
      <c r="OLA107" s="528"/>
      <c r="OLB107" s="529"/>
      <c r="OLC107" s="530"/>
      <c r="OLD107" s="531"/>
      <c r="OLE107" s="532"/>
      <c r="OLF107" s="533"/>
      <c r="OLG107" s="527"/>
      <c r="OLH107" s="528"/>
      <c r="OLI107" s="529"/>
      <c r="OLJ107" s="530"/>
      <c r="OLK107" s="531"/>
      <c r="OLL107" s="532"/>
      <c r="OLM107" s="533"/>
      <c r="OLN107" s="527"/>
      <c r="OLO107" s="528"/>
      <c r="OLP107" s="529"/>
      <c r="OLQ107" s="530"/>
      <c r="OLR107" s="531"/>
      <c r="OLS107" s="532"/>
      <c r="OLT107" s="533"/>
      <c r="OLU107" s="527"/>
      <c r="OLV107" s="528"/>
      <c r="OLW107" s="529"/>
      <c r="OLX107" s="530"/>
      <c r="OLY107" s="531"/>
      <c r="OLZ107" s="532"/>
      <c r="OMA107" s="533"/>
      <c r="OMB107" s="527"/>
      <c r="OMC107" s="528"/>
      <c r="OMD107" s="529"/>
      <c r="OME107" s="530"/>
      <c r="OMF107" s="531"/>
      <c r="OMG107" s="532"/>
      <c r="OMH107" s="533"/>
      <c r="OMI107" s="527"/>
      <c r="OMJ107" s="528"/>
      <c r="OMK107" s="529"/>
      <c r="OML107" s="530"/>
      <c r="OMM107" s="531"/>
      <c r="OMN107" s="532"/>
      <c r="OMO107" s="533"/>
      <c r="OMP107" s="527"/>
      <c r="OMQ107" s="528"/>
      <c r="OMR107" s="529"/>
      <c r="OMS107" s="530"/>
      <c r="OMT107" s="531"/>
      <c r="OMU107" s="532"/>
      <c r="OMV107" s="533"/>
      <c r="OMW107" s="527"/>
      <c r="OMX107" s="528"/>
      <c r="OMY107" s="529"/>
      <c r="OMZ107" s="530"/>
      <c r="ONA107" s="531"/>
      <c r="ONB107" s="532"/>
      <c r="ONC107" s="533"/>
      <c r="OND107" s="527"/>
      <c r="ONE107" s="528"/>
      <c r="ONF107" s="529"/>
      <c r="ONG107" s="530"/>
      <c r="ONH107" s="531"/>
      <c r="ONI107" s="532"/>
      <c r="ONJ107" s="533"/>
      <c r="ONK107" s="527"/>
      <c r="ONL107" s="528"/>
      <c r="ONM107" s="529"/>
      <c r="ONN107" s="530"/>
      <c r="ONO107" s="531"/>
      <c r="ONP107" s="532"/>
      <c r="ONQ107" s="533"/>
      <c r="ONR107" s="527"/>
      <c r="ONS107" s="528"/>
      <c r="ONT107" s="529"/>
      <c r="ONU107" s="530"/>
      <c r="ONV107" s="531"/>
      <c r="ONW107" s="532"/>
      <c r="ONX107" s="533"/>
      <c r="ONY107" s="527"/>
      <c r="ONZ107" s="528"/>
      <c r="OOA107" s="529"/>
      <c r="OOB107" s="530"/>
      <c r="OOC107" s="531"/>
      <c r="OOD107" s="532"/>
      <c r="OOE107" s="533"/>
      <c r="OOF107" s="527"/>
      <c r="OOG107" s="528"/>
      <c r="OOH107" s="529"/>
      <c r="OOI107" s="530"/>
      <c r="OOJ107" s="531"/>
      <c r="OOK107" s="532"/>
      <c r="OOL107" s="533"/>
      <c r="OOM107" s="527"/>
      <c r="OON107" s="528"/>
      <c r="OOO107" s="529"/>
      <c r="OOP107" s="530"/>
      <c r="OOQ107" s="531"/>
      <c r="OOR107" s="532"/>
      <c r="OOS107" s="533"/>
      <c r="OOT107" s="527"/>
      <c r="OOU107" s="528"/>
      <c r="OOV107" s="529"/>
      <c r="OOW107" s="530"/>
      <c r="OOX107" s="531"/>
      <c r="OOY107" s="532"/>
      <c r="OOZ107" s="533"/>
      <c r="OPA107" s="527"/>
      <c r="OPB107" s="528"/>
      <c r="OPC107" s="529"/>
      <c r="OPD107" s="530"/>
      <c r="OPE107" s="531"/>
      <c r="OPF107" s="532"/>
      <c r="OPG107" s="533"/>
      <c r="OPH107" s="527"/>
      <c r="OPI107" s="528"/>
      <c r="OPJ107" s="529"/>
      <c r="OPK107" s="530"/>
      <c r="OPL107" s="531"/>
      <c r="OPM107" s="532"/>
      <c r="OPN107" s="533"/>
      <c r="OPO107" s="527"/>
      <c r="OPP107" s="528"/>
      <c r="OPQ107" s="529"/>
      <c r="OPR107" s="530"/>
      <c r="OPS107" s="531"/>
      <c r="OPT107" s="532"/>
      <c r="OPU107" s="533"/>
      <c r="OPV107" s="527"/>
      <c r="OPW107" s="528"/>
      <c r="OPX107" s="529"/>
      <c r="OPY107" s="530"/>
      <c r="OPZ107" s="531"/>
      <c r="OQA107" s="532"/>
      <c r="OQB107" s="533"/>
      <c r="OQC107" s="527"/>
      <c r="OQD107" s="528"/>
      <c r="OQE107" s="529"/>
      <c r="OQF107" s="530"/>
      <c r="OQG107" s="531"/>
      <c r="OQH107" s="532"/>
      <c r="OQI107" s="533"/>
      <c r="OQJ107" s="527"/>
      <c r="OQK107" s="528"/>
      <c r="OQL107" s="529"/>
      <c r="OQM107" s="530"/>
      <c r="OQN107" s="531"/>
      <c r="OQO107" s="532"/>
      <c r="OQP107" s="533"/>
      <c r="OQQ107" s="527"/>
      <c r="OQR107" s="528"/>
      <c r="OQS107" s="529"/>
      <c r="OQT107" s="530"/>
      <c r="OQU107" s="531"/>
      <c r="OQV107" s="532"/>
      <c r="OQW107" s="533"/>
      <c r="OQX107" s="527"/>
      <c r="OQY107" s="528"/>
      <c r="OQZ107" s="529"/>
      <c r="ORA107" s="530"/>
      <c r="ORB107" s="531"/>
      <c r="ORC107" s="532"/>
      <c r="ORD107" s="533"/>
      <c r="ORE107" s="527"/>
      <c r="ORF107" s="528"/>
      <c r="ORG107" s="529"/>
      <c r="ORH107" s="530"/>
      <c r="ORI107" s="531"/>
      <c r="ORJ107" s="532"/>
      <c r="ORK107" s="533"/>
      <c r="ORL107" s="527"/>
      <c r="ORM107" s="528"/>
      <c r="ORN107" s="529"/>
      <c r="ORO107" s="530"/>
      <c r="ORP107" s="531"/>
      <c r="ORQ107" s="532"/>
      <c r="ORR107" s="533"/>
      <c r="ORS107" s="527"/>
      <c r="ORT107" s="528"/>
      <c r="ORU107" s="529"/>
      <c r="ORV107" s="530"/>
      <c r="ORW107" s="531"/>
      <c r="ORX107" s="532"/>
      <c r="ORY107" s="533"/>
      <c r="ORZ107" s="527"/>
      <c r="OSA107" s="528"/>
      <c r="OSB107" s="529"/>
      <c r="OSC107" s="530"/>
      <c r="OSD107" s="531"/>
      <c r="OSE107" s="532"/>
      <c r="OSF107" s="533"/>
      <c r="OSG107" s="527"/>
      <c r="OSH107" s="528"/>
      <c r="OSI107" s="529"/>
      <c r="OSJ107" s="530"/>
      <c r="OSK107" s="531"/>
      <c r="OSL107" s="532"/>
      <c r="OSM107" s="533"/>
      <c r="OSN107" s="527"/>
      <c r="OSO107" s="528"/>
      <c r="OSP107" s="529"/>
      <c r="OSQ107" s="530"/>
      <c r="OSR107" s="531"/>
      <c r="OSS107" s="532"/>
      <c r="OST107" s="533"/>
      <c r="OSU107" s="527"/>
      <c r="OSV107" s="528"/>
      <c r="OSW107" s="529"/>
      <c r="OSX107" s="530"/>
      <c r="OSY107" s="531"/>
      <c r="OSZ107" s="532"/>
      <c r="OTA107" s="533"/>
      <c r="OTB107" s="527"/>
      <c r="OTC107" s="528"/>
      <c r="OTD107" s="529"/>
      <c r="OTE107" s="530"/>
      <c r="OTF107" s="531"/>
      <c r="OTG107" s="532"/>
      <c r="OTH107" s="533"/>
      <c r="OTI107" s="527"/>
      <c r="OTJ107" s="528"/>
      <c r="OTK107" s="529"/>
      <c r="OTL107" s="530"/>
      <c r="OTM107" s="531"/>
      <c r="OTN107" s="532"/>
      <c r="OTO107" s="533"/>
      <c r="OTP107" s="527"/>
      <c r="OTQ107" s="528"/>
      <c r="OTR107" s="529"/>
      <c r="OTS107" s="530"/>
      <c r="OTT107" s="531"/>
      <c r="OTU107" s="532"/>
      <c r="OTV107" s="533"/>
      <c r="OTW107" s="527"/>
      <c r="OTX107" s="528"/>
      <c r="OTY107" s="529"/>
      <c r="OTZ107" s="530"/>
      <c r="OUA107" s="531"/>
      <c r="OUB107" s="532"/>
      <c r="OUC107" s="533"/>
      <c r="OUD107" s="527"/>
      <c r="OUE107" s="528"/>
      <c r="OUF107" s="529"/>
      <c r="OUG107" s="530"/>
      <c r="OUH107" s="531"/>
      <c r="OUI107" s="532"/>
      <c r="OUJ107" s="533"/>
      <c r="OUK107" s="527"/>
      <c r="OUL107" s="528"/>
      <c r="OUM107" s="529"/>
      <c r="OUN107" s="530"/>
      <c r="OUO107" s="531"/>
      <c r="OUP107" s="532"/>
      <c r="OUQ107" s="533"/>
      <c r="OUR107" s="527"/>
      <c r="OUS107" s="528"/>
      <c r="OUT107" s="529"/>
      <c r="OUU107" s="530"/>
      <c r="OUV107" s="531"/>
      <c r="OUW107" s="532"/>
      <c r="OUX107" s="533"/>
      <c r="OUY107" s="527"/>
      <c r="OUZ107" s="528"/>
      <c r="OVA107" s="529"/>
      <c r="OVB107" s="530"/>
      <c r="OVC107" s="531"/>
      <c r="OVD107" s="532"/>
      <c r="OVE107" s="533"/>
      <c r="OVF107" s="527"/>
      <c r="OVG107" s="528"/>
      <c r="OVH107" s="529"/>
      <c r="OVI107" s="530"/>
      <c r="OVJ107" s="531"/>
      <c r="OVK107" s="532"/>
      <c r="OVL107" s="533"/>
      <c r="OVM107" s="527"/>
      <c r="OVN107" s="528"/>
      <c r="OVO107" s="529"/>
      <c r="OVP107" s="530"/>
      <c r="OVQ107" s="531"/>
      <c r="OVR107" s="532"/>
      <c r="OVS107" s="533"/>
      <c r="OVT107" s="527"/>
      <c r="OVU107" s="528"/>
      <c r="OVV107" s="529"/>
      <c r="OVW107" s="530"/>
      <c r="OVX107" s="531"/>
      <c r="OVY107" s="532"/>
      <c r="OVZ107" s="533"/>
      <c r="OWA107" s="527"/>
      <c r="OWB107" s="528"/>
      <c r="OWC107" s="529"/>
      <c r="OWD107" s="530"/>
      <c r="OWE107" s="531"/>
      <c r="OWF107" s="532"/>
      <c r="OWG107" s="533"/>
      <c r="OWH107" s="527"/>
      <c r="OWI107" s="528"/>
      <c r="OWJ107" s="529"/>
      <c r="OWK107" s="530"/>
      <c r="OWL107" s="531"/>
      <c r="OWM107" s="532"/>
      <c r="OWN107" s="533"/>
      <c r="OWO107" s="527"/>
      <c r="OWP107" s="528"/>
      <c r="OWQ107" s="529"/>
      <c r="OWR107" s="530"/>
      <c r="OWS107" s="531"/>
      <c r="OWT107" s="532"/>
      <c r="OWU107" s="533"/>
      <c r="OWV107" s="527"/>
      <c r="OWW107" s="528"/>
      <c r="OWX107" s="529"/>
      <c r="OWY107" s="530"/>
      <c r="OWZ107" s="531"/>
      <c r="OXA107" s="532"/>
      <c r="OXB107" s="533"/>
      <c r="OXC107" s="527"/>
      <c r="OXD107" s="528"/>
      <c r="OXE107" s="529"/>
      <c r="OXF107" s="530"/>
      <c r="OXG107" s="531"/>
      <c r="OXH107" s="532"/>
      <c r="OXI107" s="533"/>
      <c r="OXJ107" s="527"/>
      <c r="OXK107" s="528"/>
      <c r="OXL107" s="529"/>
      <c r="OXM107" s="530"/>
      <c r="OXN107" s="531"/>
      <c r="OXO107" s="532"/>
      <c r="OXP107" s="533"/>
      <c r="OXQ107" s="527"/>
      <c r="OXR107" s="528"/>
      <c r="OXS107" s="529"/>
      <c r="OXT107" s="530"/>
      <c r="OXU107" s="531"/>
      <c r="OXV107" s="532"/>
      <c r="OXW107" s="533"/>
      <c r="OXX107" s="527"/>
      <c r="OXY107" s="528"/>
      <c r="OXZ107" s="529"/>
      <c r="OYA107" s="530"/>
      <c r="OYB107" s="531"/>
      <c r="OYC107" s="532"/>
      <c r="OYD107" s="533"/>
      <c r="OYE107" s="527"/>
      <c r="OYF107" s="528"/>
      <c r="OYG107" s="529"/>
      <c r="OYH107" s="530"/>
      <c r="OYI107" s="531"/>
      <c r="OYJ107" s="532"/>
      <c r="OYK107" s="533"/>
      <c r="OYL107" s="527"/>
      <c r="OYM107" s="528"/>
      <c r="OYN107" s="529"/>
      <c r="OYO107" s="530"/>
      <c r="OYP107" s="531"/>
      <c r="OYQ107" s="532"/>
      <c r="OYR107" s="533"/>
      <c r="OYS107" s="527"/>
      <c r="OYT107" s="528"/>
      <c r="OYU107" s="529"/>
      <c r="OYV107" s="530"/>
      <c r="OYW107" s="531"/>
      <c r="OYX107" s="532"/>
      <c r="OYY107" s="533"/>
      <c r="OYZ107" s="527"/>
      <c r="OZA107" s="528"/>
      <c r="OZB107" s="529"/>
      <c r="OZC107" s="530"/>
      <c r="OZD107" s="531"/>
      <c r="OZE107" s="532"/>
      <c r="OZF107" s="533"/>
      <c r="OZG107" s="527"/>
      <c r="OZH107" s="528"/>
      <c r="OZI107" s="529"/>
      <c r="OZJ107" s="530"/>
      <c r="OZK107" s="531"/>
      <c r="OZL107" s="532"/>
      <c r="OZM107" s="533"/>
      <c r="OZN107" s="527"/>
      <c r="OZO107" s="528"/>
      <c r="OZP107" s="529"/>
      <c r="OZQ107" s="530"/>
      <c r="OZR107" s="531"/>
      <c r="OZS107" s="532"/>
      <c r="OZT107" s="533"/>
      <c r="OZU107" s="527"/>
      <c r="OZV107" s="528"/>
      <c r="OZW107" s="529"/>
      <c r="OZX107" s="530"/>
      <c r="OZY107" s="531"/>
      <c r="OZZ107" s="532"/>
      <c r="PAA107" s="533"/>
      <c r="PAB107" s="527"/>
      <c r="PAC107" s="528"/>
      <c r="PAD107" s="529"/>
      <c r="PAE107" s="530"/>
      <c r="PAF107" s="531"/>
      <c r="PAG107" s="532"/>
      <c r="PAH107" s="533"/>
      <c r="PAI107" s="527"/>
      <c r="PAJ107" s="528"/>
      <c r="PAK107" s="529"/>
      <c r="PAL107" s="530"/>
      <c r="PAM107" s="531"/>
      <c r="PAN107" s="532"/>
      <c r="PAO107" s="533"/>
      <c r="PAP107" s="527"/>
      <c r="PAQ107" s="528"/>
      <c r="PAR107" s="529"/>
      <c r="PAS107" s="530"/>
      <c r="PAT107" s="531"/>
      <c r="PAU107" s="532"/>
      <c r="PAV107" s="533"/>
      <c r="PAW107" s="527"/>
      <c r="PAX107" s="528"/>
      <c r="PAY107" s="529"/>
      <c r="PAZ107" s="530"/>
      <c r="PBA107" s="531"/>
      <c r="PBB107" s="532"/>
      <c r="PBC107" s="533"/>
      <c r="PBD107" s="527"/>
      <c r="PBE107" s="528"/>
      <c r="PBF107" s="529"/>
      <c r="PBG107" s="530"/>
      <c r="PBH107" s="531"/>
      <c r="PBI107" s="532"/>
      <c r="PBJ107" s="533"/>
      <c r="PBK107" s="527"/>
      <c r="PBL107" s="528"/>
      <c r="PBM107" s="529"/>
      <c r="PBN107" s="530"/>
      <c r="PBO107" s="531"/>
      <c r="PBP107" s="532"/>
      <c r="PBQ107" s="533"/>
      <c r="PBR107" s="527"/>
      <c r="PBS107" s="528"/>
      <c r="PBT107" s="529"/>
      <c r="PBU107" s="530"/>
      <c r="PBV107" s="531"/>
      <c r="PBW107" s="532"/>
      <c r="PBX107" s="533"/>
      <c r="PBY107" s="527"/>
      <c r="PBZ107" s="528"/>
      <c r="PCA107" s="529"/>
      <c r="PCB107" s="530"/>
      <c r="PCC107" s="531"/>
      <c r="PCD107" s="532"/>
      <c r="PCE107" s="533"/>
      <c r="PCF107" s="527"/>
      <c r="PCG107" s="528"/>
      <c r="PCH107" s="529"/>
      <c r="PCI107" s="530"/>
      <c r="PCJ107" s="531"/>
      <c r="PCK107" s="532"/>
      <c r="PCL107" s="533"/>
      <c r="PCM107" s="527"/>
      <c r="PCN107" s="528"/>
      <c r="PCO107" s="529"/>
      <c r="PCP107" s="530"/>
      <c r="PCQ107" s="531"/>
      <c r="PCR107" s="532"/>
      <c r="PCS107" s="533"/>
      <c r="PCT107" s="527"/>
      <c r="PCU107" s="528"/>
      <c r="PCV107" s="529"/>
      <c r="PCW107" s="530"/>
      <c r="PCX107" s="531"/>
      <c r="PCY107" s="532"/>
      <c r="PCZ107" s="533"/>
      <c r="PDA107" s="527"/>
      <c r="PDB107" s="528"/>
      <c r="PDC107" s="529"/>
      <c r="PDD107" s="530"/>
      <c r="PDE107" s="531"/>
      <c r="PDF107" s="532"/>
      <c r="PDG107" s="533"/>
      <c r="PDH107" s="527"/>
      <c r="PDI107" s="528"/>
      <c r="PDJ107" s="529"/>
      <c r="PDK107" s="530"/>
      <c r="PDL107" s="531"/>
      <c r="PDM107" s="532"/>
      <c r="PDN107" s="533"/>
      <c r="PDO107" s="527"/>
      <c r="PDP107" s="528"/>
      <c r="PDQ107" s="529"/>
      <c r="PDR107" s="530"/>
      <c r="PDS107" s="531"/>
      <c r="PDT107" s="532"/>
      <c r="PDU107" s="533"/>
      <c r="PDV107" s="527"/>
      <c r="PDW107" s="528"/>
      <c r="PDX107" s="529"/>
      <c r="PDY107" s="530"/>
      <c r="PDZ107" s="531"/>
      <c r="PEA107" s="532"/>
      <c r="PEB107" s="533"/>
      <c r="PEC107" s="527"/>
      <c r="PED107" s="528"/>
      <c r="PEE107" s="529"/>
      <c r="PEF107" s="530"/>
      <c r="PEG107" s="531"/>
      <c r="PEH107" s="532"/>
      <c r="PEI107" s="533"/>
      <c r="PEJ107" s="527"/>
      <c r="PEK107" s="528"/>
      <c r="PEL107" s="529"/>
      <c r="PEM107" s="530"/>
      <c r="PEN107" s="531"/>
      <c r="PEO107" s="532"/>
      <c r="PEP107" s="533"/>
      <c r="PEQ107" s="527"/>
      <c r="PER107" s="528"/>
      <c r="PES107" s="529"/>
      <c r="PET107" s="530"/>
      <c r="PEU107" s="531"/>
      <c r="PEV107" s="532"/>
      <c r="PEW107" s="533"/>
      <c r="PEX107" s="527"/>
      <c r="PEY107" s="528"/>
      <c r="PEZ107" s="529"/>
      <c r="PFA107" s="530"/>
      <c r="PFB107" s="531"/>
      <c r="PFC107" s="532"/>
      <c r="PFD107" s="533"/>
      <c r="PFE107" s="527"/>
      <c r="PFF107" s="528"/>
      <c r="PFG107" s="529"/>
      <c r="PFH107" s="530"/>
      <c r="PFI107" s="531"/>
      <c r="PFJ107" s="532"/>
      <c r="PFK107" s="533"/>
      <c r="PFL107" s="527"/>
      <c r="PFM107" s="528"/>
      <c r="PFN107" s="529"/>
      <c r="PFO107" s="530"/>
      <c r="PFP107" s="531"/>
      <c r="PFQ107" s="532"/>
      <c r="PFR107" s="533"/>
      <c r="PFS107" s="527"/>
      <c r="PFT107" s="528"/>
      <c r="PFU107" s="529"/>
      <c r="PFV107" s="530"/>
      <c r="PFW107" s="531"/>
      <c r="PFX107" s="532"/>
      <c r="PFY107" s="533"/>
      <c r="PFZ107" s="527"/>
      <c r="PGA107" s="528"/>
      <c r="PGB107" s="529"/>
      <c r="PGC107" s="530"/>
      <c r="PGD107" s="531"/>
      <c r="PGE107" s="532"/>
      <c r="PGF107" s="533"/>
      <c r="PGG107" s="527"/>
      <c r="PGH107" s="528"/>
      <c r="PGI107" s="529"/>
      <c r="PGJ107" s="530"/>
      <c r="PGK107" s="531"/>
      <c r="PGL107" s="532"/>
      <c r="PGM107" s="533"/>
      <c r="PGN107" s="527"/>
      <c r="PGO107" s="528"/>
      <c r="PGP107" s="529"/>
      <c r="PGQ107" s="530"/>
      <c r="PGR107" s="531"/>
      <c r="PGS107" s="532"/>
      <c r="PGT107" s="533"/>
      <c r="PGU107" s="527"/>
      <c r="PGV107" s="528"/>
      <c r="PGW107" s="529"/>
      <c r="PGX107" s="530"/>
      <c r="PGY107" s="531"/>
      <c r="PGZ107" s="532"/>
      <c r="PHA107" s="533"/>
      <c r="PHB107" s="527"/>
      <c r="PHC107" s="528"/>
      <c r="PHD107" s="529"/>
      <c r="PHE107" s="530"/>
      <c r="PHF107" s="531"/>
      <c r="PHG107" s="532"/>
      <c r="PHH107" s="533"/>
      <c r="PHI107" s="527"/>
      <c r="PHJ107" s="528"/>
      <c r="PHK107" s="529"/>
      <c r="PHL107" s="530"/>
      <c r="PHM107" s="531"/>
      <c r="PHN107" s="532"/>
      <c r="PHO107" s="533"/>
      <c r="PHP107" s="527"/>
      <c r="PHQ107" s="528"/>
      <c r="PHR107" s="529"/>
      <c r="PHS107" s="530"/>
      <c r="PHT107" s="531"/>
      <c r="PHU107" s="532"/>
      <c r="PHV107" s="533"/>
      <c r="PHW107" s="527"/>
      <c r="PHX107" s="528"/>
      <c r="PHY107" s="529"/>
      <c r="PHZ107" s="530"/>
      <c r="PIA107" s="531"/>
      <c r="PIB107" s="532"/>
      <c r="PIC107" s="533"/>
      <c r="PID107" s="527"/>
      <c r="PIE107" s="528"/>
      <c r="PIF107" s="529"/>
      <c r="PIG107" s="530"/>
      <c r="PIH107" s="531"/>
      <c r="PII107" s="532"/>
      <c r="PIJ107" s="533"/>
      <c r="PIK107" s="527"/>
      <c r="PIL107" s="528"/>
      <c r="PIM107" s="529"/>
      <c r="PIN107" s="530"/>
      <c r="PIO107" s="531"/>
      <c r="PIP107" s="532"/>
      <c r="PIQ107" s="533"/>
      <c r="PIR107" s="527"/>
      <c r="PIS107" s="528"/>
      <c r="PIT107" s="529"/>
      <c r="PIU107" s="530"/>
      <c r="PIV107" s="531"/>
      <c r="PIW107" s="532"/>
      <c r="PIX107" s="533"/>
      <c r="PIY107" s="527"/>
      <c r="PIZ107" s="528"/>
      <c r="PJA107" s="529"/>
      <c r="PJB107" s="530"/>
      <c r="PJC107" s="531"/>
      <c r="PJD107" s="532"/>
      <c r="PJE107" s="533"/>
      <c r="PJF107" s="527"/>
      <c r="PJG107" s="528"/>
      <c r="PJH107" s="529"/>
      <c r="PJI107" s="530"/>
      <c r="PJJ107" s="531"/>
      <c r="PJK107" s="532"/>
      <c r="PJL107" s="533"/>
      <c r="PJM107" s="527"/>
      <c r="PJN107" s="528"/>
      <c r="PJO107" s="529"/>
      <c r="PJP107" s="530"/>
      <c r="PJQ107" s="531"/>
      <c r="PJR107" s="532"/>
      <c r="PJS107" s="533"/>
      <c r="PJT107" s="527"/>
      <c r="PJU107" s="528"/>
      <c r="PJV107" s="529"/>
      <c r="PJW107" s="530"/>
      <c r="PJX107" s="531"/>
      <c r="PJY107" s="532"/>
      <c r="PJZ107" s="533"/>
      <c r="PKA107" s="527"/>
      <c r="PKB107" s="528"/>
      <c r="PKC107" s="529"/>
      <c r="PKD107" s="530"/>
      <c r="PKE107" s="531"/>
      <c r="PKF107" s="532"/>
      <c r="PKG107" s="533"/>
      <c r="PKH107" s="527"/>
      <c r="PKI107" s="528"/>
      <c r="PKJ107" s="529"/>
      <c r="PKK107" s="530"/>
      <c r="PKL107" s="531"/>
      <c r="PKM107" s="532"/>
      <c r="PKN107" s="533"/>
      <c r="PKO107" s="527"/>
      <c r="PKP107" s="528"/>
      <c r="PKQ107" s="529"/>
      <c r="PKR107" s="530"/>
      <c r="PKS107" s="531"/>
      <c r="PKT107" s="532"/>
      <c r="PKU107" s="533"/>
      <c r="PKV107" s="527"/>
      <c r="PKW107" s="528"/>
      <c r="PKX107" s="529"/>
      <c r="PKY107" s="530"/>
      <c r="PKZ107" s="531"/>
      <c r="PLA107" s="532"/>
      <c r="PLB107" s="533"/>
      <c r="PLC107" s="527"/>
      <c r="PLD107" s="528"/>
      <c r="PLE107" s="529"/>
      <c r="PLF107" s="530"/>
      <c r="PLG107" s="531"/>
      <c r="PLH107" s="532"/>
      <c r="PLI107" s="533"/>
      <c r="PLJ107" s="527"/>
      <c r="PLK107" s="528"/>
      <c r="PLL107" s="529"/>
      <c r="PLM107" s="530"/>
      <c r="PLN107" s="531"/>
      <c r="PLO107" s="532"/>
      <c r="PLP107" s="533"/>
      <c r="PLQ107" s="527"/>
      <c r="PLR107" s="528"/>
      <c r="PLS107" s="529"/>
      <c r="PLT107" s="530"/>
      <c r="PLU107" s="531"/>
      <c r="PLV107" s="532"/>
      <c r="PLW107" s="533"/>
      <c r="PLX107" s="527"/>
      <c r="PLY107" s="528"/>
      <c r="PLZ107" s="529"/>
      <c r="PMA107" s="530"/>
      <c r="PMB107" s="531"/>
      <c r="PMC107" s="532"/>
      <c r="PMD107" s="533"/>
      <c r="PME107" s="527"/>
      <c r="PMF107" s="528"/>
      <c r="PMG107" s="529"/>
      <c r="PMH107" s="530"/>
      <c r="PMI107" s="531"/>
      <c r="PMJ107" s="532"/>
      <c r="PMK107" s="533"/>
      <c r="PML107" s="527"/>
      <c r="PMM107" s="528"/>
      <c r="PMN107" s="529"/>
      <c r="PMO107" s="530"/>
      <c r="PMP107" s="531"/>
      <c r="PMQ107" s="532"/>
      <c r="PMR107" s="533"/>
      <c r="PMS107" s="527"/>
      <c r="PMT107" s="528"/>
      <c r="PMU107" s="529"/>
      <c r="PMV107" s="530"/>
      <c r="PMW107" s="531"/>
      <c r="PMX107" s="532"/>
      <c r="PMY107" s="533"/>
      <c r="PMZ107" s="527"/>
      <c r="PNA107" s="528"/>
      <c r="PNB107" s="529"/>
      <c r="PNC107" s="530"/>
      <c r="PND107" s="531"/>
      <c r="PNE107" s="532"/>
      <c r="PNF107" s="533"/>
      <c r="PNG107" s="527"/>
      <c r="PNH107" s="528"/>
      <c r="PNI107" s="529"/>
      <c r="PNJ107" s="530"/>
      <c r="PNK107" s="531"/>
      <c r="PNL107" s="532"/>
      <c r="PNM107" s="533"/>
      <c r="PNN107" s="527"/>
      <c r="PNO107" s="528"/>
      <c r="PNP107" s="529"/>
      <c r="PNQ107" s="530"/>
      <c r="PNR107" s="531"/>
      <c r="PNS107" s="532"/>
      <c r="PNT107" s="533"/>
      <c r="PNU107" s="527"/>
      <c r="PNV107" s="528"/>
      <c r="PNW107" s="529"/>
      <c r="PNX107" s="530"/>
      <c r="PNY107" s="531"/>
      <c r="PNZ107" s="532"/>
      <c r="POA107" s="533"/>
      <c r="POB107" s="527"/>
      <c r="POC107" s="528"/>
      <c r="POD107" s="529"/>
      <c r="POE107" s="530"/>
      <c r="POF107" s="531"/>
      <c r="POG107" s="532"/>
      <c r="POH107" s="533"/>
      <c r="POI107" s="527"/>
      <c r="POJ107" s="528"/>
      <c r="POK107" s="529"/>
      <c r="POL107" s="530"/>
      <c r="POM107" s="531"/>
      <c r="PON107" s="532"/>
      <c r="POO107" s="533"/>
      <c r="POP107" s="527"/>
      <c r="POQ107" s="528"/>
      <c r="POR107" s="529"/>
      <c r="POS107" s="530"/>
      <c r="POT107" s="531"/>
      <c r="POU107" s="532"/>
      <c r="POV107" s="533"/>
      <c r="POW107" s="527"/>
      <c r="POX107" s="528"/>
      <c r="POY107" s="529"/>
      <c r="POZ107" s="530"/>
      <c r="PPA107" s="531"/>
      <c r="PPB107" s="532"/>
      <c r="PPC107" s="533"/>
      <c r="PPD107" s="527"/>
      <c r="PPE107" s="528"/>
      <c r="PPF107" s="529"/>
      <c r="PPG107" s="530"/>
      <c r="PPH107" s="531"/>
      <c r="PPI107" s="532"/>
      <c r="PPJ107" s="533"/>
      <c r="PPK107" s="527"/>
      <c r="PPL107" s="528"/>
      <c r="PPM107" s="529"/>
      <c r="PPN107" s="530"/>
      <c r="PPO107" s="531"/>
      <c r="PPP107" s="532"/>
      <c r="PPQ107" s="533"/>
      <c r="PPR107" s="527"/>
      <c r="PPS107" s="528"/>
      <c r="PPT107" s="529"/>
      <c r="PPU107" s="530"/>
      <c r="PPV107" s="531"/>
      <c r="PPW107" s="532"/>
      <c r="PPX107" s="533"/>
      <c r="PPY107" s="527"/>
      <c r="PPZ107" s="528"/>
      <c r="PQA107" s="529"/>
      <c r="PQB107" s="530"/>
      <c r="PQC107" s="531"/>
      <c r="PQD107" s="532"/>
      <c r="PQE107" s="533"/>
      <c r="PQF107" s="527"/>
      <c r="PQG107" s="528"/>
      <c r="PQH107" s="529"/>
      <c r="PQI107" s="530"/>
      <c r="PQJ107" s="531"/>
      <c r="PQK107" s="532"/>
      <c r="PQL107" s="533"/>
      <c r="PQM107" s="527"/>
      <c r="PQN107" s="528"/>
      <c r="PQO107" s="529"/>
      <c r="PQP107" s="530"/>
      <c r="PQQ107" s="531"/>
      <c r="PQR107" s="532"/>
      <c r="PQS107" s="533"/>
      <c r="PQT107" s="527"/>
      <c r="PQU107" s="528"/>
      <c r="PQV107" s="529"/>
      <c r="PQW107" s="530"/>
      <c r="PQX107" s="531"/>
      <c r="PQY107" s="532"/>
      <c r="PQZ107" s="533"/>
      <c r="PRA107" s="527"/>
      <c r="PRB107" s="528"/>
      <c r="PRC107" s="529"/>
      <c r="PRD107" s="530"/>
      <c r="PRE107" s="531"/>
      <c r="PRF107" s="532"/>
      <c r="PRG107" s="533"/>
      <c r="PRH107" s="527"/>
      <c r="PRI107" s="528"/>
      <c r="PRJ107" s="529"/>
      <c r="PRK107" s="530"/>
      <c r="PRL107" s="531"/>
      <c r="PRM107" s="532"/>
      <c r="PRN107" s="533"/>
      <c r="PRO107" s="527"/>
      <c r="PRP107" s="528"/>
      <c r="PRQ107" s="529"/>
      <c r="PRR107" s="530"/>
      <c r="PRS107" s="531"/>
      <c r="PRT107" s="532"/>
      <c r="PRU107" s="533"/>
      <c r="PRV107" s="527"/>
      <c r="PRW107" s="528"/>
      <c r="PRX107" s="529"/>
      <c r="PRY107" s="530"/>
      <c r="PRZ107" s="531"/>
      <c r="PSA107" s="532"/>
      <c r="PSB107" s="533"/>
      <c r="PSC107" s="527"/>
      <c r="PSD107" s="528"/>
      <c r="PSE107" s="529"/>
      <c r="PSF107" s="530"/>
      <c r="PSG107" s="531"/>
      <c r="PSH107" s="532"/>
      <c r="PSI107" s="533"/>
      <c r="PSJ107" s="527"/>
      <c r="PSK107" s="528"/>
      <c r="PSL107" s="529"/>
      <c r="PSM107" s="530"/>
      <c r="PSN107" s="531"/>
      <c r="PSO107" s="532"/>
      <c r="PSP107" s="533"/>
      <c r="PSQ107" s="527"/>
      <c r="PSR107" s="528"/>
      <c r="PSS107" s="529"/>
      <c r="PST107" s="530"/>
      <c r="PSU107" s="531"/>
      <c r="PSV107" s="532"/>
      <c r="PSW107" s="533"/>
      <c r="PSX107" s="527"/>
      <c r="PSY107" s="528"/>
      <c r="PSZ107" s="529"/>
      <c r="PTA107" s="530"/>
      <c r="PTB107" s="531"/>
      <c r="PTC107" s="532"/>
      <c r="PTD107" s="533"/>
      <c r="PTE107" s="527"/>
      <c r="PTF107" s="528"/>
      <c r="PTG107" s="529"/>
      <c r="PTH107" s="530"/>
      <c r="PTI107" s="531"/>
      <c r="PTJ107" s="532"/>
      <c r="PTK107" s="533"/>
      <c r="PTL107" s="527"/>
      <c r="PTM107" s="528"/>
      <c r="PTN107" s="529"/>
      <c r="PTO107" s="530"/>
      <c r="PTP107" s="531"/>
      <c r="PTQ107" s="532"/>
      <c r="PTR107" s="533"/>
      <c r="PTS107" s="527"/>
      <c r="PTT107" s="528"/>
      <c r="PTU107" s="529"/>
      <c r="PTV107" s="530"/>
      <c r="PTW107" s="531"/>
      <c r="PTX107" s="532"/>
      <c r="PTY107" s="533"/>
      <c r="PTZ107" s="527"/>
      <c r="PUA107" s="528"/>
      <c r="PUB107" s="529"/>
      <c r="PUC107" s="530"/>
      <c r="PUD107" s="531"/>
      <c r="PUE107" s="532"/>
      <c r="PUF107" s="533"/>
      <c r="PUG107" s="527"/>
      <c r="PUH107" s="528"/>
      <c r="PUI107" s="529"/>
      <c r="PUJ107" s="530"/>
      <c r="PUK107" s="531"/>
      <c r="PUL107" s="532"/>
      <c r="PUM107" s="533"/>
      <c r="PUN107" s="527"/>
      <c r="PUO107" s="528"/>
      <c r="PUP107" s="529"/>
      <c r="PUQ107" s="530"/>
      <c r="PUR107" s="531"/>
      <c r="PUS107" s="532"/>
      <c r="PUT107" s="533"/>
      <c r="PUU107" s="527"/>
      <c r="PUV107" s="528"/>
      <c r="PUW107" s="529"/>
      <c r="PUX107" s="530"/>
      <c r="PUY107" s="531"/>
      <c r="PUZ107" s="532"/>
      <c r="PVA107" s="533"/>
      <c r="PVB107" s="527"/>
      <c r="PVC107" s="528"/>
      <c r="PVD107" s="529"/>
      <c r="PVE107" s="530"/>
      <c r="PVF107" s="531"/>
      <c r="PVG107" s="532"/>
      <c r="PVH107" s="533"/>
      <c r="PVI107" s="527"/>
      <c r="PVJ107" s="528"/>
      <c r="PVK107" s="529"/>
      <c r="PVL107" s="530"/>
      <c r="PVM107" s="531"/>
      <c r="PVN107" s="532"/>
      <c r="PVO107" s="533"/>
      <c r="PVP107" s="527"/>
      <c r="PVQ107" s="528"/>
      <c r="PVR107" s="529"/>
      <c r="PVS107" s="530"/>
      <c r="PVT107" s="531"/>
      <c r="PVU107" s="532"/>
      <c r="PVV107" s="533"/>
      <c r="PVW107" s="527"/>
      <c r="PVX107" s="528"/>
      <c r="PVY107" s="529"/>
      <c r="PVZ107" s="530"/>
      <c r="PWA107" s="531"/>
      <c r="PWB107" s="532"/>
      <c r="PWC107" s="533"/>
      <c r="PWD107" s="527"/>
      <c r="PWE107" s="528"/>
      <c r="PWF107" s="529"/>
      <c r="PWG107" s="530"/>
      <c r="PWH107" s="531"/>
      <c r="PWI107" s="532"/>
      <c r="PWJ107" s="533"/>
      <c r="PWK107" s="527"/>
      <c r="PWL107" s="528"/>
      <c r="PWM107" s="529"/>
      <c r="PWN107" s="530"/>
      <c r="PWO107" s="531"/>
      <c r="PWP107" s="532"/>
      <c r="PWQ107" s="533"/>
      <c r="PWR107" s="527"/>
      <c r="PWS107" s="528"/>
      <c r="PWT107" s="529"/>
      <c r="PWU107" s="530"/>
      <c r="PWV107" s="531"/>
      <c r="PWW107" s="532"/>
      <c r="PWX107" s="533"/>
      <c r="PWY107" s="527"/>
      <c r="PWZ107" s="528"/>
      <c r="PXA107" s="529"/>
      <c r="PXB107" s="530"/>
      <c r="PXC107" s="531"/>
      <c r="PXD107" s="532"/>
      <c r="PXE107" s="533"/>
      <c r="PXF107" s="527"/>
      <c r="PXG107" s="528"/>
      <c r="PXH107" s="529"/>
      <c r="PXI107" s="530"/>
      <c r="PXJ107" s="531"/>
      <c r="PXK107" s="532"/>
      <c r="PXL107" s="533"/>
      <c r="PXM107" s="527"/>
      <c r="PXN107" s="528"/>
      <c r="PXO107" s="529"/>
      <c r="PXP107" s="530"/>
      <c r="PXQ107" s="531"/>
      <c r="PXR107" s="532"/>
      <c r="PXS107" s="533"/>
      <c r="PXT107" s="527"/>
      <c r="PXU107" s="528"/>
      <c r="PXV107" s="529"/>
      <c r="PXW107" s="530"/>
      <c r="PXX107" s="531"/>
      <c r="PXY107" s="532"/>
      <c r="PXZ107" s="533"/>
      <c r="PYA107" s="527"/>
      <c r="PYB107" s="528"/>
      <c r="PYC107" s="529"/>
      <c r="PYD107" s="530"/>
      <c r="PYE107" s="531"/>
      <c r="PYF107" s="532"/>
      <c r="PYG107" s="533"/>
      <c r="PYH107" s="527"/>
      <c r="PYI107" s="528"/>
      <c r="PYJ107" s="529"/>
      <c r="PYK107" s="530"/>
      <c r="PYL107" s="531"/>
      <c r="PYM107" s="532"/>
      <c r="PYN107" s="533"/>
      <c r="PYO107" s="527"/>
      <c r="PYP107" s="528"/>
      <c r="PYQ107" s="529"/>
      <c r="PYR107" s="530"/>
      <c r="PYS107" s="531"/>
      <c r="PYT107" s="532"/>
      <c r="PYU107" s="533"/>
      <c r="PYV107" s="527"/>
      <c r="PYW107" s="528"/>
      <c r="PYX107" s="529"/>
      <c r="PYY107" s="530"/>
      <c r="PYZ107" s="531"/>
      <c r="PZA107" s="532"/>
      <c r="PZB107" s="533"/>
      <c r="PZC107" s="527"/>
      <c r="PZD107" s="528"/>
      <c r="PZE107" s="529"/>
      <c r="PZF107" s="530"/>
      <c r="PZG107" s="531"/>
      <c r="PZH107" s="532"/>
      <c r="PZI107" s="533"/>
      <c r="PZJ107" s="527"/>
      <c r="PZK107" s="528"/>
      <c r="PZL107" s="529"/>
      <c r="PZM107" s="530"/>
      <c r="PZN107" s="531"/>
      <c r="PZO107" s="532"/>
      <c r="PZP107" s="533"/>
      <c r="PZQ107" s="527"/>
      <c r="PZR107" s="528"/>
      <c r="PZS107" s="529"/>
      <c r="PZT107" s="530"/>
      <c r="PZU107" s="531"/>
      <c r="PZV107" s="532"/>
      <c r="PZW107" s="533"/>
      <c r="PZX107" s="527"/>
      <c r="PZY107" s="528"/>
      <c r="PZZ107" s="529"/>
      <c r="QAA107" s="530"/>
      <c r="QAB107" s="531"/>
      <c r="QAC107" s="532"/>
      <c r="QAD107" s="533"/>
      <c r="QAE107" s="527"/>
      <c r="QAF107" s="528"/>
      <c r="QAG107" s="529"/>
      <c r="QAH107" s="530"/>
      <c r="QAI107" s="531"/>
      <c r="QAJ107" s="532"/>
      <c r="QAK107" s="533"/>
      <c r="QAL107" s="527"/>
      <c r="QAM107" s="528"/>
      <c r="QAN107" s="529"/>
      <c r="QAO107" s="530"/>
      <c r="QAP107" s="531"/>
      <c r="QAQ107" s="532"/>
      <c r="QAR107" s="533"/>
      <c r="QAS107" s="527"/>
      <c r="QAT107" s="528"/>
      <c r="QAU107" s="529"/>
      <c r="QAV107" s="530"/>
      <c r="QAW107" s="531"/>
      <c r="QAX107" s="532"/>
      <c r="QAY107" s="533"/>
      <c r="QAZ107" s="527"/>
      <c r="QBA107" s="528"/>
      <c r="QBB107" s="529"/>
      <c r="QBC107" s="530"/>
      <c r="QBD107" s="531"/>
      <c r="QBE107" s="532"/>
      <c r="QBF107" s="533"/>
      <c r="QBG107" s="527"/>
      <c r="QBH107" s="528"/>
      <c r="QBI107" s="529"/>
      <c r="QBJ107" s="530"/>
      <c r="QBK107" s="531"/>
      <c r="QBL107" s="532"/>
      <c r="QBM107" s="533"/>
      <c r="QBN107" s="527"/>
      <c r="QBO107" s="528"/>
      <c r="QBP107" s="529"/>
      <c r="QBQ107" s="530"/>
      <c r="QBR107" s="531"/>
      <c r="QBS107" s="532"/>
      <c r="QBT107" s="533"/>
      <c r="QBU107" s="527"/>
      <c r="QBV107" s="528"/>
      <c r="QBW107" s="529"/>
      <c r="QBX107" s="530"/>
      <c r="QBY107" s="531"/>
      <c r="QBZ107" s="532"/>
      <c r="QCA107" s="533"/>
      <c r="QCB107" s="527"/>
      <c r="QCC107" s="528"/>
      <c r="QCD107" s="529"/>
      <c r="QCE107" s="530"/>
      <c r="QCF107" s="531"/>
      <c r="QCG107" s="532"/>
      <c r="QCH107" s="533"/>
      <c r="QCI107" s="527"/>
      <c r="QCJ107" s="528"/>
      <c r="QCK107" s="529"/>
      <c r="QCL107" s="530"/>
      <c r="QCM107" s="531"/>
      <c r="QCN107" s="532"/>
      <c r="QCO107" s="533"/>
      <c r="QCP107" s="527"/>
      <c r="QCQ107" s="528"/>
      <c r="QCR107" s="529"/>
      <c r="QCS107" s="530"/>
      <c r="QCT107" s="531"/>
      <c r="QCU107" s="532"/>
      <c r="QCV107" s="533"/>
      <c r="QCW107" s="527"/>
      <c r="QCX107" s="528"/>
      <c r="QCY107" s="529"/>
      <c r="QCZ107" s="530"/>
      <c r="QDA107" s="531"/>
      <c r="QDB107" s="532"/>
      <c r="QDC107" s="533"/>
      <c r="QDD107" s="527"/>
      <c r="QDE107" s="528"/>
      <c r="QDF107" s="529"/>
      <c r="QDG107" s="530"/>
      <c r="QDH107" s="531"/>
      <c r="QDI107" s="532"/>
      <c r="QDJ107" s="533"/>
      <c r="QDK107" s="527"/>
      <c r="QDL107" s="528"/>
      <c r="QDM107" s="529"/>
      <c r="QDN107" s="530"/>
      <c r="QDO107" s="531"/>
      <c r="QDP107" s="532"/>
      <c r="QDQ107" s="533"/>
      <c r="QDR107" s="527"/>
      <c r="QDS107" s="528"/>
      <c r="QDT107" s="529"/>
      <c r="QDU107" s="530"/>
      <c r="QDV107" s="531"/>
      <c r="QDW107" s="532"/>
      <c r="QDX107" s="533"/>
      <c r="QDY107" s="527"/>
      <c r="QDZ107" s="528"/>
      <c r="QEA107" s="529"/>
      <c r="QEB107" s="530"/>
      <c r="QEC107" s="531"/>
      <c r="QED107" s="532"/>
      <c r="QEE107" s="533"/>
      <c r="QEF107" s="527"/>
      <c r="QEG107" s="528"/>
      <c r="QEH107" s="529"/>
      <c r="QEI107" s="530"/>
      <c r="QEJ107" s="531"/>
      <c r="QEK107" s="532"/>
      <c r="QEL107" s="533"/>
      <c r="QEM107" s="527"/>
      <c r="QEN107" s="528"/>
      <c r="QEO107" s="529"/>
      <c r="QEP107" s="530"/>
      <c r="QEQ107" s="531"/>
      <c r="QER107" s="532"/>
      <c r="QES107" s="533"/>
      <c r="QET107" s="527"/>
      <c r="QEU107" s="528"/>
      <c r="QEV107" s="529"/>
      <c r="QEW107" s="530"/>
      <c r="QEX107" s="531"/>
      <c r="QEY107" s="532"/>
      <c r="QEZ107" s="533"/>
      <c r="QFA107" s="527"/>
      <c r="QFB107" s="528"/>
      <c r="QFC107" s="529"/>
      <c r="QFD107" s="530"/>
      <c r="QFE107" s="531"/>
      <c r="QFF107" s="532"/>
      <c r="QFG107" s="533"/>
      <c r="QFH107" s="527"/>
      <c r="QFI107" s="528"/>
      <c r="QFJ107" s="529"/>
      <c r="QFK107" s="530"/>
      <c r="QFL107" s="531"/>
      <c r="QFM107" s="532"/>
      <c r="QFN107" s="533"/>
      <c r="QFO107" s="527"/>
      <c r="QFP107" s="528"/>
      <c r="QFQ107" s="529"/>
      <c r="QFR107" s="530"/>
      <c r="QFS107" s="531"/>
      <c r="QFT107" s="532"/>
      <c r="QFU107" s="533"/>
      <c r="QFV107" s="527"/>
      <c r="QFW107" s="528"/>
      <c r="QFX107" s="529"/>
      <c r="QFY107" s="530"/>
      <c r="QFZ107" s="531"/>
      <c r="QGA107" s="532"/>
      <c r="QGB107" s="533"/>
      <c r="QGC107" s="527"/>
      <c r="QGD107" s="528"/>
      <c r="QGE107" s="529"/>
      <c r="QGF107" s="530"/>
      <c r="QGG107" s="531"/>
      <c r="QGH107" s="532"/>
      <c r="QGI107" s="533"/>
      <c r="QGJ107" s="527"/>
      <c r="QGK107" s="528"/>
      <c r="QGL107" s="529"/>
      <c r="QGM107" s="530"/>
      <c r="QGN107" s="531"/>
      <c r="QGO107" s="532"/>
      <c r="QGP107" s="533"/>
      <c r="QGQ107" s="527"/>
      <c r="QGR107" s="528"/>
      <c r="QGS107" s="529"/>
      <c r="QGT107" s="530"/>
      <c r="QGU107" s="531"/>
      <c r="QGV107" s="532"/>
      <c r="QGW107" s="533"/>
      <c r="QGX107" s="527"/>
      <c r="QGY107" s="528"/>
      <c r="QGZ107" s="529"/>
      <c r="QHA107" s="530"/>
      <c r="QHB107" s="531"/>
      <c r="QHC107" s="532"/>
      <c r="QHD107" s="533"/>
      <c r="QHE107" s="527"/>
      <c r="QHF107" s="528"/>
      <c r="QHG107" s="529"/>
      <c r="QHH107" s="530"/>
      <c r="QHI107" s="531"/>
      <c r="QHJ107" s="532"/>
      <c r="QHK107" s="533"/>
      <c r="QHL107" s="527"/>
      <c r="QHM107" s="528"/>
      <c r="QHN107" s="529"/>
      <c r="QHO107" s="530"/>
      <c r="QHP107" s="531"/>
      <c r="QHQ107" s="532"/>
      <c r="QHR107" s="533"/>
      <c r="QHS107" s="527"/>
      <c r="QHT107" s="528"/>
      <c r="QHU107" s="529"/>
      <c r="QHV107" s="530"/>
      <c r="QHW107" s="531"/>
      <c r="QHX107" s="532"/>
      <c r="QHY107" s="533"/>
      <c r="QHZ107" s="527"/>
      <c r="QIA107" s="528"/>
      <c r="QIB107" s="529"/>
      <c r="QIC107" s="530"/>
      <c r="QID107" s="531"/>
      <c r="QIE107" s="532"/>
      <c r="QIF107" s="533"/>
      <c r="QIG107" s="527"/>
      <c r="QIH107" s="528"/>
      <c r="QII107" s="529"/>
      <c r="QIJ107" s="530"/>
      <c r="QIK107" s="531"/>
      <c r="QIL107" s="532"/>
      <c r="QIM107" s="533"/>
      <c r="QIN107" s="527"/>
      <c r="QIO107" s="528"/>
      <c r="QIP107" s="529"/>
      <c r="QIQ107" s="530"/>
      <c r="QIR107" s="531"/>
      <c r="QIS107" s="532"/>
      <c r="QIT107" s="533"/>
      <c r="QIU107" s="527"/>
      <c r="QIV107" s="528"/>
      <c r="QIW107" s="529"/>
      <c r="QIX107" s="530"/>
      <c r="QIY107" s="531"/>
      <c r="QIZ107" s="532"/>
      <c r="QJA107" s="533"/>
      <c r="QJB107" s="527"/>
      <c r="QJC107" s="528"/>
      <c r="QJD107" s="529"/>
      <c r="QJE107" s="530"/>
      <c r="QJF107" s="531"/>
      <c r="QJG107" s="532"/>
      <c r="QJH107" s="533"/>
      <c r="QJI107" s="527"/>
      <c r="QJJ107" s="528"/>
      <c r="QJK107" s="529"/>
      <c r="QJL107" s="530"/>
      <c r="QJM107" s="531"/>
      <c r="QJN107" s="532"/>
      <c r="QJO107" s="533"/>
      <c r="QJP107" s="527"/>
      <c r="QJQ107" s="528"/>
      <c r="QJR107" s="529"/>
      <c r="QJS107" s="530"/>
      <c r="QJT107" s="531"/>
      <c r="QJU107" s="532"/>
      <c r="QJV107" s="533"/>
      <c r="QJW107" s="527"/>
      <c r="QJX107" s="528"/>
      <c r="QJY107" s="529"/>
      <c r="QJZ107" s="530"/>
      <c r="QKA107" s="531"/>
      <c r="QKB107" s="532"/>
      <c r="QKC107" s="533"/>
      <c r="QKD107" s="527"/>
      <c r="QKE107" s="528"/>
      <c r="QKF107" s="529"/>
      <c r="QKG107" s="530"/>
      <c r="QKH107" s="531"/>
      <c r="QKI107" s="532"/>
      <c r="QKJ107" s="533"/>
      <c r="QKK107" s="527"/>
      <c r="QKL107" s="528"/>
      <c r="QKM107" s="529"/>
      <c r="QKN107" s="530"/>
      <c r="QKO107" s="531"/>
      <c r="QKP107" s="532"/>
      <c r="QKQ107" s="533"/>
      <c r="QKR107" s="527"/>
      <c r="QKS107" s="528"/>
      <c r="QKT107" s="529"/>
      <c r="QKU107" s="530"/>
      <c r="QKV107" s="531"/>
      <c r="QKW107" s="532"/>
      <c r="QKX107" s="533"/>
      <c r="QKY107" s="527"/>
      <c r="QKZ107" s="528"/>
      <c r="QLA107" s="529"/>
      <c r="QLB107" s="530"/>
      <c r="QLC107" s="531"/>
      <c r="QLD107" s="532"/>
      <c r="QLE107" s="533"/>
      <c r="QLF107" s="527"/>
      <c r="QLG107" s="528"/>
      <c r="QLH107" s="529"/>
      <c r="QLI107" s="530"/>
      <c r="QLJ107" s="531"/>
      <c r="QLK107" s="532"/>
      <c r="QLL107" s="533"/>
      <c r="QLM107" s="527"/>
      <c r="QLN107" s="528"/>
      <c r="QLO107" s="529"/>
      <c r="QLP107" s="530"/>
      <c r="QLQ107" s="531"/>
      <c r="QLR107" s="532"/>
      <c r="QLS107" s="533"/>
      <c r="QLT107" s="527"/>
      <c r="QLU107" s="528"/>
      <c r="QLV107" s="529"/>
      <c r="QLW107" s="530"/>
      <c r="QLX107" s="531"/>
      <c r="QLY107" s="532"/>
      <c r="QLZ107" s="533"/>
      <c r="QMA107" s="527"/>
      <c r="QMB107" s="528"/>
      <c r="QMC107" s="529"/>
      <c r="QMD107" s="530"/>
      <c r="QME107" s="531"/>
      <c r="QMF107" s="532"/>
      <c r="QMG107" s="533"/>
      <c r="QMH107" s="527"/>
      <c r="QMI107" s="528"/>
      <c r="QMJ107" s="529"/>
      <c r="QMK107" s="530"/>
      <c r="QML107" s="531"/>
      <c r="QMM107" s="532"/>
      <c r="QMN107" s="533"/>
      <c r="QMO107" s="527"/>
      <c r="QMP107" s="528"/>
      <c r="QMQ107" s="529"/>
      <c r="QMR107" s="530"/>
      <c r="QMS107" s="531"/>
      <c r="QMT107" s="532"/>
      <c r="QMU107" s="533"/>
      <c r="QMV107" s="527"/>
      <c r="QMW107" s="528"/>
      <c r="QMX107" s="529"/>
      <c r="QMY107" s="530"/>
      <c r="QMZ107" s="531"/>
      <c r="QNA107" s="532"/>
      <c r="QNB107" s="533"/>
      <c r="QNC107" s="527"/>
      <c r="QND107" s="528"/>
      <c r="QNE107" s="529"/>
      <c r="QNF107" s="530"/>
      <c r="QNG107" s="531"/>
      <c r="QNH107" s="532"/>
      <c r="QNI107" s="533"/>
      <c r="QNJ107" s="527"/>
      <c r="QNK107" s="528"/>
      <c r="QNL107" s="529"/>
      <c r="QNM107" s="530"/>
      <c r="QNN107" s="531"/>
      <c r="QNO107" s="532"/>
      <c r="QNP107" s="533"/>
      <c r="QNQ107" s="527"/>
      <c r="QNR107" s="528"/>
      <c r="QNS107" s="529"/>
      <c r="QNT107" s="530"/>
      <c r="QNU107" s="531"/>
      <c r="QNV107" s="532"/>
      <c r="QNW107" s="533"/>
      <c r="QNX107" s="527"/>
      <c r="QNY107" s="528"/>
      <c r="QNZ107" s="529"/>
      <c r="QOA107" s="530"/>
      <c r="QOB107" s="531"/>
      <c r="QOC107" s="532"/>
      <c r="QOD107" s="533"/>
      <c r="QOE107" s="527"/>
      <c r="QOF107" s="528"/>
      <c r="QOG107" s="529"/>
      <c r="QOH107" s="530"/>
      <c r="QOI107" s="531"/>
      <c r="QOJ107" s="532"/>
      <c r="QOK107" s="533"/>
      <c r="QOL107" s="527"/>
      <c r="QOM107" s="528"/>
      <c r="QON107" s="529"/>
      <c r="QOO107" s="530"/>
      <c r="QOP107" s="531"/>
      <c r="QOQ107" s="532"/>
      <c r="QOR107" s="533"/>
      <c r="QOS107" s="527"/>
      <c r="QOT107" s="528"/>
      <c r="QOU107" s="529"/>
      <c r="QOV107" s="530"/>
      <c r="QOW107" s="531"/>
      <c r="QOX107" s="532"/>
      <c r="QOY107" s="533"/>
      <c r="QOZ107" s="527"/>
      <c r="QPA107" s="528"/>
      <c r="QPB107" s="529"/>
      <c r="QPC107" s="530"/>
      <c r="QPD107" s="531"/>
      <c r="QPE107" s="532"/>
      <c r="QPF107" s="533"/>
      <c r="QPG107" s="527"/>
      <c r="QPH107" s="528"/>
      <c r="QPI107" s="529"/>
      <c r="QPJ107" s="530"/>
      <c r="QPK107" s="531"/>
      <c r="QPL107" s="532"/>
      <c r="QPM107" s="533"/>
      <c r="QPN107" s="527"/>
      <c r="QPO107" s="528"/>
      <c r="QPP107" s="529"/>
      <c r="QPQ107" s="530"/>
      <c r="QPR107" s="531"/>
      <c r="QPS107" s="532"/>
      <c r="QPT107" s="533"/>
      <c r="QPU107" s="527"/>
      <c r="QPV107" s="528"/>
      <c r="QPW107" s="529"/>
      <c r="QPX107" s="530"/>
      <c r="QPY107" s="531"/>
      <c r="QPZ107" s="532"/>
      <c r="QQA107" s="533"/>
      <c r="QQB107" s="527"/>
      <c r="QQC107" s="528"/>
      <c r="QQD107" s="529"/>
      <c r="QQE107" s="530"/>
      <c r="QQF107" s="531"/>
      <c r="QQG107" s="532"/>
      <c r="QQH107" s="533"/>
      <c r="QQI107" s="527"/>
      <c r="QQJ107" s="528"/>
      <c r="QQK107" s="529"/>
      <c r="QQL107" s="530"/>
      <c r="QQM107" s="531"/>
      <c r="QQN107" s="532"/>
      <c r="QQO107" s="533"/>
      <c r="QQP107" s="527"/>
      <c r="QQQ107" s="528"/>
      <c r="QQR107" s="529"/>
      <c r="QQS107" s="530"/>
      <c r="QQT107" s="531"/>
      <c r="QQU107" s="532"/>
      <c r="QQV107" s="533"/>
      <c r="QQW107" s="527"/>
      <c r="QQX107" s="528"/>
      <c r="QQY107" s="529"/>
      <c r="QQZ107" s="530"/>
      <c r="QRA107" s="531"/>
      <c r="QRB107" s="532"/>
      <c r="QRC107" s="533"/>
      <c r="QRD107" s="527"/>
      <c r="QRE107" s="528"/>
      <c r="QRF107" s="529"/>
      <c r="QRG107" s="530"/>
      <c r="QRH107" s="531"/>
      <c r="QRI107" s="532"/>
      <c r="QRJ107" s="533"/>
      <c r="QRK107" s="527"/>
      <c r="QRL107" s="528"/>
      <c r="QRM107" s="529"/>
      <c r="QRN107" s="530"/>
      <c r="QRO107" s="531"/>
      <c r="QRP107" s="532"/>
      <c r="QRQ107" s="533"/>
      <c r="QRR107" s="527"/>
      <c r="QRS107" s="528"/>
      <c r="QRT107" s="529"/>
      <c r="QRU107" s="530"/>
      <c r="QRV107" s="531"/>
      <c r="QRW107" s="532"/>
      <c r="QRX107" s="533"/>
      <c r="QRY107" s="527"/>
      <c r="QRZ107" s="528"/>
      <c r="QSA107" s="529"/>
      <c r="QSB107" s="530"/>
      <c r="QSC107" s="531"/>
      <c r="QSD107" s="532"/>
      <c r="QSE107" s="533"/>
      <c r="QSF107" s="527"/>
      <c r="QSG107" s="528"/>
      <c r="QSH107" s="529"/>
      <c r="QSI107" s="530"/>
      <c r="QSJ107" s="531"/>
      <c r="QSK107" s="532"/>
      <c r="QSL107" s="533"/>
      <c r="QSM107" s="527"/>
      <c r="QSN107" s="528"/>
      <c r="QSO107" s="529"/>
      <c r="QSP107" s="530"/>
      <c r="QSQ107" s="531"/>
      <c r="QSR107" s="532"/>
      <c r="QSS107" s="533"/>
      <c r="QST107" s="527"/>
      <c r="QSU107" s="528"/>
      <c r="QSV107" s="529"/>
      <c r="QSW107" s="530"/>
      <c r="QSX107" s="531"/>
      <c r="QSY107" s="532"/>
      <c r="QSZ107" s="533"/>
      <c r="QTA107" s="527"/>
      <c r="QTB107" s="528"/>
      <c r="QTC107" s="529"/>
      <c r="QTD107" s="530"/>
      <c r="QTE107" s="531"/>
      <c r="QTF107" s="532"/>
      <c r="QTG107" s="533"/>
      <c r="QTH107" s="527"/>
      <c r="QTI107" s="528"/>
      <c r="QTJ107" s="529"/>
      <c r="QTK107" s="530"/>
      <c r="QTL107" s="531"/>
      <c r="QTM107" s="532"/>
      <c r="QTN107" s="533"/>
      <c r="QTO107" s="527"/>
      <c r="QTP107" s="528"/>
      <c r="QTQ107" s="529"/>
      <c r="QTR107" s="530"/>
      <c r="QTS107" s="531"/>
      <c r="QTT107" s="532"/>
      <c r="QTU107" s="533"/>
      <c r="QTV107" s="527"/>
      <c r="QTW107" s="528"/>
      <c r="QTX107" s="529"/>
      <c r="QTY107" s="530"/>
      <c r="QTZ107" s="531"/>
      <c r="QUA107" s="532"/>
      <c r="QUB107" s="533"/>
      <c r="QUC107" s="527"/>
      <c r="QUD107" s="528"/>
      <c r="QUE107" s="529"/>
      <c r="QUF107" s="530"/>
      <c r="QUG107" s="531"/>
      <c r="QUH107" s="532"/>
      <c r="QUI107" s="533"/>
      <c r="QUJ107" s="527"/>
      <c r="QUK107" s="528"/>
      <c r="QUL107" s="529"/>
      <c r="QUM107" s="530"/>
      <c r="QUN107" s="531"/>
      <c r="QUO107" s="532"/>
      <c r="QUP107" s="533"/>
      <c r="QUQ107" s="527"/>
      <c r="QUR107" s="528"/>
      <c r="QUS107" s="529"/>
      <c r="QUT107" s="530"/>
      <c r="QUU107" s="531"/>
      <c r="QUV107" s="532"/>
      <c r="QUW107" s="533"/>
      <c r="QUX107" s="527"/>
      <c r="QUY107" s="528"/>
      <c r="QUZ107" s="529"/>
      <c r="QVA107" s="530"/>
      <c r="QVB107" s="531"/>
      <c r="QVC107" s="532"/>
      <c r="QVD107" s="533"/>
      <c r="QVE107" s="527"/>
      <c r="QVF107" s="528"/>
      <c r="QVG107" s="529"/>
      <c r="QVH107" s="530"/>
      <c r="QVI107" s="531"/>
      <c r="QVJ107" s="532"/>
      <c r="QVK107" s="533"/>
      <c r="QVL107" s="527"/>
      <c r="QVM107" s="528"/>
      <c r="QVN107" s="529"/>
      <c r="QVO107" s="530"/>
      <c r="QVP107" s="531"/>
      <c r="QVQ107" s="532"/>
      <c r="QVR107" s="533"/>
      <c r="QVS107" s="527"/>
      <c r="QVT107" s="528"/>
      <c r="QVU107" s="529"/>
      <c r="QVV107" s="530"/>
      <c r="QVW107" s="531"/>
      <c r="QVX107" s="532"/>
      <c r="QVY107" s="533"/>
      <c r="QVZ107" s="527"/>
      <c r="QWA107" s="528"/>
      <c r="QWB107" s="529"/>
      <c r="QWC107" s="530"/>
      <c r="QWD107" s="531"/>
      <c r="QWE107" s="532"/>
      <c r="QWF107" s="533"/>
      <c r="QWG107" s="527"/>
      <c r="QWH107" s="528"/>
      <c r="QWI107" s="529"/>
      <c r="QWJ107" s="530"/>
      <c r="QWK107" s="531"/>
      <c r="QWL107" s="532"/>
      <c r="QWM107" s="533"/>
      <c r="QWN107" s="527"/>
      <c r="QWO107" s="528"/>
      <c r="QWP107" s="529"/>
      <c r="QWQ107" s="530"/>
      <c r="QWR107" s="531"/>
      <c r="QWS107" s="532"/>
      <c r="QWT107" s="533"/>
      <c r="QWU107" s="527"/>
      <c r="QWV107" s="528"/>
      <c r="QWW107" s="529"/>
      <c r="QWX107" s="530"/>
      <c r="QWY107" s="531"/>
      <c r="QWZ107" s="532"/>
      <c r="QXA107" s="533"/>
      <c r="QXB107" s="527"/>
      <c r="QXC107" s="528"/>
      <c r="QXD107" s="529"/>
      <c r="QXE107" s="530"/>
      <c r="QXF107" s="531"/>
      <c r="QXG107" s="532"/>
      <c r="QXH107" s="533"/>
      <c r="QXI107" s="527"/>
      <c r="QXJ107" s="528"/>
      <c r="QXK107" s="529"/>
      <c r="QXL107" s="530"/>
      <c r="QXM107" s="531"/>
      <c r="QXN107" s="532"/>
      <c r="QXO107" s="533"/>
      <c r="QXP107" s="527"/>
      <c r="QXQ107" s="528"/>
      <c r="QXR107" s="529"/>
      <c r="QXS107" s="530"/>
      <c r="QXT107" s="531"/>
      <c r="QXU107" s="532"/>
      <c r="QXV107" s="533"/>
      <c r="QXW107" s="527"/>
      <c r="QXX107" s="528"/>
      <c r="QXY107" s="529"/>
      <c r="QXZ107" s="530"/>
      <c r="QYA107" s="531"/>
      <c r="QYB107" s="532"/>
      <c r="QYC107" s="533"/>
      <c r="QYD107" s="527"/>
      <c r="QYE107" s="528"/>
      <c r="QYF107" s="529"/>
      <c r="QYG107" s="530"/>
      <c r="QYH107" s="531"/>
      <c r="QYI107" s="532"/>
      <c r="QYJ107" s="533"/>
      <c r="QYK107" s="527"/>
      <c r="QYL107" s="528"/>
      <c r="QYM107" s="529"/>
      <c r="QYN107" s="530"/>
      <c r="QYO107" s="531"/>
      <c r="QYP107" s="532"/>
      <c r="QYQ107" s="533"/>
      <c r="QYR107" s="527"/>
      <c r="QYS107" s="528"/>
      <c r="QYT107" s="529"/>
      <c r="QYU107" s="530"/>
      <c r="QYV107" s="531"/>
      <c r="QYW107" s="532"/>
      <c r="QYX107" s="533"/>
      <c r="QYY107" s="527"/>
      <c r="QYZ107" s="528"/>
      <c r="QZA107" s="529"/>
      <c r="QZB107" s="530"/>
      <c r="QZC107" s="531"/>
      <c r="QZD107" s="532"/>
      <c r="QZE107" s="533"/>
      <c r="QZF107" s="527"/>
      <c r="QZG107" s="528"/>
      <c r="QZH107" s="529"/>
      <c r="QZI107" s="530"/>
      <c r="QZJ107" s="531"/>
      <c r="QZK107" s="532"/>
      <c r="QZL107" s="533"/>
      <c r="QZM107" s="527"/>
      <c r="QZN107" s="528"/>
      <c r="QZO107" s="529"/>
      <c r="QZP107" s="530"/>
      <c r="QZQ107" s="531"/>
      <c r="QZR107" s="532"/>
      <c r="QZS107" s="533"/>
      <c r="QZT107" s="527"/>
      <c r="QZU107" s="528"/>
      <c r="QZV107" s="529"/>
      <c r="QZW107" s="530"/>
      <c r="QZX107" s="531"/>
      <c r="QZY107" s="532"/>
      <c r="QZZ107" s="533"/>
      <c r="RAA107" s="527"/>
      <c r="RAB107" s="528"/>
      <c r="RAC107" s="529"/>
      <c r="RAD107" s="530"/>
      <c r="RAE107" s="531"/>
      <c r="RAF107" s="532"/>
      <c r="RAG107" s="533"/>
      <c r="RAH107" s="527"/>
      <c r="RAI107" s="528"/>
      <c r="RAJ107" s="529"/>
      <c r="RAK107" s="530"/>
      <c r="RAL107" s="531"/>
      <c r="RAM107" s="532"/>
      <c r="RAN107" s="533"/>
      <c r="RAO107" s="527"/>
      <c r="RAP107" s="528"/>
      <c r="RAQ107" s="529"/>
      <c r="RAR107" s="530"/>
      <c r="RAS107" s="531"/>
      <c r="RAT107" s="532"/>
      <c r="RAU107" s="533"/>
      <c r="RAV107" s="527"/>
      <c r="RAW107" s="528"/>
      <c r="RAX107" s="529"/>
      <c r="RAY107" s="530"/>
      <c r="RAZ107" s="531"/>
      <c r="RBA107" s="532"/>
      <c r="RBB107" s="533"/>
      <c r="RBC107" s="527"/>
      <c r="RBD107" s="528"/>
      <c r="RBE107" s="529"/>
      <c r="RBF107" s="530"/>
      <c r="RBG107" s="531"/>
      <c r="RBH107" s="532"/>
      <c r="RBI107" s="533"/>
      <c r="RBJ107" s="527"/>
      <c r="RBK107" s="528"/>
      <c r="RBL107" s="529"/>
      <c r="RBM107" s="530"/>
      <c r="RBN107" s="531"/>
      <c r="RBO107" s="532"/>
      <c r="RBP107" s="533"/>
      <c r="RBQ107" s="527"/>
      <c r="RBR107" s="528"/>
      <c r="RBS107" s="529"/>
      <c r="RBT107" s="530"/>
      <c r="RBU107" s="531"/>
      <c r="RBV107" s="532"/>
      <c r="RBW107" s="533"/>
      <c r="RBX107" s="527"/>
      <c r="RBY107" s="528"/>
      <c r="RBZ107" s="529"/>
      <c r="RCA107" s="530"/>
      <c r="RCB107" s="531"/>
      <c r="RCC107" s="532"/>
      <c r="RCD107" s="533"/>
      <c r="RCE107" s="527"/>
      <c r="RCF107" s="528"/>
      <c r="RCG107" s="529"/>
      <c r="RCH107" s="530"/>
      <c r="RCI107" s="531"/>
      <c r="RCJ107" s="532"/>
      <c r="RCK107" s="533"/>
      <c r="RCL107" s="527"/>
      <c r="RCM107" s="528"/>
      <c r="RCN107" s="529"/>
      <c r="RCO107" s="530"/>
      <c r="RCP107" s="531"/>
      <c r="RCQ107" s="532"/>
      <c r="RCR107" s="533"/>
      <c r="RCS107" s="527"/>
      <c r="RCT107" s="528"/>
      <c r="RCU107" s="529"/>
      <c r="RCV107" s="530"/>
      <c r="RCW107" s="531"/>
      <c r="RCX107" s="532"/>
      <c r="RCY107" s="533"/>
      <c r="RCZ107" s="527"/>
      <c r="RDA107" s="528"/>
      <c r="RDB107" s="529"/>
      <c r="RDC107" s="530"/>
      <c r="RDD107" s="531"/>
      <c r="RDE107" s="532"/>
      <c r="RDF107" s="533"/>
      <c r="RDG107" s="527"/>
      <c r="RDH107" s="528"/>
      <c r="RDI107" s="529"/>
      <c r="RDJ107" s="530"/>
      <c r="RDK107" s="531"/>
      <c r="RDL107" s="532"/>
      <c r="RDM107" s="533"/>
      <c r="RDN107" s="527"/>
      <c r="RDO107" s="528"/>
      <c r="RDP107" s="529"/>
      <c r="RDQ107" s="530"/>
      <c r="RDR107" s="531"/>
      <c r="RDS107" s="532"/>
      <c r="RDT107" s="533"/>
      <c r="RDU107" s="527"/>
      <c r="RDV107" s="528"/>
      <c r="RDW107" s="529"/>
      <c r="RDX107" s="530"/>
      <c r="RDY107" s="531"/>
      <c r="RDZ107" s="532"/>
      <c r="REA107" s="533"/>
      <c r="REB107" s="527"/>
      <c r="REC107" s="528"/>
      <c r="RED107" s="529"/>
      <c r="REE107" s="530"/>
      <c r="REF107" s="531"/>
      <c r="REG107" s="532"/>
      <c r="REH107" s="533"/>
      <c r="REI107" s="527"/>
      <c r="REJ107" s="528"/>
      <c r="REK107" s="529"/>
      <c r="REL107" s="530"/>
      <c r="REM107" s="531"/>
      <c r="REN107" s="532"/>
      <c r="REO107" s="533"/>
      <c r="REP107" s="527"/>
      <c r="REQ107" s="528"/>
      <c r="RER107" s="529"/>
      <c r="RES107" s="530"/>
      <c r="RET107" s="531"/>
      <c r="REU107" s="532"/>
      <c r="REV107" s="533"/>
      <c r="REW107" s="527"/>
      <c r="REX107" s="528"/>
      <c r="REY107" s="529"/>
      <c r="REZ107" s="530"/>
      <c r="RFA107" s="531"/>
      <c r="RFB107" s="532"/>
      <c r="RFC107" s="533"/>
      <c r="RFD107" s="527"/>
      <c r="RFE107" s="528"/>
      <c r="RFF107" s="529"/>
      <c r="RFG107" s="530"/>
      <c r="RFH107" s="531"/>
      <c r="RFI107" s="532"/>
      <c r="RFJ107" s="533"/>
      <c r="RFK107" s="527"/>
      <c r="RFL107" s="528"/>
      <c r="RFM107" s="529"/>
      <c r="RFN107" s="530"/>
      <c r="RFO107" s="531"/>
      <c r="RFP107" s="532"/>
      <c r="RFQ107" s="533"/>
      <c r="RFR107" s="527"/>
      <c r="RFS107" s="528"/>
      <c r="RFT107" s="529"/>
      <c r="RFU107" s="530"/>
      <c r="RFV107" s="531"/>
      <c r="RFW107" s="532"/>
      <c r="RFX107" s="533"/>
      <c r="RFY107" s="527"/>
      <c r="RFZ107" s="528"/>
      <c r="RGA107" s="529"/>
      <c r="RGB107" s="530"/>
      <c r="RGC107" s="531"/>
      <c r="RGD107" s="532"/>
      <c r="RGE107" s="533"/>
      <c r="RGF107" s="527"/>
      <c r="RGG107" s="528"/>
      <c r="RGH107" s="529"/>
      <c r="RGI107" s="530"/>
      <c r="RGJ107" s="531"/>
      <c r="RGK107" s="532"/>
      <c r="RGL107" s="533"/>
      <c r="RGM107" s="527"/>
      <c r="RGN107" s="528"/>
      <c r="RGO107" s="529"/>
      <c r="RGP107" s="530"/>
      <c r="RGQ107" s="531"/>
      <c r="RGR107" s="532"/>
      <c r="RGS107" s="533"/>
      <c r="RGT107" s="527"/>
      <c r="RGU107" s="528"/>
      <c r="RGV107" s="529"/>
      <c r="RGW107" s="530"/>
      <c r="RGX107" s="531"/>
      <c r="RGY107" s="532"/>
      <c r="RGZ107" s="533"/>
      <c r="RHA107" s="527"/>
      <c r="RHB107" s="528"/>
      <c r="RHC107" s="529"/>
      <c r="RHD107" s="530"/>
      <c r="RHE107" s="531"/>
      <c r="RHF107" s="532"/>
      <c r="RHG107" s="533"/>
      <c r="RHH107" s="527"/>
      <c r="RHI107" s="528"/>
      <c r="RHJ107" s="529"/>
      <c r="RHK107" s="530"/>
      <c r="RHL107" s="531"/>
      <c r="RHM107" s="532"/>
      <c r="RHN107" s="533"/>
      <c r="RHO107" s="527"/>
      <c r="RHP107" s="528"/>
      <c r="RHQ107" s="529"/>
      <c r="RHR107" s="530"/>
      <c r="RHS107" s="531"/>
      <c r="RHT107" s="532"/>
      <c r="RHU107" s="533"/>
      <c r="RHV107" s="527"/>
      <c r="RHW107" s="528"/>
      <c r="RHX107" s="529"/>
      <c r="RHY107" s="530"/>
      <c r="RHZ107" s="531"/>
      <c r="RIA107" s="532"/>
      <c r="RIB107" s="533"/>
      <c r="RIC107" s="527"/>
      <c r="RID107" s="528"/>
      <c r="RIE107" s="529"/>
      <c r="RIF107" s="530"/>
      <c r="RIG107" s="531"/>
      <c r="RIH107" s="532"/>
      <c r="RII107" s="533"/>
      <c r="RIJ107" s="527"/>
      <c r="RIK107" s="528"/>
      <c r="RIL107" s="529"/>
      <c r="RIM107" s="530"/>
      <c r="RIN107" s="531"/>
      <c r="RIO107" s="532"/>
      <c r="RIP107" s="533"/>
      <c r="RIQ107" s="527"/>
      <c r="RIR107" s="528"/>
      <c r="RIS107" s="529"/>
      <c r="RIT107" s="530"/>
      <c r="RIU107" s="531"/>
      <c r="RIV107" s="532"/>
      <c r="RIW107" s="533"/>
      <c r="RIX107" s="527"/>
      <c r="RIY107" s="528"/>
      <c r="RIZ107" s="529"/>
      <c r="RJA107" s="530"/>
      <c r="RJB107" s="531"/>
      <c r="RJC107" s="532"/>
      <c r="RJD107" s="533"/>
      <c r="RJE107" s="527"/>
      <c r="RJF107" s="528"/>
      <c r="RJG107" s="529"/>
      <c r="RJH107" s="530"/>
      <c r="RJI107" s="531"/>
      <c r="RJJ107" s="532"/>
      <c r="RJK107" s="533"/>
      <c r="RJL107" s="527"/>
      <c r="RJM107" s="528"/>
      <c r="RJN107" s="529"/>
      <c r="RJO107" s="530"/>
      <c r="RJP107" s="531"/>
      <c r="RJQ107" s="532"/>
      <c r="RJR107" s="533"/>
      <c r="RJS107" s="527"/>
      <c r="RJT107" s="528"/>
      <c r="RJU107" s="529"/>
      <c r="RJV107" s="530"/>
      <c r="RJW107" s="531"/>
      <c r="RJX107" s="532"/>
      <c r="RJY107" s="533"/>
      <c r="RJZ107" s="527"/>
      <c r="RKA107" s="528"/>
      <c r="RKB107" s="529"/>
      <c r="RKC107" s="530"/>
      <c r="RKD107" s="531"/>
      <c r="RKE107" s="532"/>
      <c r="RKF107" s="533"/>
      <c r="RKG107" s="527"/>
      <c r="RKH107" s="528"/>
      <c r="RKI107" s="529"/>
      <c r="RKJ107" s="530"/>
      <c r="RKK107" s="531"/>
      <c r="RKL107" s="532"/>
      <c r="RKM107" s="533"/>
      <c r="RKN107" s="527"/>
      <c r="RKO107" s="528"/>
      <c r="RKP107" s="529"/>
      <c r="RKQ107" s="530"/>
      <c r="RKR107" s="531"/>
      <c r="RKS107" s="532"/>
      <c r="RKT107" s="533"/>
      <c r="RKU107" s="527"/>
      <c r="RKV107" s="528"/>
      <c r="RKW107" s="529"/>
      <c r="RKX107" s="530"/>
      <c r="RKY107" s="531"/>
      <c r="RKZ107" s="532"/>
      <c r="RLA107" s="533"/>
      <c r="RLB107" s="527"/>
      <c r="RLC107" s="528"/>
      <c r="RLD107" s="529"/>
      <c r="RLE107" s="530"/>
      <c r="RLF107" s="531"/>
      <c r="RLG107" s="532"/>
      <c r="RLH107" s="533"/>
      <c r="RLI107" s="527"/>
      <c r="RLJ107" s="528"/>
      <c r="RLK107" s="529"/>
      <c r="RLL107" s="530"/>
      <c r="RLM107" s="531"/>
      <c r="RLN107" s="532"/>
      <c r="RLO107" s="533"/>
      <c r="RLP107" s="527"/>
      <c r="RLQ107" s="528"/>
      <c r="RLR107" s="529"/>
      <c r="RLS107" s="530"/>
      <c r="RLT107" s="531"/>
      <c r="RLU107" s="532"/>
      <c r="RLV107" s="533"/>
      <c r="RLW107" s="527"/>
      <c r="RLX107" s="528"/>
      <c r="RLY107" s="529"/>
      <c r="RLZ107" s="530"/>
      <c r="RMA107" s="531"/>
      <c r="RMB107" s="532"/>
      <c r="RMC107" s="533"/>
      <c r="RMD107" s="527"/>
      <c r="RME107" s="528"/>
      <c r="RMF107" s="529"/>
      <c r="RMG107" s="530"/>
      <c r="RMH107" s="531"/>
      <c r="RMI107" s="532"/>
      <c r="RMJ107" s="533"/>
      <c r="RMK107" s="527"/>
      <c r="RML107" s="528"/>
      <c r="RMM107" s="529"/>
      <c r="RMN107" s="530"/>
      <c r="RMO107" s="531"/>
      <c r="RMP107" s="532"/>
      <c r="RMQ107" s="533"/>
      <c r="RMR107" s="527"/>
      <c r="RMS107" s="528"/>
      <c r="RMT107" s="529"/>
      <c r="RMU107" s="530"/>
      <c r="RMV107" s="531"/>
      <c r="RMW107" s="532"/>
      <c r="RMX107" s="533"/>
      <c r="RMY107" s="527"/>
      <c r="RMZ107" s="528"/>
      <c r="RNA107" s="529"/>
      <c r="RNB107" s="530"/>
      <c r="RNC107" s="531"/>
      <c r="RND107" s="532"/>
      <c r="RNE107" s="533"/>
      <c r="RNF107" s="527"/>
      <c r="RNG107" s="528"/>
      <c r="RNH107" s="529"/>
      <c r="RNI107" s="530"/>
      <c r="RNJ107" s="531"/>
      <c r="RNK107" s="532"/>
      <c r="RNL107" s="533"/>
      <c r="RNM107" s="527"/>
      <c r="RNN107" s="528"/>
      <c r="RNO107" s="529"/>
      <c r="RNP107" s="530"/>
      <c r="RNQ107" s="531"/>
      <c r="RNR107" s="532"/>
      <c r="RNS107" s="533"/>
      <c r="RNT107" s="527"/>
      <c r="RNU107" s="528"/>
      <c r="RNV107" s="529"/>
      <c r="RNW107" s="530"/>
      <c r="RNX107" s="531"/>
      <c r="RNY107" s="532"/>
      <c r="RNZ107" s="533"/>
      <c r="ROA107" s="527"/>
      <c r="ROB107" s="528"/>
      <c r="ROC107" s="529"/>
      <c r="ROD107" s="530"/>
      <c r="ROE107" s="531"/>
      <c r="ROF107" s="532"/>
      <c r="ROG107" s="533"/>
      <c r="ROH107" s="527"/>
      <c r="ROI107" s="528"/>
      <c r="ROJ107" s="529"/>
      <c r="ROK107" s="530"/>
      <c r="ROL107" s="531"/>
      <c r="ROM107" s="532"/>
      <c r="RON107" s="533"/>
      <c r="ROO107" s="527"/>
      <c r="ROP107" s="528"/>
      <c r="ROQ107" s="529"/>
      <c r="ROR107" s="530"/>
      <c r="ROS107" s="531"/>
      <c r="ROT107" s="532"/>
      <c r="ROU107" s="533"/>
      <c r="ROV107" s="527"/>
      <c r="ROW107" s="528"/>
      <c r="ROX107" s="529"/>
      <c r="ROY107" s="530"/>
      <c r="ROZ107" s="531"/>
      <c r="RPA107" s="532"/>
      <c r="RPB107" s="533"/>
      <c r="RPC107" s="527"/>
      <c r="RPD107" s="528"/>
      <c r="RPE107" s="529"/>
      <c r="RPF107" s="530"/>
      <c r="RPG107" s="531"/>
      <c r="RPH107" s="532"/>
      <c r="RPI107" s="533"/>
      <c r="RPJ107" s="527"/>
      <c r="RPK107" s="528"/>
      <c r="RPL107" s="529"/>
      <c r="RPM107" s="530"/>
      <c r="RPN107" s="531"/>
      <c r="RPO107" s="532"/>
      <c r="RPP107" s="533"/>
      <c r="RPQ107" s="527"/>
      <c r="RPR107" s="528"/>
      <c r="RPS107" s="529"/>
      <c r="RPT107" s="530"/>
      <c r="RPU107" s="531"/>
      <c r="RPV107" s="532"/>
      <c r="RPW107" s="533"/>
      <c r="RPX107" s="527"/>
      <c r="RPY107" s="528"/>
      <c r="RPZ107" s="529"/>
      <c r="RQA107" s="530"/>
      <c r="RQB107" s="531"/>
      <c r="RQC107" s="532"/>
      <c r="RQD107" s="533"/>
      <c r="RQE107" s="527"/>
      <c r="RQF107" s="528"/>
      <c r="RQG107" s="529"/>
      <c r="RQH107" s="530"/>
      <c r="RQI107" s="531"/>
      <c r="RQJ107" s="532"/>
      <c r="RQK107" s="533"/>
      <c r="RQL107" s="527"/>
      <c r="RQM107" s="528"/>
      <c r="RQN107" s="529"/>
      <c r="RQO107" s="530"/>
      <c r="RQP107" s="531"/>
      <c r="RQQ107" s="532"/>
      <c r="RQR107" s="533"/>
      <c r="RQS107" s="527"/>
      <c r="RQT107" s="528"/>
      <c r="RQU107" s="529"/>
      <c r="RQV107" s="530"/>
      <c r="RQW107" s="531"/>
      <c r="RQX107" s="532"/>
      <c r="RQY107" s="533"/>
      <c r="RQZ107" s="527"/>
      <c r="RRA107" s="528"/>
      <c r="RRB107" s="529"/>
      <c r="RRC107" s="530"/>
      <c r="RRD107" s="531"/>
      <c r="RRE107" s="532"/>
      <c r="RRF107" s="533"/>
      <c r="RRG107" s="527"/>
      <c r="RRH107" s="528"/>
      <c r="RRI107" s="529"/>
      <c r="RRJ107" s="530"/>
      <c r="RRK107" s="531"/>
      <c r="RRL107" s="532"/>
      <c r="RRM107" s="533"/>
      <c r="RRN107" s="527"/>
      <c r="RRO107" s="528"/>
      <c r="RRP107" s="529"/>
      <c r="RRQ107" s="530"/>
      <c r="RRR107" s="531"/>
      <c r="RRS107" s="532"/>
      <c r="RRT107" s="533"/>
      <c r="RRU107" s="527"/>
      <c r="RRV107" s="528"/>
      <c r="RRW107" s="529"/>
      <c r="RRX107" s="530"/>
      <c r="RRY107" s="531"/>
      <c r="RRZ107" s="532"/>
      <c r="RSA107" s="533"/>
      <c r="RSB107" s="527"/>
      <c r="RSC107" s="528"/>
      <c r="RSD107" s="529"/>
      <c r="RSE107" s="530"/>
      <c r="RSF107" s="531"/>
      <c r="RSG107" s="532"/>
      <c r="RSH107" s="533"/>
      <c r="RSI107" s="527"/>
      <c r="RSJ107" s="528"/>
      <c r="RSK107" s="529"/>
      <c r="RSL107" s="530"/>
      <c r="RSM107" s="531"/>
      <c r="RSN107" s="532"/>
      <c r="RSO107" s="533"/>
      <c r="RSP107" s="527"/>
      <c r="RSQ107" s="528"/>
      <c r="RSR107" s="529"/>
      <c r="RSS107" s="530"/>
      <c r="RST107" s="531"/>
      <c r="RSU107" s="532"/>
      <c r="RSV107" s="533"/>
      <c r="RSW107" s="527"/>
      <c r="RSX107" s="528"/>
      <c r="RSY107" s="529"/>
      <c r="RSZ107" s="530"/>
      <c r="RTA107" s="531"/>
      <c r="RTB107" s="532"/>
      <c r="RTC107" s="533"/>
      <c r="RTD107" s="527"/>
      <c r="RTE107" s="528"/>
      <c r="RTF107" s="529"/>
      <c r="RTG107" s="530"/>
      <c r="RTH107" s="531"/>
      <c r="RTI107" s="532"/>
      <c r="RTJ107" s="533"/>
      <c r="RTK107" s="527"/>
      <c r="RTL107" s="528"/>
      <c r="RTM107" s="529"/>
      <c r="RTN107" s="530"/>
      <c r="RTO107" s="531"/>
      <c r="RTP107" s="532"/>
      <c r="RTQ107" s="533"/>
      <c r="RTR107" s="527"/>
      <c r="RTS107" s="528"/>
      <c r="RTT107" s="529"/>
      <c r="RTU107" s="530"/>
      <c r="RTV107" s="531"/>
      <c r="RTW107" s="532"/>
      <c r="RTX107" s="533"/>
      <c r="RTY107" s="527"/>
      <c r="RTZ107" s="528"/>
      <c r="RUA107" s="529"/>
      <c r="RUB107" s="530"/>
      <c r="RUC107" s="531"/>
      <c r="RUD107" s="532"/>
      <c r="RUE107" s="533"/>
      <c r="RUF107" s="527"/>
      <c r="RUG107" s="528"/>
      <c r="RUH107" s="529"/>
      <c r="RUI107" s="530"/>
      <c r="RUJ107" s="531"/>
      <c r="RUK107" s="532"/>
      <c r="RUL107" s="533"/>
      <c r="RUM107" s="527"/>
      <c r="RUN107" s="528"/>
      <c r="RUO107" s="529"/>
      <c r="RUP107" s="530"/>
      <c r="RUQ107" s="531"/>
      <c r="RUR107" s="532"/>
      <c r="RUS107" s="533"/>
      <c r="RUT107" s="527"/>
      <c r="RUU107" s="528"/>
      <c r="RUV107" s="529"/>
      <c r="RUW107" s="530"/>
      <c r="RUX107" s="531"/>
      <c r="RUY107" s="532"/>
      <c r="RUZ107" s="533"/>
      <c r="RVA107" s="527"/>
      <c r="RVB107" s="528"/>
      <c r="RVC107" s="529"/>
      <c r="RVD107" s="530"/>
      <c r="RVE107" s="531"/>
      <c r="RVF107" s="532"/>
      <c r="RVG107" s="533"/>
      <c r="RVH107" s="527"/>
      <c r="RVI107" s="528"/>
      <c r="RVJ107" s="529"/>
      <c r="RVK107" s="530"/>
      <c r="RVL107" s="531"/>
      <c r="RVM107" s="532"/>
      <c r="RVN107" s="533"/>
      <c r="RVO107" s="527"/>
      <c r="RVP107" s="528"/>
      <c r="RVQ107" s="529"/>
      <c r="RVR107" s="530"/>
      <c r="RVS107" s="531"/>
      <c r="RVT107" s="532"/>
      <c r="RVU107" s="533"/>
      <c r="RVV107" s="527"/>
      <c r="RVW107" s="528"/>
      <c r="RVX107" s="529"/>
      <c r="RVY107" s="530"/>
      <c r="RVZ107" s="531"/>
      <c r="RWA107" s="532"/>
      <c r="RWB107" s="533"/>
      <c r="RWC107" s="527"/>
      <c r="RWD107" s="528"/>
      <c r="RWE107" s="529"/>
      <c r="RWF107" s="530"/>
      <c r="RWG107" s="531"/>
      <c r="RWH107" s="532"/>
      <c r="RWI107" s="533"/>
      <c r="RWJ107" s="527"/>
      <c r="RWK107" s="528"/>
      <c r="RWL107" s="529"/>
      <c r="RWM107" s="530"/>
      <c r="RWN107" s="531"/>
      <c r="RWO107" s="532"/>
      <c r="RWP107" s="533"/>
      <c r="RWQ107" s="527"/>
      <c r="RWR107" s="528"/>
      <c r="RWS107" s="529"/>
      <c r="RWT107" s="530"/>
      <c r="RWU107" s="531"/>
      <c r="RWV107" s="532"/>
      <c r="RWW107" s="533"/>
      <c r="RWX107" s="527"/>
      <c r="RWY107" s="528"/>
      <c r="RWZ107" s="529"/>
      <c r="RXA107" s="530"/>
      <c r="RXB107" s="531"/>
      <c r="RXC107" s="532"/>
      <c r="RXD107" s="533"/>
      <c r="RXE107" s="527"/>
      <c r="RXF107" s="528"/>
      <c r="RXG107" s="529"/>
      <c r="RXH107" s="530"/>
      <c r="RXI107" s="531"/>
      <c r="RXJ107" s="532"/>
      <c r="RXK107" s="533"/>
      <c r="RXL107" s="527"/>
      <c r="RXM107" s="528"/>
      <c r="RXN107" s="529"/>
      <c r="RXO107" s="530"/>
      <c r="RXP107" s="531"/>
      <c r="RXQ107" s="532"/>
      <c r="RXR107" s="533"/>
      <c r="RXS107" s="527"/>
      <c r="RXT107" s="528"/>
      <c r="RXU107" s="529"/>
      <c r="RXV107" s="530"/>
      <c r="RXW107" s="531"/>
      <c r="RXX107" s="532"/>
      <c r="RXY107" s="533"/>
      <c r="RXZ107" s="527"/>
      <c r="RYA107" s="528"/>
      <c r="RYB107" s="529"/>
      <c r="RYC107" s="530"/>
      <c r="RYD107" s="531"/>
      <c r="RYE107" s="532"/>
      <c r="RYF107" s="533"/>
      <c r="RYG107" s="527"/>
      <c r="RYH107" s="528"/>
      <c r="RYI107" s="529"/>
      <c r="RYJ107" s="530"/>
      <c r="RYK107" s="531"/>
      <c r="RYL107" s="532"/>
      <c r="RYM107" s="533"/>
      <c r="RYN107" s="527"/>
      <c r="RYO107" s="528"/>
      <c r="RYP107" s="529"/>
      <c r="RYQ107" s="530"/>
      <c r="RYR107" s="531"/>
      <c r="RYS107" s="532"/>
      <c r="RYT107" s="533"/>
      <c r="RYU107" s="527"/>
      <c r="RYV107" s="528"/>
      <c r="RYW107" s="529"/>
      <c r="RYX107" s="530"/>
      <c r="RYY107" s="531"/>
      <c r="RYZ107" s="532"/>
      <c r="RZA107" s="533"/>
      <c r="RZB107" s="527"/>
      <c r="RZC107" s="528"/>
      <c r="RZD107" s="529"/>
      <c r="RZE107" s="530"/>
      <c r="RZF107" s="531"/>
      <c r="RZG107" s="532"/>
      <c r="RZH107" s="533"/>
      <c r="RZI107" s="527"/>
      <c r="RZJ107" s="528"/>
      <c r="RZK107" s="529"/>
      <c r="RZL107" s="530"/>
      <c r="RZM107" s="531"/>
      <c r="RZN107" s="532"/>
      <c r="RZO107" s="533"/>
      <c r="RZP107" s="527"/>
      <c r="RZQ107" s="528"/>
      <c r="RZR107" s="529"/>
      <c r="RZS107" s="530"/>
      <c r="RZT107" s="531"/>
      <c r="RZU107" s="532"/>
      <c r="RZV107" s="533"/>
      <c r="RZW107" s="527"/>
      <c r="RZX107" s="528"/>
      <c r="RZY107" s="529"/>
      <c r="RZZ107" s="530"/>
      <c r="SAA107" s="531"/>
      <c r="SAB107" s="532"/>
      <c r="SAC107" s="533"/>
      <c r="SAD107" s="527"/>
      <c r="SAE107" s="528"/>
      <c r="SAF107" s="529"/>
      <c r="SAG107" s="530"/>
      <c r="SAH107" s="531"/>
      <c r="SAI107" s="532"/>
      <c r="SAJ107" s="533"/>
      <c r="SAK107" s="527"/>
      <c r="SAL107" s="528"/>
      <c r="SAM107" s="529"/>
      <c r="SAN107" s="530"/>
      <c r="SAO107" s="531"/>
      <c r="SAP107" s="532"/>
      <c r="SAQ107" s="533"/>
      <c r="SAR107" s="527"/>
      <c r="SAS107" s="528"/>
      <c r="SAT107" s="529"/>
      <c r="SAU107" s="530"/>
      <c r="SAV107" s="531"/>
      <c r="SAW107" s="532"/>
      <c r="SAX107" s="533"/>
      <c r="SAY107" s="527"/>
      <c r="SAZ107" s="528"/>
      <c r="SBA107" s="529"/>
      <c r="SBB107" s="530"/>
      <c r="SBC107" s="531"/>
      <c r="SBD107" s="532"/>
      <c r="SBE107" s="533"/>
      <c r="SBF107" s="527"/>
      <c r="SBG107" s="528"/>
      <c r="SBH107" s="529"/>
      <c r="SBI107" s="530"/>
      <c r="SBJ107" s="531"/>
      <c r="SBK107" s="532"/>
      <c r="SBL107" s="533"/>
      <c r="SBM107" s="527"/>
      <c r="SBN107" s="528"/>
      <c r="SBO107" s="529"/>
      <c r="SBP107" s="530"/>
      <c r="SBQ107" s="531"/>
      <c r="SBR107" s="532"/>
      <c r="SBS107" s="533"/>
      <c r="SBT107" s="527"/>
      <c r="SBU107" s="528"/>
      <c r="SBV107" s="529"/>
      <c r="SBW107" s="530"/>
      <c r="SBX107" s="531"/>
      <c r="SBY107" s="532"/>
      <c r="SBZ107" s="533"/>
      <c r="SCA107" s="527"/>
      <c r="SCB107" s="528"/>
      <c r="SCC107" s="529"/>
      <c r="SCD107" s="530"/>
      <c r="SCE107" s="531"/>
      <c r="SCF107" s="532"/>
      <c r="SCG107" s="533"/>
      <c r="SCH107" s="527"/>
      <c r="SCI107" s="528"/>
      <c r="SCJ107" s="529"/>
      <c r="SCK107" s="530"/>
      <c r="SCL107" s="531"/>
      <c r="SCM107" s="532"/>
      <c r="SCN107" s="533"/>
      <c r="SCO107" s="527"/>
      <c r="SCP107" s="528"/>
      <c r="SCQ107" s="529"/>
      <c r="SCR107" s="530"/>
      <c r="SCS107" s="531"/>
      <c r="SCT107" s="532"/>
      <c r="SCU107" s="533"/>
      <c r="SCV107" s="527"/>
      <c r="SCW107" s="528"/>
      <c r="SCX107" s="529"/>
      <c r="SCY107" s="530"/>
      <c r="SCZ107" s="531"/>
      <c r="SDA107" s="532"/>
      <c r="SDB107" s="533"/>
      <c r="SDC107" s="527"/>
      <c r="SDD107" s="528"/>
      <c r="SDE107" s="529"/>
      <c r="SDF107" s="530"/>
      <c r="SDG107" s="531"/>
      <c r="SDH107" s="532"/>
      <c r="SDI107" s="533"/>
      <c r="SDJ107" s="527"/>
      <c r="SDK107" s="528"/>
      <c r="SDL107" s="529"/>
      <c r="SDM107" s="530"/>
      <c r="SDN107" s="531"/>
      <c r="SDO107" s="532"/>
      <c r="SDP107" s="533"/>
      <c r="SDQ107" s="527"/>
      <c r="SDR107" s="528"/>
      <c r="SDS107" s="529"/>
      <c r="SDT107" s="530"/>
      <c r="SDU107" s="531"/>
      <c r="SDV107" s="532"/>
      <c r="SDW107" s="533"/>
      <c r="SDX107" s="527"/>
      <c r="SDY107" s="528"/>
      <c r="SDZ107" s="529"/>
      <c r="SEA107" s="530"/>
      <c r="SEB107" s="531"/>
      <c r="SEC107" s="532"/>
      <c r="SED107" s="533"/>
      <c r="SEE107" s="527"/>
      <c r="SEF107" s="528"/>
      <c r="SEG107" s="529"/>
      <c r="SEH107" s="530"/>
      <c r="SEI107" s="531"/>
      <c r="SEJ107" s="532"/>
      <c r="SEK107" s="533"/>
      <c r="SEL107" s="527"/>
      <c r="SEM107" s="528"/>
      <c r="SEN107" s="529"/>
      <c r="SEO107" s="530"/>
      <c r="SEP107" s="531"/>
      <c r="SEQ107" s="532"/>
      <c r="SER107" s="533"/>
      <c r="SES107" s="527"/>
      <c r="SET107" s="528"/>
      <c r="SEU107" s="529"/>
      <c r="SEV107" s="530"/>
      <c r="SEW107" s="531"/>
      <c r="SEX107" s="532"/>
      <c r="SEY107" s="533"/>
      <c r="SEZ107" s="527"/>
      <c r="SFA107" s="528"/>
      <c r="SFB107" s="529"/>
      <c r="SFC107" s="530"/>
      <c r="SFD107" s="531"/>
      <c r="SFE107" s="532"/>
      <c r="SFF107" s="533"/>
      <c r="SFG107" s="527"/>
      <c r="SFH107" s="528"/>
      <c r="SFI107" s="529"/>
      <c r="SFJ107" s="530"/>
      <c r="SFK107" s="531"/>
      <c r="SFL107" s="532"/>
      <c r="SFM107" s="533"/>
      <c r="SFN107" s="527"/>
      <c r="SFO107" s="528"/>
      <c r="SFP107" s="529"/>
      <c r="SFQ107" s="530"/>
      <c r="SFR107" s="531"/>
      <c r="SFS107" s="532"/>
      <c r="SFT107" s="533"/>
      <c r="SFU107" s="527"/>
      <c r="SFV107" s="528"/>
      <c r="SFW107" s="529"/>
      <c r="SFX107" s="530"/>
      <c r="SFY107" s="531"/>
      <c r="SFZ107" s="532"/>
      <c r="SGA107" s="533"/>
      <c r="SGB107" s="527"/>
      <c r="SGC107" s="528"/>
      <c r="SGD107" s="529"/>
      <c r="SGE107" s="530"/>
      <c r="SGF107" s="531"/>
      <c r="SGG107" s="532"/>
      <c r="SGH107" s="533"/>
      <c r="SGI107" s="527"/>
      <c r="SGJ107" s="528"/>
      <c r="SGK107" s="529"/>
      <c r="SGL107" s="530"/>
      <c r="SGM107" s="531"/>
      <c r="SGN107" s="532"/>
      <c r="SGO107" s="533"/>
      <c r="SGP107" s="527"/>
      <c r="SGQ107" s="528"/>
      <c r="SGR107" s="529"/>
      <c r="SGS107" s="530"/>
      <c r="SGT107" s="531"/>
      <c r="SGU107" s="532"/>
      <c r="SGV107" s="533"/>
      <c r="SGW107" s="527"/>
      <c r="SGX107" s="528"/>
      <c r="SGY107" s="529"/>
      <c r="SGZ107" s="530"/>
      <c r="SHA107" s="531"/>
      <c r="SHB107" s="532"/>
      <c r="SHC107" s="533"/>
      <c r="SHD107" s="527"/>
      <c r="SHE107" s="528"/>
      <c r="SHF107" s="529"/>
      <c r="SHG107" s="530"/>
      <c r="SHH107" s="531"/>
      <c r="SHI107" s="532"/>
      <c r="SHJ107" s="533"/>
      <c r="SHK107" s="527"/>
      <c r="SHL107" s="528"/>
      <c r="SHM107" s="529"/>
      <c r="SHN107" s="530"/>
      <c r="SHO107" s="531"/>
      <c r="SHP107" s="532"/>
      <c r="SHQ107" s="533"/>
      <c r="SHR107" s="527"/>
      <c r="SHS107" s="528"/>
      <c r="SHT107" s="529"/>
      <c r="SHU107" s="530"/>
      <c r="SHV107" s="531"/>
      <c r="SHW107" s="532"/>
      <c r="SHX107" s="533"/>
      <c r="SHY107" s="527"/>
      <c r="SHZ107" s="528"/>
      <c r="SIA107" s="529"/>
      <c r="SIB107" s="530"/>
      <c r="SIC107" s="531"/>
      <c r="SID107" s="532"/>
      <c r="SIE107" s="533"/>
      <c r="SIF107" s="527"/>
      <c r="SIG107" s="528"/>
      <c r="SIH107" s="529"/>
      <c r="SII107" s="530"/>
      <c r="SIJ107" s="531"/>
      <c r="SIK107" s="532"/>
      <c r="SIL107" s="533"/>
      <c r="SIM107" s="527"/>
      <c r="SIN107" s="528"/>
      <c r="SIO107" s="529"/>
      <c r="SIP107" s="530"/>
      <c r="SIQ107" s="531"/>
      <c r="SIR107" s="532"/>
      <c r="SIS107" s="533"/>
      <c r="SIT107" s="527"/>
      <c r="SIU107" s="528"/>
      <c r="SIV107" s="529"/>
      <c r="SIW107" s="530"/>
      <c r="SIX107" s="531"/>
      <c r="SIY107" s="532"/>
      <c r="SIZ107" s="533"/>
      <c r="SJA107" s="527"/>
      <c r="SJB107" s="528"/>
      <c r="SJC107" s="529"/>
      <c r="SJD107" s="530"/>
      <c r="SJE107" s="531"/>
      <c r="SJF107" s="532"/>
      <c r="SJG107" s="533"/>
      <c r="SJH107" s="527"/>
      <c r="SJI107" s="528"/>
      <c r="SJJ107" s="529"/>
      <c r="SJK107" s="530"/>
      <c r="SJL107" s="531"/>
      <c r="SJM107" s="532"/>
      <c r="SJN107" s="533"/>
      <c r="SJO107" s="527"/>
      <c r="SJP107" s="528"/>
      <c r="SJQ107" s="529"/>
      <c r="SJR107" s="530"/>
      <c r="SJS107" s="531"/>
      <c r="SJT107" s="532"/>
      <c r="SJU107" s="533"/>
      <c r="SJV107" s="527"/>
      <c r="SJW107" s="528"/>
      <c r="SJX107" s="529"/>
      <c r="SJY107" s="530"/>
      <c r="SJZ107" s="531"/>
      <c r="SKA107" s="532"/>
      <c r="SKB107" s="533"/>
      <c r="SKC107" s="527"/>
      <c r="SKD107" s="528"/>
      <c r="SKE107" s="529"/>
      <c r="SKF107" s="530"/>
      <c r="SKG107" s="531"/>
      <c r="SKH107" s="532"/>
      <c r="SKI107" s="533"/>
      <c r="SKJ107" s="527"/>
      <c r="SKK107" s="528"/>
      <c r="SKL107" s="529"/>
      <c r="SKM107" s="530"/>
      <c r="SKN107" s="531"/>
      <c r="SKO107" s="532"/>
      <c r="SKP107" s="533"/>
      <c r="SKQ107" s="527"/>
      <c r="SKR107" s="528"/>
      <c r="SKS107" s="529"/>
      <c r="SKT107" s="530"/>
      <c r="SKU107" s="531"/>
      <c r="SKV107" s="532"/>
      <c r="SKW107" s="533"/>
      <c r="SKX107" s="527"/>
      <c r="SKY107" s="528"/>
      <c r="SKZ107" s="529"/>
      <c r="SLA107" s="530"/>
      <c r="SLB107" s="531"/>
      <c r="SLC107" s="532"/>
      <c r="SLD107" s="533"/>
      <c r="SLE107" s="527"/>
      <c r="SLF107" s="528"/>
      <c r="SLG107" s="529"/>
      <c r="SLH107" s="530"/>
      <c r="SLI107" s="531"/>
      <c r="SLJ107" s="532"/>
      <c r="SLK107" s="533"/>
      <c r="SLL107" s="527"/>
      <c r="SLM107" s="528"/>
      <c r="SLN107" s="529"/>
      <c r="SLO107" s="530"/>
      <c r="SLP107" s="531"/>
      <c r="SLQ107" s="532"/>
      <c r="SLR107" s="533"/>
      <c r="SLS107" s="527"/>
      <c r="SLT107" s="528"/>
      <c r="SLU107" s="529"/>
      <c r="SLV107" s="530"/>
      <c r="SLW107" s="531"/>
      <c r="SLX107" s="532"/>
      <c r="SLY107" s="533"/>
      <c r="SLZ107" s="527"/>
      <c r="SMA107" s="528"/>
      <c r="SMB107" s="529"/>
      <c r="SMC107" s="530"/>
      <c r="SMD107" s="531"/>
      <c r="SME107" s="532"/>
      <c r="SMF107" s="533"/>
      <c r="SMG107" s="527"/>
      <c r="SMH107" s="528"/>
      <c r="SMI107" s="529"/>
      <c r="SMJ107" s="530"/>
      <c r="SMK107" s="531"/>
      <c r="SML107" s="532"/>
      <c r="SMM107" s="533"/>
      <c r="SMN107" s="527"/>
      <c r="SMO107" s="528"/>
      <c r="SMP107" s="529"/>
      <c r="SMQ107" s="530"/>
      <c r="SMR107" s="531"/>
      <c r="SMS107" s="532"/>
      <c r="SMT107" s="533"/>
      <c r="SMU107" s="527"/>
      <c r="SMV107" s="528"/>
      <c r="SMW107" s="529"/>
      <c r="SMX107" s="530"/>
      <c r="SMY107" s="531"/>
      <c r="SMZ107" s="532"/>
      <c r="SNA107" s="533"/>
      <c r="SNB107" s="527"/>
      <c r="SNC107" s="528"/>
      <c r="SND107" s="529"/>
      <c r="SNE107" s="530"/>
      <c r="SNF107" s="531"/>
      <c r="SNG107" s="532"/>
      <c r="SNH107" s="533"/>
      <c r="SNI107" s="527"/>
      <c r="SNJ107" s="528"/>
      <c r="SNK107" s="529"/>
      <c r="SNL107" s="530"/>
      <c r="SNM107" s="531"/>
      <c r="SNN107" s="532"/>
      <c r="SNO107" s="533"/>
      <c r="SNP107" s="527"/>
      <c r="SNQ107" s="528"/>
      <c r="SNR107" s="529"/>
      <c r="SNS107" s="530"/>
      <c r="SNT107" s="531"/>
      <c r="SNU107" s="532"/>
      <c r="SNV107" s="533"/>
      <c r="SNW107" s="527"/>
      <c r="SNX107" s="528"/>
      <c r="SNY107" s="529"/>
      <c r="SNZ107" s="530"/>
      <c r="SOA107" s="531"/>
      <c r="SOB107" s="532"/>
      <c r="SOC107" s="533"/>
      <c r="SOD107" s="527"/>
      <c r="SOE107" s="528"/>
      <c r="SOF107" s="529"/>
      <c r="SOG107" s="530"/>
      <c r="SOH107" s="531"/>
      <c r="SOI107" s="532"/>
      <c r="SOJ107" s="533"/>
      <c r="SOK107" s="527"/>
      <c r="SOL107" s="528"/>
      <c r="SOM107" s="529"/>
      <c r="SON107" s="530"/>
      <c r="SOO107" s="531"/>
      <c r="SOP107" s="532"/>
      <c r="SOQ107" s="533"/>
      <c r="SOR107" s="527"/>
      <c r="SOS107" s="528"/>
      <c r="SOT107" s="529"/>
      <c r="SOU107" s="530"/>
      <c r="SOV107" s="531"/>
      <c r="SOW107" s="532"/>
      <c r="SOX107" s="533"/>
      <c r="SOY107" s="527"/>
      <c r="SOZ107" s="528"/>
      <c r="SPA107" s="529"/>
      <c r="SPB107" s="530"/>
      <c r="SPC107" s="531"/>
      <c r="SPD107" s="532"/>
      <c r="SPE107" s="533"/>
      <c r="SPF107" s="527"/>
      <c r="SPG107" s="528"/>
      <c r="SPH107" s="529"/>
      <c r="SPI107" s="530"/>
      <c r="SPJ107" s="531"/>
      <c r="SPK107" s="532"/>
      <c r="SPL107" s="533"/>
      <c r="SPM107" s="527"/>
      <c r="SPN107" s="528"/>
      <c r="SPO107" s="529"/>
      <c r="SPP107" s="530"/>
      <c r="SPQ107" s="531"/>
      <c r="SPR107" s="532"/>
      <c r="SPS107" s="533"/>
      <c r="SPT107" s="527"/>
      <c r="SPU107" s="528"/>
      <c r="SPV107" s="529"/>
      <c r="SPW107" s="530"/>
      <c r="SPX107" s="531"/>
      <c r="SPY107" s="532"/>
      <c r="SPZ107" s="533"/>
      <c r="SQA107" s="527"/>
      <c r="SQB107" s="528"/>
      <c r="SQC107" s="529"/>
      <c r="SQD107" s="530"/>
      <c r="SQE107" s="531"/>
      <c r="SQF107" s="532"/>
      <c r="SQG107" s="533"/>
      <c r="SQH107" s="527"/>
      <c r="SQI107" s="528"/>
      <c r="SQJ107" s="529"/>
      <c r="SQK107" s="530"/>
      <c r="SQL107" s="531"/>
      <c r="SQM107" s="532"/>
      <c r="SQN107" s="533"/>
      <c r="SQO107" s="527"/>
      <c r="SQP107" s="528"/>
      <c r="SQQ107" s="529"/>
      <c r="SQR107" s="530"/>
      <c r="SQS107" s="531"/>
      <c r="SQT107" s="532"/>
      <c r="SQU107" s="533"/>
      <c r="SQV107" s="527"/>
      <c r="SQW107" s="528"/>
      <c r="SQX107" s="529"/>
      <c r="SQY107" s="530"/>
      <c r="SQZ107" s="531"/>
      <c r="SRA107" s="532"/>
      <c r="SRB107" s="533"/>
      <c r="SRC107" s="527"/>
      <c r="SRD107" s="528"/>
      <c r="SRE107" s="529"/>
      <c r="SRF107" s="530"/>
      <c r="SRG107" s="531"/>
      <c r="SRH107" s="532"/>
      <c r="SRI107" s="533"/>
      <c r="SRJ107" s="527"/>
      <c r="SRK107" s="528"/>
      <c r="SRL107" s="529"/>
      <c r="SRM107" s="530"/>
      <c r="SRN107" s="531"/>
      <c r="SRO107" s="532"/>
      <c r="SRP107" s="533"/>
      <c r="SRQ107" s="527"/>
      <c r="SRR107" s="528"/>
      <c r="SRS107" s="529"/>
      <c r="SRT107" s="530"/>
      <c r="SRU107" s="531"/>
      <c r="SRV107" s="532"/>
      <c r="SRW107" s="533"/>
      <c r="SRX107" s="527"/>
      <c r="SRY107" s="528"/>
      <c r="SRZ107" s="529"/>
      <c r="SSA107" s="530"/>
      <c r="SSB107" s="531"/>
      <c r="SSC107" s="532"/>
      <c r="SSD107" s="533"/>
      <c r="SSE107" s="527"/>
      <c r="SSF107" s="528"/>
      <c r="SSG107" s="529"/>
      <c r="SSH107" s="530"/>
      <c r="SSI107" s="531"/>
      <c r="SSJ107" s="532"/>
      <c r="SSK107" s="533"/>
      <c r="SSL107" s="527"/>
      <c r="SSM107" s="528"/>
      <c r="SSN107" s="529"/>
      <c r="SSO107" s="530"/>
      <c r="SSP107" s="531"/>
      <c r="SSQ107" s="532"/>
      <c r="SSR107" s="533"/>
      <c r="SSS107" s="527"/>
      <c r="SST107" s="528"/>
      <c r="SSU107" s="529"/>
      <c r="SSV107" s="530"/>
      <c r="SSW107" s="531"/>
      <c r="SSX107" s="532"/>
      <c r="SSY107" s="533"/>
      <c r="SSZ107" s="527"/>
      <c r="STA107" s="528"/>
      <c r="STB107" s="529"/>
      <c r="STC107" s="530"/>
      <c r="STD107" s="531"/>
      <c r="STE107" s="532"/>
      <c r="STF107" s="533"/>
      <c r="STG107" s="527"/>
      <c r="STH107" s="528"/>
      <c r="STI107" s="529"/>
      <c r="STJ107" s="530"/>
      <c r="STK107" s="531"/>
      <c r="STL107" s="532"/>
      <c r="STM107" s="533"/>
      <c r="STN107" s="527"/>
      <c r="STO107" s="528"/>
      <c r="STP107" s="529"/>
      <c r="STQ107" s="530"/>
      <c r="STR107" s="531"/>
      <c r="STS107" s="532"/>
      <c r="STT107" s="533"/>
      <c r="STU107" s="527"/>
      <c r="STV107" s="528"/>
      <c r="STW107" s="529"/>
      <c r="STX107" s="530"/>
      <c r="STY107" s="531"/>
      <c r="STZ107" s="532"/>
      <c r="SUA107" s="533"/>
      <c r="SUB107" s="527"/>
      <c r="SUC107" s="528"/>
      <c r="SUD107" s="529"/>
      <c r="SUE107" s="530"/>
      <c r="SUF107" s="531"/>
      <c r="SUG107" s="532"/>
      <c r="SUH107" s="533"/>
      <c r="SUI107" s="527"/>
      <c r="SUJ107" s="528"/>
      <c r="SUK107" s="529"/>
      <c r="SUL107" s="530"/>
      <c r="SUM107" s="531"/>
      <c r="SUN107" s="532"/>
      <c r="SUO107" s="533"/>
      <c r="SUP107" s="527"/>
      <c r="SUQ107" s="528"/>
      <c r="SUR107" s="529"/>
      <c r="SUS107" s="530"/>
      <c r="SUT107" s="531"/>
      <c r="SUU107" s="532"/>
      <c r="SUV107" s="533"/>
      <c r="SUW107" s="527"/>
      <c r="SUX107" s="528"/>
      <c r="SUY107" s="529"/>
      <c r="SUZ107" s="530"/>
      <c r="SVA107" s="531"/>
      <c r="SVB107" s="532"/>
      <c r="SVC107" s="533"/>
      <c r="SVD107" s="527"/>
      <c r="SVE107" s="528"/>
      <c r="SVF107" s="529"/>
      <c r="SVG107" s="530"/>
      <c r="SVH107" s="531"/>
      <c r="SVI107" s="532"/>
      <c r="SVJ107" s="533"/>
      <c r="SVK107" s="527"/>
      <c r="SVL107" s="528"/>
      <c r="SVM107" s="529"/>
      <c r="SVN107" s="530"/>
      <c r="SVO107" s="531"/>
      <c r="SVP107" s="532"/>
      <c r="SVQ107" s="533"/>
      <c r="SVR107" s="527"/>
      <c r="SVS107" s="528"/>
      <c r="SVT107" s="529"/>
      <c r="SVU107" s="530"/>
      <c r="SVV107" s="531"/>
      <c r="SVW107" s="532"/>
      <c r="SVX107" s="533"/>
      <c r="SVY107" s="527"/>
      <c r="SVZ107" s="528"/>
      <c r="SWA107" s="529"/>
      <c r="SWB107" s="530"/>
      <c r="SWC107" s="531"/>
      <c r="SWD107" s="532"/>
      <c r="SWE107" s="533"/>
      <c r="SWF107" s="527"/>
      <c r="SWG107" s="528"/>
      <c r="SWH107" s="529"/>
      <c r="SWI107" s="530"/>
      <c r="SWJ107" s="531"/>
      <c r="SWK107" s="532"/>
      <c r="SWL107" s="533"/>
      <c r="SWM107" s="527"/>
      <c r="SWN107" s="528"/>
      <c r="SWO107" s="529"/>
      <c r="SWP107" s="530"/>
      <c r="SWQ107" s="531"/>
      <c r="SWR107" s="532"/>
      <c r="SWS107" s="533"/>
      <c r="SWT107" s="527"/>
      <c r="SWU107" s="528"/>
      <c r="SWV107" s="529"/>
      <c r="SWW107" s="530"/>
      <c r="SWX107" s="531"/>
      <c r="SWY107" s="532"/>
      <c r="SWZ107" s="533"/>
      <c r="SXA107" s="527"/>
      <c r="SXB107" s="528"/>
      <c r="SXC107" s="529"/>
      <c r="SXD107" s="530"/>
      <c r="SXE107" s="531"/>
      <c r="SXF107" s="532"/>
      <c r="SXG107" s="533"/>
      <c r="SXH107" s="527"/>
      <c r="SXI107" s="528"/>
      <c r="SXJ107" s="529"/>
      <c r="SXK107" s="530"/>
      <c r="SXL107" s="531"/>
      <c r="SXM107" s="532"/>
      <c r="SXN107" s="533"/>
      <c r="SXO107" s="527"/>
      <c r="SXP107" s="528"/>
      <c r="SXQ107" s="529"/>
      <c r="SXR107" s="530"/>
      <c r="SXS107" s="531"/>
      <c r="SXT107" s="532"/>
      <c r="SXU107" s="533"/>
      <c r="SXV107" s="527"/>
      <c r="SXW107" s="528"/>
      <c r="SXX107" s="529"/>
      <c r="SXY107" s="530"/>
      <c r="SXZ107" s="531"/>
      <c r="SYA107" s="532"/>
      <c r="SYB107" s="533"/>
      <c r="SYC107" s="527"/>
      <c r="SYD107" s="528"/>
      <c r="SYE107" s="529"/>
      <c r="SYF107" s="530"/>
      <c r="SYG107" s="531"/>
      <c r="SYH107" s="532"/>
      <c r="SYI107" s="533"/>
      <c r="SYJ107" s="527"/>
      <c r="SYK107" s="528"/>
      <c r="SYL107" s="529"/>
      <c r="SYM107" s="530"/>
      <c r="SYN107" s="531"/>
      <c r="SYO107" s="532"/>
      <c r="SYP107" s="533"/>
      <c r="SYQ107" s="527"/>
      <c r="SYR107" s="528"/>
      <c r="SYS107" s="529"/>
      <c r="SYT107" s="530"/>
      <c r="SYU107" s="531"/>
      <c r="SYV107" s="532"/>
      <c r="SYW107" s="533"/>
      <c r="SYX107" s="527"/>
      <c r="SYY107" s="528"/>
      <c r="SYZ107" s="529"/>
      <c r="SZA107" s="530"/>
      <c r="SZB107" s="531"/>
      <c r="SZC107" s="532"/>
      <c r="SZD107" s="533"/>
      <c r="SZE107" s="527"/>
      <c r="SZF107" s="528"/>
      <c r="SZG107" s="529"/>
      <c r="SZH107" s="530"/>
      <c r="SZI107" s="531"/>
      <c r="SZJ107" s="532"/>
      <c r="SZK107" s="533"/>
      <c r="SZL107" s="527"/>
      <c r="SZM107" s="528"/>
      <c r="SZN107" s="529"/>
      <c r="SZO107" s="530"/>
      <c r="SZP107" s="531"/>
      <c r="SZQ107" s="532"/>
      <c r="SZR107" s="533"/>
      <c r="SZS107" s="527"/>
      <c r="SZT107" s="528"/>
      <c r="SZU107" s="529"/>
      <c r="SZV107" s="530"/>
      <c r="SZW107" s="531"/>
      <c r="SZX107" s="532"/>
      <c r="SZY107" s="533"/>
      <c r="SZZ107" s="527"/>
      <c r="TAA107" s="528"/>
      <c r="TAB107" s="529"/>
      <c r="TAC107" s="530"/>
      <c r="TAD107" s="531"/>
      <c r="TAE107" s="532"/>
      <c r="TAF107" s="533"/>
      <c r="TAG107" s="527"/>
      <c r="TAH107" s="528"/>
      <c r="TAI107" s="529"/>
      <c r="TAJ107" s="530"/>
      <c r="TAK107" s="531"/>
      <c r="TAL107" s="532"/>
      <c r="TAM107" s="533"/>
      <c r="TAN107" s="527"/>
      <c r="TAO107" s="528"/>
      <c r="TAP107" s="529"/>
      <c r="TAQ107" s="530"/>
      <c r="TAR107" s="531"/>
      <c r="TAS107" s="532"/>
      <c r="TAT107" s="533"/>
      <c r="TAU107" s="527"/>
      <c r="TAV107" s="528"/>
      <c r="TAW107" s="529"/>
      <c r="TAX107" s="530"/>
      <c r="TAY107" s="531"/>
      <c r="TAZ107" s="532"/>
      <c r="TBA107" s="533"/>
      <c r="TBB107" s="527"/>
      <c r="TBC107" s="528"/>
      <c r="TBD107" s="529"/>
      <c r="TBE107" s="530"/>
      <c r="TBF107" s="531"/>
      <c r="TBG107" s="532"/>
      <c r="TBH107" s="533"/>
      <c r="TBI107" s="527"/>
      <c r="TBJ107" s="528"/>
      <c r="TBK107" s="529"/>
      <c r="TBL107" s="530"/>
      <c r="TBM107" s="531"/>
      <c r="TBN107" s="532"/>
      <c r="TBO107" s="533"/>
      <c r="TBP107" s="527"/>
      <c r="TBQ107" s="528"/>
      <c r="TBR107" s="529"/>
      <c r="TBS107" s="530"/>
      <c r="TBT107" s="531"/>
      <c r="TBU107" s="532"/>
      <c r="TBV107" s="533"/>
      <c r="TBW107" s="527"/>
      <c r="TBX107" s="528"/>
      <c r="TBY107" s="529"/>
      <c r="TBZ107" s="530"/>
      <c r="TCA107" s="531"/>
      <c r="TCB107" s="532"/>
      <c r="TCC107" s="533"/>
      <c r="TCD107" s="527"/>
      <c r="TCE107" s="528"/>
      <c r="TCF107" s="529"/>
      <c r="TCG107" s="530"/>
      <c r="TCH107" s="531"/>
      <c r="TCI107" s="532"/>
      <c r="TCJ107" s="533"/>
      <c r="TCK107" s="527"/>
      <c r="TCL107" s="528"/>
      <c r="TCM107" s="529"/>
      <c r="TCN107" s="530"/>
      <c r="TCO107" s="531"/>
      <c r="TCP107" s="532"/>
      <c r="TCQ107" s="533"/>
      <c r="TCR107" s="527"/>
      <c r="TCS107" s="528"/>
      <c r="TCT107" s="529"/>
      <c r="TCU107" s="530"/>
      <c r="TCV107" s="531"/>
      <c r="TCW107" s="532"/>
      <c r="TCX107" s="533"/>
      <c r="TCY107" s="527"/>
      <c r="TCZ107" s="528"/>
      <c r="TDA107" s="529"/>
      <c r="TDB107" s="530"/>
      <c r="TDC107" s="531"/>
      <c r="TDD107" s="532"/>
      <c r="TDE107" s="533"/>
      <c r="TDF107" s="527"/>
      <c r="TDG107" s="528"/>
      <c r="TDH107" s="529"/>
      <c r="TDI107" s="530"/>
      <c r="TDJ107" s="531"/>
      <c r="TDK107" s="532"/>
      <c r="TDL107" s="533"/>
      <c r="TDM107" s="527"/>
      <c r="TDN107" s="528"/>
      <c r="TDO107" s="529"/>
      <c r="TDP107" s="530"/>
      <c r="TDQ107" s="531"/>
      <c r="TDR107" s="532"/>
      <c r="TDS107" s="533"/>
      <c r="TDT107" s="527"/>
      <c r="TDU107" s="528"/>
      <c r="TDV107" s="529"/>
      <c r="TDW107" s="530"/>
      <c r="TDX107" s="531"/>
      <c r="TDY107" s="532"/>
      <c r="TDZ107" s="533"/>
      <c r="TEA107" s="527"/>
      <c r="TEB107" s="528"/>
      <c r="TEC107" s="529"/>
      <c r="TED107" s="530"/>
      <c r="TEE107" s="531"/>
      <c r="TEF107" s="532"/>
      <c r="TEG107" s="533"/>
      <c r="TEH107" s="527"/>
      <c r="TEI107" s="528"/>
      <c r="TEJ107" s="529"/>
      <c r="TEK107" s="530"/>
      <c r="TEL107" s="531"/>
      <c r="TEM107" s="532"/>
      <c r="TEN107" s="533"/>
      <c r="TEO107" s="527"/>
      <c r="TEP107" s="528"/>
      <c r="TEQ107" s="529"/>
      <c r="TER107" s="530"/>
      <c r="TES107" s="531"/>
      <c r="TET107" s="532"/>
      <c r="TEU107" s="533"/>
      <c r="TEV107" s="527"/>
      <c r="TEW107" s="528"/>
      <c r="TEX107" s="529"/>
      <c r="TEY107" s="530"/>
      <c r="TEZ107" s="531"/>
      <c r="TFA107" s="532"/>
      <c r="TFB107" s="533"/>
      <c r="TFC107" s="527"/>
      <c r="TFD107" s="528"/>
      <c r="TFE107" s="529"/>
      <c r="TFF107" s="530"/>
      <c r="TFG107" s="531"/>
      <c r="TFH107" s="532"/>
      <c r="TFI107" s="533"/>
      <c r="TFJ107" s="527"/>
      <c r="TFK107" s="528"/>
      <c r="TFL107" s="529"/>
      <c r="TFM107" s="530"/>
      <c r="TFN107" s="531"/>
      <c r="TFO107" s="532"/>
      <c r="TFP107" s="533"/>
      <c r="TFQ107" s="527"/>
      <c r="TFR107" s="528"/>
      <c r="TFS107" s="529"/>
      <c r="TFT107" s="530"/>
      <c r="TFU107" s="531"/>
      <c r="TFV107" s="532"/>
      <c r="TFW107" s="533"/>
      <c r="TFX107" s="527"/>
      <c r="TFY107" s="528"/>
      <c r="TFZ107" s="529"/>
      <c r="TGA107" s="530"/>
      <c r="TGB107" s="531"/>
      <c r="TGC107" s="532"/>
      <c r="TGD107" s="533"/>
      <c r="TGE107" s="527"/>
      <c r="TGF107" s="528"/>
      <c r="TGG107" s="529"/>
      <c r="TGH107" s="530"/>
      <c r="TGI107" s="531"/>
      <c r="TGJ107" s="532"/>
      <c r="TGK107" s="533"/>
      <c r="TGL107" s="527"/>
      <c r="TGM107" s="528"/>
      <c r="TGN107" s="529"/>
      <c r="TGO107" s="530"/>
      <c r="TGP107" s="531"/>
      <c r="TGQ107" s="532"/>
      <c r="TGR107" s="533"/>
      <c r="TGS107" s="527"/>
      <c r="TGT107" s="528"/>
      <c r="TGU107" s="529"/>
      <c r="TGV107" s="530"/>
      <c r="TGW107" s="531"/>
      <c r="TGX107" s="532"/>
      <c r="TGY107" s="533"/>
      <c r="TGZ107" s="527"/>
      <c r="THA107" s="528"/>
      <c r="THB107" s="529"/>
      <c r="THC107" s="530"/>
      <c r="THD107" s="531"/>
      <c r="THE107" s="532"/>
      <c r="THF107" s="533"/>
      <c r="THG107" s="527"/>
      <c r="THH107" s="528"/>
      <c r="THI107" s="529"/>
      <c r="THJ107" s="530"/>
      <c r="THK107" s="531"/>
      <c r="THL107" s="532"/>
      <c r="THM107" s="533"/>
      <c r="THN107" s="527"/>
      <c r="THO107" s="528"/>
      <c r="THP107" s="529"/>
      <c r="THQ107" s="530"/>
      <c r="THR107" s="531"/>
      <c r="THS107" s="532"/>
      <c r="THT107" s="533"/>
      <c r="THU107" s="527"/>
      <c r="THV107" s="528"/>
      <c r="THW107" s="529"/>
      <c r="THX107" s="530"/>
      <c r="THY107" s="531"/>
      <c r="THZ107" s="532"/>
      <c r="TIA107" s="533"/>
      <c r="TIB107" s="527"/>
      <c r="TIC107" s="528"/>
      <c r="TID107" s="529"/>
      <c r="TIE107" s="530"/>
      <c r="TIF107" s="531"/>
      <c r="TIG107" s="532"/>
      <c r="TIH107" s="533"/>
      <c r="TII107" s="527"/>
      <c r="TIJ107" s="528"/>
      <c r="TIK107" s="529"/>
      <c r="TIL107" s="530"/>
      <c r="TIM107" s="531"/>
      <c r="TIN107" s="532"/>
      <c r="TIO107" s="533"/>
      <c r="TIP107" s="527"/>
      <c r="TIQ107" s="528"/>
      <c r="TIR107" s="529"/>
      <c r="TIS107" s="530"/>
      <c r="TIT107" s="531"/>
      <c r="TIU107" s="532"/>
      <c r="TIV107" s="533"/>
      <c r="TIW107" s="527"/>
      <c r="TIX107" s="528"/>
      <c r="TIY107" s="529"/>
      <c r="TIZ107" s="530"/>
      <c r="TJA107" s="531"/>
      <c r="TJB107" s="532"/>
      <c r="TJC107" s="533"/>
      <c r="TJD107" s="527"/>
      <c r="TJE107" s="528"/>
      <c r="TJF107" s="529"/>
      <c r="TJG107" s="530"/>
      <c r="TJH107" s="531"/>
      <c r="TJI107" s="532"/>
      <c r="TJJ107" s="533"/>
      <c r="TJK107" s="527"/>
      <c r="TJL107" s="528"/>
      <c r="TJM107" s="529"/>
      <c r="TJN107" s="530"/>
      <c r="TJO107" s="531"/>
      <c r="TJP107" s="532"/>
      <c r="TJQ107" s="533"/>
      <c r="TJR107" s="527"/>
      <c r="TJS107" s="528"/>
      <c r="TJT107" s="529"/>
      <c r="TJU107" s="530"/>
      <c r="TJV107" s="531"/>
      <c r="TJW107" s="532"/>
      <c r="TJX107" s="533"/>
      <c r="TJY107" s="527"/>
      <c r="TJZ107" s="528"/>
      <c r="TKA107" s="529"/>
      <c r="TKB107" s="530"/>
      <c r="TKC107" s="531"/>
      <c r="TKD107" s="532"/>
      <c r="TKE107" s="533"/>
      <c r="TKF107" s="527"/>
      <c r="TKG107" s="528"/>
      <c r="TKH107" s="529"/>
      <c r="TKI107" s="530"/>
      <c r="TKJ107" s="531"/>
      <c r="TKK107" s="532"/>
      <c r="TKL107" s="533"/>
      <c r="TKM107" s="527"/>
      <c r="TKN107" s="528"/>
      <c r="TKO107" s="529"/>
      <c r="TKP107" s="530"/>
      <c r="TKQ107" s="531"/>
      <c r="TKR107" s="532"/>
      <c r="TKS107" s="533"/>
      <c r="TKT107" s="527"/>
      <c r="TKU107" s="528"/>
      <c r="TKV107" s="529"/>
      <c r="TKW107" s="530"/>
      <c r="TKX107" s="531"/>
      <c r="TKY107" s="532"/>
      <c r="TKZ107" s="533"/>
      <c r="TLA107" s="527"/>
      <c r="TLB107" s="528"/>
      <c r="TLC107" s="529"/>
      <c r="TLD107" s="530"/>
      <c r="TLE107" s="531"/>
      <c r="TLF107" s="532"/>
      <c r="TLG107" s="533"/>
      <c r="TLH107" s="527"/>
      <c r="TLI107" s="528"/>
      <c r="TLJ107" s="529"/>
      <c r="TLK107" s="530"/>
      <c r="TLL107" s="531"/>
      <c r="TLM107" s="532"/>
      <c r="TLN107" s="533"/>
      <c r="TLO107" s="527"/>
      <c r="TLP107" s="528"/>
      <c r="TLQ107" s="529"/>
      <c r="TLR107" s="530"/>
      <c r="TLS107" s="531"/>
      <c r="TLT107" s="532"/>
      <c r="TLU107" s="533"/>
      <c r="TLV107" s="527"/>
      <c r="TLW107" s="528"/>
      <c r="TLX107" s="529"/>
      <c r="TLY107" s="530"/>
      <c r="TLZ107" s="531"/>
      <c r="TMA107" s="532"/>
      <c r="TMB107" s="533"/>
      <c r="TMC107" s="527"/>
      <c r="TMD107" s="528"/>
      <c r="TME107" s="529"/>
      <c r="TMF107" s="530"/>
      <c r="TMG107" s="531"/>
      <c r="TMH107" s="532"/>
      <c r="TMI107" s="533"/>
      <c r="TMJ107" s="527"/>
      <c r="TMK107" s="528"/>
      <c r="TML107" s="529"/>
      <c r="TMM107" s="530"/>
      <c r="TMN107" s="531"/>
      <c r="TMO107" s="532"/>
      <c r="TMP107" s="533"/>
      <c r="TMQ107" s="527"/>
      <c r="TMR107" s="528"/>
      <c r="TMS107" s="529"/>
      <c r="TMT107" s="530"/>
      <c r="TMU107" s="531"/>
      <c r="TMV107" s="532"/>
      <c r="TMW107" s="533"/>
      <c r="TMX107" s="527"/>
      <c r="TMY107" s="528"/>
      <c r="TMZ107" s="529"/>
      <c r="TNA107" s="530"/>
      <c r="TNB107" s="531"/>
      <c r="TNC107" s="532"/>
      <c r="TND107" s="533"/>
      <c r="TNE107" s="527"/>
      <c r="TNF107" s="528"/>
      <c r="TNG107" s="529"/>
      <c r="TNH107" s="530"/>
      <c r="TNI107" s="531"/>
      <c r="TNJ107" s="532"/>
      <c r="TNK107" s="533"/>
      <c r="TNL107" s="527"/>
      <c r="TNM107" s="528"/>
      <c r="TNN107" s="529"/>
      <c r="TNO107" s="530"/>
      <c r="TNP107" s="531"/>
      <c r="TNQ107" s="532"/>
      <c r="TNR107" s="533"/>
      <c r="TNS107" s="527"/>
      <c r="TNT107" s="528"/>
      <c r="TNU107" s="529"/>
      <c r="TNV107" s="530"/>
      <c r="TNW107" s="531"/>
      <c r="TNX107" s="532"/>
      <c r="TNY107" s="533"/>
      <c r="TNZ107" s="527"/>
      <c r="TOA107" s="528"/>
      <c r="TOB107" s="529"/>
      <c r="TOC107" s="530"/>
      <c r="TOD107" s="531"/>
      <c r="TOE107" s="532"/>
      <c r="TOF107" s="533"/>
      <c r="TOG107" s="527"/>
      <c r="TOH107" s="528"/>
      <c r="TOI107" s="529"/>
      <c r="TOJ107" s="530"/>
      <c r="TOK107" s="531"/>
      <c r="TOL107" s="532"/>
      <c r="TOM107" s="533"/>
      <c r="TON107" s="527"/>
      <c r="TOO107" s="528"/>
      <c r="TOP107" s="529"/>
      <c r="TOQ107" s="530"/>
      <c r="TOR107" s="531"/>
      <c r="TOS107" s="532"/>
      <c r="TOT107" s="533"/>
      <c r="TOU107" s="527"/>
      <c r="TOV107" s="528"/>
      <c r="TOW107" s="529"/>
      <c r="TOX107" s="530"/>
      <c r="TOY107" s="531"/>
      <c r="TOZ107" s="532"/>
      <c r="TPA107" s="533"/>
      <c r="TPB107" s="527"/>
      <c r="TPC107" s="528"/>
      <c r="TPD107" s="529"/>
      <c r="TPE107" s="530"/>
      <c r="TPF107" s="531"/>
      <c r="TPG107" s="532"/>
      <c r="TPH107" s="533"/>
      <c r="TPI107" s="527"/>
      <c r="TPJ107" s="528"/>
      <c r="TPK107" s="529"/>
      <c r="TPL107" s="530"/>
      <c r="TPM107" s="531"/>
      <c r="TPN107" s="532"/>
      <c r="TPO107" s="533"/>
      <c r="TPP107" s="527"/>
      <c r="TPQ107" s="528"/>
      <c r="TPR107" s="529"/>
      <c r="TPS107" s="530"/>
      <c r="TPT107" s="531"/>
      <c r="TPU107" s="532"/>
      <c r="TPV107" s="533"/>
      <c r="TPW107" s="527"/>
      <c r="TPX107" s="528"/>
      <c r="TPY107" s="529"/>
      <c r="TPZ107" s="530"/>
      <c r="TQA107" s="531"/>
      <c r="TQB107" s="532"/>
      <c r="TQC107" s="533"/>
      <c r="TQD107" s="527"/>
      <c r="TQE107" s="528"/>
      <c r="TQF107" s="529"/>
      <c r="TQG107" s="530"/>
      <c r="TQH107" s="531"/>
      <c r="TQI107" s="532"/>
      <c r="TQJ107" s="533"/>
      <c r="TQK107" s="527"/>
      <c r="TQL107" s="528"/>
      <c r="TQM107" s="529"/>
      <c r="TQN107" s="530"/>
      <c r="TQO107" s="531"/>
      <c r="TQP107" s="532"/>
      <c r="TQQ107" s="533"/>
      <c r="TQR107" s="527"/>
      <c r="TQS107" s="528"/>
      <c r="TQT107" s="529"/>
      <c r="TQU107" s="530"/>
      <c r="TQV107" s="531"/>
      <c r="TQW107" s="532"/>
      <c r="TQX107" s="533"/>
      <c r="TQY107" s="527"/>
      <c r="TQZ107" s="528"/>
      <c r="TRA107" s="529"/>
      <c r="TRB107" s="530"/>
      <c r="TRC107" s="531"/>
      <c r="TRD107" s="532"/>
      <c r="TRE107" s="533"/>
      <c r="TRF107" s="527"/>
      <c r="TRG107" s="528"/>
      <c r="TRH107" s="529"/>
      <c r="TRI107" s="530"/>
      <c r="TRJ107" s="531"/>
      <c r="TRK107" s="532"/>
      <c r="TRL107" s="533"/>
      <c r="TRM107" s="527"/>
      <c r="TRN107" s="528"/>
      <c r="TRO107" s="529"/>
      <c r="TRP107" s="530"/>
      <c r="TRQ107" s="531"/>
      <c r="TRR107" s="532"/>
      <c r="TRS107" s="533"/>
      <c r="TRT107" s="527"/>
      <c r="TRU107" s="528"/>
      <c r="TRV107" s="529"/>
      <c r="TRW107" s="530"/>
      <c r="TRX107" s="531"/>
      <c r="TRY107" s="532"/>
      <c r="TRZ107" s="533"/>
      <c r="TSA107" s="527"/>
      <c r="TSB107" s="528"/>
      <c r="TSC107" s="529"/>
      <c r="TSD107" s="530"/>
      <c r="TSE107" s="531"/>
      <c r="TSF107" s="532"/>
      <c r="TSG107" s="533"/>
      <c r="TSH107" s="527"/>
      <c r="TSI107" s="528"/>
      <c r="TSJ107" s="529"/>
      <c r="TSK107" s="530"/>
      <c r="TSL107" s="531"/>
      <c r="TSM107" s="532"/>
      <c r="TSN107" s="533"/>
      <c r="TSO107" s="527"/>
      <c r="TSP107" s="528"/>
      <c r="TSQ107" s="529"/>
      <c r="TSR107" s="530"/>
      <c r="TSS107" s="531"/>
      <c r="TST107" s="532"/>
      <c r="TSU107" s="533"/>
      <c r="TSV107" s="527"/>
      <c r="TSW107" s="528"/>
      <c r="TSX107" s="529"/>
      <c r="TSY107" s="530"/>
      <c r="TSZ107" s="531"/>
      <c r="TTA107" s="532"/>
      <c r="TTB107" s="533"/>
      <c r="TTC107" s="527"/>
      <c r="TTD107" s="528"/>
      <c r="TTE107" s="529"/>
      <c r="TTF107" s="530"/>
      <c r="TTG107" s="531"/>
      <c r="TTH107" s="532"/>
      <c r="TTI107" s="533"/>
      <c r="TTJ107" s="527"/>
      <c r="TTK107" s="528"/>
      <c r="TTL107" s="529"/>
      <c r="TTM107" s="530"/>
      <c r="TTN107" s="531"/>
      <c r="TTO107" s="532"/>
      <c r="TTP107" s="533"/>
      <c r="TTQ107" s="527"/>
      <c r="TTR107" s="528"/>
      <c r="TTS107" s="529"/>
      <c r="TTT107" s="530"/>
      <c r="TTU107" s="531"/>
      <c r="TTV107" s="532"/>
      <c r="TTW107" s="533"/>
      <c r="TTX107" s="527"/>
      <c r="TTY107" s="528"/>
      <c r="TTZ107" s="529"/>
      <c r="TUA107" s="530"/>
      <c r="TUB107" s="531"/>
      <c r="TUC107" s="532"/>
      <c r="TUD107" s="533"/>
      <c r="TUE107" s="527"/>
      <c r="TUF107" s="528"/>
      <c r="TUG107" s="529"/>
      <c r="TUH107" s="530"/>
      <c r="TUI107" s="531"/>
      <c r="TUJ107" s="532"/>
      <c r="TUK107" s="533"/>
      <c r="TUL107" s="527"/>
      <c r="TUM107" s="528"/>
      <c r="TUN107" s="529"/>
      <c r="TUO107" s="530"/>
      <c r="TUP107" s="531"/>
      <c r="TUQ107" s="532"/>
      <c r="TUR107" s="533"/>
      <c r="TUS107" s="527"/>
      <c r="TUT107" s="528"/>
      <c r="TUU107" s="529"/>
      <c r="TUV107" s="530"/>
      <c r="TUW107" s="531"/>
      <c r="TUX107" s="532"/>
      <c r="TUY107" s="533"/>
      <c r="TUZ107" s="527"/>
      <c r="TVA107" s="528"/>
      <c r="TVB107" s="529"/>
      <c r="TVC107" s="530"/>
      <c r="TVD107" s="531"/>
      <c r="TVE107" s="532"/>
      <c r="TVF107" s="533"/>
      <c r="TVG107" s="527"/>
      <c r="TVH107" s="528"/>
      <c r="TVI107" s="529"/>
      <c r="TVJ107" s="530"/>
      <c r="TVK107" s="531"/>
      <c r="TVL107" s="532"/>
      <c r="TVM107" s="533"/>
      <c r="TVN107" s="527"/>
      <c r="TVO107" s="528"/>
      <c r="TVP107" s="529"/>
      <c r="TVQ107" s="530"/>
      <c r="TVR107" s="531"/>
      <c r="TVS107" s="532"/>
      <c r="TVT107" s="533"/>
      <c r="TVU107" s="527"/>
      <c r="TVV107" s="528"/>
      <c r="TVW107" s="529"/>
      <c r="TVX107" s="530"/>
      <c r="TVY107" s="531"/>
      <c r="TVZ107" s="532"/>
      <c r="TWA107" s="533"/>
      <c r="TWB107" s="527"/>
      <c r="TWC107" s="528"/>
      <c r="TWD107" s="529"/>
      <c r="TWE107" s="530"/>
      <c r="TWF107" s="531"/>
      <c r="TWG107" s="532"/>
      <c r="TWH107" s="533"/>
      <c r="TWI107" s="527"/>
      <c r="TWJ107" s="528"/>
      <c r="TWK107" s="529"/>
      <c r="TWL107" s="530"/>
      <c r="TWM107" s="531"/>
      <c r="TWN107" s="532"/>
      <c r="TWO107" s="533"/>
      <c r="TWP107" s="527"/>
      <c r="TWQ107" s="528"/>
      <c r="TWR107" s="529"/>
      <c r="TWS107" s="530"/>
      <c r="TWT107" s="531"/>
      <c r="TWU107" s="532"/>
      <c r="TWV107" s="533"/>
      <c r="TWW107" s="527"/>
      <c r="TWX107" s="528"/>
      <c r="TWY107" s="529"/>
      <c r="TWZ107" s="530"/>
      <c r="TXA107" s="531"/>
      <c r="TXB107" s="532"/>
      <c r="TXC107" s="533"/>
      <c r="TXD107" s="527"/>
      <c r="TXE107" s="528"/>
      <c r="TXF107" s="529"/>
      <c r="TXG107" s="530"/>
      <c r="TXH107" s="531"/>
      <c r="TXI107" s="532"/>
      <c r="TXJ107" s="533"/>
      <c r="TXK107" s="527"/>
      <c r="TXL107" s="528"/>
      <c r="TXM107" s="529"/>
      <c r="TXN107" s="530"/>
      <c r="TXO107" s="531"/>
      <c r="TXP107" s="532"/>
      <c r="TXQ107" s="533"/>
      <c r="TXR107" s="527"/>
      <c r="TXS107" s="528"/>
      <c r="TXT107" s="529"/>
      <c r="TXU107" s="530"/>
      <c r="TXV107" s="531"/>
      <c r="TXW107" s="532"/>
      <c r="TXX107" s="533"/>
      <c r="TXY107" s="527"/>
      <c r="TXZ107" s="528"/>
      <c r="TYA107" s="529"/>
      <c r="TYB107" s="530"/>
      <c r="TYC107" s="531"/>
      <c r="TYD107" s="532"/>
      <c r="TYE107" s="533"/>
      <c r="TYF107" s="527"/>
      <c r="TYG107" s="528"/>
      <c r="TYH107" s="529"/>
      <c r="TYI107" s="530"/>
      <c r="TYJ107" s="531"/>
      <c r="TYK107" s="532"/>
      <c r="TYL107" s="533"/>
      <c r="TYM107" s="527"/>
      <c r="TYN107" s="528"/>
      <c r="TYO107" s="529"/>
      <c r="TYP107" s="530"/>
      <c r="TYQ107" s="531"/>
      <c r="TYR107" s="532"/>
      <c r="TYS107" s="533"/>
      <c r="TYT107" s="527"/>
      <c r="TYU107" s="528"/>
      <c r="TYV107" s="529"/>
      <c r="TYW107" s="530"/>
      <c r="TYX107" s="531"/>
      <c r="TYY107" s="532"/>
      <c r="TYZ107" s="533"/>
      <c r="TZA107" s="527"/>
      <c r="TZB107" s="528"/>
      <c r="TZC107" s="529"/>
      <c r="TZD107" s="530"/>
      <c r="TZE107" s="531"/>
      <c r="TZF107" s="532"/>
      <c r="TZG107" s="533"/>
      <c r="TZH107" s="527"/>
      <c r="TZI107" s="528"/>
      <c r="TZJ107" s="529"/>
      <c r="TZK107" s="530"/>
      <c r="TZL107" s="531"/>
      <c r="TZM107" s="532"/>
      <c r="TZN107" s="533"/>
      <c r="TZO107" s="527"/>
      <c r="TZP107" s="528"/>
      <c r="TZQ107" s="529"/>
      <c r="TZR107" s="530"/>
      <c r="TZS107" s="531"/>
      <c r="TZT107" s="532"/>
      <c r="TZU107" s="533"/>
      <c r="TZV107" s="527"/>
      <c r="TZW107" s="528"/>
      <c r="TZX107" s="529"/>
      <c r="TZY107" s="530"/>
      <c r="TZZ107" s="531"/>
      <c r="UAA107" s="532"/>
      <c r="UAB107" s="533"/>
      <c r="UAC107" s="527"/>
      <c r="UAD107" s="528"/>
      <c r="UAE107" s="529"/>
      <c r="UAF107" s="530"/>
      <c r="UAG107" s="531"/>
      <c r="UAH107" s="532"/>
      <c r="UAI107" s="533"/>
      <c r="UAJ107" s="527"/>
      <c r="UAK107" s="528"/>
      <c r="UAL107" s="529"/>
      <c r="UAM107" s="530"/>
      <c r="UAN107" s="531"/>
      <c r="UAO107" s="532"/>
      <c r="UAP107" s="533"/>
      <c r="UAQ107" s="527"/>
      <c r="UAR107" s="528"/>
      <c r="UAS107" s="529"/>
      <c r="UAT107" s="530"/>
      <c r="UAU107" s="531"/>
      <c r="UAV107" s="532"/>
      <c r="UAW107" s="533"/>
      <c r="UAX107" s="527"/>
      <c r="UAY107" s="528"/>
      <c r="UAZ107" s="529"/>
      <c r="UBA107" s="530"/>
      <c r="UBB107" s="531"/>
      <c r="UBC107" s="532"/>
      <c r="UBD107" s="533"/>
      <c r="UBE107" s="527"/>
      <c r="UBF107" s="528"/>
      <c r="UBG107" s="529"/>
      <c r="UBH107" s="530"/>
      <c r="UBI107" s="531"/>
      <c r="UBJ107" s="532"/>
      <c r="UBK107" s="533"/>
      <c r="UBL107" s="527"/>
      <c r="UBM107" s="528"/>
      <c r="UBN107" s="529"/>
      <c r="UBO107" s="530"/>
      <c r="UBP107" s="531"/>
      <c r="UBQ107" s="532"/>
      <c r="UBR107" s="533"/>
      <c r="UBS107" s="527"/>
      <c r="UBT107" s="528"/>
      <c r="UBU107" s="529"/>
      <c r="UBV107" s="530"/>
      <c r="UBW107" s="531"/>
      <c r="UBX107" s="532"/>
      <c r="UBY107" s="533"/>
      <c r="UBZ107" s="527"/>
      <c r="UCA107" s="528"/>
      <c r="UCB107" s="529"/>
      <c r="UCC107" s="530"/>
      <c r="UCD107" s="531"/>
      <c r="UCE107" s="532"/>
      <c r="UCF107" s="533"/>
      <c r="UCG107" s="527"/>
      <c r="UCH107" s="528"/>
      <c r="UCI107" s="529"/>
      <c r="UCJ107" s="530"/>
      <c r="UCK107" s="531"/>
      <c r="UCL107" s="532"/>
      <c r="UCM107" s="533"/>
      <c r="UCN107" s="527"/>
      <c r="UCO107" s="528"/>
      <c r="UCP107" s="529"/>
      <c r="UCQ107" s="530"/>
      <c r="UCR107" s="531"/>
      <c r="UCS107" s="532"/>
      <c r="UCT107" s="533"/>
      <c r="UCU107" s="527"/>
      <c r="UCV107" s="528"/>
      <c r="UCW107" s="529"/>
      <c r="UCX107" s="530"/>
      <c r="UCY107" s="531"/>
      <c r="UCZ107" s="532"/>
      <c r="UDA107" s="533"/>
      <c r="UDB107" s="527"/>
      <c r="UDC107" s="528"/>
      <c r="UDD107" s="529"/>
      <c r="UDE107" s="530"/>
      <c r="UDF107" s="531"/>
      <c r="UDG107" s="532"/>
      <c r="UDH107" s="533"/>
      <c r="UDI107" s="527"/>
      <c r="UDJ107" s="528"/>
      <c r="UDK107" s="529"/>
      <c r="UDL107" s="530"/>
      <c r="UDM107" s="531"/>
      <c r="UDN107" s="532"/>
      <c r="UDO107" s="533"/>
      <c r="UDP107" s="527"/>
      <c r="UDQ107" s="528"/>
      <c r="UDR107" s="529"/>
      <c r="UDS107" s="530"/>
      <c r="UDT107" s="531"/>
      <c r="UDU107" s="532"/>
      <c r="UDV107" s="533"/>
      <c r="UDW107" s="527"/>
      <c r="UDX107" s="528"/>
      <c r="UDY107" s="529"/>
      <c r="UDZ107" s="530"/>
      <c r="UEA107" s="531"/>
      <c r="UEB107" s="532"/>
      <c r="UEC107" s="533"/>
      <c r="UED107" s="527"/>
      <c r="UEE107" s="528"/>
      <c r="UEF107" s="529"/>
      <c r="UEG107" s="530"/>
      <c r="UEH107" s="531"/>
      <c r="UEI107" s="532"/>
      <c r="UEJ107" s="533"/>
      <c r="UEK107" s="527"/>
      <c r="UEL107" s="528"/>
      <c r="UEM107" s="529"/>
      <c r="UEN107" s="530"/>
      <c r="UEO107" s="531"/>
      <c r="UEP107" s="532"/>
      <c r="UEQ107" s="533"/>
      <c r="UER107" s="527"/>
      <c r="UES107" s="528"/>
      <c r="UET107" s="529"/>
      <c r="UEU107" s="530"/>
      <c r="UEV107" s="531"/>
      <c r="UEW107" s="532"/>
      <c r="UEX107" s="533"/>
      <c r="UEY107" s="527"/>
      <c r="UEZ107" s="528"/>
      <c r="UFA107" s="529"/>
      <c r="UFB107" s="530"/>
      <c r="UFC107" s="531"/>
      <c r="UFD107" s="532"/>
      <c r="UFE107" s="533"/>
      <c r="UFF107" s="527"/>
      <c r="UFG107" s="528"/>
      <c r="UFH107" s="529"/>
      <c r="UFI107" s="530"/>
      <c r="UFJ107" s="531"/>
      <c r="UFK107" s="532"/>
      <c r="UFL107" s="533"/>
      <c r="UFM107" s="527"/>
      <c r="UFN107" s="528"/>
      <c r="UFO107" s="529"/>
      <c r="UFP107" s="530"/>
      <c r="UFQ107" s="531"/>
      <c r="UFR107" s="532"/>
      <c r="UFS107" s="533"/>
      <c r="UFT107" s="527"/>
      <c r="UFU107" s="528"/>
      <c r="UFV107" s="529"/>
      <c r="UFW107" s="530"/>
      <c r="UFX107" s="531"/>
      <c r="UFY107" s="532"/>
      <c r="UFZ107" s="533"/>
      <c r="UGA107" s="527"/>
      <c r="UGB107" s="528"/>
      <c r="UGC107" s="529"/>
      <c r="UGD107" s="530"/>
      <c r="UGE107" s="531"/>
      <c r="UGF107" s="532"/>
      <c r="UGG107" s="533"/>
      <c r="UGH107" s="527"/>
      <c r="UGI107" s="528"/>
      <c r="UGJ107" s="529"/>
      <c r="UGK107" s="530"/>
      <c r="UGL107" s="531"/>
      <c r="UGM107" s="532"/>
      <c r="UGN107" s="533"/>
      <c r="UGO107" s="527"/>
      <c r="UGP107" s="528"/>
      <c r="UGQ107" s="529"/>
      <c r="UGR107" s="530"/>
      <c r="UGS107" s="531"/>
      <c r="UGT107" s="532"/>
      <c r="UGU107" s="533"/>
      <c r="UGV107" s="527"/>
      <c r="UGW107" s="528"/>
      <c r="UGX107" s="529"/>
      <c r="UGY107" s="530"/>
      <c r="UGZ107" s="531"/>
      <c r="UHA107" s="532"/>
      <c r="UHB107" s="533"/>
      <c r="UHC107" s="527"/>
      <c r="UHD107" s="528"/>
      <c r="UHE107" s="529"/>
      <c r="UHF107" s="530"/>
      <c r="UHG107" s="531"/>
      <c r="UHH107" s="532"/>
      <c r="UHI107" s="533"/>
      <c r="UHJ107" s="527"/>
      <c r="UHK107" s="528"/>
      <c r="UHL107" s="529"/>
      <c r="UHM107" s="530"/>
      <c r="UHN107" s="531"/>
      <c r="UHO107" s="532"/>
      <c r="UHP107" s="533"/>
      <c r="UHQ107" s="527"/>
      <c r="UHR107" s="528"/>
      <c r="UHS107" s="529"/>
      <c r="UHT107" s="530"/>
      <c r="UHU107" s="531"/>
      <c r="UHV107" s="532"/>
      <c r="UHW107" s="533"/>
      <c r="UHX107" s="527"/>
      <c r="UHY107" s="528"/>
      <c r="UHZ107" s="529"/>
      <c r="UIA107" s="530"/>
      <c r="UIB107" s="531"/>
      <c r="UIC107" s="532"/>
      <c r="UID107" s="533"/>
      <c r="UIE107" s="527"/>
      <c r="UIF107" s="528"/>
      <c r="UIG107" s="529"/>
      <c r="UIH107" s="530"/>
      <c r="UII107" s="531"/>
      <c r="UIJ107" s="532"/>
      <c r="UIK107" s="533"/>
      <c r="UIL107" s="527"/>
      <c r="UIM107" s="528"/>
      <c r="UIN107" s="529"/>
      <c r="UIO107" s="530"/>
      <c r="UIP107" s="531"/>
      <c r="UIQ107" s="532"/>
      <c r="UIR107" s="533"/>
      <c r="UIS107" s="527"/>
      <c r="UIT107" s="528"/>
      <c r="UIU107" s="529"/>
      <c r="UIV107" s="530"/>
      <c r="UIW107" s="531"/>
      <c r="UIX107" s="532"/>
      <c r="UIY107" s="533"/>
      <c r="UIZ107" s="527"/>
      <c r="UJA107" s="528"/>
      <c r="UJB107" s="529"/>
      <c r="UJC107" s="530"/>
      <c r="UJD107" s="531"/>
      <c r="UJE107" s="532"/>
      <c r="UJF107" s="533"/>
      <c r="UJG107" s="527"/>
      <c r="UJH107" s="528"/>
      <c r="UJI107" s="529"/>
      <c r="UJJ107" s="530"/>
      <c r="UJK107" s="531"/>
      <c r="UJL107" s="532"/>
      <c r="UJM107" s="533"/>
      <c r="UJN107" s="527"/>
      <c r="UJO107" s="528"/>
      <c r="UJP107" s="529"/>
      <c r="UJQ107" s="530"/>
      <c r="UJR107" s="531"/>
      <c r="UJS107" s="532"/>
      <c r="UJT107" s="533"/>
      <c r="UJU107" s="527"/>
      <c r="UJV107" s="528"/>
      <c r="UJW107" s="529"/>
      <c r="UJX107" s="530"/>
      <c r="UJY107" s="531"/>
      <c r="UJZ107" s="532"/>
      <c r="UKA107" s="533"/>
      <c r="UKB107" s="527"/>
      <c r="UKC107" s="528"/>
      <c r="UKD107" s="529"/>
      <c r="UKE107" s="530"/>
      <c r="UKF107" s="531"/>
      <c r="UKG107" s="532"/>
      <c r="UKH107" s="533"/>
      <c r="UKI107" s="527"/>
      <c r="UKJ107" s="528"/>
      <c r="UKK107" s="529"/>
      <c r="UKL107" s="530"/>
      <c r="UKM107" s="531"/>
      <c r="UKN107" s="532"/>
      <c r="UKO107" s="533"/>
      <c r="UKP107" s="527"/>
      <c r="UKQ107" s="528"/>
      <c r="UKR107" s="529"/>
      <c r="UKS107" s="530"/>
      <c r="UKT107" s="531"/>
      <c r="UKU107" s="532"/>
      <c r="UKV107" s="533"/>
      <c r="UKW107" s="527"/>
      <c r="UKX107" s="528"/>
      <c r="UKY107" s="529"/>
      <c r="UKZ107" s="530"/>
      <c r="ULA107" s="531"/>
      <c r="ULB107" s="532"/>
      <c r="ULC107" s="533"/>
      <c r="ULD107" s="527"/>
      <c r="ULE107" s="528"/>
      <c r="ULF107" s="529"/>
      <c r="ULG107" s="530"/>
      <c r="ULH107" s="531"/>
      <c r="ULI107" s="532"/>
      <c r="ULJ107" s="533"/>
      <c r="ULK107" s="527"/>
      <c r="ULL107" s="528"/>
      <c r="ULM107" s="529"/>
      <c r="ULN107" s="530"/>
      <c r="ULO107" s="531"/>
      <c r="ULP107" s="532"/>
      <c r="ULQ107" s="533"/>
      <c r="ULR107" s="527"/>
      <c r="ULS107" s="528"/>
      <c r="ULT107" s="529"/>
      <c r="ULU107" s="530"/>
      <c r="ULV107" s="531"/>
      <c r="ULW107" s="532"/>
      <c r="ULX107" s="533"/>
      <c r="ULY107" s="527"/>
      <c r="ULZ107" s="528"/>
      <c r="UMA107" s="529"/>
      <c r="UMB107" s="530"/>
      <c r="UMC107" s="531"/>
      <c r="UMD107" s="532"/>
      <c r="UME107" s="533"/>
      <c r="UMF107" s="527"/>
      <c r="UMG107" s="528"/>
      <c r="UMH107" s="529"/>
      <c r="UMI107" s="530"/>
      <c r="UMJ107" s="531"/>
      <c r="UMK107" s="532"/>
      <c r="UML107" s="533"/>
      <c r="UMM107" s="527"/>
      <c r="UMN107" s="528"/>
      <c r="UMO107" s="529"/>
      <c r="UMP107" s="530"/>
      <c r="UMQ107" s="531"/>
      <c r="UMR107" s="532"/>
      <c r="UMS107" s="533"/>
      <c r="UMT107" s="527"/>
      <c r="UMU107" s="528"/>
      <c r="UMV107" s="529"/>
      <c r="UMW107" s="530"/>
      <c r="UMX107" s="531"/>
      <c r="UMY107" s="532"/>
      <c r="UMZ107" s="533"/>
      <c r="UNA107" s="527"/>
      <c r="UNB107" s="528"/>
      <c r="UNC107" s="529"/>
      <c r="UND107" s="530"/>
      <c r="UNE107" s="531"/>
      <c r="UNF107" s="532"/>
      <c r="UNG107" s="533"/>
      <c r="UNH107" s="527"/>
      <c r="UNI107" s="528"/>
      <c r="UNJ107" s="529"/>
      <c r="UNK107" s="530"/>
      <c r="UNL107" s="531"/>
      <c r="UNM107" s="532"/>
      <c r="UNN107" s="533"/>
      <c r="UNO107" s="527"/>
      <c r="UNP107" s="528"/>
      <c r="UNQ107" s="529"/>
      <c r="UNR107" s="530"/>
      <c r="UNS107" s="531"/>
      <c r="UNT107" s="532"/>
      <c r="UNU107" s="533"/>
      <c r="UNV107" s="527"/>
      <c r="UNW107" s="528"/>
      <c r="UNX107" s="529"/>
      <c r="UNY107" s="530"/>
      <c r="UNZ107" s="531"/>
      <c r="UOA107" s="532"/>
      <c r="UOB107" s="533"/>
      <c r="UOC107" s="527"/>
      <c r="UOD107" s="528"/>
      <c r="UOE107" s="529"/>
      <c r="UOF107" s="530"/>
      <c r="UOG107" s="531"/>
      <c r="UOH107" s="532"/>
      <c r="UOI107" s="533"/>
      <c r="UOJ107" s="527"/>
      <c r="UOK107" s="528"/>
      <c r="UOL107" s="529"/>
      <c r="UOM107" s="530"/>
      <c r="UON107" s="531"/>
      <c r="UOO107" s="532"/>
      <c r="UOP107" s="533"/>
      <c r="UOQ107" s="527"/>
      <c r="UOR107" s="528"/>
      <c r="UOS107" s="529"/>
      <c r="UOT107" s="530"/>
      <c r="UOU107" s="531"/>
      <c r="UOV107" s="532"/>
      <c r="UOW107" s="533"/>
      <c r="UOX107" s="527"/>
      <c r="UOY107" s="528"/>
      <c r="UOZ107" s="529"/>
      <c r="UPA107" s="530"/>
      <c r="UPB107" s="531"/>
      <c r="UPC107" s="532"/>
      <c r="UPD107" s="533"/>
      <c r="UPE107" s="527"/>
      <c r="UPF107" s="528"/>
      <c r="UPG107" s="529"/>
      <c r="UPH107" s="530"/>
      <c r="UPI107" s="531"/>
      <c r="UPJ107" s="532"/>
      <c r="UPK107" s="533"/>
      <c r="UPL107" s="527"/>
      <c r="UPM107" s="528"/>
      <c r="UPN107" s="529"/>
      <c r="UPO107" s="530"/>
      <c r="UPP107" s="531"/>
      <c r="UPQ107" s="532"/>
      <c r="UPR107" s="533"/>
      <c r="UPS107" s="527"/>
      <c r="UPT107" s="528"/>
      <c r="UPU107" s="529"/>
      <c r="UPV107" s="530"/>
      <c r="UPW107" s="531"/>
      <c r="UPX107" s="532"/>
      <c r="UPY107" s="533"/>
      <c r="UPZ107" s="527"/>
      <c r="UQA107" s="528"/>
      <c r="UQB107" s="529"/>
      <c r="UQC107" s="530"/>
      <c r="UQD107" s="531"/>
      <c r="UQE107" s="532"/>
      <c r="UQF107" s="533"/>
      <c r="UQG107" s="527"/>
      <c r="UQH107" s="528"/>
      <c r="UQI107" s="529"/>
      <c r="UQJ107" s="530"/>
      <c r="UQK107" s="531"/>
      <c r="UQL107" s="532"/>
      <c r="UQM107" s="533"/>
      <c r="UQN107" s="527"/>
      <c r="UQO107" s="528"/>
      <c r="UQP107" s="529"/>
      <c r="UQQ107" s="530"/>
      <c r="UQR107" s="531"/>
      <c r="UQS107" s="532"/>
      <c r="UQT107" s="533"/>
      <c r="UQU107" s="527"/>
      <c r="UQV107" s="528"/>
      <c r="UQW107" s="529"/>
      <c r="UQX107" s="530"/>
      <c r="UQY107" s="531"/>
      <c r="UQZ107" s="532"/>
      <c r="URA107" s="533"/>
      <c r="URB107" s="527"/>
      <c r="URC107" s="528"/>
      <c r="URD107" s="529"/>
      <c r="URE107" s="530"/>
      <c r="URF107" s="531"/>
      <c r="URG107" s="532"/>
      <c r="URH107" s="533"/>
      <c r="URI107" s="527"/>
      <c r="URJ107" s="528"/>
      <c r="URK107" s="529"/>
      <c r="URL107" s="530"/>
      <c r="URM107" s="531"/>
      <c r="URN107" s="532"/>
      <c r="URO107" s="533"/>
      <c r="URP107" s="527"/>
      <c r="URQ107" s="528"/>
      <c r="URR107" s="529"/>
      <c r="URS107" s="530"/>
      <c r="URT107" s="531"/>
      <c r="URU107" s="532"/>
      <c r="URV107" s="533"/>
      <c r="URW107" s="527"/>
      <c r="URX107" s="528"/>
      <c r="URY107" s="529"/>
      <c r="URZ107" s="530"/>
      <c r="USA107" s="531"/>
      <c r="USB107" s="532"/>
      <c r="USC107" s="533"/>
      <c r="USD107" s="527"/>
      <c r="USE107" s="528"/>
      <c r="USF107" s="529"/>
      <c r="USG107" s="530"/>
      <c r="USH107" s="531"/>
      <c r="USI107" s="532"/>
      <c r="USJ107" s="533"/>
      <c r="USK107" s="527"/>
      <c r="USL107" s="528"/>
      <c r="USM107" s="529"/>
      <c r="USN107" s="530"/>
      <c r="USO107" s="531"/>
      <c r="USP107" s="532"/>
      <c r="USQ107" s="533"/>
      <c r="USR107" s="527"/>
      <c r="USS107" s="528"/>
      <c r="UST107" s="529"/>
      <c r="USU107" s="530"/>
      <c r="USV107" s="531"/>
      <c r="USW107" s="532"/>
      <c r="USX107" s="533"/>
      <c r="USY107" s="527"/>
      <c r="USZ107" s="528"/>
      <c r="UTA107" s="529"/>
      <c r="UTB107" s="530"/>
      <c r="UTC107" s="531"/>
      <c r="UTD107" s="532"/>
      <c r="UTE107" s="533"/>
      <c r="UTF107" s="527"/>
      <c r="UTG107" s="528"/>
      <c r="UTH107" s="529"/>
      <c r="UTI107" s="530"/>
      <c r="UTJ107" s="531"/>
      <c r="UTK107" s="532"/>
      <c r="UTL107" s="533"/>
      <c r="UTM107" s="527"/>
      <c r="UTN107" s="528"/>
      <c r="UTO107" s="529"/>
      <c r="UTP107" s="530"/>
      <c r="UTQ107" s="531"/>
      <c r="UTR107" s="532"/>
      <c r="UTS107" s="533"/>
      <c r="UTT107" s="527"/>
      <c r="UTU107" s="528"/>
      <c r="UTV107" s="529"/>
      <c r="UTW107" s="530"/>
      <c r="UTX107" s="531"/>
      <c r="UTY107" s="532"/>
      <c r="UTZ107" s="533"/>
      <c r="UUA107" s="527"/>
      <c r="UUB107" s="528"/>
      <c r="UUC107" s="529"/>
      <c r="UUD107" s="530"/>
      <c r="UUE107" s="531"/>
      <c r="UUF107" s="532"/>
      <c r="UUG107" s="533"/>
      <c r="UUH107" s="527"/>
      <c r="UUI107" s="528"/>
      <c r="UUJ107" s="529"/>
      <c r="UUK107" s="530"/>
      <c r="UUL107" s="531"/>
      <c r="UUM107" s="532"/>
      <c r="UUN107" s="533"/>
      <c r="UUO107" s="527"/>
      <c r="UUP107" s="528"/>
      <c r="UUQ107" s="529"/>
      <c r="UUR107" s="530"/>
      <c r="UUS107" s="531"/>
      <c r="UUT107" s="532"/>
      <c r="UUU107" s="533"/>
      <c r="UUV107" s="527"/>
      <c r="UUW107" s="528"/>
      <c r="UUX107" s="529"/>
      <c r="UUY107" s="530"/>
      <c r="UUZ107" s="531"/>
      <c r="UVA107" s="532"/>
      <c r="UVB107" s="533"/>
      <c r="UVC107" s="527"/>
      <c r="UVD107" s="528"/>
      <c r="UVE107" s="529"/>
      <c r="UVF107" s="530"/>
      <c r="UVG107" s="531"/>
      <c r="UVH107" s="532"/>
      <c r="UVI107" s="533"/>
      <c r="UVJ107" s="527"/>
      <c r="UVK107" s="528"/>
      <c r="UVL107" s="529"/>
      <c r="UVM107" s="530"/>
      <c r="UVN107" s="531"/>
      <c r="UVO107" s="532"/>
      <c r="UVP107" s="533"/>
      <c r="UVQ107" s="527"/>
      <c r="UVR107" s="528"/>
      <c r="UVS107" s="529"/>
      <c r="UVT107" s="530"/>
      <c r="UVU107" s="531"/>
      <c r="UVV107" s="532"/>
      <c r="UVW107" s="533"/>
      <c r="UVX107" s="527"/>
      <c r="UVY107" s="528"/>
      <c r="UVZ107" s="529"/>
      <c r="UWA107" s="530"/>
      <c r="UWB107" s="531"/>
      <c r="UWC107" s="532"/>
      <c r="UWD107" s="533"/>
      <c r="UWE107" s="527"/>
      <c r="UWF107" s="528"/>
      <c r="UWG107" s="529"/>
      <c r="UWH107" s="530"/>
      <c r="UWI107" s="531"/>
      <c r="UWJ107" s="532"/>
      <c r="UWK107" s="533"/>
      <c r="UWL107" s="527"/>
      <c r="UWM107" s="528"/>
      <c r="UWN107" s="529"/>
      <c r="UWO107" s="530"/>
      <c r="UWP107" s="531"/>
      <c r="UWQ107" s="532"/>
      <c r="UWR107" s="533"/>
      <c r="UWS107" s="527"/>
      <c r="UWT107" s="528"/>
      <c r="UWU107" s="529"/>
      <c r="UWV107" s="530"/>
      <c r="UWW107" s="531"/>
      <c r="UWX107" s="532"/>
      <c r="UWY107" s="533"/>
      <c r="UWZ107" s="527"/>
      <c r="UXA107" s="528"/>
      <c r="UXB107" s="529"/>
      <c r="UXC107" s="530"/>
      <c r="UXD107" s="531"/>
      <c r="UXE107" s="532"/>
      <c r="UXF107" s="533"/>
      <c r="UXG107" s="527"/>
      <c r="UXH107" s="528"/>
      <c r="UXI107" s="529"/>
      <c r="UXJ107" s="530"/>
      <c r="UXK107" s="531"/>
      <c r="UXL107" s="532"/>
      <c r="UXM107" s="533"/>
      <c r="UXN107" s="527"/>
      <c r="UXO107" s="528"/>
      <c r="UXP107" s="529"/>
      <c r="UXQ107" s="530"/>
      <c r="UXR107" s="531"/>
      <c r="UXS107" s="532"/>
      <c r="UXT107" s="533"/>
      <c r="UXU107" s="527"/>
      <c r="UXV107" s="528"/>
      <c r="UXW107" s="529"/>
      <c r="UXX107" s="530"/>
      <c r="UXY107" s="531"/>
      <c r="UXZ107" s="532"/>
      <c r="UYA107" s="533"/>
      <c r="UYB107" s="527"/>
      <c r="UYC107" s="528"/>
      <c r="UYD107" s="529"/>
      <c r="UYE107" s="530"/>
      <c r="UYF107" s="531"/>
      <c r="UYG107" s="532"/>
      <c r="UYH107" s="533"/>
      <c r="UYI107" s="527"/>
      <c r="UYJ107" s="528"/>
      <c r="UYK107" s="529"/>
      <c r="UYL107" s="530"/>
      <c r="UYM107" s="531"/>
      <c r="UYN107" s="532"/>
      <c r="UYO107" s="533"/>
      <c r="UYP107" s="527"/>
      <c r="UYQ107" s="528"/>
      <c r="UYR107" s="529"/>
      <c r="UYS107" s="530"/>
      <c r="UYT107" s="531"/>
      <c r="UYU107" s="532"/>
      <c r="UYV107" s="533"/>
      <c r="UYW107" s="527"/>
      <c r="UYX107" s="528"/>
      <c r="UYY107" s="529"/>
      <c r="UYZ107" s="530"/>
      <c r="UZA107" s="531"/>
      <c r="UZB107" s="532"/>
      <c r="UZC107" s="533"/>
      <c r="UZD107" s="527"/>
      <c r="UZE107" s="528"/>
      <c r="UZF107" s="529"/>
      <c r="UZG107" s="530"/>
      <c r="UZH107" s="531"/>
      <c r="UZI107" s="532"/>
      <c r="UZJ107" s="533"/>
      <c r="UZK107" s="527"/>
      <c r="UZL107" s="528"/>
      <c r="UZM107" s="529"/>
      <c r="UZN107" s="530"/>
      <c r="UZO107" s="531"/>
      <c r="UZP107" s="532"/>
      <c r="UZQ107" s="533"/>
      <c r="UZR107" s="527"/>
      <c r="UZS107" s="528"/>
      <c r="UZT107" s="529"/>
      <c r="UZU107" s="530"/>
      <c r="UZV107" s="531"/>
      <c r="UZW107" s="532"/>
      <c r="UZX107" s="533"/>
      <c r="UZY107" s="527"/>
      <c r="UZZ107" s="528"/>
      <c r="VAA107" s="529"/>
      <c r="VAB107" s="530"/>
      <c r="VAC107" s="531"/>
      <c r="VAD107" s="532"/>
      <c r="VAE107" s="533"/>
      <c r="VAF107" s="527"/>
      <c r="VAG107" s="528"/>
      <c r="VAH107" s="529"/>
      <c r="VAI107" s="530"/>
      <c r="VAJ107" s="531"/>
      <c r="VAK107" s="532"/>
      <c r="VAL107" s="533"/>
      <c r="VAM107" s="527"/>
      <c r="VAN107" s="528"/>
      <c r="VAO107" s="529"/>
      <c r="VAP107" s="530"/>
      <c r="VAQ107" s="531"/>
      <c r="VAR107" s="532"/>
      <c r="VAS107" s="533"/>
      <c r="VAT107" s="527"/>
      <c r="VAU107" s="528"/>
      <c r="VAV107" s="529"/>
      <c r="VAW107" s="530"/>
      <c r="VAX107" s="531"/>
      <c r="VAY107" s="532"/>
      <c r="VAZ107" s="533"/>
      <c r="VBA107" s="527"/>
      <c r="VBB107" s="528"/>
      <c r="VBC107" s="529"/>
      <c r="VBD107" s="530"/>
      <c r="VBE107" s="531"/>
      <c r="VBF107" s="532"/>
      <c r="VBG107" s="533"/>
      <c r="VBH107" s="527"/>
      <c r="VBI107" s="528"/>
      <c r="VBJ107" s="529"/>
      <c r="VBK107" s="530"/>
      <c r="VBL107" s="531"/>
      <c r="VBM107" s="532"/>
      <c r="VBN107" s="533"/>
      <c r="VBO107" s="527"/>
      <c r="VBP107" s="528"/>
      <c r="VBQ107" s="529"/>
      <c r="VBR107" s="530"/>
      <c r="VBS107" s="531"/>
      <c r="VBT107" s="532"/>
      <c r="VBU107" s="533"/>
      <c r="VBV107" s="527"/>
      <c r="VBW107" s="528"/>
      <c r="VBX107" s="529"/>
      <c r="VBY107" s="530"/>
      <c r="VBZ107" s="531"/>
      <c r="VCA107" s="532"/>
      <c r="VCB107" s="533"/>
      <c r="VCC107" s="527"/>
      <c r="VCD107" s="528"/>
      <c r="VCE107" s="529"/>
      <c r="VCF107" s="530"/>
      <c r="VCG107" s="531"/>
      <c r="VCH107" s="532"/>
      <c r="VCI107" s="533"/>
      <c r="VCJ107" s="527"/>
      <c r="VCK107" s="528"/>
      <c r="VCL107" s="529"/>
      <c r="VCM107" s="530"/>
      <c r="VCN107" s="531"/>
      <c r="VCO107" s="532"/>
      <c r="VCP107" s="533"/>
      <c r="VCQ107" s="527"/>
      <c r="VCR107" s="528"/>
      <c r="VCS107" s="529"/>
      <c r="VCT107" s="530"/>
      <c r="VCU107" s="531"/>
      <c r="VCV107" s="532"/>
      <c r="VCW107" s="533"/>
      <c r="VCX107" s="527"/>
      <c r="VCY107" s="528"/>
      <c r="VCZ107" s="529"/>
      <c r="VDA107" s="530"/>
      <c r="VDB107" s="531"/>
      <c r="VDC107" s="532"/>
      <c r="VDD107" s="533"/>
      <c r="VDE107" s="527"/>
      <c r="VDF107" s="528"/>
      <c r="VDG107" s="529"/>
      <c r="VDH107" s="530"/>
      <c r="VDI107" s="531"/>
      <c r="VDJ107" s="532"/>
      <c r="VDK107" s="533"/>
      <c r="VDL107" s="527"/>
      <c r="VDM107" s="528"/>
      <c r="VDN107" s="529"/>
      <c r="VDO107" s="530"/>
      <c r="VDP107" s="531"/>
      <c r="VDQ107" s="532"/>
      <c r="VDR107" s="533"/>
      <c r="VDS107" s="527"/>
      <c r="VDT107" s="528"/>
      <c r="VDU107" s="529"/>
      <c r="VDV107" s="530"/>
      <c r="VDW107" s="531"/>
      <c r="VDX107" s="532"/>
      <c r="VDY107" s="533"/>
      <c r="VDZ107" s="527"/>
      <c r="VEA107" s="528"/>
      <c r="VEB107" s="529"/>
      <c r="VEC107" s="530"/>
      <c r="VED107" s="531"/>
      <c r="VEE107" s="532"/>
      <c r="VEF107" s="533"/>
      <c r="VEG107" s="527"/>
      <c r="VEH107" s="528"/>
      <c r="VEI107" s="529"/>
      <c r="VEJ107" s="530"/>
      <c r="VEK107" s="531"/>
      <c r="VEL107" s="532"/>
      <c r="VEM107" s="533"/>
      <c r="VEN107" s="527"/>
      <c r="VEO107" s="528"/>
      <c r="VEP107" s="529"/>
      <c r="VEQ107" s="530"/>
      <c r="VER107" s="531"/>
      <c r="VES107" s="532"/>
      <c r="VET107" s="533"/>
      <c r="VEU107" s="527"/>
      <c r="VEV107" s="528"/>
      <c r="VEW107" s="529"/>
      <c r="VEX107" s="530"/>
      <c r="VEY107" s="531"/>
      <c r="VEZ107" s="532"/>
      <c r="VFA107" s="533"/>
      <c r="VFB107" s="527"/>
      <c r="VFC107" s="528"/>
      <c r="VFD107" s="529"/>
      <c r="VFE107" s="530"/>
      <c r="VFF107" s="531"/>
      <c r="VFG107" s="532"/>
      <c r="VFH107" s="533"/>
      <c r="VFI107" s="527"/>
      <c r="VFJ107" s="528"/>
      <c r="VFK107" s="529"/>
      <c r="VFL107" s="530"/>
      <c r="VFM107" s="531"/>
      <c r="VFN107" s="532"/>
      <c r="VFO107" s="533"/>
      <c r="VFP107" s="527"/>
      <c r="VFQ107" s="528"/>
      <c r="VFR107" s="529"/>
      <c r="VFS107" s="530"/>
      <c r="VFT107" s="531"/>
      <c r="VFU107" s="532"/>
      <c r="VFV107" s="533"/>
      <c r="VFW107" s="527"/>
      <c r="VFX107" s="528"/>
      <c r="VFY107" s="529"/>
      <c r="VFZ107" s="530"/>
      <c r="VGA107" s="531"/>
      <c r="VGB107" s="532"/>
      <c r="VGC107" s="533"/>
      <c r="VGD107" s="527"/>
      <c r="VGE107" s="528"/>
      <c r="VGF107" s="529"/>
      <c r="VGG107" s="530"/>
      <c r="VGH107" s="531"/>
      <c r="VGI107" s="532"/>
      <c r="VGJ107" s="533"/>
      <c r="VGK107" s="527"/>
      <c r="VGL107" s="528"/>
      <c r="VGM107" s="529"/>
      <c r="VGN107" s="530"/>
      <c r="VGO107" s="531"/>
      <c r="VGP107" s="532"/>
      <c r="VGQ107" s="533"/>
      <c r="VGR107" s="527"/>
      <c r="VGS107" s="528"/>
      <c r="VGT107" s="529"/>
      <c r="VGU107" s="530"/>
      <c r="VGV107" s="531"/>
      <c r="VGW107" s="532"/>
      <c r="VGX107" s="533"/>
      <c r="VGY107" s="527"/>
      <c r="VGZ107" s="528"/>
      <c r="VHA107" s="529"/>
      <c r="VHB107" s="530"/>
      <c r="VHC107" s="531"/>
      <c r="VHD107" s="532"/>
      <c r="VHE107" s="533"/>
      <c r="VHF107" s="527"/>
      <c r="VHG107" s="528"/>
      <c r="VHH107" s="529"/>
      <c r="VHI107" s="530"/>
      <c r="VHJ107" s="531"/>
      <c r="VHK107" s="532"/>
      <c r="VHL107" s="533"/>
      <c r="VHM107" s="527"/>
      <c r="VHN107" s="528"/>
      <c r="VHO107" s="529"/>
      <c r="VHP107" s="530"/>
      <c r="VHQ107" s="531"/>
      <c r="VHR107" s="532"/>
      <c r="VHS107" s="533"/>
      <c r="VHT107" s="527"/>
      <c r="VHU107" s="528"/>
      <c r="VHV107" s="529"/>
      <c r="VHW107" s="530"/>
      <c r="VHX107" s="531"/>
      <c r="VHY107" s="532"/>
      <c r="VHZ107" s="533"/>
      <c r="VIA107" s="527"/>
      <c r="VIB107" s="528"/>
      <c r="VIC107" s="529"/>
      <c r="VID107" s="530"/>
      <c r="VIE107" s="531"/>
      <c r="VIF107" s="532"/>
      <c r="VIG107" s="533"/>
      <c r="VIH107" s="527"/>
      <c r="VII107" s="528"/>
      <c r="VIJ107" s="529"/>
      <c r="VIK107" s="530"/>
      <c r="VIL107" s="531"/>
      <c r="VIM107" s="532"/>
      <c r="VIN107" s="533"/>
      <c r="VIO107" s="527"/>
      <c r="VIP107" s="528"/>
      <c r="VIQ107" s="529"/>
      <c r="VIR107" s="530"/>
      <c r="VIS107" s="531"/>
      <c r="VIT107" s="532"/>
      <c r="VIU107" s="533"/>
      <c r="VIV107" s="527"/>
      <c r="VIW107" s="528"/>
      <c r="VIX107" s="529"/>
      <c r="VIY107" s="530"/>
      <c r="VIZ107" s="531"/>
      <c r="VJA107" s="532"/>
      <c r="VJB107" s="533"/>
      <c r="VJC107" s="527"/>
      <c r="VJD107" s="528"/>
      <c r="VJE107" s="529"/>
      <c r="VJF107" s="530"/>
      <c r="VJG107" s="531"/>
      <c r="VJH107" s="532"/>
      <c r="VJI107" s="533"/>
      <c r="VJJ107" s="527"/>
      <c r="VJK107" s="528"/>
      <c r="VJL107" s="529"/>
      <c r="VJM107" s="530"/>
      <c r="VJN107" s="531"/>
      <c r="VJO107" s="532"/>
      <c r="VJP107" s="533"/>
      <c r="VJQ107" s="527"/>
      <c r="VJR107" s="528"/>
      <c r="VJS107" s="529"/>
      <c r="VJT107" s="530"/>
      <c r="VJU107" s="531"/>
      <c r="VJV107" s="532"/>
      <c r="VJW107" s="533"/>
      <c r="VJX107" s="527"/>
      <c r="VJY107" s="528"/>
      <c r="VJZ107" s="529"/>
      <c r="VKA107" s="530"/>
      <c r="VKB107" s="531"/>
      <c r="VKC107" s="532"/>
      <c r="VKD107" s="533"/>
      <c r="VKE107" s="527"/>
      <c r="VKF107" s="528"/>
      <c r="VKG107" s="529"/>
      <c r="VKH107" s="530"/>
      <c r="VKI107" s="531"/>
      <c r="VKJ107" s="532"/>
      <c r="VKK107" s="533"/>
      <c r="VKL107" s="527"/>
      <c r="VKM107" s="528"/>
      <c r="VKN107" s="529"/>
      <c r="VKO107" s="530"/>
      <c r="VKP107" s="531"/>
      <c r="VKQ107" s="532"/>
      <c r="VKR107" s="533"/>
      <c r="VKS107" s="527"/>
      <c r="VKT107" s="528"/>
      <c r="VKU107" s="529"/>
      <c r="VKV107" s="530"/>
      <c r="VKW107" s="531"/>
      <c r="VKX107" s="532"/>
      <c r="VKY107" s="533"/>
      <c r="VKZ107" s="527"/>
      <c r="VLA107" s="528"/>
      <c r="VLB107" s="529"/>
      <c r="VLC107" s="530"/>
      <c r="VLD107" s="531"/>
      <c r="VLE107" s="532"/>
      <c r="VLF107" s="533"/>
      <c r="VLG107" s="527"/>
      <c r="VLH107" s="528"/>
      <c r="VLI107" s="529"/>
      <c r="VLJ107" s="530"/>
      <c r="VLK107" s="531"/>
      <c r="VLL107" s="532"/>
      <c r="VLM107" s="533"/>
      <c r="VLN107" s="527"/>
      <c r="VLO107" s="528"/>
      <c r="VLP107" s="529"/>
      <c r="VLQ107" s="530"/>
      <c r="VLR107" s="531"/>
      <c r="VLS107" s="532"/>
      <c r="VLT107" s="533"/>
      <c r="VLU107" s="527"/>
      <c r="VLV107" s="528"/>
      <c r="VLW107" s="529"/>
      <c r="VLX107" s="530"/>
      <c r="VLY107" s="531"/>
      <c r="VLZ107" s="532"/>
      <c r="VMA107" s="533"/>
      <c r="VMB107" s="527"/>
      <c r="VMC107" s="528"/>
      <c r="VMD107" s="529"/>
      <c r="VME107" s="530"/>
      <c r="VMF107" s="531"/>
      <c r="VMG107" s="532"/>
      <c r="VMH107" s="533"/>
      <c r="VMI107" s="527"/>
      <c r="VMJ107" s="528"/>
      <c r="VMK107" s="529"/>
      <c r="VML107" s="530"/>
      <c r="VMM107" s="531"/>
      <c r="VMN107" s="532"/>
      <c r="VMO107" s="533"/>
      <c r="VMP107" s="527"/>
      <c r="VMQ107" s="528"/>
      <c r="VMR107" s="529"/>
      <c r="VMS107" s="530"/>
      <c r="VMT107" s="531"/>
      <c r="VMU107" s="532"/>
      <c r="VMV107" s="533"/>
      <c r="VMW107" s="527"/>
      <c r="VMX107" s="528"/>
      <c r="VMY107" s="529"/>
      <c r="VMZ107" s="530"/>
      <c r="VNA107" s="531"/>
      <c r="VNB107" s="532"/>
      <c r="VNC107" s="533"/>
      <c r="VND107" s="527"/>
      <c r="VNE107" s="528"/>
      <c r="VNF107" s="529"/>
      <c r="VNG107" s="530"/>
      <c r="VNH107" s="531"/>
      <c r="VNI107" s="532"/>
      <c r="VNJ107" s="533"/>
      <c r="VNK107" s="527"/>
      <c r="VNL107" s="528"/>
      <c r="VNM107" s="529"/>
      <c r="VNN107" s="530"/>
      <c r="VNO107" s="531"/>
      <c r="VNP107" s="532"/>
      <c r="VNQ107" s="533"/>
      <c r="VNR107" s="527"/>
      <c r="VNS107" s="528"/>
      <c r="VNT107" s="529"/>
      <c r="VNU107" s="530"/>
      <c r="VNV107" s="531"/>
      <c r="VNW107" s="532"/>
      <c r="VNX107" s="533"/>
      <c r="VNY107" s="527"/>
      <c r="VNZ107" s="528"/>
      <c r="VOA107" s="529"/>
      <c r="VOB107" s="530"/>
      <c r="VOC107" s="531"/>
      <c r="VOD107" s="532"/>
      <c r="VOE107" s="533"/>
      <c r="VOF107" s="527"/>
      <c r="VOG107" s="528"/>
      <c r="VOH107" s="529"/>
      <c r="VOI107" s="530"/>
      <c r="VOJ107" s="531"/>
      <c r="VOK107" s="532"/>
      <c r="VOL107" s="533"/>
      <c r="VOM107" s="527"/>
      <c r="VON107" s="528"/>
      <c r="VOO107" s="529"/>
      <c r="VOP107" s="530"/>
      <c r="VOQ107" s="531"/>
      <c r="VOR107" s="532"/>
      <c r="VOS107" s="533"/>
      <c r="VOT107" s="527"/>
      <c r="VOU107" s="528"/>
      <c r="VOV107" s="529"/>
      <c r="VOW107" s="530"/>
      <c r="VOX107" s="531"/>
      <c r="VOY107" s="532"/>
      <c r="VOZ107" s="533"/>
      <c r="VPA107" s="527"/>
      <c r="VPB107" s="528"/>
      <c r="VPC107" s="529"/>
      <c r="VPD107" s="530"/>
      <c r="VPE107" s="531"/>
      <c r="VPF107" s="532"/>
      <c r="VPG107" s="533"/>
      <c r="VPH107" s="527"/>
      <c r="VPI107" s="528"/>
      <c r="VPJ107" s="529"/>
      <c r="VPK107" s="530"/>
      <c r="VPL107" s="531"/>
      <c r="VPM107" s="532"/>
      <c r="VPN107" s="533"/>
      <c r="VPO107" s="527"/>
      <c r="VPP107" s="528"/>
      <c r="VPQ107" s="529"/>
      <c r="VPR107" s="530"/>
      <c r="VPS107" s="531"/>
      <c r="VPT107" s="532"/>
      <c r="VPU107" s="533"/>
      <c r="VPV107" s="527"/>
      <c r="VPW107" s="528"/>
      <c r="VPX107" s="529"/>
      <c r="VPY107" s="530"/>
      <c r="VPZ107" s="531"/>
      <c r="VQA107" s="532"/>
      <c r="VQB107" s="533"/>
      <c r="VQC107" s="527"/>
      <c r="VQD107" s="528"/>
      <c r="VQE107" s="529"/>
      <c r="VQF107" s="530"/>
      <c r="VQG107" s="531"/>
      <c r="VQH107" s="532"/>
      <c r="VQI107" s="533"/>
      <c r="VQJ107" s="527"/>
      <c r="VQK107" s="528"/>
      <c r="VQL107" s="529"/>
      <c r="VQM107" s="530"/>
      <c r="VQN107" s="531"/>
      <c r="VQO107" s="532"/>
      <c r="VQP107" s="533"/>
      <c r="VQQ107" s="527"/>
      <c r="VQR107" s="528"/>
      <c r="VQS107" s="529"/>
      <c r="VQT107" s="530"/>
      <c r="VQU107" s="531"/>
      <c r="VQV107" s="532"/>
      <c r="VQW107" s="533"/>
      <c r="VQX107" s="527"/>
      <c r="VQY107" s="528"/>
      <c r="VQZ107" s="529"/>
      <c r="VRA107" s="530"/>
      <c r="VRB107" s="531"/>
      <c r="VRC107" s="532"/>
      <c r="VRD107" s="533"/>
      <c r="VRE107" s="527"/>
      <c r="VRF107" s="528"/>
      <c r="VRG107" s="529"/>
      <c r="VRH107" s="530"/>
      <c r="VRI107" s="531"/>
      <c r="VRJ107" s="532"/>
      <c r="VRK107" s="533"/>
      <c r="VRL107" s="527"/>
      <c r="VRM107" s="528"/>
      <c r="VRN107" s="529"/>
      <c r="VRO107" s="530"/>
      <c r="VRP107" s="531"/>
      <c r="VRQ107" s="532"/>
      <c r="VRR107" s="533"/>
      <c r="VRS107" s="527"/>
      <c r="VRT107" s="528"/>
      <c r="VRU107" s="529"/>
      <c r="VRV107" s="530"/>
      <c r="VRW107" s="531"/>
      <c r="VRX107" s="532"/>
      <c r="VRY107" s="533"/>
      <c r="VRZ107" s="527"/>
      <c r="VSA107" s="528"/>
      <c r="VSB107" s="529"/>
      <c r="VSC107" s="530"/>
      <c r="VSD107" s="531"/>
      <c r="VSE107" s="532"/>
      <c r="VSF107" s="533"/>
      <c r="VSG107" s="527"/>
      <c r="VSH107" s="528"/>
      <c r="VSI107" s="529"/>
      <c r="VSJ107" s="530"/>
      <c r="VSK107" s="531"/>
      <c r="VSL107" s="532"/>
      <c r="VSM107" s="533"/>
      <c r="VSN107" s="527"/>
      <c r="VSO107" s="528"/>
      <c r="VSP107" s="529"/>
      <c r="VSQ107" s="530"/>
      <c r="VSR107" s="531"/>
      <c r="VSS107" s="532"/>
      <c r="VST107" s="533"/>
      <c r="VSU107" s="527"/>
      <c r="VSV107" s="528"/>
      <c r="VSW107" s="529"/>
      <c r="VSX107" s="530"/>
      <c r="VSY107" s="531"/>
      <c r="VSZ107" s="532"/>
      <c r="VTA107" s="533"/>
      <c r="VTB107" s="527"/>
      <c r="VTC107" s="528"/>
      <c r="VTD107" s="529"/>
      <c r="VTE107" s="530"/>
      <c r="VTF107" s="531"/>
      <c r="VTG107" s="532"/>
      <c r="VTH107" s="533"/>
      <c r="VTI107" s="527"/>
      <c r="VTJ107" s="528"/>
      <c r="VTK107" s="529"/>
      <c r="VTL107" s="530"/>
      <c r="VTM107" s="531"/>
      <c r="VTN107" s="532"/>
      <c r="VTO107" s="533"/>
      <c r="VTP107" s="527"/>
      <c r="VTQ107" s="528"/>
      <c r="VTR107" s="529"/>
      <c r="VTS107" s="530"/>
      <c r="VTT107" s="531"/>
      <c r="VTU107" s="532"/>
      <c r="VTV107" s="533"/>
      <c r="VTW107" s="527"/>
      <c r="VTX107" s="528"/>
      <c r="VTY107" s="529"/>
      <c r="VTZ107" s="530"/>
      <c r="VUA107" s="531"/>
      <c r="VUB107" s="532"/>
      <c r="VUC107" s="533"/>
      <c r="VUD107" s="527"/>
      <c r="VUE107" s="528"/>
      <c r="VUF107" s="529"/>
      <c r="VUG107" s="530"/>
      <c r="VUH107" s="531"/>
      <c r="VUI107" s="532"/>
      <c r="VUJ107" s="533"/>
      <c r="VUK107" s="527"/>
      <c r="VUL107" s="528"/>
      <c r="VUM107" s="529"/>
      <c r="VUN107" s="530"/>
      <c r="VUO107" s="531"/>
      <c r="VUP107" s="532"/>
      <c r="VUQ107" s="533"/>
      <c r="VUR107" s="527"/>
      <c r="VUS107" s="528"/>
      <c r="VUT107" s="529"/>
      <c r="VUU107" s="530"/>
      <c r="VUV107" s="531"/>
      <c r="VUW107" s="532"/>
      <c r="VUX107" s="533"/>
      <c r="VUY107" s="527"/>
      <c r="VUZ107" s="528"/>
      <c r="VVA107" s="529"/>
      <c r="VVB107" s="530"/>
      <c r="VVC107" s="531"/>
      <c r="VVD107" s="532"/>
      <c r="VVE107" s="533"/>
      <c r="VVF107" s="527"/>
      <c r="VVG107" s="528"/>
      <c r="VVH107" s="529"/>
      <c r="VVI107" s="530"/>
      <c r="VVJ107" s="531"/>
      <c r="VVK107" s="532"/>
      <c r="VVL107" s="533"/>
      <c r="VVM107" s="527"/>
      <c r="VVN107" s="528"/>
      <c r="VVO107" s="529"/>
      <c r="VVP107" s="530"/>
      <c r="VVQ107" s="531"/>
      <c r="VVR107" s="532"/>
      <c r="VVS107" s="533"/>
      <c r="VVT107" s="527"/>
      <c r="VVU107" s="528"/>
      <c r="VVV107" s="529"/>
      <c r="VVW107" s="530"/>
      <c r="VVX107" s="531"/>
      <c r="VVY107" s="532"/>
      <c r="VVZ107" s="533"/>
      <c r="VWA107" s="527"/>
      <c r="VWB107" s="528"/>
      <c r="VWC107" s="529"/>
      <c r="VWD107" s="530"/>
      <c r="VWE107" s="531"/>
      <c r="VWF107" s="532"/>
      <c r="VWG107" s="533"/>
      <c r="VWH107" s="527"/>
      <c r="VWI107" s="528"/>
      <c r="VWJ107" s="529"/>
      <c r="VWK107" s="530"/>
      <c r="VWL107" s="531"/>
      <c r="VWM107" s="532"/>
      <c r="VWN107" s="533"/>
      <c r="VWO107" s="527"/>
      <c r="VWP107" s="528"/>
      <c r="VWQ107" s="529"/>
      <c r="VWR107" s="530"/>
      <c r="VWS107" s="531"/>
      <c r="VWT107" s="532"/>
      <c r="VWU107" s="533"/>
      <c r="VWV107" s="527"/>
      <c r="VWW107" s="528"/>
      <c r="VWX107" s="529"/>
      <c r="VWY107" s="530"/>
      <c r="VWZ107" s="531"/>
      <c r="VXA107" s="532"/>
      <c r="VXB107" s="533"/>
      <c r="VXC107" s="527"/>
      <c r="VXD107" s="528"/>
      <c r="VXE107" s="529"/>
      <c r="VXF107" s="530"/>
      <c r="VXG107" s="531"/>
      <c r="VXH107" s="532"/>
      <c r="VXI107" s="533"/>
      <c r="VXJ107" s="527"/>
      <c r="VXK107" s="528"/>
      <c r="VXL107" s="529"/>
      <c r="VXM107" s="530"/>
      <c r="VXN107" s="531"/>
      <c r="VXO107" s="532"/>
      <c r="VXP107" s="533"/>
      <c r="VXQ107" s="527"/>
      <c r="VXR107" s="528"/>
      <c r="VXS107" s="529"/>
      <c r="VXT107" s="530"/>
      <c r="VXU107" s="531"/>
      <c r="VXV107" s="532"/>
      <c r="VXW107" s="533"/>
      <c r="VXX107" s="527"/>
      <c r="VXY107" s="528"/>
      <c r="VXZ107" s="529"/>
      <c r="VYA107" s="530"/>
      <c r="VYB107" s="531"/>
      <c r="VYC107" s="532"/>
      <c r="VYD107" s="533"/>
      <c r="VYE107" s="527"/>
      <c r="VYF107" s="528"/>
      <c r="VYG107" s="529"/>
      <c r="VYH107" s="530"/>
      <c r="VYI107" s="531"/>
      <c r="VYJ107" s="532"/>
      <c r="VYK107" s="533"/>
      <c r="VYL107" s="527"/>
      <c r="VYM107" s="528"/>
      <c r="VYN107" s="529"/>
      <c r="VYO107" s="530"/>
      <c r="VYP107" s="531"/>
      <c r="VYQ107" s="532"/>
      <c r="VYR107" s="533"/>
      <c r="VYS107" s="527"/>
      <c r="VYT107" s="528"/>
      <c r="VYU107" s="529"/>
      <c r="VYV107" s="530"/>
      <c r="VYW107" s="531"/>
      <c r="VYX107" s="532"/>
      <c r="VYY107" s="533"/>
      <c r="VYZ107" s="527"/>
      <c r="VZA107" s="528"/>
      <c r="VZB107" s="529"/>
      <c r="VZC107" s="530"/>
      <c r="VZD107" s="531"/>
      <c r="VZE107" s="532"/>
      <c r="VZF107" s="533"/>
      <c r="VZG107" s="527"/>
      <c r="VZH107" s="528"/>
      <c r="VZI107" s="529"/>
      <c r="VZJ107" s="530"/>
      <c r="VZK107" s="531"/>
      <c r="VZL107" s="532"/>
      <c r="VZM107" s="533"/>
      <c r="VZN107" s="527"/>
      <c r="VZO107" s="528"/>
      <c r="VZP107" s="529"/>
      <c r="VZQ107" s="530"/>
      <c r="VZR107" s="531"/>
      <c r="VZS107" s="532"/>
      <c r="VZT107" s="533"/>
      <c r="VZU107" s="527"/>
      <c r="VZV107" s="528"/>
      <c r="VZW107" s="529"/>
      <c r="VZX107" s="530"/>
      <c r="VZY107" s="531"/>
      <c r="VZZ107" s="532"/>
      <c r="WAA107" s="533"/>
      <c r="WAB107" s="527"/>
      <c r="WAC107" s="528"/>
      <c r="WAD107" s="529"/>
      <c r="WAE107" s="530"/>
      <c r="WAF107" s="531"/>
      <c r="WAG107" s="532"/>
      <c r="WAH107" s="533"/>
      <c r="WAI107" s="527"/>
      <c r="WAJ107" s="528"/>
      <c r="WAK107" s="529"/>
      <c r="WAL107" s="530"/>
      <c r="WAM107" s="531"/>
      <c r="WAN107" s="532"/>
      <c r="WAO107" s="533"/>
      <c r="WAP107" s="527"/>
      <c r="WAQ107" s="528"/>
      <c r="WAR107" s="529"/>
      <c r="WAS107" s="530"/>
      <c r="WAT107" s="531"/>
      <c r="WAU107" s="532"/>
      <c r="WAV107" s="533"/>
      <c r="WAW107" s="527"/>
      <c r="WAX107" s="528"/>
      <c r="WAY107" s="529"/>
      <c r="WAZ107" s="530"/>
      <c r="WBA107" s="531"/>
      <c r="WBB107" s="532"/>
      <c r="WBC107" s="533"/>
      <c r="WBD107" s="527"/>
      <c r="WBE107" s="528"/>
      <c r="WBF107" s="529"/>
      <c r="WBG107" s="530"/>
      <c r="WBH107" s="531"/>
      <c r="WBI107" s="532"/>
      <c r="WBJ107" s="533"/>
      <c r="WBK107" s="527"/>
      <c r="WBL107" s="528"/>
      <c r="WBM107" s="529"/>
      <c r="WBN107" s="530"/>
      <c r="WBO107" s="531"/>
      <c r="WBP107" s="532"/>
      <c r="WBQ107" s="533"/>
      <c r="WBR107" s="527"/>
      <c r="WBS107" s="528"/>
      <c r="WBT107" s="529"/>
      <c r="WBU107" s="530"/>
      <c r="WBV107" s="531"/>
      <c r="WBW107" s="532"/>
      <c r="WBX107" s="533"/>
      <c r="WBY107" s="527"/>
      <c r="WBZ107" s="528"/>
      <c r="WCA107" s="529"/>
      <c r="WCB107" s="530"/>
      <c r="WCC107" s="531"/>
      <c r="WCD107" s="532"/>
      <c r="WCE107" s="533"/>
      <c r="WCF107" s="527"/>
      <c r="WCG107" s="528"/>
      <c r="WCH107" s="529"/>
      <c r="WCI107" s="530"/>
      <c r="WCJ107" s="531"/>
      <c r="WCK107" s="532"/>
      <c r="WCL107" s="533"/>
      <c r="WCM107" s="527"/>
      <c r="WCN107" s="528"/>
      <c r="WCO107" s="529"/>
      <c r="WCP107" s="530"/>
      <c r="WCQ107" s="531"/>
      <c r="WCR107" s="532"/>
      <c r="WCS107" s="533"/>
      <c r="WCT107" s="527"/>
      <c r="WCU107" s="528"/>
      <c r="WCV107" s="529"/>
      <c r="WCW107" s="530"/>
      <c r="WCX107" s="531"/>
      <c r="WCY107" s="532"/>
      <c r="WCZ107" s="533"/>
      <c r="WDA107" s="527"/>
      <c r="WDB107" s="528"/>
      <c r="WDC107" s="529"/>
      <c r="WDD107" s="530"/>
      <c r="WDE107" s="531"/>
      <c r="WDF107" s="532"/>
      <c r="WDG107" s="533"/>
      <c r="WDH107" s="527"/>
      <c r="WDI107" s="528"/>
      <c r="WDJ107" s="529"/>
      <c r="WDK107" s="530"/>
      <c r="WDL107" s="531"/>
      <c r="WDM107" s="532"/>
      <c r="WDN107" s="533"/>
      <c r="WDO107" s="527"/>
      <c r="WDP107" s="528"/>
      <c r="WDQ107" s="529"/>
      <c r="WDR107" s="530"/>
      <c r="WDS107" s="531"/>
      <c r="WDT107" s="532"/>
      <c r="WDU107" s="533"/>
      <c r="WDV107" s="527"/>
      <c r="WDW107" s="528"/>
      <c r="WDX107" s="529"/>
      <c r="WDY107" s="530"/>
      <c r="WDZ107" s="531"/>
      <c r="WEA107" s="532"/>
      <c r="WEB107" s="533"/>
      <c r="WEC107" s="527"/>
      <c r="WED107" s="528"/>
      <c r="WEE107" s="529"/>
      <c r="WEF107" s="530"/>
      <c r="WEG107" s="531"/>
      <c r="WEH107" s="532"/>
      <c r="WEI107" s="533"/>
      <c r="WEJ107" s="527"/>
      <c r="WEK107" s="528"/>
      <c r="WEL107" s="529"/>
      <c r="WEM107" s="530"/>
      <c r="WEN107" s="531"/>
      <c r="WEO107" s="532"/>
      <c r="WEP107" s="533"/>
      <c r="WEQ107" s="527"/>
      <c r="WER107" s="528"/>
      <c r="WES107" s="529"/>
      <c r="WET107" s="530"/>
      <c r="WEU107" s="531"/>
      <c r="WEV107" s="532"/>
      <c r="WEW107" s="533"/>
      <c r="WEX107" s="527"/>
      <c r="WEY107" s="528"/>
      <c r="WEZ107" s="529"/>
      <c r="WFA107" s="530"/>
      <c r="WFB107" s="531"/>
      <c r="WFC107" s="532"/>
      <c r="WFD107" s="533"/>
      <c r="WFE107" s="527"/>
      <c r="WFF107" s="528"/>
      <c r="WFG107" s="529"/>
      <c r="WFH107" s="530"/>
      <c r="WFI107" s="531"/>
      <c r="WFJ107" s="532"/>
      <c r="WFK107" s="533"/>
      <c r="WFL107" s="527"/>
      <c r="WFM107" s="528"/>
      <c r="WFN107" s="529"/>
      <c r="WFO107" s="530"/>
      <c r="WFP107" s="531"/>
      <c r="WFQ107" s="532"/>
      <c r="WFR107" s="533"/>
      <c r="WFS107" s="527"/>
      <c r="WFT107" s="528"/>
      <c r="WFU107" s="529"/>
      <c r="WFV107" s="530"/>
      <c r="WFW107" s="531"/>
      <c r="WFX107" s="532"/>
      <c r="WFY107" s="533"/>
      <c r="WFZ107" s="527"/>
      <c r="WGA107" s="528"/>
      <c r="WGB107" s="529"/>
      <c r="WGC107" s="530"/>
      <c r="WGD107" s="531"/>
      <c r="WGE107" s="532"/>
      <c r="WGF107" s="533"/>
      <c r="WGG107" s="527"/>
      <c r="WGH107" s="528"/>
      <c r="WGI107" s="529"/>
      <c r="WGJ107" s="530"/>
      <c r="WGK107" s="531"/>
      <c r="WGL107" s="532"/>
      <c r="WGM107" s="533"/>
      <c r="WGN107" s="527"/>
      <c r="WGO107" s="528"/>
      <c r="WGP107" s="529"/>
      <c r="WGQ107" s="530"/>
      <c r="WGR107" s="531"/>
      <c r="WGS107" s="532"/>
      <c r="WGT107" s="533"/>
      <c r="WGU107" s="527"/>
      <c r="WGV107" s="528"/>
      <c r="WGW107" s="529"/>
      <c r="WGX107" s="530"/>
      <c r="WGY107" s="531"/>
      <c r="WGZ107" s="532"/>
      <c r="WHA107" s="533"/>
      <c r="WHB107" s="527"/>
      <c r="WHC107" s="528"/>
      <c r="WHD107" s="529"/>
      <c r="WHE107" s="530"/>
      <c r="WHF107" s="531"/>
      <c r="WHG107" s="532"/>
      <c r="WHH107" s="533"/>
      <c r="WHI107" s="527"/>
      <c r="WHJ107" s="528"/>
      <c r="WHK107" s="529"/>
      <c r="WHL107" s="530"/>
      <c r="WHM107" s="531"/>
      <c r="WHN107" s="532"/>
      <c r="WHO107" s="533"/>
      <c r="WHP107" s="527"/>
      <c r="WHQ107" s="528"/>
      <c r="WHR107" s="529"/>
      <c r="WHS107" s="530"/>
      <c r="WHT107" s="531"/>
      <c r="WHU107" s="532"/>
      <c r="WHV107" s="533"/>
      <c r="WHW107" s="527"/>
      <c r="WHX107" s="528"/>
      <c r="WHY107" s="529"/>
      <c r="WHZ107" s="530"/>
      <c r="WIA107" s="531"/>
      <c r="WIB107" s="532"/>
      <c r="WIC107" s="533"/>
      <c r="WID107" s="527"/>
      <c r="WIE107" s="528"/>
      <c r="WIF107" s="529"/>
      <c r="WIG107" s="530"/>
      <c r="WIH107" s="531"/>
      <c r="WII107" s="532"/>
      <c r="WIJ107" s="533"/>
      <c r="WIK107" s="527"/>
      <c r="WIL107" s="528"/>
      <c r="WIM107" s="529"/>
      <c r="WIN107" s="530"/>
      <c r="WIO107" s="531"/>
      <c r="WIP107" s="532"/>
      <c r="WIQ107" s="533"/>
      <c r="WIR107" s="527"/>
      <c r="WIS107" s="528"/>
      <c r="WIT107" s="529"/>
      <c r="WIU107" s="530"/>
      <c r="WIV107" s="531"/>
      <c r="WIW107" s="532"/>
      <c r="WIX107" s="533"/>
      <c r="WIY107" s="527"/>
      <c r="WIZ107" s="528"/>
      <c r="WJA107" s="529"/>
      <c r="WJB107" s="530"/>
      <c r="WJC107" s="531"/>
      <c r="WJD107" s="532"/>
      <c r="WJE107" s="533"/>
      <c r="WJF107" s="527"/>
      <c r="WJG107" s="528"/>
      <c r="WJH107" s="529"/>
      <c r="WJI107" s="530"/>
      <c r="WJJ107" s="531"/>
      <c r="WJK107" s="532"/>
      <c r="WJL107" s="533"/>
      <c r="WJM107" s="527"/>
      <c r="WJN107" s="528"/>
      <c r="WJO107" s="529"/>
      <c r="WJP107" s="530"/>
      <c r="WJQ107" s="531"/>
      <c r="WJR107" s="532"/>
      <c r="WJS107" s="533"/>
      <c r="WJT107" s="527"/>
      <c r="WJU107" s="528"/>
      <c r="WJV107" s="529"/>
      <c r="WJW107" s="530"/>
      <c r="WJX107" s="531"/>
      <c r="WJY107" s="532"/>
      <c r="WJZ107" s="533"/>
      <c r="WKA107" s="527"/>
      <c r="WKB107" s="528"/>
      <c r="WKC107" s="529"/>
      <c r="WKD107" s="530"/>
      <c r="WKE107" s="531"/>
      <c r="WKF107" s="532"/>
      <c r="WKG107" s="533"/>
      <c r="WKH107" s="527"/>
      <c r="WKI107" s="528"/>
      <c r="WKJ107" s="529"/>
      <c r="WKK107" s="530"/>
      <c r="WKL107" s="531"/>
      <c r="WKM107" s="532"/>
      <c r="WKN107" s="533"/>
      <c r="WKO107" s="527"/>
      <c r="WKP107" s="528"/>
      <c r="WKQ107" s="529"/>
      <c r="WKR107" s="530"/>
      <c r="WKS107" s="531"/>
      <c r="WKT107" s="532"/>
      <c r="WKU107" s="533"/>
      <c r="WKV107" s="527"/>
      <c r="WKW107" s="528"/>
      <c r="WKX107" s="529"/>
      <c r="WKY107" s="530"/>
      <c r="WKZ107" s="531"/>
      <c r="WLA107" s="532"/>
      <c r="WLB107" s="533"/>
      <c r="WLC107" s="527"/>
      <c r="WLD107" s="528"/>
      <c r="WLE107" s="529"/>
      <c r="WLF107" s="530"/>
      <c r="WLG107" s="531"/>
      <c r="WLH107" s="532"/>
      <c r="WLI107" s="533"/>
      <c r="WLJ107" s="527"/>
      <c r="WLK107" s="528"/>
      <c r="WLL107" s="529"/>
      <c r="WLM107" s="530"/>
      <c r="WLN107" s="531"/>
      <c r="WLO107" s="532"/>
      <c r="WLP107" s="533"/>
      <c r="WLQ107" s="527"/>
      <c r="WLR107" s="528"/>
      <c r="WLS107" s="529"/>
      <c r="WLT107" s="530"/>
      <c r="WLU107" s="531"/>
      <c r="WLV107" s="532"/>
      <c r="WLW107" s="533"/>
      <c r="WLX107" s="527"/>
      <c r="WLY107" s="528"/>
      <c r="WLZ107" s="529"/>
      <c r="WMA107" s="530"/>
      <c r="WMB107" s="531"/>
      <c r="WMC107" s="532"/>
      <c r="WMD107" s="533"/>
      <c r="WME107" s="527"/>
      <c r="WMF107" s="528"/>
      <c r="WMG107" s="529"/>
      <c r="WMH107" s="530"/>
      <c r="WMI107" s="531"/>
      <c r="WMJ107" s="532"/>
      <c r="WMK107" s="533"/>
      <c r="WML107" s="527"/>
      <c r="WMM107" s="528"/>
      <c r="WMN107" s="529"/>
      <c r="WMO107" s="530"/>
      <c r="WMP107" s="531"/>
      <c r="WMQ107" s="532"/>
      <c r="WMR107" s="533"/>
      <c r="WMS107" s="527"/>
      <c r="WMT107" s="528"/>
      <c r="WMU107" s="529"/>
      <c r="WMV107" s="530"/>
      <c r="WMW107" s="531"/>
      <c r="WMX107" s="532"/>
      <c r="WMY107" s="533"/>
      <c r="WMZ107" s="527"/>
      <c r="WNA107" s="528"/>
      <c r="WNB107" s="529"/>
      <c r="WNC107" s="530"/>
      <c r="WND107" s="531"/>
      <c r="WNE107" s="532"/>
      <c r="WNF107" s="533"/>
      <c r="WNG107" s="527"/>
      <c r="WNH107" s="528"/>
      <c r="WNI107" s="529"/>
      <c r="WNJ107" s="530"/>
      <c r="WNK107" s="531"/>
      <c r="WNL107" s="532"/>
      <c r="WNM107" s="533"/>
      <c r="WNN107" s="527"/>
      <c r="WNO107" s="528"/>
      <c r="WNP107" s="529"/>
      <c r="WNQ107" s="530"/>
      <c r="WNR107" s="531"/>
      <c r="WNS107" s="532"/>
      <c r="WNT107" s="533"/>
      <c r="WNU107" s="527"/>
      <c r="WNV107" s="528"/>
      <c r="WNW107" s="529"/>
      <c r="WNX107" s="530"/>
      <c r="WNY107" s="531"/>
      <c r="WNZ107" s="532"/>
      <c r="WOA107" s="533"/>
      <c r="WOB107" s="527"/>
      <c r="WOC107" s="528"/>
      <c r="WOD107" s="529"/>
      <c r="WOE107" s="530"/>
      <c r="WOF107" s="531"/>
      <c r="WOG107" s="532"/>
      <c r="WOH107" s="533"/>
      <c r="WOI107" s="527"/>
      <c r="WOJ107" s="528"/>
      <c r="WOK107" s="529"/>
      <c r="WOL107" s="530"/>
      <c r="WOM107" s="531"/>
      <c r="WON107" s="532"/>
      <c r="WOO107" s="533"/>
      <c r="WOP107" s="527"/>
      <c r="WOQ107" s="528"/>
      <c r="WOR107" s="529"/>
      <c r="WOS107" s="530"/>
      <c r="WOT107" s="531"/>
      <c r="WOU107" s="532"/>
      <c r="WOV107" s="533"/>
      <c r="WOW107" s="527"/>
      <c r="WOX107" s="528"/>
      <c r="WOY107" s="529"/>
      <c r="WOZ107" s="530"/>
      <c r="WPA107" s="531"/>
      <c r="WPB107" s="532"/>
      <c r="WPC107" s="533"/>
      <c r="WPD107" s="527"/>
      <c r="WPE107" s="528"/>
      <c r="WPF107" s="529"/>
      <c r="WPG107" s="530"/>
      <c r="WPH107" s="531"/>
      <c r="WPI107" s="532"/>
      <c r="WPJ107" s="533"/>
      <c r="WPK107" s="527"/>
      <c r="WPL107" s="528"/>
      <c r="WPM107" s="529"/>
      <c r="WPN107" s="530"/>
      <c r="WPO107" s="531"/>
      <c r="WPP107" s="532"/>
      <c r="WPQ107" s="533"/>
      <c r="WPR107" s="527"/>
      <c r="WPS107" s="528"/>
      <c r="WPT107" s="529"/>
      <c r="WPU107" s="530"/>
      <c r="WPV107" s="531"/>
      <c r="WPW107" s="532"/>
      <c r="WPX107" s="533"/>
      <c r="WPY107" s="527"/>
      <c r="WPZ107" s="528"/>
      <c r="WQA107" s="529"/>
      <c r="WQB107" s="530"/>
      <c r="WQC107" s="531"/>
      <c r="WQD107" s="532"/>
      <c r="WQE107" s="533"/>
      <c r="WQF107" s="527"/>
      <c r="WQG107" s="528"/>
      <c r="WQH107" s="529"/>
      <c r="WQI107" s="530"/>
      <c r="WQJ107" s="531"/>
      <c r="WQK107" s="532"/>
      <c r="WQL107" s="533"/>
      <c r="WQM107" s="527"/>
      <c r="WQN107" s="528"/>
      <c r="WQO107" s="529"/>
      <c r="WQP107" s="530"/>
      <c r="WQQ107" s="531"/>
      <c r="WQR107" s="532"/>
      <c r="WQS107" s="533"/>
      <c r="WQT107" s="527"/>
      <c r="WQU107" s="528"/>
      <c r="WQV107" s="529"/>
      <c r="WQW107" s="530"/>
      <c r="WQX107" s="531"/>
      <c r="WQY107" s="532"/>
      <c r="WQZ107" s="533"/>
      <c r="WRA107" s="527"/>
      <c r="WRB107" s="528"/>
      <c r="WRC107" s="529"/>
      <c r="WRD107" s="530"/>
      <c r="WRE107" s="531"/>
      <c r="WRF107" s="532"/>
      <c r="WRG107" s="533"/>
      <c r="WRH107" s="527"/>
      <c r="WRI107" s="528"/>
      <c r="WRJ107" s="529"/>
      <c r="WRK107" s="530"/>
      <c r="WRL107" s="531"/>
      <c r="WRM107" s="532"/>
      <c r="WRN107" s="533"/>
      <c r="WRO107" s="527"/>
      <c r="WRP107" s="528"/>
      <c r="WRQ107" s="529"/>
      <c r="WRR107" s="530"/>
      <c r="WRS107" s="531"/>
      <c r="WRT107" s="532"/>
      <c r="WRU107" s="533"/>
      <c r="WRV107" s="527"/>
      <c r="WRW107" s="528"/>
      <c r="WRX107" s="529"/>
      <c r="WRY107" s="530"/>
      <c r="WRZ107" s="531"/>
      <c r="WSA107" s="532"/>
      <c r="WSB107" s="533"/>
      <c r="WSC107" s="527"/>
      <c r="WSD107" s="528"/>
      <c r="WSE107" s="529"/>
      <c r="WSF107" s="530"/>
      <c r="WSG107" s="531"/>
      <c r="WSH107" s="532"/>
      <c r="WSI107" s="533"/>
      <c r="WSJ107" s="527"/>
      <c r="WSK107" s="528"/>
      <c r="WSL107" s="529"/>
      <c r="WSM107" s="530"/>
      <c r="WSN107" s="531"/>
      <c r="WSO107" s="532"/>
      <c r="WSP107" s="533"/>
      <c r="WSQ107" s="527"/>
      <c r="WSR107" s="528"/>
      <c r="WSS107" s="529"/>
      <c r="WST107" s="530"/>
      <c r="WSU107" s="531"/>
      <c r="WSV107" s="532"/>
      <c r="WSW107" s="533"/>
      <c r="WSX107" s="527"/>
      <c r="WSY107" s="528"/>
      <c r="WSZ107" s="529"/>
      <c r="WTA107" s="530"/>
      <c r="WTB107" s="531"/>
      <c r="WTC107" s="532"/>
      <c r="WTD107" s="533"/>
      <c r="WTE107" s="527"/>
      <c r="WTF107" s="528"/>
      <c r="WTG107" s="529"/>
      <c r="WTH107" s="530"/>
      <c r="WTI107" s="531"/>
      <c r="WTJ107" s="532"/>
      <c r="WTK107" s="533"/>
      <c r="WTL107" s="527"/>
      <c r="WTM107" s="528"/>
      <c r="WTN107" s="529"/>
      <c r="WTO107" s="530"/>
      <c r="WTP107" s="531"/>
      <c r="WTQ107" s="532"/>
      <c r="WTR107" s="533"/>
      <c r="WTS107" s="527"/>
      <c r="WTT107" s="528"/>
      <c r="WTU107" s="529"/>
      <c r="WTV107" s="530"/>
      <c r="WTW107" s="531"/>
      <c r="WTX107" s="532"/>
      <c r="WTY107" s="533"/>
      <c r="WTZ107" s="527"/>
      <c r="WUA107" s="528"/>
      <c r="WUB107" s="529"/>
      <c r="WUC107" s="530"/>
      <c r="WUD107" s="531"/>
      <c r="WUE107" s="532"/>
      <c r="WUF107" s="533"/>
      <c r="WUG107" s="527"/>
      <c r="WUH107" s="528"/>
      <c r="WUI107" s="529"/>
      <c r="WUJ107" s="530"/>
      <c r="WUK107" s="531"/>
      <c r="WUL107" s="532"/>
      <c r="WUM107" s="533"/>
      <c r="WUN107" s="527"/>
      <c r="WUO107" s="528"/>
      <c r="WUP107" s="529"/>
      <c r="WUQ107" s="530"/>
      <c r="WUR107" s="531"/>
      <c r="WUS107" s="532"/>
      <c r="WUT107" s="533"/>
      <c r="WUU107" s="527"/>
      <c r="WUV107" s="528"/>
      <c r="WUW107" s="529"/>
      <c r="WUX107" s="530"/>
      <c r="WUY107" s="531"/>
      <c r="WUZ107" s="532"/>
      <c r="WVA107" s="533"/>
      <c r="WVB107" s="527"/>
      <c r="WVC107" s="528"/>
      <c r="WVD107" s="529"/>
      <c r="WVE107" s="530"/>
      <c r="WVF107" s="531"/>
      <c r="WVG107" s="532"/>
      <c r="WVH107" s="533"/>
      <c r="WVI107" s="527"/>
      <c r="WVJ107" s="528"/>
      <c r="WVK107" s="529"/>
      <c r="WVL107" s="530"/>
      <c r="WVM107" s="531"/>
      <c r="WVN107" s="532"/>
      <c r="WVO107" s="533"/>
      <c r="WVP107" s="527"/>
      <c r="WVQ107" s="528"/>
      <c r="WVR107" s="529"/>
      <c r="WVS107" s="530"/>
      <c r="WVT107" s="531"/>
      <c r="WVU107" s="532"/>
      <c r="WVV107" s="533"/>
      <c r="WVW107" s="527"/>
      <c r="WVX107" s="528"/>
      <c r="WVY107" s="529"/>
      <c r="WVZ107" s="530"/>
      <c r="WWA107" s="531"/>
      <c r="WWB107" s="532"/>
      <c r="WWC107" s="533"/>
      <c r="WWD107" s="527"/>
      <c r="WWE107" s="528"/>
      <c r="WWF107" s="529"/>
      <c r="WWG107" s="530"/>
      <c r="WWH107" s="531"/>
      <c r="WWI107" s="532"/>
      <c r="WWJ107" s="533"/>
      <c r="WWK107" s="527"/>
      <c r="WWL107" s="528"/>
      <c r="WWM107" s="529"/>
      <c r="WWN107" s="530"/>
      <c r="WWO107" s="531"/>
      <c r="WWP107" s="532"/>
      <c r="WWQ107" s="533"/>
      <c r="WWR107" s="527"/>
      <c r="WWS107" s="528"/>
      <c r="WWT107" s="529"/>
      <c r="WWU107" s="530"/>
      <c r="WWV107" s="531"/>
      <c r="WWW107" s="532"/>
      <c r="WWX107" s="533"/>
      <c r="WWY107" s="527"/>
      <c r="WWZ107" s="528"/>
      <c r="WXA107" s="529"/>
      <c r="WXB107" s="530"/>
      <c r="WXC107" s="531"/>
      <c r="WXD107" s="532"/>
      <c r="WXE107" s="533"/>
      <c r="WXF107" s="527"/>
      <c r="WXG107" s="528"/>
      <c r="WXH107" s="529"/>
      <c r="WXI107" s="530"/>
      <c r="WXJ107" s="531"/>
      <c r="WXK107" s="532"/>
      <c r="WXL107" s="533"/>
      <c r="WXM107" s="527"/>
      <c r="WXN107" s="528"/>
      <c r="WXO107" s="529"/>
      <c r="WXP107" s="530"/>
      <c r="WXQ107" s="531"/>
      <c r="WXR107" s="532"/>
      <c r="WXS107" s="533"/>
      <c r="WXT107" s="527"/>
      <c r="WXU107" s="528"/>
      <c r="WXV107" s="529"/>
      <c r="WXW107" s="530"/>
      <c r="WXX107" s="531"/>
      <c r="WXY107" s="532"/>
      <c r="WXZ107" s="533"/>
      <c r="WYA107" s="527"/>
      <c r="WYB107" s="528"/>
      <c r="WYC107" s="529"/>
      <c r="WYD107" s="530"/>
      <c r="WYE107" s="531"/>
      <c r="WYF107" s="532"/>
      <c r="WYG107" s="533"/>
      <c r="WYH107" s="527"/>
      <c r="WYI107" s="528"/>
      <c r="WYJ107" s="529"/>
      <c r="WYK107" s="530"/>
      <c r="WYL107" s="531"/>
      <c r="WYM107" s="532"/>
      <c r="WYN107" s="533"/>
      <c r="WYO107" s="527"/>
      <c r="WYP107" s="528"/>
      <c r="WYQ107" s="529"/>
      <c r="WYR107" s="530"/>
      <c r="WYS107" s="531"/>
      <c r="WYT107" s="532"/>
      <c r="WYU107" s="533"/>
      <c r="WYV107" s="527"/>
      <c r="WYW107" s="528"/>
      <c r="WYX107" s="529"/>
      <c r="WYY107" s="530"/>
      <c r="WYZ107" s="531"/>
      <c r="WZA107" s="532"/>
      <c r="WZB107" s="533"/>
      <c r="WZC107" s="527"/>
      <c r="WZD107" s="528"/>
      <c r="WZE107" s="529"/>
      <c r="WZF107" s="530"/>
      <c r="WZG107" s="531"/>
      <c r="WZH107" s="532"/>
      <c r="WZI107" s="533"/>
      <c r="WZJ107" s="527"/>
      <c r="WZK107" s="528"/>
      <c r="WZL107" s="529"/>
      <c r="WZM107" s="530"/>
      <c r="WZN107" s="531"/>
      <c r="WZO107" s="532"/>
      <c r="WZP107" s="533"/>
      <c r="WZQ107" s="527"/>
      <c r="WZR107" s="528"/>
      <c r="WZS107" s="529"/>
      <c r="WZT107" s="530"/>
      <c r="WZU107" s="531"/>
      <c r="WZV107" s="532"/>
      <c r="WZW107" s="533"/>
      <c r="WZX107" s="527"/>
      <c r="WZY107" s="528"/>
      <c r="WZZ107" s="529"/>
      <c r="XAA107" s="530"/>
      <c r="XAB107" s="531"/>
      <c r="XAC107" s="532"/>
      <c r="XAD107" s="533"/>
      <c r="XAE107" s="527"/>
      <c r="XAF107" s="528"/>
      <c r="XAG107" s="529"/>
      <c r="XAH107" s="530"/>
      <c r="XAI107" s="531"/>
      <c r="XAJ107" s="532"/>
      <c r="XAK107" s="533"/>
      <c r="XAL107" s="527"/>
      <c r="XAM107" s="528"/>
      <c r="XAN107" s="529"/>
      <c r="XAO107" s="530"/>
      <c r="XAP107" s="531"/>
      <c r="XAQ107" s="532"/>
      <c r="XAR107" s="533"/>
      <c r="XAS107" s="527"/>
      <c r="XAT107" s="528"/>
      <c r="XAU107" s="529"/>
      <c r="XAV107" s="530"/>
      <c r="XAW107" s="531"/>
      <c r="XAX107" s="532"/>
      <c r="XAY107" s="533"/>
      <c r="XAZ107" s="527"/>
      <c r="XBA107" s="528"/>
      <c r="XBB107" s="529"/>
      <c r="XBC107" s="530"/>
      <c r="XBD107" s="531"/>
      <c r="XBE107" s="532"/>
      <c r="XBF107" s="533"/>
      <c r="XBG107" s="527"/>
      <c r="XBH107" s="528"/>
      <c r="XBI107" s="529"/>
      <c r="XBJ107" s="530"/>
      <c r="XBK107" s="531"/>
      <c r="XBL107" s="532"/>
      <c r="XBM107" s="533"/>
      <c r="XBN107" s="527"/>
      <c r="XBO107" s="528"/>
      <c r="XBP107" s="529"/>
      <c r="XBQ107" s="530"/>
      <c r="XBR107" s="531"/>
      <c r="XBS107" s="532"/>
      <c r="XBT107" s="533"/>
      <c r="XBU107" s="527"/>
      <c r="XBV107" s="528"/>
      <c r="XBW107" s="529"/>
      <c r="XBX107" s="530"/>
      <c r="XBY107" s="531"/>
      <c r="XBZ107" s="532"/>
      <c r="XCA107" s="533"/>
      <c r="XCB107" s="527"/>
      <c r="XCC107" s="528"/>
      <c r="XCD107" s="529"/>
      <c r="XCE107" s="530"/>
      <c r="XCF107" s="531"/>
      <c r="XCG107" s="532"/>
      <c r="XCH107" s="533"/>
      <c r="XCI107" s="527"/>
      <c r="XCJ107" s="528"/>
      <c r="XCK107" s="529"/>
      <c r="XCL107" s="530"/>
      <c r="XCM107" s="531"/>
      <c r="XCN107" s="532"/>
      <c r="XCO107" s="533"/>
      <c r="XCP107" s="527"/>
      <c r="XCQ107" s="528"/>
      <c r="XCR107" s="529"/>
      <c r="XCS107" s="530"/>
      <c r="XCT107" s="531"/>
      <c r="XCU107" s="532"/>
      <c r="XCV107" s="533"/>
      <c r="XCW107" s="527"/>
      <c r="XCX107" s="528"/>
      <c r="XCY107" s="529"/>
      <c r="XCZ107" s="530"/>
      <c r="XDA107" s="531"/>
      <c r="XDB107" s="532"/>
      <c r="XDC107" s="533"/>
      <c r="XDD107" s="527"/>
      <c r="XDE107" s="528"/>
      <c r="XDF107" s="529"/>
      <c r="XDG107" s="530"/>
      <c r="XDH107" s="531"/>
      <c r="XDI107" s="532"/>
      <c r="XDJ107" s="533"/>
      <c r="XDK107" s="527"/>
      <c r="XDL107" s="528"/>
      <c r="XDM107" s="529"/>
      <c r="XDN107" s="530"/>
      <c r="XDO107" s="531"/>
      <c r="XDP107" s="532"/>
      <c r="XDQ107" s="533"/>
      <c r="XDR107" s="527"/>
      <c r="XDS107" s="528"/>
      <c r="XDT107" s="529"/>
      <c r="XDU107" s="530"/>
      <c r="XDV107" s="531"/>
      <c r="XDW107" s="532"/>
      <c r="XDX107" s="533"/>
      <c r="XDY107" s="527"/>
      <c r="XDZ107" s="528"/>
      <c r="XEA107" s="529"/>
      <c r="XEB107" s="530"/>
      <c r="XEC107" s="531"/>
      <c r="XED107" s="532"/>
      <c r="XEE107" s="533"/>
      <c r="XEF107" s="527"/>
      <c r="XEG107" s="528"/>
      <c r="XEH107" s="529"/>
      <c r="XEI107" s="530"/>
      <c r="XEJ107" s="531"/>
      <c r="XEK107" s="532"/>
      <c r="XEL107" s="533"/>
      <c r="XEM107" s="527"/>
      <c r="XEN107" s="528"/>
      <c r="XEO107" s="529"/>
      <c r="XEP107" s="530"/>
      <c r="XEQ107" s="531"/>
      <c r="XER107" s="532"/>
      <c r="XES107" s="533"/>
      <c r="XET107" s="527"/>
      <c r="XEU107" s="528"/>
      <c r="XEV107" s="529"/>
      <c r="XEW107" s="530"/>
      <c r="XEX107" s="531"/>
      <c r="XEY107" s="532"/>
      <c r="XEZ107" s="533"/>
      <c r="XFA107" s="527"/>
      <c r="XFB107" s="528"/>
      <c r="XFC107" s="529"/>
      <c r="XFD107" s="530"/>
    </row>
    <row r="108" spans="1:16384" ht="24" customHeight="1" x14ac:dyDescent="0.2">
      <c r="A108" s="689"/>
      <c r="B108" s="518" t="s">
        <v>802</v>
      </c>
      <c r="C108" s="519">
        <f>SUM(C105:C107)</f>
        <v>254575840</v>
      </c>
      <c r="D108" s="519">
        <f>SUM(D105:D107)</f>
        <v>27200000</v>
      </c>
      <c r="E108" s="519">
        <f>SUM(E105:E107)</f>
        <v>227375840</v>
      </c>
      <c r="F108" s="521"/>
      <c r="G108" s="522">
        <f>D108/C108</f>
        <v>0.10684438868983011</v>
      </c>
      <c r="I108" s="244"/>
    </row>
    <row r="109" spans="1:16384" ht="18" customHeight="1" x14ac:dyDescent="0.2">
      <c r="A109" s="534" t="s">
        <v>238</v>
      </c>
      <c r="B109" s="534" t="s">
        <v>239</v>
      </c>
      <c r="C109" s="534" t="s">
        <v>249</v>
      </c>
      <c r="D109" s="534" t="s">
        <v>241</v>
      </c>
      <c r="E109" s="534" t="s">
        <v>242</v>
      </c>
      <c r="F109" s="534" t="s">
        <v>243</v>
      </c>
      <c r="G109" s="534" t="s">
        <v>244</v>
      </c>
    </row>
    <row r="110" spans="1:16384" ht="54.75" customHeight="1" x14ac:dyDescent="0.2">
      <c r="A110" s="535" t="s">
        <v>827</v>
      </c>
      <c r="B110" s="507" t="s">
        <v>1019</v>
      </c>
      <c r="C110" s="504">
        <v>174340936</v>
      </c>
      <c r="D110" s="504"/>
      <c r="E110" s="505">
        <f>+C110-D110</f>
        <v>174340936</v>
      </c>
      <c r="F110" s="506">
        <v>42604</v>
      </c>
      <c r="G110" s="601" t="s">
        <v>868</v>
      </c>
      <c r="J110" s="217"/>
    </row>
    <row r="111" spans="1:16384" ht="54.75" customHeight="1" x14ac:dyDescent="0.2">
      <c r="A111" s="536"/>
      <c r="B111" s="507" t="s">
        <v>1020</v>
      </c>
      <c r="C111" s="504">
        <v>18659064</v>
      </c>
      <c r="D111" s="504">
        <v>18659064</v>
      </c>
      <c r="E111" s="505">
        <f t="shared" ref="E111:E119" si="9">+C111-D111</f>
        <v>0</v>
      </c>
      <c r="F111" s="506">
        <v>42577</v>
      </c>
      <c r="G111" s="601" t="s">
        <v>747</v>
      </c>
      <c r="J111" s="217"/>
    </row>
    <row r="112" spans="1:16384" ht="54.75" customHeight="1" x14ac:dyDescent="0.2">
      <c r="A112" s="536"/>
      <c r="B112" s="507" t="s">
        <v>1021</v>
      </c>
      <c r="C112" s="504">
        <v>30000000</v>
      </c>
      <c r="D112" s="507"/>
      <c r="E112" s="505">
        <f t="shared" si="9"/>
        <v>30000000</v>
      </c>
      <c r="F112" s="506">
        <v>42600</v>
      </c>
      <c r="G112" s="600" t="s">
        <v>852</v>
      </c>
      <c r="J112" s="217"/>
    </row>
    <row r="113" spans="1:16384" ht="54.75" customHeight="1" x14ac:dyDescent="0.2">
      <c r="A113" s="536"/>
      <c r="B113" s="507" t="s">
        <v>1022</v>
      </c>
      <c r="C113" s="504">
        <v>29000000</v>
      </c>
      <c r="D113" s="507"/>
      <c r="E113" s="505">
        <f t="shared" si="9"/>
        <v>29000000</v>
      </c>
      <c r="F113" s="506">
        <v>42536</v>
      </c>
      <c r="G113" s="602"/>
      <c r="J113" s="217"/>
    </row>
    <row r="114" spans="1:16384" ht="54.75" customHeight="1" x14ac:dyDescent="0.2">
      <c r="A114" s="536"/>
      <c r="B114" s="507" t="s">
        <v>1023</v>
      </c>
      <c r="C114" s="504">
        <v>565434199</v>
      </c>
      <c r="D114" s="504"/>
      <c r="E114" s="505">
        <f t="shared" si="9"/>
        <v>565434199</v>
      </c>
      <c r="F114" s="506">
        <v>42520</v>
      </c>
      <c r="G114" s="602"/>
      <c r="J114" s="217"/>
    </row>
    <row r="115" spans="1:16384" ht="54.75" customHeight="1" x14ac:dyDescent="0.2">
      <c r="A115" s="536"/>
      <c r="B115" s="507" t="s">
        <v>1024</v>
      </c>
      <c r="C115" s="504">
        <v>17368600</v>
      </c>
      <c r="D115" s="504"/>
      <c r="E115" s="505">
        <f t="shared" si="9"/>
        <v>17368600</v>
      </c>
      <c r="F115" s="506">
        <v>42587</v>
      </c>
      <c r="G115" s="602"/>
      <c r="J115" s="217"/>
    </row>
    <row r="116" spans="1:16384" ht="54.75" customHeight="1" x14ac:dyDescent="0.2">
      <c r="A116" s="536"/>
      <c r="B116" s="507" t="s">
        <v>1025</v>
      </c>
      <c r="C116" s="554">
        <v>23500000</v>
      </c>
      <c r="D116" s="509"/>
      <c r="E116" s="505">
        <f t="shared" si="9"/>
        <v>23500000</v>
      </c>
      <c r="F116" s="555">
        <v>42608</v>
      </c>
      <c r="G116" s="603" t="s">
        <v>930</v>
      </c>
      <c r="J116" s="217"/>
    </row>
    <row r="117" spans="1:16384" ht="54.75" customHeight="1" x14ac:dyDescent="0.2">
      <c r="A117" s="536"/>
      <c r="B117" s="507" t="s">
        <v>1026</v>
      </c>
      <c r="C117" s="554">
        <v>24000000</v>
      </c>
      <c r="D117" s="509"/>
      <c r="E117" s="505">
        <f t="shared" si="9"/>
        <v>24000000</v>
      </c>
      <c r="F117" s="555">
        <v>42608</v>
      </c>
      <c r="G117" s="603" t="s">
        <v>929</v>
      </c>
      <c r="J117" s="217"/>
    </row>
    <row r="118" spans="1:16384" ht="54.75" customHeight="1" x14ac:dyDescent="0.2">
      <c r="A118" s="536"/>
      <c r="B118" s="507" t="s">
        <v>1027</v>
      </c>
      <c r="C118" s="554">
        <v>242700000</v>
      </c>
      <c r="D118" s="509"/>
      <c r="E118" s="505">
        <f t="shared" si="9"/>
        <v>242700000</v>
      </c>
      <c r="F118" s="555">
        <v>42612</v>
      </c>
      <c r="G118" s="600"/>
      <c r="J118" s="217"/>
    </row>
    <row r="119" spans="1:16384" ht="54.75" customHeight="1" x14ac:dyDescent="0.2">
      <c r="A119" s="536"/>
      <c r="B119" s="502" t="s">
        <v>1028</v>
      </c>
      <c r="C119" s="513">
        <v>36000000</v>
      </c>
      <c r="D119" s="513">
        <v>36000000</v>
      </c>
      <c r="E119" s="505">
        <f t="shared" si="9"/>
        <v>0</v>
      </c>
      <c r="F119" s="514">
        <v>42580</v>
      </c>
      <c r="G119" s="502" t="s">
        <v>854</v>
      </c>
      <c r="J119" s="217"/>
    </row>
    <row r="120" spans="1:16384" ht="22.5" customHeight="1" x14ac:dyDescent="0.2">
      <c r="A120" s="536"/>
      <c r="B120" s="518" t="s">
        <v>798</v>
      </c>
      <c r="C120" s="519">
        <f>SUM(C110:C119)</f>
        <v>1161002799</v>
      </c>
      <c r="D120" s="519">
        <f>SUM(D110:D119)</f>
        <v>54659064</v>
      </c>
      <c r="E120" s="519">
        <f>SUM(E110:E119)</f>
        <v>1106343735</v>
      </c>
      <c r="F120" s="521"/>
      <c r="G120" s="522">
        <f>D120/C120</f>
        <v>4.7079183656645089E-2</v>
      </c>
      <c r="J120" s="217"/>
    </row>
    <row r="121" spans="1:16384" ht="12.75" x14ac:dyDescent="0.2">
      <c r="A121" s="512"/>
      <c r="B121" s="512" t="s">
        <v>828</v>
      </c>
      <c r="C121" s="538">
        <f>+C120+C108</f>
        <v>1415578639</v>
      </c>
      <c r="D121" s="538">
        <f>+D120+D108</f>
        <v>81859064</v>
      </c>
      <c r="E121" s="538">
        <f>+E120+E108</f>
        <v>1333719575</v>
      </c>
      <c r="F121" s="538"/>
      <c r="G121" s="553">
        <f>+D121/C121</f>
        <v>5.782728118716688E-2</v>
      </c>
    </row>
    <row r="122" spans="1:16384" ht="30.75" customHeight="1" x14ac:dyDescent="0.2">
      <c r="A122" s="539"/>
      <c r="B122" s="539" t="s">
        <v>830</v>
      </c>
      <c r="C122" s="540">
        <f>+C37</f>
        <v>1112126017</v>
      </c>
      <c r="D122" s="540">
        <f>+D37</f>
        <v>1112126017</v>
      </c>
      <c r="E122" s="540">
        <f>+E37</f>
        <v>0</v>
      </c>
      <c r="F122" s="540"/>
      <c r="G122" s="541">
        <f>+D122/C122</f>
        <v>1</v>
      </c>
    </row>
    <row r="123" spans="1:16384" ht="39" customHeight="1" x14ac:dyDescent="0.2">
      <c r="A123" s="539"/>
      <c r="B123" s="539" t="s">
        <v>831</v>
      </c>
      <c r="C123" s="540">
        <f>+C76+C88+C102+C121</f>
        <v>6998873983</v>
      </c>
      <c r="D123" s="540">
        <f>+D76+D88+D102+D121</f>
        <v>326403064</v>
      </c>
      <c r="E123" s="540">
        <f>+E76+E88+E102+E121</f>
        <v>6672470919</v>
      </c>
      <c r="F123" s="540"/>
      <c r="G123" s="541">
        <f>+D123/C123</f>
        <v>4.6636511072041115E-2</v>
      </c>
    </row>
    <row r="124" spans="1:16384" ht="25.5" customHeight="1" x14ac:dyDescent="0.2">
      <c r="A124" s="537"/>
      <c r="B124" s="539" t="s">
        <v>829</v>
      </c>
      <c r="C124" s="540">
        <f>+C122+C123</f>
        <v>8111000000</v>
      </c>
      <c r="D124" s="540">
        <f>+D122+D123</f>
        <v>1438529081</v>
      </c>
      <c r="E124" s="540">
        <f>+E122+E123</f>
        <v>6672470919</v>
      </c>
      <c r="F124" s="540"/>
      <c r="G124" s="541">
        <f>D124/C124</f>
        <v>0.17735532992232769</v>
      </c>
    </row>
    <row r="125" spans="1:16384" x14ac:dyDescent="0.2">
      <c r="B125" s="552"/>
      <c r="C125" s="552"/>
      <c r="D125" s="552"/>
      <c r="E125" s="552"/>
      <c r="F125" s="552"/>
      <c r="G125" s="552"/>
    </row>
    <row r="126" spans="1:16384" ht="12.75" hidden="1" customHeight="1" x14ac:dyDescent="0.2">
      <c r="A126" s="556"/>
      <c r="B126" s="559"/>
      <c r="C126" s="559"/>
      <c r="D126" s="559"/>
      <c r="E126" s="559"/>
      <c r="F126" s="559"/>
      <c r="G126" s="559"/>
      <c r="H126" s="557"/>
      <c r="I126" s="557"/>
      <c r="J126" s="558"/>
    </row>
    <row r="127" spans="1:16384" ht="13.5" customHeight="1" x14ac:dyDescent="0.2">
      <c r="A127" s="690" t="s">
        <v>1079</v>
      </c>
      <c r="B127" s="690"/>
      <c r="C127" s="690"/>
      <c r="D127" s="690"/>
      <c r="E127" s="690"/>
      <c r="F127" s="690"/>
      <c r="G127" s="690"/>
      <c r="H127" s="686"/>
      <c r="I127" s="686"/>
      <c r="J127" s="686"/>
      <c r="K127" s="686"/>
      <c r="L127" s="686"/>
      <c r="M127" s="686"/>
      <c r="N127" s="686"/>
      <c r="O127" s="686"/>
      <c r="P127" s="686"/>
      <c r="Q127" s="686"/>
      <c r="R127" s="686"/>
      <c r="S127" s="686"/>
      <c r="T127" s="686"/>
      <c r="U127" s="686"/>
      <c r="V127" s="686"/>
      <c r="W127" s="686"/>
      <c r="X127" s="686"/>
      <c r="Y127" s="686"/>
      <c r="Z127" s="686"/>
      <c r="AA127" s="686"/>
      <c r="AB127" s="686"/>
      <c r="AC127" s="686"/>
      <c r="AD127" s="686"/>
      <c r="AE127" s="686"/>
      <c r="AF127" s="686"/>
      <c r="AG127" s="686"/>
      <c r="AH127" s="686"/>
      <c r="AI127" s="686"/>
      <c r="AJ127" s="686"/>
      <c r="AK127" s="686"/>
      <c r="AL127" s="686"/>
      <c r="AM127" s="686"/>
      <c r="AN127" s="686"/>
      <c r="AO127" s="686"/>
      <c r="AP127" s="686"/>
      <c r="AQ127" s="686"/>
      <c r="AR127" s="686"/>
      <c r="AS127" s="686"/>
      <c r="AT127" s="686"/>
      <c r="AU127" s="686"/>
      <c r="AV127" s="686"/>
      <c r="AW127" s="686"/>
      <c r="AX127" s="686"/>
      <c r="AY127" s="686"/>
      <c r="AZ127" s="686"/>
      <c r="BA127" s="686"/>
      <c r="BB127" s="686"/>
      <c r="BC127" s="686"/>
      <c r="BD127" s="686"/>
      <c r="BE127" s="686"/>
      <c r="BF127" s="686"/>
      <c r="BG127" s="686"/>
      <c r="BH127" s="686"/>
      <c r="BI127" s="686"/>
      <c r="BJ127" s="686"/>
      <c r="BK127" s="686"/>
      <c r="BL127" s="686"/>
      <c r="BM127" s="686"/>
      <c r="BN127" s="686"/>
      <c r="BO127" s="686"/>
      <c r="BP127" s="686"/>
      <c r="BQ127" s="686"/>
      <c r="BR127" s="686"/>
      <c r="BS127" s="686"/>
      <c r="BT127" s="686"/>
      <c r="BU127" s="686"/>
      <c r="BV127" s="686"/>
      <c r="BW127" s="686"/>
      <c r="BX127" s="686"/>
      <c r="BY127" s="686"/>
      <c r="BZ127" s="686"/>
      <c r="CA127" s="686"/>
      <c r="CB127" s="686"/>
      <c r="CC127" s="686"/>
      <c r="CD127" s="686"/>
      <c r="CE127" s="686"/>
      <c r="CF127" s="686"/>
      <c r="CG127" s="686"/>
      <c r="CH127" s="686"/>
      <c r="CI127" s="686"/>
      <c r="CJ127" s="686"/>
      <c r="CK127" s="686"/>
      <c r="CL127" s="686"/>
      <c r="CM127" s="686"/>
      <c r="CN127" s="686"/>
      <c r="CO127" s="686"/>
      <c r="CP127" s="686"/>
      <c r="CQ127" s="686"/>
      <c r="CR127" s="686"/>
      <c r="CS127" s="686"/>
      <c r="CT127" s="686"/>
      <c r="CU127" s="686"/>
      <c r="CV127" s="686"/>
      <c r="CW127" s="686"/>
      <c r="CX127" s="686"/>
      <c r="CY127" s="686"/>
      <c r="CZ127" s="686"/>
      <c r="DA127" s="686"/>
      <c r="DB127" s="686"/>
      <c r="DC127" s="686"/>
      <c r="DD127" s="686"/>
      <c r="DE127" s="686"/>
      <c r="DF127" s="686"/>
      <c r="DG127" s="686"/>
      <c r="DH127" s="686"/>
      <c r="DI127" s="686"/>
      <c r="DJ127" s="686"/>
      <c r="DK127" s="686"/>
      <c r="DL127" s="686"/>
      <c r="DM127" s="686"/>
      <c r="DN127" s="686"/>
      <c r="DO127" s="686"/>
      <c r="DP127" s="686"/>
      <c r="DQ127" s="686"/>
      <c r="DR127" s="686"/>
      <c r="DS127" s="686"/>
      <c r="DT127" s="686"/>
      <c r="DU127" s="686"/>
      <c r="DV127" s="686"/>
      <c r="DW127" s="686"/>
      <c r="DX127" s="686"/>
      <c r="DY127" s="686"/>
      <c r="DZ127" s="686"/>
      <c r="EA127" s="686"/>
      <c r="EB127" s="686"/>
      <c r="EC127" s="686"/>
      <c r="ED127" s="686"/>
      <c r="EE127" s="686"/>
      <c r="EF127" s="686"/>
      <c r="EG127" s="686"/>
      <c r="EH127" s="686"/>
      <c r="EI127" s="686"/>
      <c r="EJ127" s="686"/>
      <c r="EK127" s="686"/>
      <c r="EL127" s="686"/>
      <c r="EM127" s="686"/>
      <c r="EN127" s="686"/>
      <c r="EO127" s="686"/>
      <c r="EP127" s="686"/>
      <c r="EQ127" s="686"/>
      <c r="ER127" s="686"/>
      <c r="ES127" s="686"/>
      <c r="ET127" s="686"/>
      <c r="EU127" s="686"/>
      <c r="EV127" s="686"/>
      <c r="EW127" s="686"/>
      <c r="EX127" s="686"/>
      <c r="EY127" s="686"/>
      <c r="EZ127" s="686"/>
      <c r="FA127" s="686"/>
      <c r="FB127" s="686"/>
      <c r="FC127" s="686"/>
      <c r="FD127" s="686"/>
      <c r="FE127" s="686"/>
      <c r="FF127" s="686"/>
      <c r="FG127" s="686"/>
      <c r="FH127" s="686"/>
      <c r="FI127" s="686"/>
      <c r="FJ127" s="686"/>
      <c r="FK127" s="686"/>
      <c r="FL127" s="686"/>
      <c r="FM127" s="686"/>
      <c r="FN127" s="686"/>
      <c r="FO127" s="686"/>
      <c r="FP127" s="686"/>
      <c r="FQ127" s="686"/>
      <c r="FR127" s="686"/>
      <c r="FS127" s="686"/>
      <c r="FT127" s="686"/>
      <c r="FU127" s="686"/>
      <c r="FV127" s="686"/>
      <c r="FW127" s="686"/>
      <c r="FX127" s="686"/>
      <c r="FY127" s="686"/>
      <c r="FZ127" s="686"/>
      <c r="GA127" s="686"/>
      <c r="GB127" s="686"/>
      <c r="GC127" s="686"/>
      <c r="GD127" s="686"/>
      <c r="GE127" s="686"/>
      <c r="GF127" s="686"/>
      <c r="GG127" s="686"/>
      <c r="GH127" s="686"/>
      <c r="GI127" s="686"/>
      <c r="GJ127" s="686"/>
      <c r="GK127" s="686"/>
      <c r="GL127" s="686"/>
      <c r="GM127" s="686"/>
      <c r="GN127" s="686"/>
      <c r="GO127" s="686"/>
      <c r="GP127" s="686"/>
      <c r="GQ127" s="686"/>
      <c r="GR127" s="686"/>
      <c r="GS127" s="686"/>
      <c r="GT127" s="686"/>
      <c r="GU127" s="686"/>
      <c r="GV127" s="686"/>
      <c r="GW127" s="686"/>
      <c r="GX127" s="686"/>
      <c r="GY127" s="686"/>
      <c r="GZ127" s="686"/>
      <c r="HA127" s="686"/>
      <c r="HB127" s="686"/>
      <c r="HC127" s="686"/>
      <c r="HD127" s="686"/>
      <c r="HE127" s="686"/>
      <c r="HF127" s="686"/>
      <c r="HG127" s="686"/>
      <c r="HH127" s="686"/>
      <c r="HI127" s="686"/>
      <c r="HJ127" s="686"/>
      <c r="HK127" s="686"/>
      <c r="HL127" s="686"/>
      <c r="HM127" s="686"/>
      <c r="HN127" s="686"/>
      <c r="HO127" s="686"/>
      <c r="HP127" s="686"/>
      <c r="HQ127" s="686"/>
      <c r="HR127" s="686"/>
      <c r="HS127" s="686"/>
      <c r="HT127" s="686"/>
      <c r="HU127" s="686"/>
      <c r="HV127" s="686"/>
      <c r="HW127" s="686"/>
      <c r="HX127" s="686"/>
      <c r="HY127" s="686"/>
      <c r="HZ127" s="686"/>
      <c r="IA127" s="686"/>
      <c r="IB127" s="686"/>
      <c r="IC127" s="686"/>
      <c r="ID127" s="686"/>
      <c r="IE127" s="686"/>
      <c r="IF127" s="686"/>
      <c r="IG127" s="686"/>
      <c r="IH127" s="686"/>
      <c r="II127" s="686"/>
      <c r="IJ127" s="686"/>
      <c r="IK127" s="686"/>
      <c r="IL127" s="686"/>
      <c r="IM127" s="686"/>
      <c r="IN127" s="686"/>
      <c r="IO127" s="686"/>
      <c r="IP127" s="686"/>
      <c r="IQ127" s="686"/>
      <c r="IR127" s="686"/>
      <c r="IS127" s="686"/>
      <c r="IT127" s="686"/>
      <c r="IU127" s="686"/>
      <c r="IV127" s="686"/>
      <c r="IW127" s="686"/>
      <c r="IX127" s="686"/>
      <c r="IY127" s="686"/>
      <c r="IZ127" s="686"/>
      <c r="JA127" s="686"/>
      <c r="JB127" s="686"/>
      <c r="JC127" s="686"/>
      <c r="JD127" s="686"/>
      <c r="JE127" s="686"/>
      <c r="JF127" s="686"/>
      <c r="JG127" s="686"/>
      <c r="JH127" s="686"/>
      <c r="JI127" s="686"/>
      <c r="JJ127" s="686"/>
      <c r="JK127" s="686"/>
      <c r="JL127" s="686"/>
      <c r="JM127" s="686"/>
      <c r="JN127" s="686"/>
      <c r="JO127" s="686"/>
      <c r="JP127" s="686"/>
      <c r="JQ127" s="686"/>
      <c r="JR127" s="686"/>
      <c r="JS127" s="686"/>
      <c r="JT127" s="686"/>
      <c r="JU127" s="686"/>
      <c r="JV127" s="686"/>
      <c r="JW127" s="686"/>
      <c r="JX127" s="686"/>
      <c r="JY127" s="686"/>
      <c r="JZ127" s="686"/>
      <c r="KA127" s="686"/>
      <c r="KB127" s="686"/>
      <c r="KC127" s="686"/>
      <c r="KD127" s="686"/>
      <c r="KE127" s="686"/>
      <c r="KF127" s="686"/>
      <c r="KG127" s="686"/>
      <c r="KH127" s="686"/>
      <c r="KI127" s="686"/>
      <c r="KJ127" s="686"/>
      <c r="KK127" s="686"/>
      <c r="KL127" s="686"/>
      <c r="KM127" s="686"/>
      <c r="KN127" s="686"/>
      <c r="KO127" s="686"/>
      <c r="KP127" s="686"/>
      <c r="KQ127" s="686"/>
      <c r="KR127" s="686"/>
      <c r="KS127" s="686"/>
      <c r="KT127" s="686"/>
      <c r="KU127" s="686"/>
      <c r="KV127" s="686"/>
      <c r="KW127" s="686"/>
      <c r="KX127" s="686"/>
      <c r="KY127" s="686"/>
      <c r="KZ127" s="686"/>
      <c r="LA127" s="686"/>
      <c r="LB127" s="686"/>
      <c r="LC127" s="686"/>
      <c r="LD127" s="686"/>
      <c r="LE127" s="686"/>
      <c r="LF127" s="686"/>
      <c r="LG127" s="686"/>
      <c r="LH127" s="686"/>
      <c r="LI127" s="686"/>
      <c r="LJ127" s="686"/>
      <c r="LK127" s="686"/>
      <c r="LL127" s="686"/>
      <c r="LM127" s="686"/>
      <c r="LN127" s="686"/>
      <c r="LO127" s="686"/>
      <c r="LP127" s="686"/>
      <c r="LQ127" s="686"/>
      <c r="LR127" s="686"/>
      <c r="LS127" s="686"/>
      <c r="LT127" s="686"/>
      <c r="LU127" s="686"/>
      <c r="LV127" s="686"/>
      <c r="LW127" s="686"/>
      <c r="LX127" s="686"/>
      <c r="LY127" s="686"/>
      <c r="LZ127" s="686"/>
      <c r="MA127" s="686"/>
      <c r="MB127" s="686"/>
      <c r="MC127" s="686"/>
      <c r="MD127" s="686"/>
      <c r="ME127" s="686"/>
      <c r="MF127" s="686"/>
      <c r="MG127" s="686"/>
      <c r="MH127" s="686"/>
      <c r="MI127" s="686"/>
      <c r="MJ127" s="686"/>
      <c r="MK127" s="686"/>
      <c r="ML127" s="686"/>
      <c r="MM127" s="686"/>
      <c r="MN127" s="686"/>
      <c r="MO127" s="686"/>
      <c r="MP127" s="686"/>
      <c r="MQ127" s="686"/>
      <c r="MR127" s="686"/>
      <c r="MS127" s="686"/>
      <c r="MT127" s="686"/>
      <c r="MU127" s="686"/>
      <c r="MV127" s="686"/>
      <c r="MW127" s="686"/>
      <c r="MX127" s="686"/>
      <c r="MY127" s="686"/>
      <c r="MZ127" s="686"/>
      <c r="NA127" s="686"/>
      <c r="NB127" s="686"/>
      <c r="NC127" s="686"/>
      <c r="ND127" s="686"/>
      <c r="NE127" s="686"/>
      <c r="NF127" s="686"/>
      <c r="NG127" s="686"/>
      <c r="NH127" s="686"/>
      <c r="NI127" s="686"/>
      <c r="NJ127" s="686"/>
      <c r="NK127" s="686"/>
      <c r="NL127" s="686"/>
      <c r="NM127" s="686"/>
      <c r="NN127" s="686"/>
      <c r="NO127" s="686"/>
      <c r="NP127" s="686"/>
      <c r="NQ127" s="686"/>
      <c r="NR127" s="686"/>
      <c r="NS127" s="686"/>
      <c r="NT127" s="686"/>
      <c r="NU127" s="686"/>
      <c r="NV127" s="686"/>
      <c r="NW127" s="686"/>
      <c r="NX127" s="686"/>
      <c r="NY127" s="686"/>
      <c r="NZ127" s="686"/>
      <c r="OA127" s="686"/>
      <c r="OB127" s="686"/>
      <c r="OC127" s="686"/>
      <c r="OD127" s="686"/>
      <c r="OE127" s="686"/>
      <c r="OF127" s="686"/>
      <c r="OG127" s="686"/>
      <c r="OH127" s="686"/>
      <c r="OI127" s="686"/>
      <c r="OJ127" s="686"/>
      <c r="OK127" s="686"/>
      <c r="OL127" s="686"/>
      <c r="OM127" s="686"/>
      <c r="ON127" s="686"/>
      <c r="OO127" s="686"/>
      <c r="OP127" s="686"/>
      <c r="OQ127" s="686"/>
      <c r="OR127" s="686"/>
      <c r="OS127" s="686"/>
      <c r="OT127" s="686"/>
      <c r="OU127" s="686"/>
      <c r="OV127" s="686"/>
      <c r="OW127" s="686"/>
      <c r="OX127" s="686"/>
      <c r="OY127" s="686"/>
      <c r="OZ127" s="686"/>
      <c r="PA127" s="686"/>
      <c r="PB127" s="686"/>
      <c r="PC127" s="686"/>
      <c r="PD127" s="686"/>
      <c r="PE127" s="686"/>
      <c r="PF127" s="686"/>
      <c r="PG127" s="686"/>
      <c r="PH127" s="686"/>
      <c r="PI127" s="686"/>
      <c r="PJ127" s="686"/>
      <c r="PK127" s="686"/>
      <c r="PL127" s="686"/>
      <c r="PM127" s="686"/>
      <c r="PN127" s="686"/>
      <c r="PO127" s="686"/>
      <c r="PP127" s="686"/>
      <c r="PQ127" s="686"/>
      <c r="PR127" s="686"/>
      <c r="PS127" s="686"/>
      <c r="PT127" s="686"/>
      <c r="PU127" s="686"/>
      <c r="PV127" s="686"/>
      <c r="PW127" s="686"/>
      <c r="PX127" s="686"/>
      <c r="PY127" s="686"/>
      <c r="PZ127" s="686"/>
      <c r="QA127" s="686"/>
      <c r="QB127" s="686"/>
      <c r="QC127" s="686"/>
      <c r="QD127" s="686"/>
      <c r="QE127" s="686"/>
      <c r="QF127" s="686"/>
      <c r="QG127" s="686"/>
      <c r="QH127" s="686"/>
      <c r="QI127" s="686"/>
      <c r="QJ127" s="686"/>
      <c r="QK127" s="686"/>
      <c r="QL127" s="686"/>
      <c r="QM127" s="686"/>
      <c r="QN127" s="686"/>
      <c r="QO127" s="686"/>
      <c r="QP127" s="686"/>
      <c r="QQ127" s="686"/>
      <c r="QR127" s="686"/>
      <c r="QS127" s="686"/>
      <c r="QT127" s="686"/>
      <c r="QU127" s="686"/>
      <c r="QV127" s="686"/>
      <c r="QW127" s="686"/>
      <c r="QX127" s="686"/>
      <c r="QY127" s="686"/>
      <c r="QZ127" s="686"/>
      <c r="RA127" s="686"/>
      <c r="RB127" s="686"/>
      <c r="RC127" s="686"/>
      <c r="RD127" s="686"/>
      <c r="RE127" s="686"/>
      <c r="RF127" s="686"/>
      <c r="RG127" s="686"/>
      <c r="RH127" s="686"/>
      <c r="RI127" s="686"/>
      <c r="RJ127" s="686"/>
      <c r="RK127" s="686"/>
      <c r="RL127" s="686"/>
      <c r="RM127" s="686"/>
      <c r="RN127" s="686"/>
      <c r="RO127" s="686"/>
      <c r="RP127" s="686"/>
      <c r="RQ127" s="686"/>
      <c r="RR127" s="686"/>
      <c r="RS127" s="686"/>
      <c r="RT127" s="686"/>
      <c r="RU127" s="686"/>
      <c r="RV127" s="686"/>
      <c r="RW127" s="686"/>
      <c r="RX127" s="686"/>
      <c r="RY127" s="686"/>
      <c r="RZ127" s="686"/>
      <c r="SA127" s="686"/>
      <c r="SB127" s="686"/>
      <c r="SC127" s="686"/>
      <c r="SD127" s="686"/>
      <c r="SE127" s="686"/>
      <c r="SF127" s="686"/>
      <c r="SG127" s="686"/>
      <c r="SH127" s="686"/>
      <c r="SI127" s="686"/>
      <c r="SJ127" s="686"/>
      <c r="SK127" s="686"/>
      <c r="SL127" s="686"/>
      <c r="SM127" s="686"/>
      <c r="SN127" s="686"/>
      <c r="SO127" s="686"/>
      <c r="SP127" s="686"/>
      <c r="SQ127" s="686"/>
      <c r="SR127" s="686"/>
      <c r="SS127" s="686"/>
      <c r="ST127" s="686"/>
      <c r="SU127" s="686"/>
      <c r="SV127" s="686"/>
      <c r="SW127" s="686"/>
      <c r="SX127" s="686"/>
      <c r="SY127" s="686"/>
      <c r="SZ127" s="686"/>
      <c r="TA127" s="686"/>
      <c r="TB127" s="686"/>
      <c r="TC127" s="686"/>
      <c r="TD127" s="686"/>
      <c r="TE127" s="686"/>
      <c r="TF127" s="686"/>
      <c r="TG127" s="686"/>
      <c r="TH127" s="686"/>
      <c r="TI127" s="686"/>
      <c r="TJ127" s="686"/>
      <c r="TK127" s="686"/>
      <c r="TL127" s="686"/>
      <c r="TM127" s="686"/>
      <c r="TN127" s="686"/>
      <c r="TO127" s="686"/>
      <c r="TP127" s="686"/>
      <c r="TQ127" s="686"/>
      <c r="TR127" s="686"/>
      <c r="TS127" s="686"/>
      <c r="TT127" s="686"/>
      <c r="TU127" s="686"/>
      <c r="TV127" s="686"/>
      <c r="TW127" s="686"/>
      <c r="TX127" s="686"/>
      <c r="TY127" s="686"/>
      <c r="TZ127" s="686"/>
      <c r="UA127" s="686"/>
      <c r="UB127" s="686"/>
      <c r="UC127" s="686"/>
      <c r="UD127" s="686"/>
      <c r="UE127" s="686"/>
      <c r="UF127" s="686"/>
      <c r="UG127" s="686"/>
      <c r="UH127" s="686"/>
      <c r="UI127" s="686"/>
      <c r="UJ127" s="686"/>
      <c r="UK127" s="686"/>
      <c r="UL127" s="686"/>
      <c r="UM127" s="686"/>
      <c r="UN127" s="686"/>
      <c r="UO127" s="686"/>
      <c r="UP127" s="686"/>
      <c r="UQ127" s="686"/>
      <c r="UR127" s="686"/>
      <c r="US127" s="686"/>
      <c r="UT127" s="686"/>
      <c r="UU127" s="686"/>
      <c r="UV127" s="686"/>
      <c r="UW127" s="686"/>
      <c r="UX127" s="686"/>
      <c r="UY127" s="686"/>
      <c r="UZ127" s="686"/>
      <c r="VA127" s="686"/>
      <c r="VB127" s="686"/>
      <c r="VC127" s="686"/>
      <c r="VD127" s="686"/>
      <c r="VE127" s="686"/>
      <c r="VF127" s="686"/>
      <c r="VG127" s="686"/>
      <c r="VH127" s="686"/>
      <c r="VI127" s="686"/>
      <c r="VJ127" s="686"/>
      <c r="VK127" s="686"/>
      <c r="VL127" s="686"/>
      <c r="VM127" s="686"/>
      <c r="VN127" s="686"/>
      <c r="VO127" s="686"/>
      <c r="VP127" s="686"/>
      <c r="VQ127" s="686"/>
      <c r="VR127" s="686"/>
      <c r="VS127" s="686"/>
      <c r="VT127" s="686"/>
      <c r="VU127" s="686"/>
      <c r="VV127" s="686"/>
      <c r="VW127" s="686"/>
      <c r="VX127" s="686"/>
      <c r="VY127" s="686"/>
      <c r="VZ127" s="686"/>
      <c r="WA127" s="686"/>
      <c r="WB127" s="686"/>
      <c r="WC127" s="686"/>
      <c r="WD127" s="686"/>
      <c r="WE127" s="686"/>
      <c r="WF127" s="686"/>
      <c r="WG127" s="686"/>
      <c r="WH127" s="686"/>
      <c r="WI127" s="686"/>
      <c r="WJ127" s="686"/>
      <c r="WK127" s="686"/>
      <c r="WL127" s="686"/>
      <c r="WM127" s="686"/>
      <c r="WN127" s="686"/>
      <c r="WO127" s="686"/>
      <c r="WP127" s="686"/>
      <c r="WQ127" s="686"/>
      <c r="WR127" s="686"/>
      <c r="WS127" s="686"/>
      <c r="WT127" s="686"/>
      <c r="WU127" s="686"/>
      <c r="WV127" s="686"/>
      <c r="WW127" s="686"/>
      <c r="WX127" s="686"/>
      <c r="WY127" s="686"/>
      <c r="WZ127" s="686"/>
      <c r="XA127" s="686"/>
      <c r="XB127" s="686"/>
      <c r="XC127" s="686"/>
      <c r="XD127" s="686"/>
      <c r="XE127" s="686"/>
      <c r="XF127" s="686"/>
      <c r="XG127" s="686"/>
      <c r="XH127" s="686"/>
      <c r="XI127" s="686"/>
      <c r="XJ127" s="686"/>
      <c r="XK127" s="686"/>
      <c r="XL127" s="686"/>
      <c r="XM127" s="686"/>
      <c r="XN127" s="686"/>
      <c r="XO127" s="686"/>
      <c r="XP127" s="686"/>
      <c r="XQ127" s="686"/>
      <c r="XR127" s="686"/>
      <c r="XS127" s="686"/>
      <c r="XT127" s="686"/>
      <c r="XU127" s="686"/>
      <c r="XV127" s="686"/>
      <c r="XW127" s="686"/>
      <c r="XX127" s="686"/>
      <c r="XY127" s="686"/>
      <c r="XZ127" s="686"/>
      <c r="YA127" s="686"/>
      <c r="YB127" s="686"/>
      <c r="YC127" s="686"/>
      <c r="YD127" s="686"/>
      <c r="YE127" s="686"/>
      <c r="YF127" s="686"/>
      <c r="YG127" s="686"/>
      <c r="YH127" s="686"/>
      <c r="YI127" s="686"/>
      <c r="YJ127" s="686"/>
      <c r="YK127" s="686"/>
      <c r="YL127" s="686"/>
      <c r="YM127" s="686"/>
      <c r="YN127" s="686"/>
      <c r="YO127" s="686"/>
      <c r="YP127" s="686"/>
      <c r="YQ127" s="686"/>
      <c r="YR127" s="686"/>
      <c r="YS127" s="686"/>
      <c r="YT127" s="686"/>
      <c r="YU127" s="686"/>
      <c r="YV127" s="686"/>
      <c r="YW127" s="686"/>
      <c r="YX127" s="686"/>
      <c r="YY127" s="686"/>
      <c r="YZ127" s="686"/>
      <c r="ZA127" s="686"/>
      <c r="ZB127" s="686"/>
      <c r="ZC127" s="686"/>
      <c r="ZD127" s="686"/>
      <c r="ZE127" s="686"/>
      <c r="ZF127" s="686"/>
      <c r="ZG127" s="686"/>
      <c r="ZH127" s="686"/>
      <c r="ZI127" s="686"/>
      <c r="ZJ127" s="686"/>
      <c r="ZK127" s="686"/>
      <c r="ZL127" s="686"/>
      <c r="ZM127" s="686"/>
      <c r="ZN127" s="686"/>
      <c r="ZO127" s="686"/>
      <c r="ZP127" s="686"/>
      <c r="ZQ127" s="686"/>
      <c r="ZR127" s="686"/>
      <c r="ZS127" s="686"/>
      <c r="ZT127" s="686"/>
      <c r="ZU127" s="686"/>
      <c r="ZV127" s="686"/>
      <c r="ZW127" s="686"/>
      <c r="ZX127" s="686"/>
      <c r="ZY127" s="686"/>
      <c r="ZZ127" s="686"/>
      <c r="AAA127" s="686"/>
      <c r="AAB127" s="686"/>
      <c r="AAC127" s="686"/>
      <c r="AAD127" s="686"/>
      <c r="AAE127" s="686"/>
      <c r="AAF127" s="686"/>
      <c r="AAG127" s="686"/>
      <c r="AAH127" s="686"/>
      <c r="AAI127" s="686"/>
      <c r="AAJ127" s="686"/>
      <c r="AAK127" s="686"/>
      <c r="AAL127" s="686"/>
      <c r="AAM127" s="686"/>
      <c r="AAN127" s="686"/>
      <c r="AAO127" s="686"/>
      <c r="AAP127" s="686"/>
      <c r="AAQ127" s="686"/>
      <c r="AAR127" s="686"/>
      <c r="AAS127" s="686"/>
      <c r="AAT127" s="686"/>
      <c r="AAU127" s="686"/>
      <c r="AAV127" s="686"/>
      <c r="AAW127" s="686"/>
      <c r="AAX127" s="686"/>
      <c r="AAY127" s="686"/>
      <c r="AAZ127" s="686"/>
      <c r="ABA127" s="686"/>
      <c r="ABB127" s="686"/>
      <c r="ABC127" s="686"/>
      <c r="ABD127" s="686"/>
      <c r="ABE127" s="686"/>
      <c r="ABF127" s="686"/>
      <c r="ABG127" s="686"/>
      <c r="ABH127" s="686"/>
      <c r="ABI127" s="686"/>
      <c r="ABJ127" s="686"/>
      <c r="ABK127" s="686"/>
      <c r="ABL127" s="686"/>
      <c r="ABM127" s="686"/>
      <c r="ABN127" s="686"/>
      <c r="ABO127" s="686"/>
      <c r="ABP127" s="686"/>
      <c r="ABQ127" s="686"/>
      <c r="ABR127" s="686"/>
      <c r="ABS127" s="686"/>
      <c r="ABT127" s="686"/>
      <c r="ABU127" s="686"/>
      <c r="ABV127" s="686"/>
      <c r="ABW127" s="686"/>
      <c r="ABX127" s="686"/>
      <c r="ABY127" s="686"/>
      <c r="ABZ127" s="686"/>
      <c r="ACA127" s="686"/>
      <c r="ACB127" s="686"/>
      <c r="ACC127" s="686"/>
      <c r="ACD127" s="686"/>
      <c r="ACE127" s="686"/>
      <c r="ACF127" s="686"/>
      <c r="ACG127" s="686"/>
      <c r="ACH127" s="686"/>
      <c r="ACI127" s="686"/>
      <c r="ACJ127" s="686"/>
      <c r="ACK127" s="686"/>
      <c r="ACL127" s="686"/>
      <c r="ACM127" s="686"/>
      <c r="ACN127" s="686"/>
      <c r="ACO127" s="686"/>
      <c r="ACP127" s="686"/>
      <c r="ACQ127" s="686"/>
      <c r="ACR127" s="686"/>
      <c r="ACS127" s="686"/>
      <c r="ACT127" s="686"/>
      <c r="ACU127" s="686"/>
      <c r="ACV127" s="686"/>
      <c r="ACW127" s="686"/>
      <c r="ACX127" s="686"/>
      <c r="ACY127" s="686"/>
      <c r="ACZ127" s="686"/>
      <c r="ADA127" s="686"/>
      <c r="ADB127" s="686"/>
      <c r="ADC127" s="686"/>
      <c r="ADD127" s="686"/>
      <c r="ADE127" s="686"/>
      <c r="ADF127" s="686"/>
      <c r="ADG127" s="686"/>
      <c r="ADH127" s="686"/>
      <c r="ADI127" s="686"/>
      <c r="ADJ127" s="686"/>
      <c r="ADK127" s="686"/>
      <c r="ADL127" s="686"/>
      <c r="ADM127" s="686"/>
      <c r="ADN127" s="686"/>
      <c r="ADO127" s="686"/>
      <c r="ADP127" s="686"/>
      <c r="ADQ127" s="686"/>
      <c r="ADR127" s="686"/>
      <c r="ADS127" s="686"/>
      <c r="ADT127" s="686"/>
      <c r="ADU127" s="686"/>
      <c r="ADV127" s="686"/>
      <c r="ADW127" s="686"/>
      <c r="ADX127" s="686"/>
      <c r="ADY127" s="686"/>
      <c r="ADZ127" s="686"/>
      <c r="AEA127" s="686"/>
      <c r="AEB127" s="686"/>
      <c r="AEC127" s="686"/>
      <c r="AED127" s="686"/>
      <c r="AEE127" s="686"/>
      <c r="AEF127" s="686"/>
      <c r="AEG127" s="686"/>
      <c r="AEH127" s="686"/>
      <c r="AEI127" s="686"/>
      <c r="AEJ127" s="686"/>
      <c r="AEK127" s="686"/>
      <c r="AEL127" s="686"/>
      <c r="AEM127" s="686"/>
      <c r="AEN127" s="686"/>
      <c r="AEO127" s="686"/>
      <c r="AEP127" s="686"/>
      <c r="AEQ127" s="686"/>
      <c r="AER127" s="686"/>
      <c r="AES127" s="686"/>
      <c r="AET127" s="686"/>
      <c r="AEU127" s="686"/>
      <c r="AEV127" s="686"/>
      <c r="AEW127" s="686"/>
      <c r="AEX127" s="686"/>
      <c r="AEY127" s="686"/>
      <c r="AEZ127" s="686"/>
      <c r="AFA127" s="686"/>
      <c r="AFB127" s="686"/>
      <c r="AFC127" s="686"/>
      <c r="AFD127" s="686"/>
      <c r="AFE127" s="686"/>
      <c r="AFF127" s="686"/>
      <c r="AFG127" s="686"/>
      <c r="AFH127" s="686"/>
      <c r="AFI127" s="686"/>
      <c r="AFJ127" s="686"/>
      <c r="AFK127" s="686"/>
      <c r="AFL127" s="686"/>
      <c r="AFM127" s="686"/>
      <c r="AFN127" s="686"/>
      <c r="AFO127" s="686"/>
      <c r="AFP127" s="686"/>
      <c r="AFQ127" s="686"/>
      <c r="AFR127" s="686"/>
      <c r="AFS127" s="686"/>
      <c r="AFT127" s="686"/>
      <c r="AFU127" s="686"/>
      <c r="AFV127" s="686"/>
      <c r="AFW127" s="686"/>
      <c r="AFX127" s="686"/>
      <c r="AFY127" s="686"/>
      <c r="AFZ127" s="686"/>
      <c r="AGA127" s="686"/>
      <c r="AGB127" s="686"/>
      <c r="AGC127" s="686"/>
      <c r="AGD127" s="686"/>
      <c r="AGE127" s="686"/>
      <c r="AGF127" s="686"/>
      <c r="AGG127" s="686"/>
      <c r="AGH127" s="686"/>
      <c r="AGI127" s="686"/>
      <c r="AGJ127" s="686"/>
      <c r="AGK127" s="686"/>
      <c r="AGL127" s="686"/>
      <c r="AGM127" s="686"/>
      <c r="AGN127" s="686"/>
      <c r="AGO127" s="686"/>
      <c r="AGP127" s="686"/>
      <c r="AGQ127" s="686"/>
      <c r="AGR127" s="686"/>
      <c r="AGS127" s="686"/>
      <c r="AGT127" s="686"/>
      <c r="AGU127" s="686"/>
      <c r="AGV127" s="686"/>
      <c r="AGW127" s="686"/>
      <c r="AGX127" s="686"/>
      <c r="AGY127" s="686"/>
      <c r="AGZ127" s="686"/>
      <c r="AHA127" s="686"/>
      <c r="AHB127" s="686"/>
      <c r="AHC127" s="686"/>
      <c r="AHD127" s="686"/>
      <c r="AHE127" s="686"/>
      <c r="AHF127" s="686"/>
      <c r="AHG127" s="686"/>
      <c r="AHH127" s="686"/>
      <c r="AHI127" s="686"/>
      <c r="AHJ127" s="686"/>
      <c r="AHK127" s="686"/>
      <c r="AHL127" s="686"/>
      <c r="AHM127" s="686"/>
      <c r="AHN127" s="686"/>
      <c r="AHO127" s="686"/>
      <c r="AHP127" s="686"/>
      <c r="AHQ127" s="686"/>
      <c r="AHR127" s="686"/>
      <c r="AHS127" s="686"/>
      <c r="AHT127" s="686"/>
      <c r="AHU127" s="686"/>
      <c r="AHV127" s="686"/>
      <c r="AHW127" s="686"/>
      <c r="AHX127" s="686"/>
      <c r="AHY127" s="686"/>
      <c r="AHZ127" s="686"/>
      <c r="AIA127" s="686"/>
      <c r="AIB127" s="686"/>
      <c r="AIC127" s="686"/>
      <c r="AID127" s="686"/>
      <c r="AIE127" s="686"/>
      <c r="AIF127" s="686"/>
      <c r="AIG127" s="686"/>
      <c r="AIH127" s="686"/>
      <c r="AII127" s="686"/>
      <c r="AIJ127" s="686"/>
      <c r="AIK127" s="686"/>
      <c r="AIL127" s="686"/>
      <c r="AIM127" s="686"/>
      <c r="AIN127" s="686"/>
      <c r="AIO127" s="686"/>
      <c r="AIP127" s="686"/>
      <c r="AIQ127" s="686"/>
      <c r="AIR127" s="686"/>
      <c r="AIS127" s="686"/>
      <c r="AIT127" s="686"/>
      <c r="AIU127" s="686"/>
      <c r="AIV127" s="686"/>
      <c r="AIW127" s="686"/>
      <c r="AIX127" s="686"/>
      <c r="AIY127" s="686"/>
      <c r="AIZ127" s="686"/>
      <c r="AJA127" s="686"/>
      <c r="AJB127" s="686"/>
      <c r="AJC127" s="686"/>
      <c r="AJD127" s="686"/>
      <c r="AJE127" s="686"/>
      <c r="AJF127" s="686"/>
      <c r="AJG127" s="686"/>
      <c r="AJH127" s="686"/>
      <c r="AJI127" s="686"/>
      <c r="AJJ127" s="686"/>
      <c r="AJK127" s="686"/>
      <c r="AJL127" s="686"/>
      <c r="AJM127" s="686"/>
      <c r="AJN127" s="686"/>
      <c r="AJO127" s="686"/>
      <c r="AJP127" s="686"/>
      <c r="AJQ127" s="686"/>
      <c r="AJR127" s="686"/>
      <c r="AJS127" s="686"/>
      <c r="AJT127" s="686"/>
      <c r="AJU127" s="686"/>
      <c r="AJV127" s="686"/>
      <c r="AJW127" s="686"/>
      <c r="AJX127" s="686"/>
      <c r="AJY127" s="686"/>
      <c r="AJZ127" s="686"/>
      <c r="AKA127" s="686"/>
      <c r="AKB127" s="686"/>
      <c r="AKC127" s="686"/>
      <c r="AKD127" s="686"/>
      <c r="AKE127" s="686"/>
      <c r="AKF127" s="686"/>
      <c r="AKG127" s="686"/>
      <c r="AKH127" s="686"/>
      <c r="AKI127" s="686"/>
      <c r="AKJ127" s="686"/>
      <c r="AKK127" s="686"/>
      <c r="AKL127" s="686"/>
      <c r="AKM127" s="686"/>
      <c r="AKN127" s="686"/>
      <c r="AKO127" s="686"/>
      <c r="AKP127" s="686"/>
      <c r="AKQ127" s="686"/>
      <c r="AKR127" s="686"/>
      <c r="AKS127" s="686"/>
      <c r="AKT127" s="686"/>
      <c r="AKU127" s="686"/>
      <c r="AKV127" s="686"/>
      <c r="AKW127" s="686"/>
      <c r="AKX127" s="686"/>
      <c r="AKY127" s="686"/>
      <c r="AKZ127" s="686"/>
      <c r="ALA127" s="686"/>
      <c r="ALB127" s="686"/>
      <c r="ALC127" s="686"/>
      <c r="ALD127" s="686"/>
      <c r="ALE127" s="686"/>
      <c r="ALF127" s="686"/>
      <c r="ALG127" s="686"/>
      <c r="ALH127" s="686"/>
      <c r="ALI127" s="686"/>
      <c r="ALJ127" s="686"/>
      <c r="ALK127" s="686"/>
      <c r="ALL127" s="686"/>
      <c r="ALM127" s="686"/>
      <c r="ALN127" s="686"/>
      <c r="ALO127" s="686"/>
      <c r="ALP127" s="686"/>
      <c r="ALQ127" s="686"/>
      <c r="ALR127" s="686"/>
      <c r="ALS127" s="686"/>
      <c r="ALT127" s="686"/>
      <c r="ALU127" s="686"/>
      <c r="ALV127" s="686"/>
      <c r="ALW127" s="686"/>
      <c r="ALX127" s="686"/>
      <c r="ALY127" s="686"/>
      <c r="ALZ127" s="686"/>
      <c r="AMA127" s="686"/>
      <c r="AMB127" s="686"/>
      <c r="AMC127" s="686"/>
      <c r="AMD127" s="686"/>
      <c r="AME127" s="686"/>
      <c r="AMF127" s="686"/>
      <c r="AMG127" s="686"/>
      <c r="AMH127" s="686"/>
      <c r="AMI127" s="686"/>
      <c r="AMJ127" s="686"/>
      <c r="AMK127" s="686"/>
      <c r="AML127" s="686"/>
      <c r="AMM127" s="686"/>
      <c r="AMN127" s="686"/>
      <c r="AMO127" s="686"/>
      <c r="AMP127" s="686"/>
      <c r="AMQ127" s="686"/>
      <c r="AMR127" s="686"/>
      <c r="AMS127" s="686"/>
      <c r="AMT127" s="686"/>
      <c r="AMU127" s="686"/>
      <c r="AMV127" s="686"/>
      <c r="AMW127" s="686"/>
      <c r="AMX127" s="686"/>
      <c r="AMY127" s="686"/>
      <c r="AMZ127" s="686"/>
      <c r="ANA127" s="686"/>
      <c r="ANB127" s="686"/>
      <c r="ANC127" s="686"/>
      <c r="AND127" s="686"/>
      <c r="ANE127" s="686"/>
      <c r="ANF127" s="686"/>
      <c r="ANG127" s="686"/>
      <c r="ANH127" s="686"/>
      <c r="ANI127" s="686"/>
      <c r="ANJ127" s="686"/>
      <c r="ANK127" s="686"/>
      <c r="ANL127" s="686"/>
      <c r="ANM127" s="686"/>
      <c r="ANN127" s="686"/>
      <c r="ANO127" s="686"/>
      <c r="ANP127" s="686"/>
      <c r="ANQ127" s="686"/>
      <c r="ANR127" s="686"/>
      <c r="ANS127" s="686"/>
      <c r="ANT127" s="686"/>
      <c r="ANU127" s="686"/>
      <c r="ANV127" s="686"/>
      <c r="ANW127" s="686"/>
      <c r="ANX127" s="686"/>
      <c r="ANY127" s="686"/>
      <c r="ANZ127" s="686"/>
      <c r="AOA127" s="686"/>
      <c r="AOB127" s="686"/>
      <c r="AOC127" s="686"/>
      <c r="AOD127" s="686"/>
      <c r="AOE127" s="686"/>
      <c r="AOF127" s="686"/>
      <c r="AOG127" s="686"/>
      <c r="AOH127" s="686"/>
      <c r="AOI127" s="686"/>
      <c r="AOJ127" s="686"/>
      <c r="AOK127" s="686"/>
      <c r="AOL127" s="686"/>
      <c r="AOM127" s="686"/>
      <c r="AON127" s="686"/>
      <c r="AOO127" s="686"/>
      <c r="AOP127" s="686"/>
      <c r="AOQ127" s="686"/>
      <c r="AOR127" s="686"/>
      <c r="AOS127" s="686"/>
      <c r="AOT127" s="686"/>
      <c r="AOU127" s="686"/>
      <c r="AOV127" s="686"/>
      <c r="AOW127" s="686"/>
      <c r="AOX127" s="686"/>
      <c r="AOY127" s="686"/>
      <c r="AOZ127" s="686"/>
      <c r="APA127" s="686"/>
      <c r="APB127" s="686"/>
      <c r="APC127" s="686"/>
      <c r="APD127" s="686"/>
      <c r="APE127" s="686"/>
      <c r="APF127" s="686"/>
      <c r="APG127" s="686"/>
      <c r="APH127" s="686"/>
      <c r="API127" s="686"/>
      <c r="APJ127" s="686"/>
      <c r="APK127" s="686"/>
      <c r="APL127" s="686"/>
      <c r="APM127" s="686"/>
      <c r="APN127" s="686"/>
      <c r="APO127" s="686"/>
      <c r="APP127" s="686"/>
      <c r="APQ127" s="686"/>
      <c r="APR127" s="686"/>
      <c r="APS127" s="686"/>
      <c r="APT127" s="686"/>
      <c r="APU127" s="686"/>
      <c r="APV127" s="686"/>
      <c r="APW127" s="686"/>
      <c r="APX127" s="686"/>
      <c r="APY127" s="686"/>
      <c r="APZ127" s="686"/>
      <c r="AQA127" s="686"/>
      <c r="AQB127" s="686"/>
      <c r="AQC127" s="686"/>
      <c r="AQD127" s="686"/>
      <c r="AQE127" s="686"/>
      <c r="AQF127" s="686"/>
      <c r="AQG127" s="686"/>
      <c r="AQH127" s="686"/>
      <c r="AQI127" s="686"/>
      <c r="AQJ127" s="686"/>
      <c r="AQK127" s="686"/>
      <c r="AQL127" s="686"/>
      <c r="AQM127" s="686"/>
      <c r="AQN127" s="686"/>
      <c r="AQO127" s="686"/>
      <c r="AQP127" s="686"/>
      <c r="AQQ127" s="686"/>
      <c r="AQR127" s="686"/>
      <c r="AQS127" s="686"/>
      <c r="AQT127" s="686"/>
      <c r="AQU127" s="686"/>
      <c r="AQV127" s="686"/>
      <c r="AQW127" s="686"/>
      <c r="AQX127" s="686"/>
      <c r="AQY127" s="686"/>
      <c r="AQZ127" s="686"/>
      <c r="ARA127" s="686"/>
      <c r="ARB127" s="686"/>
      <c r="ARC127" s="686"/>
      <c r="ARD127" s="686"/>
      <c r="ARE127" s="686"/>
      <c r="ARF127" s="686"/>
      <c r="ARG127" s="686"/>
      <c r="ARH127" s="686"/>
      <c r="ARI127" s="686"/>
      <c r="ARJ127" s="686"/>
      <c r="ARK127" s="686"/>
      <c r="ARL127" s="686"/>
      <c r="ARM127" s="686"/>
      <c r="ARN127" s="686"/>
      <c r="ARO127" s="686"/>
      <c r="ARP127" s="686"/>
      <c r="ARQ127" s="686"/>
      <c r="ARR127" s="686"/>
      <c r="ARS127" s="686"/>
      <c r="ART127" s="686"/>
      <c r="ARU127" s="686"/>
      <c r="ARV127" s="686"/>
      <c r="ARW127" s="686"/>
      <c r="ARX127" s="686"/>
      <c r="ARY127" s="686"/>
      <c r="ARZ127" s="686"/>
      <c r="ASA127" s="686"/>
      <c r="ASB127" s="686"/>
      <c r="ASC127" s="686"/>
      <c r="ASD127" s="686"/>
      <c r="ASE127" s="686"/>
      <c r="ASF127" s="686"/>
      <c r="ASG127" s="686"/>
      <c r="ASH127" s="686"/>
      <c r="ASI127" s="686"/>
      <c r="ASJ127" s="686"/>
      <c r="ASK127" s="686"/>
      <c r="ASL127" s="686"/>
      <c r="ASM127" s="686"/>
      <c r="ASN127" s="686"/>
      <c r="ASO127" s="686"/>
      <c r="ASP127" s="686"/>
      <c r="ASQ127" s="686"/>
      <c r="ASR127" s="686"/>
      <c r="ASS127" s="686"/>
      <c r="AST127" s="686"/>
      <c r="ASU127" s="686"/>
      <c r="ASV127" s="686"/>
      <c r="ASW127" s="686"/>
      <c r="ASX127" s="686"/>
      <c r="ASY127" s="686"/>
      <c r="ASZ127" s="686"/>
      <c r="ATA127" s="686"/>
      <c r="ATB127" s="686"/>
      <c r="ATC127" s="686"/>
      <c r="ATD127" s="686"/>
      <c r="ATE127" s="686"/>
      <c r="ATF127" s="686"/>
      <c r="ATG127" s="686"/>
      <c r="ATH127" s="686"/>
      <c r="ATI127" s="686"/>
      <c r="ATJ127" s="686"/>
      <c r="ATK127" s="686"/>
      <c r="ATL127" s="686"/>
      <c r="ATM127" s="686"/>
      <c r="ATN127" s="686"/>
      <c r="ATO127" s="686"/>
      <c r="ATP127" s="686"/>
      <c r="ATQ127" s="686"/>
      <c r="ATR127" s="686"/>
      <c r="ATS127" s="686"/>
      <c r="ATT127" s="686"/>
      <c r="ATU127" s="686"/>
      <c r="ATV127" s="686"/>
      <c r="ATW127" s="686"/>
      <c r="ATX127" s="686"/>
      <c r="ATY127" s="686"/>
      <c r="ATZ127" s="686"/>
      <c r="AUA127" s="686"/>
      <c r="AUB127" s="686"/>
      <c r="AUC127" s="686"/>
      <c r="AUD127" s="686"/>
      <c r="AUE127" s="686"/>
      <c r="AUF127" s="686"/>
      <c r="AUG127" s="686"/>
      <c r="AUH127" s="686"/>
      <c r="AUI127" s="686"/>
      <c r="AUJ127" s="686"/>
      <c r="AUK127" s="686"/>
      <c r="AUL127" s="686"/>
      <c r="AUM127" s="686"/>
      <c r="AUN127" s="686"/>
      <c r="AUO127" s="686"/>
      <c r="AUP127" s="686"/>
      <c r="AUQ127" s="686"/>
      <c r="AUR127" s="686"/>
      <c r="AUS127" s="686"/>
      <c r="AUT127" s="686"/>
      <c r="AUU127" s="686"/>
      <c r="AUV127" s="686"/>
      <c r="AUW127" s="686"/>
      <c r="AUX127" s="686"/>
      <c r="AUY127" s="686"/>
      <c r="AUZ127" s="686"/>
      <c r="AVA127" s="686"/>
      <c r="AVB127" s="686"/>
      <c r="AVC127" s="686"/>
      <c r="AVD127" s="686"/>
      <c r="AVE127" s="686"/>
      <c r="AVF127" s="686"/>
      <c r="AVG127" s="686"/>
      <c r="AVH127" s="686"/>
      <c r="AVI127" s="686"/>
      <c r="AVJ127" s="686"/>
      <c r="AVK127" s="686"/>
      <c r="AVL127" s="686"/>
      <c r="AVM127" s="686"/>
      <c r="AVN127" s="686"/>
      <c r="AVO127" s="686"/>
      <c r="AVP127" s="686"/>
      <c r="AVQ127" s="686"/>
      <c r="AVR127" s="686"/>
      <c r="AVS127" s="686"/>
      <c r="AVT127" s="686"/>
      <c r="AVU127" s="686"/>
      <c r="AVV127" s="686"/>
      <c r="AVW127" s="686"/>
      <c r="AVX127" s="686"/>
      <c r="AVY127" s="686"/>
      <c r="AVZ127" s="686"/>
      <c r="AWA127" s="686"/>
      <c r="AWB127" s="686"/>
      <c r="AWC127" s="686"/>
      <c r="AWD127" s="686"/>
      <c r="AWE127" s="686"/>
      <c r="AWF127" s="686"/>
      <c r="AWG127" s="686"/>
      <c r="AWH127" s="686"/>
      <c r="AWI127" s="686"/>
      <c r="AWJ127" s="686"/>
      <c r="AWK127" s="686"/>
      <c r="AWL127" s="686"/>
      <c r="AWM127" s="686"/>
      <c r="AWN127" s="686"/>
      <c r="AWO127" s="686"/>
      <c r="AWP127" s="686"/>
      <c r="AWQ127" s="686"/>
      <c r="AWR127" s="686"/>
      <c r="AWS127" s="686"/>
      <c r="AWT127" s="686"/>
      <c r="AWU127" s="686"/>
      <c r="AWV127" s="686"/>
      <c r="AWW127" s="686"/>
      <c r="AWX127" s="686"/>
      <c r="AWY127" s="686"/>
      <c r="AWZ127" s="686"/>
      <c r="AXA127" s="686"/>
      <c r="AXB127" s="686"/>
      <c r="AXC127" s="686"/>
      <c r="AXD127" s="686"/>
      <c r="AXE127" s="686"/>
      <c r="AXF127" s="686"/>
      <c r="AXG127" s="686"/>
      <c r="AXH127" s="686"/>
      <c r="AXI127" s="686"/>
      <c r="AXJ127" s="686"/>
      <c r="AXK127" s="686"/>
      <c r="AXL127" s="686"/>
      <c r="AXM127" s="686"/>
      <c r="AXN127" s="686"/>
      <c r="AXO127" s="686"/>
      <c r="AXP127" s="686"/>
      <c r="AXQ127" s="686"/>
      <c r="AXR127" s="686"/>
      <c r="AXS127" s="686"/>
      <c r="AXT127" s="686"/>
      <c r="AXU127" s="686"/>
      <c r="AXV127" s="686"/>
      <c r="AXW127" s="686"/>
      <c r="AXX127" s="686"/>
      <c r="AXY127" s="686"/>
      <c r="AXZ127" s="686"/>
      <c r="AYA127" s="686"/>
      <c r="AYB127" s="686"/>
      <c r="AYC127" s="686"/>
      <c r="AYD127" s="686"/>
      <c r="AYE127" s="686"/>
      <c r="AYF127" s="686"/>
      <c r="AYG127" s="686"/>
      <c r="AYH127" s="686"/>
      <c r="AYI127" s="686"/>
      <c r="AYJ127" s="686"/>
      <c r="AYK127" s="686"/>
      <c r="AYL127" s="686"/>
      <c r="AYM127" s="686"/>
      <c r="AYN127" s="686"/>
      <c r="AYO127" s="686"/>
      <c r="AYP127" s="686"/>
      <c r="AYQ127" s="686"/>
      <c r="AYR127" s="686"/>
      <c r="AYS127" s="686"/>
      <c r="AYT127" s="686"/>
      <c r="AYU127" s="686"/>
      <c r="AYV127" s="686"/>
      <c r="AYW127" s="686"/>
      <c r="AYX127" s="686"/>
      <c r="AYY127" s="686"/>
      <c r="AYZ127" s="686"/>
      <c r="AZA127" s="686"/>
      <c r="AZB127" s="686"/>
      <c r="AZC127" s="686"/>
      <c r="AZD127" s="686"/>
      <c r="AZE127" s="686"/>
      <c r="AZF127" s="686"/>
      <c r="AZG127" s="686"/>
      <c r="AZH127" s="686"/>
      <c r="AZI127" s="686"/>
      <c r="AZJ127" s="686"/>
      <c r="AZK127" s="686"/>
      <c r="AZL127" s="686"/>
      <c r="AZM127" s="686"/>
      <c r="AZN127" s="686"/>
      <c r="AZO127" s="686"/>
      <c r="AZP127" s="686"/>
      <c r="AZQ127" s="686"/>
      <c r="AZR127" s="686"/>
      <c r="AZS127" s="686"/>
      <c r="AZT127" s="686"/>
      <c r="AZU127" s="686"/>
      <c r="AZV127" s="686"/>
      <c r="AZW127" s="686"/>
      <c r="AZX127" s="686"/>
      <c r="AZY127" s="686"/>
      <c r="AZZ127" s="686"/>
      <c r="BAA127" s="686"/>
      <c r="BAB127" s="686"/>
      <c r="BAC127" s="686"/>
      <c r="BAD127" s="686"/>
      <c r="BAE127" s="686"/>
      <c r="BAF127" s="686"/>
      <c r="BAG127" s="686"/>
      <c r="BAH127" s="686"/>
      <c r="BAI127" s="686"/>
      <c r="BAJ127" s="686"/>
      <c r="BAK127" s="686"/>
      <c r="BAL127" s="686"/>
      <c r="BAM127" s="686"/>
      <c r="BAN127" s="686"/>
      <c r="BAO127" s="686"/>
      <c r="BAP127" s="686"/>
      <c r="BAQ127" s="686"/>
      <c r="BAR127" s="686"/>
      <c r="BAS127" s="686"/>
      <c r="BAT127" s="686"/>
      <c r="BAU127" s="686"/>
      <c r="BAV127" s="686"/>
      <c r="BAW127" s="686"/>
      <c r="BAX127" s="686"/>
      <c r="BAY127" s="686"/>
      <c r="BAZ127" s="686"/>
      <c r="BBA127" s="686"/>
      <c r="BBB127" s="686"/>
      <c r="BBC127" s="686"/>
      <c r="BBD127" s="686"/>
      <c r="BBE127" s="686"/>
      <c r="BBF127" s="686"/>
      <c r="BBG127" s="686"/>
      <c r="BBH127" s="686"/>
      <c r="BBI127" s="686"/>
      <c r="BBJ127" s="686"/>
      <c r="BBK127" s="686"/>
      <c r="BBL127" s="686"/>
      <c r="BBM127" s="686"/>
      <c r="BBN127" s="686"/>
      <c r="BBO127" s="686"/>
      <c r="BBP127" s="686"/>
      <c r="BBQ127" s="686"/>
      <c r="BBR127" s="686"/>
      <c r="BBS127" s="686"/>
      <c r="BBT127" s="686"/>
      <c r="BBU127" s="686"/>
      <c r="BBV127" s="686"/>
      <c r="BBW127" s="686"/>
      <c r="BBX127" s="686"/>
      <c r="BBY127" s="686"/>
      <c r="BBZ127" s="686"/>
      <c r="BCA127" s="686"/>
      <c r="BCB127" s="686"/>
      <c r="BCC127" s="686"/>
      <c r="BCD127" s="686"/>
      <c r="BCE127" s="686"/>
      <c r="BCF127" s="686"/>
      <c r="BCG127" s="686"/>
      <c r="BCH127" s="686"/>
      <c r="BCI127" s="686"/>
      <c r="BCJ127" s="686"/>
      <c r="BCK127" s="686"/>
      <c r="BCL127" s="686"/>
      <c r="BCM127" s="686"/>
      <c r="BCN127" s="686"/>
      <c r="BCO127" s="686"/>
      <c r="BCP127" s="686"/>
      <c r="BCQ127" s="686"/>
      <c r="BCR127" s="686"/>
      <c r="BCS127" s="686"/>
      <c r="BCT127" s="686"/>
      <c r="BCU127" s="686"/>
      <c r="BCV127" s="686"/>
      <c r="BCW127" s="686"/>
      <c r="BCX127" s="686"/>
      <c r="BCY127" s="686"/>
      <c r="BCZ127" s="686"/>
      <c r="BDA127" s="686"/>
      <c r="BDB127" s="686"/>
      <c r="BDC127" s="686"/>
      <c r="BDD127" s="686"/>
      <c r="BDE127" s="686"/>
      <c r="BDF127" s="686"/>
      <c r="BDG127" s="686"/>
      <c r="BDH127" s="686"/>
      <c r="BDI127" s="686"/>
      <c r="BDJ127" s="686"/>
      <c r="BDK127" s="686"/>
      <c r="BDL127" s="686"/>
      <c r="BDM127" s="686"/>
      <c r="BDN127" s="686"/>
      <c r="BDO127" s="686"/>
      <c r="BDP127" s="686"/>
      <c r="BDQ127" s="686"/>
      <c r="BDR127" s="686"/>
      <c r="BDS127" s="686"/>
      <c r="BDT127" s="686"/>
      <c r="BDU127" s="686"/>
      <c r="BDV127" s="686"/>
      <c r="BDW127" s="686"/>
      <c r="BDX127" s="686"/>
      <c r="BDY127" s="686"/>
      <c r="BDZ127" s="686"/>
      <c r="BEA127" s="686"/>
      <c r="BEB127" s="686"/>
      <c r="BEC127" s="686"/>
      <c r="BED127" s="686"/>
      <c r="BEE127" s="686"/>
      <c r="BEF127" s="686"/>
      <c r="BEG127" s="686"/>
      <c r="BEH127" s="686"/>
      <c r="BEI127" s="686"/>
      <c r="BEJ127" s="686"/>
      <c r="BEK127" s="686"/>
      <c r="BEL127" s="686"/>
      <c r="BEM127" s="686"/>
      <c r="BEN127" s="686"/>
      <c r="BEO127" s="686"/>
      <c r="BEP127" s="686"/>
      <c r="BEQ127" s="686"/>
      <c r="BER127" s="686"/>
      <c r="BES127" s="686"/>
      <c r="BET127" s="686"/>
      <c r="BEU127" s="686"/>
      <c r="BEV127" s="686"/>
      <c r="BEW127" s="686"/>
      <c r="BEX127" s="686"/>
      <c r="BEY127" s="686"/>
      <c r="BEZ127" s="686"/>
      <c r="BFA127" s="686"/>
      <c r="BFB127" s="686"/>
      <c r="BFC127" s="686"/>
      <c r="BFD127" s="686"/>
      <c r="BFE127" s="686"/>
      <c r="BFF127" s="686"/>
      <c r="BFG127" s="686"/>
      <c r="BFH127" s="686"/>
      <c r="BFI127" s="686"/>
      <c r="BFJ127" s="686"/>
      <c r="BFK127" s="686"/>
      <c r="BFL127" s="686"/>
      <c r="BFM127" s="686"/>
      <c r="BFN127" s="686"/>
      <c r="BFO127" s="686"/>
      <c r="BFP127" s="686"/>
      <c r="BFQ127" s="686"/>
      <c r="BFR127" s="686"/>
      <c r="BFS127" s="686"/>
      <c r="BFT127" s="686"/>
      <c r="BFU127" s="686"/>
      <c r="BFV127" s="686"/>
      <c r="BFW127" s="686"/>
      <c r="BFX127" s="686"/>
      <c r="BFY127" s="686"/>
      <c r="BFZ127" s="686"/>
      <c r="BGA127" s="686"/>
      <c r="BGB127" s="686"/>
      <c r="BGC127" s="686"/>
      <c r="BGD127" s="686"/>
      <c r="BGE127" s="686"/>
      <c r="BGF127" s="686"/>
      <c r="BGG127" s="686"/>
      <c r="BGH127" s="686"/>
      <c r="BGI127" s="686"/>
      <c r="BGJ127" s="686"/>
      <c r="BGK127" s="686"/>
      <c r="BGL127" s="686"/>
      <c r="BGM127" s="686"/>
      <c r="BGN127" s="686"/>
      <c r="BGO127" s="686"/>
      <c r="BGP127" s="686"/>
      <c r="BGQ127" s="686"/>
      <c r="BGR127" s="686"/>
      <c r="BGS127" s="686"/>
      <c r="BGT127" s="686"/>
      <c r="BGU127" s="686"/>
      <c r="BGV127" s="686"/>
      <c r="BGW127" s="686"/>
      <c r="BGX127" s="686"/>
      <c r="BGY127" s="686"/>
      <c r="BGZ127" s="686"/>
      <c r="BHA127" s="686"/>
      <c r="BHB127" s="686"/>
      <c r="BHC127" s="686"/>
      <c r="BHD127" s="686"/>
      <c r="BHE127" s="686"/>
      <c r="BHF127" s="686"/>
      <c r="BHG127" s="686"/>
      <c r="BHH127" s="686"/>
      <c r="BHI127" s="686"/>
      <c r="BHJ127" s="686"/>
      <c r="BHK127" s="686"/>
      <c r="BHL127" s="686"/>
      <c r="BHM127" s="686"/>
      <c r="BHN127" s="686"/>
      <c r="BHO127" s="686"/>
      <c r="BHP127" s="686"/>
      <c r="BHQ127" s="686"/>
      <c r="BHR127" s="686"/>
      <c r="BHS127" s="686"/>
      <c r="BHT127" s="686"/>
      <c r="BHU127" s="686"/>
      <c r="BHV127" s="686"/>
      <c r="BHW127" s="686"/>
      <c r="BHX127" s="686"/>
      <c r="BHY127" s="686"/>
      <c r="BHZ127" s="686"/>
      <c r="BIA127" s="686"/>
      <c r="BIB127" s="686"/>
      <c r="BIC127" s="686"/>
      <c r="BID127" s="686"/>
      <c r="BIE127" s="686"/>
      <c r="BIF127" s="686"/>
      <c r="BIG127" s="686"/>
      <c r="BIH127" s="686"/>
      <c r="BII127" s="686"/>
      <c r="BIJ127" s="686"/>
      <c r="BIK127" s="686"/>
      <c r="BIL127" s="686"/>
      <c r="BIM127" s="686"/>
      <c r="BIN127" s="686"/>
      <c r="BIO127" s="686"/>
      <c r="BIP127" s="686"/>
      <c r="BIQ127" s="686"/>
      <c r="BIR127" s="686"/>
      <c r="BIS127" s="686"/>
      <c r="BIT127" s="686"/>
      <c r="BIU127" s="686"/>
      <c r="BIV127" s="686"/>
      <c r="BIW127" s="686"/>
      <c r="BIX127" s="686"/>
      <c r="BIY127" s="686"/>
      <c r="BIZ127" s="686"/>
      <c r="BJA127" s="686"/>
      <c r="BJB127" s="686"/>
      <c r="BJC127" s="686"/>
      <c r="BJD127" s="686"/>
      <c r="BJE127" s="686"/>
      <c r="BJF127" s="686"/>
      <c r="BJG127" s="686"/>
      <c r="BJH127" s="686"/>
      <c r="BJI127" s="686"/>
      <c r="BJJ127" s="686"/>
      <c r="BJK127" s="686"/>
      <c r="BJL127" s="686"/>
      <c r="BJM127" s="686"/>
      <c r="BJN127" s="686"/>
      <c r="BJO127" s="686"/>
      <c r="BJP127" s="686"/>
      <c r="BJQ127" s="686"/>
      <c r="BJR127" s="686"/>
      <c r="BJS127" s="686"/>
      <c r="BJT127" s="686"/>
      <c r="BJU127" s="686"/>
      <c r="BJV127" s="686"/>
      <c r="BJW127" s="686"/>
      <c r="BJX127" s="686"/>
      <c r="BJY127" s="686"/>
      <c r="BJZ127" s="686"/>
      <c r="BKA127" s="686"/>
      <c r="BKB127" s="686"/>
      <c r="BKC127" s="686"/>
      <c r="BKD127" s="686"/>
      <c r="BKE127" s="686"/>
      <c r="BKF127" s="686"/>
      <c r="BKG127" s="686"/>
      <c r="BKH127" s="686"/>
      <c r="BKI127" s="686"/>
      <c r="BKJ127" s="686"/>
      <c r="BKK127" s="686"/>
      <c r="BKL127" s="686"/>
      <c r="BKM127" s="686"/>
      <c r="BKN127" s="686"/>
      <c r="BKO127" s="686"/>
      <c r="BKP127" s="686"/>
      <c r="BKQ127" s="686"/>
      <c r="BKR127" s="686"/>
      <c r="BKS127" s="686"/>
      <c r="BKT127" s="686"/>
      <c r="BKU127" s="686"/>
      <c r="BKV127" s="686"/>
      <c r="BKW127" s="686"/>
      <c r="BKX127" s="686"/>
      <c r="BKY127" s="686"/>
      <c r="BKZ127" s="686"/>
      <c r="BLA127" s="686"/>
      <c r="BLB127" s="686"/>
      <c r="BLC127" s="686"/>
      <c r="BLD127" s="686"/>
      <c r="BLE127" s="686"/>
      <c r="BLF127" s="686"/>
      <c r="BLG127" s="686"/>
      <c r="BLH127" s="686"/>
      <c r="BLI127" s="686"/>
      <c r="BLJ127" s="686"/>
      <c r="BLK127" s="686"/>
      <c r="BLL127" s="686"/>
      <c r="BLM127" s="686"/>
      <c r="BLN127" s="686"/>
      <c r="BLO127" s="686"/>
      <c r="BLP127" s="686"/>
      <c r="BLQ127" s="686"/>
      <c r="BLR127" s="686"/>
      <c r="BLS127" s="686"/>
      <c r="BLT127" s="686"/>
      <c r="BLU127" s="686"/>
      <c r="BLV127" s="686"/>
      <c r="BLW127" s="686"/>
      <c r="BLX127" s="686"/>
      <c r="BLY127" s="686"/>
      <c r="BLZ127" s="686"/>
      <c r="BMA127" s="686"/>
      <c r="BMB127" s="686"/>
      <c r="BMC127" s="686"/>
      <c r="BMD127" s="686"/>
      <c r="BME127" s="686"/>
      <c r="BMF127" s="686"/>
      <c r="BMG127" s="686"/>
      <c r="BMH127" s="686"/>
      <c r="BMI127" s="686"/>
      <c r="BMJ127" s="686"/>
      <c r="BMK127" s="686"/>
      <c r="BML127" s="686"/>
      <c r="BMM127" s="686"/>
      <c r="BMN127" s="686"/>
      <c r="BMO127" s="686"/>
      <c r="BMP127" s="686"/>
      <c r="BMQ127" s="686"/>
      <c r="BMR127" s="686"/>
      <c r="BMS127" s="686"/>
      <c r="BMT127" s="686"/>
      <c r="BMU127" s="686"/>
      <c r="BMV127" s="686"/>
      <c r="BMW127" s="686"/>
      <c r="BMX127" s="686"/>
      <c r="BMY127" s="686"/>
      <c r="BMZ127" s="686"/>
      <c r="BNA127" s="686"/>
      <c r="BNB127" s="686"/>
      <c r="BNC127" s="686"/>
      <c r="BND127" s="686"/>
      <c r="BNE127" s="686"/>
      <c r="BNF127" s="686"/>
      <c r="BNG127" s="686"/>
      <c r="BNH127" s="686"/>
      <c r="BNI127" s="686"/>
      <c r="BNJ127" s="686"/>
      <c r="BNK127" s="686"/>
      <c r="BNL127" s="686"/>
      <c r="BNM127" s="686"/>
      <c r="BNN127" s="686"/>
      <c r="BNO127" s="686"/>
      <c r="BNP127" s="686"/>
      <c r="BNQ127" s="686"/>
      <c r="BNR127" s="686"/>
      <c r="BNS127" s="686"/>
      <c r="BNT127" s="686"/>
      <c r="BNU127" s="686"/>
      <c r="BNV127" s="686"/>
      <c r="BNW127" s="686"/>
      <c r="BNX127" s="686"/>
      <c r="BNY127" s="686"/>
      <c r="BNZ127" s="686"/>
      <c r="BOA127" s="686"/>
      <c r="BOB127" s="686"/>
      <c r="BOC127" s="686"/>
      <c r="BOD127" s="686"/>
      <c r="BOE127" s="686"/>
      <c r="BOF127" s="686"/>
      <c r="BOG127" s="686"/>
      <c r="BOH127" s="686"/>
      <c r="BOI127" s="686"/>
      <c r="BOJ127" s="686"/>
      <c r="BOK127" s="686"/>
      <c r="BOL127" s="686"/>
      <c r="BOM127" s="686"/>
      <c r="BON127" s="686"/>
      <c r="BOO127" s="686"/>
      <c r="BOP127" s="686"/>
      <c r="BOQ127" s="686"/>
      <c r="BOR127" s="686"/>
      <c r="BOS127" s="686"/>
      <c r="BOT127" s="686"/>
      <c r="BOU127" s="686"/>
      <c r="BOV127" s="686"/>
      <c r="BOW127" s="686"/>
      <c r="BOX127" s="686"/>
      <c r="BOY127" s="686"/>
      <c r="BOZ127" s="686"/>
      <c r="BPA127" s="686"/>
      <c r="BPB127" s="686"/>
      <c r="BPC127" s="686"/>
      <c r="BPD127" s="686"/>
      <c r="BPE127" s="686"/>
      <c r="BPF127" s="686"/>
      <c r="BPG127" s="686"/>
      <c r="BPH127" s="686"/>
      <c r="BPI127" s="686"/>
      <c r="BPJ127" s="686"/>
      <c r="BPK127" s="686"/>
      <c r="BPL127" s="686"/>
      <c r="BPM127" s="686"/>
      <c r="BPN127" s="686"/>
      <c r="BPO127" s="686"/>
      <c r="BPP127" s="686"/>
      <c r="BPQ127" s="686"/>
      <c r="BPR127" s="686"/>
      <c r="BPS127" s="686"/>
      <c r="BPT127" s="686"/>
      <c r="BPU127" s="686"/>
      <c r="BPV127" s="686"/>
      <c r="BPW127" s="686"/>
      <c r="BPX127" s="686"/>
      <c r="BPY127" s="686"/>
      <c r="BPZ127" s="686"/>
      <c r="BQA127" s="686"/>
      <c r="BQB127" s="686"/>
      <c r="BQC127" s="686"/>
      <c r="BQD127" s="686"/>
      <c r="BQE127" s="686"/>
      <c r="BQF127" s="686"/>
      <c r="BQG127" s="686"/>
      <c r="BQH127" s="686"/>
      <c r="BQI127" s="686"/>
      <c r="BQJ127" s="686"/>
      <c r="BQK127" s="686"/>
      <c r="BQL127" s="686"/>
      <c r="BQM127" s="686"/>
      <c r="BQN127" s="686"/>
      <c r="BQO127" s="686"/>
      <c r="BQP127" s="686"/>
      <c r="BQQ127" s="686"/>
      <c r="BQR127" s="686"/>
      <c r="BQS127" s="686"/>
      <c r="BQT127" s="686"/>
      <c r="BQU127" s="686"/>
      <c r="BQV127" s="686"/>
      <c r="BQW127" s="686"/>
      <c r="BQX127" s="686"/>
      <c r="BQY127" s="686"/>
      <c r="BQZ127" s="686"/>
      <c r="BRA127" s="686"/>
      <c r="BRB127" s="686"/>
      <c r="BRC127" s="686"/>
      <c r="BRD127" s="686"/>
      <c r="BRE127" s="686"/>
      <c r="BRF127" s="686"/>
      <c r="BRG127" s="686"/>
      <c r="BRH127" s="686"/>
      <c r="BRI127" s="686"/>
      <c r="BRJ127" s="686"/>
      <c r="BRK127" s="686"/>
      <c r="BRL127" s="686"/>
      <c r="BRM127" s="686"/>
      <c r="BRN127" s="686"/>
      <c r="BRO127" s="686"/>
      <c r="BRP127" s="686"/>
      <c r="BRQ127" s="686"/>
      <c r="BRR127" s="686"/>
      <c r="BRS127" s="686"/>
      <c r="BRT127" s="686"/>
      <c r="BRU127" s="686"/>
      <c r="BRV127" s="686"/>
      <c r="BRW127" s="686"/>
      <c r="BRX127" s="686"/>
      <c r="BRY127" s="686"/>
      <c r="BRZ127" s="686"/>
      <c r="BSA127" s="686"/>
      <c r="BSB127" s="686"/>
      <c r="BSC127" s="686"/>
      <c r="BSD127" s="686"/>
      <c r="BSE127" s="686"/>
      <c r="BSF127" s="686"/>
      <c r="BSG127" s="686"/>
      <c r="BSH127" s="686"/>
      <c r="BSI127" s="686"/>
      <c r="BSJ127" s="686"/>
      <c r="BSK127" s="686"/>
      <c r="BSL127" s="686"/>
      <c r="BSM127" s="686"/>
      <c r="BSN127" s="686"/>
      <c r="BSO127" s="686"/>
      <c r="BSP127" s="686"/>
      <c r="BSQ127" s="686"/>
      <c r="BSR127" s="686"/>
      <c r="BSS127" s="686"/>
      <c r="BST127" s="686"/>
      <c r="BSU127" s="686"/>
      <c r="BSV127" s="686"/>
      <c r="BSW127" s="686"/>
      <c r="BSX127" s="686"/>
      <c r="BSY127" s="686"/>
      <c r="BSZ127" s="686"/>
      <c r="BTA127" s="686"/>
      <c r="BTB127" s="686"/>
      <c r="BTC127" s="686"/>
      <c r="BTD127" s="686"/>
      <c r="BTE127" s="686"/>
      <c r="BTF127" s="686"/>
      <c r="BTG127" s="686"/>
      <c r="BTH127" s="686"/>
      <c r="BTI127" s="686"/>
      <c r="BTJ127" s="686"/>
      <c r="BTK127" s="686"/>
      <c r="BTL127" s="686"/>
      <c r="BTM127" s="686"/>
      <c r="BTN127" s="686"/>
      <c r="BTO127" s="686"/>
      <c r="BTP127" s="686"/>
      <c r="BTQ127" s="686"/>
      <c r="BTR127" s="686"/>
      <c r="BTS127" s="686"/>
      <c r="BTT127" s="686"/>
      <c r="BTU127" s="686"/>
      <c r="BTV127" s="686"/>
      <c r="BTW127" s="686"/>
      <c r="BTX127" s="686"/>
      <c r="BTY127" s="686"/>
      <c r="BTZ127" s="686"/>
      <c r="BUA127" s="686"/>
      <c r="BUB127" s="686"/>
      <c r="BUC127" s="686"/>
      <c r="BUD127" s="686"/>
      <c r="BUE127" s="686"/>
      <c r="BUF127" s="686"/>
      <c r="BUG127" s="686"/>
      <c r="BUH127" s="686"/>
      <c r="BUI127" s="686"/>
      <c r="BUJ127" s="686"/>
      <c r="BUK127" s="686"/>
      <c r="BUL127" s="686"/>
      <c r="BUM127" s="686"/>
      <c r="BUN127" s="686"/>
      <c r="BUO127" s="686"/>
      <c r="BUP127" s="686"/>
      <c r="BUQ127" s="686"/>
      <c r="BUR127" s="686"/>
      <c r="BUS127" s="686"/>
      <c r="BUT127" s="686"/>
      <c r="BUU127" s="686"/>
      <c r="BUV127" s="686"/>
      <c r="BUW127" s="686"/>
      <c r="BUX127" s="686"/>
      <c r="BUY127" s="686"/>
      <c r="BUZ127" s="686"/>
      <c r="BVA127" s="686"/>
      <c r="BVB127" s="686"/>
      <c r="BVC127" s="686"/>
      <c r="BVD127" s="686"/>
      <c r="BVE127" s="686"/>
      <c r="BVF127" s="686"/>
      <c r="BVG127" s="686"/>
      <c r="BVH127" s="686"/>
      <c r="BVI127" s="686"/>
      <c r="BVJ127" s="686"/>
      <c r="BVK127" s="686"/>
      <c r="BVL127" s="686"/>
      <c r="BVM127" s="686"/>
      <c r="BVN127" s="686"/>
      <c r="BVO127" s="686"/>
      <c r="BVP127" s="686"/>
      <c r="BVQ127" s="686"/>
      <c r="BVR127" s="686"/>
      <c r="BVS127" s="686"/>
      <c r="BVT127" s="686"/>
      <c r="BVU127" s="686"/>
      <c r="BVV127" s="686"/>
      <c r="BVW127" s="686"/>
      <c r="BVX127" s="686"/>
      <c r="BVY127" s="686"/>
      <c r="BVZ127" s="686"/>
      <c r="BWA127" s="686"/>
      <c r="BWB127" s="686"/>
      <c r="BWC127" s="686"/>
      <c r="BWD127" s="686"/>
      <c r="BWE127" s="686"/>
      <c r="BWF127" s="686"/>
      <c r="BWG127" s="686"/>
      <c r="BWH127" s="686"/>
      <c r="BWI127" s="686"/>
      <c r="BWJ127" s="686"/>
      <c r="BWK127" s="686"/>
      <c r="BWL127" s="686"/>
      <c r="BWM127" s="686"/>
      <c r="BWN127" s="686"/>
      <c r="BWO127" s="686"/>
      <c r="BWP127" s="686"/>
      <c r="BWQ127" s="686"/>
      <c r="BWR127" s="686"/>
      <c r="BWS127" s="686"/>
      <c r="BWT127" s="686"/>
      <c r="BWU127" s="686"/>
      <c r="BWV127" s="686"/>
      <c r="BWW127" s="686"/>
      <c r="BWX127" s="686"/>
      <c r="BWY127" s="686"/>
      <c r="BWZ127" s="686"/>
      <c r="BXA127" s="686"/>
      <c r="BXB127" s="686"/>
      <c r="BXC127" s="686"/>
      <c r="BXD127" s="686"/>
      <c r="BXE127" s="686"/>
      <c r="BXF127" s="686"/>
      <c r="BXG127" s="686"/>
      <c r="BXH127" s="686"/>
      <c r="BXI127" s="686"/>
      <c r="BXJ127" s="686"/>
      <c r="BXK127" s="686"/>
      <c r="BXL127" s="686"/>
      <c r="BXM127" s="686"/>
      <c r="BXN127" s="686"/>
      <c r="BXO127" s="686"/>
      <c r="BXP127" s="686"/>
      <c r="BXQ127" s="686"/>
      <c r="BXR127" s="686"/>
      <c r="BXS127" s="686"/>
      <c r="BXT127" s="686"/>
      <c r="BXU127" s="686"/>
      <c r="BXV127" s="686"/>
      <c r="BXW127" s="686"/>
      <c r="BXX127" s="686"/>
      <c r="BXY127" s="686"/>
      <c r="BXZ127" s="686"/>
      <c r="BYA127" s="686"/>
      <c r="BYB127" s="686"/>
      <c r="BYC127" s="686"/>
      <c r="BYD127" s="686"/>
      <c r="BYE127" s="686"/>
      <c r="BYF127" s="686"/>
      <c r="BYG127" s="686"/>
      <c r="BYH127" s="686"/>
      <c r="BYI127" s="686"/>
      <c r="BYJ127" s="686"/>
      <c r="BYK127" s="686"/>
      <c r="BYL127" s="686"/>
      <c r="BYM127" s="686"/>
      <c r="BYN127" s="686"/>
      <c r="BYO127" s="686"/>
      <c r="BYP127" s="686"/>
      <c r="BYQ127" s="686"/>
      <c r="BYR127" s="686"/>
      <c r="BYS127" s="686"/>
      <c r="BYT127" s="686"/>
      <c r="BYU127" s="686"/>
      <c r="BYV127" s="686"/>
      <c r="BYW127" s="686"/>
      <c r="BYX127" s="686"/>
      <c r="BYY127" s="686"/>
      <c r="BYZ127" s="686"/>
      <c r="BZA127" s="686"/>
      <c r="BZB127" s="686"/>
      <c r="BZC127" s="686"/>
      <c r="BZD127" s="686"/>
      <c r="BZE127" s="686"/>
      <c r="BZF127" s="686"/>
      <c r="BZG127" s="686"/>
      <c r="BZH127" s="686"/>
      <c r="BZI127" s="686"/>
      <c r="BZJ127" s="686"/>
      <c r="BZK127" s="686"/>
      <c r="BZL127" s="686"/>
      <c r="BZM127" s="686"/>
      <c r="BZN127" s="686"/>
      <c r="BZO127" s="686"/>
      <c r="BZP127" s="686"/>
      <c r="BZQ127" s="686"/>
      <c r="BZR127" s="686"/>
      <c r="BZS127" s="686"/>
      <c r="BZT127" s="686"/>
      <c r="BZU127" s="686"/>
      <c r="BZV127" s="686"/>
      <c r="BZW127" s="686"/>
      <c r="BZX127" s="686"/>
      <c r="BZY127" s="686"/>
      <c r="BZZ127" s="686"/>
      <c r="CAA127" s="686"/>
      <c r="CAB127" s="686"/>
      <c r="CAC127" s="686"/>
      <c r="CAD127" s="686"/>
      <c r="CAE127" s="686"/>
      <c r="CAF127" s="686"/>
      <c r="CAG127" s="686"/>
      <c r="CAH127" s="686"/>
      <c r="CAI127" s="686"/>
      <c r="CAJ127" s="686"/>
      <c r="CAK127" s="686"/>
      <c r="CAL127" s="686"/>
      <c r="CAM127" s="686"/>
      <c r="CAN127" s="686"/>
      <c r="CAO127" s="686"/>
      <c r="CAP127" s="686"/>
      <c r="CAQ127" s="686"/>
      <c r="CAR127" s="686"/>
      <c r="CAS127" s="686"/>
      <c r="CAT127" s="686"/>
      <c r="CAU127" s="686"/>
      <c r="CAV127" s="686"/>
      <c r="CAW127" s="686"/>
      <c r="CAX127" s="686"/>
      <c r="CAY127" s="686"/>
      <c r="CAZ127" s="686"/>
      <c r="CBA127" s="686"/>
      <c r="CBB127" s="686"/>
      <c r="CBC127" s="686"/>
      <c r="CBD127" s="686"/>
      <c r="CBE127" s="686"/>
      <c r="CBF127" s="686"/>
      <c r="CBG127" s="686"/>
      <c r="CBH127" s="686"/>
      <c r="CBI127" s="686"/>
      <c r="CBJ127" s="686"/>
      <c r="CBK127" s="686"/>
      <c r="CBL127" s="686"/>
      <c r="CBM127" s="686"/>
      <c r="CBN127" s="686"/>
      <c r="CBO127" s="686"/>
      <c r="CBP127" s="686"/>
      <c r="CBQ127" s="686"/>
      <c r="CBR127" s="686"/>
      <c r="CBS127" s="686"/>
      <c r="CBT127" s="686"/>
      <c r="CBU127" s="686"/>
      <c r="CBV127" s="686"/>
      <c r="CBW127" s="686"/>
      <c r="CBX127" s="686"/>
      <c r="CBY127" s="686"/>
      <c r="CBZ127" s="686"/>
      <c r="CCA127" s="686"/>
      <c r="CCB127" s="686"/>
      <c r="CCC127" s="686"/>
      <c r="CCD127" s="686"/>
      <c r="CCE127" s="686"/>
      <c r="CCF127" s="686"/>
      <c r="CCG127" s="686"/>
      <c r="CCH127" s="686"/>
      <c r="CCI127" s="686"/>
      <c r="CCJ127" s="686"/>
      <c r="CCK127" s="686"/>
      <c r="CCL127" s="686"/>
      <c r="CCM127" s="686"/>
      <c r="CCN127" s="686"/>
      <c r="CCO127" s="686"/>
      <c r="CCP127" s="686"/>
      <c r="CCQ127" s="686"/>
      <c r="CCR127" s="686"/>
      <c r="CCS127" s="686"/>
      <c r="CCT127" s="686"/>
      <c r="CCU127" s="686"/>
      <c r="CCV127" s="686"/>
      <c r="CCW127" s="686"/>
      <c r="CCX127" s="686"/>
      <c r="CCY127" s="686"/>
      <c r="CCZ127" s="686"/>
      <c r="CDA127" s="686"/>
      <c r="CDB127" s="686"/>
      <c r="CDC127" s="686"/>
      <c r="CDD127" s="686"/>
      <c r="CDE127" s="686"/>
      <c r="CDF127" s="686"/>
      <c r="CDG127" s="686"/>
      <c r="CDH127" s="686"/>
      <c r="CDI127" s="686"/>
      <c r="CDJ127" s="686"/>
      <c r="CDK127" s="686"/>
      <c r="CDL127" s="686"/>
      <c r="CDM127" s="686"/>
      <c r="CDN127" s="686"/>
      <c r="CDO127" s="686"/>
      <c r="CDP127" s="686"/>
      <c r="CDQ127" s="686"/>
      <c r="CDR127" s="686"/>
      <c r="CDS127" s="686"/>
      <c r="CDT127" s="686"/>
      <c r="CDU127" s="686"/>
      <c r="CDV127" s="686"/>
      <c r="CDW127" s="686"/>
      <c r="CDX127" s="686"/>
      <c r="CDY127" s="686"/>
      <c r="CDZ127" s="686"/>
      <c r="CEA127" s="686"/>
      <c r="CEB127" s="686"/>
      <c r="CEC127" s="686"/>
      <c r="CED127" s="686"/>
      <c r="CEE127" s="686"/>
      <c r="CEF127" s="686"/>
      <c r="CEG127" s="686"/>
      <c r="CEH127" s="686"/>
      <c r="CEI127" s="686"/>
      <c r="CEJ127" s="686"/>
      <c r="CEK127" s="686"/>
      <c r="CEL127" s="686"/>
      <c r="CEM127" s="686"/>
      <c r="CEN127" s="686"/>
      <c r="CEO127" s="686"/>
      <c r="CEP127" s="686"/>
      <c r="CEQ127" s="686"/>
      <c r="CER127" s="686"/>
      <c r="CES127" s="686"/>
      <c r="CET127" s="686"/>
      <c r="CEU127" s="686"/>
      <c r="CEV127" s="686"/>
      <c r="CEW127" s="686"/>
      <c r="CEX127" s="686"/>
      <c r="CEY127" s="686"/>
      <c r="CEZ127" s="686"/>
      <c r="CFA127" s="686"/>
      <c r="CFB127" s="686"/>
      <c r="CFC127" s="686"/>
      <c r="CFD127" s="686"/>
      <c r="CFE127" s="686"/>
      <c r="CFF127" s="686"/>
      <c r="CFG127" s="686"/>
      <c r="CFH127" s="686"/>
      <c r="CFI127" s="686"/>
      <c r="CFJ127" s="686"/>
      <c r="CFK127" s="686"/>
      <c r="CFL127" s="686"/>
      <c r="CFM127" s="686"/>
      <c r="CFN127" s="686"/>
      <c r="CFO127" s="686"/>
      <c r="CFP127" s="686"/>
      <c r="CFQ127" s="686"/>
      <c r="CFR127" s="686"/>
      <c r="CFS127" s="686"/>
      <c r="CFT127" s="686"/>
      <c r="CFU127" s="686"/>
      <c r="CFV127" s="686"/>
      <c r="CFW127" s="686"/>
      <c r="CFX127" s="686"/>
      <c r="CFY127" s="686"/>
      <c r="CFZ127" s="686"/>
      <c r="CGA127" s="686"/>
      <c r="CGB127" s="686"/>
      <c r="CGC127" s="686"/>
      <c r="CGD127" s="686"/>
      <c r="CGE127" s="686"/>
      <c r="CGF127" s="686"/>
      <c r="CGG127" s="686"/>
      <c r="CGH127" s="686"/>
      <c r="CGI127" s="686"/>
      <c r="CGJ127" s="686"/>
      <c r="CGK127" s="686"/>
      <c r="CGL127" s="686"/>
      <c r="CGM127" s="686"/>
      <c r="CGN127" s="686"/>
      <c r="CGO127" s="686"/>
      <c r="CGP127" s="686"/>
      <c r="CGQ127" s="686"/>
      <c r="CGR127" s="686"/>
      <c r="CGS127" s="686"/>
      <c r="CGT127" s="686"/>
      <c r="CGU127" s="686"/>
      <c r="CGV127" s="686"/>
      <c r="CGW127" s="686"/>
      <c r="CGX127" s="686"/>
      <c r="CGY127" s="686"/>
      <c r="CGZ127" s="686"/>
      <c r="CHA127" s="686"/>
      <c r="CHB127" s="686"/>
      <c r="CHC127" s="686"/>
      <c r="CHD127" s="686"/>
      <c r="CHE127" s="686"/>
      <c r="CHF127" s="686"/>
      <c r="CHG127" s="686"/>
      <c r="CHH127" s="686"/>
      <c r="CHI127" s="686"/>
      <c r="CHJ127" s="686"/>
      <c r="CHK127" s="686"/>
      <c r="CHL127" s="686"/>
      <c r="CHM127" s="686"/>
      <c r="CHN127" s="686"/>
      <c r="CHO127" s="686"/>
      <c r="CHP127" s="686"/>
      <c r="CHQ127" s="686"/>
      <c r="CHR127" s="686"/>
      <c r="CHS127" s="686"/>
      <c r="CHT127" s="686"/>
      <c r="CHU127" s="686"/>
      <c r="CHV127" s="686"/>
      <c r="CHW127" s="686"/>
      <c r="CHX127" s="686"/>
      <c r="CHY127" s="686"/>
      <c r="CHZ127" s="686"/>
      <c r="CIA127" s="686"/>
      <c r="CIB127" s="686"/>
      <c r="CIC127" s="686"/>
      <c r="CID127" s="686"/>
      <c r="CIE127" s="686"/>
      <c r="CIF127" s="686"/>
      <c r="CIG127" s="686"/>
      <c r="CIH127" s="686"/>
      <c r="CII127" s="686"/>
      <c r="CIJ127" s="686"/>
      <c r="CIK127" s="686"/>
      <c r="CIL127" s="686"/>
      <c r="CIM127" s="686"/>
      <c r="CIN127" s="686"/>
      <c r="CIO127" s="686"/>
      <c r="CIP127" s="686"/>
      <c r="CIQ127" s="686"/>
      <c r="CIR127" s="686"/>
      <c r="CIS127" s="686"/>
      <c r="CIT127" s="686"/>
      <c r="CIU127" s="686"/>
      <c r="CIV127" s="686"/>
      <c r="CIW127" s="686"/>
      <c r="CIX127" s="686"/>
      <c r="CIY127" s="686"/>
      <c r="CIZ127" s="686"/>
      <c r="CJA127" s="686"/>
      <c r="CJB127" s="686"/>
      <c r="CJC127" s="686"/>
      <c r="CJD127" s="686"/>
      <c r="CJE127" s="686"/>
      <c r="CJF127" s="686"/>
      <c r="CJG127" s="686"/>
      <c r="CJH127" s="686"/>
      <c r="CJI127" s="686"/>
      <c r="CJJ127" s="686"/>
      <c r="CJK127" s="686"/>
      <c r="CJL127" s="686"/>
      <c r="CJM127" s="686"/>
      <c r="CJN127" s="686"/>
      <c r="CJO127" s="686"/>
      <c r="CJP127" s="686"/>
      <c r="CJQ127" s="686"/>
      <c r="CJR127" s="686"/>
      <c r="CJS127" s="686"/>
      <c r="CJT127" s="686"/>
      <c r="CJU127" s="686"/>
      <c r="CJV127" s="686"/>
      <c r="CJW127" s="686"/>
      <c r="CJX127" s="686"/>
      <c r="CJY127" s="686"/>
      <c r="CJZ127" s="686"/>
      <c r="CKA127" s="686"/>
      <c r="CKB127" s="686"/>
      <c r="CKC127" s="686"/>
      <c r="CKD127" s="686"/>
      <c r="CKE127" s="686"/>
      <c r="CKF127" s="686"/>
      <c r="CKG127" s="686"/>
      <c r="CKH127" s="686"/>
      <c r="CKI127" s="686"/>
      <c r="CKJ127" s="686"/>
      <c r="CKK127" s="686"/>
      <c r="CKL127" s="686"/>
      <c r="CKM127" s="686"/>
      <c r="CKN127" s="686"/>
      <c r="CKO127" s="686"/>
      <c r="CKP127" s="686"/>
      <c r="CKQ127" s="686"/>
      <c r="CKR127" s="686"/>
      <c r="CKS127" s="686"/>
      <c r="CKT127" s="686"/>
      <c r="CKU127" s="686"/>
      <c r="CKV127" s="686"/>
      <c r="CKW127" s="686"/>
      <c r="CKX127" s="686"/>
      <c r="CKY127" s="686"/>
      <c r="CKZ127" s="686"/>
      <c r="CLA127" s="686"/>
      <c r="CLB127" s="686"/>
      <c r="CLC127" s="686"/>
      <c r="CLD127" s="686"/>
      <c r="CLE127" s="686"/>
      <c r="CLF127" s="686"/>
      <c r="CLG127" s="686"/>
      <c r="CLH127" s="686"/>
      <c r="CLI127" s="686"/>
      <c r="CLJ127" s="686"/>
      <c r="CLK127" s="686"/>
      <c r="CLL127" s="686"/>
      <c r="CLM127" s="686"/>
      <c r="CLN127" s="686"/>
      <c r="CLO127" s="686"/>
      <c r="CLP127" s="686"/>
      <c r="CLQ127" s="686"/>
      <c r="CLR127" s="686"/>
      <c r="CLS127" s="686"/>
      <c r="CLT127" s="686"/>
      <c r="CLU127" s="686"/>
      <c r="CLV127" s="686"/>
      <c r="CLW127" s="686"/>
      <c r="CLX127" s="686"/>
      <c r="CLY127" s="686"/>
      <c r="CLZ127" s="686"/>
      <c r="CMA127" s="686"/>
      <c r="CMB127" s="686"/>
      <c r="CMC127" s="686"/>
      <c r="CMD127" s="686"/>
      <c r="CME127" s="686"/>
      <c r="CMF127" s="686"/>
      <c r="CMG127" s="686"/>
      <c r="CMH127" s="686"/>
      <c r="CMI127" s="686"/>
      <c r="CMJ127" s="686"/>
      <c r="CMK127" s="686"/>
      <c r="CML127" s="686"/>
      <c r="CMM127" s="686"/>
      <c r="CMN127" s="686"/>
      <c r="CMO127" s="686"/>
      <c r="CMP127" s="686"/>
      <c r="CMQ127" s="686"/>
      <c r="CMR127" s="686"/>
      <c r="CMS127" s="686"/>
      <c r="CMT127" s="686"/>
      <c r="CMU127" s="686"/>
      <c r="CMV127" s="686"/>
      <c r="CMW127" s="686"/>
      <c r="CMX127" s="686"/>
      <c r="CMY127" s="686"/>
      <c r="CMZ127" s="686"/>
      <c r="CNA127" s="686"/>
      <c r="CNB127" s="686"/>
      <c r="CNC127" s="686"/>
      <c r="CND127" s="686"/>
      <c r="CNE127" s="686"/>
      <c r="CNF127" s="686"/>
      <c r="CNG127" s="686"/>
      <c r="CNH127" s="686"/>
      <c r="CNI127" s="686"/>
      <c r="CNJ127" s="686"/>
      <c r="CNK127" s="686"/>
      <c r="CNL127" s="686"/>
      <c r="CNM127" s="686"/>
      <c r="CNN127" s="686"/>
      <c r="CNO127" s="686"/>
      <c r="CNP127" s="686"/>
      <c r="CNQ127" s="686"/>
      <c r="CNR127" s="686"/>
      <c r="CNS127" s="686"/>
      <c r="CNT127" s="686"/>
      <c r="CNU127" s="686"/>
      <c r="CNV127" s="686"/>
      <c r="CNW127" s="686"/>
      <c r="CNX127" s="686"/>
      <c r="CNY127" s="686"/>
      <c r="CNZ127" s="686"/>
      <c r="COA127" s="686"/>
      <c r="COB127" s="686"/>
      <c r="COC127" s="686"/>
      <c r="COD127" s="686"/>
      <c r="COE127" s="686"/>
      <c r="COF127" s="686"/>
      <c r="COG127" s="686"/>
      <c r="COH127" s="686"/>
      <c r="COI127" s="686"/>
      <c r="COJ127" s="686"/>
      <c r="COK127" s="686"/>
      <c r="COL127" s="686"/>
      <c r="COM127" s="686"/>
      <c r="CON127" s="686"/>
      <c r="COO127" s="686"/>
      <c r="COP127" s="686"/>
      <c r="COQ127" s="686"/>
      <c r="COR127" s="686"/>
      <c r="COS127" s="686"/>
      <c r="COT127" s="686"/>
      <c r="COU127" s="686"/>
      <c r="COV127" s="686"/>
      <c r="COW127" s="686"/>
      <c r="COX127" s="686"/>
      <c r="COY127" s="686"/>
      <c r="COZ127" s="686"/>
      <c r="CPA127" s="686"/>
      <c r="CPB127" s="686"/>
      <c r="CPC127" s="686"/>
      <c r="CPD127" s="686"/>
      <c r="CPE127" s="686"/>
      <c r="CPF127" s="686"/>
      <c r="CPG127" s="686"/>
      <c r="CPH127" s="686"/>
      <c r="CPI127" s="686"/>
      <c r="CPJ127" s="686"/>
      <c r="CPK127" s="686"/>
      <c r="CPL127" s="686"/>
      <c r="CPM127" s="686"/>
      <c r="CPN127" s="686"/>
      <c r="CPO127" s="686"/>
      <c r="CPP127" s="686"/>
      <c r="CPQ127" s="686"/>
      <c r="CPR127" s="686"/>
      <c r="CPS127" s="686"/>
      <c r="CPT127" s="686"/>
      <c r="CPU127" s="686"/>
      <c r="CPV127" s="686"/>
      <c r="CPW127" s="686"/>
      <c r="CPX127" s="686"/>
      <c r="CPY127" s="686"/>
      <c r="CPZ127" s="686"/>
      <c r="CQA127" s="686"/>
      <c r="CQB127" s="686"/>
      <c r="CQC127" s="686"/>
      <c r="CQD127" s="686"/>
      <c r="CQE127" s="686"/>
      <c r="CQF127" s="686"/>
      <c r="CQG127" s="686"/>
      <c r="CQH127" s="686"/>
      <c r="CQI127" s="686"/>
      <c r="CQJ127" s="686"/>
      <c r="CQK127" s="686"/>
      <c r="CQL127" s="686"/>
      <c r="CQM127" s="686"/>
      <c r="CQN127" s="686"/>
      <c r="CQO127" s="686"/>
      <c r="CQP127" s="686"/>
      <c r="CQQ127" s="686"/>
      <c r="CQR127" s="686"/>
      <c r="CQS127" s="686"/>
      <c r="CQT127" s="686"/>
      <c r="CQU127" s="686"/>
      <c r="CQV127" s="686"/>
      <c r="CQW127" s="686"/>
      <c r="CQX127" s="686"/>
      <c r="CQY127" s="686"/>
      <c r="CQZ127" s="686"/>
      <c r="CRA127" s="686"/>
      <c r="CRB127" s="686"/>
      <c r="CRC127" s="686"/>
      <c r="CRD127" s="686"/>
      <c r="CRE127" s="686"/>
      <c r="CRF127" s="686"/>
      <c r="CRG127" s="686"/>
      <c r="CRH127" s="686"/>
      <c r="CRI127" s="686"/>
      <c r="CRJ127" s="686"/>
      <c r="CRK127" s="686"/>
      <c r="CRL127" s="686"/>
      <c r="CRM127" s="686"/>
      <c r="CRN127" s="686"/>
      <c r="CRO127" s="686"/>
      <c r="CRP127" s="686"/>
      <c r="CRQ127" s="686"/>
      <c r="CRR127" s="686"/>
      <c r="CRS127" s="686"/>
      <c r="CRT127" s="686"/>
      <c r="CRU127" s="686"/>
      <c r="CRV127" s="686"/>
      <c r="CRW127" s="686"/>
      <c r="CRX127" s="686"/>
      <c r="CRY127" s="686"/>
      <c r="CRZ127" s="686"/>
      <c r="CSA127" s="686"/>
      <c r="CSB127" s="686"/>
      <c r="CSC127" s="686"/>
      <c r="CSD127" s="686"/>
      <c r="CSE127" s="686"/>
      <c r="CSF127" s="686"/>
      <c r="CSG127" s="686"/>
      <c r="CSH127" s="686"/>
      <c r="CSI127" s="686"/>
      <c r="CSJ127" s="686"/>
      <c r="CSK127" s="686"/>
      <c r="CSL127" s="686"/>
      <c r="CSM127" s="686"/>
      <c r="CSN127" s="686"/>
      <c r="CSO127" s="686"/>
      <c r="CSP127" s="686"/>
      <c r="CSQ127" s="686"/>
      <c r="CSR127" s="686"/>
      <c r="CSS127" s="686"/>
      <c r="CST127" s="686"/>
      <c r="CSU127" s="686"/>
      <c r="CSV127" s="686"/>
      <c r="CSW127" s="686"/>
      <c r="CSX127" s="686"/>
      <c r="CSY127" s="686"/>
      <c r="CSZ127" s="686"/>
      <c r="CTA127" s="686"/>
      <c r="CTB127" s="686"/>
      <c r="CTC127" s="686"/>
      <c r="CTD127" s="686"/>
      <c r="CTE127" s="686"/>
      <c r="CTF127" s="686"/>
      <c r="CTG127" s="686"/>
      <c r="CTH127" s="686"/>
      <c r="CTI127" s="686"/>
      <c r="CTJ127" s="686"/>
      <c r="CTK127" s="686"/>
      <c r="CTL127" s="686"/>
      <c r="CTM127" s="686"/>
      <c r="CTN127" s="686"/>
      <c r="CTO127" s="686"/>
      <c r="CTP127" s="686"/>
      <c r="CTQ127" s="686"/>
      <c r="CTR127" s="686"/>
      <c r="CTS127" s="686"/>
      <c r="CTT127" s="686"/>
      <c r="CTU127" s="686"/>
      <c r="CTV127" s="686"/>
      <c r="CTW127" s="686"/>
      <c r="CTX127" s="686"/>
      <c r="CTY127" s="686"/>
      <c r="CTZ127" s="686"/>
      <c r="CUA127" s="686"/>
      <c r="CUB127" s="686"/>
      <c r="CUC127" s="686"/>
      <c r="CUD127" s="686"/>
      <c r="CUE127" s="686"/>
      <c r="CUF127" s="686"/>
      <c r="CUG127" s="686"/>
      <c r="CUH127" s="686"/>
      <c r="CUI127" s="686"/>
      <c r="CUJ127" s="686"/>
      <c r="CUK127" s="686"/>
      <c r="CUL127" s="686"/>
      <c r="CUM127" s="686"/>
      <c r="CUN127" s="686"/>
      <c r="CUO127" s="686"/>
      <c r="CUP127" s="686"/>
      <c r="CUQ127" s="686"/>
      <c r="CUR127" s="686"/>
      <c r="CUS127" s="686"/>
      <c r="CUT127" s="686"/>
      <c r="CUU127" s="686"/>
      <c r="CUV127" s="686"/>
      <c r="CUW127" s="686"/>
      <c r="CUX127" s="686"/>
      <c r="CUY127" s="686"/>
      <c r="CUZ127" s="686"/>
      <c r="CVA127" s="686"/>
      <c r="CVB127" s="686"/>
      <c r="CVC127" s="686"/>
      <c r="CVD127" s="686"/>
      <c r="CVE127" s="686"/>
      <c r="CVF127" s="686"/>
      <c r="CVG127" s="686"/>
      <c r="CVH127" s="686"/>
      <c r="CVI127" s="686"/>
      <c r="CVJ127" s="686"/>
      <c r="CVK127" s="686"/>
      <c r="CVL127" s="686"/>
      <c r="CVM127" s="686"/>
      <c r="CVN127" s="686"/>
      <c r="CVO127" s="686"/>
      <c r="CVP127" s="686"/>
      <c r="CVQ127" s="686"/>
      <c r="CVR127" s="686"/>
      <c r="CVS127" s="686"/>
      <c r="CVT127" s="686"/>
      <c r="CVU127" s="686"/>
      <c r="CVV127" s="686"/>
      <c r="CVW127" s="686"/>
      <c r="CVX127" s="686"/>
      <c r="CVY127" s="686"/>
      <c r="CVZ127" s="686"/>
      <c r="CWA127" s="686"/>
      <c r="CWB127" s="686"/>
      <c r="CWC127" s="686"/>
      <c r="CWD127" s="686"/>
      <c r="CWE127" s="686"/>
      <c r="CWF127" s="686"/>
      <c r="CWG127" s="686"/>
      <c r="CWH127" s="686"/>
      <c r="CWI127" s="686"/>
      <c r="CWJ127" s="686"/>
      <c r="CWK127" s="686"/>
      <c r="CWL127" s="686"/>
      <c r="CWM127" s="686"/>
      <c r="CWN127" s="686"/>
      <c r="CWO127" s="686"/>
      <c r="CWP127" s="686"/>
      <c r="CWQ127" s="686"/>
      <c r="CWR127" s="686"/>
      <c r="CWS127" s="686"/>
      <c r="CWT127" s="686"/>
      <c r="CWU127" s="686"/>
      <c r="CWV127" s="686"/>
      <c r="CWW127" s="686"/>
      <c r="CWX127" s="686"/>
      <c r="CWY127" s="686"/>
      <c r="CWZ127" s="686"/>
      <c r="CXA127" s="686"/>
      <c r="CXB127" s="686"/>
      <c r="CXC127" s="686"/>
      <c r="CXD127" s="686"/>
      <c r="CXE127" s="686"/>
      <c r="CXF127" s="686"/>
      <c r="CXG127" s="686"/>
      <c r="CXH127" s="686"/>
      <c r="CXI127" s="686"/>
      <c r="CXJ127" s="686"/>
      <c r="CXK127" s="686"/>
      <c r="CXL127" s="686"/>
      <c r="CXM127" s="686"/>
      <c r="CXN127" s="686"/>
      <c r="CXO127" s="686"/>
      <c r="CXP127" s="686"/>
      <c r="CXQ127" s="686"/>
      <c r="CXR127" s="686"/>
      <c r="CXS127" s="686"/>
      <c r="CXT127" s="686"/>
      <c r="CXU127" s="686"/>
      <c r="CXV127" s="686"/>
      <c r="CXW127" s="686"/>
      <c r="CXX127" s="686"/>
      <c r="CXY127" s="686"/>
      <c r="CXZ127" s="686"/>
      <c r="CYA127" s="686"/>
      <c r="CYB127" s="686"/>
      <c r="CYC127" s="686"/>
      <c r="CYD127" s="686"/>
      <c r="CYE127" s="686"/>
      <c r="CYF127" s="686"/>
      <c r="CYG127" s="686"/>
      <c r="CYH127" s="686"/>
      <c r="CYI127" s="686"/>
      <c r="CYJ127" s="686"/>
      <c r="CYK127" s="686"/>
      <c r="CYL127" s="686"/>
      <c r="CYM127" s="686"/>
      <c r="CYN127" s="686"/>
      <c r="CYO127" s="686"/>
      <c r="CYP127" s="686"/>
      <c r="CYQ127" s="686"/>
      <c r="CYR127" s="686"/>
      <c r="CYS127" s="686"/>
      <c r="CYT127" s="686"/>
      <c r="CYU127" s="686"/>
      <c r="CYV127" s="686"/>
      <c r="CYW127" s="686"/>
      <c r="CYX127" s="686"/>
      <c r="CYY127" s="686"/>
      <c r="CYZ127" s="686"/>
      <c r="CZA127" s="686"/>
      <c r="CZB127" s="686"/>
      <c r="CZC127" s="686"/>
      <c r="CZD127" s="686"/>
      <c r="CZE127" s="686"/>
      <c r="CZF127" s="686"/>
      <c r="CZG127" s="686"/>
      <c r="CZH127" s="686"/>
      <c r="CZI127" s="686"/>
      <c r="CZJ127" s="686"/>
      <c r="CZK127" s="686"/>
      <c r="CZL127" s="686"/>
      <c r="CZM127" s="686"/>
      <c r="CZN127" s="686"/>
      <c r="CZO127" s="686"/>
      <c r="CZP127" s="686"/>
      <c r="CZQ127" s="686"/>
      <c r="CZR127" s="686"/>
      <c r="CZS127" s="686"/>
      <c r="CZT127" s="686"/>
      <c r="CZU127" s="686"/>
      <c r="CZV127" s="686"/>
      <c r="CZW127" s="686"/>
      <c r="CZX127" s="686"/>
      <c r="CZY127" s="686"/>
      <c r="CZZ127" s="686"/>
      <c r="DAA127" s="686"/>
      <c r="DAB127" s="686"/>
      <c r="DAC127" s="686"/>
      <c r="DAD127" s="686"/>
      <c r="DAE127" s="686"/>
      <c r="DAF127" s="686"/>
      <c r="DAG127" s="686"/>
      <c r="DAH127" s="686"/>
      <c r="DAI127" s="686"/>
      <c r="DAJ127" s="686"/>
      <c r="DAK127" s="686"/>
      <c r="DAL127" s="686"/>
      <c r="DAM127" s="686"/>
      <c r="DAN127" s="686"/>
      <c r="DAO127" s="686"/>
      <c r="DAP127" s="686"/>
      <c r="DAQ127" s="686"/>
      <c r="DAR127" s="686"/>
      <c r="DAS127" s="686"/>
      <c r="DAT127" s="686"/>
      <c r="DAU127" s="686"/>
      <c r="DAV127" s="686"/>
      <c r="DAW127" s="686"/>
      <c r="DAX127" s="686"/>
      <c r="DAY127" s="686"/>
      <c r="DAZ127" s="686"/>
      <c r="DBA127" s="686"/>
      <c r="DBB127" s="686"/>
      <c r="DBC127" s="686"/>
      <c r="DBD127" s="686"/>
      <c r="DBE127" s="686"/>
      <c r="DBF127" s="686"/>
      <c r="DBG127" s="686"/>
      <c r="DBH127" s="686"/>
      <c r="DBI127" s="686"/>
      <c r="DBJ127" s="686"/>
      <c r="DBK127" s="686"/>
      <c r="DBL127" s="686"/>
      <c r="DBM127" s="686"/>
      <c r="DBN127" s="686"/>
      <c r="DBO127" s="686"/>
      <c r="DBP127" s="686"/>
      <c r="DBQ127" s="686"/>
      <c r="DBR127" s="686"/>
      <c r="DBS127" s="686"/>
      <c r="DBT127" s="686"/>
      <c r="DBU127" s="686"/>
      <c r="DBV127" s="686"/>
      <c r="DBW127" s="686"/>
      <c r="DBX127" s="686"/>
      <c r="DBY127" s="686"/>
      <c r="DBZ127" s="686"/>
      <c r="DCA127" s="686"/>
      <c r="DCB127" s="686"/>
      <c r="DCC127" s="686"/>
      <c r="DCD127" s="686"/>
      <c r="DCE127" s="686"/>
      <c r="DCF127" s="686"/>
      <c r="DCG127" s="686"/>
      <c r="DCH127" s="686"/>
      <c r="DCI127" s="686"/>
      <c r="DCJ127" s="686"/>
      <c r="DCK127" s="686"/>
      <c r="DCL127" s="686"/>
      <c r="DCM127" s="686"/>
      <c r="DCN127" s="686"/>
      <c r="DCO127" s="686"/>
      <c r="DCP127" s="686"/>
      <c r="DCQ127" s="686"/>
      <c r="DCR127" s="686"/>
      <c r="DCS127" s="686"/>
      <c r="DCT127" s="686"/>
      <c r="DCU127" s="686"/>
      <c r="DCV127" s="686"/>
      <c r="DCW127" s="686"/>
      <c r="DCX127" s="686"/>
      <c r="DCY127" s="686"/>
      <c r="DCZ127" s="686"/>
      <c r="DDA127" s="686"/>
      <c r="DDB127" s="686"/>
      <c r="DDC127" s="686"/>
      <c r="DDD127" s="686"/>
      <c r="DDE127" s="686"/>
      <c r="DDF127" s="686"/>
      <c r="DDG127" s="686"/>
      <c r="DDH127" s="686"/>
      <c r="DDI127" s="686"/>
      <c r="DDJ127" s="686"/>
      <c r="DDK127" s="686"/>
      <c r="DDL127" s="686"/>
      <c r="DDM127" s="686"/>
      <c r="DDN127" s="686"/>
      <c r="DDO127" s="686"/>
      <c r="DDP127" s="686"/>
      <c r="DDQ127" s="686"/>
      <c r="DDR127" s="686"/>
      <c r="DDS127" s="686"/>
      <c r="DDT127" s="686"/>
      <c r="DDU127" s="686"/>
      <c r="DDV127" s="686"/>
      <c r="DDW127" s="686"/>
      <c r="DDX127" s="686"/>
      <c r="DDY127" s="686"/>
      <c r="DDZ127" s="686"/>
      <c r="DEA127" s="686"/>
      <c r="DEB127" s="686"/>
      <c r="DEC127" s="686"/>
      <c r="DED127" s="686"/>
      <c r="DEE127" s="686"/>
      <c r="DEF127" s="686"/>
      <c r="DEG127" s="686"/>
      <c r="DEH127" s="686"/>
      <c r="DEI127" s="686"/>
      <c r="DEJ127" s="686"/>
      <c r="DEK127" s="686"/>
      <c r="DEL127" s="686"/>
      <c r="DEM127" s="686"/>
      <c r="DEN127" s="686"/>
      <c r="DEO127" s="686"/>
      <c r="DEP127" s="686"/>
      <c r="DEQ127" s="686"/>
      <c r="DER127" s="686"/>
      <c r="DES127" s="686"/>
      <c r="DET127" s="686"/>
      <c r="DEU127" s="686"/>
      <c r="DEV127" s="686"/>
      <c r="DEW127" s="686"/>
      <c r="DEX127" s="686"/>
      <c r="DEY127" s="686"/>
      <c r="DEZ127" s="686"/>
      <c r="DFA127" s="686"/>
      <c r="DFB127" s="686"/>
      <c r="DFC127" s="686"/>
      <c r="DFD127" s="686"/>
      <c r="DFE127" s="686"/>
      <c r="DFF127" s="686"/>
      <c r="DFG127" s="686"/>
      <c r="DFH127" s="686"/>
      <c r="DFI127" s="686"/>
      <c r="DFJ127" s="686"/>
      <c r="DFK127" s="686"/>
      <c r="DFL127" s="686"/>
      <c r="DFM127" s="686"/>
      <c r="DFN127" s="686"/>
      <c r="DFO127" s="686"/>
      <c r="DFP127" s="686"/>
      <c r="DFQ127" s="686"/>
      <c r="DFR127" s="686"/>
      <c r="DFS127" s="686"/>
      <c r="DFT127" s="686"/>
      <c r="DFU127" s="686"/>
      <c r="DFV127" s="686"/>
      <c r="DFW127" s="686"/>
      <c r="DFX127" s="686"/>
      <c r="DFY127" s="686"/>
      <c r="DFZ127" s="686"/>
      <c r="DGA127" s="686"/>
      <c r="DGB127" s="686"/>
      <c r="DGC127" s="686"/>
      <c r="DGD127" s="686"/>
      <c r="DGE127" s="686"/>
      <c r="DGF127" s="686"/>
      <c r="DGG127" s="686"/>
      <c r="DGH127" s="686"/>
      <c r="DGI127" s="686"/>
      <c r="DGJ127" s="686"/>
      <c r="DGK127" s="686"/>
      <c r="DGL127" s="686"/>
      <c r="DGM127" s="686"/>
      <c r="DGN127" s="686"/>
      <c r="DGO127" s="686"/>
      <c r="DGP127" s="686"/>
      <c r="DGQ127" s="686"/>
      <c r="DGR127" s="686"/>
      <c r="DGS127" s="686"/>
      <c r="DGT127" s="686"/>
      <c r="DGU127" s="686"/>
      <c r="DGV127" s="686"/>
      <c r="DGW127" s="686"/>
      <c r="DGX127" s="686"/>
      <c r="DGY127" s="686"/>
      <c r="DGZ127" s="686"/>
      <c r="DHA127" s="686"/>
      <c r="DHB127" s="686"/>
      <c r="DHC127" s="686"/>
      <c r="DHD127" s="686"/>
      <c r="DHE127" s="686"/>
      <c r="DHF127" s="686"/>
      <c r="DHG127" s="686"/>
      <c r="DHH127" s="686"/>
      <c r="DHI127" s="686"/>
      <c r="DHJ127" s="686"/>
      <c r="DHK127" s="686"/>
      <c r="DHL127" s="686"/>
      <c r="DHM127" s="686"/>
      <c r="DHN127" s="686"/>
      <c r="DHO127" s="686"/>
      <c r="DHP127" s="686"/>
      <c r="DHQ127" s="686"/>
      <c r="DHR127" s="686"/>
      <c r="DHS127" s="686"/>
      <c r="DHT127" s="686"/>
      <c r="DHU127" s="686"/>
      <c r="DHV127" s="686"/>
      <c r="DHW127" s="686"/>
      <c r="DHX127" s="686"/>
      <c r="DHY127" s="686"/>
      <c r="DHZ127" s="686"/>
      <c r="DIA127" s="686"/>
      <c r="DIB127" s="686"/>
      <c r="DIC127" s="686"/>
      <c r="DID127" s="686"/>
      <c r="DIE127" s="686"/>
      <c r="DIF127" s="686"/>
      <c r="DIG127" s="686"/>
      <c r="DIH127" s="686"/>
      <c r="DII127" s="686"/>
      <c r="DIJ127" s="686"/>
      <c r="DIK127" s="686"/>
      <c r="DIL127" s="686"/>
      <c r="DIM127" s="686"/>
      <c r="DIN127" s="686"/>
      <c r="DIO127" s="686"/>
      <c r="DIP127" s="686"/>
      <c r="DIQ127" s="686"/>
      <c r="DIR127" s="686"/>
      <c r="DIS127" s="686"/>
      <c r="DIT127" s="686"/>
      <c r="DIU127" s="686"/>
      <c r="DIV127" s="686"/>
      <c r="DIW127" s="686"/>
      <c r="DIX127" s="686"/>
      <c r="DIY127" s="686"/>
      <c r="DIZ127" s="686"/>
      <c r="DJA127" s="686"/>
      <c r="DJB127" s="686"/>
      <c r="DJC127" s="686"/>
      <c r="DJD127" s="686"/>
      <c r="DJE127" s="686"/>
      <c r="DJF127" s="686"/>
      <c r="DJG127" s="686"/>
      <c r="DJH127" s="686"/>
      <c r="DJI127" s="686"/>
      <c r="DJJ127" s="686"/>
      <c r="DJK127" s="686"/>
      <c r="DJL127" s="686"/>
      <c r="DJM127" s="686"/>
      <c r="DJN127" s="686"/>
      <c r="DJO127" s="686"/>
      <c r="DJP127" s="686"/>
      <c r="DJQ127" s="686"/>
      <c r="DJR127" s="686"/>
      <c r="DJS127" s="686"/>
      <c r="DJT127" s="686"/>
      <c r="DJU127" s="686"/>
      <c r="DJV127" s="686"/>
      <c r="DJW127" s="686"/>
      <c r="DJX127" s="686"/>
      <c r="DJY127" s="686"/>
      <c r="DJZ127" s="686"/>
      <c r="DKA127" s="686"/>
      <c r="DKB127" s="686"/>
      <c r="DKC127" s="686"/>
      <c r="DKD127" s="686"/>
      <c r="DKE127" s="686"/>
      <c r="DKF127" s="686"/>
      <c r="DKG127" s="686"/>
      <c r="DKH127" s="686"/>
      <c r="DKI127" s="686"/>
      <c r="DKJ127" s="686"/>
      <c r="DKK127" s="686"/>
      <c r="DKL127" s="686"/>
      <c r="DKM127" s="686"/>
      <c r="DKN127" s="686"/>
      <c r="DKO127" s="686"/>
      <c r="DKP127" s="686"/>
      <c r="DKQ127" s="686"/>
      <c r="DKR127" s="686"/>
      <c r="DKS127" s="686"/>
      <c r="DKT127" s="686"/>
      <c r="DKU127" s="686"/>
      <c r="DKV127" s="686"/>
      <c r="DKW127" s="686"/>
      <c r="DKX127" s="686"/>
      <c r="DKY127" s="686"/>
      <c r="DKZ127" s="686"/>
      <c r="DLA127" s="686"/>
      <c r="DLB127" s="686"/>
      <c r="DLC127" s="686"/>
      <c r="DLD127" s="686"/>
      <c r="DLE127" s="686"/>
      <c r="DLF127" s="686"/>
      <c r="DLG127" s="686"/>
      <c r="DLH127" s="686"/>
      <c r="DLI127" s="686"/>
      <c r="DLJ127" s="686"/>
      <c r="DLK127" s="686"/>
      <c r="DLL127" s="686"/>
      <c r="DLM127" s="686"/>
      <c r="DLN127" s="686"/>
      <c r="DLO127" s="686"/>
      <c r="DLP127" s="686"/>
      <c r="DLQ127" s="686"/>
      <c r="DLR127" s="686"/>
      <c r="DLS127" s="686"/>
      <c r="DLT127" s="686"/>
      <c r="DLU127" s="686"/>
      <c r="DLV127" s="686"/>
      <c r="DLW127" s="686"/>
      <c r="DLX127" s="686"/>
      <c r="DLY127" s="686"/>
      <c r="DLZ127" s="686"/>
      <c r="DMA127" s="686"/>
      <c r="DMB127" s="686"/>
      <c r="DMC127" s="686"/>
      <c r="DMD127" s="686"/>
      <c r="DME127" s="686"/>
      <c r="DMF127" s="686"/>
      <c r="DMG127" s="686"/>
      <c r="DMH127" s="686"/>
      <c r="DMI127" s="686"/>
      <c r="DMJ127" s="686"/>
      <c r="DMK127" s="686"/>
      <c r="DML127" s="686"/>
      <c r="DMM127" s="686"/>
      <c r="DMN127" s="686"/>
      <c r="DMO127" s="686"/>
      <c r="DMP127" s="686"/>
      <c r="DMQ127" s="686"/>
      <c r="DMR127" s="686"/>
      <c r="DMS127" s="686"/>
      <c r="DMT127" s="686"/>
      <c r="DMU127" s="686"/>
      <c r="DMV127" s="686"/>
      <c r="DMW127" s="686"/>
      <c r="DMX127" s="686"/>
      <c r="DMY127" s="686"/>
      <c r="DMZ127" s="686"/>
      <c r="DNA127" s="686"/>
      <c r="DNB127" s="686"/>
      <c r="DNC127" s="686"/>
      <c r="DND127" s="686"/>
      <c r="DNE127" s="686"/>
      <c r="DNF127" s="686"/>
      <c r="DNG127" s="686"/>
      <c r="DNH127" s="686"/>
      <c r="DNI127" s="686"/>
      <c r="DNJ127" s="686"/>
      <c r="DNK127" s="686"/>
      <c r="DNL127" s="686"/>
      <c r="DNM127" s="686"/>
      <c r="DNN127" s="686"/>
      <c r="DNO127" s="686"/>
      <c r="DNP127" s="686"/>
      <c r="DNQ127" s="686"/>
      <c r="DNR127" s="686"/>
      <c r="DNS127" s="686"/>
      <c r="DNT127" s="686"/>
      <c r="DNU127" s="686"/>
      <c r="DNV127" s="686"/>
      <c r="DNW127" s="686"/>
      <c r="DNX127" s="686"/>
      <c r="DNY127" s="686"/>
      <c r="DNZ127" s="686"/>
      <c r="DOA127" s="686"/>
      <c r="DOB127" s="686"/>
      <c r="DOC127" s="686"/>
      <c r="DOD127" s="686"/>
      <c r="DOE127" s="686"/>
      <c r="DOF127" s="686"/>
      <c r="DOG127" s="686"/>
      <c r="DOH127" s="686"/>
      <c r="DOI127" s="686"/>
      <c r="DOJ127" s="686"/>
      <c r="DOK127" s="686"/>
      <c r="DOL127" s="686"/>
      <c r="DOM127" s="686"/>
      <c r="DON127" s="686"/>
      <c r="DOO127" s="686"/>
      <c r="DOP127" s="686"/>
      <c r="DOQ127" s="686"/>
      <c r="DOR127" s="686"/>
      <c r="DOS127" s="686"/>
      <c r="DOT127" s="686"/>
      <c r="DOU127" s="686"/>
      <c r="DOV127" s="686"/>
      <c r="DOW127" s="686"/>
      <c r="DOX127" s="686"/>
      <c r="DOY127" s="686"/>
      <c r="DOZ127" s="686"/>
      <c r="DPA127" s="686"/>
      <c r="DPB127" s="686"/>
      <c r="DPC127" s="686"/>
      <c r="DPD127" s="686"/>
      <c r="DPE127" s="686"/>
      <c r="DPF127" s="686"/>
      <c r="DPG127" s="686"/>
      <c r="DPH127" s="686"/>
      <c r="DPI127" s="686"/>
      <c r="DPJ127" s="686"/>
      <c r="DPK127" s="686"/>
      <c r="DPL127" s="686"/>
      <c r="DPM127" s="686"/>
      <c r="DPN127" s="686"/>
      <c r="DPO127" s="686"/>
      <c r="DPP127" s="686"/>
      <c r="DPQ127" s="686"/>
      <c r="DPR127" s="686"/>
      <c r="DPS127" s="686"/>
      <c r="DPT127" s="686"/>
      <c r="DPU127" s="686"/>
      <c r="DPV127" s="686"/>
      <c r="DPW127" s="686"/>
      <c r="DPX127" s="686"/>
      <c r="DPY127" s="686"/>
      <c r="DPZ127" s="686"/>
      <c r="DQA127" s="686"/>
      <c r="DQB127" s="686"/>
      <c r="DQC127" s="686"/>
      <c r="DQD127" s="686"/>
      <c r="DQE127" s="686"/>
      <c r="DQF127" s="686"/>
      <c r="DQG127" s="686"/>
      <c r="DQH127" s="686"/>
      <c r="DQI127" s="686"/>
      <c r="DQJ127" s="686"/>
      <c r="DQK127" s="686"/>
      <c r="DQL127" s="686"/>
      <c r="DQM127" s="686"/>
      <c r="DQN127" s="686"/>
      <c r="DQO127" s="686"/>
      <c r="DQP127" s="686"/>
      <c r="DQQ127" s="686"/>
      <c r="DQR127" s="686"/>
      <c r="DQS127" s="686"/>
      <c r="DQT127" s="686"/>
      <c r="DQU127" s="686"/>
      <c r="DQV127" s="686"/>
      <c r="DQW127" s="686"/>
      <c r="DQX127" s="686"/>
      <c r="DQY127" s="686"/>
      <c r="DQZ127" s="686"/>
      <c r="DRA127" s="686"/>
      <c r="DRB127" s="686"/>
      <c r="DRC127" s="686"/>
      <c r="DRD127" s="686"/>
      <c r="DRE127" s="686"/>
      <c r="DRF127" s="686"/>
      <c r="DRG127" s="686"/>
      <c r="DRH127" s="686"/>
      <c r="DRI127" s="686"/>
      <c r="DRJ127" s="686"/>
      <c r="DRK127" s="686"/>
      <c r="DRL127" s="686"/>
      <c r="DRM127" s="686"/>
      <c r="DRN127" s="686"/>
      <c r="DRO127" s="686"/>
      <c r="DRP127" s="686"/>
      <c r="DRQ127" s="686"/>
      <c r="DRR127" s="686"/>
      <c r="DRS127" s="686"/>
      <c r="DRT127" s="686"/>
      <c r="DRU127" s="686"/>
      <c r="DRV127" s="686"/>
      <c r="DRW127" s="686"/>
      <c r="DRX127" s="686"/>
      <c r="DRY127" s="686"/>
      <c r="DRZ127" s="686"/>
      <c r="DSA127" s="686"/>
      <c r="DSB127" s="686"/>
      <c r="DSC127" s="686"/>
      <c r="DSD127" s="686"/>
      <c r="DSE127" s="686"/>
      <c r="DSF127" s="686"/>
      <c r="DSG127" s="686"/>
      <c r="DSH127" s="686"/>
      <c r="DSI127" s="686"/>
      <c r="DSJ127" s="686"/>
      <c r="DSK127" s="686"/>
      <c r="DSL127" s="686"/>
      <c r="DSM127" s="686"/>
      <c r="DSN127" s="686"/>
      <c r="DSO127" s="686"/>
      <c r="DSP127" s="686"/>
      <c r="DSQ127" s="686"/>
      <c r="DSR127" s="686"/>
      <c r="DSS127" s="686"/>
      <c r="DST127" s="686"/>
      <c r="DSU127" s="686"/>
      <c r="DSV127" s="686"/>
      <c r="DSW127" s="686"/>
      <c r="DSX127" s="686"/>
      <c r="DSY127" s="686"/>
      <c r="DSZ127" s="686"/>
      <c r="DTA127" s="686"/>
      <c r="DTB127" s="686"/>
      <c r="DTC127" s="686"/>
      <c r="DTD127" s="686"/>
      <c r="DTE127" s="686"/>
      <c r="DTF127" s="686"/>
      <c r="DTG127" s="686"/>
      <c r="DTH127" s="686"/>
      <c r="DTI127" s="686"/>
      <c r="DTJ127" s="686"/>
      <c r="DTK127" s="686"/>
      <c r="DTL127" s="686"/>
      <c r="DTM127" s="686"/>
      <c r="DTN127" s="686"/>
      <c r="DTO127" s="686"/>
      <c r="DTP127" s="686"/>
      <c r="DTQ127" s="686"/>
      <c r="DTR127" s="686"/>
      <c r="DTS127" s="686"/>
      <c r="DTT127" s="686"/>
      <c r="DTU127" s="686"/>
      <c r="DTV127" s="686"/>
      <c r="DTW127" s="686"/>
      <c r="DTX127" s="686"/>
      <c r="DTY127" s="686"/>
      <c r="DTZ127" s="686"/>
      <c r="DUA127" s="686"/>
      <c r="DUB127" s="686"/>
      <c r="DUC127" s="686"/>
      <c r="DUD127" s="686"/>
      <c r="DUE127" s="686"/>
      <c r="DUF127" s="686"/>
      <c r="DUG127" s="686"/>
      <c r="DUH127" s="686"/>
      <c r="DUI127" s="686"/>
      <c r="DUJ127" s="686"/>
      <c r="DUK127" s="686"/>
      <c r="DUL127" s="686"/>
      <c r="DUM127" s="686"/>
      <c r="DUN127" s="686"/>
      <c r="DUO127" s="686"/>
      <c r="DUP127" s="686"/>
      <c r="DUQ127" s="686"/>
      <c r="DUR127" s="686"/>
      <c r="DUS127" s="686"/>
      <c r="DUT127" s="686"/>
      <c r="DUU127" s="686"/>
      <c r="DUV127" s="686"/>
      <c r="DUW127" s="686"/>
      <c r="DUX127" s="686"/>
      <c r="DUY127" s="686"/>
      <c r="DUZ127" s="686"/>
      <c r="DVA127" s="686"/>
      <c r="DVB127" s="686"/>
      <c r="DVC127" s="686"/>
      <c r="DVD127" s="686"/>
      <c r="DVE127" s="686"/>
      <c r="DVF127" s="686"/>
      <c r="DVG127" s="686"/>
      <c r="DVH127" s="686"/>
      <c r="DVI127" s="686"/>
      <c r="DVJ127" s="686"/>
      <c r="DVK127" s="686"/>
      <c r="DVL127" s="686"/>
      <c r="DVM127" s="686"/>
      <c r="DVN127" s="686"/>
      <c r="DVO127" s="686"/>
      <c r="DVP127" s="686"/>
      <c r="DVQ127" s="686"/>
      <c r="DVR127" s="686"/>
      <c r="DVS127" s="686"/>
      <c r="DVT127" s="686"/>
      <c r="DVU127" s="686"/>
      <c r="DVV127" s="686"/>
      <c r="DVW127" s="686"/>
      <c r="DVX127" s="686"/>
      <c r="DVY127" s="686"/>
      <c r="DVZ127" s="686"/>
      <c r="DWA127" s="686"/>
      <c r="DWB127" s="686"/>
      <c r="DWC127" s="686"/>
      <c r="DWD127" s="686"/>
      <c r="DWE127" s="686"/>
      <c r="DWF127" s="686"/>
      <c r="DWG127" s="686"/>
      <c r="DWH127" s="686"/>
      <c r="DWI127" s="686"/>
      <c r="DWJ127" s="686"/>
      <c r="DWK127" s="686"/>
      <c r="DWL127" s="686"/>
      <c r="DWM127" s="686"/>
      <c r="DWN127" s="686"/>
      <c r="DWO127" s="686"/>
      <c r="DWP127" s="686"/>
      <c r="DWQ127" s="686"/>
      <c r="DWR127" s="686"/>
      <c r="DWS127" s="686"/>
      <c r="DWT127" s="686"/>
      <c r="DWU127" s="686"/>
      <c r="DWV127" s="686"/>
      <c r="DWW127" s="686"/>
      <c r="DWX127" s="686"/>
      <c r="DWY127" s="686"/>
      <c r="DWZ127" s="686"/>
      <c r="DXA127" s="686"/>
      <c r="DXB127" s="686"/>
      <c r="DXC127" s="686"/>
      <c r="DXD127" s="686"/>
      <c r="DXE127" s="686"/>
      <c r="DXF127" s="686"/>
      <c r="DXG127" s="686"/>
      <c r="DXH127" s="686"/>
      <c r="DXI127" s="686"/>
      <c r="DXJ127" s="686"/>
      <c r="DXK127" s="686"/>
      <c r="DXL127" s="686"/>
      <c r="DXM127" s="686"/>
      <c r="DXN127" s="686"/>
      <c r="DXO127" s="686"/>
      <c r="DXP127" s="686"/>
      <c r="DXQ127" s="686"/>
      <c r="DXR127" s="686"/>
      <c r="DXS127" s="686"/>
      <c r="DXT127" s="686"/>
      <c r="DXU127" s="686"/>
      <c r="DXV127" s="686"/>
      <c r="DXW127" s="686"/>
      <c r="DXX127" s="686"/>
      <c r="DXY127" s="686"/>
      <c r="DXZ127" s="686"/>
      <c r="DYA127" s="686"/>
      <c r="DYB127" s="686"/>
      <c r="DYC127" s="686"/>
      <c r="DYD127" s="686"/>
      <c r="DYE127" s="686"/>
      <c r="DYF127" s="686"/>
      <c r="DYG127" s="686"/>
      <c r="DYH127" s="686"/>
      <c r="DYI127" s="686"/>
      <c r="DYJ127" s="686"/>
      <c r="DYK127" s="686"/>
      <c r="DYL127" s="686"/>
      <c r="DYM127" s="686"/>
      <c r="DYN127" s="686"/>
      <c r="DYO127" s="686"/>
      <c r="DYP127" s="686"/>
      <c r="DYQ127" s="686"/>
      <c r="DYR127" s="686"/>
      <c r="DYS127" s="686"/>
      <c r="DYT127" s="686"/>
      <c r="DYU127" s="686"/>
      <c r="DYV127" s="686"/>
      <c r="DYW127" s="686"/>
      <c r="DYX127" s="686"/>
      <c r="DYY127" s="686"/>
      <c r="DYZ127" s="686"/>
      <c r="DZA127" s="686"/>
      <c r="DZB127" s="686"/>
      <c r="DZC127" s="686"/>
      <c r="DZD127" s="686"/>
      <c r="DZE127" s="686"/>
      <c r="DZF127" s="686"/>
      <c r="DZG127" s="686"/>
      <c r="DZH127" s="686"/>
      <c r="DZI127" s="686"/>
      <c r="DZJ127" s="686"/>
      <c r="DZK127" s="686"/>
      <c r="DZL127" s="686"/>
      <c r="DZM127" s="686"/>
      <c r="DZN127" s="686"/>
      <c r="DZO127" s="686"/>
      <c r="DZP127" s="686"/>
      <c r="DZQ127" s="686"/>
      <c r="DZR127" s="686"/>
      <c r="DZS127" s="686"/>
      <c r="DZT127" s="686"/>
      <c r="DZU127" s="686"/>
      <c r="DZV127" s="686"/>
      <c r="DZW127" s="686"/>
      <c r="DZX127" s="686"/>
      <c r="DZY127" s="686"/>
      <c r="DZZ127" s="686"/>
      <c r="EAA127" s="686"/>
      <c r="EAB127" s="686"/>
      <c r="EAC127" s="686"/>
      <c r="EAD127" s="686"/>
      <c r="EAE127" s="686"/>
      <c r="EAF127" s="686"/>
      <c r="EAG127" s="686"/>
      <c r="EAH127" s="686"/>
      <c r="EAI127" s="686"/>
      <c r="EAJ127" s="686"/>
      <c r="EAK127" s="686"/>
      <c r="EAL127" s="686"/>
      <c r="EAM127" s="686"/>
      <c r="EAN127" s="686"/>
      <c r="EAO127" s="686"/>
      <c r="EAP127" s="686"/>
      <c r="EAQ127" s="686"/>
      <c r="EAR127" s="686"/>
      <c r="EAS127" s="686"/>
      <c r="EAT127" s="686"/>
      <c r="EAU127" s="686"/>
      <c r="EAV127" s="686"/>
      <c r="EAW127" s="686"/>
      <c r="EAX127" s="686"/>
      <c r="EAY127" s="686"/>
      <c r="EAZ127" s="686"/>
      <c r="EBA127" s="686"/>
      <c r="EBB127" s="686"/>
      <c r="EBC127" s="686"/>
      <c r="EBD127" s="686"/>
      <c r="EBE127" s="686"/>
      <c r="EBF127" s="686"/>
      <c r="EBG127" s="686"/>
      <c r="EBH127" s="686"/>
      <c r="EBI127" s="686"/>
      <c r="EBJ127" s="686"/>
      <c r="EBK127" s="686"/>
      <c r="EBL127" s="686"/>
      <c r="EBM127" s="686"/>
      <c r="EBN127" s="686"/>
      <c r="EBO127" s="686"/>
      <c r="EBP127" s="686"/>
      <c r="EBQ127" s="686"/>
      <c r="EBR127" s="686"/>
      <c r="EBS127" s="686"/>
      <c r="EBT127" s="686"/>
      <c r="EBU127" s="686"/>
      <c r="EBV127" s="686"/>
      <c r="EBW127" s="686"/>
      <c r="EBX127" s="686"/>
      <c r="EBY127" s="686"/>
      <c r="EBZ127" s="686"/>
      <c r="ECA127" s="686"/>
      <c r="ECB127" s="686"/>
      <c r="ECC127" s="686"/>
      <c r="ECD127" s="686"/>
      <c r="ECE127" s="686"/>
      <c r="ECF127" s="686"/>
      <c r="ECG127" s="686"/>
      <c r="ECH127" s="686"/>
      <c r="ECI127" s="686"/>
      <c r="ECJ127" s="686"/>
      <c r="ECK127" s="686"/>
      <c r="ECL127" s="686"/>
      <c r="ECM127" s="686"/>
      <c r="ECN127" s="686"/>
      <c r="ECO127" s="686"/>
      <c r="ECP127" s="686"/>
      <c r="ECQ127" s="686"/>
      <c r="ECR127" s="686"/>
      <c r="ECS127" s="686"/>
      <c r="ECT127" s="686"/>
      <c r="ECU127" s="686"/>
      <c r="ECV127" s="686"/>
      <c r="ECW127" s="686"/>
      <c r="ECX127" s="686"/>
      <c r="ECY127" s="686"/>
      <c r="ECZ127" s="686"/>
      <c r="EDA127" s="686"/>
      <c r="EDB127" s="686"/>
      <c r="EDC127" s="686"/>
      <c r="EDD127" s="686"/>
      <c r="EDE127" s="686"/>
      <c r="EDF127" s="686"/>
      <c r="EDG127" s="686"/>
      <c r="EDH127" s="686"/>
      <c r="EDI127" s="686"/>
      <c r="EDJ127" s="686"/>
      <c r="EDK127" s="686"/>
      <c r="EDL127" s="686"/>
      <c r="EDM127" s="686"/>
      <c r="EDN127" s="686"/>
      <c r="EDO127" s="686"/>
      <c r="EDP127" s="686"/>
      <c r="EDQ127" s="686"/>
      <c r="EDR127" s="686"/>
      <c r="EDS127" s="686"/>
      <c r="EDT127" s="686"/>
      <c r="EDU127" s="686"/>
      <c r="EDV127" s="686"/>
      <c r="EDW127" s="686"/>
      <c r="EDX127" s="686"/>
      <c r="EDY127" s="686"/>
      <c r="EDZ127" s="686"/>
      <c r="EEA127" s="686"/>
      <c r="EEB127" s="686"/>
      <c r="EEC127" s="686"/>
      <c r="EED127" s="686"/>
      <c r="EEE127" s="686"/>
      <c r="EEF127" s="686"/>
      <c r="EEG127" s="686"/>
      <c r="EEH127" s="686"/>
      <c r="EEI127" s="686"/>
      <c r="EEJ127" s="686"/>
      <c r="EEK127" s="686"/>
      <c r="EEL127" s="686"/>
      <c r="EEM127" s="686"/>
      <c r="EEN127" s="686"/>
      <c r="EEO127" s="686"/>
      <c r="EEP127" s="686"/>
      <c r="EEQ127" s="686"/>
      <c r="EER127" s="686"/>
      <c r="EES127" s="686"/>
      <c r="EET127" s="686"/>
      <c r="EEU127" s="686"/>
      <c r="EEV127" s="686"/>
      <c r="EEW127" s="686"/>
      <c r="EEX127" s="686"/>
      <c r="EEY127" s="686"/>
      <c r="EEZ127" s="686"/>
      <c r="EFA127" s="686"/>
      <c r="EFB127" s="686"/>
      <c r="EFC127" s="686"/>
      <c r="EFD127" s="686"/>
      <c r="EFE127" s="686"/>
      <c r="EFF127" s="686"/>
      <c r="EFG127" s="686"/>
      <c r="EFH127" s="686"/>
      <c r="EFI127" s="686"/>
      <c r="EFJ127" s="686"/>
      <c r="EFK127" s="686"/>
      <c r="EFL127" s="686"/>
      <c r="EFM127" s="686"/>
      <c r="EFN127" s="686"/>
      <c r="EFO127" s="686"/>
      <c r="EFP127" s="686"/>
      <c r="EFQ127" s="686"/>
      <c r="EFR127" s="686"/>
      <c r="EFS127" s="686"/>
      <c r="EFT127" s="686"/>
      <c r="EFU127" s="686"/>
      <c r="EFV127" s="686"/>
      <c r="EFW127" s="686"/>
      <c r="EFX127" s="686"/>
      <c r="EFY127" s="686"/>
      <c r="EFZ127" s="686"/>
      <c r="EGA127" s="686"/>
      <c r="EGB127" s="686"/>
      <c r="EGC127" s="686"/>
      <c r="EGD127" s="686"/>
      <c r="EGE127" s="686"/>
      <c r="EGF127" s="686"/>
      <c r="EGG127" s="686"/>
      <c r="EGH127" s="686"/>
      <c r="EGI127" s="686"/>
      <c r="EGJ127" s="686"/>
      <c r="EGK127" s="686"/>
      <c r="EGL127" s="686"/>
      <c r="EGM127" s="686"/>
      <c r="EGN127" s="686"/>
      <c r="EGO127" s="686"/>
      <c r="EGP127" s="686"/>
      <c r="EGQ127" s="686"/>
      <c r="EGR127" s="686"/>
      <c r="EGS127" s="686"/>
      <c r="EGT127" s="686"/>
      <c r="EGU127" s="686"/>
      <c r="EGV127" s="686"/>
      <c r="EGW127" s="686"/>
      <c r="EGX127" s="686"/>
      <c r="EGY127" s="686"/>
      <c r="EGZ127" s="686"/>
      <c r="EHA127" s="686"/>
      <c r="EHB127" s="686"/>
      <c r="EHC127" s="686"/>
      <c r="EHD127" s="686"/>
      <c r="EHE127" s="686"/>
      <c r="EHF127" s="686"/>
      <c r="EHG127" s="686"/>
      <c r="EHH127" s="686"/>
      <c r="EHI127" s="686"/>
      <c r="EHJ127" s="686"/>
      <c r="EHK127" s="686"/>
      <c r="EHL127" s="686"/>
      <c r="EHM127" s="686"/>
      <c r="EHN127" s="686"/>
      <c r="EHO127" s="686"/>
      <c r="EHP127" s="686"/>
      <c r="EHQ127" s="686"/>
      <c r="EHR127" s="686"/>
      <c r="EHS127" s="686"/>
      <c r="EHT127" s="686"/>
      <c r="EHU127" s="686"/>
      <c r="EHV127" s="686"/>
      <c r="EHW127" s="686"/>
      <c r="EHX127" s="686"/>
      <c r="EHY127" s="686"/>
      <c r="EHZ127" s="686"/>
      <c r="EIA127" s="686"/>
      <c r="EIB127" s="686"/>
      <c r="EIC127" s="686"/>
      <c r="EID127" s="686"/>
      <c r="EIE127" s="686"/>
      <c r="EIF127" s="686"/>
      <c r="EIG127" s="686"/>
      <c r="EIH127" s="686"/>
      <c r="EII127" s="686"/>
      <c r="EIJ127" s="686"/>
      <c r="EIK127" s="686"/>
      <c r="EIL127" s="686"/>
      <c r="EIM127" s="686"/>
      <c r="EIN127" s="686"/>
      <c r="EIO127" s="686"/>
      <c r="EIP127" s="686"/>
      <c r="EIQ127" s="686"/>
      <c r="EIR127" s="686"/>
      <c r="EIS127" s="686"/>
      <c r="EIT127" s="686"/>
      <c r="EIU127" s="686"/>
      <c r="EIV127" s="686"/>
      <c r="EIW127" s="686"/>
      <c r="EIX127" s="686"/>
      <c r="EIY127" s="686"/>
      <c r="EIZ127" s="686"/>
      <c r="EJA127" s="686"/>
      <c r="EJB127" s="686"/>
      <c r="EJC127" s="686"/>
      <c r="EJD127" s="686"/>
      <c r="EJE127" s="686"/>
      <c r="EJF127" s="686"/>
      <c r="EJG127" s="686"/>
      <c r="EJH127" s="686"/>
      <c r="EJI127" s="686"/>
      <c r="EJJ127" s="686"/>
      <c r="EJK127" s="686"/>
      <c r="EJL127" s="686"/>
      <c r="EJM127" s="686"/>
      <c r="EJN127" s="686"/>
      <c r="EJO127" s="686"/>
      <c r="EJP127" s="686"/>
      <c r="EJQ127" s="686"/>
      <c r="EJR127" s="686"/>
      <c r="EJS127" s="686"/>
      <c r="EJT127" s="686"/>
      <c r="EJU127" s="686"/>
      <c r="EJV127" s="686"/>
      <c r="EJW127" s="686"/>
      <c r="EJX127" s="686"/>
      <c r="EJY127" s="686"/>
      <c r="EJZ127" s="686"/>
      <c r="EKA127" s="686"/>
      <c r="EKB127" s="686"/>
      <c r="EKC127" s="686"/>
      <c r="EKD127" s="686"/>
      <c r="EKE127" s="686"/>
      <c r="EKF127" s="686"/>
      <c r="EKG127" s="686"/>
      <c r="EKH127" s="686"/>
      <c r="EKI127" s="686"/>
      <c r="EKJ127" s="686"/>
      <c r="EKK127" s="686"/>
      <c r="EKL127" s="686"/>
      <c r="EKM127" s="686"/>
      <c r="EKN127" s="686"/>
      <c r="EKO127" s="686"/>
      <c r="EKP127" s="686"/>
      <c r="EKQ127" s="686"/>
      <c r="EKR127" s="686"/>
      <c r="EKS127" s="686"/>
      <c r="EKT127" s="686"/>
      <c r="EKU127" s="686"/>
      <c r="EKV127" s="686"/>
      <c r="EKW127" s="686"/>
      <c r="EKX127" s="686"/>
      <c r="EKY127" s="686"/>
      <c r="EKZ127" s="686"/>
      <c r="ELA127" s="686"/>
      <c r="ELB127" s="686"/>
      <c r="ELC127" s="686"/>
      <c r="ELD127" s="686"/>
      <c r="ELE127" s="686"/>
      <c r="ELF127" s="686"/>
      <c r="ELG127" s="686"/>
      <c r="ELH127" s="686"/>
      <c r="ELI127" s="686"/>
      <c r="ELJ127" s="686"/>
      <c r="ELK127" s="686"/>
      <c r="ELL127" s="686"/>
      <c r="ELM127" s="686"/>
      <c r="ELN127" s="686"/>
      <c r="ELO127" s="686"/>
      <c r="ELP127" s="686"/>
      <c r="ELQ127" s="686"/>
      <c r="ELR127" s="686"/>
      <c r="ELS127" s="686"/>
      <c r="ELT127" s="686"/>
      <c r="ELU127" s="686"/>
      <c r="ELV127" s="686"/>
      <c r="ELW127" s="686"/>
      <c r="ELX127" s="686"/>
      <c r="ELY127" s="686"/>
      <c r="ELZ127" s="686"/>
      <c r="EMA127" s="686"/>
      <c r="EMB127" s="686"/>
      <c r="EMC127" s="686"/>
      <c r="EMD127" s="686"/>
      <c r="EME127" s="686"/>
      <c r="EMF127" s="686"/>
      <c r="EMG127" s="686"/>
      <c r="EMH127" s="686"/>
      <c r="EMI127" s="686"/>
      <c r="EMJ127" s="686"/>
      <c r="EMK127" s="686"/>
      <c r="EML127" s="686"/>
      <c r="EMM127" s="686"/>
      <c r="EMN127" s="686"/>
      <c r="EMO127" s="686"/>
      <c r="EMP127" s="686"/>
      <c r="EMQ127" s="686"/>
      <c r="EMR127" s="686"/>
      <c r="EMS127" s="686"/>
      <c r="EMT127" s="686"/>
      <c r="EMU127" s="686"/>
      <c r="EMV127" s="686"/>
      <c r="EMW127" s="686"/>
      <c r="EMX127" s="686"/>
      <c r="EMY127" s="686"/>
      <c r="EMZ127" s="686"/>
      <c r="ENA127" s="686"/>
      <c r="ENB127" s="686"/>
      <c r="ENC127" s="686"/>
      <c r="END127" s="686"/>
      <c r="ENE127" s="686"/>
      <c r="ENF127" s="686"/>
      <c r="ENG127" s="686"/>
      <c r="ENH127" s="686"/>
      <c r="ENI127" s="686"/>
      <c r="ENJ127" s="686"/>
      <c r="ENK127" s="686"/>
      <c r="ENL127" s="686"/>
      <c r="ENM127" s="686"/>
      <c r="ENN127" s="686"/>
      <c r="ENO127" s="686"/>
      <c r="ENP127" s="686"/>
      <c r="ENQ127" s="686"/>
      <c r="ENR127" s="686"/>
      <c r="ENS127" s="686"/>
      <c r="ENT127" s="686"/>
      <c r="ENU127" s="686"/>
      <c r="ENV127" s="686"/>
      <c r="ENW127" s="686"/>
      <c r="ENX127" s="686"/>
      <c r="ENY127" s="686"/>
      <c r="ENZ127" s="686"/>
      <c r="EOA127" s="686"/>
      <c r="EOB127" s="686"/>
      <c r="EOC127" s="686"/>
      <c r="EOD127" s="686"/>
      <c r="EOE127" s="686"/>
      <c r="EOF127" s="686"/>
      <c r="EOG127" s="686"/>
      <c r="EOH127" s="686"/>
      <c r="EOI127" s="686"/>
      <c r="EOJ127" s="686"/>
      <c r="EOK127" s="686"/>
      <c r="EOL127" s="686"/>
      <c r="EOM127" s="686"/>
      <c r="EON127" s="686"/>
      <c r="EOO127" s="686"/>
      <c r="EOP127" s="686"/>
      <c r="EOQ127" s="686"/>
      <c r="EOR127" s="686"/>
      <c r="EOS127" s="686"/>
      <c r="EOT127" s="686"/>
      <c r="EOU127" s="686"/>
      <c r="EOV127" s="686"/>
      <c r="EOW127" s="686"/>
      <c r="EOX127" s="686"/>
      <c r="EOY127" s="686"/>
      <c r="EOZ127" s="686"/>
      <c r="EPA127" s="686"/>
      <c r="EPB127" s="686"/>
      <c r="EPC127" s="686"/>
      <c r="EPD127" s="686"/>
      <c r="EPE127" s="686"/>
      <c r="EPF127" s="686"/>
      <c r="EPG127" s="686"/>
      <c r="EPH127" s="686"/>
      <c r="EPI127" s="686"/>
      <c r="EPJ127" s="686"/>
      <c r="EPK127" s="686"/>
      <c r="EPL127" s="686"/>
      <c r="EPM127" s="686"/>
      <c r="EPN127" s="686"/>
      <c r="EPO127" s="686"/>
      <c r="EPP127" s="686"/>
      <c r="EPQ127" s="686"/>
      <c r="EPR127" s="686"/>
      <c r="EPS127" s="686"/>
      <c r="EPT127" s="686"/>
      <c r="EPU127" s="686"/>
      <c r="EPV127" s="686"/>
      <c r="EPW127" s="686"/>
      <c r="EPX127" s="686"/>
      <c r="EPY127" s="686"/>
      <c r="EPZ127" s="686"/>
      <c r="EQA127" s="686"/>
      <c r="EQB127" s="686"/>
      <c r="EQC127" s="686"/>
      <c r="EQD127" s="686"/>
      <c r="EQE127" s="686"/>
      <c r="EQF127" s="686"/>
      <c r="EQG127" s="686"/>
      <c r="EQH127" s="686"/>
      <c r="EQI127" s="686"/>
      <c r="EQJ127" s="686"/>
      <c r="EQK127" s="686"/>
      <c r="EQL127" s="686"/>
      <c r="EQM127" s="686"/>
      <c r="EQN127" s="686"/>
      <c r="EQO127" s="686"/>
      <c r="EQP127" s="686"/>
      <c r="EQQ127" s="686"/>
      <c r="EQR127" s="686"/>
      <c r="EQS127" s="686"/>
      <c r="EQT127" s="686"/>
      <c r="EQU127" s="686"/>
      <c r="EQV127" s="686"/>
      <c r="EQW127" s="686"/>
      <c r="EQX127" s="686"/>
      <c r="EQY127" s="686"/>
      <c r="EQZ127" s="686"/>
      <c r="ERA127" s="686"/>
      <c r="ERB127" s="686"/>
      <c r="ERC127" s="686"/>
      <c r="ERD127" s="686"/>
      <c r="ERE127" s="686"/>
      <c r="ERF127" s="686"/>
      <c r="ERG127" s="686"/>
      <c r="ERH127" s="686"/>
      <c r="ERI127" s="686"/>
      <c r="ERJ127" s="686"/>
      <c r="ERK127" s="686"/>
      <c r="ERL127" s="686"/>
      <c r="ERM127" s="686"/>
      <c r="ERN127" s="686"/>
      <c r="ERO127" s="686"/>
      <c r="ERP127" s="686"/>
      <c r="ERQ127" s="686"/>
      <c r="ERR127" s="686"/>
      <c r="ERS127" s="686"/>
      <c r="ERT127" s="686"/>
      <c r="ERU127" s="686"/>
      <c r="ERV127" s="686"/>
      <c r="ERW127" s="686"/>
      <c r="ERX127" s="686"/>
      <c r="ERY127" s="686"/>
      <c r="ERZ127" s="686"/>
      <c r="ESA127" s="686"/>
      <c r="ESB127" s="686"/>
      <c r="ESC127" s="686"/>
      <c r="ESD127" s="686"/>
      <c r="ESE127" s="686"/>
      <c r="ESF127" s="686"/>
      <c r="ESG127" s="686"/>
      <c r="ESH127" s="686"/>
      <c r="ESI127" s="686"/>
      <c r="ESJ127" s="686"/>
      <c r="ESK127" s="686"/>
      <c r="ESL127" s="686"/>
      <c r="ESM127" s="686"/>
      <c r="ESN127" s="686"/>
      <c r="ESO127" s="686"/>
      <c r="ESP127" s="686"/>
      <c r="ESQ127" s="686"/>
      <c r="ESR127" s="686"/>
      <c r="ESS127" s="686"/>
      <c r="EST127" s="686"/>
      <c r="ESU127" s="686"/>
      <c r="ESV127" s="686"/>
      <c r="ESW127" s="686"/>
      <c r="ESX127" s="686"/>
      <c r="ESY127" s="686"/>
      <c r="ESZ127" s="686"/>
      <c r="ETA127" s="686"/>
      <c r="ETB127" s="686"/>
      <c r="ETC127" s="686"/>
      <c r="ETD127" s="686"/>
      <c r="ETE127" s="686"/>
      <c r="ETF127" s="686"/>
      <c r="ETG127" s="686"/>
      <c r="ETH127" s="686"/>
      <c r="ETI127" s="686"/>
      <c r="ETJ127" s="686"/>
      <c r="ETK127" s="686"/>
      <c r="ETL127" s="686"/>
      <c r="ETM127" s="686"/>
      <c r="ETN127" s="686"/>
      <c r="ETO127" s="686"/>
      <c r="ETP127" s="686"/>
      <c r="ETQ127" s="686"/>
      <c r="ETR127" s="686"/>
      <c r="ETS127" s="686"/>
      <c r="ETT127" s="686"/>
      <c r="ETU127" s="686"/>
      <c r="ETV127" s="686"/>
      <c r="ETW127" s="686"/>
      <c r="ETX127" s="686"/>
      <c r="ETY127" s="686"/>
      <c r="ETZ127" s="686"/>
      <c r="EUA127" s="686"/>
      <c r="EUB127" s="686"/>
      <c r="EUC127" s="686"/>
      <c r="EUD127" s="686"/>
      <c r="EUE127" s="686"/>
      <c r="EUF127" s="686"/>
      <c r="EUG127" s="686"/>
      <c r="EUH127" s="686"/>
      <c r="EUI127" s="686"/>
      <c r="EUJ127" s="686"/>
      <c r="EUK127" s="686"/>
      <c r="EUL127" s="686"/>
      <c r="EUM127" s="686"/>
      <c r="EUN127" s="686"/>
      <c r="EUO127" s="686"/>
      <c r="EUP127" s="686"/>
      <c r="EUQ127" s="686"/>
      <c r="EUR127" s="686"/>
      <c r="EUS127" s="686"/>
      <c r="EUT127" s="686"/>
      <c r="EUU127" s="686"/>
      <c r="EUV127" s="686"/>
      <c r="EUW127" s="686"/>
      <c r="EUX127" s="686"/>
      <c r="EUY127" s="686"/>
      <c r="EUZ127" s="686"/>
      <c r="EVA127" s="686"/>
      <c r="EVB127" s="686"/>
      <c r="EVC127" s="686"/>
      <c r="EVD127" s="686"/>
      <c r="EVE127" s="686"/>
      <c r="EVF127" s="686"/>
      <c r="EVG127" s="686"/>
      <c r="EVH127" s="686"/>
      <c r="EVI127" s="686"/>
      <c r="EVJ127" s="686"/>
      <c r="EVK127" s="686"/>
      <c r="EVL127" s="686"/>
      <c r="EVM127" s="686"/>
      <c r="EVN127" s="686"/>
      <c r="EVO127" s="686"/>
      <c r="EVP127" s="686"/>
      <c r="EVQ127" s="686"/>
      <c r="EVR127" s="686"/>
      <c r="EVS127" s="686"/>
      <c r="EVT127" s="686"/>
      <c r="EVU127" s="686"/>
      <c r="EVV127" s="686"/>
      <c r="EVW127" s="686"/>
      <c r="EVX127" s="686"/>
      <c r="EVY127" s="686"/>
      <c r="EVZ127" s="686"/>
      <c r="EWA127" s="686"/>
      <c r="EWB127" s="686"/>
      <c r="EWC127" s="686"/>
      <c r="EWD127" s="686"/>
      <c r="EWE127" s="686"/>
      <c r="EWF127" s="686"/>
      <c r="EWG127" s="686"/>
      <c r="EWH127" s="686"/>
      <c r="EWI127" s="686"/>
      <c r="EWJ127" s="686"/>
      <c r="EWK127" s="686"/>
      <c r="EWL127" s="686"/>
      <c r="EWM127" s="686"/>
      <c r="EWN127" s="686"/>
      <c r="EWO127" s="686"/>
      <c r="EWP127" s="686"/>
      <c r="EWQ127" s="686"/>
      <c r="EWR127" s="686"/>
      <c r="EWS127" s="686"/>
      <c r="EWT127" s="686"/>
      <c r="EWU127" s="686"/>
      <c r="EWV127" s="686"/>
      <c r="EWW127" s="686"/>
      <c r="EWX127" s="686"/>
      <c r="EWY127" s="686"/>
      <c r="EWZ127" s="686"/>
      <c r="EXA127" s="686"/>
      <c r="EXB127" s="686"/>
      <c r="EXC127" s="686"/>
      <c r="EXD127" s="686"/>
      <c r="EXE127" s="686"/>
      <c r="EXF127" s="686"/>
      <c r="EXG127" s="686"/>
      <c r="EXH127" s="686"/>
      <c r="EXI127" s="686"/>
      <c r="EXJ127" s="686"/>
      <c r="EXK127" s="686"/>
      <c r="EXL127" s="686"/>
      <c r="EXM127" s="686"/>
      <c r="EXN127" s="686"/>
      <c r="EXO127" s="686"/>
      <c r="EXP127" s="686"/>
      <c r="EXQ127" s="686"/>
      <c r="EXR127" s="686"/>
      <c r="EXS127" s="686"/>
      <c r="EXT127" s="686"/>
      <c r="EXU127" s="686"/>
      <c r="EXV127" s="686"/>
      <c r="EXW127" s="686"/>
      <c r="EXX127" s="686"/>
      <c r="EXY127" s="686"/>
      <c r="EXZ127" s="686"/>
      <c r="EYA127" s="686"/>
      <c r="EYB127" s="686"/>
      <c r="EYC127" s="686"/>
      <c r="EYD127" s="686"/>
      <c r="EYE127" s="686"/>
      <c r="EYF127" s="686"/>
      <c r="EYG127" s="686"/>
      <c r="EYH127" s="686"/>
      <c r="EYI127" s="686"/>
      <c r="EYJ127" s="686"/>
      <c r="EYK127" s="686"/>
      <c r="EYL127" s="686"/>
      <c r="EYM127" s="686"/>
      <c r="EYN127" s="686"/>
      <c r="EYO127" s="686"/>
      <c r="EYP127" s="686"/>
      <c r="EYQ127" s="686"/>
      <c r="EYR127" s="686"/>
      <c r="EYS127" s="686"/>
      <c r="EYT127" s="686"/>
      <c r="EYU127" s="686"/>
      <c r="EYV127" s="686"/>
      <c r="EYW127" s="686"/>
      <c r="EYX127" s="686"/>
      <c r="EYY127" s="686"/>
      <c r="EYZ127" s="686"/>
      <c r="EZA127" s="686"/>
      <c r="EZB127" s="686"/>
      <c r="EZC127" s="686"/>
      <c r="EZD127" s="686"/>
      <c r="EZE127" s="686"/>
      <c r="EZF127" s="686"/>
      <c r="EZG127" s="686"/>
      <c r="EZH127" s="686"/>
      <c r="EZI127" s="686"/>
      <c r="EZJ127" s="686"/>
      <c r="EZK127" s="686"/>
      <c r="EZL127" s="686"/>
      <c r="EZM127" s="686"/>
      <c r="EZN127" s="686"/>
      <c r="EZO127" s="686"/>
      <c r="EZP127" s="686"/>
      <c r="EZQ127" s="686"/>
      <c r="EZR127" s="686"/>
      <c r="EZS127" s="686"/>
      <c r="EZT127" s="686"/>
      <c r="EZU127" s="686"/>
      <c r="EZV127" s="686"/>
      <c r="EZW127" s="686"/>
      <c r="EZX127" s="686"/>
      <c r="EZY127" s="686"/>
      <c r="EZZ127" s="686"/>
      <c r="FAA127" s="686"/>
      <c r="FAB127" s="686"/>
      <c r="FAC127" s="686"/>
      <c r="FAD127" s="686"/>
      <c r="FAE127" s="686"/>
      <c r="FAF127" s="686"/>
      <c r="FAG127" s="686"/>
      <c r="FAH127" s="686"/>
      <c r="FAI127" s="686"/>
      <c r="FAJ127" s="686"/>
      <c r="FAK127" s="686"/>
      <c r="FAL127" s="686"/>
      <c r="FAM127" s="686"/>
      <c r="FAN127" s="686"/>
      <c r="FAO127" s="686"/>
      <c r="FAP127" s="686"/>
      <c r="FAQ127" s="686"/>
      <c r="FAR127" s="686"/>
      <c r="FAS127" s="686"/>
      <c r="FAT127" s="686"/>
      <c r="FAU127" s="686"/>
      <c r="FAV127" s="686"/>
      <c r="FAW127" s="686"/>
      <c r="FAX127" s="686"/>
      <c r="FAY127" s="686"/>
      <c r="FAZ127" s="686"/>
      <c r="FBA127" s="686"/>
      <c r="FBB127" s="686"/>
      <c r="FBC127" s="686"/>
      <c r="FBD127" s="686"/>
      <c r="FBE127" s="686"/>
      <c r="FBF127" s="686"/>
      <c r="FBG127" s="686"/>
      <c r="FBH127" s="686"/>
      <c r="FBI127" s="686"/>
      <c r="FBJ127" s="686"/>
      <c r="FBK127" s="686"/>
      <c r="FBL127" s="686"/>
      <c r="FBM127" s="686"/>
      <c r="FBN127" s="686"/>
      <c r="FBO127" s="686"/>
      <c r="FBP127" s="686"/>
      <c r="FBQ127" s="686"/>
      <c r="FBR127" s="686"/>
      <c r="FBS127" s="686"/>
      <c r="FBT127" s="686"/>
      <c r="FBU127" s="686"/>
      <c r="FBV127" s="686"/>
      <c r="FBW127" s="686"/>
      <c r="FBX127" s="686"/>
      <c r="FBY127" s="686"/>
      <c r="FBZ127" s="686"/>
      <c r="FCA127" s="686"/>
      <c r="FCB127" s="686"/>
      <c r="FCC127" s="686"/>
      <c r="FCD127" s="686"/>
      <c r="FCE127" s="686"/>
      <c r="FCF127" s="686"/>
      <c r="FCG127" s="686"/>
      <c r="FCH127" s="686"/>
      <c r="FCI127" s="686"/>
      <c r="FCJ127" s="686"/>
      <c r="FCK127" s="686"/>
      <c r="FCL127" s="686"/>
      <c r="FCM127" s="686"/>
      <c r="FCN127" s="686"/>
      <c r="FCO127" s="686"/>
      <c r="FCP127" s="686"/>
      <c r="FCQ127" s="686"/>
      <c r="FCR127" s="686"/>
      <c r="FCS127" s="686"/>
      <c r="FCT127" s="686"/>
      <c r="FCU127" s="686"/>
      <c r="FCV127" s="686"/>
      <c r="FCW127" s="686"/>
      <c r="FCX127" s="686"/>
      <c r="FCY127" s="686"/>
      <c r="FCZ127" s="686"/>
      <c r="FDA127" s="686"/>
      <c r="FDB127" s="686"/>
      <c r="FDC127" s="686"/>
      <c r="FDD127" s="686"/>
      <c r="FDE127" s="686"/>
      <c r="FDF127" s="686"/>
      <c r="FDG127" s="686"/>
      <c r="FDH127" s="686"/>
      <c r="FDI127" s="686"/>
      <c r="FDJ127" s="686"/>
      <c r="FDK127" s="686"/>
      <c r="FDL127" s="686"/>
      <c r="FDM127" s="686"/>
      <c r="FDN127" s="686"/>
      <c r="FDO127" s="686"/>
      <c r="FDP127" s="686"/>
      <c r="FDQ127" s="686"/>
      <c r="FDR127" s="686"/>
      <c r="FDS127" s="686"/>
      <c r="FDT127" s="686"/>
      <c r="FDU127" s="686"/>
      <c r="FDV127" s="686"/>
      <c r="FDW127" s="686"/>
      <c r="FDX127" s="686"/>
      <c r="FDY127" s="686"/>
      <c r="FDZ127" s="686"/>
      <c r="FEA127" s="686"/>
      <c r="FEB127" s="686"/>
      <c r="FEC127" s="686"/>
      <c r="FED127" s="686"/>
      <c r="FEE127" s="686"/>
      <c r="FEF127" s="686"/>
      <c r="FEG127" s="686"/>
      <c r="FEH127" s="686"/>
      <c r="FEI127" s="686"/>
      <c r="FEJ127" s="686"/>
      <c r="FEK127" s="686"/>
      <c r="FEL127" s="686"/>
      <c r="FEM127" s="686"/>
      <c r="FEN127" s="686"/>
      <c r="FEO127" s="686"/>
      <c r="FEP127" s="686"/>
      <c r="FEQ127" s="686"/>
      <c r="FER127" s="686"/>
      <c r="FES127" s="686"/>
      <c r="FET127" s="686"/>
      <c r="FEU127" s="686"/>
      <c r="FEV127" s="686"/>
      <c r="FEW127" s="686"/>
      <c r="FEX127" s="686"/>
      <c r="FEY127" s="686"/>
      <c r="FEZ127" s="686"/>
      <c r="FFA127" s="686"/>
      <c r="FFB127" s="686"/>
      <c r="FFC127" s="686"/>
      <c r="FFD127" s="686"/>
      <c r="FFE127" s="686"/>
      <c r="FFF127" s="686"/>
      <c r="FFG127" s="686"/>
      <c r="FFH127" s="686"/>
      <c r="FFI127" s="686"/>
      <c r="FFJ127" s="686"/>
      <c r="FFK127" s="686"/>
      <c r="FFL127" s="686"/>
      <c r="FFM127" s="686"/>
      <c r="FFN127" s="686"/>
      <c r="FFO127" s="686"/>
      <c r="FFP127" s="686"/>
      <c r="FFQ127" s="686"/>
      <c r="FFR127" s="686"/>
      <c r="FFS127" s="686"/>
      <c r="FFT127" s="686"/>
      <c r="FFU127" s="686"/>
      <c r="FFV127" s="686"/>
      <c r="FFW127" s="686"/>
      <c r="FFX127" s="686"/>
      <c r="FFY127" s="686"/>
      <c r="FFZ127" s="686"/>
      <c r="FGA127" s="686"/>
      <c r="FGB127" s="686"/>
      <c r="FGC127" s="686"/>
      <c r="FGD127" s="686"/>
      <c r="FGE127" s="686"/>
      <c r="FGF127" s="686"/>
      <c r="FGG127" s="686"/>
      <c r="FGH127" s="686"/>
      <c r="FGI127" s="686"/>
      <c r="FGJ127" s="686"/>
      <c r="FGK127" s="686"/>
      <c r="FGL127" s="686"/>
      <c r="FGM127" s="686"/>
      <c r="FGN127" s="686"/>
      <c r="FGO127" s="686"/>
      <c r="FGP127" s="686"/>
      <c r="FGQ127" s="686"/>
      <c r="FGR127" s="686"/>
      <c r="FGS127" s="686"/>
      <c r="FGT127" s="686"/>
      <c r="FGU127" s="686"/>
      <c r="FGV127" s="686"/>
      <c r="FGW127" s="686"/>
      <c r="FGX127" s="686"/>
      <c r="FGY127" s="686"/>
      <c r="FGZ127" s="686"/>
      <c r="FHA127" s="686"/>
      <c r="FHB127" s="686"/>
      <c r="FHC127" s="686"/>
      <c r="FHD127" s="686"/>
      <c r="FHE127" s="686"/>
      <c r="FHF127" s="686"/>
      <c r="FHG127" s="686"/>
      <c r="FHH127" s="686"/>
      <c r="FHI127" s="686"/>
      <c r="FHJ127" s="686"/>
      <c r="FHK127" s="686"/>
      <c r="FHL127" s="686"/>
      <c r="FHM127" s="686"/>
      <c r="FHN127" s="686"/>
      <c r="FHO127" s="686"/>
      <c r="FHP127" s="686"/>
      <c r="FHQ127" s="686"/>
      <c r="FHR127" s="686"/>
      <c r="FHS127" s="686"/>
      <c r="FHT127" s="686"/>
      <c r="FHU127" s="686"/>
      <c r="FHV127" s="686"/>
      <c r="FHW127" s="686"/>
      <c r="FHX127" s="686"/>
      <c r="FHY127" s="686"/>
      <c r="FHZ127" s="686"/>
      <c r="FIA127" s="686"/>
      <c r="FIB127" s="686"/>
      <c r="FIC127" s="686"/>
      <c r="FID127" s="686"/>
      <c r="FIE127" s="686"/>
      <c r="FIF127" s="686"/>
      <c r="FIG127" s="686"/>
      <c r="FIH127" s="686"/>
      <c r="FII127" s="686"/>
      <c r="FIJ127" s="686"/>
      <c r="FIK127" s="686"/>
      <c r="FIL127" s="686"/>
      <c r="FIM127" s="686"/>
      <c r="FIN127" s="686"/>
      <c r="FIO127" s="686"/>
      <c r="FIP127" s="686"/>
      <c r="FIQ127" s="686"/>
      <c r="FIR127" s="686"/>
      <c r="FIS127" s="686"/>
      <c r="FIT127" s="686"/>
      <c r="FIU127" s="686"/>
      <c r="FIV127" s="686"/>
      <c r="FIW127" s="686"/>
      <c r="FIX127" s="686"/>
      <c r="FIY127" s="686"/>
      <c r="FIZ127" s="686"/>
      <c r="FJA127" s="686"/>
      <c r="FJB127" s="686"/>
      <c r="FJC127" s="686"/>
      <c r="FJD127" s="686"/>
      <c r="FJE127" s="686"/>
      <c r="FJF127" s="686"/>
      <c r="FJG127" s="686"/>
      <c r="FJH127" s="686"/>
      <c r="FJI127" s="686"/>
      <c r="FJJ127" s="686"/>
      <c r="FJK127" s="686"/>
      <c r="FJL127" s="686"/>
      <c r="FJM127" s="686"/>
      <c r="FJN127" s="686"/>
      <c r="FJO127" s="686"/>
      <c r="FJP127" s="686"/>
      <c r="FJQ127" s="686"/>
      <c r="FJR127" s="686"/>
      <c r="FJS127" s="686"/>
      <c r="FJT127" s="686"/>
      <c r="FJU127" s="686"/>
      <c r="FJV127" s="686"/>
      <c r="FJW127" s="686"/>
      <c r="FJX127" s="686"/>
      <c r="FJY127" s="686"/>
      <c r="FJZ127" s="686"/>
      <c r="FKA127" s="686"/>
      <c r="FKB127" s="686"/>
      <c r="FKC127" s="686"/>
      <c r="FKD127" s="686"/>
      <c r="FKE127" s="686"/>
      <c r="FKF127" s="686"/>
      <c r="FKG127" s="686"/>
      <c r="FKH127" s="686"/>
      <c r="FKI127" s="686"/>
      <c r="FKJ127" s="686"/>
      <c r="FKK127" s="686"/>
      <c r="FKL127" s="686"/>
      <c r="FKM127" s="686"/>
      <c r="FKN127" s="686"/>
      <c r="FKO127" s="686"/>
      <c r="FKP127" s="686"/>
      <c r="FKQ127" s="686"/>
      <c r="FKR127" s="686"/>
      <c r="FKS127" s="686"/>
      <c r="FKT127" s="686"/>
      <c r="FKU127" s="686"/>
      <c r="FKV127" s="686"/>
      <c r="FKW127" s="686"/>
      <c r="FKX127" s="686"/>
      <c r="FKY127" s="686"/>
      <c r="FKZ127" s="686"/>
      <c r="FLA127" s="686"/>
      <c r="FLB127" s="686"/>
      <c r="FLC127" s="686"/>
      <c r="FLD127" s="686"/>
      <c r="FLE127" s="686"/>
      <c r="FLF127" s="686"/>
      <c r="FLG127" s="686"/>
      <c r="FLH127" s="686"/>
      <c r="FLI127" s="686"/>
      <c r="FLJ127" s="686"/>
      <c r="FLK127" s="686"/>
      <c r="FLL127" s="686"/>
      <c r="FLM127" s="686"/>
      <c r="FLN127" s="686"/>
      <c r="FLO127" s="686"/>
      <c r="FLP127" s="686"/>
      <c r="FLQ127" s="686"/>
      <c r="FLR127" s="686"/>
      <c r="FLS127" s="686"/>
      <c r="FLT127" s="686"/>
      <c r="FLU127" s="686"/>
      <c r="FLV127" s="686"/>
      <c r="FLW127" s="686"/>
      <c r="FLX127" s="686"/>
      <c r="FLY127" s="686"/>
      <c r="FLZ127" s="686"/>
      <c r="FMA127" s="686"/>
      <c r="FMB127" s="686"/>
      <c r="FMC127" s="686"/>
      <c r="FMD127" s="686"/>
      <c r="FME127" s="686"/>
      <c r="FMF127" s="686"/>
      <c r="FMG127" s="686"/>
      <c r="FMH127" s="686"/>
      <c r="FMI127" s="686"/>
      <c r="FMJ127" s="686"/>
      <c r="FMK127" s="686"/>
      <c r="FML127" s="686"/>
      <c r="FMM127" s="686"/>
      <c r="FMN127" s="686"/>
      <c r="FMO127" s="686"/>
      <c r="FMP127" s="686"/>
      <c r="FMQ127" s="686"/>
      <c r="FMR127" s="686"/>
      <c r="FMS127" s="686"/>
      <c r="FMT127" s="686"/>
      <c r="FMU127" s="686"/>
      <c r="FMV127" s="686"/>
      <c r="FMW127" s="686"/>
      <c r="FMX127" s="686"/>
      <c r="FMY127" s="686"/>
      <c r="FMZ127" s="686"/>
      <c r="FNA127" s="686"/>
      <c r="FNB127" s="686"/>
      <c r="FNC127" s="686"/>
      <c r="FND127" s="686"/>
      <c r="FNE127" s="686"/>
      <c r="FNF127" s="686"/>
      <c r="FNG127" s="686"/>
      <c r="FNH127" s="686"/>
      <c r="FNI127" s="686"/>
      <c r="FNJ127" s="686"/>
      <c r="FNK127" s="686"/>
      <c r="FNL127" s="686"/>
      <c r="FNM127" s="686"/>
      <c r="FNN127" s="686"/>
      <c r="FNO127" s="686"/>
      <c r="FNP127" s="686"/>
      <c r="FNQ127" s="686"/>
      <c r="FNR127" s="686"/>
      <c r="FNS127" s="686"/>
      <c r="FNT127" s="686"/>
      <c r="FNU127" s="686"/>
      <c r="FNV127" s="686"/>
      <c r="FNW127" s="686"/>
      <c r="FNX127" s="686"/>
      <c r="FNY127" s="686"/>
      <c r="FNZ127" s="686"/>
      <c r="FOA127" s="686"/>
      <c r="FOB127" s="686"/>
      <c r="FOC127" s="686"/>
      <c r="FOD127" s="686"/>
      <c r="FOE127" s="686"/>
      <c r="FOF127" s="686"/>
      <c r="FOG127" s="686"/>
      <c r="FOH127" s="686"/>
      <c r="FOI127" s="686"/>
      <c r="FOJ127" s="686"/>
      <c r="FOK127" s="686"/>
      <c r="FOL127" s="686"/>
      <c r="FOM127" s="686"/>
      <c r="FON127" s="686"/>
      <c r="FOO127" s="686"/>
      <c r="FOP127" s="686"/>
      <c r="FOQ127" s="686"/>
      <c r="FOR127" s="686"/>
      <c r="FOS127" s="686"/>
      <c r="FOT127" s="686"/>
      <c r="FOU127" s="686"/>
      <c r="FOV127" s="686"/>
      <c r="FOW127" s="686"/>
      <c r="FOX127" s="686"/>
      <c r="FOY127" s="686"/>
      <c r="FOZ127" s="686"/>
      <c r="FPA127" s="686"/>
      <c r="FPB127" s="686"/>
      <c r="FPC127" s="686"/>
      <c r="FPD127" s="686"/>
      <c r="FPE127" s="686"/>
      <c r="FPF127" s="686"/>
      <c r="FPG127" s="686"/>
      <c r="FPH127" s="686"/>
      <c r="FPI127" s="686"/>
      <c r="FPJ127" s="686"/>
      <c r="FPK127" s="686"/>
      <c r="FPL127" s="686"/>
      <c r="FPM127" s="686"/>
      <c r="FPN127" s="686"/>
      <c r="FPO127" s="686"/>
      <c r="FPP127" s="686"/>
      <c r="FPQ127" s="686"/>
      <c r="FPR127" s="686"/>
      <c r="FPS127" s="686"/>
      <c r="FPT127" s="686"/>
      <c r="FPU127" s="686"/>
      <c r="FPV127" s="686"/>
      <c r="FPW127" s="686"/>
      <c r="FPX127" s="686"/>
      <c r="FPY127" s="686"/>
      <c r="FPZ127" s="686"/>
      <c r="FQA127" s="686"/>
      <c r="FQB127" s="686"/>
      <c r="FQC127" s="686"/>
      <c r="FQD127" s="686"/>
      <c r="FQE127" s="686"/>
      <c r="FQF127" s="686"/>
      <c r="FQG127" s="686"/>
      <c r="FQH127" s="686"/>
      <c r="FQI127" s="686"/>
      <c r="FQJ127" s="686"/>
      <c r="FQK127" s="686"/>
      <c r="FQL127" s="686"/>
      <c r="FQM127" s="686"/>
      <c r="FQN127" s="686"/>
      <c r="FQO127" s="686"/>
      <c r="FQP127" s="686"/>
      <c r="FQQ127" s="686"/>
      <c r="FQR127" s="686"/>
      <c r="FQS127" s="686"/>
      <c r="FQT127" s="686"/>
      <c r="FQU127" s="686"/>
      <c r="FQV127" s="686"/>
      <c r="FQW127" s="686"/>
      <c r="FQX127" s="686"/>
      <c r="FQY127" s="686"/>
      <c r="FQZ127" s="686"/>
      <c r="FRA127" s="686"/>
      <c r="FRB127" s="686"/>
      <c r="FRC127" s="686"/>
      <c r="FRD127" s="686"/>
      <c r="FRE127" s="686"/>
      <c r="FRF127" s="686"/>
      <c r="FRG127" s="686"/>
      <c r="FRH127" s="686"/>
      <c r="FRI127" s="686"/>
      <c r="FRJ127" s="686"/>
      <c r="FRK127" s="686"/>
      <c r="FRL127" s="686"/>
      <c r="FRM127" s="686"/>
      <c r="FRN127" s="686"/>
      <c r="FRO127" s="686"/>
      <c r="FRP127" s="686"/>
      <c r="FRQ127" s="686"/>
      <c r="FRR127" s="686"/>
      <c r="FRS127" s="686"/>
      <c r="FRT127" s="686"/>
      <c r="FRU127" s="686"/>
      <c r="FRV127" s="686"/>
      <c r="FRW127" s="686"/>
      <c r="FRX127" s="686"/>
      <c r="FRY127" s="686"/>
      <c r="FRZ127" s="686"/>
      <c r="FSA127" s="686"/>
      <c r="FSB127" s="686"/>
      <c r="FSC127" s="686"/>
      <c r="FSD127" s="686"/>
      <c r="FSE127" s="686"/>
      <c r="FSF127" s="686"/>
      <c r="FSG127" s="686"/>
      <c r="FSH127" s="686"/>
      <c r="FSI127" s="686"/>
      <c r="FSJ127" s="686"/>
      <c r="FSK127" s="686"/>
      <c r="FSL127" s="686"/>
      <c r="FSM127" s="686"/>
      <c r="FSN127" s="686"/>
      <c r="FSO127" s="686"/>
      <c r="FSP127" s="686"/>
      <c r="FSQ127" s="686"/>
      <c r="FSR127" s="686"/>
      <c r="FSS127" s="686"/>
      <c r="FST127" s="686"/>
      <c r="FSU127" s="686"/>
      <c r="FSV127" s="686"/>
      <c r="FSW127" s="686"/>
      <c r="FSX127" s="686"/>
      <c r="FSY127" s="686"/>
      <c r="FSZ127" s="686"/>
      <c r="FTA127" s="686"/>
      <c r="FTB127" s="686"/>
      <c r="FTC127" s="686"/>
      <c r="FTD127" s="686"/>
      <c r="FTE127" s="686"/>
      <c r="FTF127" s="686"/>
      <c r="FTG127" s="686"/>
      <c r="FTH127" s="686"/>
      <c r="FTI127" s="686"/>
      <c r="FTJ127" s="686"/>
      <c r="FTK127" s="686"/>
      <c r="FTL127" s="686"/>
      <c r="FTM127" s="686"/>
      <c r="FTN127" s="686"/>
      <c r="FTO127" s="686"/>
      <c r="FTP127" s="686"/>
      <c r="FTQ127" s="686"/>
      <c r="FTR127" s="686"/>
      <c r="FTS127" s="686"/>
      <c r="FTT127" s="686"/>
      <c r="FTU127" s="686"/>
      <c r="FTV127" s="686"/>
      <c r="FTW127" s="686"/>
      <c r="FTX127" s="686"/>
      <c r="FTY127" s="686"/>
      <c r="FTZ127" s="686"/>
      <c r="FUA127" s="686"/>
      <c r="FUB127" s="686"/>
      <c r="FUC127" s="686"/>
      <c r="FUD127" s="686"/>
      <c r="FUE127" s="686"/>
      <c r="FUF127" s="686"/>
      <c r="FUG127" s="686"/>
      <c r="FUH127" s="686"/>
      <c r="FUI127" s="686"/>
      <c r="FUJ127" s="686"/>
      <c r="FUK127" s="686"/>
      <c r="FUL127" s="686"/>
      <c r="FUM127" s="686"/>
      <c r="FUN127" s="686"/>
      <c r="FUO127" s="686"/>
      <c r="FUP127" s="686"/>
      <c r="FUQ127" s="686"/>
      <c r="FUR127" s="686"/>
      <c r="FUS127" s="686"/>
      <c r="FUT127" s="686"/>
      <c r="FUU127" s="686"/>
      <c r="FUV127" s="686"/>
      <c r="FUW127" s="686"/>
      <c r="FUX127" s="686"/>
      <c r="FUY127" s="686"/>
      <c r="FUZ127" s="686"/>
      <c r="FVA127" s="686"/>
      <c r="FVB127" s="686"/>
      <c r="FVC127" s="686"/>
      <c r="FVD127" s="686"/>
      <c r="FVE127" s="686"/>
      <c r="FVF127" s="686"/>
      <c r="FVG127" s="686"/>
      <c r="FVH127" s="686"/>
      <c r="FVI127" s="686"/>
      <c r="FVJ127" s="686"/>
      <c r="FVK127" s="686"/>
      <c r="FVL127" s="686"/>
      <c r="FVM127" s="686"/>
      <c r="FVN127" s="686"/>
      <c r="FVO127" s="686"/>
      <c r="FVP127" s="686"/>
      <c r="FVQ127" s="686"/>
      <c r="FVR127" s="686"/>
      <c r="FVS127" s="686"/>
      <c r="FVT127" s="686"/>
      <c r="FVU127" s="686"/>
      <c r="FVV127" s="686"/>
      <c r="FVW127" s="686"/>
      <c r="FVX127" s="686"/>
      <c r="FVY127" s="686"/>
      <c r="FVZ127" s="686"/>
      <c r="FWA127" s="686"/>
      <c r="FWB127" s="686"/>
      <c r="FWC127" s="686"/>
      <c r="FWD127" s="686"/>
      <c r="FWE127" s="686"/>
      <c r="FWF127" s="686"/>
      <c r="FWG127" s="686"/>
      <c r="FWH127" s="686"/>
      <c r="FWI127" s="686"/>
      <c r="FWJ127" s="686"/>
      <c r="FWK127" s="686"/>
      <c r="FWL127" s="686"/>
      <c r="FWM127" s="686"/>
      <c r="FWN127" s="686"/>
      <c r="FWO127" s="686"/>
      <c r="FWP127" s="686"/>
      <c r="FWQ127" s="686"/>
      <c r="FWR127" s="686"/>
      <c r="FWS127" s="686"/>
      <c r="FWT127" s="686"/>
      <c r="FWU127" s="686"/>
      <c r="FWV127" s="686"/>
      <c r="FWW127" s="686"/>
      <c r="FWX127" s="686"/>
      <c r="FWY127" s="686"/>
      <c r="FWZ127" s="686"/>
      <c r="FXA127" s="686"/>
      <c r="FXB127" s="686"/>
      <c r="FXC127" s="686"/>
      <c r="FXD127" s="686"/>
      <c r="FXE127" s="686"/>
      <c r="FXF127" s="686"/>
      <c r="FXG127" s="686"/>
      <c r="FXH127" s="686"/>
      <c r="FXI127" s="686"/>
      <c r="FXJ127" s="686"/>
      <c r="FXK127" s="686"/>
      <c r="FXL127" s="686"/>
      <c r="FXM127" s="686"/>
      <c r="FXN127" s="686"/>
      <c r="FXO127" s="686"/>
      <c r="FXP127" s="686"/>
      <c r="FXQ127" s="686"/>
      <c r="FXR127" s="686"/>
      <c r="FXS127" s="686"/>
      <c r="FXT127" s="686"/>
      <c r="FXU127" s="686"/>
      <c r="FXV127" s="686"/>
      <c r="FXW127" s="686"/>
      <c r="FXX127" s="686"/>
      <c r="FXY127" s="686"/>
      <c r="FXZ127" s="686"/>
      <c r="FYA127" s="686"/>
      <c r="FYB127" s="686"/>
      <c r="FYC127" s="686"/>
      <c r="FYD127" s="686"/>
      <c r="FYE127" s="686"/>
      <c r="FYF127" s="686"/>
      <c r="FYG127" s="686"/>
      <c r="FYH127" s="686"/>
      <c r="FYI127" s="686"/>
      <c r="FYJ127" s="686"/>
      <c r="FYK127" s="686"/>
      <c r="FYL127" s="686"/>
      <c r="FYM127" s="686"/>
      <c r="FYN127" s="686"/>
      <c r="FYO127" s="686"/>
      <c r="FYP127" s="686"/>
      <c r="FYQ127" s="686"/>
      <c r="FYR127" s="686"/>
      <c r="FYS127" s="686"/>
      <c r="FYT127" s="686"/>
      <c r="FYU127" s="686"/>
      <c r="FYV127" s="686"/>
      <c r="FYW127" s="686"/>
      <c r="FYX127" s="686"/>
      <c r="FYY127" s="686"/>
      <c r="FYZ127" s="686"/>
      <c r="FZA127" s="686"/>
      <c r="FZB127" s="686"/>
      <c r="FZC127" s="686"/>
      <c r="FZD127" s="686"/>
      <c r="FZE127" s="686"/>
      <c r="FZF127" s="686"/>
      <c r="FZG127" s="686"/>
      <c r="FZH127" s="686"/>
      <c r="FZI127" s="686"/>
      <c r="FZJ127" s="686"/>
      <c r="FZK127" s="686"/>
      <c r="FZL127" s="686"/>
      <c r="FZM127" s="686"/>
      <c r="FZN127" s="686"/>
      <c r="FZO127" s="686"/>
      <c r="FZP127" s="686"/>
      <c r="FZQ127" s="686"/>
      <c r="FZR127" s="686"/>
      <c r="FZS127" s="686"/>
      <c r="FZT127" s="686"/>
      <c r="FZU127" s="686"/>
      <c r="FZV127" s="686"/>
      <c r="FZW127" s="686"/>
      <c r="FZX127" s="686"/>
      <c r="FZY127" s="686"/>
      <c r="FZZ127" s="686"/>
      <c r="GAA127" s="686"/>
      <c r="GAB127" s="686"/>
      <c r="GAC127" s="686"/>
      <c r="GAD127" s="686"/>
      <c r="GAE127" s="686"/>
      <c r="GAF127" s="686"/>
      <c r="GAG127" s="686"/>
      <c r="GAH127" s="686"/>
      <c r="GAI127" s="686"/>
      <c r="GAJ127" s="686"/>
      <c r="GAK127" s="686"/>
      <c r="GAL127" s="686"/>
      <c r="GAM127" s="686"/>
      <c r="GAN127" s="686"/>
      <c r="GAO127" s="686"/>
      <c r="GAP127" s="686"/>
      <c r="GAQ127" s="686"/>
      <c r="GAR127" s="686"/>
      <c r="GAS127" s="686"/>
      <c r="GAT127" s="686"/>
      <c r="GAU127" s="686"/>
      <c r="GAV127" s="686"/>
      <c r="GAW127" s="686"/>
      <c r="GAX127" s="686"/>
      <c r="GAY127" s="686"/>
      <c r="GAZ127" s="686"/>
      <c r="GBA127" s="686"/>
      <c r="GBB127" s="686"/>
      <c r="GBC127" s="686"/>
      <c r="GBD127" s="686"/>
      <c r="GBE127" s="686"/>
      <c r="GBF127" s="686"/>
      <c r="GBG127" s="686"/>
      <c r="GBH127" s="686"/>
      <c r="GBI127" s="686"/>
      <c r="GBJ127" s="686"/>
      <c r="GBK127" s="686"/>
      <c r="GBL127" s="686"/>
      <c r="GBM127" s="686"/>
      <c r="GBN127" s="686"/>
      <c r="GBO127" s="686"/>
      <c r="GBP127" s="686"/>
      <c r="GBQ127" s="686"/>
      <c r="GBR127" s="686"/>
      <c r="GBS127" s="686"/>
      <c r="GBT127" s="686"/>
      <c r="GBU127" s="686"/>
      <c r="GBV127" s="686"/>
      <c r="GBW127" s="686"/>
      <c r="GBX127" s="686"/>
      <c r="GBY127" s="686"/>
      <c r="GBZ127" s="686"/>
      <c r="GCA127" s="686"/>
      <c r="GCB127" s="686"/>
      <c r="GCC127" s="686"/>
      <c r="GCD127" s="686"/>
      <c r="GCE127" s="686"/>
      <c r="GCF127" s="686"/>
      <c r="GCG127" s="686"/>
      <c r="GCH127" s="686"/>
      <c r="GCI127" s="686"/>
      <c r="GCJ127" s="686"/>
      <c r="GCK127" s="686"/>
      <c r="GCL127" s="686"/>
      <c r="GCM127" s="686"/>
      <c r="GCN127" s="686"/>
      <c r="GCO127" s="686"/>
      <c r="GCP127" s="686"/>
      <c r="GCQ127" s="686"/>
      <c r="GCR127" s="686"/>
      <c r="GCS127" s="686"/>
      <c r="GCT127" s="686"/>
      <c r="GCU127" s="686"/>
      <c r="GCV127" s="686"/>
      <c r="GCW127" s="686"/>
      <c r="GCX127" s="686"/>
      <c r="GCY127" s="686"/>
      <c r="GCZ127" s="686"/>
      <c r="GDA127" s="686"/>
      <c r="GDB127" s="686"/>
      <c r="GDC127" s="686"/>
      <c r="GDD127" s="686"/>
      <c r="GDE127" s="686"/>
      <c r="GDF127" s="686"/>
      <c r="GDG127" s="686"/>
      <c r="GDH127" s="686"/>
      <c r="GDI127" s="686"/>
      <c r="GDJ127" s="686"/>
      <c r="GDK127" s="686"/>
      <c r="GDL127" s="686"/>
      <c r="GDM127" s="686"/>
      <c r="GDN127" s="686"/>
      <c r="GDO127" s="686"/>
      <c r="GDP127" s="686"/>
      <c r="GDQ127" s="686"/>
      <c r="GDR127" s="686"/>
      <c r="GDS127" s="686"/>
      <c r="GDT127" s="686"/>
      <c r="GDU127" s="686"/>
      <c r="GDV127" s="686"/>
      <c r="GDW127" s="686"/>
      <c r="GDX127" s="686"/>
      <c r="GDY127" s="686"/>
      <c r="GDZ127" s="686"/>
      <c r="GEA127" s="686"/>
      <c r="GEB127" s="686"/>
      <c r="GEC127" s="686"/>
      <c r="GED127" s="686"/>
      <c r="GEE127" s="686"/>
      <c r="GEF127" s="686"/>
      <c r="GEG127" s="686"/>
      <c r="GEH127" s="686"/>
      <c r="GEI127" s="686"/>
      <c r="GEJ127" s="686"/>
      <c r="GEK127" s="686"/>
      <c r="GEL127" s="686"/>
      <c r="GEM127" s="686"/>
      <c r="GEN127" s="686"/>
      <c r="GEO127" s="686"/>
      <c r="GEP127" s="686"/>
      <c r="GEQ127" s="686"/>
      <c r="GER127" s="686"/>
      <c r="GES127" s="686"/>
      <c r="GET127" s="686"/>
      <c r="GEU127" s="686"/>
      <c r="GEV127" s="686"/>
      <c r="GEW127" s="686"/>
      <c r="GEX127" s="686"/>
      <c r="GEY127" s="686"/>
      <c r="GEZ127" s="686"/>
      <c r="GFA127" s="686"/>
      <c r="GFB127" s="686"/>
      <c r="GFC127" s="686"/>
      <c r="GFD127" s="686"/>
      <c r="GFE127" s="686"/>
      <c r="GFF127" s="686"/>
      <c r="GFG127" s="686"/>
      <c r="GFH127" s="686"/>
      <c r="GFI127" s="686"/>
      <c r="GFJ127" s="686"/>
      <c r="GFK127" s="686"/>
      <c r="GFL127" s="686"/>
      <c r="GFM127" s="686"/>
      <c r="GFN127" s="686"/>
      <c r="GFO127" s="686"/>
      <c r="GFP127" s="686"/>
      <c r="GFQ127" s="686"/>
      <c r="GFR127" s="686"/>
      <c r="GFS127" s="686"/>
      <c r="GFT127" s="686"/>
      <c r="GFU127" s="686"/>
      <c r="GFV127" s="686"/>
      <c r="GFW127" s="686"/>
      <c r="GFX127" s="686"/>
      <c r="GFY127" s="686"/>
      <c r="GFZ127" s="686"/>
      <c r="GGA127" s="686"/>
      <c r="GGB127" s="686"/>
      <c r="GGC127" s="686"/>
      <c r="GGD127" s="686"/>
      <c r="GGE127" s="686"/>
      <c r="GGF127" s="686"/>
      <c r="GGG127" s="686"/>
      <c r="GGH127" s="686"/>
      <c r="GGI127" s="686"/>
      <c r="GGJ127" s="686"/>
      <c r="GGK127" s="686"/>
      <c r="GGL127" s="686"/>
      <c r="GGM127" s="686"/>
      <c r="GGN127" s="686"/>
      <c r="GGO127" s="686"/>
      <c r="GGP127" s="686"/>
      <c r="GGQ127" s="686"/>
      <c r="GGR127" s="686"/>
      <c r="GGS127" s="686"/>
      <c r="GGT127" s="686"/>
      <c r="GGU127" s="686"/>
      <c r="GGV127" s="686"/>
      <c r="GGW127" s="686"/>
      <c r="GGX127" s="686"/>
      <c r="GGY127" s="686"/>
      <c r="GGZ127" s="686"/>
      <c r="GHA127" s="686"/>
      <c r="GHB127" s="686"/>
      <c r="GHC127" s="686"/>
      <c r="GHD127" s="686"/>
      <c r="GHE127" s="686"/>
      <c r="GHF127" s="686"/>
      <c r="GHG127" s="686"/>
      <c r="GHH127" s="686"/>
      <c r="GHI127" s="686"/>
      <c r="GHJ127" s="686"/>
      <c r="GHK127" s="686"/>
      <c r="GHL127" s="686"/>
      <c r="GHM127" s="686"/>
      <c r="GHN127" s="686"/>
      <c r="GHO127" s="686"/>
      <c r="GHP127" s="686"/>
      <c r="GHQ127" s="686"/>
      <c r="GHR127" s="686"/>
      <c r="GHS127" s="686"/>
      <c r="GHT127" s="686"/>
      <c r="GHU127" s="686"/>
      <c r="GHV127" s="686"/>
      <c r="GHW127" s="686"/>
      <c r="GHX127" s="686"/>
      <c r="GHY127" s="686"/>
      <c r="GHZ127" s="686"/>
      <c r="GIA127" s="686"/>
      <c r="GIB127" s="686"/>
      <c r="GIC127" s="686"/>
      <c r="GID127" s="686"/>
      <c r="GIE127" s="686"/>
      <c r="GIF127" s="686"/>
      <c r="GIG127" s="686"/>
      <c r="GIH127" s="686"/>
      <c r="GII127" s="686"/>
      <c r="GIJ127" s="686"/>
      <c r="GIK127" s="686"/>
      <c r="GIL127" s="686"/>
      <c r="GIM127" s="686"/>
      <c r="GIN127" s="686"/>
      <c r="GIO127" s="686"/>
      <c r="GIP127" s="686"/>
      <c r="GIQ127" s="686"/>
      <c r="GIR127" s="686"/>
      <c r="GIS127" s="686"/>
      <c r="GIT127" s="686"/>
      <c r="GIU127" s="686"/>
      <c r="GIV127" s="686"/>
      <c r="GIW127" s="686"/>
      <c r="GIX127" s="686"/>
      <c r="GIY127" s="686"/>
      <c r="GIZ127" s="686"/>
      <c r="GJA127" s="686"/>
      <c r="GJB127" s="686"/>
      <c r="GJC127" s="686"/>
      <c r="GJD127" s="686"/>
      <c r="GJE127" s="686"/>
      <c r="GJF127" s="686"/>
      <c r="GJG127" s="686"/>
      <c r="GJH127" s="686"/>
      <c r="GJI127" s="686"/>
      <c r="GJJ127" s="686"/>
      <c r="GJK127" s="686"/>
      <c r="GJL127" s="686"/>
      <c r="GJM127" s="686"/>
      <c r="GJN127" s="686"/>
      <c r="GJO127" s="686"/>
      <c r="GJP127" s="686"/>
      <c r="GJQ127" s="686"/>
      <c r="GJR127" s="686"/>
      <c r="GJS127" s="686"/>
      <c r="GJT127" s="686"/>
      <c r="GJU127" s="686"/>
      <c r="GJV127" s="686"/>
      <c r="GJW127" s="686"/>
      <c r="GJX127" s="686"/>
      <c r="GJY127" s="686"/>
      <c r="GJZ127" s="686"/>
      <c r="GKA127" s="686"/>
      <c r="GKB127" s="686"/>
      <c r="GKC127" s="686"/>
      <c r="GKD127" s="686"/>
      <c r="GKE127" s="686"/>
      <c r="GKF127" s="686"/>
      <c r="GKG127" s="686"/>
      <c r="GKH127" s="686"/>
      <c r="GKI127" s="686"/>
      <c r="GKJ127" s="686"/>
      <c r="GKK127" s="686"/>
      <c r="GKL127" s="686"/>
      <c r="GKM127" s="686"/>
      <c r="GKN127" s="686"/>
      <c r="GKO127" s="686"/>
      <c r="GKP127" s="686"/>
      <c r="GKQ127" s="686"/>
      <c r="GKR127" s="686"/>
      <c r="GKS127" s="686"/>
      <c r="GKT127" s="686"/>
      <c r="GKU127" s="686"/>
      <c r="GKV127" s="686"/>
      <c r="GKW127" s="686"/>
      <c r="GKX127" s="686"/>
      <c r="GKY127" s="686"/>
      <c r="GKZ127" s="686"/>
      <c r="GLA127" s="686"/>
      <c r="GLB127" s="686"/>
      <c r="GLC127" s="686"/>
      <c r="GLD127" s="686"/>
      <c r="GLE127" s="686"/>
      <c r="GLF127" s="686"/>
      <c r="GLG127" s="686"/>
      <c r="GLH127" s="686"/>
      <c r="GLI127" s="686"/>
      <c r="GLJ127" s="686"/>
      <c r="GLK127" s="686"/>
      <c r="GLL127" s="686"/>
      <c r="GLM127" s="686"/>
      <c r="GLN127" s="686"/>
      <c r="GLO127" s="686"/>
      <c r="GLP127" s="686"/>
      <c r="GLQ127" s="686"/>
      <c r="GLR127" s="686"/>
      <c r="GLS127" s="686"/>
      <c r="GLT127" s="686"/>
      <c r="GLU127" s="686"/>
      <c r="GLV127" s="686"/>
      <c r="GLW127" s="686"/>
      <c r="GLX127" s="686"/>
      <c r="GLY127" s="686"/>
      <c r="GLZ127" s="686"/>
      <c r="GMA127" s="686"/>
      <c r="GMB127" s="686"/>
      <c r="GMC127" s="686"/>
      <c r="GMD127" s="686"/>
      <c r="GME127" s="686"/>
      <c r="GMF127" s="686"/>
      <c r="GMG127" s="686"/>
      <c r="GMH127" s="686"/>
      <c r="GMI127" s="686"/>
      <c r="GMJ127" s="686"/>
      <c r="GMK127" s="686"/>
      <c r="GML127" s="686"/>
      <c r="GMM127" s="686"/>
      <c r="GMN127" s="686"/>
      <c r="GMO127" s="686"/>
      <c r="GMP127" s="686"/>
      <c r="GMQ127" s="686"/>
      <c r="GMR127" s="686"/>
      <c r="GMS127" s="686"/>
      <c r="GMT127" s="686"/>
      <c r="GMU127" s="686"/>
      <c r="GMV127" s="686"/>
      <c r="GMW127" s="686"/>
      <c r="GMX127" s="686"/>
      <c r="GMY127" s="686"/>
      <c r="GMZ127" s="686"/>
      <c r="GNA127" s="686"/>
      <c r="GNB127" s="686"/>
      <c r="GNC127" s="686"/>
      <c r="GND127" s="686"/>
      <c r="GNE127" s="686"/>
      <c r="GNF127" s="686"/>
      <c r="GNG127" s="686"/>
      <c r="GNH127" s="686"/>
      <c r="GNI127" s="686"/>
      <c r="GNJ127" s="686"/>
      <c r="GNK127" s="686"/>
      <c r="GNL127" s="686"/>
      <c r="GNM127" s="686"/>
      <c r="GNN127" s="686"/>
      <c r="GNO127" s="686"/>
      <c r="GNP127" s="686"/>
      <c r="GNQ127" s="686"/>
      <c r="GNR127" s="686"/>
      <c r="GNS127" s="686"/>
      <c r="GNT127" s="686"/>
      <c r="GNU127" s="686"/>
      <c r="GNV127" s="686"/>
      <c r="GNW127" s="686"/>
      <c r="GNX127" s="686"/>
      <c r="GNY127" s="686"/>
      <c r="GNZ127" s="686"/>
      <c r="GOA127" s="686"/>
      <c r="GOB127" s="686"/>
      <c r="GOC127" s="686"/>
      <c r="GOD127" s="686"/>
      <c r="GOE127" s="686"/>
      <c r="GOF127" s="686"/>
      <c r="GOG127" s="686"/>
      <c r="GOH127" s="686"/>
      <c r="GOI127" s="686"/>
      <c r="GOJ127" s="686"/>
      <c r="GOK127" s="686"/>
      <c r="GOL127" s="686"/>
      <c r="GOM127" s="686"/>
      <c r="GON127" s="686"/>
      <c r="GOO127" s="686"/>
      <c r="GOP127" s="686"/>
      <c r="GOQ127" s="686"/>
      <c r="GOR127" s="686"/>
      <c r="GOS127" s="686"/>
      <c r="GOT127" s="686"/>
      <c r="GOU127" s="686"/>
      <c r="GOV127" s="686"/>
      <c r="GOW127" s="686"/>
      <c r="GOX127" s="686"/>
      <c r="GOY127" s="686"/>
      <c r="GOZ127" s="686"/>
      <c r="GPA127" s="686"/>
      <c r="GPB127" s="686"/>
      <c r="GPC127" s="686"/>
      <c r="GPD127" s="686"/>
      <c r="GPE127" s="686"/>
      <c r="GPF127" s="686"/>
      <c r="GPG127" s="686"/>
      <c r="GPH127" s="686"/>
      <c r="GPI127" s="686"/>
      <c r="GPJ127" s="686"/>
      <c r="GPK127" s="686"/>
      <c r="GPL127" s="686"/>
      <c r="GPM127" s="686"/>
      <c r="GPN127" s="686"/>
      <c r="GPO127" s="686"/>
      <c r="GPP127" s="686"/>
      <c r="GPQ127" s="686"/>
      <c r="GPR127" s="686"/>
      <c r="GPS127" s="686"/>
      <c r="GPT127" s="686"/>
      <c r="GPU127" s="686"/>
      <c r="GPV127" s="686"/>
      <c r="GPW127" s="686"/>
      <c r="GPX127" s="686"/>
      <c r="GPY127" s="686"/>
      <c r="GPZ127" s="686"/>
      <c r="GQA127" s="686"/>
      <c r="GQB127" s="686"/>
      <c r="GQC127" s="686"/>
      <c r="GQD127" s="686"/>
      <c r="GQE127" s="686"/>
      <c r="GQF127" s="686"/>
      <c r="GQG127" s="686"/>
      <c r="GQH127" s="686"/>
      <c r="GQI127" s="686"/>
      <c r="GQJ127" s="686"/>
      <c r="GQK127" s="686"/>
      <c r="GQL127" s="686"/>
      <c r="GQM127" s="686"/>
      <c r="GQN127" s="686"/>
      <c r="GQO127" s="686"/>
      <c r="GQP127" s="686"/>
      <c r="GQQ127" s="686"/>
      <c r="GQR127" s="686"/>
      <c r="GQS127" s="686"/>
      <c r="GQT127" s="686"/>
      <c r="GQU127" s="686"/>
      <c r="GQV127" s="686"/>
      <c r="GQW127" s="686"/>
      <c r="GQX127" s="686"/>
      <c r="GQY127" s="686"/>
      <c r="GQZ127" s="686"/>
      <c r="GRA127" s="686"/>
      <c r="GRB127" s="686"/>
      <c r="GRC127" s="686"/>
      <c r="GRD127" s="686"/>
      <c r="GRE127" s="686"/>
      <c r="GRF127" s="686"/>
      <c r="GRG127" s="686"/>
      <c r="GRH127" s="686"/>
      <c r="GRI127" s="686"/>
      <c r="GRJ127" s="686"/>
      <c r="GRK127" s="686"/>
      <c r="GRL127" s="686"/>
      <c r="GRM127" s="686"/>
      <c r="GRN127" s="686"/>
      <c r="GRO127" s="686"/>
      <c r="GRP127" s="686"/>
      <c r="GRQ127" s="686"/>
      <c r="GRR127" s="686"/>
      <c r="GRS127" s="686"/>
      <c r="GRT127" s="686"/>
      <c r="GRU127" s="686"/>
      <c r="GRV127" s="686"/>
      <c r="GRW127" s="686"/>
      <c r="GRX127" s="686"/>
      <c r="GRY127" s="686"/>
      <c r="GRZ127" s="686"/>
      <c r="GSA127" s="686"/>
      <c r="GSB127" s="686"/>
      <c r="GSC127" s="686"/>
      <c r="GSD127" s="686"/>
      <c r="GSE127" s="686"/>
      <c r="GSF127" s="686"/>
      <c r="GSG127" s="686"/>
      <c r="GSH127" s="686"/>
      <c r="GSI127" s="686"/>
      <c r="GSJ127" s="686"/>
      <c r="GSK127" s="686"/>
      <c r="GSL127" s="686"/>
      <c r="GSM127" s="686"/>
      <c r="GSN127" s="686"/>
      <c r="GSO127" s="686"/>
      <c r="GSP127" s="686"/>
      <c r="GSQ127" s="686"/>
      <c r="GSR127" s="686"/>
      <c r="GSS127" s="686"/>
      <c r="GST127" s="686"/>
      <c r="GSU127" s="686"/>
      <c r="GSV127" s="686"/>
      <c r="GSW127" s="686"/>
      <c r="GSX127" s="686"/>
      <c r="GSY127" s="686"/>
      <c r="GSZ127" s="686"/>
      <c r="GTA127" s="686"/>
      <c r="GTB127" s="686"/>
      <c r="GTC127" s="686"/>
      <c r="GTD127" s="686"/>
      <c r="GTE127" s="686"/>
      <c r="GTF127" s="686"/>
      <c r="GTG127" s="686"/>
      <c r="GTH127" s="686"/>
      <c r="GTI127" s="686"/>
      <c r="GTJ127" s="686"/>
      <c r="GTK127" s="686"/>
      <c r="GTL127" s="686"/>
      <c r="GTM127" s="686"/>
      <c r="GTN127" s="686"/>
      <c r="GTO127" s="686"/>
      <c r="GTP127" s="686"/>
      <c r="GTQ127" s="686"/>
      <c r="GTR127" s="686"/>
      <c r="GTS127" s="686"/>
      <c r="GTT127" s="686"/>
      <c r="GTU127" s="686"/>
      <c r="GTV127" s="686"/>
      <c r="GTW127" s="686"/>
      <c r="GTX127" s="686"/>
      <c r="GTY127" s="686"/>
      <c r="GTZ127" s="686"/>
      <c r="GUA127" s="686"/>
      <c r="GUB127" s="686"/>
      <c r="GUC127" s="686"/>
      <c r="GUD127" s="686"/>
      <c r="GUE127" s="686"/>
      <c r="GUF127" s="686"/>
      <c r="GUG127" s="686"/>
      <c r="GUH127" s="686"/>
      <c r="GUI127" s="686"/>
      <c r="GUJ127" s="686"/>
      <c r="GUK127" s="686"/>
      <c r="GUL127" s="686"/>
      <c r="GUM127" s="686"/>
      <c r="GUN127" s="686"/>
      <c r="GUO127" s="686"/>
      <c r="GUP127" s="686"/>
      <c r="GUQ127" s="686"/>
      <c r="GUR127" s="686"/>
      <c r="GUS127" s="686"/>
      <c r="GUT127" s="686"/>
      <c r="GUU127" s="686"/>
      <c r="GUV127" s="686"/>
      <c r="GUW127" s="686"/>
      <c r="GUX127" s="686"/>
      <c r="GUY127" s="686"/>
      <c r="GUZ127" s="686"/>
      <c r="GVA127" s="686"/>
      <c r="GVB127" s="686"/>
      <c r="GVC127" s="686"/>
      <c r="GVD127" s="686"/>
      <c r="GVE127" s="686"/>
      <c r="GVF127" s="686"/>
      <c r="GVG127" s="686"/>
      <c r="GVH127" s="686"/>
      <c r="GVI127" s="686"/>
      <c r="GVJ127" s="686"/>
      <c r="GVK127" s="686"/>
      <c r="GVL127" s="686"/>
      <c r="GVM127" s="686"/>
      <c r="GVN127" s="686"/>
      <c r="GVO127" s="686"/>
      <c r="GVP127" s="686"/>
      <c r="GVQ127" s="686"/>
      <c r="GVR127" s="686"/>
      <c r="GVS127" s="686"/>
      <c r="GVT127" s="686"/>
      <c r="GVU127" s="686"/>
      <c r="GVV127" s="686"/>
      <c r="GVW127" s="686"/>
      <c r="GVX127" s="686"/>
      <c r="GVY127" s="686"/>
      <c r="GVZ127" s="686"/>
      <c r="GWA127" s="686"/>
      <c r="GWB127" s="686"/>
      <c r="GWC127" s="686"/>
      <c r="GWD127" s="686"/>
      <c r="GWE127" s="686"/>
      <c r="GWF127" s="686"/>
      <c r="GWG127" s="686"/>
      <c r="GWH127" s="686"/>
      <c r="GWI127" s="686"/>
      <c r="GWJ127" s="686"/>
      <c r="GWK127" s="686"/>
      <c r="GWL127" s="686"/>
      <c r="GWM127" s="686"/>
      <c r="GWN127" s="686"/>
      <c r="GWO127" s="686"/>
      <c r="GWP127" s="686"/>
      <c r="GWQ127" s="686"/>
      <c r="GWR127" s="686"/>
      <c r="GWS127" s="686"/>
      <c r="GWT127" s="686"/>
      <c r="GWU127" s="686"/>
      <c r="GWV127" s="686"/>
      <c r="GWW127" s="686"/>
      <c r="GWX127" s="686"/>
      <c r="GWY127" s="686"/>
      <c r="GWZ127" s="686"/>
      <c r="GXA127" s="686"/>
      <c r="GXB127" s="686"/>
      <c r="GXC127" s="686"/>
      <c r="GXD127" s="686"/>
      <c r="GXE127" s="686"/>
      <c r="GXF127" s="686"/>
      <c r="GXG127" s="686"/>
      <c r="GXH127" s="686"/>
      <c r="GXI127" s="686"/>
      <c r="GXJ127" s="686"/>
      <c r="GXK127" s="686"/>
      <c r="GXL127" s="686"/>
      <c r="GXM127" s="686"/>
      <c r="GXN127" s="686"/>
      <c r="GXO127" s="686"/>
      <c r="GXP127" s="686"/>
      <c r="GXQ127" s="686"/>
      <c r="GXR127" s="686"/>
      <c r="GXS127" s="686"/>
      <c r="GXT127" s="686"/>
      <c r="GXU127" s="686"/>
      <c r="GXV127" s="686"/>
      <c r="GXW127" s="686"/>
      <c r="GXX127" s="686"/>
      <c r="GXY127" s="686"/>
      <c r="GXZ127" s="686"/>
      <c r="GYA127" s="686"/>
      <c r="GYB127" s="686"/>
      <c r="GYC127" s="686"/>
      <c r="GYD127" s="686"/>
      <c r="GYE127" s="686"/>
      <c r="GYF127" s="686"/>
      <c r="GYG127" s="686"/>
      <c r="GYH127" s="686"/>
      <c r="GYI127" s="686"/>
      <c r="GYJ127" s="686"/>
      <c r="GYK127" s="686"/>
      <c r="GYL127" s="686"/>
      <c r="GYM127" s="686"/>
      <c r="GYN127" s="686"/>
      <c r="GYO127" s="686"/>
      <c r="GYP127" s="686"/>
      <c r="GYQ127" s="686"/>
      <c r="GYR127" s="686"/>
      <c r="GYS127" s="686"/>
      <c r="GYT127" s="686"/>
      <c r="GYU127" s="686"/>
      <c r="GYV127" s="686"/>
      <c r="GYW127" s="686"/>
      <c r="GYX127" s="686"/>
      <c r="GYY127" s="686"/>
      <c r="GYZ127" s="686"/>
      <c r="GZA127" s="686"/>
      <c r="GZB127" s="686"/>
      <c r="GZC127" s="686"/>
      <c r="GZD127" s="686"/>
      <c r="GZE127" s="686"/>
      <c r="GZF127" s="686"/>
      <c r="GZG127" s="686"/>
      <c r="GZH127" s="686"/>
      <c r="GZI127" s="686"/>
      <c r="GZJ127" s="686"/>
      <c r="GZK127" s="686"/>
      <c r="GZL127" s="686"/>
      <c r="GZM127" s="686"/>
      <c r="GZN127" s="686"/>
      <c r="GZO127" s="686"/>
      <c r="GZP127" s="686"/>
      <c r="GZQ127" s="686"/>
      <c r="GZR127" s="686"/>
      <c r="GZS127" s="686"/>
      <c r="GZT127" s="686"/>
      <c r="GZU127" s="686"/>
      <c r="GZV127" s="686"/>
      <c r="GZW127" s="686"/>
      <c r="GZX127" s="686"/>
      <c r="GZY127" s="686"/>
      <c r="GZZ127" s="686"/>
      <c r="HAA127" s="686"/>
      <c r="HAB127" s="686"/>
      <c r="HAC127" s="686"/>
      <c r="HAD127" s="686"/>
      <c r="HAE127" s="686"/>
      <c r="HAF127" s="686"/>
      <c r="HAG127" s="686"/>
      <c r="HAH127" s="686"/>
      <c r="HAI127" s="686"/>
      <c r="HAJ127" s="686"/>
      <c r="HAK127" s="686"/>
      <c r="HAL127" s="686"/>
      <c r="HAM127" s="686"/>
      <c r="HAN127" s="686"/>
      <c r="HAO127" s="686"/>
      <c r="HAP127" s="686"/>
      <c r="HAQ127" s="686"/>
      <c r="HAR127" s="686"/>
      <c r="HAS127" s="686"/>
      <c r="HAT127" s="686"/>
      <c r="HAU127" s="686"/>
      <c r="HAV127" s="686"/>
      <c r="HAW127" s="686"/>
      <c r="HAX127" s="686"/>
      <c r="HAY127" s="686"/>
      <c r="HAZ127" s="686"/>
      <c r="HBA127" s="686"/>
      <c r="HBB127" s="686"/>
      <c r="HBC127" s="686"/>
      <c r="HBD127" s="686"/>
      <c r="HBE127" s="686"/>
      <c r="HBF127" s="686"/>
      <c r="HBG127" s="686"/>
      <c r="HBH127" s="686"/>
      <c r="HBI127" s="686"/>
      <c r="HBJ127" s="686"/>
      <c r="HBK127" s="686"/>
      <c r="HBL127" s="686"/>
      <c r="HBM127" s="686"/>
      <c r="HBN127" s="686"/>
      <c r="HBO127" s="686"/>
      <c r="HBP127" s="686"/>
      <c r="HBQ127" s="686"/>
      <c r="HBR127" s="686"/>
      <c r="HBS127" s="686"/>
      <c r="HBT127" s="686"/>
      <c r="HBU127" s="686"/>
      <c r="HBV127" s="686"/>
      <c r="HBW127" s="686"/>
      <c r="HBX127" s="686"/>
      <c r="HBY127" s="686"/>
      <c r="HBZ127" s="686"/>
      <c r="HCA127" s="686"/>
      <c r="HCB127" s="686"/>
      <c r="HCC127" s="686"/>
      <c r="HCD127" s="686"/>
      <c r="HCE127" s="686"/>
      <c r="HCF127" s="686"/>
      <c r="HCG127" s="686"/>
      <c r="HCH127" s="686"/>
      <c r="HCI127" s="686"/>
      <c r="HCJ127" s="686"/>
      <c r="HCK127" s="686"/>
      <c r="HCL127" s="686"/>
      <c r="HCM127" s="686"/>
      <c r="HCN127" s="686"/>
      <c r="HCO127" s="686"/>
      <c r="HCP127" s="686"/>
      <c r="HCQ127" s="686"/>
      <c r="HCR127" s="686"/>
      <c r="HCS127" s="686"/>
      <c r="HCT127" s="686"/>
      <c r="HCU127" s="686"/>
      <c r="HCV127" s="686"/>
      <c r="HCW127" s="686"/>
      <c r="HCX127" s="686"/>
      <c r="HCY127" s="686"/>
      <c r="HCZ127" s="686"/>
      <c r="HDA127" s="686"/>
      <c r="HDB127" s="686"/>
      <c r="HDC127" s="686"/>
      <c r="HDD127" s="686"/>
      <c r="HDE127" s="686"/>
      <c r="HDF127" s="686"/>
      <c r="HDG127" s="686"/>
      <c r="HDH127" s="686"/>
      <c r="HDI127" s="686"/>
      <c r="HDJ127" s="686"/>
      <c r="HDK127" s="686"/>
      <c r="HDL127" s="686"/>
      <c r="HDM127" s="686"/>
      <c r="HDN127" s="686"/>
      <c r="HDO127" s="686"/>
      <c r="HDP127" s="686"/>
      <c r="HDQ127" s="686"/>
      <c r="HDR127" s="686"/>
      <c r="HDS127" s="686"/>
      <c r="HDT127" s="686"/>
      <c r="HDU127" s="686"/>
      <c r="HDV127" s="686"/>
      <c r="HDW127" s="686"/>
      <c r="HDX127" s="686"/>
      <c r="HDY127" s="686"/>
      <c r="HDZ127" s="686"/>
      <c r="HEA127" s="686"/>
      <c r="HEB127" s="686"/>
      <c r="HEC127" s="686"/>
      <c r="HED127" s="686"/>
      <c r="HEE127" s="686"/>
      <c r="HEF127" s="686"/>
      <c r="HEG127" s="686"/>
      <c r="HEH127" s="686"/>
      <c r="HEI127" s="686"/>
      <c r="HEJ127" s="686"/>
      <c r="HEK127" s="686"/>
      <c r="HEL127" s="686"/>
      <c r="HEM127" s="686"/>
      <c r="HEN127" s="686"/>
      <c r="HEO127" s="686"/>
      <c r="HEP127" s="686"/>
      <c r="HEQ127" s="686"/>
      <c r="HER127" s="686"/>
      <c r="HES127" s="686"/>
      <c r="HET127" s="686"/>
      <c r="HEU127" s="686"/>
      <c r="HEV127" s="686"/>
      <c r="HEW127" s="686"/>
      <c r="HEX127" s="686"/>
      <c r="HEY127" s="686"/>
      <c r="HEZ127" s="686"/>
      <c r="HFA127" s="686"/>
      <c r="HFB127" s="686"/>
      <c r="HFC127" s="686"/>
      <c r="HFD127" s="686"/>
      <c r="HFE127" s="686"/>
      <c r="HFF127" s="686"/>
      <c r="HFG127" s="686"/>
      <c r="HFH127" s="686"/>
      <c r="HFI127" s="686"/>
      <c r="HFJ127" s="686"/>
      <c r="HFK127" s="686"/>
      <c r="HFL127" s="686"/>
      <c r="HFM127" s="686"/>
      <c r="HFN127" s="686"/>
      <c r="HFO127" s="686"/>
      <c r="HFP127" s="686"/>
      <c r="HFQ127" s="686"/>
      <c r="HFR127" s="686"/>
      <c r="HFS127" s="686"/>
      <c r="HFT127" s="686"/>
      <c r="HFU127" s="686"/>
      <c r="HFV127" s="686"/>
      <c r="HFW127" s="686"/>
      <c r="HFX127" s="686"/>
      <c r="HFY127" s="686"/>
      <c r="HFZ127" s="686"/>
      <c r="HGA127" s="686"/>
      <c r="HGB127" s="686"/>
      <c r="HGC127" s="686"/>
      <c r="HGD127" s="686"/>
      <c r="HGE127" s="686"/>
      <c r="HGF127" s="686"/>
      <c r="HGG127" s="686"/>
      <c r="HGH127" s="686"/>
      <c r="HGI127" s="686"/>
      <c r="HGJ127" s="686"/>
      <c r="HGK127" s="686"/>
      <c r="HGL127" s="686"/>
      <c r="HGM127" s="686"/>
      <c r="HGN127" s="686"/>
      <c r="HGO127" s="686"/>
      <c r="HGP127" s="686"/>
      <c r="HGQ127" s="686"/>
      <c r="HGR127" s="686"/>
      <c r="HGS127" s="686"/>
      <c r="HGT127" s="686"/>
      <c r="HGU127" s="686"/>
      <c r="HGV127" s="686"/>
      <c r="HGW127" s="686"/>
      <c r="HGX127" s="686"/>
      <c r="HGY127" s="686"/>
      <c r="HGZ127" s="686"/>
      <c r="HHA127" s="686"/>
      <c r="HHB127" s="686"/>
      <c r="HHC127" s="686"/>
      <c r="HHD127" s="686"/>
      <c r="HHE127" s="686"/>
      <c r="HHF127" s="686"/>
      <c r="HHG127" s="686"/>
      <c r="HHH127" s="686"/>
      <c r="HHI127" s="686"/>
      <c r="HHJ127" s="686"/>
      <c r="HHK127" s="686"/>
      <c r="HHL127" s="686"/>
      <c r="HHM127" s="686"/>
      <c r="HHN127" s="686"/>
      <c r="HHO127" s="686"/>
      <c r="HHP127" s="686"/>
      <c r="HHQ127" s="686"/>
      <c r="HHR127" s="686"/>
      <c r="HHS127" s="686"/>
      <c r="HHT127" s="686"/>
      <c r="HHU127" s="686"/>
      <c r="HHV127" s="686"/>
      <c r="HHW127" s="686"/>
      <c r="HHX127" s="686"/>
      <c r="HHY127" s="686"/>
      <c r="HHZ127" s="686"/>
      <c r="HIA127" s="686"/>
      <c r="HIB127" s="686"/>
      <c r="HIC127" s="686"/>
      <c r="HID127" s="686"/>
      <c r="HIE127" s="686"/>
      <c r="HIF127" s="686"/>
      <c r="HIG127" s="686"/>
      <c r="HIH127" s="686"/>
      <c r="HII127" s="686"/>
      <c r="HIJ127" s="686"/>
      <c r="HIK127" s="686"/>
      <c r="HIL127" s="686"/>
      <c r="HIM127" s="686"/>
      <c r="HIN127" s="686"/>
      <c r="HIO127" s="686"/>
      <c r="HIP127" s="686"/>
      <c r="HIQ127" s="686"/>
      <c r="HIR127" s="686"/>
      <c r="HIS127" s="686"/>
      <c r="HIT127" s="686"/>
      <c r="HIU127" s="686"/>
      <c r="HIV127" s="686"/>
      <c r="HIW127" s="686"/>
      <c r="HIX127" s="686"/>
      <c r="HIY127" s="686"/>
      <c r="HIZ127" s="686"/>
      <c r="HJA127" s="686"/>
      <c r="HJB127" s="686"/>
      <c r="HJC127" s="686"/>
      <c r="HJD127" s="686"/>
      <c r="HJE127" s="686"/>
      <c r="HJF127" s="686"/>
      <c r="HJG127" s="686"/>
      <c r="HJH127" s="686"/>
      <c r="HJI127" s="686"/>
      <c r="HJJ127" s="686"/>
      <c r="HJK127" s="686"/>
      <c r="HJL127" s="686"/>
      <c r="HJM127" s="686"/>
      <c r="HJN127" s="686"/>
      <c r="HJO127" s="686"/>
      <c r="HJP127" s="686"/>
      <c r="HJQ127" s="686"/>
      <c r="HJR127" s="686"/>
      <c r="HJS127" s="686"/>
      <c r="HJT127" s="686"/>
      <c r="HJU127" s="686"/>
      <c r="HJV127" s="686"/>
      <c r="HJW127" s="686"/>
      <c r="HJX127" s="686"/>
      <c r="HJY127" s="686"/>
      <c r="HJZ127" s="686"/>
      <c r="HKA127" s="686"/>
      <c r="HKB127" s="686"/>
      <c r="HKC127" s="686"/>
      <c r="HKD127" s="686"/>
      <c r="HKE127" s="686"/>
      <c r="HKF127" s="686"/>
      <c r="HKG127" s="686"/>
      <c r="HKH127" s="686"/>
      <c r="HKI127" s="686"/>
      <c r="HKJ127" s="686"/>
      <c r="HKK127" s="686"/>
      <c r="HKL127" s="686"/>
      <c r="HKM127" s="686"/>
      <c r="HKN127" s="686"/>
      <c r="HKO127" s="686"/>
      <c r="HKP127" s="686"/>
      <c r="HKQ127" s="686"/>
      <c r="HKR127" s="686"/>
      <c r="HKS127" s="686"/>
      <c r="HKT127" s="686"/>
      <c r="HKU127" s="686"/>
      <c r="HKV127" s="686"/>
      <c r="HKW127" s="686"/>
      <c r="HKX127" s="686"/>
      <c r="HKY127" s="686"/>
      <c r="HKZ127" s="686"/>
      <c r="HLA127" s="686"/>
      <c r="HLB127" s="686"/>
      <c r="HLC127" s="686"/>
      <c r="HLD127" s="686"/>
      <c r="HLE127" s="686"/>
      <c r="HLF127" s="686"/>
      <c r="HLG127" s="686"/>
      <c r="HLH127" s="686"/>
      <c r="HLI127" s="686"/>
      <c r="HLJ127" s="686"/>
      <c r="HLK127" s="686"/>
      <c r="HLL127" s="686"/>
      <c r="HLM127" s="686"/>
      <c r="HLN127" s="686"/>
      <c r="HLO127" s="686"/>
      <c r="HLP127" s="686"/>
      <c r="HLQ127" s="686"/>
      <c r="HLR127" s="686"/>
      <c r="HLS127" s="686"/>
      <c r="HLT127" s="686"/>
      <c r="HLU127" s="686"/>
      <c r="HLV127" s="686"/>
      <c r="HLW127" s="686"/>
      <c r="HLX127" s="686"/>
      <c r="HLY127" s="686"/>
      <c r="HLZ127" s="686"/>
      <c r="HMA127" s="686"/>
      <c r="HMB127" s="686"/>
      <c r="HMC127" s="686"/>
      <c r="HMD127" s="686"/>
      <c r="HME127" s="686"/>
      <c r="HMF127" s="686"/>
      <c r="HMG127" s="686"/>
      <c r="HMH127" s="686"/>
      <c r="HMI127" s="686"/>
      <c r="HMJ127" s="686"/>
      <c r="HMK127" s="686"/>
      <c r="HML127" s="686"/>
      <c r="HMM127" s="686"/>
      <c r="HMN127" s="686"/>
      <c r="HMO127" s="686"/>
      <c r="HMP127" s="686"/>
      <c r="HMQ127" s="686"/>
      <c r="HMR127" s="686"/>
      <c r="HMS127" s="686"/>
      <c r="HMT127" s="686"/>
      <c r="HMU127" s="686"/>
      <c r="HMV127" s="686"/>
      <c r="HMW127" s="686"/>
      <c r="HMX127" s="686"/>
      <c r="HMY127" s="686"/>
      <c r="HMZ127" s="686"/>
      <c r="HNA127" s="686"/>
      <c r="HNB127" s="686"/>
      <c r="HNC127" s="686"/>
      <c r="HND127" s="686"/>
      <c r="HNE127" s="686"/>
      <c r="HNF127" s="686"/>
      <c r="HNG127" s="686"/>
      <c r="HNH127" s="686"/>
      <c r="HNI127" s="686"/>
      <c r="HNJ127" s="686"/>
      <c r="HNK127" s="686"/>
      <c r="HNL127" s="686"/>
      <c r="HNM127" s="686"/>
      <c r="HNN127" s="686"/>
      <c r="HNO127" s="686"/>
      <c r="HNP127" s="686"/>
      <c r="HNQ127" s="686"/>
      <c r="HNR127" s="686"/>
      <c r="HNS127" s="686"/>
      <c r="HNT127" s="686"/>
      <c r="HNU127" s="686"/>
      <c r="HNV127" s="686"/>
      <c r="HNW127" s="686"/>
      <c r="HNX127" s="686"/>
      <c r="HNY127" s="686"/>
      <c r="HNZ127" s="686"/>
      <c r="HOA127" s="686"/>
      <c r="HOB127" s="686"/>
      <c r="HOC127" s="686"/>
      <c r="HOD127" s="686"/>
      <c r="HOE127" s="686"/>
      <c r="HOF127" s="686"/>
      <c r="HOG127" s="686"/>
      <c r="HOH127" s="686"/>
      <c r="HOI127" s="686"/>
      <c r="HOJ127" s="686"/>
      <c r="HOK127" s="686"/>
      <c r="HOL127" s="686"/>
      <c r="HOM127" s="686"/>
      <c r="HON127" s="686"/>
      <c r="HOO127" s="686"/>
      <c r="HOP127" s="686"/>
      <c r="HOQ127" s="686"/>
      <c r="HOR127" s="686"/>
      <c r="HOS127" s="686"/>
      <c r="HOT127" s="686"/>
      <c r="HOU127" s="686"/>
      <c r="HOV127" s="686"/>
      <c r="HOW127" s="686"/>
      <c r="HOX127" s="686"/>
      <c r="HOY127" s="686"/>
      <c r="HOZ127" s="686"/>
      <c r="HPA127" s="686"/>
      <c r="HPB127" s="686"/>
      <c r="HPC127" s="686"/>
      <c r="HPD127" s="686"/>
      <c r="HPE127" s="686"/>
      <c r="HPF127" s="686"/>
      <c r="HPG127" s="686"/>
      <c r="HPH127" s="686"/>
      <c r="HPI127" s="686"/>
      <c r="HPJ127" s="686"/>
      <c r="HPK127" s="686"/>
      <c r="HPL127" s="686"/>
      <c r="HPM127" s="686"/>
      <c r="HPN127" s="686"/>
      <c r="HPO127" s="686"/>
      <c r="HPP127" s="686"/>
      <c r="HPQ127" s="686"/>
      <c r="HPR127" s="686"/>
      <c r="HPS127" s="686"/>
      <c r="HPT127" s="686"/>
      <c r="HPU127" s="686"/>
      <c r="HPV127" s="686"/>
      <c r="HPW127" s="686"/>
      <c r="HPX127" s="686"/>
      <c r="HPY127" s="686"/>
      <c r="HPZ127" s="686"/>
      <c r="HQA127" s="686"/>
      <c r="HQB127" s="686"/>
      <c r="HQC127" s="686"/>
      <c r="HQD127" s="686"/>
      <c r="HQE127" s="686"/>
      <c r="HQF127" s="686"/>
      <c r="HQG127" s="686"/>
      <c r="HQH127" s="686"/>
      <c r="HQI127" s="686"/>
      <c r="HQJ127" s="686"/>
      <c r="HQK127" s="686"/>
      <c r="HQL127" s="686"/>
      <c r="HQM127" s="686"/>
      <c r="HQN127" s="686"/>
      <c r="HQO127" s="686"/>
      <c r="HQP127" s="686"/>
      <c r="HQQ127" s="686"/>
      <c r="HQR127" s="686"/>
      <c r="HQS127" s="686"/>
      <c r="HQT127" s="686"/>
      <c r="HQU127" s="686"/>
      <c r="HQV127" s="686"/>
      <c r="HQW127" s="686"/>
      <c r="HQX127" s="686"/>
      <c r="HQY127" s="686"/>
      <c r="HQZ127" s="686"/>
      <c r="HRA127" s="686"/>
      <c r="HRB127" s="686"/>
      <c r="HRC127" s="686"/>
      <c r="HRD127" s="686"/>
      <c r="HRE127" s="686"/>
      <c r="HRF127" s="686"/>
      <c r="HRG127" s="686"/>
      <c r="HRH127" s="686"/>
      <c r="HRI127" s="686"/>
      <c r="HRJ127" s="686"/>
      <c r="HRK127" s="686"/>
      <c r="HRL127" s="686"/>
      <c r="HRM127" s="686"/>
      <c r="HRN127" s="686"/>
      <c r="HRO127" s="686"/>
      <c r="HRP127" s="686"/>
      <c r="HRQ127" s="686"/>
      <c r="HRR127" s="686"/>
      <c r="HRS127" s="686"/>
      <c r="HRT127" s="686"/>
      <c r="HRU127" s="686"/>
      <c r="HRV127" s="686"/>
      <c r="HRW127" s="686"/>
      <c r="HRX127" s="686"/>
      <c r="HRY127" s="686"/>
      <c r="HRZ127" s="686"/>
      <c r="HSA127" s="686"/>
      <c r="HSB127" s="686"/>
      <c r="HSC127" s="686"/>
      <c r="HSD127" s="686"/>
      <c r="HSE127" s="686"/>
      <c r="HSF127" s="686"/>
      <c r="HSG127" s="686"/>
      <c r="HSH127" s="686"/>
      <c r="HSI127" s="686"/>
      <c r="HSJ127" s="686"/>
      <c r="HSK127" s="686"/>
      <c r="HSL127" s="686"/>
      <c r="HSM127" s="686"/>
      <c r="HSN127" s="686"/>
      <c r="HSO127" s="686"/>
      <c r="HSP127" s="686"/>
      <c r="HSQ127" s="686"/>
      <c r="HSR127" s="686"/>
      <c r="HSS127" s="686"/>
      <c r="HST127" s="686"/>
      <c r="HSU127" s="686"/>
      <c r="HSV127" s="686"/>
      <c r="HSW127" s="686"/>
      <c r="HSX127" s="686"/>
      <c r="HSY127" s="686"/>
      <c r="HSZ127" s="686"/>
      <c r="HTA127" s="686"/>
      <c r="HTB127" s="686"/>
      <c r="HTC127" s="686"/>
      <c r="HTD127" s="686"/>
      <c r="HTE127" s="686"/>
      <c r="HTF127" s="686"/>
      <c r="HTG127" s="686"/>
      <c r="HTH127" s="686"/>
      <c r="HTI127" s="686"/>
      <c r="HTJ127" s="686"/>
      <c r="HTK127" s="686"/>
      <c r="HTL127" s="686"/>
      <c r="HTM127" s="686"/>
      <c r="HTN127" s="686"/>
      <c r="HTO127" s="686"/>
      <c r="HTP127" s="686"/>
      <c r="HTQ127" s="686"/>
      <c r="HTR127" s="686"/>
      <c r="HTS127" s="686"/>
      <c r="HTT127" s="686"/>
      <c r="HTU127" s="686"/>
      <c r="HTV127" s="686"/>
      <c r="HTW127" s="686"/>
      <c r="HTX127" s="686"/>
      <c r="HTY127" s="686"/>
      <c r="HTZ127" s="686"/>
      <c r="HUA127" s="686"/>
      <c r="HUB127" s="686"/>
      <c r="HUC127" s="686"/>
      <c r="HUD127" s="686"/>
      <c r="HUE127" s="686"/>
      <c r="HUF127" s="686"/>
      <c r="HUG127" s="686"/>
      <c r="HUH127" s="686"/>
      <c r="HUI127" s="686"/>
      <c r="HUJ127" s="686"/>
      <c r="HUK127" s="686"/>
      <c r="HUL127" s="686"/>
      <c r="HUM127" s="686"/>
      <c r="HUN127" s="686"/>
      <c r="HUO127" s="686"/>
      <c r="HUP127" s="686"/>
      <c r="HUQ127" s="686"/>
      <c r="HUR127" s="686"/>
      <c r="HUS127" s="686"/>
      <c r="HUT127" s="686"/>
      <c r="HUU127" s="686"/>
      <c r="HUV127" s="686"/>
      <c r="HUW127" s="686"/>
      <c r="HUX127" s="686"/>
      <c r="HUY127" s="686"/>
      <c r="HUZ127" s="686"/>
      <c r="HVA127" s="686"/>
      <c r="HVB127" s="686"/>
      <c r="HVC127" s="686"/>
      <c r="HVD127" s="686"/>
      <c r="HVE127" s="686"/>
      <c r="HVF127" s="686"/>
      <c r="HVG127" s="686"/>
      <c r="HVH127" s="686"/>
      <c r="HVI127" s="686"/>
      <c r="HVJ127" s="686"/>
      <c r="HVK127" s="686"/>
      <c r="HVL127" s="686"/>
      <c r="HVM127" s="686"/>
      <c r="HVN127" s="686"/>
      <c r="HVO127" s="686"/>
      <c r="HVP127" s="686"/>
      <c r="HVQ127" s="686"/>
      <c r="HVR127" s="686"/>
      <c r="HVS127" s="686"/>
      <c r="HVT127" s="686"/>
      <c r="HVU127" s="686"/>
      <c r="HVV127" s="686"/>
      <c r="HVW127" s="686"/>
      <c r="HVX127" s="686"/>
      <c r="HVY127" s="686"/>
      <c r="HVZ127" s="686"/>
      <c r="HWA127" s="686"/>
      <c r="HWB127" s="686"/>
      <c r="HWC127" s="686"/>
      <c r="HWD127" s="686"/>
      <c r="HWE127" s="686"/>
      <c r="HWF127" s="686"/>
      <c r="HWG127" s="686"/>
      <c r="HWH127" s="686"/>
      <c r="HWI127" s="686"/>
      <c r="HWJ127" s="686"/>
      <c r="HWK127" s="686"/>
      <c r="HWL127" s="686"/>
      <c r="HWM127" s="686"/>
      <c r="HWN127" s="686"/>
      <c r="HWO127" s="686"/>
      <c r="HWP127" s="686"/>
      <c r="HWQ127" s="686"/>
      <c r="HWR127" s="686"/>
      <c r="HWS127" s="686"/>
      <c r="HWT127" s="686"/>
      <c r="HWU127" s="686"/>
      <c r="HWV127" s="686"/>
      <c r="HWW127" s="686"/>
      <c r="HWX127" s="686"/>
      <c r="HWY127" s="686"/>
      <c r="HWZ127" s="686"/>
      <c r="HXA127" s="686"/>
      <c r="HXB127" s="686"/>
      <c r="HXC127" s="686"/>
      <c r="HXD127" s="686"/>
      <c r="HXE127" s="686"/>
      <c r="HXF127" s="686"/>
      <c r="HXG127" s="686"/>
      <c r="HXH127" s="686"/>
      <c r="HXI127" s="686"/>
      <c r="HXJ127" s="686"/>
      <c r="HXK127" s="686"/>
      <c r="HXL127" s="686"/>
      <c r="HXM127" s="686"/>
      <c r="HXN127" s="686"/>
      <c r="HXO127" s="686"/>
      <c r="HXP127" s="686"/>
      <c r="HXQ127" s="686"/>
      <c r="HXR127" s="686"/>
      <c r="HXS127" s="686"/>
      <c r="HXT127" s="686"/>
      <c r="HXU127" s="686"/>
      <c r="HXV127" s="686"/>
      <c r="HXW127" s="686"/>
      <c r="HXX127" s="686"/>
      <c r="HXY127" s="686"/>
      <c r="HXZ127" s="686"/>
      <c r="HYA127" s="686"/>
      <c r="HYB127" s="686"/>
      <c r="HYC127" s="686"/>
      <c r="HYD127" s="686"/>
      <c r="HYE127" s="686"/>
      <c r="HYF127" s="686"/>
      <c r="HYG127" s="686"/>
      <c r="HYH127" s="686"/>
      <c r="HYI127" s="686"/>
      <c r="HYJ127" s="686"/>
      <c r="HYK127" s="686"/>
      <c r="HYL127" s="686"/>
      <c r="HYM127" s="686"/>
      <c r="HYN127" s="686"/>
      <c r="HYO127" s="686"/>
      <c r="HYP127" s="686"/>
      <c r="HYQ127" s="686"/>
      <c r="HYR127" s="686"/>
      <c r="HYS127" s="686"/>
      <c r="HYT127" s="686"/>
      <c r="HYU127" s="686"/>
      <c r="HYV127" s="686"/>
      <c r="HYW127" s="686"/>
      <c r="HYX127" s="686"/>
      <c r="HYY127" s="686"/>
      <c r="HYZ127" s="686"/>
      <c r="HZA127" s="686"/>
      <c r="HZB127" s="686"/>
      <c r="HZC127" s="686"/>
      <c r="HZD127" s="686"/>
      <c r="HZE127" s="686"/>
      <c r="HZF127" s="686"/>
      <c r="HZG127" s="686"/>
      <c r="HZH127" s="686"/>
      <c r="HZI127" s="686"/>
      <c r="HZJ127" s="686"/>
      <c r="HZK127" s="686"/>
      <c r="HZL127" s="686"/>
      <c r="HZM127" s="686"/>
      <c r="HZN127" s="686"/>
      <c r="HZO127" s="686"/>
      <c r="HZP127" s="686"/>
      <c r="HZQ127" s="686"/>
      <c r="HZR127" s="686"/>
      <c r="HZS127" s="686"/>
      <c r="HZT127" s="686"/>
      <c r="HZU127" s="686"/>
      <c r="HZV127" s="686"/>
      <c r="HZW127" s="686"/>
      <c r="HZX127" s="686"/>
      <c r="HZY127" s="686"/>
      <c r="HZZ127" s="686"/>
      <c r="IAA127" s="686"/>
      <c r="IAB127" s="686"/>
      <c r="IAC127" s="686"/>
      <c r="IAD127" s="686"/>
      <c r="IAE127" s="686"/>
      <c r="IAF127" s="686"/>
      <c r="IAG127" s="686"/>
      <c r="IAH127" s="686"/>
      <c r="IAI127" s="686"/>
      <c r="IAJ127" s="686"/>
      <c r="IAK127" s="686"/>
      <c r="IAL127" s="686"/>
      <c r="IAM127" s="686"/>
      <c r="IAN127" s="686"/>
      <c r="IAO127" s="686"/>
      <c r="IAP127" s="686"/>
      <c r="IAQ127" s="686"/>
      <c r="IAR127" s="686"/>
      <c r="IAS127" s="686"/>
      <c r="IAT127" s="686"/>
      <c r="IAU127" s="686"/>
      <c r="IAV127" s="686"/>
      <c r="IAW127" s="686"/>
      <c r="IAX127" s="686"/>
      <c r="IAY127" s="686"/>
      <c r="IAZ127" s="686"/>
      <c r="IBA127" s="686"/>
      <c r="IBB127" s="686"/>
      <c r="IBC127" s="686"/>
      <c r="IBD127" s="686"/>
      <c r="IBE127" s="686"/>
      <c r="IBF127" s="686"/>
      <c r="IBG127" s="686"/>
      <c r="IBH127" s="686"/>
      <c r="IBI127" s="686"/>
      <c r="IBJ127" s="686"/>
      <c r="IBK127" s="686"/>
      <c r="IBL127" s="686"/>
      <c r="IBM127" s="686"/>
      <c r="IBN127" s="686"/>
      <c r="IBO127" s="686"/>
      <c r="IBP127" s="686"/>
      <c r="IBQ127" s="686"/>
      <c r="IBR127" s="686"/>
      <c r="IBS127" s="686"/>
      <c r="IBT127" s="686"/>
      <c r="IBU127" s="686"/>
      <c r="IBV127" s="686"/>
      <c r="IBW127" s="686"/>
      <c r="IBX127" s="686"/>
      <c r="IBY127" s="686"/>
      <c r="IBZ127" s="686"/>
      <c r="ICA127" s="686"/>
      <c r="ICB127" s="686"/>
      <c r="ICC127" s="686"/>
      <c r="ICD127" s="686"/>
      <c r="ICE127" s="686"/>
      <c r="ICF127" s="686"/>
      <c r="ICG127" s="686"/>
      <c r="ICH127" s="686"/>
      <c r="ICI127" s="686"/>
      <c r="ICJ127" s="686"/>
      <c r="ICK127" s="686"/>
      <c r="ICL127" s="686"/>
      <c r="ICM127" s="686"/>
      <c r="ICN127" s="686"/>
      <c r="ICO127" s="686"/>
      <c r="ICP127" s="686"/>
      <c r="ICQ127" s="686"/>
      <c r="ICR127" s="686"/>
      <c r="ICS127" s="686"/>
      <c r="ICT127" s="686"/>
      <c r="ICU127" s="686"/>
      <c r="ICV127" s="686"/>
      <c r="ICW127" s="686"/>
      <c r="ICX127" s="686"/>
      <c r="ICY127" s="686"/>
      <c r="ICZ127" s="686"/>
      <c r="IDA127" s="686"/>
      <c r="IDB127" s="686"/>
      <c r="IDC127" s="686"/>
      <c r="IDD127" s="686"/>
      <c r="IDE127" s="686"/>
      <c r="IDF127" s="686"/>
      <c r="IDG127" s="686"/>
      <c r="IDH127" s="686"/>
      <c r="IDI127" s="686"/>
      <c r="IDJ127" s="686"/>
      <c r="IDK127" s="686"/>
      <c r="IDL127" s="686"/>
      <c r="IDM127" s="686"/>
      <c r="IDN127" s="686"/>
      <c r="IDO127" s="686"/>
      <c r="IDP127" s="686"/>
      <c r="IDQ127" s="686"/>
      <c r="IDR127" s="686"/>
      <c r="IDS127" s="686"/>
      <c r="IDT127" s="686"/>
      <c r="IDU127" s="686"/>
      <c r="IDV127" s="686"/>
      <c r="IDW127" s="686"/>
      <c r="IDX127" s="686"/>
      <c r="IDY127" s="686"/>
      <c r="IDZ127" s="686"/>
      <c r="IEA127" s="686"/>
      <c r="IEB127" s="686"/>
      <c r="IEC127" s="686"/>
      <c r="IED127" s="686"/>
      <c r="IEE127" s="686"/>
      <c r="IEF127" s="686"/>
      <c r="IEG127" s="686"/>
      <c r="IEH127" s="686"/>
      <c r="IEI127" s="686"/>
      <c r="IEJ127" s="686"/>
      <c r="IEK127" s="686"/>
      <c r="IEL127" s="686"/>
      <c r="IEM127" s="686"/>
      <c r="IEN127" s="686"/>
      <c r="IEO127" s="686"/>
      <c r="IEP127" s="686"/>
      <c r="IEQ127" s="686"/>
      <c r="IER127" s="686"/>
      <c r="IES127" s="686"/>
      <c r="IET127" s="686"/>
      <c r="IEU127" s="686"/>
      <c r="IEV127" s="686"/>
      <c r="IEW127" s="686"/>
      <c r="IEX127" s="686"/>
      <c r="IEY127" s="686"/>
      <c r="IEZ127" s="686"/>
      <c r="IFA127" s="686"/>
      <c r="IFB127" s="686"/>
      <c r="IFC127" s="686"/>
      <c r="IFD127" s="686"/>
      <c r="IFE127" s="686"/>
      <c r="IFF127" s="686"/>
      <c r="IFG127" s="686"/>
      <c r="IFH127" s="686"/>
      <c r="IFI127" s="686"/>
      <c r="IFJ127" s="686"/>
      <c r="IFK127" s="686"/>
      <c r="IFL127" s="686"/>
      <c r="IFM127" s="686"/>
      <c r="IFN127" s="686"/>
      <c r="IFO127" s="686"/>
      <c r="IFP127" s="686"/>
      <c r="IFQ127" s="686"/>
      <c r="IFR127" s="686"/>
      <c r="IFS127" s="686"/>
      <c r="IFT127" s="686"/>
      <c r="IFU127" s="686"/>
      <c r="IFV127" s="686"/>
      <c r="IFW127" s="686"/>
      <c r="IFX127" s="686"/>
      <c r="IFY127" s="686"/>
      <c r="IFZ127" s="686"/>
      <c r="IGA127" s="686"/>
      <c r="IGB127" s="686"/>
      <c r="IGC127" s="686"/>
      <c r="IGD127" s="686"/>
      <c r="IGE127" s="686"/>
      <c r="IGF127" s="686"/>
      <c r="IGG127" s="686"/>
      <c r="IGH127" s="686"/>
      <c r="IGI127" s="686"/>
      <c r="IGJ127" s="686"/>
      <c r="IGK127" s="686"/>
      <c r="IGL127" s="686"/>
      <c r="IGM127" s="686"/>
      <c r="IGN127" s="686"/>
      <c r="IGO127" s="686"/>
      <c r="IGP127" s="686"/>
      <c r="IGQ127" s="686"/>
      <c r="IGR127" s="686"/>
      <c r="IGS127" s="686"/>
      <c r="IGT127" s="686"/>
      <c r="IGU127" s="686"/>
      <c r="IGV127" s="686"/>
      <c r="IGW127" s="686"/>
      <c r="IGX127" s="686"/>
      <c r="IGY127" s="686"/>
      <c r="IGZ127" s="686"/>
      <c r="IHA127" s="686"/>
      <c r="IHB127" s="686"/>
      <c r="IHC127" s="686"/>
      <c r="IHD127" s="686"/>
      <c r="IHE127" s="686"/>
      <c r="IHF127" s="686"/>
      <c r="IHG127" s="686"/>
      <c r="IHH127" s="686"/>
      <c r="IHI127" s="686"/>
      <c r="IHJ127" s="686"/>
      <c r="IHK127" s="686"/>
      <c r="IHL127" s="686"/>
      <c r="IHM127" s="686"/>
      <c r="IHN127" s="686"/>
      <c r="IHO127" s="686"/>
      <c r="IHP127" s="686"/>
      <c r="IHQ127" s="686"/>
      <c r="IHR127" s="686"/>
      <c r="IHS127" s="686"/>
      <c r="IHT127" s="686"/>
      <c r="IHU127" s="686"/>
      <c r="IHV127" s="686"/>
      <c r="IHW127" s="686"/>
      <c r="IHX127" s="686"/>
      <c r="IHY127" s="686"/>
      <c r="IHZ127" s="686"/>
      <c r="IIA127" s="686"/>
      <c r="IIB127" s="686"/>
      <c r="IIC127" s="686"/>
      <c r="IID127" s="686"/>
      <c r="IIE127" s="686"/>
      <c r="IIF127" s="686"/>
      <c r="IIG127" s="686"/>
      <c r="IIH127" s="686"/>
      <c r="III127" s="686"/>
      <c r="IIJ127" s="686"/>
      <c r="IIK127" s="686"/>
      <c r="IIL127" s="686"/>
      <c r="IIM127" s="686"/>
      <c r="IIN127" s="686"/>
      <c r="IIO127" s="686"/>
      <c r="IIP127" s="686"/>
      <c r="IIQ127" s="686"/>
      <c r="IIR127" s="686"/>
      <c r="IIS127" s="686"/>
      <c r="IIT127" s="686"/>
      <c r="IIU127" s="686"/>
      <c r="IIV127" s="686"/>
      <c r="IIW127" s="686"/>
      <c r="IIX127" s="686"/>
      <c r="IIY127" s="686"/>
      <c r="IIZ127" s="686"/>
      <c r="IJA127" s="686"/>
      <c r="IJB127" s="686"/>
      <c r="IJC127" s="686"/>
      <c r="IJD127" s="686"/>
      <c r="IJE127" s="686"/>
      <c r="IJF127" s="686"/>
      <c r="IJG127" s="686"/>
      <c r="IJH127" s="686"/>
      <c r="IJI127" s="686"/>
      <c r="IJJ127" s="686"/>
      <c r="IJK127" s="686"/>
      <c r="IJL127" s="686"/>
      <c r="IJM127" s="686"/>
      <c r="IJN127" s="686"/>
      <c r="IJO127" s="686"/>
      <c r="IJP127" s="686"/>
      <c r="IJQ127" s="686"/>
      <c r="IJR127" s="686"/>
      <c r="IJS127" s="686"/>
      <c r="IJT127" s="686"/>
      <c r="IJU127" s="686"/>
      <c r="IJV127" s="686"/>
      <c r="IJW127" s="686"/>
      <c r="IJX127" s="686"/>
      <c r="IJY127" s="686"/>
      <c r="IJZ127" s="686"/>
      <c r="IKA127" s="686"/>
      <c r="IKB127" s="686"/>
      <c r="IKC127" s="686"/>
      <c r="IKD127" s="686"/>
      <c r="IKE127" s="686"/>
      <c r="IKF127" s="686"/>
      <c r="IKG127" s="686"/>
      <c r="IKH127" s="686"/>
      <c r="IKI127" s="686"/>
      <c r="IKJ127" s="686"/>
      <c r="IKK127" s="686"/>
      <c r="IKL127" s="686"/>
      <c r="IKM127" s="686"/>
      <c r="IKN127" s="686"/>
      <c r="IKO127" s="686"/>
      <c r="IKP127" s="686"/>
      <c r="IKQ127" s="686"/>
      <c r="IKR127" s="686"/>
      <c r="IKS127" s="686"/>
      <c r="IKT127" s="686"/>
      <c r="IKU127" s="686"/>
      <c r="IKV127" s="686"/>
      <c r="IKW127" s="686"/>
      <c r="IKX127" s="686"/>
      <c r="IKY127" s="686"/>
      <c r="IKZ127" s="686"/>
      <c r="ILA127" s="686"/>
      <c r="ILB127" s="686"/>
      <c r="ILC127" s="686"/>
      <c r="ILD127" s="686"/>
      <c r="ILE127" s="686"/>
      <c r="ILF127" s="686"/>
      <c r="ILG127" s="686"/>
      <c r="ILH127" s="686"/>
      <c r="ILI127" s="686"/>
      <c r="ILJ127" s="686"/>
      <c r="ILK127" s="686"/>
      <c r="ILL127" s="686"/>
      <c r="ILM127" s="686"/>
      <c r="ILN127" s="686"/>
      <c r="ILO127" s="686"/>
      <c r="ILP127" s="686"/>
      <c r="ILQ127" s="686"/>
      <c r="ILR127" s="686"/>
      <c r="ILS127" s="686"/>
      <c r="ILT127" s="686"/>
      <c r="ILU127" s="686"/>
      <c r="ILV127" s="686"/>
      <c r="ILW127" s="686"/>
      <c r="ILX127" s="686"/>
      <c r="ILY127" s="686"/>
      <c r="ILZ127" s="686"/>
      <c r="IMA127" s="686"/>
      <c r="IMB127" s="686"/>
      <c r="IMC127" s="686"/>
      <c r="IMD127" s="686"/>
      <c r="IME127" s="686"/>
      <c r="IMF127" s="686"/>
      <c r="IMG127" s="686"/>
      <c r="IMH127" s="686"/>
      <c r="IMI127" s="686"/>
      <c r="IMJ127" s="686"/>
      <c r="IMK127" s="686"/>
      <c r="IML127" s="686"/>
      <c r="IMM127" s="686"/>
      <c r="IMN127" s="686"/>
      <c r="IMO127" s="686"/>
      <c r="IMP127" s="686"/>
      <c r="IMQ127" s="686"/>
      <c r="IMR127" s="686"/>
      <c r="IMS127" s="686"/>
      <c r="IMT127" s="686"/>
      <c r="IMU127" s="686"/>
      <c r="IMV127" s="686"/>
      <c r="IMW127" s="686"/>
      <c r="IMX127" s="686"/>
      <c r="IMY127" s="686"/>
      <c r="IMZ127" s="686"/>
      <c r="INA127" s="686"/>
      <c r="INB127" s="686"/>
      <c r="INC127" s="686"/>
      <c r="IND127" s="686"/>
      <c r="INE127" s="686"/>
      <c r="INF127" s="686"/>
      <c r="ING127" s="686"/>
      <c r="INH127" s="686"/>
      <c r="INI127" s="686"/>
      <c r="INJ127" s="686"/>
      <c r="INK127" s="686"/>
      <c r="INL127" s="686"/>
      <c r="INM127" s="686"/>
      <c r="INN127" s="686"/>
      <c r="INO127" s="686"/>
      <c r="INP127" s="686"/>
      <c r="INQ127" s="686"/>
      <c r="INR127" s="686"/>
      <c r="INS127" s="686"/>
      <c r="INT127" s="686"/>
      <c r="INU127" s="686"/>
      <c r="INV127" s="686"/>
      <c r="INW127" s="686"/>
      <c r="INX127" s="686"/>
      <c r="INY127" s="686"/>
      <c r="INZ127" s="686"/>
      <c r="IOA127" s="686"/>
      <c r="IOB127" s="686"/>
      <c r="IOC127" s="686"/>
      <c r="IOD127" s="686"/>
      <c r="IOE127" s="686"/>
      <c r="IOF127" s="686"/>
      <c r="IOG127" s="686"/>
      <c r="IOH127" s="686"/>
      <c r="IOI127" s="686"/>
      <c r="IOJ127" s="686"/>
      <c r="IOK127" s="686"/>
      <c r="IOL127" s="686"/>
      <c r="IOM127" s="686"/>
      <c r="ION127" s="686"/>
      <c r="IOO127" s="686"/>
      <c r="IOP127" s="686"/>
      <c r="IOQ127" s="686"/>
      <c r="IOR127" s="686"/>
      <c r="IOS127" s="686"/>
      <c r="IOT127" s="686"/>
      <c r="IOU127" s="686"/>
      <c r="IOV127" s="686"/>
      <c r="IOW127" s="686"/>
      <c r="IOX127" s="686"/>
      <c r="IOY127" s="686"/>
      <c r="IOZ127" s="686"/>
      <c r="IPA127" s="686"/>
      <c r="IPB127" s="686"/>
      <c r="IPC127" s="686"/>
      <c r="IPD127" s="686"/>
      <c r="IPE127" s="686"/>
      <c r="IPF127" s="686"/>
      <c r="IPG127" s="686"/>
      <c r="IPH127" s="686"/>
      <c r="IPI127" s="686"/>
      <c r="IPJ127" s="686"/>
      <c r="IPK127" s="686"/>
      <c r="IPL127" s="686"/>
      <c r="IPM127" s="686"/>
      <c r="IPN127" s="686"/>
      <c r="IPO127" s="686"/>
      <c r="IPP127" s="686"/>
      <c r="IPQ127" s="686"/>
      <c r="IPR127" s="686"/>
      <c r="IPS127" s="686"/>
      <c r="IPT127" s="686"/>
      <c r="IPU127" s="686"/>
      <c r="IPV127" s="686"/>
      <c r="IPW127" s="686"/>
      <c r="IPX127" s="686"/>
      <c r="IPY127" s="686"/>
      <c r="IPZ127" s="686"/>
      <c r="IQA127" s="686"/>
      <c r="IQB127" s="686"/>
      <c r="IQC127" s="686"/>
      <c r="IQD127" s="686"/>
      <c r="IQE127" s="686"/>
      <c r="IQF127" s="686"/>
      <c r="IQG127" s="686"/>
      <c r="IQH127" s="686"/>
      <c r="IQI127" s="686"/>
      <c r="IQJ127" s="686"/>
      <c r="IQK127" s="686"/>
      <c r="IQL127" s="686"/>
      <c r="IQM127" s="686"/>
      <c r="IQN127" s="686"/>
      <c r="IQO127" s="686"/>
      <c r="IQP127" s="686"/>
      <c r="IQQ127" s="686"/>
      <c r="IQR127" s="686"/>
      <c r="IQS127" s="686"/>
      <c r="IQT127" s="686"/>
      <c r="IQU127" s="686"/>
      <c r="IQV127" s="686"/>
      <c r="IQW127" s="686"/>
      <c r="IQX127" s="686"/>
      <c r="IQY127" s="686"/>
      <c r="IQZ127" s="686"/>
      <c r="IRA127" s="686"/>
      <c r="IRB127" s="686"/>
      <c r="IRC127" s="686"/>
      <c r="IRD127" s="686"/>
      <c r="IRE127" s="686"/>
      <c r="IRF127" s="686"/>
      <c r="IRG127" s="686"/>
      <c r="IRH127" s="686"/>
      <c r="IRI127" s="686"/>
      <c r="IRJ127" s="686"/>
      <c r="IRK127" s="686"/>
      <c r="IRL127" s="686"/>
      <c r="IRM127" s="686"/>
      <c r="IRN127" s="686"/>
      <c r="IRO127" s="686"/>
      <c r="IRP127" s="686"/>
      <c r="IRQ127" s="686"/>
      <c r="IRR127" s="686"/>
      <c r="IRS127" s="686"/>
      <c r="IRT127" s="686"/>
      <c r="IRU127" s="686"/>
      <c r="IRV127" s="686"/>
      <c r="IRW127" s="686"/>
      <c r="IRX127" s="686"/>
      <c r="IRY127" s="686"/>
      <c r="IRZ127" s="686"/>
      <c r="ISA127" s="686"/>
      <c r="ISB127" s="686"/>
      <c r="ISC127" s="686"/>
      <c r="ISD127" s="686"/>
      <c r="ISE127" s="686"/>
      <c r="ISF127" s="686"/>
      <c r="ISG127" s="686"/>
      <c r="ISH127" s="686"/>
      <c r="ISI127" s="686"/>
      <c r="ISJ127" s="686"/>
      <c r="ISK127" s="686"/>
      <c r="ISL127" s="686"/>
      <c r="ISM127" s="686"/>
      <c r="ISN127" s="686"/>
      <c r="ISO127" s="686"/>
      <c r="ISP127" s="686"/>
      <c r="ISQ127" s="686"/>
      <c r="ISR127" s="686"/>
      <c r="ISS127" s="686"/>
      <c r="IST127" s="686"/>
      <c r="ISU127" s="686"/>
      <c r="ISV127" s="686"/>
      <c r="ISW127" s="686"/>
      <c r="ISX127" s="686"/>
      <c r="ISY127" s="686"/>
      <c r="ISZ127" s="686"/>
      <c r="ITA127" s="686"/>
      <c r="ITB127" s="686"/>
      <c r="ITC127" s="686"/>
      <c r="ITD127" s="686"/>
      <c r="ITE127" s="686"/>
      <c r="ITF127" s="686"/>
      <c r="ITG127" s="686"/>
      <c r="ITH127" s="686"/>
      <c r="ITI127" s="686"/>
      <c r="ITJ127" s="686"/>
      <c r="ITK127" s="686"/>
      <c r="ITL127" s="686"/>
      <c r="ITM127" s="686"/>
      <c r="ITN127" s="686"/>
      <c r="ITO127" s="686"/>
      <c r="ITP127" s="686"/>
      <c r="ITQ127" s="686"/>
      <c r="ITR127" s="686"/>
      <c r="ITS127" s="686"/>
      <c r="ITT127" s="686"/>
      <c r="ITU127" s="686"/>
      <c r="ITV127" s="686"/>
      <c r="ITW127" s="686"/>
      <c r="ITX127" s="686"/>
      <c r="ITY127" s="686"/>
      <c r="ITZ127" s="686"/>
      <c r="IUA127" s="686"/>
      <c r="IUB127" s="686"/>
      <c r="IUC127" s="686"/>
      <c r="IUD127" s="686"/>
      <c r="IUE127" s="686"/>
      <c r="IUF127" s="686"/>
      <c r="IUG127" s="686"/>
      <c r="IUH127" s="686"/>
      <c r="IUI127" s="686"/>
      <c r="IUJ127" s="686"/>
      <c r="IUK127" s="686"/>
      <c r="IUL127" s="686"/>
      <c r="IUM127" s="686"/>
      <c r="IUN127" s="686"/>
      <c r="IUO127" s="686"/>
      <c r="IUP127" s="686"/>
      <c r="IUQ127" s="686"/>
      <c r="IUR127" s="686"/>
      <c r="IUS127" s="686"/>
      <c r="IUT127" s="686"/>
      <c r="IUU127" s="686"/>
      <c r="IUV127" s="686"/>
      <c r="IUW127" s="686"/>
      <c r="IUX127" s="686"/>
      <c r="IUY127" s="686"/>
      <c r="IUZ127" s="686"/>
      <c r="IVA127" s="686"/>
      <c r="IVB127" s="686"/>
      <c r="IVC127" s="686"/>
      <c r="IVD127" s="686"/>
      <c r="IVE127" s="686"/>
      <c r="IVF127" s="686"/>
      <c r="IVG127" s="686"/>
      <c r="IVH127" s="686"/>
      <c r="IVI127" s="686"/>
      <c r="IVJ127" s="686"/>
      <c r="IVK127" s="686"/>
      <c r="IVL127" s="686"/>
      <c r="IVM127" s="686"/>
      <c r="IVN127" s="686"/>
      <c r="IVO127" s="686"/>
      <c r="IVP127" s="686"/>
      <c r="IVQ127" s="686"/>
      <c r="IVR127" s="686"/>
      <c r="IVS127" s="686"/>
      <c r="IVT127" s="686"/>
      <c r="IVU127" s="686"/>
      <c r="IVV127" s="686"/>
      <c r="IVW127" s="686"/>
      <c r="IVX127" s="686"/>
      <c r="IVY127" s="686"/>
      <c r="IVZ127" s="686"/>
      <c r="IWA127" s="686"/>
      <c r="IWB127" s="686"/>
      <c r="IWC127" s="686"/>
      <c r="IWD127" s="686"/>
      <c r="IWE127" s="686"/>
      <c r="IWF127" s="686"/>
      <c r="IWG127" s="686"/>
      <c r="IWH127" s="686"/>
      <c r="IWI127" s="686"/>
      <c r="IWJ127" s="686"/>
      <c r="IWK127" s="686"/>
      <c r="IWL127" s="686"/>
      <c r="IWM127" s="686"/>
      <c r="IWN127" s="686"/>
      <c r="IWO127" s="686"/>
      <c r="IWP127" s="686"/>
      <c r="IWQ127" s="686"/>
      <c r="IWR127" s="686"/>
      <c r="IWS127" s="686"/>
      <c r="IWT127" s="686"/>
      <c r="IWU127" s="686"/>
      <c r="IWV127" s="686"/>
      <c r="IWW127" s="686"/>
      <c r="IWX127" s="686"/>
      <c r="IWY127" s="686"/>
      <c r="IWZ127" s="686"/>
      <c r="IXA127" s="686"/>
      <c r="IXB127" s="686"/>
      <c r="IXC127" s="686"/>
      <c r="IXD127" s="686"/>
      <c r="IXE127" s="686"/>
      <c r="IXF127" s="686"/>
      <c r="IXG127" s="686"/>
      <c r="IXH127" s="686"/>
      <c r="IXI127" s="686"/>
      <c r="IXJ127" s="686"/>
      <c r="IXK127" s="686"/>
      <c r="IXL127" s="686"/>
      <c r="IXM127" s="686"/>
      <c r="IXN127" s="686"/>
      <c r="IXO127" s="686"/>
      <c r="IXP127" s="686"/>
      <c r="IXQ127" s="686"/>
      <c r="IXR127" s="686"/>
      <c r="IXS127" s="686"/>
      <c r="IXT127" s="686"/>
      <c r="IXU127" s="686"/>
      <c r="IXV127" s="686"/>
      <c r="IXW127" s="686"/>
      <c r="IXX127" s="686"/>
      <c r="IXY127" s="686"/>
      <c r="IXZ127" s="686"/>
      <c r="IYA127" s="686"/>
      <c r="IYB127" s="686"/>
      <c r="IYC127" s="686"/>
      <c r="IYD127" s="686"/>
      <c r="IYE127" s="686"/>
      <c r="IYF127" s="686"/>
      <c r="IYG127" s="686"/>
      <c r="IYH127" s="686"/>
      <c r="IYI127" s="686"/>
      <c r="IYJ127" s="686"/>
      <c r="IYK127" s="686"/>
      <c r="IYL127" s="686"/>
      <c r="IYM127" s="686"/>
      <c r="IYN127" s="686"/>
      <c r="IYO127" s="686"/>
      <c r="IYP127" s="686"/>
      <c r="IYQ127" s="686"/>
      <c r="IYR127" s="686"/>
      <c r="IYS127" s="686"/>
      <c r="IYT127" s="686"/>
      <c r="IYU127" s="686"/>
      <c r="IYV127" s="686"/>
      <c r="IYW127" s="686"/>
      <c r="IYX127" s="686"/>
      <c r="IYY127" s="686"/>
      <c r="IYZ127" s="686"/>
      <c r="IZA127" s="686"/>
      <c r="IZB127" s="686"/>
      <c r="IZC127" s="686"/>
      <c r="IZD127" s="686"/>
      <c r="IZE127" s="686"/>
      <c r="IZF127" s="686"/>
      <c r="IZG127" s="686"/>
      <c r="IZH127" s="686"/>
      <c r="IZI127" s="686"/>
      <c r="IZJ127" s="686"/>
      <c r="IZK127" s="686"/>
      <c r="IZL127" s="686"/>
      <c r="IZM127" s="686"/>
      <c r="IZN127" s="686"/>
      <c r="IZO127" s="686"/>
      <c r="IZP127" s="686"/>
      <c r="IZQ127" s="686"/>
      <c r="IZR127" s="686"/>
      <c r="IZS127" s="686"/>
      <c r="IZT127" s="686"/>
      <c r="IZU127" s="686"/>
      <c r="IZV127" s="686"/>
      <c r="IZW127" s="686"/>
      <c r="IZX127" s="686"/>
      <c r="IZY127" s="686"/>
      <c r="IZZ127" s="686"/>
      <c r="JAA127" s="686"/>
      <c r="JAB127" s="686"/>
      <c r="JAC127" s="686"/>
      <c r="JAD127" s="686"/>
      <c r="JAE127" s="686"/>
      <c r="JAF127" s="686"/>
      <c r="JAG127" s="686"/>
      <c r="JAH127" s="686"/>
      <c r="JAI127" s="686"/>
      <c r="JAJ127" s="686"/>
      <c r="JAK127" s="686"/>
      <c r="JAL127" s="686"/>
      <c r="JAM127" s="686"/>
      <c r="JAN127" s="686"/>
      <c r="JAO127" s="686"/>
      <c r="JAP127" s="686"/>
      <c r="JAQ127" s="686"/>
      <c r="JAR127" s="686"/>
      <c r="JAS127" s="686"/>
      <c r="JAT127" s="686"/>
      <c r="JAU127" s="686"/>
      <c r="JAV127" s="686"/>
      <c r="JAW127" s="686"/>
      <c r="JAX127" s="686"/>
      <c r="JAY127" s="686"/>
      <c r="JAZ127" s="686"/>
      <c r="JBA127" s="686"/>
      <c r="JBB127" s="686"/>
      <c r="JBC127" s="686"/>
      <c r="JBD127" s="686"/>
      <c r="JBE127" s="686"/>
      <c r="JBF127" s="686"/>
      <c r="JBG127" s="686"/>
      <c r="JBH127" s="686"/>
      <c r="JBI127" s="686"/>
      <c r="JBJ127" s="686"/>
      <c r="JBK127" s="686"/>
      <c r="JBL127" s="686"/>
      <c r="JBM127" s="686"/>
      <c r="JBN127" s="686"/>
      <c r="JBO127" s="686"/>
      <c r="JBP127" s="686"/>
      <c r="JBQ127" s="686"/>
      <c r="JBR127" s="686"/>
      <c r="JBS127" s="686"/>
      <c r="JBT127" s="686"/>
      <c r="JBU127" s="686"/>
      <c r="JBV127" s="686"/>
      <c r="JBW127" s="686"/>
      <c r="JBX127" s="686"/>
      <c r="JBY127" s="686"/>
      <c r="JBZ127" s="686"/>
      <c r="JCA127" s="686"/>
      <c r="JCB127" s="686"/>
      <c r="JCC127" s="686"/>
      <c r="JCD127" s="686"/>
      <c r="JCE127" s="686"/>
      <c r="JCF127" s="686"/>
      <c r="JCG127" s="686"/>
      <c r="JCH127" s="686"/>
      <c r="JCI127" s="686"/>
      <c r="JCJ127" s="686"/>
      <c r="JCK127" s="686"/>
      <c r="JCL127" s="686"/>
      <c r="JCM127" s="686"/>
      <c r="JCN127" s="686"/>
      <c r="JCO127" s="686"/>
      <c r="JCP127" s="686"/>
      <c r="JCQ127" s="686"/>
      <c r="JCR127" s="686"/>
      <c r="JCS127" s="686"/>
      <c r="JCT127" s="686"/>
      <c r="JCU127" s="686"/>
      <c r="JCV127" s="686"/>
      <c r="JCW127" s="686"/>
      <c r="JCX127" s="686"/>
      <c r="JCY127" s="686"/>
      <c r="JCZ127" s="686"/>
      <c r="JDA127" s="686"/>
      <c r="JDB127" s="686"/>
      <c r="JDC127" s="686"/>
      <c r="JDD127" s="686"/>
      <c r="JDE127" s="686"/>
      <c r="JDF127" s="686"/>
      <c r="JDG127" s="686"/>
      <c r="JDH127" s="686"/>
      <c r="JDI127" s="686"/>
      <c r="JDJ127" s="686"/>
      <c r="JDK127" s="686"/>
      <c r="JDL127" s="686"/>
      <c r="JDM127" s="686"/>
      <c r="JDN127" s="686"/>
      <c r="JDO127" s="686"/>
      <c r="JDP127" s="686"/>
      <c r="JDQ127" s="686"/>
      <c r="JDR127" s="686"/>
      <c r="JDS127" s="686"/>
      <c r="JDT127" s="686"/>
      <c r="JDU127" s="686"/>
      <c r="JDV127" s="686"/>
      <c r="JDW127" s="686"/>
      <c r="JDX127" s="686"/>
      <c r="JDY127" s="686"/>
      <c r="JDZ127" s="686"/>
      <c r="JEA127" s="686"/>
      <c r="JEB127" s="686"/>
      <c r="JEC127" s="686"/>
      <c r="JED127" s="686"/>
      <c r="JEE127" s="686"/>
      <c r="JEF127" s="686"/>
      <c r="JEG127" s="686"/>
      <c r="JEH127" s="686"/>
      <c r="JEI127" s="686"/>
      <c r="JEJ127" s="686"/>
      <c r="JEK127" s="686"/>
      <c r="JEL127" s="686"/>
      <c r="JEM127" s="686"/>
      <c r="JEN127" s="686"/>
      <c r="JEO127" s="686"/>
      <c r="JEP127" s="686"/>
      <c r="JEQ127" s="686"/>
      <c r="JER127" s="686"/>
      <c r="JES127" s="686"/>
      <c r="JET127" s="686"/>
      <c r="JEU127" s="686"/>
      <c r="JEV127" s="686"/>
      <c r="JEW127" s="686"/>
      <c r="JEX127" s="686"/>
      <c r="JEY127" s="686"/>
      <c r="JEZ127" s="686"/>
      <c r="JFA127" s="686"/>
      <c r="JFB127" s="686"/>
      <c r="JFC127" s="686"/>
      <c r="JFD127" s="686"/>
      <c r="JFE127" s="686"/>
      <c r="JFF127" s="686"/>
      <c r="JFG127" s="686"/>
      <c r="JFH127" s="686"/>
      <c r="JFI127" s="686"/>
      <c r="JFJ127" s="686"/>
      <c r="JFK127" s="686"/>
      <c r="JFL127" s="686"/>
      <c r="JFM127" s="686"/>
      <c r="JFN127" s="686"/>
      <c r="JFO127" s="686"/>
      <c r="JFP127" s="686"/>
      <c r="JFQ127" s="686"/>
      <c r="JFR127" s="686"/>
      <c r="JFS127" s="686"/>
      <c r="JFT127" s="686"/>
      <c r="JFU127" s="686"/>
      <c r="JFV127" s="686"/>
      <c r="JFW127" s="686"/>
      <c r="JFX127" s="686"/>
      <c r="JFY127" s="686"/>
      <c r="JFZ127" s="686"/>
      <c r="JGA127" s="686"/>
      <c r="JGB127" s="686"/>
      <c r="JGC127" s="686"/>
      <c r="JGD127" s="686"/>
      <c r="JGE127" s="686"/>
      <c r="JGF127" s="686"/>
      <c r="JGG127" s="686"/>
      <c r="JGH127" s="686"/>
      <c r="JGI127" s="686"/>
      <c r="JGJ127" s="686"/>
      <c r="JGK127" s="686"/>
      <c r="JGL127" s="686"/>
      <c r="JGM127" s="686"/>
      <c r="JGN127" s="686"/>
      <c r="JGO127" s="686"/>
      <c r="JGP127" s="686"/>
      <c r="JGQ127" s="686"/>
      <c r="JGR127" s="686"/>
      <c r="JGS127" s="686"/>
      <c r="JGT127" s="686"/>
      <c r="JGU127" s="686"/>
      <c r="JGV127" s="686"/>
      <c r="JGW127" s="686"/>
      <c r="JGX127" s="686"/>
      <c r="JGY127" s="686"/>
      <c r="JGZ127" s="686"/>
      <c r="JHA127" s="686"/>
      <c r="JHB127" s="686"/>
      <c r="JHC127" s="686"/>
      <c r="JHD127" s="686"/>
      <c r="JHE127" s="686"/>
      <c r="JHF127" s="686"/>
      <c r="JHG127" s="686"/>
      <c r="JHH127" s="686"/>
      <c r="JHI127" s="686"/>
      <c r="JHJ127" s="686"/>
      <c r="JHK127" s="686"/>
      <c r="JHL127" s="686"/>
      <c r="JHM127" s="686"/>
      <c r="JHN127" s="686"/>
      <c r="JHO127" s="686"/>
      <c r="JHP127" s="686"/>
      <c r="JHQ127" s="686"/>
      <c r="JHR127" s="686"/>
      <c r="JHS127" s="686"/>
      <c r="JHT127" s="686"/>
      <c r="JHU127" s="686"/>
      <c r="JHV127" s="686"/>
      <c r="JHW127" s="686"/>
      <c r="JHX127" s="686"/>
      <c r="JHY127" s="686"/>
      <c r="JHZ127" s="686"/>
      <c r="JIA127" s="686"/>
      <c r="JIB127" s="686"/>
      <c r="JIC127" s="686"/>
      <c r="JID127" s="686"/>
      <c r="JIE127" s="686"/>
      <c r="JIF127" s="686"/>
      <c r="JIG127" s="686"/>
      <c r="JIH127" s="686"/>
      <c r="JII127" s="686"/>
      <c r="JIJ127" s="686"/>
      <c r="JIK127" s="686"/>
      <c r="JIL127" s="686"/>
      <c r="JIM127" s="686"/>
      <c r="JIN127" s="686"/>
      <c r="JIO127" s="686"/>
      <c r="JIP127" s="686"/>
      <c r="JIQ127" s="686"/>
      <c r="JIR127" s="686"/>
      <c r="JIS127" s="686"/>
      <c r="JIT127" s="686"/>
      <c r="JIU127" s="686"/>
      <c r="JIV127" s="686"/>
      <c r="JIW127" s="686"/>
      <c r="JIX127" s="686"/>
      <c r="JIY127" s="686"/>
      <c r="JIZ127" s="686"/>
      <c r="JJA127" s="686"/>
      <c r="JJB127" s="686"/>
      <c r="JJC127" s="686"/>
      <c r="JJD127" s="686"/>
      <c r="JJE127" s="686"/>
      <c r="JJF127" s="686"/>
      <c r="JJG127" s="686"/>
      <c r="JJH127" s="686"/>
      <c r="JJI127" s="686"/>
      <c r="JJJ127" s="686"/>
      <c r="JJK127" s="686"/>
      <c r="JJL127" s="686"/>
      <c r="JJM127" s="686"/>
      <c r="JJN127" s="686"/>
      <c r="JJO127" s="686"/>
      <c r="JJP127" s="686"/>
      <c r="JJQ127" s="686"/>
      <c r="JJR127" s="686"/>
      <c r="JJS127" s="686"/>
      <c r="JJT127" s="686"/>
      <c r="JJU127" s="686"/>
      <c r="JJV127" s="686"/>
      <c r="JJW127" s="686"/>
      <c r="JJX127" s="686"/>
      <c r="JJY127" s="686"/>
      <c r="JJZ127" s="686"/>
      <c r="JKA127" s="686"/>
      <c r="JKB127" s="686"/>
      <c r="JKC127" s="686"/>
      <c r="JKD127" s="686"/>
      <c r="JKE127" s="686"/>
      <c r="JKF127" s="686"/>
      <c r="JKG127" s="686"/>
      <c r="JKH127" s="686"/>
      <c r="JKI127" s="686"/>
      <c r="JKJ127" s="686"/>
      <c r="JKK127" s="686"/>
      <c r="JKL127" s="686"/>
      <c r="JKM127" s="686"/>
      <c r="JKN127" s="686"/>
      <c r="JKO127" s="686"/>
      <c r="JKP127" s="686"/>
      <c r="JKQ127" s="686"/>
      <c r="JKR127" s="686"/>
      <c r="JKS127" s="686"/>
      <c r="JKT127" s="686"/>
      <c r="JKU127" s="686"/>
      <c r="JKV127" s="686"/>
      <c r="JKW127" s="686"/>
      <c r="JKX127" s="686"/>
      <c r="JKY127" s="686"/>
      <c r="JKZ127" s="686"/>
      <c r="JLA127" s="686"/>
      <c r="JLB127" s="686"/>
      <c r="JLC127" s="686"/>
      <c r="JLD127" s="686"/>
      <c r="JLE127" s="686"/>
      <c r="JLF127" s="686"/>
      <c r="JLG127" s="686"/>
      <c r="JLH127" s="686"/>
      <c r="JLI127" s="686"/>
      <c r="JLJ127" s="686"/>
      <c r="JLK127" s="686"/>
      <c r="JLL127" s="686"/>
      <c r="JLM127" s="686"/>
      <c r="JLN127" s="686"/>
      <c r="JLO127" s="686"/>
      <c r="JLP127" s="686"/>
      <c r="JLQ127" s="686"/>
      <c r="JLR127" s="686"/>
      <c r="JLS127" s="686"/>
      <c r="JLT127" s="686"/>
      <c r="JLU127" s="686"/>
      <c r="JLV127" s="686"/>
      <c r="JLW127" s="686"/>
      <c r="JLX127" s="686"/>
      <c r="JLY127" s="686"/>
      <c r="JLZ127" s="686"/>
      <c r="JMA127" s="686"/>
      <c r="JMB127" s="686"/>
      <c r="JMC127" s="686"/>
      <c r="JMD127" s="686"/>
      <c r="JME127" s="686"/>
      <c r="JMF127" s="686"/>
      <c r="JMG127" s="686"/>
      <c r="JMH127" s="686"/>
      <c r="JMI127" s="686"/>
      <c r="JMJ127" s="686"/>
      <c r="JMK127" s="686"/>
      <c r="JML127" s="686"/>
      <c r="JMM127" s="686"/>
      <c r="JMN127" s="686"/>
      <c r="JMO127" s="686"/>
      <c r="JMP127" s="686"/>
      <c r="JMQ127" s="686"/>
      <c r="JMR127" s="686"/>
      <c r="JMS127" s="686"/>
      <c r="JMT127" s="686"/>
      <c r="JMU127" s="686"/>
      <c r="JMV127" s="686"/>
      <c r="JMW127" s="686"/>
      <c r="JMX127" s="686"/>
      <c r="JMY127" s="686"/>
      <c r="JMZ127" s="686"/>
      <c r="JNA127" s="686"/>
      <c r="JNB127" s="686"/>
      <c r="JNC127" s="686"/>
      <c r="JND127" s="686"/>
      <c r="JNE127" s="686"/>
      <c r="JNF127" s="686"/>
      <c r="JNG127" s="686"/>
      <c r="JNH127" s="686"/>
      <c r="JNI127" s="686"/>
      <c r="JNJ127" s="686"/>
      <c r="JNK127" s="686"/>
      <c r="JNL127" s="686"/>
      <c r="JNM127" s="686"/>
      <c r="JNN127" s="686"/>
      <c r="JNO127" s="686"/>
      <c r="JNP127" s="686"/>
      <c r="JNQ127" s="686"/>
      <c r="JNR127" s="686"/>
      <c r="JNS127" s="686"/>
      <c r="JNT127" s="686"/>
      <c r="JNU127" s="686"/>
      <c r="JNV127" s="686"/>
      <c r="JNW127" s="686"/>
      <c r="JNX127" s="686"/>
      <c r="JNY127" s="686"/>
      <c r="JNZ127" s="686"/>
      <c r="JOA127" s="686"/>
      <c r="JOB127" s="686"/>
      <c r="JOC127" s="686"/>
      <c r="JOD127" s="686"/>
      <c r="JOE127" s="686"/>
      <c r="JOF127" s="686"/>
      <c r="JOG127" s="686"/>
      <c r="JOH127" s="686"/>
      <c r="JOI127" s="686"/>
      <c r="JOJ127" s="686"/>
      <c r="JOK127" s="686"/>
      <c r="JOL127" s="686"/>
      <c r="JOM127" s="686"/>
      <c r="JON127" s="686"/>
      <c r="JOO127" s="686"/>
      <c r="JOP127" s="686"/>
      <c r="JOQ127" s="686"/>
      <c r="JOR127" s="686"/>
      <c r="JOS127" s="686"/>
      <c r="JOT127" s="686"/>
      <c r="JOU127" s="686"/>
      <c r="JOV127" s="686"/>
      <c r="JOW127" s="686"/>
      <c r="JOX127" s="686"/>
      <c r="JOY127" s="686"/>
      <c r="JOZ127" s="686"/>
      <c r="JPA127" s="686"/>
      <c r="JPB127" s="686"/>
      <c r="JPC127" s="686"/>
      <c r="JPD127" s="686"/>
      <c r="JPE127" s="686"/>
      <c r="JPF127" s="686"/>
      <c r="JPG127" s="686"/>
      <c r="JPH127" s="686"/>
      <c r="JPI127" s="686"/>
      <c r="JPJ127" s="686"/>
      <c r="JPK127" s="686"/>
      <c r="JPL127" s="686"/>
      <c r="JPM127" s="686"/>
      <c r="JPN127" s="686"/>
      <c r="JPO127" s="686"/>
      <c r="JPP127" s="686"/>
      <c r="JPQ127" s="686"/>
      <c r="JPR127" s="686"/>
      <c r="JPS127" s="686"/>
      <c r="JPT127" s="686"/>
      <c r="JPU127" s="686"/>
      <c r="JPV127" s="686"/>
      <c r="JPW127" s="686"/>
      <c r="JPX127" s="686"/>
      <c r="JPY127" s="686"/>
      <c r="JPZ127" s="686"/>
      <c r="JQA127" s="686"/>
      <c r="JQB127" s="686"/>
      <c r="JQC127" s="686"/>
      <c r="JQD127" s="686"/>
      <c r="JQE127" s="686"/>
      <c r="JQF127" s="686"/>
      <c r="JQG127" s="686"/>
      <c r="JQH127" s="686"/>
      <c r="JQI127" s="686"/>
      <c r="JQJ127" s="686"/>
      <c r="JQK127" s="686"/>
      <c r="JQL127" s="686"/>
      <c r="JQM127" s="686"/>
      <c r="JQN127" s="686"/>
      <c r="JQO127" s="686"/>
      <c r="JQP127" s="686"/>
      <c r="JQQ127" s="686"/>
      <c r="JQR127" s="686"/>
      <c r="JQS127" s="686"/>
      <c r="JQT127" s="686"/>
      <c r="JQU127" s="686"/>
      <c r="JQV127" s="686"/>
      <c r="JQW127" s="686"/>
      <c r="JQX127" s="686"/>
      <c r="JQY127" s="686"/>
      <c r="JQZ127" s="686"/>
      <c r="JRA127" s="686"/>
      <c r="JRB127" s="686"/>
      <c r="JRC127" s="686"/>
      <c r="JRD127" s="686"/>
      <c r="JRE127" s="686"/>
      <c r="JRF127" s="686"/>
      <c r="JRG127" s="686"/>
      <c r="JRH127" s="686"/>
      <c r="JRI127" s="686"/>
      <c r="JRJ127" s="686"/>
      <c r="JRK127" s="686"/>
      <c r="JRL127" s="686"/>
      <c r="JRM127" s="686"/>
      <c r="JRN127" s="686"/>
      <c r="JRO127" s="686"/>
      <c r="JRP127" s="686"/>
      <c r="JRQ127" s="686"/>
      <c r="JRR127" s="686"/>
      <c r="JRS127" s="686"/>
      <c r="JRT127" s="686"/>
      <c r="JRU127" s="686"/>
      <c r="JRV127" s="686"/>
      <c r="JRW127" s="686"/>
      <c r="JRX127" s="686"/>
      <c r="JRY127" s="686"/>
      <c r="JRZ127" s="686"/>
      <c r="JSA127" s="686"/>
      <c r="JSB127" s="686"/>
      <c r="JSC127" s="686"/>
      <c r="JSD127" s="686"/>
      <c r="JSE127" s="686"/>
      <c r="JSF127" s="686"/>
      <c r="JSG127" s="686"/>
      <c r="JSH127" s="686"/>
      <c r="JSI127" s="686"/>
      <c r="JSJ127" s="686"/>
      <c r="JSK127" s="686"/>
      <c r="JSL127" s="686"/>
      <c r="JSM127" s="686"/>
      <c r="JSN127" s="686"/>
      <c r="JSO127" s="686"/>
      <c r="JSP127" s="686"/>
      <c r="JSQ127" s="686"/>
      <c r="JSR127" s="686"/>
      <c r="JSS127" s="686"/>
      <c r="JST127" s="686"/>
      <c r="JSU127" s="686"/>
      <c r="JSV127" s="686"/>
      <c r="JSW127" s="686"/>
      <c r="JSX127" s="686"/>
      <c r="JSY127" s="686"/>
      <c r="JSZ127" s="686"/>
      <c r="JTA127" s="686"/>
      <c r="JTB127" s="686"/>
      <c r="JTC127" s="686"/>
      <c r="JTD127" s="686"/>
      <c r="JTE127" s="686"/>
      <c r="JTF127" s="686"/>
      <c r="JTG127" s="686"/>
      <c r="JTH127" s="686"/>
      <c r="JTI127" s="686"/>
      <c r="JTJ127" s="686"/>
      <c r="JTK127" s="686"/>
      <c r="JTL127" s="686"/>
      <c r="JTM127" s="686"/>
      <c r="JTN127" s="686"/>
      <c r="JTO127" s="686"/>
      <c r="JTP127" s="686"/>
      <c r="JTQ127" s="686"/>
      <c r="JTR127" s="686"/>
      <c r="JTS127" s="686"/>
      <c r="JTT127" s="686"/>
      <c r="JTU127" s="686"/>
      <c r="JTV127" s="686"/>
      <c r="JTW127" s="686"/>
      <c r="JTX127" s="686"/>
      <c r="JTY127" s="686"/>
      <c r="JTZ127" s="686"/>
      <c r="JUA127" s="686"/>
      <c r="JUB127" s="686"/>
      <c r="JUC127" s="686"/>
      <c r="JUD127" s="686"/>
      <c r="JUE127" s="686"/>
      <c r="JUF127" s="686"/>
      <c r="JUG127" s="686"/>
      <c r="JUH127" s="686"/>
      <c r="JUI127" s="686"/>
      <c r="JUJ127" s="686"/>
      <c r="JUK127" s="686"/>
      <c r="JUL127" s="686"/>
      <c r="JUM127" s="686"/>
      <c r="JUN127" s="686"/>
      <c r="JUO127" s="686"/>
      <c r="JUP127" s="686"/>
      <c r="JUQ127" s="686"/>
      <c r="JUR127" s="686"/>
      <c r="JUS127" s="686"/>
      <c r="JUT127" s="686"/>
      <c r="JUU127" s="686"/>
      <c r="JUV127" s="686"/>
      <c r="JUW127" s="686"/>
      <c r="JUX127" s="686"/>
      <c r="JUY127" s="686"/>
      <c r="JUZ127" s="686"/>
      <c r="JVA127" s="686"/>
      <c r="JVB127" s="686"/>
      <c r="JVC127" s="686"/>
      <c r="JVD127" s="686"/>
      <c r="JVE127" s="686"/>
      <c r="JVF127" s="686"/>
      <c r="JVG127" s="686"/>
      <c r="JVH127" s="686"/>
      <c r="JVI127" s="686"/>
      <c r="JVJ127" s="686"/>
      <c r="JVK127" s="686"/>
      <c r="JVL127" s="686"/>
      <c r="JVM127" s="686"/>
      <c r="JVN127" s="686"/>
      <c r="JVO127" s="686"/>
      <c r="JVP127" s="686"/>
      <c r="JVQ127" s="686"/>
      <c r="JVR127" s="686"/>
      <c r="JVS127" s="686"/>
      <c r="JVT127" s="686"/>
      <c r="JVU127" s="686"/>
      <c r="JVV127" s="686"/>
      <c r="JVW127" s="686"/>
      <c r="JVX127" s="686"/>
      <c r="JVY127" s="686"/>
      <c r="JVZ127" s="686"/>
      <c r="JWA127" s="686"/>
      <c r="JWB127" s="686"/>
      <c r="JWC127" s="686"/>
      <c r="JWD127" s="686"/>
      <c r="JWE127" s="686"/>
      <c r="JWF127" s="686"/>
      <c r="JWG127" s="686"/>
      <c r="JWH127" s="686"/>
      <c r="JWI127" s="686"/>
      <c r="JWJ127" s="686"/>
      <c r="JWK127" s="686"/>
      <c r="JWL127" s="686"/>
      <c r="JWM127" s="686"/>
      <c r="JWN127" s="686"/>
      <c r="JWO127" s="686"/>
      <c r="JWP127" s="686"/>
      <c r="JWQ127" s="686"/>
      <c r="JWR127" s="686"/>
      <c r="JWS127" s="686"/>
      <c r="JWT127" s="686"/>
      <c r="JWU127" s="686"/>
      <c r="JWV127" s="686"/>
      <c r="JWW127" s="686"/>
      <c r="JWX127" s="686"/>
      <c r="JWY127" s="686"/>
      <c r="JWZ127" s="686"/>
      <c r="JXA127" s="686"/>
      <c r="JXB127" s="686"/>
      <c r="JXC127" s="686"/>
      <c r="JXD127" s="686"/>
      <c r="JXE127" s="686"/>
      <c r="JXF127" s="686"/>
      <c r="JXG127" s="686"/>
      <c r="JXH127" s="686"/>
      <c r="JXI127" s="686"/>
      <c r="JXJ127" s="686"/>
      <c r="JXK127" s="686"/>
      <c r="JXL127" s="686"/>
      <c r="JXM127" s="686"/>
      <c r="JXN127" s="686"/>
      <c r="JXO127" s="686"/>
      <c r="JXP127" s="686"/>
      <c r="JXQ127" s="686"/>
      <c r="JXR127" s="686"/>
      <c r="JXS127" s="686"/>
      <c r="JXT127" s="686"/>
      <c r="JXU127" s="686"/>
      <c r="JXV127" s="686"/>
      <c r="JXW127" s="686"/>
      <c r="JXX127" s="686"/>
      <c r="JXY127" s="686"/>
      <c r="JXZ127" s="686"/>
      <c r="JYA127" s="686"/>
      <c r="JYB127" s="686"/>
      <c r="JYC127" s="686"/>
      <c r="JYD127" s="686"/>
      <c r="JYE127" s="686"/>
      <c r="JYF127" s="686"/>
      <c r="JYG127" s="686"/>
      <c r="JYH127" s="686"/>
      <c r="JYI127" s="686"/>
      <c r="JYJ127" s="686"/>
      <c r="JYK127" s="686"/>
      <c r="JYL127" s="686"/>
      <c r="JYM127" s="686"/>
      <c r="JYN127" s="686"/>
      <c r="JYO127" s="686"/>
      <c r="JYP127" s="686"/>
      <c r="JYQ127" s="686"/>
      <c r="JYR127" s="686"/>
      <c r="JYS127" s="686"/>
      <c r="JYT127" s="686"/>
      <c r="JYU127" s="686"/>
      <c r="JYV127" s="686"/>
      <c r="JYW127" s="686"/>
      <c r="JYX127" s="686"/>
      <c r="JYY127" s="686"/>
      <c r="JYZ127" s="686"/>
      <c r="JZA127" s="686"/>
      <c r="JZB127" s="686"/>
      <c r="JZC127" s="686"/>
      <c r="JZD127" s="686"/>
      <c r="JZE127" s="686"/>
      <c r="JZF127" s="686"/>
      <c r="JZG127" s="686"/>
      <c r="JZH127" s="686"/>
      <c r="JZI127" s="686"/>
      <c r="JZJ127" s="686"/>
      <c r="JZK127" s="686"/>
      <c r="JZL127" s="686"/>
      <c r="JZM127" s="686"/>
      <c r="JZN127" s="686"/>
      <c r="JZO127" s="686"/>
      <c r="JZP127" s="686"/>
      <c r="JZQ127" s="686"/>
      <c r="JZR127" s="686"/>
      <c r="JZS127" s="686"/>
      <c r="JZT127" s="686"/>
      <c r="JZU127" s="686"/>
      <c r="JZV127" s="686"/>
      <c r="JZW127" s="686"/>
      <c r="JZX127" s="686"/>
      <c r="JZY127" s="686"/>
      <c r="JZZ127" s="686"/>
      <c r="KAA127" s="686"/>
      <c r="KAB127" s="686"/>
      <c r="KAC127" s="686"/>
      <c r="KAD127" s="686"/>
      <c r="KAE127" s="686"/>
      <c r="KAF127" s="686"/>
      <c r="KAG127" s="686"/>
      <c r="KAH127" s="686"/>
      <c r="KAI127" s="686"/>
      <c r="KAJ127" s="686"/>
      <c r="KAK127" s="686"/>
      <c r="KAL127" s="686"/>
      <c r="KAM127" s="686"/>
      <c r="KAN127" s="686"/>
      <c r="KAO127" s="686"/>
      <c r="KAP127" s="686"/>
      <c r="KAQ127" s="686"/>
      <c r="KAR127" s="686"/>
      <c r="KAS127" s="686"/>
      <c r="KAT127" s="686"/>
      <c r="KAU127" s="686"/>
      <c r="KAV127" s="686"/>
      <c r="KAW127" s="686"/>
      <c r="KAX127" s="686"/>
      <c r="KAY127" s="686"/>
      <c r="KAZ127" s="686"/>
      <c r="KBA127" s="686"/>
      <c r="KBB127" s="686"/>
      <c r="KBC127" s="686"/>
      <c r="KBD127" s="686"/>
      <c r="KBE127" s="686"/>
      <c r="KBF127" s="686"/>
      <c r="KBG127" s="686"/>
      <c r="KBH127" s="686"/>
      <c r="KBI127" s="686"/>
      <c r="KBJ127" s="686"/>
      <c r="KBK127" s="686"/>
      <c r="KBL127" s="686"/>
      <c r="KBM127" s="686"/>
      <c r="KBN127" s="686"/>
      <c r="KBO127" s="686"/>
      <c r="KBP127" s="686"/>
      <c r="KBQ127" s="686"/>
      <c r="KBR127" s="686"/>
      <c r="KBS127" s="686"/>
      <c r="KBT127" s="686"/>
      <c r="KBU127" s="686"/>
      <c r="KBV127" s="686"/>
      <c r="KBW127" s="686"/>
      <c r="KBX127" s="686"/>
      <c r="KBY127" s="686"/>
      <c r="KBZ127" s="686"/>
      <c r="KCA127" s="686"/>
      <c r="KCB127" s="686"/>
      <c r="KCC127" s="686"/>
      <c r="KCD127" s="686"/>
      <c r="KCE127" s="686"/>
      <c r="KCF127" s="686"/>
      <c r="KCG127" s="686"/>
      <c r="KCH127" s="686"/>
      <c r="KCI127" s="686"/>
      <c r="KCJ127" s="686"/>
      <c r="KCK127" s="686"/>
      <c r="KCL127" s="686"/>
      <c r="KCM127" s="686"/>
      <c r="KCN127" s="686"/>
      <c r="KCO127" s="686"/>
      <c r="KCP127" s="686"/>
      <c r="KCQ127" s="686"/>
      <c r="KCR127" s="686"/>
      <c r="KCS127" s="686"/>
      <c r="KCT127" s="686"/>
      <c r="KCU127" s="686"/>
      <c r="KCV127" s="686"/>
      <c r="KCW127" s="686"/>
      <c r="KCX127" s="686"/>
      <c r="KCY127" s="686"/>
      <c r="KCZ127" s="686"/>
      <c r="KDA127" s="686"/>
      <c r="KDB127" s="686"/>
      <c r="KDC127" s="686"/>
      <c r="KDD127" s="686"/>
      <c r="KDE127" s="686"/>
      <c r="KDF127" s="686"/>
      <c r="KDG127" s="686"/>
      <c r="KDH127" s="686"/>
      <c r="KDI127" s="686"/>
      <c r="KDJ127" s="686"/>
      <c r="KDK127" s="686"/>
      <c r="KDL127" s="686"/>
      <c r="KDM127" s="686"/>
      <c r="KDN127" s="686"/>
      <c r="KDO127" s="686"/>
      <c r="KDP127" s="686"/>
      <c r="KDQ127" s="686"/>
      <c r="KDR127" s="686"/>
      <c r="KDS127" s="686"/>
      <c r="KDT127" s="686"/>
      <c r="KDU127" s="686"/>
      <c r="KDV127" s="686"/>
      <c r="KDW127" s="686"/>
      <c r="KDX127" s="686"/>
      <c r="KDY127" s="686"/>
      <c r="KDZ127" s="686"/>
      <c r="KEA127" s="686"/>
      <c r="KEB127" s="686"/>
      <c r="KEC127" s="686"/>
      <c r="KED127" s="686"/>
      <c r="KEE127" s="686"/>
      <c r="KEF127" s="686"/>
      <c r="KEG127" s="686"/>
      <c r="KEH127" s="686"/>
      <c r="KEI127" s="686"/>
      <c r="KEJ127" s="686"/>
      <c r="KEK127" s="686"/>
      <c r="KEL127" s="686"/>
      <c r="KEM127" s="686"/>
      <c r="KEN127" s="686"/>
      <c r="KEO127" s="686"/>
      <c r="KEP127" s="686"/>
      <c r="KEQ127" s="686"/>
      <c r="KER127" s="686"/>
      <c r="KES127" s="686"/>
      <c r="KET127" s="686"/>
      <c r="KEU127" s="686"/>
      <c r="KEV127" s="686"/>
      <c r="KEW127" s="686"/>
      <c r="KEX127" s="686"/>
      <c r="KEY127" s="686"/>
      <c r="KEZ127" s="686"/>
      <c r="KFA127" s="686"/>
      <c r="KFB127" s="686"/>
      <c r="KFC127" s="686"/>
      <c r="KFD127" s="686"/>
      <c r="KFE127" s="686"/>
      <c r="KFF127" s="686"/>
      <c r="KFG127" s="686"/>
      <c r="KFH127" s="686"/>
      <c r="KFI127" s="686"/>
      <c r="KFJ127" s="686"/>
      <c r="KFK127" s="686"/>
      <c r="KFL127" s="686"/>
      <c r="KFM127" s="686"/>
      <c r="KFN127" s="686"/>
      <c r="KFO127" s="686"/>
      <c r="KFP127" s="686"/>
      <c r="KFQ127" s="686"/>
      <c r="KFR127" s="686"/>
      <c r="KFS127" s="686"/>
      <c r="KFT127" s="686"/>
      <c r="KFU127" s="686"/>
      <c r="KFV127" s="686"/>
      <c r="KFW127" s="686"/>
      <c r="KFX127" s="686"/>
      <c r="KFY127" s="686"/>
      <c r="KFZ127" s="686"/>
      <c r="KGA127" s="686"/>
      <c r="KGB127" s="686"/>
      <c r="KGC127" s="686"/>
      <c r="KGD127" s="686"/>
      <c r="KGE127" s="686"/>
      <c r="KGF127" s="686"/>
      <c r="KGG127" s="686"/>
      <c r="KGH127" s="686"/>
      <c r="KGI127" s="686"/>
      <c r="KGJ127" s="686"/>
      <c r="KGK127" s="686"/>
      <c r="KGL127" s="686"/>
      <c r="KGM127" s="686"/>
      <c r="KGN127" s="686"/>
      <c r="KGO127" s="686"/>
      <c r="KGP127" s="686"/>
      <c r="KGQ127" s="686"/>
      <c r="KGR127" s="686"/>
      <c r="KGS127" s="686"/>
      <c r="KGT127" s="686"/>
      <c r="KGU127" s="686"/>
      <c r="KGV127" s="686"/>
      <c r="KGW127" s="686"/>
      <c r="KGX127" s="686"/>
      <c r="KGY127" s="686"/>
      <c r="KGZ127" s="686"/>
      <c r="KHA127" s="686"/>
      <c r="KHB127" s="686"/>
      <c r="KHC127" s="686"/>
      <c r="KHD127" s="686"/>
      <c r="KHE127" s="686"/>
      <c r="KHF127" s="686"/>
      <c r="KHG127" s="686"/>
      <c r="KHH127" s="686"/>
      <c r="KHI127" s="686"/>
      <c r="KHJ127" s="686"/>
      <c r="KHK127" s="686"/>
      <c r="KHL127" s="686"/>
      <c r="KHM127" s="686"/>
      <c r="KHN127" s="686"/>
      <c r="KHO127" s="686"/>
      <c r="KHP127" s="686"/>
      <c r="KHQ127" s="686"/>
      <c r="KHR127" s="686"/>
      <c r="KHS127" s="686"/>
      <c r="KHT127" s="686"/>
      <c r="KHU127" s="686"/>
      <c r="KHV127" s="686"/>
      <c r="KHW127" s="686"/>
      <c r="KHX127" s="686"/>
      <c r="KHY127" s="686"/>
      <c r="KHZ127" s="686"/>
      <c r="KIA127" s="686"/>
      <c r="KIB127" s="686"/>
      <c r="KIC127" s="686"/>
      <c r="KID127" s="686"/>
      <c r="KIE127" s="686"/>
      <c r="KIF127" s="686"/>
      <c r="KIG127" s="686"/>
      <c r="KIH127" s="686"/>
      <c r="KII127" s="686"/>
      <c r="KIJ127" s="686"/>
      <c r="KIK127" s="686"/>
      <c r="KIL127" s="686"/>
      <c r="KIM127" s="686"/>
      <c r="KIN127" s="686"/>
      <c r="KIO127" s="686"/>
      <c r="KIP127" s="686"/>
      <c r="KIQ127" s="686"/>
      <c r="KIR127" s="686"/>
      <c r="KIS127" s="686"/>
      <c r="KIT127" s="686"/>
      <c r="KIU127" s="686"/>
      <c r="KIV127" s="686"/>
      <c r="KIW127" s="686"/>
      <c r="KIX127" s="686"/>
      <c r="KIY127" s="686"/>
      <c r="KIZ127" s="686"/>
      <c r="KJA127" s="686"/>
      <c r="KJB127" s="686"/>
      <c r="KJC127" s="686"/>
      <c r="KJD127" s="686"/>
      <c r="KJE127" s="686"/>
      <c r="KJF127" s="686"/>
      <c r="KJG127" s="686"/>
      <c r="KJH127" s="686"/>
      <c r="KJI127" s="686"/>
      <c r="KJJ127" s="686"/>
      <c r="KJK127" s="686"/>
      <c r="KJL127" s="686"/>
      <c r="KJM127" s="686"/>
      <c r="KJN127" s="686"/>
      <c r="KJO127" s="686"/>
      <c r="KJP127" s="686"/>
      <c r="KJQ127" s="686"/>
      <c r="KJR127" s="686"/>
      <c r="KJS127" s="686"/>
      <c r="KJT127" s="686"/>
      <c r="KJU127" s="686"/>
      <c r="KJV127" s="686"/>
      <c r="KJW127" s="686"/>
      <c r="KJX127" s="686"/>
      <c r="KJY127" s="686"/>
      <c r="KJZ127" s="686"/>
      <c r="KKA127" s="686"/>
      <c r="KKB127" s="686"/>
      <c r="KKC127" s="686"/>
      <c r="KKD127" s="686"/>
      <c r="KKE127" s="686"/>
      <c r="KKF127" s="686"/>
      <c r="KKG127" s="686"/>
      <c r="KKH127" s="686"/>
      <c r="KKI127" s="686"/>
      <c r="KKJ127" s="686"/>
      <c r="KKK127" s="686"/>
      <c r="KKL127" s="686"/>
      <c r="KKM127" s="686"/>
      <c r="KKN127" s="686"/>
      <c r="KKO127" s="686"/>
      <c r="KKP127" s="686"/>
      <c r="KKQ127" s="686"/>
      <c r="KKR127" s="686"/>
      <c r="KKS127" s="686"/>
      <c r="KKT127" s="686"/>
      <c r="KKU127" s="686"/>
      <c r="KKV127" s="686"/>
      <c r="KKW127" s="686"/>
      <c r="KKX127" s="686"/>
      <c r="KKY127" s="686"/>
      <c r="KKZ127" s="686"/>
      <c r="KLA127" s="686"/>
      <c r="KLB127" s="686"/>
      <c r="KLC127" s="686"/>
      <c r="KLD127" s="686"/>
      <c r="KLE127" s="686"/>
      <c r="KLF127" s="686"/>
      <c r="KLG127" s="686"/>
      <c r="KLH127" s="686"/>
      <c r="KLI127" s="686"/>
      <c r="KLJ127" s="686"/>
      <c r="KLK127" s="686"/>
      <c r="KLL127" s="686"/>
      <c r="KLM127" s="686"/>
      <c r="KLN127" s="686"/>
      <c r="KLO127" s="686"/>
      <c r="KLP127" s="686"/>
      <c r="KLQ127" s="686"/>
      <c r="KLR127" s="686"/>
      <c r="KLS127" s="686"/>
      <c r="KLT127" s="686"/>
      <c r="KLU127" s="686"/>
      <c r="KLV127" s="686"/>
      <c r="KLW127" s="686"/>
      <c r="KLX127" s="686"/>
      <c r="KLY127" s="686"/>
      <c r="KLZ127" s="686"/>
      <c r="KMA127" s="686"/>
      <c r="KMB127" s="686"/>
      <c r="KMC127" s="686"/>
      <c r="KMD127" s="686"/>
      <c r="KME127" s="686"/>
      <c r="KMF127" s="686"/>
      <c r="KMG127" s="686"/>
      <c r="KMH127" s="686"/>
      <c r="KMI127" s="686"/>
      <c r="KMJ127" s="686"/>
      <c r="KMK127" s="686"/>
      <c r="KML127" s="686"/>
      <c r="KMM127" s="686"/>
      <c r="KMN127" s="686"/>
      <c r="KMO127" s="686"/>
      <c r="KMP127" s="686"/>
      <c r="KMQ127" s="686"/>
      <c r="KMR127" s="686"/>
      <c r="KMS127" s="686"/>
      <c r="KMT127" s="686"/>
      <c r="KMU127" s="686"/>
      <c r="KMV127" s="686"/>
      <c r="KMW127" s="686"/>
      <c r="KMX127" s="686"/>
      <c r="KMY127" s="686"/>
      <c r="KMZ127" s="686"/>
      <c r="KNA127" s="686"/>
      <c r="KNB127" s="686"/>
      <c r="KNC127" s="686"/>
      <c r="KND127" s="686"/>
      <c r="KNE127" s="686"/>
      <c r="KNF127" s="686"/>
      <c r="KNG127" s="686"/>
      <c r="KNH127" s="686"/>
      <c r="KNI127" s="686"/>
      <c r="KNJ127" s="686"/>
      <c r="KNK127" s="686"/>
      <c r="KNL127" s="686"/>
      <c r="KNM127" s="686"/>
      <c r="KNN127" s="686"/>
      <c r="KNO127" s="686"/>
      <c r="KNP127" s="686"/>
      <c r="KNQ127" s="686"/>
      <c r="KNR127" s="686"/>
      <c r="KNS127" s="686"/>
      <c r="KNT127" s="686"/>
      <c r="KNU127" s="686"/>
      <c r="KNV127" s="686"/>
      <c r="KNW127" s="686"/>
      <c r="KNX127" s="686"/>
      <c r="KNY127" s="686"/>
      <c r="KNZ127" s="686"/>
      <c r="KOA127" s="686"/>
      <c r="KOB127" s="686"/>
      <c r="KOC127" s="686"/>
      <c r="KOD127" s="686"/>
      <c r="KOE127" s="686"/>
      <c r="KOF127" s="686"/>
      <c r="KOG127" s="686"/>
      <c r="KOH127" s="686"/>
      <c r="KOI127" s="686"/>
      <c r="KOJ127" s="686"/>
      <c r="KOK127" s="686"/>
      <c r="KOL127" s="686"/>
      <c r="KOM127" s="686"/>
      <c r="KON127" s="686"/>
      <c r="KOO127" s="686"/>
      <c r="KOP127" s="686"/>
      <c r="KOQ127" s="686"/>
      <c r="KOR127" s="686"/>
      <c r="KOS127" s="686"/>
      <c r="KOT127" s="686"/>
      <c r="KOU127" s="686"/>
      <c r="KOV127" s="686"/>
      <c r="KOW127" s="686"/>
      <c r="KOX127" s="686"/>
      <c r="KOY127" s="686"/>
      <c r="KOZ127" s="686"/>
      <c r="KPA127" s="686"/>
      <c r="KPB127" s="686"/>
      <c r="KPC127" s="686"/>
      <c r="KPD127" s="686"/>
      <c r="KPE127" s="686"/>
      <c r="KPF127" s="686"/>
      <c r="KPG127" s="686"/>
      <c r="KPH127" s="686"/>
      <c r="KPI127" s="686"/>
      <c r="KPJ127" s="686"/>
      <c r="KPK127" s="686"/>
      <c r="KPL127" s="686"/>
      <c r="KPM127" s="686"/>
      <c r="KPN127" s="686"/>
      <c r="KPO127" s="686"/>
      <c r="KPP127" s="686"/>
      <c r="KPQ127" s="686"/>
      <c r="KPR127" s="686"/>
      <c r="KPS127" s="686"/>
      <c r="KPT127" s="686"/>
      <c r="KPU127" s="686"/>
      <c r="KPV127" s="686"/>
      <c r="KPW127" s="686"/>
      <c r="KPX127" s="686"/>
      <c r="KPY127" s="686"/>
      <c r="KPZ127" s="686"/>
      <c r="KQA127" s="686"/>
      <c r="KQB127" s="686"/>
      <c r="KQC127" s="686"/>
      <c r="KQD127" s="686"/>
      <c r="KQE127" s="686"/>
      <c r="KQF127" s="686"/>
      <c r="KQG127" s="686"/>
      <c r="KQH127" s="686"/>
      <c r="KQI127" s="686"/>
      <c r="KQJ127" s="686"/>
      <c r="KQK127" s="686"/>
      <c r="KQL127" s="686"/>
      <c r="KQM127" s="686"/>
      <c r="KQN127" s="686"/>
      <c r="KQO127" s="686"/>
      <c r="KQP127" s="686"/>
      <c r="KQQ127" s="686"/>
      <c r="KQR127" s="686"/>
      <c r="KQS127" s="686"/>
      <c r="KQT127" s="686"/>
      <c r="KQU127" s="686"/>
      <c r="KQV127" s="686"/>
      <c r="KQW127" s="686"/>
      <c r="KQX127" s="686"/>
      <c r="KQY127" s="686"/>
      <c r="KQZ127" s="686"/>
      <c r="KRA127" s="686"/>
      <c r="KRB127" s="686"/>
      <c r="KRC127" s="686"/>
      <c r="KRD127" s="686"/>
      <c r="KRE127" s="686"/>
      <c r="KRF127" s="686"/>
      <c r="KRG127" s="686"/>
      <c r="KRH127" s="686"/>
      <c r="KRI127" s="686"/>
      <c r="KRJ127" s="686"/>
      <c r="KRK127" s="686"/>
      <c r="KRL127" s="686"/>
      <c r="KRM127" s="686"/>
      <c r="KRN127" s="686"/>
      <c r="KRO127" s="686"/>
      <c r="KRP127" s="686"/>
      <c r="KRQ127" s="686"/>
      <c r="KRR127" s="686"/>
      <c r="KRS127" s="686"/>
      <c r="KRT127" s="686"/>
      <c r="KRU127" s="686"/>
      <c r="KRV127" s="686"/>
      <c r="KRW127" s="686"/>
      <c r="KRX127" s="686"/>
      <c r="KRY127" s="686"/>
      <c r="KRZ127" s="686"/>
      <c r="KSA127" s="686"/>
      <c r="KSB127" s="686"/>
      <c r="KSC127" s="686"/>
      <c r="KSD127" s="686"/>
      <c r="KSE127" s="686"/>
      <c r="KSF127" s="686"/>
      <c r="KSG127" s="686"/>
      <c r="KSH127" s="686"/>
      <c r="KSI127" s="686"/>
      <c r="KSJ127" s="686"/>
      <c r="KSK127" s="686"/>
      <c r="KSL127" s="686"/>
      <c r="KSM127" s="686"/>
      <c r="KSN127" s="686"/>
      <c r="KSO127" s="686"/>
      <c r="KSP127" s="686"/>
      <c r="KSQ127" s="686"/>
      <c r="KSR127" s="686"/>
      <c r="KSS127" s="686"/>
      <c r="KST127" s="686"/>
      <c r="KSU127" s="686"/>
      <c r="KSV127" s="686"/>
      <c r="KSW127" s="686"/>
      <c r="KSX127" s="686"/>
      <c r="KSY127" s="686"/>
      <c r="KSZ127" s="686"/>
      <c r="KTA127" s="686"/>
      <c r="KTB127" s="686"/>
      <c r="KTC127" s="686"/>
      <c r="KTD127" s="686"/>
      <c r="KTE127" s="686"/>
      <c r="KTF127" s="686"/>
      <c r="KTG127" s="686"/>
      <c r="KTH127" s="686"/>
      <c r="KTI127" s="686"/>
      <c r="KTJ127" s="686"/>
      <c r="KTK127" s="686"/>
      <c r="KTL127" s="686"/>
      <c r="KTM127" s="686"/>
      <c r="KTN127" s="686"/>
      <c r="KTO127" s="686"/>
      <c r="KTP127" s="686"/>
      <c r="KTQ127" s="686"/>
      <c r="KTR127" s="686"/>
      <c r="KTS127" s="686"/>
      <c r="KTT127" s="686"/>
      <c r="KTU127" s="686"/>
      <c r="KTV127" s="686"/>
      <c r="KTW127" s="686"/>
      <c r="KTX127" s="686"/>
      <c r="KTY127" s="686"/>
      <c r="KTZ127" s="686"/>
      <c r="KUA127" s="686"/>
      <c r="KUB127" s="686"/>
      <c r="KUC127" s="686"/>
      <c r="KUD127" s="686"/>
      <c r="KUE127" s="686"/>
      <c r="KUF127" s="686"/>
      <c r="KUG127" s="686"/>
      <c r="KUH127" s="686"/>
      <c r="KUI127" s="686"/>
      <c r="KUJ127" s="686"/>
      <c r="KUK127" s="686"/>
      <c r="KUL127" s="686"/>
      <c r="KUM127" s="686"/>
      <c r="KUN127" s="686"/>
      <c r="KUO127" s="686"/>
      <c r="KUP127" s="686"/>
      <c r="KUQ127" s="686"/>
      <c r="KUR127" s="686"/>
      <c r="KUS127" s="686"/>
      <c r="KUT127" s="686"/>
      <c r="KUU127" s="686"/>
      <c r="KUV127" s="686"/>
      <c r="KUW127" s="686"/>
      <c r="KUX127" s="686"/>
      <c r="KUY127" s="686"/>
      <c r="KUZ127" s="686"/>
      <c r="KVA127" s="686"/>
      <c r="KVB127" s="686"/>
      <c r="KVC127" s="686"/>
      <c r="KVD127" s="686"/>
      <c r="KVE127" s="686"/>
      <c r="KVF127" s="686"/>
      <c r="KVG127" s="686"/>
      <c r="KVH127" s="686"/>
      <c r="KVI127" s="686"/>
      <c r="KVJ127" s="686"/>
      <c r="KVK127" s="686"/>
      <c r="KVL127" s="686"/>
      <c r="KVM127" s="686"/>
      <c r="KVN127" s="686"/>
      <c r="KVO127" s="686"/>
      <c r="KVP127" s="686"/>
      <c r="KVQ127" s="686"/>
      <c r="KVR127" s="686"/>
      <c r="KVS127" s="686"/>
      <c r="KVT127" s="686"/>
      <c r="KVU127" s="686"/>
      <c r="KVV127" s="686"/>
      <c r="KVW127" s="686"/>
      <c r="KVX127" s="686"/>
      <c r="KVY127" s="686"/>
      <c r="KVZ127" s="686"/>
      <c r="KWA127" s="686"/>
      <c r="KWB127" s="686"/>
      <c r="KWC127" s="686"/>
      <c r="KWD127" s="686"/>
      <c r="KWE127" s="686"/>
      <c r="KWF127" s="686"/>
      <c r="KWG127" s="686"/>
      <c r="KWH127" s="686"/>
      <c r="KWI127" s="686"/>
      <c r="KWJ127" s="686"/>
      <c r="KWK127" s="686"/>
      <c r="KWL127" s="686"/>
      <c r="KWM127" s="686"/>
      <c r="KWN127" s="686"/>
      <c r="KWO127" s="686"/>
      <c r="KWP127" s="686"/>
      <c r="KWQ127" s="686"/>
      <c r="KWR127" s="686"/>
      <c r="KWS127" s="686"/>
      <c r="KWT127" s="686"/>
      <c r="KWU127" s="686"/>
      <c r="KWV127" s="686"/>
      <c r="KWW127" s="686"/>
      <c r="KWX127" s="686"/>
      <c r="KWY127" s="686"/>
      <c r="KWZ127" s="686"/>
      <c r="KXA127" s="686"/>
      <c r="KXB127" s="686"/>
      <c r="KXC127" s="686"/>
      <c r="KXD127" s="686"/>
      <c r="KXE127" s="686"/>
      <c r="KXF127" s="686"/>
      <c r="KXG127" s="686"/>
      <c r="KXH127" s="686"/>
      <c r="KXI127" s="686"/>
      <c r="KXJ127" s="686"/>
      <c r="KXK127" s="686"/>
      <c r="KXL127" s="686"/>
      <c r="KXM127" s="686"/>
      <c r="KXN127" s="686"/>
      <c r="KXO127" s="686"/>
      <c r="KXP127" s="686"/>
      <c r="KXQ127" s="686"/>
      <c r="KXR127" s="686"/>
      <c r="KXS127" s="686"/>
      <c r="KXT127" s="686"/>
      <c r="KXU127" s="686"/>
      <c r="KXV127" s="686"/>
      <c r="KXW127" s="686"/>
      <c r="KXX127" s="686"/>
      <c r="KXY127" s="686"/>
      <c r="KXZ127" s="686"/>
      <c r="KYA127" s="686"/>
      <c r="KYB127" s="686"/>
      <c r="KYC127" s="686"/>
      <c r="KYD127" s="686"/>
      <c r="KYE127" s="686"/>
      <c r="KYF127" s="686"/>
      <c r="KYG127" s="686"/>
      <c r="KYH127" s="686"/>
      <c r="KYI127" s="686"/>
      <c r="KYJ127" s="686"/>
      <c r="KYK127" s="686"/>
      <c r="KYL127" s="686"/>
      <c r="KYM127" s="686"/>
      <c r="KYN127" s="686"/>
      <c r="KYO127" s="686"/>
      <c r="KYP127" s="686"/>
      <c r="KYQ127" s="686"/>
      <c r="KYR127" s="686"/>
      <c r="KYS127" s="686"/>
      <c r="KYT127" s="686"/>
      <c r="KYU127" s="686"/>
      <c r="KYV127" s="686"/>
      <c r="KYW127" s="686"/>
      <c r="KYX127" s="686"/>
      <c r="KYY127" s="686"/>
      <c r="KYZ127" s="686"/>
      <c r="KZA127" s="686"/>
      <c r="KZB127" s="686"/>
      <c r="KZC127" s="686"/>
      <c r="KZD127" s="686"/>
      <c r="KZE127" s="686"/>
      <c r="KZF127" s="686"/>
      <c r="KZG127" s="686"/>
      <c r="KZH127" s="686"/>
      <c r="KZI127" s="686"/>
      <c r="KZJ127" s="686"/>
      <c r="KZK127" s="686"/>
      <c r="KZL127" s="686"/>
      <c r="KZM127" s="686"/>
      <c r="KZN127" s="686"/>
      <c r="KZO127" s="686"/>
      <c r="KZP127" s="686"/>
      <c r="KZQ127" s="686"/>
      <c r="KZR127" s="686"/>
      <c r="KZS127" s="686"/>
      <c r="KZT127" s="686"/>
      <c r="KZU127" s="686"/>
      <c r="KZV127" s="686"/>
      <c r="KZW127" s="686"/>
      <c r="KZX127" s="686"/>
      <c r="KZY127" s="686"/>
      <c r="KZZ127" s="686"/>
      <c r="LAA127" s="686"/>
      <c r="LAB127" s="686"/>
      <c r="LAC127" s="686"/>
      <c r="LAD127" s="686"/>
      <c r="LAE127" s="686"/>
      <c r="LAF127" s="686"/>
      <c r="LAG127" s="686"/>
      <c r="LAH127" s="686"/>
      <c r="LAI127" s="686"/>
      <c r="LAJ127" s="686"/>
      <c r="LAK127" s="686"/>
      <c r="LAL127" s="686"/>
      <c r="LAM127" s="686"/>
      <c r="LAN127" s="686"/>
      <c r="LAO127" s="686"/>
      <c r="LAP127" s="686"/>
      <c r="LAQ127" s="686"/>
      <c r="LAR127" s="686"/>
      <c r="LAS127" s="686"/>
      <c r="LAT127" s="686"/>
      <c r="LAU127" s="686"/>
      <c r="LAV127" s="686"/>
      <c r="LAW127" s="686"/>
      <c r="LAX127" s="686"/>
      <c r="LAY127" s="686"/>
      <c r="LAZ127" s="686"/>
      <c r="LBA127" s="686"/>
      <c r="LBB127" s="686"/>
      <c r="LBC127" s="686"/>
      <c r="LBD127" s="686"/>
      <c r="LBE127" s="686"/>
      <c r="LBF127" s="686"/>
      <c r="LBG127" s="686"/>
      <c r="LBH127" s="686"/>
      <c r="LBI127" s="686"/>
      <c r="LBJ127" s="686"/>
      <c r="LBK127" s="686"/>
      <c r="LBL127" s="686"/>
      <c r="LBM127" s="686"/>
      <c r="LBN127" s="686"/>
      <c r="LBO127" s="686"/>
      <c r="LBP127" s="686"/>
      <c r="LBQ127" s="686"/>
      <c r="LBR127" s="686"/>
      <c r="LBS127" s="686"/>
      <c r="LBT127" s="686"/>
      <c r="LBU127" s="686"/>
      <c r="LBV127" s="686"/>
      <c r="LBW127" s="686"/>
      <c r="LBX127" s="686"/>
      <c r="LBY127" s="686"/>
      <c r="LBZ127" s="686"/>
      <c r="LCA127" s="686"/>
      <c r="LCB127" s="686"/>
      <c r="LCC127" s="686"/>
      <c r="LCD127" s="686"/>
      <c r="LCE127" s="686"/>
      <c r="LCF127" s="686"/>
      <c r="LCG127" s="686"/>
      <c r="LCH127" s="686"/>
      <c r="LCI127" s="686"/>
      <c r="LCJ127" s="686"/>
      <c r="LCK127" s="686"/>
      <c r="LCL127" s="686"/>
      <c r="LCM127" s="686"/>
      <c r="LCN127" s="686"/>
      <c r="LCO127" s="686"/>
      <c r="LCP127" s="686"/>
      <c r="LCQ127" s="686"/>
      <c r="LCR127" s="686"/>
      <c r="LCS127" s="686"/>
      <c r="LCT127" s="686"/>
      <c r="LCU127" s="686"/>
      <c r="LCV127" s="686"/>
      <c r="LCW127" s="686"/>
      <c r="LCX127" s="686"/>
      <c r="LCY127" s="686"/>
      <c r="LCZ127" s="686"/>
      <c r="LDA127" s="686"/>
      <c r="LDB127" s="686"/>
      <c r="LDC127" s="686"/>
      <c r="LDD127" s="686"/>
      <c r="LDE127" s="686"/>
      <c r="LDF127" s="686"/>
      <c r="LDG127" s="686"/>
      <c r="LDH127" s="686"/>
      <c r="LDI127" s="686"/>
      <c r="LDJ127" s="686"/>
      <c r="LDK127" s="686"/>
      <c r="LDL127" s="686"/>
      <c r="LDM127" s="686"/>
      <c r="LDN127" s="686"/>
      <c r="LDO127" s="686"/>
      <c r="LDP127" s="686"/>
      <c r="LDQ127" s="686"/>
      <c r="LDR127" s="686"/>
      <c r="LDS127" s="686"/>
      <c r="LDT127" s="686"/>
      <c r="LDU127" s="686"/>
      <c r="LDV127" s="686"/>
      <c r="LDW127" s="686"/>
      <c r="LDX127" s="686"/>
      <c r="LDY127" s="686"/>
      <c r="LDZ127" s="686"/>
      <c r="LEA127" s="686"/>
      <c r="LEB127" s="686"/>
      <c r="LEC127" s="686"/>
      <c r="LED127" s="686"/>
      <c r="LEE127" s="686"/>
      <c r="LEF127" s="686"/>
      <c r="LEG127" s="686"/>
      <c r="LEH127" s="686"/>
      <c r="LEI127" s="686"/>
      <c r="LEJ127" s="686"/>
      <c r="LEK127" s="686"/>
      <c r="LEL127" s="686"/>
      <c r="LEM127" s="686"/>
      <c r="LEN127" s="686"/>
      <c r="LEO127" s="686"/>
      <c r="LEP127" s="686"/>
      <c r="LEQ127" s="686"/>
      <c r="LER127" s="686"/>
      <c r="LES127" s="686"/>
      <c r="LET127" s="686"/>
      <c r="LEU127" s="686"/>
      <c r="LEV127" s="686"/>
      <c r="LEW127" s="686"/>
      <c r="LEX127" s="686"/>
      <c r="LEY127" s="686"/>
      <c r="LEZ127" s="686"/>
      <c r="LFA127" s="686"/>
      <c r="LFB127" s="686"/>
      <c r="LFC127" s="686"/>
      <c r="LFD127" s="686"/>
      <c r="LFE127" s="686"/>
      <c r="LFF127" s="686"/>
      <c r="LFG127" s="686"/>
      <c r="LFH127" s="686"/>
      <c r="LFI127" s="686"/>
      <c r="LFJ127" s="686"/>
      <c r="LFK127" s="686"/>
      <c r="LFL127" s="686"/>
      <c r="LFM127" s="686"/>
      <c r="LFN127" s="686"/>
      <c r="LFO127" s="686"/>
      <c r="LFP127" s="686"/>
      <c r="LFQ127" s="686"/>
      <c r="LFR127" s="686"/>
      <c r="LFS127" s="686"/>
      <c r="LFT127" s="686"/>
      <c r="LFU127" s="686"/>
      <c r="LFV127" s="686"/>
      <c r="LFW127" s="686"/>
      <c r="LFX127" s="686"/>
      <c r="LFY127" s="686"/>
      <c r="LFZ127" s="686"/>
      <c r="LGA127" s="686"/>
      <c r="LGB127" s="686"/>
      <c r="LGC127" s="686"/>
      <c r="LGD127" s="686"/>
      <c r="LGE127" s="686"/>
      <c r="LGF127" s="686"/>
      <c r="LGG127" s="686"/>
      <c r="LGH127" s="686"/>
      <c r="LGI127" s="686"/>
      <c r="LGJ127" s="686"/>
      <c r="LGK127" s="686"/>
      <c r="LGL127" s="686"/>
      <c r="LGM127" s="686"/>
      <c r="LGN127" s="686"/>
      <c r="LGO127" s="686"/>
      <c r="LGP127" s="686"/>
      <c r="LGQ127" s="686"/>
      <c r="LGR127" s="686"/>
      <c r="LGS127" s="686"/>
      <c r="LGT127" s="686"/>
      <c r="LGU127" s="686"/>
      <c r="LGV127" s="686"/>
      <c r="LGW127" s="686"/>
      <c r="LGX127" s="686"/>
      <c r="LGY127" s="686"/>
      <c r="LGZ127" s="686"/>
      <c r="LHA127" s="686"/>
      <c r="LHB127" s="686"/>
      <c r="LHC127" s="686"/>
      <c r="LHD127" s="686"/>
      <c r="LHE127" s="686"/>
      <c r="LHF127" s="686"/>
      <c r="LHG127" s="686"/>
      <c r="LHH127" s="686"/>
      <c r="LHI127" s="686"/>
      <c r="LHJ127" s="686"/>
      <c r="LHK127" s="686"/>
      <c r="LHL127" s="686"/>
      <c r="LHM127" s="686"/>
      <c r="LHN127" s="686"/>
      <c r="LHO127" s="686"/>
      <c r="LHP127" s="686"/>
      <c r="LHQ127" s="686"/>
      <c r="LHR127" s="686"/>
      <c r="LHS127" s="686"/>
      <c r="LHT127" s="686"/>
      <c r="LHU127" s="686"/>
      <c r="LHV127" s="686"/>
      <c r="LHW127" s="686"/>
      <c r="LHX127" s="686"/>
      <c r="LHY127" s="686"/>
      <c r="LHZ127" s="686"/>
      <c r="LIA127" s="686"/>
      <c r="LIB127" s="686"/>
      <c r="LIC127" s="686"/>
      <c r="LID127" s="686"/>
      <c r="LIE127" s="686"/>
      <c r="LIF127" s="686"/>
      <c r="LIG127" s="686"/>
      <c r="LIH127" s="686"/>
      <c r="LII127" s="686"/>
      <c r="LIJ127" s="686"/>
      <c r="LIK127" s="686"/>
      <c r="LIL127" s="686"/>
      <c r="LIM127" s="686"/>
      <c r="LIN127" s="686"/>
      <c r="LIO127" s="686"/>
      <c r="LIP127" s="686"/>
      <c r="LIQ127" s="686"/>
      <c r="LIR127" s="686"/>
      <c r="LIS127" s="686"/>
      <c r="LIT127" s="686"/>
      <c r="LIU127" s="686"/>
      <c r="LIV127" s="686"/>
      <c r="LIW127" s="686"/>
      <c r="LIX127" s="686"/>
      <c r="LIY127" s="686"/>
      <c r="LIZ127" s="686"/>
      <c r="LJA127" s="686"/>
      <c r="LJB127" s="686"/>
      <c r="LJC127" s="686"/>
      <c r="LJD127" s="686"/>
      <c r="LJE127" s="686"/>
      <c r="LJF127" s="686"/>
      <c r="LJG127" s="686"/>
      <c r="LJH127" s="686"/>
      <c r="LJI127" s="686"/>
      <c r="LJJ127" s="686"/>
      <c r="LJK127" s="686"/>
      <c r="LJL127" s="686"/>
      <c r="LJM127" s="686"/>
      <c r="LJN127" s="686"/>
      <c r="LJO127" s="686"/>
      <c r="LJP127" s="686"/>
      <c r="LJQ127" s="686"/>
      <c r="LJR127" s="686"/>
      <c r="LJS127" s="686"/>
      <c r="LJT127" s="686"/>
      <c r="LJU127" s="686"/>
      <c r="LJV127" s="686"/>
      <c r="LJW127" s="686"/>
      <c r="LJX127" s="686"/>
      <c r="LJY127" s="686"/>
      <c r="LJZ127" s="686"/>
      <c r="LKA127" s="686"/>
      <c r="LKB127" s="686"/>
      <c r="LKC127" s="686"/>
      <c r="LKD127" s="686"/>
      <c r="LKE127" s="686"/>
      <c r="LKF127" s="686"/>
      <c r="LKG127" s="686"/>
      <c r="LKH127" s="686"/>
      <c r="LKI127" s="686"/>
      <c r="LKJ127" s="686"/>
      <c r="LKK127" s="686"/>
      <c r="LKL127" s="686"/>
      <c r="LKM127" s="686"/>
      <c r="LKN127" s="686"/>
      <c r="LKO127" s="686"/>
      <c r="LKP127" s="686"/>
      <c r="LKQ127" s="686"/>
      <c r="LKR127" s="686"/>
      <c r="LKS127" s="686"/>
      <c r="LKT127" s="686"/>
      <c r="LKU127" s="686"/>
      <c r="LKV127" s="686"/>
      <c r="LKW127" s="686"/>
      <c r="LKX127" s="686"/>
      <c r="LKY127" s="686"/>
      <c r="LKZ127" s="686"/>
      <c r="LLA127" s="686"/>
      <c r="LLB127" s="686"/>
      <c r="LLC127" s="686"/>
      <c r="LLD127" s="686"/>
      <c r="LLE127" s="686"/>
      <c r="LLF127" s="686"/>
      <c r="LLG127" s="686"/>
      <c r="LLH127" s="686"/>
      <c r="LLI127" s="686"/>
      <c r="LLJ127" s="686"/>
      <c r="LLK127" s="686"/>
      <c r="LLL127" s="686"/>
      <c r="LLM127" s="686"/>
      <c r="LLN127" s="686"/>
      <c r="LLO127" s="686"/>
      <c r="LLP127" s="686"/>
      <c r="LLQ127" s="686"/>
      <c r="LLR127" s="686"/>
      <c r="LLS127" s="686"/>
      <c r="LLT127" s="686"/>
      <c r="LLU127" s="686"/>
      <c r="LLV127" s="686"/>
      <c r="LLW127" s="686"/>
      <c r="LLX127" s="686"/>
      <c r="LLY127" s="686"/>
      <c r="LLZ127" s="686"/>
      <c r="LMA127" s="686"/>
      <c r="LMB127" s="686"/>
      <c r="LMC127" s="686"/>
      <c r="LMD127" s="686"/>
      <c r="LME127" s="686"/>
      <c r="LMF127" s="686"/>
      <c r="LMG127" s="686"/>
      <c r="LMH127" s="686"/>
      <c r="LMI127" s="686"/>
      <c r="LMJ127" s="686"/>
      <c r="LMK127" s="686"/>
      <c r="LML127" s="686"/>
      <c r="LMM127" s="686"/>
      <c r="LMN127" s="686"/>
      <c r="LMO127" s="686"/>
      <c r="LMP127" s="686"/>
      <c r="LMQ127" s="686"/>
      <c r="LMR127" s="686"/>
      <c r="LMS127" s="686"/>
      <c r="LMT127" s="686"/>
      <c r="LMU127" s="686"/>
      <c r="LMV127" s="686"/>
      <c r="LMW127" s="686"/>
      <c r="LMX127" s="686"/>
      <c r="LMY127" s="686"/>
      <c r="LMZ127" s="686"/>
      <c r="LNA127" s="686"/>
      <c r="LNB127" s="686"/>
      <c r="LNC127" s="686"/>
      <c r="LND127" s="686"/>
      <c r="LNE127" s="686"/>
      <c r="LNF127" s="686"/>
      <c r="LNG127" s="686"/>
      <c r="LNH127" s="686"/>
      <c r="LNI127" s="686"/>
      <c r="LNJ127" s="686"/>
      <c r="LNK127" s="686"/>
      <c r="LNL127" s="686"/>
      <c r="LNM127" s="686"/>
      <c r="LNN127" s="686"/>
      <c r="LNO127" s="686"/>
      <c r="LNP127" s="686"/>
      <c r="LNQ127" s="686"/>
      <c r="LNR127" s="686"/>
      <c r="LNS127" s="686"/>
      <c r="LNT127" s="686"/>
      <c r="LNU127" s="686"/>
      <c r="LNV127" s="686"/>
      <c r="LNW127" s="686"/>
      <c r="LNX127" s="686"/>
      <c r="LNY127" s="686"/>
      <c r="LNZ127" s="686"/>
      <c r="LOA127" s="686"/>
      <c r="LOB127" s="686"/>
      <c r="LOC127" s="686"/>
      <c r="LOD127" s="686"/>
      <c r="LOE127" s="686"/>
      <c r="LOF127" s="686"/>
      <c r="LOG127" s="686"/>
      <c r="LOH127" s="686"/>
      <c r="LOI127" s="686"/>
      <c r="LOJ127" s="686"/>
      <c r="LOK127" s="686"/>
      <c r="LOL127" s="686"/>
      <c r="LOM127" s="686"/>
      <c r="LON127" s="686"/>
      <c r="LOO127" s="686"/>
      <c r="LOP127" s="686"/>
      <c r="LOQ127" s="686"/>
      <c r="LOR127" s="686"/>
      <c r="LOS127" s="686"/>
      <c r="LOT127" s="686"/>
      <c r="LOU127" s="686"/>
      <c r="LOV127" s="686"/>
      <c r="LOW127" s="686"/>
      <c r="LOX127" s="686"/>
      <c r="LOY127" s="686"/>
      <c r="LOZ127" s="686"/>
      <c r="LPA127" s="686"/>
      <c r="LPB127" s="686"/>
      <c r="LPC127" s="686"/>
      <c r="LPD127" s="686"/>
      <c r="LPE127" s="686"/>
      <c r="LPF127" s="686"/>
      <c r="LPG127" s="686"/>
      <c r="LPH127" s="686"/>
      <c r="LPI127" s="686"/>
      <c r="LPJ127" s="686"/>
      <c r="LPK127" s="686"/>
      <c r="LPL127" s="686"/>
      <c r="LPM127" s="686"/>
      <c r="LPN127" s="686"/>
      <c r="LPO127" s="686"/>
      <c r="LPP127" s="686"/>
      <c r="LPQ127" s="686"/>
      <c r="LPR127" s="686"/>
      <c r="LPS127" s="686"/>
      <c r="LPT127" s="686"/>
      <c r="LPU127" s="686"/>
      <c r="LPV127" s="686"/>
      <c r="LPW127" s="686"/>
      <c r="LPX127" s="686"/>
      <c r="LPY127" s="686"/>
      <c r="LPZ127" s="686"/>
      <c r="LQA127" s="686"/>
      <c r="LQB127" s="686"/>
      <c r="LQC127" s="686"/>
      <c r="LQD127" s="686"/>
      <c r="LQE127" s="686"/>
      <c r="LQF127" s="686"/>
      <c r="LQG127" s="686"/>
      <c r="LQH127" s="686"/>
      <c r="LQI127" s="686"/>
      <c r="LQJ127" s="686"/>
      <c r="LQK127" s="686"/>
      <c r="LQL127" s="686"/>
      <c r="LQM127" s="686"/>
      <c r="LQN127" s="686"/>
      <c r="LQO127" s="686"/>
      <c r="LQP127" s="686"/>
      <c r="LQQ127" s="686"/>
      <c r="LQR127" s="686"/>
      <c r="LQS127" s="686"/>
      <c r="LQT127" s="686"/>
      <c r="LQU127" s="686"/>
      <c r="LQV127" s="686"/>
      <c r="LQW127" s="686"/>
      <c r="LQX127" s="686"/>
      <c r="LQY127" s="686"/>
      <c r="LQZ127" s="686"/>
      <c r="LRA127" s="686"/>
      <c r="LRB127" s="686"/>
      <c r="LRC127" s="686"/>
      <c r="LRD127" s="686"/>
      <c r="LRE127" s="686"/>
      <c r="LRF127" s="686"/>
      <c r="LRG127" s="686"/>
      <c r="LRH127" s="686"/>
      <c r="LRI127" s="686"/>
      <c r="LRJ127" s="686"/>
      <c r="LRK127" s="686"/>
      <c r="LRL127" s="686"/>
      <c r="LRM127" s="686"/>
      <c r="LRN127" s="686"/>
      <c r="LRO127" s="686"/>
      <c r="LRP127" s="686"/>
      <c r="LRQ127" s="686"/>
      <c r="LRR127" s="686"/>
      <c r="LRS127" s="686"/>
      <c r="LRT127" s="686"/>
      <c r="LRU127" s="686"/>
      <c r="LRV127" s="686"/>
      <c r="LRW127" s="686"/>
      <c r="LRX127" s="686"/>
      <c r="LRY127" s="686"/>
      <c r="LRZ127" s="686"/>
      <c r="LSA127" s="686"/>
      <c r="LSB127" s="686"/>
      <c r="LSC127" s="686"/>
      <c r="LSD127" s="686"/>
      <c r="LSE127" s="686"/>
      <c r="LSF127" s="686"/>
      <c r="LSG127" s="686"/>
      <c r="LSH127" s="686"/>
      <c r="LSI127" s="686"/>
      <c r="LSJ127" s="686"/>
      <c r="LSK127" s="686"/>
      <c r="LSL127" s="686"/>
      <c r="LSM127" s="686"/>
      <c r="LSN127" s="686"/>
      <c r="LSO127" s="686"/>
      <c r="LSP127" s="686"/>
      <c r="LSQ127" s="686"/>
      <c r="LSR127" s="686"/>
      <c r="LSS127" s="686"/>
      <c r="LST127" s="686"/>
      <c r="LSU127" s="686"/>
      <c r="LSV127" s="686"/>
      <c r="LSW127" s="686"/>
      <c r="LSX127" s="686"/>
      <c r="LSY127" s="686"/>
      <c r="LSZ127" s="686"/>
      <c r="LTA127" s="686"/>
      <c r="LTB127" s="686"/>
      <c r="LTC127" s="686"/>
      <c r="LTD127" s="686"/>
      <c r="LTE127" s="686"/>
      <c r="LTF127" s="686"/>
      <c r="LTG127" s="686"/>
      <c r="LTH127" s="686"/>
      <c r="LTI127" s="686"/>
      <c r="LTJ127" s="686"/>
      <c r="LTK127" s="686"/>
      <c r="LTL127" s="686"/>
      <c r="LTM127" s="686"/>
      <c r="LTN127" s="686"/>
      <c r="LTO127" s="686"/>
      <c r="LTP127" s="686"/>
      <c r="LTQ127" s="686"/>
      <c r="LTR127" s="686"/>
      <c r="LTS127" s="686"/>
      <c r="LTT127" s="686"/>
      <c r="LTU127" s="686"/>
      <c r="LTV127" s="686"/>
      <c r="LTW127" s="686"/>
      <c r="LTX127" s="686"/>
      <c r="LTY127" s="686"/>
      <c r="LTZ127" s="686"/>
      <c r="LUA127" s="686"/>
      <c r="LUB127" s="686"/>
      <c r="LUC127" s="686"/>
      <c r="LUD127" s="686"/>
      <c r="LUE127" s="686"/>
      <c r="LUF127" s="686"/>
      <c r="LUG127" s="686"/>
      <c r="LUH127" s="686"/>
      <c r="LUI127" s="686"/>
      <c r="LUJ127" s="686"/>
      <c r="LUK127" s="686"/>
      <c r="LUL127" s="686"/>
      <c r="LUM127" s="686"/>
      <c r="LUN127" s="686"/>
      <c r="LUO127" s="686"/>
      <c r="LUP127" s="686"/>
      <c r="LUQ127" s="686"/>
      <c r="LUR127" s="686"/>
      <c r="LUS127" s="686"/>
      <c r="LUT127" s="686"/>
      <c r="LUU127" s="686"/>
      <c r="LUV127" s="686"/>
      <c r="LUW127" s="686"/>
      <c r="LUX127" s="686"/>
      <c r="LUY127" s="686"/>
      <c r="LUZ127" s="686"/>
      <c r="LVA127" s="686"/>
      <c r="LVB127" s="686"/>
      <c r="LVC127" s="686"/>
      <c r="LVD127" s="686"/>
      <c r="LVE127" s="686"/>
      <c r="LVF127" s="686"/>
      <c r="LVG127" s="686"/>
      <c r="LVH127" s="686"/>
      <c r="LVI127" s="686"/>
      <c r="LVJ127" s="686"/>
      <c r="LVK127" s="686"/>
      <c r="LVL127" s="686"/>
      <c r="LVM127" s="686"/>
      <c r="LVN127" s="686"/>
      <c r="LVO127" s="686"/>
      <c r="LVP127" s="686"/>
      <c r="LVQ127" s="686"/>
      <c r="LVR127" s="686"/>
      <c r="LVS127" s="686"/>
      <c r="LVT127" s="686"/>
      <c r="LVU127" s="686"/>
      <c r="LVV127" s="686"/>
      <c r="LVW127" s="686"/>
      <c r="LVX127" s="686"/>
      <c r="LVY127" s="686"/>
      <c r="LVZ127" s="686"/>
      <c r="LWA127" s="686"/>
      <c r="LWB127" s="686"/>
      <c r="LWC127" s="686"/>
      <c r="LWD127" s="686"/>
      <c r="LWE127" s="686"/>
      <c r="LWF127" s="686"/>
      <c r="LWG127" s="686"/>
      <c r="LWH127" s="686"/>
      <c r="LWI127" s="686"/>
      <c r="LWJ127" s="686"/>
      <c r="LWK127" s="686"/>
      <c r="LWL127" s="686"/>
      <c r="LWM127" s="686"/>
      <c r="LWN127" s="686"/>
      <c r="LWO127" s="686"/>
      <c r="LWP127" s="686"/>
      <c r="LWQ127" s="686"/>
      <c r="LWR127" s="686"/>
      <c r="LWS127" s="686"/>
      <c r="LWT127" s="686"/>
      <c r="LWU127" s="686"/>
      <c r="LWV127" s="686"/>
      <c r="LWW127" s="686"/>
      <c r="LWX127" s="686"/>
      <c r="LWY127" s="686"/>
      <c r="LWZ127" s="686"/>
      <c r="LXA127" s="686"/>
      <c r="LXB127" s="686"/>
      <c r="LXC127" s="686"/>
      <c r="LXD127" s="686"/>
      <c r="LXE127" s="686"/>
      <c r="LXF127" s="686"/>
      <c r="LXG127" s="686"/>
      <c r="LXH127" s="686"/>
      <c r="LXI127" s="686"/>
      <c r="LXJ127" s="686"/>
      <c r="LXK127" s="686"/>
      <c r="LXL127" s="686"/>
      <c r="LXM127" s="686"/>
      <c r="LXN127" s="686"/>
      <c r="LXO127" s="686"/>
      <c r="LXP127" s="686"/>
      <c r="LXQ127" s="686"/>
      <c r="LXR127" s="686"/>
      <c r="LXS127" s="686"/>
      <c r="LXT127" s="686"/>
      <c r="LXU127" s="686"/>
      <c r="LXV127" s="686"/>
      <c r="LXW127" s="686"/>
      <c r="LXX127" s="686"/>
      <c r="LXY127" s="686"/>
      <c r="LXZ127" s="686"/>
      <c r="LYA127" s="686"/>
      <c r="LYB127" s="686"/>
      <c r="LYC127" s="686"/>
      <c r="LYD127" s="686"/>
      <c r="LYE127" s="686"/>
      <c r="LYF127" s="686"/>
      <c r="LYG127" s="686"/>
      <c r="LYH127" s="686"/>
      <c r="LYI127" s="686"/>
      <c r="LYJ127" s="686"/>
      <c r="LYK127" s="686"/>
      <c r="LYL127" s="686"/>
      <c r="LYM127" s="686"/>
      <c r="LYN127" s="686"/>
      <c r="LYO127" s="686"/>
      <c r="LYP127" s="686"/>
      <c r="LYQ127" s="686"/>
      <c r="LYR127" s="686"/>
      <c r="LYS127" s="686"/>
      <c r="LYT127" s="686"/>
      <c r="LYU127" s="686"/>
      <c r="LYV127" s="686"/>
      <c r="LYW127" s="686"/>
      <c r="LYX127" s="686"/>
      <c r="LYY127" s="686"/>
      <c r="LYZ127" s="686"/>
      <c r="LZA127" s="686"/>
      <c r="LZB127" s="686"/>
      <c r="LZC127" s="686"/>
      <c r="LZD127" s="686"/>
      <c r="LZE127" s="686"/>
      <c r="LZF127" s="686"/>
      <c r="LZG127" s="686"/>
      <c r="LZH127" s="686"/>
      <c r="LZI127" s="686"/>
      <c r="LZJ127" s="686"/>
      <c r="LZK127" s="686"/>
      <c r="LZL127" s="686"/>
      <c r="LZM127" s="686"/>
      <c r="LZN127" s="686"/>
      <c r="LZO127" s="686"/>
      <c r="LZP127" s="686"/>
      <c r="LZQ127" s="686"/>
      <c r="LZR127" s="686"/>
      <c r="LZS127" s="686"/>
      <c r="LZT127" s="686"/>
      <c r="LZU127" s="686"/>
      <c r="LZV127" s="686"/>
      <c r="LZW127" s="686"/>
      <c r="LZX127" s="686"/>
      <c r="LZY127" s="686"/>
      <c r="LZZ127" s="686"/>
      <c r="MAA127" s="686"/>
      <c r="MAB127" s="686"/>
      <c r="MAC127" s="686"/>
      <c r="MAD127" s="686"/>
      <c r="MAE127" s="686"/>
      <c r="MAF127" s="686"/>
      <c r="MAG127" s="686"/>
      <c r="MAH127" s="686"/>
      <c r="MAI127" s="686"/>
      <c r="MAJ127" s="686"/>
      <c r="MAK127" s="686"/>
      <c r="MAL127" s="686"/>
      <c r="MAM127" s="686"/>
      <c r="MAN127" s="686"/>
      <c r="MAO127" s="686"/>
      <c r="MAP127" s="686"/>
      <c r="MAQ127" s="686"/>
      <c r="MAR127" s="686"/>
      <c r="MAS127" s="686"/>
      <c r="MAT127" s="686"/>
      <c r="MAU127" s="686"/>
      <c r="MAV127" s="686"/>
      <c r="MAW127" s="686"/>
      <c r="MAX127" s="686"/>
      <c r="MAY127" s="686"/>
      <c r="MAZ127" s="686"/>
      <c r="MBA127" s="686"/>
      <c r="MBB127" s="686"/>
      <c r="MBC127" s="686"/>
      <c r="MBD127" s="686"/>
      <c r="MBE127" s="686"/>
      <c r="MBF127" s="686"/>
      <c r="MBG127" s="686"/>
      <c r="MBH127" s="686"/>
      <c r="MBI127" s="686"/>
      <c r="MBJ127" s="686"/>
      <c r="MBK127" s="686"/>
      <c r="MBL127" s="686"/>
      <c r="MBM127" s="686"/>
      <c r="MBN127" s="686"/>
      <c r="MBO127" s="686"/>
      <c r="MBP127" s="686"/>
      <c r="MBQ127" s="686"/>
      <c r="MBR127" s="686"/>
      <c r="MBS127" s="686"/>
      <c r="MBT127" s="686"/>
      <c r="MBU127" s="686"/>
      <c r="MBV127" s="686"/>
      <c r="MBW127" s="686"/>
      <c r="MBX127" s="686"/>
      <c r="MBY127" s="686"/>
      <c r="MBZ127" s="686"/>
      <c r="MCA127" s="686"/>
      <c r="MCB127" s="686"/>
      <c r="MCC127" s="686"/>
      <c r="MCD127" s="686"/>
      <c r="MCE127" s="686"/>
      <c r="MCF127" s="686"/>
      <c r="MCG127" s="686"/>
      <c r="MCH127" s="686"/>
      <c r="MCI127" s="686"/>
      <c r="MCJ127" s="686"/>
      <c r="MCK127" s="686"/>
      <c r="MCL127" s="686"/>
      <c r="MCM127" s="686"/>
      <c r="MCN127" s="686"/>
      <c r="MCO127" s="686"/>
      <c r="MCP127" s="686"/>
      <c r="MCQ127" s="686"/>
      <c r="MCR127" s="686"/>
      <c r="MCS127" s="686"/>
      <c r="MCT127" s="686"/>
      <c r="MCU127" s="686"/>
      <c r="MCV127" s="686"/>
      <c r="MCW127" s="686"/>
      <c r="MCX127" s="686"/>
      <c r="MCY127" s="686"/>
      <c r="MCZ127" s="686"/>
      <c r="MDA127" s="686"/>
      <c r="MDB127" s="686"/>
      <c r="MDC127" s="686"/>
      <c r="MDD127" s="686"/>
      <c r="MDE127" s="686"/>
      <c r="MDF127" s="686"/>
      <c r="MDG127" s="686"/>
      <c r="MDH127" s="686"/>
      <c r="MDI127" s="686"/>
      <c r="MDJ127" s="686"/>
      <c r="MDK127" s="686"/>
      <c r="MDL127" s="686"/>
      <c r="MDM127" s="686"/>
      <c r="MDN127" s="686"/>
      <c r="MDO127" s="686"/>
      <c r="MDP127" s="686"/>
      <c r="MDQ127" s="686"/>
      <c r="MDR127" s="686"/>
      <c r="MDS127" s="686"/>
      <c r="MDT127" s="686"/>
      <c r="MDU127" s="686"/>
      <c r="MDV127" s="686"/>
      <c r="MDW127" s="686"/>
      <c r="MDX127" s="686"/>
      <c r="MDY127" s="686"/>
      <c r="MDZ127" s="686"/>
      <c r="MEA127" s="686"/>
      <c r="MEB127" s="686"/>
      <c r="MEC127" s="686"/>
      <c r="MED127" s="686"/>
      <c r="MEE127" s="686"/>
      <c r="MEF127" s="686"/>
      <c r="MEG127" s="686"/>
      <c r="MEH127" s="686"/>
      <c r="MEI127" s="686"/>
      <c r="MEJ127" s="686"/>
      <c r="MEK127" s="686"/>
      <c r="MEL127" s="686"/>
      <c r="MEM127" s="686"/>
      <c r="MEN127" s="686"/>
      <c r="MEO127" s="686"/>
      <c r="MEP127" s="686"/>
      <c r="MEQ127" s="686"/>
      <c r="MER127" s="686"/>
      <c r="MES127" s="686"/>
      <c r="MET127" s="686"/>
      <c r="MEU127" s="686"/>
      <c r="MEV127" s="686"/>
      <c r="MEW127" s="686"/>
      <c r="MEX127" s="686"/>
      <c r="MEY127" s="686"/>
      <c r="MEZ127" s="686"/>
      <c r="MFA127" s="686"/>
      <c r="MFB127" s="686"/>
      <c r="MFC127" s="686"/>
      <c r="MFD127" s="686"/>
      <c r="MFE127" s="686"/>
      <c r="MFF127" s="686"/>
      <c r="MFG127" s="686"/>
      <c r="MFH127" s="686"/>
      <c r="MFI127" s="686"/>
      <c r="MFJ127" s="686"/>
      <c r="MFK127" s="686"/>
      <c r="MFL127" s="686"/>
      <c r="MFM127" s="686"/>
      <c r="MFN127" s="686"/>
      <c r="MFO127" s="686"/>
      <c r="MFP127" s="686"/>
      <c r="MFQ127" s="686"/>
      <c r="MFR127" s="686"/>
      <c r="MFS127" s="686"/>
      <c r="MFT127" s="686"/>
      <c r="MFU127" s="686"/>
      <c r="MFV127" s="686"/>
      <c r="MFW127" s="686"/>
      <c r="MFX127" s="686"/>
      <c r="MFY127" s="686"/>
      <c r="MFZ127" s="686"/>
      <c r="MGA127" s="686"/>
      <c r="MGB127" s="686"/>
      <c r="MGC127" s="686"/>
      <c r="MGD127" s="686"/>
      <c r="MGE127" s="686"/>
      <c r="MGF127" s="686"/>
      <c r="MGG127" s="686"/>
      <c r="MGH127" s="686"/>
      <c r="MGI127" s="686"/>
      <c r="MGJ127" s="686"/>
      <c r="MGK127" s="686"/>
      <c r="MGL127" s="686"/>
      <c r="MGM127" s="686"/>
      <c r="MGN127" s="686"/>
      <c r="MGO127" s="686"/>
      <c r="MGP127" s="686"/>
      <c r="MGQ127" s="686"/>
      <c r="MGR127" s="686"/>
      <c r="MGS127" s="686"/>
      <c r="MGT127" s="686"/>
      <c r="MGU127" s="686"/>
      <c r="MGV127" s="686"/>
      <c r="MGW127" s="686"/>
      <c r="MGX127" s="686"/>
      <c r="MGY127" s="686"/>
      <c r="MGZ127" s="686"/>
      <c r="MHA127" s="686"/>
      <c r="MHB127" s="686"/>
      <c r="MHC127" s="686"/>
      <c r="MHD127" s="686"/>
      <c r="MHE127" s="686"/>
      <c r="MHF127" s="686"/>
      <c r="MHG127" s="686"/>
      <c r="MHH127" s="686"/>
      <c r="MHI127" s="686"/>
      <c r="MHJ127" s="686"/>
      <c r="MHK127" s="686"/>
      <c r="MHL127" s="686"/>
      <c r="MHM127" s="686"/>
      <c r="MHN127" s="686"/>
      <c r="MHO127" s="686"/>
      <c r="MHP127" s="686"/>
      <c r="MHQ127" s="686"/>
      <c r="MHR127" s="686"/>
      <c r="MHS127" s="686"/>
      <c r="MHT127" s="686"/>
      <c r="MHU127" s="686"/>
      <c r="MHV127" s="686"/>
      <c r="MHW127" s="686"/>
      <c r="MHX127" s="686"/>
      <c r="MHY127" s="686"/>
      <c r="MHZ127" s="686"/>
      <c r="MIA127" s="686"/>
      <c r="MIB127" s="686"/>
      <c r="MIC127" s="686"/>
      <c r="MID127" s="686"/>
      <c r="MIE127" s="686"/>
      <c r="MIF127" s="686"/>
      <c r="MIG127" s="686"/>
      <c r="MIH127" s="686"/>
      <c r="MII127" s="686"/>
      <c r="MIJ127" s="686"/>
      <c r="MIK127" s="686"/>
      <c r="MIL127" s="686"/>
      <c r="MIM127" s="686"/>
      <c r="MIN127" s="686"/>
      <c r="MIO127" s="686"/>
      <c r="MIP127" s="686"/>
      <c r="MIQ127" s="686"/>
      <c r="MIR127" s="686"/>
      <c r="MIS127" s="686"/>
      <c r="MIT127" s="686"/>
      <c r="MIU127" s="686"/>
      <c r="MIV127" s="686"/>
      <c r="MIW127" s="686"/>
      <c r="MIX127" s="686"/>
      <c r="MIY127" s="686"/>
      <c r="MIZ127" s="686"/>
      <c r="MJA127" s="686"/>
      <c r="MJB127" s="686"/>
      <c r="MJC127" s="686"/>
      <c r="MJD127" s="686"/>
      <c r="MJE127" s="686"/>
      <c r="MJF127" s="686"/>
      <c r="MJG127" s="686"/>
      <c r="MJH127" s="686"/>
      <c r="MJI127" s="686"/>
      <c r="MJJ127" s="686"/>
      <c r="MJK127" s="686"/>
      <c r="MJL127" s="686"/>
      <c r="MJM127" s="686"/>
      <c r="MJN127" s="686"/>
      <c r="MJO127" s="686"/>
      <c r="MJP127" s="686"/>
      <c r="MJQ127" s="686"/>
      <c r="MJR127" s="686"/>
      <c r="MJS127" s="686"/>
      <c r="MJT127" s="686"/>
      <c r="MJU127" s="686"/>
      <c r="MJV127" s="686"/>
      <c r="MJW127" s="686"/>
      <c r="MJX127" s="686"/>
      <c r="MJY127" s="686"/>
      <c r="MJZ127" s="686"/>
      <c r="MKA127" s="686"/>
      <c r="MKB127" s="686"/>
      <c r="MKC127" s="686"/>
      <c r="MKD127" s="686"/>
      <c r="MKE127" s="686"/>
      <c r="MKF127" s="686"/>
      <c r="MKG127" s="686"/>
      <c r="MKH127" s="686"/>
      <c r="MKI127" s="686"/>
      <c r="MKJ127" s="686"/>
      <c r="MKK127" s="686"/>
      <c r="MKL127" s="686"/>
      <c r="MKM127" s="686"/>
      <c r="MKN127" s="686"/>
      <c r="MKO127" s="686"/>
      <c r="MKP127" s="686"/>
      <c r="MKQ127" s="686"/>
      <c r="MKR127" s="686"/>
      <c r="MKS127" s="686"/>
      <c r="MKT127" s="686"/>
      <c r="MKU127" s="686"/>
      <c r="MKV127" s="686"/>
      <c r="MKW127" s="686"/>
      <c r="MKX127" s="686"/>
      <c r="MKY127" s="686"/>
      <c r="MKZ127" s="686"/>
      <c r="MLA127" s="686"/>
      <c r="MLB127" s="686"/>
      <c r="MLC127" s="686"/>
      <c r="MLD127" s="686"/>
      <c r="MLE127" s="686"/>
      <c r="MLF127" s="686"/>
      <c r="MLG127" s="686"/>
      <c r="MLH127" s="686"/>
      <c r="MLI127" s="686"/>
      <c r="MLJ127" s="686"/>
      <c r="MLK127" s="686"/>
      <c r="MLL127" s="686"/>
      <c r="MLM127" s="686"/>
      <c r="MLN127" s="686"/>
      <c r="MLO127" s="686"/>
      <c r="MLP127" s="686"/>
      <c r="MLQ127" s="686"/>
      <c r="MLR127" s="686"/>
      <c r="MLS127" s="686"/>
      <c r="MLT127" s="686"/>
      <c r="MLU127" s="686"/>
      <c r="MLV127" s="686"/>
      <c r="MLW127" s="686"/>
      <c r="MLX127" s="686"/>
      <c r="MLY127" s="686"/>
      <c r="MLZ127" s="686"/>
      <c r="MMA127" s="686"/>
      <c r="MMB127" s="686"/>
      <c r="MMC127" s="686"/>
      <c r="MMD127" s="686"/>
      <c r="MME127" s="686"/>
      <c r="MMF127" s="686"/>
      <c r="MMG127" s="686"/>
      <c r="MMH127" s="686"/>
      <c r="MMI127" s="686"/>
      <c r="MMJ127" s="686"/>
      <c r="MMK127" s="686"/>
      <c r="MML127" s="686"/>
      <c r="MMM127" s="686"/>
      <c r="MMN127" s="686"/>
      <c r="MMO127" s="686"/>
      <c r="MMP127" s="686"/>
      <c r="MMQ127" s="686"/>
      <c r="MMR127" s="686"/>
      <c r="MMS127" s="686"/>
      <c r="MMT127" s="686"/>
      <c r="MMU127" s="686"/>
      <c r="MMV127" s="686"/>
      <c r="MMW127" s="686"/>
      <c r="MMX127" s="686"/>
      <c r="MMY127" s="686"/>
      <c r="MMZ127" s="686"/>
      <c r="MNA127" s="686"/>
      <c r="MNB127" s="686"/>
      <c r="MNC127" s="686"/>
      <c r="MND127" s="686"/>
      <c r="MNE127" s="686"/>
      <c r="MNF127" s="686"/>
      <c r="MNG127" s="686"/>
      <c r="MNH127" s="686"/>
      <c r="MNI127" s="686"/>
      <c r="MNJ127" s="686"/>
      <c r="MNK127" s="686"/>
      <c r="MNL127" s="686"/>
      <c r="MNM127" s="686"/>
      <c r="MNN127" s="686"/>
      <c r="MNO127" s="686"/>
      <c r="MNP127" s="686"/>
      <c r="MNQ127" s="686"/>
      <c r="MNR127" s="686"/>
      <c r="MNS127" s="686"/>
      <c r="MNT127" s="686"/>
      <c r="MNU127" s="686"/>
      <c r="MNV127" s="686"/>
      <c r="MNW127" s="686"/>
      <c r="MNX127" s="686"/>
      <c r="MNY127" s="686"/>
      <c r="MNZ127" s="686"/>
      <c r="MOA127" s="686"/>
      <c r="MOB127" s="686"/>
      <c r="MOC127" s="686"/>
      <c r="MOD127" s="686"/>
      <c r="MOE127" s="686"/>
      <c r="MOF127" s="686"/>
      <c r="MOG127" s="686"/>
      <c r="MOH127" s="686"/>
      <c r="MOI127" s="686"/>
      <c r="MOJ127" s="686"/>
      <c r="MOK127" s="686"/>
      <c r="MOL127" s="686"/>
      <c r="MOM127" s="686"/>
      <c r="MON127" s="686"/>
      <c r="MOO127" s="686"/>
      <c r="MOP127" s="686"/>
      <c r="MOQ127" s="686"/>
      <c r="MOR127" s="686"/>
      <c r="MOS127" s="686"/>
      <c r="MOT127" s="686"/>
      <c r="MOU127" s="686"/>
      <c r="MOV127" s="686"/>
      <c r="MOW127" s="686"/>
      <c r="MOX127" s="686"/>
      <c r="MOY127" s="686"/>
      <c r="MOZ127" s="686"/>
      <c r="MPA127" s="686"/>
      <c r="MPB127" s="686"/>
      <c r="MPC127" s="686"/>
      <c r="MPD127" s="686"/>
      <c r="MPE127" s="686"/>
      <c r="MPF127" s="686"/>
      <c r="MPG127" s="686"/>
      <c r="MPH127" s="686"/>
      <c r="MPI127" s="686"/>
      <c r="MPJ127" s="686"/>
      <c r="MPK127" s="686"/>
      <c r="MPL127" s="686"/>
      <c r="MPM127" s="686"/>
      <c r="MPN127" s="686"/>
      <c r="MPO127" s="686"/>
      <c r="MPP127" s="686"/>
      <c r="MPQ127" s="686"/>
      <c r="MPR127" s="686"/>
      <c r="MPS127" s="686"/>
      <c r="MPT127" s="686"/>
      <c r="MPU127" s="686"/>
      <c r="MPV127" s="686"/>
      <c r="MPW127" s="686"/>
      <c r="MPX127" s="686"/>
      <c r="MPY127" s="686"/>
      <c r="MPZ127" s="686"/>
      <c r="MQA127" s="686"/>
      <c r="MQB127" s="686"/>
      <c r="MQC127" s="686"/>
      <c r="MQD127" s="686"/>
      <c r="MQE127" s="686"/>
      <c r="MQF127" s="686"/>
      <c r="MQG127" s="686"/>
      <c r="MQH127" s="686"/>
      <c r="MQI127" s="686"/>
      <c r="MQJ127" s="686"/>
      <c r="MQK127" s="686"/>
      <c r="MQL127" s="686"/>
      <c r="MQM127" s="686"/>
      <c r="MQN127" s="686"/>
      <c r="MQO127" s="686"/>
      <c r="MQP127" s="686"/>
      <c r="MQQ127" s="686"/>
      <c r="MQR127" s="686"/>
      <c r="MQS127" s="686"/>
      <c r="MQT127" s="686"/>
      <c r="MQU127" s="686"/>
      <c r="MQV127" s="686"/>
      <c r="MQW127" s="686"/>
      <c r="MQX127" s="686"/>
      <c r="MQY127" s="686"/>
      <c r="MQZ127" s="686"/>
      <c r="MRA127" s="686"/>
      <c r="MRB127" s="686"/>
      <c r="MRC127" s="686"/>
      <c r="MRD127" s="686"/>
      <c r="MRE127" s="686"/>
      <c r="MRF127" s="686"/>
      <c r="MRG127" s="686"/>
      <c r="MRH127" s="686"/>
      <c r="MRI127" s="686"/>
      <c r="MRJ127" s="686"/>
      <c r="MRK127" s="686"/>
      <c r="MRL127" s="686"/>
      <c r="MRM127" s="686"/>
      <c r="MRN127" s="686"/>
      <c r="MRO127" s="686"/>
      <c r="MRP127" s="686"/>
      <c r="MRQ127" s="686"/>
      <c r="MRR127" s="686"/>
      <c r="MRS127" s="686"/>
      <c r="MRT127" s="686"/>
      <c r="MRU127" s="686"/>
      <c r="MRV127" s="686"/>
      <c r="MRW127" s="686"/>
      <c r="MRX127" s="686"/>
      <c r="MRY127" s="686"/>
      <c r="MRZ127" s="686"/>
      <c r="MSA127" s="686"/>
      <c r="MSB127" s="686"/>
      <c r="MSC127" s="686"/>
      <c r="MSD127" s="686"/>
      <c r="MSE127" s="686"/>
      <c r="MSF127" s="686"/>
      <c r="MSG127" s="686"/>
      <c r="MSH127" s="686"/>
      <c r="MSI127" s="686"/>
      <c r="MSJ127" s="686"/>
      <c r="MSK127" s="686"/>
      <c r="MSL127" s="686"/>
      <c r="MSM127" s="686"/>
      <c r="MSN127" s="686"/>
      <c r="MSO127" s="686"/>
      <c r="MSP127" s="686"/>
      <c r="MSQ127" s="686"/>
      <c r="MSR127" s="686"/>
      <c r="MSS127" s="686"/>
      <c r="MST127" s="686"/>
      <c r="MSU127" s="686"/>
      <c r="MSV127" s="686"/>
      <c r="MSW127" s="686"/>
      <c r="MSX127" s="686"/>
      <c r="MSY127" s="686"/>
      <c r="MSZ127" s="686"/>
      <c r="MTA127" s="686"/>
      <c r="MTB127" s="686"/>
      <c r="MTC127" s="686"/>
      <c r="MTD127" s="686"/>
      <c r="MTE127" s="686"/>
      <c r="MTF127" s="686"/>
      <c r="MTG127" s="686"/>
      <c r="MTH127" s="686"/>
      <c r="MTI127" s="686"/>
      <c r="MTJ127" s="686"/>
      <c r="MTK127" s="686"/>
      <c r="MTL127" s="686"/>
      <c r="MTM127" s="686"/>
      <c r="MTN127" s="686"/>
      <c r="MTO127" s="686"/>
      <c r="MTP127" s="686"/>
      <c r="MTQ127" s="686"/>
      <c r="MTR127" s="686"/>
      <c r="MTS127" s="686"/>
      <c r="MTT127" s="686"/>
      <c r="MTU127" s="686"/>
      <c r="MTV127" s="686"/>
      <c r="MTW127" s="686"/>
      <c r="MTX127" s="686"/>
      <c r="MTY127" s="686"/>
      <c r="MTZ127" s="686"/>
      <c r="MUA127" s="686"/>
      <c r="MUB127" s="686"/>
      <c r="MUC127" s="686"/>
      <c r="MUD127" s="686"/>
      <c r="MUE127" s="686"/>
      <c r="MUF127" s="686"/>
      <c r="MUG127" s="686"/>
      <c r="MUH127" s="686"/>
      <c r="MUI127" s="686"/>
      <c r="MUJ127" s="686"/>
      <c r="MUK127" s="686"/>
      <c r="MUL127" s="686"/>
      <c r="MUM127" s="686"/>
      <c r="MUN127" s="686"/>
      <c r="MUO127" s="686"/>
      <c r="MUP127" s="686"/>
      <c r="MUQ127" s="686"/>
      <c r="MUR127" s="686"/>
      <c r="MUS127" s="686"/>
      <c r="MUT127" s="686"/>
      <c r="MUU127" s="686"/>
      <c r="MUV127" s="686"/>
      <c r="MUW127" s="686"/>
      <c r="MUX127" s="686"/>
      <c r="MUY127" s="686"/>
      <c r="MUZ127" s="686"/>
      <c r="MVA127" s="686"/>
      <c r="MVB127" s="686"/>
      <c r="MVC127" s="686"/>
      <c r="MVD127" s="686"/>
      <c r="MVE127" s="686"/>
      <c r="MVF127" s="686"/>
      <c r="MVG127" s="686"/>
      <c r="MVH127" s="686"/>
      <c r="MVI127" s="686"/>
      <c r="MVJ127" s="686"/>
      <c r="MVK127" s="686"/>
      <c r="MVL127" s="686"/>
      <c r="MVM127" s="686"/>
      <c r="MVN127" s="686"/>
      <c r="MVO127" s="686"/>
      <c r="MVP127" s="686"/>
      <c r="MVQ127" s="686"/>
      <c r="MVR127" s="686"/>
      <c r="MVS127" s="686"/>
      <c r="MVT127" s="686"/>
      <c r="MVU127" s="686"/>
      <c r="MVV127" s="686"/>
      <c r="MVW127" s="686"/>
      <c r="MVX127" s="686"/>
      <c r="MVY127" s="686"/>
      <c r="MVZ127" s="686"/>
      <c r="MWA127" s="686"/>
      <c r="MWB127" s="686"/>
      <c r="MWC127" s="686"/>
      <c r="MWD127" s="686"/>
      <c r="MWE127" s="686"/>
      <c r="MWF127" s="686"/>
      <c r="MWG127" s="686"/>
      <c r="MWH127" s="686"/>
      <c r="MWI127" s="686"/>
      <c r="MWJ127" s="686"/>
      <c r="MWK127" s="686"/>
      <c r="MWL127" s="686"/>
      <c r="MWM127" s="686"/>
      <c r="MWN127" s="686"/>
      <c r="MWO127" s="686"/>
      <c r="MWP127" s="686"/>
      <c r="MWQ127" s="686"/>
      <c r="MWR127" s="686"/>
      <c r="MWS127" s="686"/>
      <c r="MWT127" s="686"/>
      <c r="MWU127" s="686"/>
      <c r="MWV127" s="686"/>
      <c r="MWW127" s="686"/>
      <c r="MWX127" s="686"/>
      <c r="MWY127" s="686"/>
      <c r="MWZ127" s="686"/>
      <c r="MXA127" s="686"/>
      <c r="MXB127" s="686"/>
      <c r="MXC127" s="686"/>
      <c r="MXD127" s="686"/>
      <c r="MXE127" s="686"/>
      <c r="MXF127" s="686"/>
      <c r="MXG127" s="686"/>
      <c r="MXH127" s="686"/>
      <c r="MXI127" s="686"/>
      <c r="MXJ127" s="686"/>
      <c r="MXK127" s="686"/>
      <c r="MXL127" s="686"/>
      <c r="MXM127" s="686"/>
      <c r="MXN127" s="686"/>
      <c r="MXO127" s="686"/>
      <c r="MXP127" s="686"/>
      <c r="MXQ127" s="686"/>
      <c r="MXR127" s="686"/>
      <c r="MXS127" s="686"/>
      <c r="MXT127" s="686"/>
      <c r="MXU127" s="686"/>
      <c r="MXV127" s="686"/>
      <c r="MXW127" s="686"/>
      <c r="MXX127" s="686"/>
      <c r="MXY127" s="686"/>
      <c r="MXZ127" s="686"/>
      <c r="MYA127" s="686"/>
      <c r="MYB127" s="686"/>
      <c r="MYC127" s="686"/>
      <c r="MYD127" s="686"/>
      <c r="MYE127" s="686"/>
      <c r="MYF127" s="686"/>
      <c r="MYG127" s="686"/>
      <c r="MYH127" s="686"/>
      <c r="MYI127" s="686"/>
      <c r="MYJ127" s="686"/>
      <c r="MYK127" s="686"/>
      <c r="MYL127" s="686"/>
      <c r="MYM127" s="686"/>
      <c r="MYN127" s="686"/>
      <c r="MYO127" s="686"/>
      <c r="MYP127" s="686"/>
      <c r="MYQ127" s="686"/>
      <c r="MYR127" s="686"/>
      <c r="MYS127" s="686"/>
      <c r="MYT127" s="686"/>
      <c r="MYU127" s="686"/>
      <c r="MYV127" s="686"/>
      <c r="MYW127" s="686"/>
      <c r="MYX127" s="686"/>
      <c r="MYY127" s="686"/>
      <c r="MYZ127" s="686"/>
      <c r="MZA127" s="686"/>
      <c r="MZB127" s="686"/>
      <c r="MZC127" s="686"/>
      <c r="MZD127" s="686"/>
      <c r="MZE127" s="686"/>
      <c r="MZF127" s="686"/>
      <c r="MZG127" s="686"/>
      <c r="MZH127" s="686"/>
      <c r="MZI127" s="686"/>
      <c r="MZJ127" s="686"/>
      <c r="MZK127" s="686"/>
      <c r="MZL127" s="686"/>
      <c r="MZM127" s="686"/>
      <c r="MZN127" s="686"/>
      <c r="MZO127" s="686"/>
      <c r="MZP127" s="686"/>
      <c r="MZQ127" s="686"/>
      <c r="MZR127" s="686"/>
      <c r="MZS127" s="686"/>
      <c r="MZT127" s="686"/>
      <c r="MZU127" s="686"/>
      <c r="MZV127" s="686"/>
      <c r="MZW127" s="686"/>
      <c r="MZX127" s="686"/>
      <c r="MZY127" s="686"/>
      <c r="MZZ127" s="686"/>
      <c r="NAA127" s="686"/>
      <c r="NAB127" s="686"/>
      <c r="NAC127" s="686"/>
      <c r="NAD127" s="686"/>
      <c r="NAE127" s="686"/>
      <c r="NAF127" s="686"/>
      <c r="NAG127" s="686"/>
      <c r="NAH127" s="686"/>
      <c r="NAI127" s="686"/>
      <c r="NAJ127" s="686"/>
      <c r="NAK127" s="686"/>
      <c r="NAL127" s="686"/>
      <c r="NAM127" s="686"/>
      <c r="NAN127" s="686"/>
      <c r="NAO127" s="686"/>
      <c r="NAP127" s="686"/>
      <c r="NAQ127" s="686"/>
      <c r="NAR127" s="686"/>
      <c r="NAS127" s="686"/>
      <c r="NAT127" s="686"/>
      <c r="NAU127" s="686"/>
      <c r="NAV127" s="686"/>
      <c r="NAW127" s="686"/>
      <c r="NAX127" s="686"/>
      <c r="NAY127" s="686"/>
      <c r="NAZ127" s="686"/>
      <c r="NBA127" s="686"/>
      <c r="NBB127" s="686"/>
      <c r="NBC127" s="686"/>
      <c r="NBD127" s="686"/>
      <c r="NBE127" s="686"/>
      <c r="NBF127" s="686"/>
      <c r="NBG127" s="686"/>
      <c r="NBH127" s="686"/>
      <c r="NBI127" s="686"/>
      <c r="NBJ127" s="686"/>
      <c r="NBK127" s="686"/>
      <c r="NBL127" s="686"/>
      <c r="NBM127" s="686"/>
      <c r="NBN127" s="686"/>
      <c r="NBO127" s="686"/>
      <c r="NBP127" s="686"/>
      <c r="NBQ127" s="686"/>
      <c r="NBR127" s="686"/>
      <c r="NBS127" s="686"/>
      <c r="NBT127" s="686"/>
      <c r="NBU127" s="686"/>
      <c r="NBV127" s="686"/>
      <c r="NBW127" s="686"/>
      <c r="NBX127" s="686"/>
      <c r="NBY127" s="686"/>
      <c r="NBZ127" s="686"/>
      <c r="NCA127" s="686"/>
      <c r="NCB127" s="686"/>
      <c r="NCC127" s="686"/>
      <c r="NCD127" s="686"/>
      <c r="NCE127" s="686"/>
      <c r="NCF127" s="686"/>
      <c r="NCG127" s="686"/>
      <c r="NCH127" s="686"/>
      <c r="NCI127" s="686"/>
      <c r="NCJ127" s="686"/>
      <c r="NCK127" s="686"/>
      <c r="NCL127" s="686"/>
      <c r="NCM127" s="686"/>
      <c r="NCN127" s="686"/>
      <c r="NCO127" s="686"/>
      <c r="NCP127" s="686"/>
      <c r="NCQ127" s="686"/>
      <c r="NCR127" s="686"/>
      <c r="NCS127" s="686"/>
      <c r="NCT127" s="686"/>
      <c r="NCU127" s="686"/>
      <c r="NCV127" s="686"/>
      <c r="NCW127" s="686"/>
      <c r="NCX127" s="686"/>
      <c r="NCY127" s="686"/>
      <c r="NCZ127" s="686"/>
      <c r="NDA127" s="686"/>
      <c r="NDB127" s="686"/>
      <c r="NDC127" s="686"/>
      <c r="NDD127" s="686"/>
      <c r="NDE127" s="686"/>
      <c r="NDF127" s="686"/>
      <c r="NDG127" s="686"/>
      <c r="NDH127" s="686"/>
      <c r="NDI127" s="686"/>
      <c r="NDJ127" s="686"/>
      <c r="NDK127" s="686"/>
      <c r="NDL127" s="686"/>
      <c r="NDM127" s="686"/>
      <c r="NDN127" s="686"/>
      <c r="NDO127" s="686"/>
      <c r="NDP127" s="686"/>
      <c r="NDQ127" s="686"/>
      <c r="NDR127" s="686"/>
      <c r="NDS127" s="686"/>
      <c r="NDT127" s="686"/>
      <c r="NDU127" s="686"/>
      <c r="NDV127" s="686"/>
      <c r="NDW127" s="686"/>
      <c r="NDX127" s="686"/>
      <c r="NDY127" s="686"/>
      <c r="NDZ127" s="686"/>
      <c r="NEA127" s="686"/>
      <c r="NEB127" s="686"/>
      <c r="NEC127" s="686"/>
      <c r="NED127" s="686"/>
      <c r="NEE127" s="686"/>
      <c r="NEF127" s="686"/>
      <c r="NEG127" s="686"/>
      <c r="NEH127" s="686"/>
      <c r="NEI127" s="686"/>
      <c r="NEJ127" s="686"/>
      <c r="NEK127" s="686"/>
      <c r="NEL127" s="686"/>
      <c r="NEM127" s="686"/>
      <c r="NEN127" s="686"/>
      <c r="NEO127" s="686"/>
      <c r="NEP127" s="686"/>
      <c r="NEQ127" s="686"/>
      <c r="NER127" s="686"/>
      <c r="NES127" s="686"/>
      <c r="NET127" s="686"/>
      <c r="NEU127" s="686"/>
      <c r="NEV127" s="686"/>
      <c r="NEW127" s="686"/>
      <c r="NEX127" s="686"/>
      <c r="NEY127" s="686"/>
      <c r="NEZ127" s="686"/>
      <c r="NFA127" s="686"/>
      <c r="NFB127" s="686"/>
      <c r="NFC127" s="686"/>
      <c r="NFD127" s="686"/>
      <c r="NFE127" s="686"/>
      <c r="NFF127" s="686"/>
      <c r="NFG127" s="686"/>
      <c r="NFH127" s="686"/>
      <c r="NFI127" s="686"/>
      <c r="NFJ127" s="686"/>
      <c r="NFK127" s="686"/>
      <c r="NFL127" s="686"/>
      <c r="NFM127" s="686"/>
      <c r="NFN127" s="686"/>
      <c r="NFO127" s="686"/>
      <c r="NFP127" s="686"/>
      <c r="NFQ127" s="686"/>
      <c r="NFR127" s="686"/>
      <c r="NFS127" s="686"/>
      <c r="NFT127" s="686"/>
      <c r="NFU127" s="686"/>
      <c r="NFV127" s="686"/>
      <c r="NFW127" s="686"/>
      <c r="NFX127" s="686"/>
      <c r="NFY127" s="686"/>
      <c r="NFZ127" s="686"/>
      <c r="NGA127" s="686"/>
      <c r="NGB127" s="686"/>
      <c r="NGC127" s="686"/>
      <c r="NGD127" s="686"/>
      <c r="NGE127" s="686"/>
      <c r="NGF127" s="686"/>
      <c r="NGG127" s="686"/>
      <c r="NGH127" s="686"/>
      <c r="NGI127" s="686"/>
      <c r="NGJ127" s="686"/>
      <c r="NGK127" s="686"/>
      <c r="NGL127" s="686"/>
      <c r="NGM127" s="686"/>
      <c r="NGN127" s="686"/>
      <c r="NGO127" s="686"/>
      <c r="NGP127" s="686"/>
      <c r="NGQ127" s="686"/>
      <c r="NGR127" s="686"/>
      <c r="NGS127" s="686"/>
      <c r="NGT127" s="686"/>
      <c r="NGU127" s="686"/>
      <c r="NGV127" s="686"/>
      <c r="NGW127" s="686"/>
      <c r="NGX127" s="686"/>
      <c r="NGY127" s="686"/>
      <c r="NGZ127" s="686"/>
      <c r="NHA127" s="686"/>
      <c r="NHB127" s="686"/>
      <c r="NHC127" s="686"/>
      <c r="NHD127" s="686"/>
      <c r="NHE127" s="686"/>
      <c r="NHF127" s="686"/>
      <c r="NHG127" s="686"/>
      <c r="NHH127" s="686"/>
      <c r="NHI127" s="686"/>
      <c r="NHJ127" s="686"/>
      <c r="NHK127" s="686"/>
      <c r="NHL127" s="686"/>
      <c r="NHM127" s="686"/>
      <c r="NHN127" s="686"/>
      <c r="NHO127" s="686"/>
      <c r="NHP127" s="686"/>
      <c r="NHQ127" s="686"/>
      <c r="NHR127" s="686"/>
      <c r="NHS127" s="686"/>
      <c r="NHT127" s="686"/>
      <c r="NHU127" s="686"/>
      <c r="NHV127" s="686"/>
      <c r="NHW127" s="686"/>
      <c r="NHX127" s="686"/>
      <c r="NHY127" s="686"/>
      <c r="NHZ127" s="686"/>
      <c r="NIA127" s="686"/>
      <c r="NIB127" s="686"/>
      <c r="NIC127" s="686"/>
      <c r="NID127" s="686"/>
      <c r="NIE127" s="686"/>
      <c r="NIF127" s="686"/>
      <c r="NIG127" s="686"/>
      <c r="NIH127" s="686"/>
      <c r="NII127" s="686"/>
      <c r="NIJ127" s="686"/>
      <c r="NIK127" s="686"/>
      <c r="NIL127" s="686"/>
      <c r="NIM127" s="686"/>
      <c r="NIN127" s="686"/>
      <c r="NIO127" s="686"/>
      <c r="NIP127" s="686"/>
      <c r="NIQ127" s="686"/>
      <c r="NIR127" s="686"/>
      <c r="NIS127" s="686"/>
      <c r="NIT127" s="686"/>
      <c r="NIU127" s="686"/>
      <c r="NIV127" s="686"/>
      <c r="NIW127" s="686"/>
      <c r="NIX127" s="686"/>
      <c r="NIY127" s="686"/>
      <c r="NIZ127" s="686"/>
      <c r="NJA127" s="686"/>
      <c r="NJB127" s="686"/>
      <c r="NJC127" s="686"/>
      <c r="NJD127" s="686"/>
      <c r="NJE127" s="686"/>
      <c r="NJF127" s="686"/>
      <c r="NJG127" s="686"/>
      <c r="NJH127" s="686"/>
      <c r="NJI127" s="686"/>
      <c r="NJJ127" s="686"/>
      <c r="NJK127" s="686"/>
      <c r="NJL127" s="686"/>
      <c r="NJM127" s="686"/>
      <c r="NJN127" s="686"/>
      <c r="NJO127" s="686"/>
      <c r="NJP127" s="686"/>
      <c r="NJQ127" s="686"/>
      <c r="NJR127" s="686"/>
      <c r="NJS127" s="686"/>
      <c r="NJT127" s="686"/>
      <c r="NJU127" s="686"/>
      <c r="NJV127" s="686"/>
      <c r="NJW127" s="686"/>
      <c r="NJX127" s="686"/>
      <c r="NJY127" s="686"/>
      <c r="NJZ127" s="686"/>
      <c r="NKA127" s="686"/>
      <c r="NKB127" s="686"/>
      <c r="NKC127" s="686"/>
      <c r="NKD127" s="686"/>
      <c r="NKE127" s="686"/>
      <c r="NKF127" s="686"/>
      <c r="NKG127" s="686"/>
      <c r="NKH127" s="686"/>
      <c r="NKI127" s="686"/>
      <c r="NKJ127" s="686"/>
      <c r="NKK127" s="686"/>
      <c r="NKL127" s="686"/>
      <c r="NKM127" s="686"/>
      <c r="NKN127" s="686"/>
      <c r="NKO127" s="686"/>
      <c r="NKP127" s="686"/>
      <c r="NKQ127" s="686"/>
      <c r="NKR127" s="686"/>
      <c r="NKS127" s="686"/>
      <c r="NKT127" s="686"/>
      <c r="NKU127" s="686"/>
      <c r="NKV127" s="686"/>
      <c r="NKW127" s="686"/>
      <c r="NKX127" s="686"/>
      <c r="NKY127" s="686"/>
      <c r="NKZ127" s="686"/>
      <c r="NLA127" s="686"/>
      <c r="NLB127" s="686"/>
      <c r="NLC127" s="686"/>
      <c r="NLD127" s="686"/>
      <c r="NLE127" s="686"/>
      <c r="NLF127" s="686"/>
      <c r="NLG127" s="686"/>
      <c r="NLH127" s="686"/>
      <c r="NLI127" s="686"/>
      <c r="NLJ127" s="686"/>
      <c r="NLK127" s="686"/>
      <c r="NLL127" s="686"/>
      <c r="NLM127" s="686"/>
      <c r="NLN127" s="686"/>
      <c r="NLO127" s="686"/>
      <c r="NLP127" s="686"/>
      <c r="NLQ127" s="686"/>
      <c r="NLR127" s="686"/>
      <c r="NLS127" s="686"/>
      <c r="NLT127" s="686"/>
      <c r="NLU127" s="686"/>
      <c r="NLV127" s="686"/>
      <c r="NLW127" s="686"/>
      <c r="NLX127" s="686"/>
      <c r="NLY127" s="686"/>
      <c r="NLZ127" s="686"/>
      <c r="NMA127" s="686"/>
      <c r="NMB127" s="686"/>
      <c r="NMC127" s="686"/>
      <c r="NMD127" s="686"/>
      <c r="NME127" s="686"/>
      <c r="NMF127" s="686"/>
      <c r="NMG127" s="686"/>
      <c r="NMH127" s="686"/>
      <c r="NMI127" s="686"/>
      <c r="NMJ127" s="686"/>
      <c r="NMK127" s="686"/>
      <c r="NML127" s="686"/>
      <c r="NMM127" s="686"/>
      <c r="NMN127" s="686"/>
      <c r="NMO127" s="686"/>
      <c r="NMP127" s="686"/>
      <c r="NMQ127" s="686"/>
      <c r="NMR127" s="686"/>
      <c r="NMS127" s="686"/>
      <c r="NMT127" s="686"/>
      <c r="NMU127" s="686"/>
      <c r="NMV127" s="686"/>
      <c r="NMW127" s="686"/>
      <c r="NMX127" s="686"/>
      <c r="NMY127" s="686"/>
      <c r="NMZ127" s="686"/>
      <c r="NNA127" s="686"/>
      <c r="NNB127" s="686"/>
      <c r="NNC127" s="686"/>
      <c r="NND127" s="686"/>
      <c r="NNE127" s="686"/>
      <c r="NNF127" s="686"/>
      <c r="NNG127" s="686"/>
      <c r="NNH127" s="686"/>
      <c r="NNI127" s="686"/>
      <c r="NNJ127" s="686"/>
      <c r="NNK127" s="686"/>
      <c r="NNL127" s="686"/>
      <c r="NNM127" s="686"/>
      <c r="NNN127" s="686"/>
      <c r="NNO127" s="686"/>
      <c r="NNP127" s="686"/>
      <c r="NNQ127" s="686"/>
      <c r="NNR127" s="686"/>
      <c r="NNS127" s="686"/>
      <c r="NNT127" s="686"/>
      <c r="NNU127" s="686"/>
      <c r="NNV127" s="686"/>
      <c r="NNW127" s="686"/>
      <c r="NNX127" s="686"/>
      <c r="NNY127" s="686"/>
      <c r="NNZ127" s="686"/>
      <c r="NOA127" s="686"/>
      <c r="NOB127" s="686"/>
      <c r="NOC127" s="686"/>
      <c r="NOD127" s="686"/>
      <c r="NOE127" s="686"/>
      <c r="NOF127" s="686"/>
      <c r="NOG127" s="686"/>
      <c r="NOH127" s="686"/>
      <c r="NOI127" s="686"/>
      <c r="NOJ127" s="686"/>
      <c r="NOK127" s="686"/>
      <c r="NOL127" s="686"/>
      <c r="NOM127" s="686"/>
      <c r="NON127" s="686"/>
      <c r="NOO127" s="686"/>
      <c r="NOP127" s="686"/>
      <c r="NOQ127" s="686"/>
      <c r="NOR127" s="686"/>
      <c r="NOS127" s="686"/>
      <c r="NOT127" s="686"/>
      <c r="NOU127" s="686"/>
      <c r="NOV127" s="686"/>
      <c r="NOW127" s="686"/>
      <c r="NOX127" s="686"/>
      <c r="NOY127" s="686"/>
      <c r="NOZ127" s="686"/>
      <c r="NPA127" s="686"/>
      <c r="NPB127" s="686"/>
      <c r="NPC127" s="686"/>
      <c r="NPD127" s="686"/>
      <c r="NPE127" s="686"/>
      <c r="NPF127" s="686"/>
      <c r="NPG127" s="686"/>
      <c r="NPH127" s="686"/>
      <c r="NPI127" s="686"/>
      <c r="NPJ127" s="686"/>
      <c r="NPK127" s="686"/>
      <c r="NPL127" s="686"/>
      <c r="NPM127" s="686"/>
      <c r="NPN127" s="686"/>
      <c r="NPO127" s="686"/>
      <c r="NPP127" s="686"/>
      <c r="NPQ127" s="686"/>
      <c r="NPR127" s="686"/>
      <c r="NPS127" s="686"/>
      <c r="NPT127" s="686"/>
      <c r="NPU127" s="686"/>
      <c r="NPV127" s="686"/>
      <c r="NPW127" s="686"/>
      <c r="NPX127" s="686"/>
      <c r="NPY127" s="686"/>
      <c r="NPZ127" s="686"/>
      <c r="NQA127" s="686"/>
      <c r="NQB127" s="686"/>
      <c r="NQC127" s="686"/>
      <c r="NQD127" s="686"/>
      <c r="NQE127" s="686"/>
      <c r="NQF127" s="686"/>
      <c r="NQG127" s="686"/>
      <c r="NQH127" s="686"/>
      <c r="NQI127" s="686"/>
      <c r="NQJ127" s="686"/>
      <c r="NQK127" s="686"/>
      <c r="NQL127" s="686"/>
      <c r="NQM127" s="686"/>
      <c r="NQN127" s="686"/>
      <c r="NQO127" s="686"/>
      <c r="NQP127" s="686"/>
      <c r="NQQ127" s="686"/>
      <c r="NQR127" s="686"/>
      <c r="NQS127" s="686"/>
      <c r="NQT127" s="686"/>
      <c r="NQU127" s="686"/>
      <c r="NQV127" s="686"/>
      <c r="NQW127" s="686"/>
      <c r="NQX127" s="686"/>
      <c r="NQY127" s="686"/>
      <c r="NQZ127" s="686"/>
      <c r="NRA127" s="686"/>
      <c r="NRB127" s="686"/>
      <c r="NRC127" s="686"/>
      <c r="NRD127" s="686"/>
      <c r="NRE127" s="686"/>
      <c r="NRF127" s="686"/>
      <c r="NRG127" s="686"/>
      <c r="NRH127" s="686"/>
      <c r="NRI127" s="686"/>
      <c r="NRJ127" s="686"/>
      <c r="NRK127" s="686"/>
      <c r="NRL127" s="686"/>
      <c r="NRM127" s="686"/>
      <c r="NRN127" s="686"/>
      <c r="NRO127" s="686"/>
      <c r="NRP127" s="686"/>
      <c r="NRQ127" s="686"/>
      <c r="NRR127" s="686"/>
      <c r="NRS127" s="686"/>
      <c r="NRT127" s="686"/>
      <c r="NRU127" s="686"/>
      <c r="NRV127" s="686"/>
      <c r="NRW127" s="686"/>
      <c r="NRX127" s="686"/>
      <c r="NRY127" s="686"/>
      <c r="NRZ127" s="686"/>
      <c r="NSA127" s="686"/>
      <c r="NSB127" s="686"/>
      <c r="NSC127" s="686"/>
      <c r="NSD127" s="686"/>
      <c r="NSE127" s="686"/>
      <c r="NSF127" s="686"/>
      <c r="NSG127" s="686"/>
      <c r="NSH127" s="686"/>
      <c r="NSI127" s="686"/>
      <c r="NSJ127" s="686"/>
      <c r="NSK127" s="686"/>
      <c r="NSL127" s="686"/>
      <c r="NSM127" s="686"/>
      <c r="NSN127" s="686"/>
      <c r="NSO127" s="686"/>
      <c r="NSP127" s="686"/>
      <c r="NSQ127" s="686"/>
      <c r="NSR127" s="686"/>
      <c r="NSS127" s="686"/>
      <c r="NST127" s="686"/>
      <c r="NSU127" s="686"/>
      <c r="NSV127" s="686"/>
      <c r="NSW127" s="686"/>
      <c r="NSX127" s="686"/>
      <c r="NSY127" s="686"/>
      <c r="NSZ127" s="686"/>
      <c r="NTA127" s="686"/>
      <c r="NTB127" s="686"/>
      <c r="NTC127" s="686"/>
      <c r="NTD127" s="686"/>
      <c r="NTE127" s="686"/>
      <c r="NTF127" s="686"/>
      <c r="NTG127" s="686"/>
      <c r="NTH127" s="686"/>
      <c r="NTI127" s="686"/>
      <c r="NTJ127" s="686"/>
      <c r="NTK127" s="686"/>
      <c r="NTL127" s="686"/>
      <c r="NTM127" s="686"/>
      <c r="NTN127" s="686"/>
      <c r="NTO127" s="686"/>
      <c r="NTP127" s="686"/>
      <c r="NTQ127" s="686"/>
      <c r="NTR127" s="686"/>
      <c r="NTS127" s="686"/>
      <c r="NTT127" s="686"/>
      <c r="NTU127" s="686"/>
      <c r="NTV127" s="686"/>
      <c r="NTW127" s="686"/>
      <c r="NTX127" s="686"/>
      <c r="NTY127" s="686"/>
      <c r="NTZ127" s="686"/>
      <c r="NUA127" s="686"/>
      <c r="NUB127" s="686"/>
      <c r="NUC127" s="686"/>
      <c r="NUD127" s="686"/>
      <c r="NUE127" s="686"/>
      <c r="NUF127" s="686"/>
      <c r="NUG127" s="686"/>
      <c r="NUH127" s="686"/>
      <c r="NUI127" s="686"/>
      <c r="NUJ127" s="686"/>
      <c r="NUK127" s="686"/>
      <c r="NUL127" s="686"/>
      <c r="NUM127" s="686"/>
      <c r="NUN127" s="686"/>
      <c r="NUO127" s="686"/>
      <c r="NUP127" s="686"/>
      <c r="NUQ127" s="686"/>
      <c r="NUR127" s="686"/>
      <c r="NUS127" s="686"/>
      <c r="NUT127" s="686"/>
      <c r="NUU127" s="686"/>
      <c r="NUV127" s="686"/>
      <c r="NUW127" s="686"/>
      <c r="NUX127" s="686"/>
      <c r="NUY127" s="686"/>
      <c r="NUZ127" s="686"/>
      <c r="NVA127" s="686"/>
      <c r="NVB127" s="686"/>
      <c r="NVC127" s="686"/>
      <c r="NVD127" s="686"/>
      <c r="NVE127" s="686"/>
      <c r="NVF127" s="686"/>
      <c r="NVG127" s="686"/>
      <c r="NVH127" s="686"/>
      <c r="NVI127" s="686"/>
      <c r="NVJ127" s="686"/>
      <c r="NVK127" s="686"/>
      <c r="NVL127" s="686"/>
      <c r="NVM127" s="686"/>
      <c r="NVN127" s="686"/>
      <c r="NVO127" s="686"/>
      <c r="NVP127" s="686"/>
      <c r="NVQ127" s="686"/>
      <c r="NVR127" s="686"/>
      <c r="NVS127" s="686"/>
      <c r="NVT127" s="686"/>
      <c r="NVU127" s="686"/>
      <c r="NVV127" s="686"/>
      <c r="NVW127" s="686"/>
      <c r="NVX127" s="686"/>
      <c r="NVY127" s="686"/>
      <c r="NVZ127" s="686"/>
      <c r="NWA127" s="686"/>
      <c r="NWB127" s="686"/>
      <c r="NWC127" s="686"/>
      <c r="NWD127" s="686"/>
      <c r="NWE127" s="686"/>
      <c r="NWF127" s="686"/>
      <c r="NWG127" s="686"/>
      <c r="NWH127" s="686"/>
      <c r="NWI127" s="686"/>
      <c r="NWJ127" s="686"/>
      <c r="NWK127" s="686"/>
      <c r="NWL127" s="686"/>
      <c r="NWM127" s="686"/>
      <c r="NWN127" s="686"/>
      <c r="NWO127" s="686"/>
      <c r="NWP127" s="686"/>
      <c r="NWQ127" s="686"/>
      <c r="NWR127" s="686"/>
      <c r="NWS127" s="686"/>
      <c r="NWT127" s="686"/>
      <c r="NWU127" s="686"/>
      <c r="NWV127" s="686"/>
      <c r="NWW127" s="686"/>
      <c r="NWX127" s="686"/>
      <c r="NWY127" s="686"/>
      <c r="NWZ127" s="686"/>
      <c r="NXA127" s="686"/>
      <c r="NXB127" s="686"/>
      <c r="NXC127" s="686"/>
      <c r="NXD127" s="686"/>
      <c r="NXE127" s="686"/>
      <c r="NXF127" s="686"/>
      <c r="NXG127" s="686"/>
      <c r="NXH127" s="686"/>
      <c r="NXI127" s="686"/>
      <c r="NXJ127" s="686"/>
      <c r="NXK127" s="686"/>
      <c r="NXL127" s="686"/>
      <c r="NXM127" s="686"/>
      <c r="NXN127" s="686"/>
      <c r="NXO127" s="686"/>
      <c r="NXP127" s="686"/>
      <c r="NXQ127" s="686"/>
      <c r="NXR127" s="686"/>
      <c r="NXS127" s="686"/>
      <c r="NXT127" s="686"/>
      <c r="NXU127" s="686"/>
      <c r="NXV127" s="686"/>
      <c r="NXW127" s="686"/>
      <c r="NXX127" s="686"/>
      <c r="NXY127" s="686"/>
      <c r="NXZ127" s="686"/>
      <c r="NYA127" s="686"/>
      <c r="NYB127" s="686"/>
      <c r="NYC127" s="686"/>
      <c r="NYD127" s="686"/>
      <c r="NYE127" s="686"/>
      <c r="NYF127" s="686"/>
      <c r="NYG127" s="686"/>
      <c r="NYH127" s="686"/>
      <c r="NYI127" s="686"/>
      <c r="NYJ127" s="686"/>
      <c r="NYK127" s="686"/>
      <c r="NYL127" s="686"/>
      <c r="NYM127" s="686"/>
      <c r="NYN127" s="686"/>
      <c r="NYO127" s="686"/>
      <c r="NYP127" s="686"/>
      <c r="NYQ127" s="686"/>
      <c r="NYR127" s="686"/>
      <c r="NYS127" s="686"/>
      <c r="NYT127" s="686"/>
      <c r="NYU127" s="686"/>
      <c r="NYV127" s="686"/>
      <c r="NYW127" s="686"/>
      <c r="NYX127" s="686"/>
      <c r="NYY127" s="686"/>
      <c r="NYZ127" s="686"/>
      <c r="NZA127" s="686"/>
      <c r="NZB127" s="686"/>
      <c r="NZC127" s="686"/>
      <c r="NZD127" s="686"/>
      <c r="NZE127" s="686"/>
      <c r="NZF127" s="686"/>
      <c r="NZG127" s="686"/>
      <c r="NZH127" s="686"/>
      <c r="NZI127" s="686"/>
      <c r="NZJ127" s="686"/>
      <c r="NZK127" s="686"/>
      <c r="NZL127" s="686"/>
      <c r="NZM127" s="686"/>
      <c r="NZN127" s="686"/>
      <c r="NZO127" s="686"/>
      <c r="NZP127" s="686"/>
      <c r="NZQ127" s="686"/>
      <c r="NZR127" s="686"/>
      <c r="NZS127" s="686"/>
      <c r="NZT127" s="686"/>
      <c r="NZU127" s="686"/>
      <c r="NZV127" s="686"/>
      <c r="NZW127" s="686"/>
      <c r="NZX127" s="686"/>
      <c r="NZY127" s="686"/>
      <c r="NZZ127" s="686"/>
      <c r="OAA127" s="686"/>
      <c r="OAB127" s="686"/>
      <c r="OAC127" s="686"/>
      <c r="OAD127" s="686"/>
      <c r="OAE127" s="686"/>
      <c r="OAF127" s="686"/>
      <c r="OAG127" s="686"/>
      <c r="OAH127" s="686"/>
      <c r="OAI127" s="686"/>
      <c r="OAJ127" s="686"/>
      <c r="OAK127" s="686"/>
      <c r="OAL127" s="686"/>
      <c r="OAM127" s="686"/>
      <c r="OAN127" s="686"/>
      <c r="OAO127" s="686"/>
      <c r="OAP127" s="686"/>
      <c r="OAQ127" s="686"/>
      <c r="OAR127" s="686"/>
      <c r="OAS127" s="686"/>
      <c r="OAT127" s="686"/>
      <c r="OAU127" s="686"/>
      <c r="OAV127" s="686"/>
      <c r="OAW127" s="686"/>
      <c r="OAX127" s="686"/>
      <c r="OAY127" s="686"/>
      <c r="OAZ127" s="686"/>
      <c r="OBA127" s="686"/>
      <c r="OBB127" s="686"/>
      <c r="OBC127" s="686"/>
      <c r="OBD127" s="686"/>
      <c r="OBE127" s="686"/>
      <c r="OBF127" s="686"/>
      <c r="OBG127" s="686"/>
      <c r="OBH127" s="686"/>
      <c r="OBI127" s="686"/>
      <c r="OBJ127" s="686"/>
      <c r="OBK127" s="686"/>
      <c r="OBL127" s="686"/>
      <c r="OBM127" s="686"/>
      <c r="OBN127" s="686"/>
      <c r="OBO127" s="686"/>
      <c r="OBP127" s="686"/>
      <c r="OBQ127" s="686"/>
      <c r="OBR127" s="686"/>
      <c r="OBS127" s="686"/>
      <c r="OBT127" s="686"/>
      <c r="OBU127" s="686"/>
      <c r="OBV127" s="686"/>
      <c r="OBW127" s="686"/>
      <c r="OBX127" s="686"/>
      <c r="OBY127" s="686"/>
      <c r="OBZ127" s="686"/>
      <c r="OCA127" s="686"/>
      <c r="OCB127" s="686"/>
      <c r="OCC127" s="686"/>
      <c r="OCD127" s="686"/>
      <c r="OCE127" s="686"/>
      <c r="OCF127" s="686"/>
      <c r="OCG127" s="686"/>
      <c r="OCH127" s="686"/>
      <c r="OCI127" s="686"/>
      <c r="OCJ127" s="686"/>
      <c r="OCK127" s="686"/>
      <c r="OCL127" s="686"/>
      <c r="OCM127" s="686"/>
      <c r="OCN127" s="686"/>
      <c r="OCO127" s="686"/>
      <c r="OCP127" s="686"/>
      <c r="OCQ127" s="686"/>
      <c r="OCR127" s="686"/>
      <c r="OCS127" s="686"/>
      <c r="OCT127" s="686"/>
      <c r="OCU127" s="686"/>
      <c r="OCV127" s="686"/>
      <c r="OCW127" s="686"/>
      <c r="OCX127" s="686"/>
      <c r="OCY127" s="686"/>
      <c r="OCZ127" s="686"/>
      <c r="ODA127" s="686"/>
      <c r="ODB127" s="686"/>
      <c r="ODC127" s="686"/>
      <c r="ODD127" s="686"/>
      <c r="ODE127" s="686"/>
      <c r="ODF127" s="686"/>
      <c r="ODG127" s="686"/>
      <c r="ODH127" s="686"/>
      <c r="ODI127" s="686"/>
      <c r="ODJ127" s="686"/>
      <c r="ODK127" s="686"/>
      <c r="ODL127" s="686"/>
      <c r="ODM127" s="686"/>
      <c r="ODN127" s="686"/>
      <c r="ODO127" s="686"/>
      <c r="ODP127" s="686"/>
      <c r="ODQ127" s="686"/>
      <c r="ODR127" s="686"/>
      <c r="ODS127" s="686"/>
      <c r="ODT127" s="686"/>
      <c r="ODU127" s="686"/>
      <c r="ODV127" s="686"/>
      <c r="ODW127" s="686"/>
      <c r="ODX127" s="686"/>
      <c r="ODY127" s="686"/>
      <c r="ODZ127" s="686"/>
      <c r="OEA127" s="686"/>
      <c r="OEB127" s="686"/>
      <c r="OEC127" s="686"/>
      <c r="OED127" s="686"/>
      <c r="OEE127" s="686"/>
      <c r="OEF127" s="686"/>
      <c r="OEG127" s="686"/>
      <c r="OEH127" s="686"/>
      <c r="OEI127" s="686"/>
      <c r="OEJ127" s="686"/>
      <c r="OEK127" s="686"/>
      <c r="OEL127" s="686"/>
      <c r="OEM127" s="686"/>
      <c r="OEN127" s="686"/>
      <c r="OEO127" s="686"/>
      <c r="OEP127" s="686"/>
      <c r="OEQ127" s="686"/>
      <c r="OER127" s="686"/>
      <c r="OES127" s="686"/>
      <c r="OET127" s="686"/>
      <c r="OEU127" s="686"/>
      <c r="OEV127" s="686"/>
      <c r="OEW127" s="686"/>
      <c r="OEX127" s="686"/>
      <c r="OEY127" s="686"/>
      <c r="OEZ127" s="686"/>
      <c r="OFA127" s="686"/>
      <c r="OFB127" s="686"/>
      <c r="OFC127" s="686"/>
      <c r="OFD127" s="686"/>
      <c r="OFE127" s="686"/>
      <c r="OFF127" s="686"/>
      <c r="OFG127" s="686"/>
      <c r="OFH127" s="686"/>
      <c r="OFI127" s="686"/>
      <c r="OFJ127" s="686"/>
      <c r="OFK127" s="686"/>
      <c r="OFL127" s="686"/>
      <c r="OFM127" s="686"/>
      <c r="OFN127" s="686"/>
      <c r="OFO127" s="686"/>
      <c r="OFP127" s="686"/>
      <c r="OFQ127" s="686"/>
      <c r="OFR127" s="686"/>
      <c r="OFS127" s="686"/>
      <c r="OFT127" s="686"/>
      <c r="OFU127" s="686"/>
      <c r="OFV127" s="686"/>
      <c r="OFW127" s="686"/>
      <c r="OFX127" s="686"/>
      <c r="OFY127" s="686"/>
      <c r="OFZ127" s="686"/>
      <c r="OGA127" s="686"/>
      <c r="OGB127" s="686"/>
      <c r="OGC127" s="686"/>
      <c r="OGD127" s="686"/>
      <c r="OGE127" s="686"/>
      <c r="OGF127" s="686"/>
      <c r="OGG127" s="686"/>
      <c r="OGH127" s="686"/>
      <c r="OGI127" s="686"/>
      <c r="OGJ127" s="686"/>
      <c r="OGK127" s="686"/>
      <c r="OGL127" s="686"/>
      <c r="OGM127" s="686"/>
      <c r="OGN127" s="686"/>
      <c r="OGO127" s="686"/>
      <c r="OGP127" s="686"/>
      <c r="OGQ127" s="686"/>
      <c r="OGR127" s="686"/>
      <c r="OGS127" s="686"/>
      <c r="OGT127" s="686"/>
      <c r="OGU127" s="686"/>
      <c r="OGV127" s="686"/>
      <c r="OGW127" s="686"/>
      <c r="OGX127" s="686"/>
      <c r="OGY127" s="686"/>
      <c r="OGZ127" s="686"/>
      <c r="OHA127" s="686"/>
      <c r="OHB127" s="686"/>
      <c r="OHC127" s="686"/>
      <c r="OHD127" s="686"/>
      <c r="OHE127" s="686"/>
      <c r="OHF127" s="686"/>
      <c r="OHG127" s="686"/>
      <c r="OHH127" s="686"/>
      <c r="OHI127" s="686"/>
      <c r="OHJ127" s="686"/>
      <c r="OHK127" s="686"/>
      <c r="OHL127" s="686"/>
      <c r="OHM127" s="686"/>
      <c r="OHN127" s="686"/>
      <c r="OHO127" s="686"/>
      <c r="OHP127" s="686"/>
      <c r="OHQ127" s="686"/>
      <c r="OHR127" s="686"/>
      <c r="OHS127" s="686"/>
      <c r="OHT127" s="686"/>
      <c r="OHU127" s="686"/>
      <c r="OHV127" s="686"/>
      <c r="OHW127" s="686"/>
      <c r="OHX127" s="686"/>
      <c r="OHY127" s="686"/>
      <c r="OHZ127" s="686"/>
      <c r="OIA127" s="686"/>
      <c r="OIB127" s="686"/>
      <c r="OIC127" s="686"/>
      <c r="OID127" s="686"/>
      <c r="OIE127" s="686"/>
      <c r="OIF127" s="686"/>
      <c r="OIG127" s="686"/>
      <c r="OIH127" s="686"/>
      <c r="OII127" s="686"/>
      <c r="OIJ127" s="686"/>
      <c r="OIK127" s="686"/>
      <c r="OIL127" s="686"/>
      <c r="OIM127" s="686"/>
      <c r="OIN127" s="686"/>
      <c r="OIO127" s="686"/>
      <c r="OIP127" s="686"/>
      <c r="OIQ127" s="686"/>
      <c r="OIR127" s="686"/>
      <c r="OIS127" s="686"/>
      <c r="OIT127" s="686"/>
      <c r="OIU127" s="686"/>
      <c r="OIV127" s="686"/>
      <c r="OIW127" s="686"/>
      <c r="OIX127" s="686"/>
      <c r="OIY127" s="686"/>
      <c r="OIZ127" s="686"/>
      <c r="OJA127" s="686"/>
      <c r="OJB127" s="686"/>
      <c r="OJC127" s="686"/>
      <c r="OJD127" s="686"/>
      <c r="OJE127" s="686"/>
      <c r="OJF127" s="686"/>
      <c r="OJG127" s="686"/>
      <c r="OJH127" s="686"/>
      <c r="OJI127" s="686"/>
      <c r="OJJ127" s="686"/>
      <c r="OJK127" s="686"/>
      <c r="OJL127" s="686"/>
      <c r="OJM127" s="686"/>
      <c r="OJN127" s="686"/>
      <c r="OJO127" s="686"/>
      <c r="OJP127" s="686"/>
      <c r="OJQ127" s="686"/>
      <c r="OJR127" s="686"/>
      <c r="OJS127" s="686"/>
      <c r="OJT127" s="686"/>
      <c r="OJU127" s="686"/>
      <c r="OJV127" s="686"/>
      <c r="OJW127" s="686"/>
      <c r="OJX127" s="686"/>
      <c r="OJY127" s="686"/>
      <c r="OJZ127" s="686"/>
      <c r="OKA127" s="686"/>
      <c r="OKB127" s="686"/>
      <c r="OKC127" s="686"/>
      <c r="OKD127" s="686"/>
      <c r="OKE127" s="686"/>
      <c r="OKF127" s="686"/>
      <c r="OKG127" s="686"/>
      <c r="OKH127" s="686"/>
      <c r="OKI127" s="686"/>
      <c r="OKJ127" s="686"/>
      <c r="OKK127" s="686"/>
      <c r="OKL127" s="686"/>
      <c r="OKM127" s="686"/>
      <c r="OKN127" s="686"/>
      <c r="OKO127" s="686"/>
      <c r="OKP127" s="686"/>
      <c r="OKQ127" s="686"/>
      <c r="OKR127" s="686"/>
      <c r="OKS127" s="686"/>
      <c r="OKT127" s="686"/>
      <c r="OKU127" s="686"/>
      <c r="OKV127" s="686"/>
      <c r="OKW127" s="686"/>
      <c r="OKX127" s="686"/>
      <c r="OKY127" s="686"/>
      <c r="OKZ127" s="686"/>
      <c r="OLA127" s="686"/>
      <c r="OLB127" s="686"/>
      <c r="OLC127" s="686"/>
      <c r="OLD127" s="686"/>
      <c r="OLE127" s="686"/>
      <c r="OLF127" s="686"/>
      <c r="OLG127" s="686"/>
      <c r="OLH127" s="686"/>
      <c r="OLI127" s="686"/>
      <c r="OLJ127" s="686"/>
      <c r="OLK127" s="686"/>
      <c r="OLL127" s="686"/>
      <c r="OLM127" s="686"/>
      <c r="OLN127" s="686"/>
      <c r="OLO127" s="686"/>
      <c r="OLP127" s="686"/>
      <c r="OLQ127" s="686"/>
      <c r="OLR127" s="686"/>
      <c r="OLS127" s="686"/>
      <c r="OLT127" s="686"/>
      <c r="OLU127" s="686"/>
      <c r="OLV127" s="686"/>
      <c r="OLW127" s="686"/>
      <c r="OLX127" s="686"/>
      <c r="OLY127" s="686"/>
      <c r="OLZ127" s="686"/>
      <c r="OMA127" s="686"/>
      <c r="OMB127" s="686"/>
      <c r="OMC127" s="686"/>
      <c r="OMD127" s="686"/>
      <c r="OME127" s="686"/>
      <c r="OMF127" s="686"/>
      <c r="OMG127" s="686"/>
      <c r="OMH127" s="686"/>
      <c r="OMI127" s="686"/>
      <c r="OMJ127" s="686"/>
      <c r="OMK127" s="686"/>
      <c r="OML127" s="686"/>
      <c r="OMM127" s="686"/>
      <c r="OMN127" s="686"/>
      <c r="OMO127" s="686"/>
      <c r="OMP127" s="686"/>
      <c r="OMQ127" s="686"/>
      <c r="OMR127" s="686"/>
      <c r="OMS127" s="686"/>
      <c r="OMT127" s="686"/>
      <c r="OMU127" s="686"/>
      <c r="OMV127" s="686"/>
      <c r="OMW127" s="686"/>
      <c r="OMX127" s="686"/>
      <c r="OMY127" s="686"/>
      <c r="OMZ127" s="686"/>
      <c r="ONA127" s="686"/>
      <c r="ONB127" s="686"/>
      <c r="ONC127" s="686"/>
      <c r="OND127" s="686"/>
      <c r="ONE127" s="686"/>
      <c r="ONF127" s="686"/>
      <c r="ONG127" s="686"/>
      <c r="ONH127" s="686"/>
      <c r="ONI127" s="686"/>
      <c r="ONJ127" s="686"/>
      <c r="ONK127" s="686"/>
      <c r="ONL127" s="686"/>
      <c r="ONM127" s="686"/>
      <c r="ONN127" s="686"/>
      <c r="ONO127" s="686"/>
      <c r="ONP127" s="686"/>
      <c r="ONQ127" s="686"/>
      <c r="ONR127" s="686"/>
      <c r="ONS127" s="686"/>
      <c r="ONT127" s="686"/>
      <c r="ONU127" s="686"/>
      <c r="ONV127" s="686"/>
      <c r="ONW127" s="686"/>
      <c r="ONX127" s="686"/>
      <c r="ONY127" s="686"/>
      <c r="ONZ127" s="686"/>
      <c r="OOA127" s="686"/>
      <c r="OOB127" s="686"/>
      <c r="OOC127" s="686"/>
      <c r="OOD127" s="686"/>
      <c r="OOE127" s="686"/>
      <c r="OOF127" s="686"/>
      <c r="OOG127" s="686"/>
      <c r="OOH127" s="686"/>
      <c r="OOI127" s="686"/>
      <c r="OOJ127" s="686"/>
      <c r="OOK127" s="686"/>
      <c r="OOL127" s="686"/>
      <c r="OOM127" s="686"/>
      <c r="OON127" s="686"/>
      <c r="OOO127" s="686"/>
      <c r="OOP127" s="686"/>
      <c r="OOQ127" s="686"/>
      <c r="OOR127" s="686"/>
      <c r="OOS127" s="686"/>
      <c r="OOT127" s="686"/>
      <c r="OOU127" s="686"/>
      <c r="OOV127" s="686"/>
      <c r="OOW127" s="686"/>
      <c r="OOX127" s="686"/>
      <c r="OOY127" s="686"/>
      <c r="OOZ127" s="686"/>
      <c r="OPA127" s="686"/>
      <c r="OPB127" s="686"/>
      <c r="OPC127" s="686"/>
      <c r="OPD127" s="686"/>
      <c r="OPE127" s="686"/>
      <c r="OPF127" s="686"/>
      <c r="OPG127" s="686"/>
      <c r="OPH127" s="686"/>
      <c r="OPI127" s="686"/>
      <c r="OPJ127" s="686"/>
      <c r="OPK127" s="686"/>
      <c r="OPL127" s="686"/>
      <c r="OPM127" s="686"/>
      <c r="OPN127" s="686"/>
      <c r="OPO127" s="686"/>
      <c r="OPP127" s="686"/>
      <c r="OPQ127" s="686"/>
      <c r="OPR127" s="686"/>
      <c r="OPS127" s="686"/>
      <c r="OPT127" s="686"/>
      <c r="OPU127" s="686"/>
      <c r="OPV127" s="686"/>
      <c r="OPW127" s="686"/>
      <c r="OPX127" s="686"/>
      <c r="OPY127" s="686"/>
      <c r="OPZ127" s="686"/>
      <c r="OQA127" s="686"/>
      <c r="OQB127" s="686"/>
      <c r="OQC127" s="686"/>
      <c r="OQD127" s="686"/>
      <c r="OQE127" s="686"/>
      <c r="OQF127" s="686"/>
      <c r="OQG127" s="686"/>
      <c r="OQH127" s="686"/>
      <c r="OQI127" s="686"/>
      <c r="OQJ127" s="686"/>
      <c r="OQK127" s="686"/>
      <c r="OQL127" s="686"/>
      <c r="OQM127" s="686"/>
      <c r="OQN127" s="686"/>
      <c r="OQO127" s="686"/>
      <c r="OQP127" s="686"/>
      <c r="OQQ127" s="686"/>
      <c r="OQR127" s="686"/>
      <c r="OQS127" s="686"/>
      <c r="OQT127" s="686"/>
      <c r="OQU127" s="686"/>
      <c r="OQV127" s="686"/>
      <c r="OQW127" s="686"/>
      <c r="OQX127" s="686"/>
      <c r="OQY127" s="686"/>
      <c r="OQZ127" s="686"/>
      <c r="ORA127" s="686"/>
      <c r="ORB127" s="686"/>
      <c r="ORC127" s="686"/>
      <c r="ORD127" s="686"/>
      <c r="ORE127" s="686"/>
      <c r="ORF127" s="686"/>
      <c r="ORG127" s="686"/>
      <c r="ORH127" s="686"/>
      <c r="ORI127" s="686"/>
      <c r="ORJ127" s="686"/>
      <c r="ORK127" s="686"/>
      <c r="ORL127" s="686"/>
      <c r="ORM127" s="686"/>
      <c r="ORN127" s="686"/>
      <c r="ORO127" s="686"/>
      <c r="ORP127" s="686"/>
      <c r="ORQ127" s="686"/>
      <c r="ORR127" s="686"/>
      <c r="ORS127" s="686"/>
      <c r="ORT127" s="686"/>
      <c r="ORU127" s="686"/>
      <c r="ORV127" s="686"/>
      <c r="ORW127" s="686"/>
      <c r="ORX127" s="686"/>
      <c r="ORY127" s="686"/>
      <c r="ORZ127" s="686"/>
      <c r="OSA127" s="686"/>
      <c r="OSB127" s="686"/>
      <c r="OSC127" s="686"/>
      <c r="OSD127" s="686"/>
      <c r="OSE127" s="686"/>
      <c r="OSF127" s="686"/>
      <c r="OSG127" s="686"/>
      <c r="OSH127" s="686"/>
      <c r="OSI127" s="686"/>
      <c r="OSJ127" s="686"/>
      <c r="OSK127" s="686"/>
      <c r="OSL127" s="686"/>
      <c r="OSM127" s="686"/>
      <c r="OSN127" s="686"/>
      <c r="OSO127" s="686"/>
      <c r="OSP127" s="686"/>
      <c r="OSQ127" s="686"/>
      <c r="OSR127" s="686"/>
      <c r="OSS127" s="686"/>
      <c r="OST127" s="686"/>
      <c r="OSU127" s="686"/>
      <c r="OSV127" s="686"/>
      <c r="OSW127" s="686"/>
      <c r="OSX127" s="686"/>
      <c r="OSY127" s="686"/>
      <c r="OSZ127" s="686"/>
      <c r="OTA127" s="686"/>
      <c r="OTB127" s="686"/>
      <c r="OTC127" s="686"/>
      <c r="OTD127" s="686"/>
      <c r="OTE127" s="686"/>
      <c r="OTF127" s="686"/>
      <c r="OTG127" s="686"/>
      <c r="OTH127" s="686"/>
      <c r="OTI127" s="686"/>
      <c r="OTJ127" s="686"/>
      <c r="OTK127" s="686"/>
      <c r="OTL127" s="686"/>
      <c r="OTM127" s="686"/>
      <c r="OTN127" s="686"/>
      <c r="OTO127" s="686"/>
      <c r="OTP127" s="686"/>
      <c r="OTQ127" s="686"/>
      <c r="OTR127" s="686"/>
      <c r="OTS127" s="686"/>
      <c r="OTT127" s="686"/>
      <c r="OTU127" s="686"/>
      <c r="OTV127" s="686"/>
      <c r="OTW127" s="686"/>
      <c r="OTX127" s="686"/>
      <c r="OTY127" s="686"/>
      <c r="OTZ127" s="686"/>
      <c r="OUA127" s="686"/>
      <c r="OUB127" s="686"/>
      <c r="OUC127" s="686"/>
      <c r="OUD127" s="686"/>
      <c r="OUE127" s="686"/>
      <c r="OUF127" s="686"/>
      <c r="OUG127" s="686"/>
      <c r="OUH127" s="686"/>
      <c r="OUI127" s="686"/>
      <c r="OUJ127" s="686"/>
      <c r="OUK127" s="686"/>
      <c r="OUL127" s="686"/>
      <c r="OUM127" s="686"/>
      <c r="OUN127" s="686"/>
      <c r="OUO127" s="686"/>
      <c r="OUP127" s="686"/>
      <c r="OUQ127" s="686"/>
      <c r="OUR127" s="686"/>
      <c r="OUS127" s="686"/>
      <c r="OUT127" s="686"/>
      <c r="OUU127" s="686"/>
      <c r="OUV127" s="686"/>
      <c r="OUW127" s="686"/>
      <c r="OUX127" s="686"/>
      <c r="OUY127" s="686"/>
      <c r="OUZ127" s="686"/>
      <c r="OVA127" s="686"/>
      <c r="OVB127" s="686"/>
      <c r="OVC127" s="686"/>
      <c r="OVD127" s="686"/>
      <c r="OVE127" s="686"/>
      <c r="OVF127" s="686"/>
      <c r="OVG127" s="686"/>
      <c r="OVH127" s="686"/>
      <c r="OVI127" s="686"/>
      <c r="OVJ127" s="686"/>
      <c r="OVK127" s="686"/>
      <c r="OVL127" s="686"/>
      <c r="OVM127" s="686"/>
      <c r="OVN127" s="686"/>
      <c r="OVO127" s="686"/>
      <c r="OVP127" s="686"/>
      <c r="OVQ127" s="686"/>
      <c r="OVR127" s="686"/>
      <c r="OVS127" s="686"/>
      <c r="OVT127" s="686"/>
      <c r="OVU127" s="686"/>
      <c r="OVV127" s="686"/>
      <c r="OVW127" s="686"/>
      <c r="OVX127" s="686"/>
      <c r="OVY127" s="686"/>
      <c r="OVZ127" s="686"/>
      <c r="OWA127" s="686"/>
      <c r="OWB127" s="686"/>
      <c r="OWC127" s="686"/>
      <c r="OWD127" s="686"/>
      <c r="OWE127" s="686"/>
      <c r="OWF127" s="686"/>
      <c r="OWG127" s="686"/>
      <c r="OWH127" s="686"/>
      <c r="OWI127" s="686"/>
      <c r="OWJ127" s="686"/>
      <c r="OWK127" s="686"/>
      <c r="OWL127" s="686"/>
      <c r="OWM127" s="686"/>
      <c r="OWN127" s="686"/>
      <c r="OWO127" s="686"/>
      <c r="OWP127" s="686"/>
      <c r="OWQ127" s="686"/>
      <c r="OWR127" s="686"/>
      <c r="OWS127" s="686"/>
      <c r="OWT127" s="686"/>
      <c r="OWU127" s="686"/>
      <c r="OWV127" s="686"/>
      <c r="OWW127" s="686"/>
      <c r="OWX127" s="686"/>
      <c r="OWY127" s="686"/>
      <c r="OWZ127" s="686"/>
      <c r="OXA127" s="686"/>
      <c r="OXB127" s="686"/>
      <c r="OXC127" s="686"/>
      <c r="OXD127" s="686"/>
      <c r="OXE127" s="686"/>
      <c r="OXF127" s="686"/>
      <c r="OXG127" s="686"/>
      <c r="OXH127" s="686"/>
      <c r="OXI127" s="686"/>
      <c r="OXJ127" s="686"/>
      <c r="OXK127" s="686"/>
      <c r="OXL127" s="686"/>
      <c r="OXM127" s="686"/>
      <c r="OXN127" s="686"/>
      <c r="OXO127" s="686"/>
      <c r="OXP127" s="686"/>
      <c r="OXQ127" s="686"/>
      <c r="OXR127" s="686"/>
      <c r="OXS127" s="686"/>
      <c r="OXT127" s="686"/>
      <c r="OXU127" s="686"/>
      <c r="OXV127" s="686"/>
      <c r="OXW127" s="686"/>
      <c r="OXX127" s="686"/>
      <c r="OXY127" s="686"/>
      <c r="OXZ127" s="686"/>
      <c r="OYA127" s="686"/>
      <c r="OYB127" s="686"/>
      <c r="OYC127" s="686"/>
      <c r="OYD127" s="686"/>
      <c r="OYE127" s="686"/>
      <c r="OYF127" s="686"/>
      <c r="OYG127" s="686"/>
      <c r="OYH127" s="686"/>
      <c r="OYI127" s="686"/>
      <c r="OYJ127" s="686"/>
      <c r="OYK127" s="686"/>
      <c r="OYL127" s="686"/>
      <c r="OYM127" s="686"/>
      <c r="OYN127" s="686"/>
      <c r="OYO127" s="686"/>
      <c r="OYP127" s="686"/>
      <c r="OYQ127" s="686"/>
      <c r="OYR127" s="686"/>
      <c r="OYS127" s="686"/>
      <c r="OYT127" s="686"/>
      <c r="OYU127" s="686"/>
      <c r="OYV127" s="686"/>
      <c r="OYW127" s="686"/>
      <c r="OYX127" s="686"/>
      <c r="OYY127" s="686"/>
      <c r="OYZ127" s="686"/>
      <c r="OZA127" s="686"/>
      <c r="OZB127" s="686"/>
      <c r="OZC127" s="686"/>
      <c r="OZD127" s="686"/>
      <c r="OZE127" s="686"/>
      <c r="OZF127" s="686"/>
      <c r="OZG127" s="686"/>
      <c r="OZH127" s="686"/>
      <c r="OZI127" s="686"/>
      <c r="OZJ127" s="686"/>
      <c r="OZK127" s="686"/>
      <c r="OZL127" s="686"/>
      <c r="OZM127" s="686"/>
      <c r="OZN127" s="686"/>
      <c r="OZO127" s="686"/>
      <c r="OZP127" s="686"/>
      <c r="OZQ127" s="686"/>
      <c r="OZR127" s="686"/>
      <c r="OZS127" s="686"/>
      <c r="OZT127" s="686"/>
      <c r="OZU127" s="686"/>
      <c r="OZV127" s="686"/>
      <c r="OZW127" s="686"/>
      <c r="OZX127" s="686"/>
      <c r="OZY127" s="686"/>
      <c r="OZZ127" s="686"/>
      <c r="PAA127" s="686"/>
      <c r="PAB127" s="686"/>
      <c r="PAC127" s="686"/>
      <c r="PAD127" s="686"/>
      <c r="PAE127" s="686"/>
      <c r="PAF127" s="686"/>
      <c r="PAG127" s="686"/>
      <c r="PAH127" s="686"/>
      <c r="PAI127" s="686"/>
      <c r="PAJ127" s="686"/>
      <c r="PAK127" s="686"/>
      <c r="PAL127" s="686"/>
      <c r="PAM127" s="686"/>
      <c r="PAN127" s="686"/>
      <c r="PAO127" s="686"/>
      <c r="PAP127" s="686"/>
      <c r="PAQ127" s="686"/>
      <c r="PAR127" s="686"/>
      <c r="PAS127" s="686"/>
      <c r="PAT127" s="686"/>
      <c r="PAU127" s="686"/>
      <c r="PAV127" s="686"/>
      <c r="PAW127" s="686"/>
      <c r="PAX127" s="686"/>
      <c r="PAY127" s="686"/>
      <c r="PAZ127" s="686"/>
      <c r="PBA127" s="686"/>
      <c r="PBB127" s="686"/>
      <c r="PBC127" s="686"/>
      <c r="PBD127" s="686"/>
      <c r="PBE127" s="686"/>
      <c r="PBF127" s="686"/>
      <c r="PBG127" s="686"/>
      <c r="PBH127" s="686"/>
      <c r="PBI127" s="686"/>
      <c r="PBJ127" s="686"/>
      <c r="PBK127" s="686"/>
      <c r="PBL127" s="686"/>
      <c r="PBM127" s="686"/>
      <c r="PBN127" s="686"/>
      <c r="PBO127" s="686"/>
      <c r="PBP127" s="686"/>
      <c r="PBQ127" s="686"/>
      <c r="PBR127" s="686"/>
      <c r="PBS127" s="686"/>
      <c r="PBT127" s="686"/>
      <c r="PBU127" s="686"/>
      <c r="PBV127" s="686"/>
      <c r="PBW127" s="686"/>
      <c r="PBX127" s="686"/>
      <c r="PBY127" s="686"/>
      <c r="PBZ127" s="686"/>
      <c r="PCA127" s="686"/>
      <c r="PCB127" s="686"/>
      <c r="PCC127" s="686"/>
      <c r="PCD127" s="686"/>
      <c r="PCE127" s="686"/>
      <c r="PCF127" s="686"/>
      <c r="PCG127" s="686"/>
      <c r="PCH127" s="686"/>
      <c r="PCI127" s="686"/>
      <c r="PCJ127" s="686"/>
      <c r="PCK127" s="686"/>
      <c r="PCL127" s="686"/>
      <c r="PCM127" s="686"/>
      <c r="PCN127" s="686"/>
      <c r="PCO127" s="686"/>
      <c r="PCP127" s="686"/>
      <c r="PCQ127" s="686"/>
      <c r="PCR127" s="686"/>
      <c r="PCS127" s="686"/>
      <c r="PCT127" s="686"/>
      <c r="PCU127" s="686"/>
      <c r="PCV127" s="686"/>
      <c r="PCW127" s="686"/>
      <c r="PCX127" s="686"/>
      <c r="PCY127" s="686"/>
      <c r="PCZ127" s="686"/>
      <c r="PDA127" s="686"/>
      <c r="PDB127" s="686"/>
      <c r="PDC127" s="686"/>
      <c r="PDD127" s="686"/>
      <c r="PDE127" s="686"/>
      <c r="PDF127" s="686"/>
      <c r="PDG127" s="686"/>
      <c r="PDH127" s="686"/>
      <c r="PDI127" s="686"/>
      <c r="PDJ127" s="686"/>
      <c r="PDK127" s="686"/>
      <c r="PDL127" s="686"/>
      <c r="PDM127" s="686"/>
      <c r="PDN127" s="686"/>
      <c r="PDO127" s="686"/>
      <c r="PDP127" s="686"/>
      <c r="PDQ127" s="686"/>
      <c r="PDR127" s="686"/>
      <c r="PDS127" s="686"/>
      <c r="PDT127" s="686"/>
      <c r="PDU127" s="686"/>
      <c r="PDV127" s="686"/>
      <c r="PDW127" s="686"/>
      <c r="PDX127" s="686"/>
      <c r="PDY127" s="686"/>
      <c r="PDZ127" s="686"/>
      <c r="PEA127" s="686"/>
      <c r="PEB127" s="686"/>
      <c r="PEC127" s="686"/>
      <c r="PED127" s="686"/>
      <c r="PEE127" s="686"/>
      <c r="PEF127" s="686"/>
      <c r="PEG127" s="686"/>
      <c r="PEH127" s="686"/>
      <c r="PEI127" s="686"/>
      <c r="PEJ127" s="686"/>
      <c r="PEK127" s="686"/>
      <c r="PEL127" s="686"/>
      <c r="PEM127" s="686"/>
      <c r="PEN127" s="686"/>
      <c r="PEO127" s="686"/>
      <c r="PEP127" s="686"/>
      <c r="PEQ127" s="686"/>
      <c r="PER127" s="686"/>
      <c r="PES127" s="686"/>
      <c r="PET127" s="686"/>
      <c r="PEU127" s="686"/>
      <c r="PEV127" s="686"/>
      <c r="PEW127" s="686"/>
      <c r="PEX127" s="686"/>
      <c r="PEY127" s="686"/>
      <c r="PEZ127" s="686"/>
      <c r="PFA127" s="686"/>
      <c r="PFB127" s="686"/>
      <c r="PFC127" s="686"/>
      <c r="PFD127" s="686"/>
      <c r="PFE127" s="686"/>
      <c r="PFF127" s="686"/>
      <c r="PFG127" s="686"/>
      <c r="PFH127" s="686"/>
      <c r="PFI127" s="686"/>
      <c r="PFJ127" s="686"/>
      <c r="PFK127" s="686"/>
      <c r="PFL127" s="686"/>
      <c r="PFM127" s="686"/>
      <c r="PFN127" s="686"/>
      <c r="PFO127" s="686"/>
      <c r="PFP127" s="686"/>
      <c r="PFQ127" s="686"/>
      <c r="PFR127" s="686"/>
      <c r="PFS127" s="686"/>
      <c r="PFT127" s="686"/>
      <c r="PFU127" s="686"/>
      <c r="PFV127" s="686"/>
      <c r="PFW127" s="686"/>
      <c r="PFX127" s="686"/>
      <c r="PFY127" s="686"/>
      <c r="PFZ127" s="686"/>
      <c r="PGA127" s="686"/>
      <c r="PGB127" s="686"/>
      <c r="PGC127" s="686"/>
      <c r="PGD127" s="686"/>
      <c r="PGE127" s="686"/>
      <c r="PGF127" s="686"/>
      <c r="PGG127" s="686"/>
      <c r="PGH127" s="686"/>
      <c r="PGI127" s="686"/>
      <c r="PGJ127" s="686"/>
      <c r="PGK127" s="686"/>
      <c r="PGL127" s="686"/>
      <c r="PGM127" s="686"/>
      <c r="PGN127" s="686"/>
      <c r="PGO127" s="686"/>
      <c r="PGP127" s="686"/>
      <c r="PGQ127" s="686"/>
      <c r="PGR127" s="686"/>
      <c r="PGS127" s="686"/>
      <c r="PGT127" s="686"/>
      <c r="PGU127" s="686"/>
      <c r="PGV127" s="686"/>
      <c r="PGW127" s="686"/>
      <c r="PGX127" s="686"/>
      <c r="PGY127" s="686"/>
      <c r="PGZ127" s="686"/>
      <c r="PHA127" s="686"/>
      <c r="PHB127" s="686"/>
      <c r="PHC127" s="686"/>
      <c r="PHD127" s="686"/>
      <c r="PHE127" s="686"/>
      <c r="PHF127" s="686"/>
      <c r="PHG127" s="686"/>
      <c r="PHH127" s="686"/>
      <c r="PHI127" s="686"/>
      <c r="PHJ127" s="686"/>
      <c r="PHK127" s="686"/>
      <c r="PHL127" s="686"/>
      <c r="PHM127" s="686"/>
      <c r="PHN127" s="686"/>
      <c r="PHO127" s="686"/>
      <c r="PHP127" s="686"/>
      <c r="PHQ127" s="686"/>
      <c r="PHR127" s="686"/>
      <c r="PHS127" s="686"/>
      <c r="PHT127" s="686"/>
      <c r="PHU127" s="686"/>
      <c r="PHV127" s="686"/>
      <c r="PHW127" s="686"/>
      <c r="PHX127" s="686"/>
      <c r="PHY127" s="686"/>
      <c r="PHZ127" s="686"/>
      <c r="PIA127" s="686"/>
      <c r="PIB127" s="686"/>
      <c r="PIC127" s="686"/>
      <c r="PID127" s="686"/>
      <c r="PIE127" s="686"/>
      <c r="PIF127" s="686"/>
      <c r="PIG127" s="686"/>
      <c r="PIH127" s="686"/>
      <c r="PII127" s="686"/>
      <c r="PIJ127" s="686"/>
      <c r="PIK127" s="686"/>
      <c r="PIL127" s="686"/>
      <c r="PIM127" s="686"/>
      <c r="PIN127" s="686"/>
      <c r="PIO127" s="686"/>
      <c r="PIP127" s="686"/>
      <c r="PIQ127" s="686"/>
      <c r="PIR127" s="686"/>
      <c r="PIS127" s="686"/>
      <c r="PIT127" s="686"/>
      <c r="PIU127" s="686"/>
      <c r="PIV127" s="686"/>
      <c r="PIW127" s="686"/>
      <c r="PIX127" s="686"/>
      <c r="PIY127" s="686"/>
      <c r="PIZ127" s="686"/>
      <c r="PJA127" s="686"/>
      <c r="PJB127" s="686"/>
      <c r="PJC127" s="686"/>
      <c r="PJD127" s="686"/>
      <c r="PJE127" s="686"/>
      <c r="PJF127" s="686"/>
      <c r="PJG127" s="686"/>
      <c r="PJH127" s="686"/>
      <c r="PJI127" s="686"/>
      <c r="PJJ127" s="686"/>
      <c r="PJK127" s="686"/>
      <c r="PJL127" s="686"/>
      <c r="PJM127" s="686"/>
      <c r="PJN127" s="686"/>
      <c r="PJO127" s="686"/>
      <c r="PJP127" s="686"/>
      <c r="PJQ127" s="686"/>
      <c r="PJR127" s="686"/>
      <c r="PJS127" s="686"/>
      <c r="PJT127" s="686"/>
      <c r="PJU127" s="686"/>
      <c r="PJV127" s="686"/>
      <c r="PJW127" s="686"/>
      <c r="PJX127" s="686"/>
      <c r="PJY127" s="686"/>
      <c r="PJZ127" s="686"/>
      <c r="PKA127" s="686"/>
      <c r="PKB127" s="686"/>
      <c r="PKC127" s="686"/>
      <c r="PKD127" s="686"/>
      <c r="PKE127" s="686"/>
      <c r="PKF127" s="686"/>
      <c r="PKG127" s="686"/>
      <c r="PKH127" s="686"/>
      <c r="PKI127" s="686"/>
      <c r="PKJ127" s="686"/>
      <c r="PKK127" s="686"/>
      <c r="PKL127" s="686"/>
      <c r="PKM127" s="686"/>
      <c r="PKN127" s="686"/>
      <c r="PKO127" s="686"/>
      <c r="PKP127" s="686"/>
      <c r="PKQ127" s="686"/>
      <c r="PKR127" s="686"/>
      <c r="PKS127" s="686"/>
      <c r="PKT127" s="686"/>
      <c r="PKU127" s="686"/>
      <c r="PKV127" s="686"/>
      <c r="PKW127" s="686"/>
      <c r="PKX127" s="686"/>
      <c r="PKY127" s="686"/>
      <c r="PKZ127" s="686"/>
      <c r="PLA127" s="686"/>
      <c r="PLB127" s="686"/>
      <c r="PLC127" s="686"/>
      <c r="PLD127" s="686"/>
      <c r="PLE127" s="686"/>
      <c r="PLF127" s="686"/>
      <c r="PLG127" s="686"/>
      <c r="PLH127" s="686"/>
      <c r="PLI127" s="686"/>
      <c r="PLJ127" s="686"/>
      <c r="PLK127" s="686"/>
      <c r="PLL127" s="686"/>
      <c r="PLM127" s="686"/>
      <c r="PLN127" s="686"/>
      <c r="PLO127" s="686"/>
      <c r="PLP127" s="686"/>
      <c r="PLQ127" s="686"/>
      <c r="PLR127" s="686"/>
      <c r="PLS127" s="686"/>
      <c r="PLT127" s="686"/>
      <c r="PLU127" s="686"/>
      <c r="PLV127" s="686"/>
      <c r="PLW127" s="686"/>
      <c r="PLX127" s="686"/>
      <c r="PLY127" s="686"/>
      <c r="PLZ127" s="686"/>
      <c r="PMA127" s="686"/>
      <c r="PMB127" s="686"/>
      <c r="PMC127" s="686"/>
      <c r="PMD127" s="686"/>
      <c r="PME127" s="686"/>
      <c r="PMF127" s="686"/>
      <c r="PMG127" s="686"/>
      <c r="PMH127" s="686"/>
      <c r="PMI127" s="686"/>
      <c r="PMJ127" s="686"/>
      <c r="PMK127" s="686"/>
      <c r="PML127" s="686"/>
      <c r="PMM127" s="686"/>
      <c r="PMN127" s="686"/>
      <c r="PMO127" s="686"/>
      <c r="PMP127" s="686"/>
      <c r="PMQ127" s="686"/>
      <c r="PMR127" s="686"/>
      <c r="PMS127" s="686"/>
      <c r="PMT127" s="686"/>
      <c r="PMU127" s="686"/>
      <c r="PMV127" s="686"/>
      <c r="PMW127" s="686"/>
      <c r="PMX127" s="686"/>
      <c r="PMY127" s="686"/>
      <c r="PMZ127" s="686"/>
      <c r="PNA127" s="686"/>
      <c r="PNB127" s="686"/>
      <c r="PNC127" s="686"/>
      <c r="PND127" s="686"/>
      <c r="PNE127" s="686"/>
      <c r="PNF127" s="686"/>
      <c r="PNG127" s="686"/>
      <c r="PNH127" s="686"/>
      <c r="PNI127" s="686"/>
      <c r="PNJ127" s="686"/>
      <c r="PNK127" s="686"/>
      <c r="PNL127" s="686"/>
      <c r="PNM127" s="686"/>
      <c r="PNN127" s="686"/>
      <c r="PNO127" s="686"/>
      <c r="PNP127" s="686"/>
      <c r="PNQ127" s="686"/>
      <c r="PNR127" s="686"/>
      <c r="PNS127" s="686"/>
      <c r="PNT127" s="686"/>
      <c r="PNU127" s="686"/>
      <c r="PNV127" s="686"/>
      <c r="PNW127" s="686"/>
      <c r="PNX127" s="686"/>
      <c r="PNY127" s="686"/>
      <c r="PNZ127" s="686"/>
      <c r="POA127" s="686"/>
      <c r="POB127" s="686"/>
      <c r="POC127" s="686"/>
      <c r="POD127" s="686"/>
      <c r="POE127" s="686"/>
      <c r="POF127" s="686"/>
      <c r="POG127" s="686"/>
      <c r="POH127" s="686"/>
      <c r="POI127" s="686"/>
      <c r="POJ127" s="686"/>
      <c r="POK127" s="686"/>
      <c r="POL127" s="686"/>
      <c r="POM127" s="686"/>
      <c r="PON127" s="686"/>
      <c r="POO127" s="686"/>
      <c r="POP127" s="686"/>
      <c r="POQ127" s="686"/>
      <c r="POR127" s="686"/>
      <c r="POS127" s="686"/>
      <c r="POT127" s="686"/>
      <c r="POU127" s="686"/>
      <c r="POV127" s="686"/>
      <c r="POW127" s="686"/>
      <c r="POX127" s="686"/>
      <c r="POY127" s="686"/>
      <c r="POZ127" s="686"/>
      <c r="PPA127" s="686"/>
      <c r="PPB127" s="686"/>
      <c r="PPC127" s="686"/>
      <c r="PPD127" s="686"/>
      <c r="PPE127" s="686"/>
      <c r="PPF127" s="686"/>
      <c r="PPG127" s="686"/>
      <c r="PPH127" s="686"/>
      <c r="PPI127" s="686"/>
      <c r="PPJ127" s="686"/>
      <c r="PPK127" s="686"/>
      <c r="PPL127" s="686"/>
      <c r="PPM127" s="686"/>
      <c r="PPN127" s="686"/>
      <c r="PPO127" s="686"/>
      <c r="PPP127" s="686"/>
      <c r="PPQ127" s="686"/>
      <c r="PPR127" s="686"/>
      <c r="PPS127" s="686"/>
      <c r="PPT127" s="686"/>
      <c r="PPU127" s="686"/>
      <c r="PPV127" s="686"/>
      <c r="PPW127" s="686"/>
      <c r="PPX127" s="686"/>
      <c r="PPY127" s="686"/>
      <c r="PPZ127" s="686"/>
      <c r="PQA127" s="686"/>
      <c r="PQB127" s="686"/>
      <c r="PQC127" s="686"/>
      <c r="PQD127" s="686"/>
      <c r="PQE127" s="686"/>
      <c r="PQF127" s="686"/>
      <c r="PQG127" s="686"/>
      <c r="PQH127" s="686"/>
      <c r="PQI127" s="686"/>
      <c r="PQJ127" s="686"/>
      <c r="PQK127" s="686"/>
      <c r="PQL127" s="686"/>
      <c r="PQM127" s="686"/>
      <c r="PQN127" s="686"/>
      <c r="PQO127" s="686"/>
      <c r="PQP127" s="686"/>
      <c r="PQQ127" s="686"/>
      <c r="PQR127" s="686"/>
      <c r="PQS127" s="686"/>
      <c r="PQT127" s="686"/>
      <c r="PQU127" s="686"/>
      <c r="PQV127" s="686"/>
      <c r="PQW127" s="686"/>
      <c r="PQX127" s="686"/>
      <c r="PQY127" s="686"/>
      <c r="PQZ127" s="686"/>
      <c r="PRA127" s="686"/>
      <c r="PRB127" s="686"/>
      <c r="PRC127" s="686"/>
      <c r="PRD127" s="686"/>
      <c r="PRE127" s="686"/>
      <c r="PRF127" s="686"/>
      <c r="PRG127" s="686"/>
      <c r="PRH127" s="686"/>
      <c r="PRI127" s="686"/>
      <c r="PRJ127" s="686"/>
      <c r="PRK127" s="686"/>
      <c r="PRL127" s="686"/>
      <c r="PRM127" s="686"/>
      <c r="PRN127" s="686"/>
      <c r="PRO127" s="686"/>
      <c r="PRP127" s="686"/>
      <c r="PRQ127" s="686"/>
      <c r="PRR127" s="686"/>
      <c r="PRS127" s="686"/>
      <c r="PRT127" s="686"/>
      <c r="PRU127" s="686"/>
      <c r="PRV127" s="686"/>
      <c r="PRW127" s="686"/>
      <c r="PRX127" s="686"/>
      <c r="PRY127" s="686"/>
      <c r="PRZ127" s="686"/>
      <c r="PSA127" s="686"/>
      <c r="PSB127" s="686"/>
      <c r="PSC127" s="686"/>
      <c r="PSD127" s="686"/>
      <c r="PSE127" s="686"/>
      <c r="PSF127" s="686"/>
      <c r="PSG127" s="686"/>
      <c r="PSH127" s="686"/>
      <c r="PSI127" s="686"/>
      <c r="PSJ127" s="686"/>
      <c r="PSK127" s="686"/>
      <c r="PSL127" s="686"/>
      <c r="PSM127" s="686"/>
      <c r="PSN127" s="686"/>
      <c r="PSO127" s="686"/>
      <c r="PSP127" s="686"/>
      <c r="PSQ127" s="686"/>
      <c r="PSR127" s="686"/>
      <c r="PSS127" s="686"/>
      <c r="PST127" s="686"/>
      <c r="PSU127" s="686"/>
      <c r="PSV127" s="686"/>
      <c r="PSW127" s="686"/>
      <c r="PSX127" s="686"/>
      <c r="PSY127" s="686"/>
      <c r="PSZ127" s="686"/>
      <c r="PTA127" s="686"/>
      <c r="PTB127" s="686"/>
      <c r="PTC127" s="686"/>
      <c r="PTD127" s="686"/>
      <c r="PTE127" s="686"/>
      <c r="PTF127" s="686"/>
      <c r="PTG127" s="686"/>
      <c r="PTH127" s="686"/>
      <c r="PTI127" s="686"/>
      <c r="PTJ127" s="686"/>
      <c r="PTK127" s="686"/>
      <c r="PTL127" s="686"/>
      <c r="PTM127" s="686"/>
      <c r="PTN127" s="686"/>
      <c r="PTO127" s="686"/>
      <c r="PTP127" s="686"/>
      <c r="PTQ127" s="686"/>
      <c r="PTR127" s="686"/>
      <c r="PTS127" s="686"/>
      <c r="PTT127" s="686"/>
      <c r="PTU127" s="686"/>
      <c r="PTV127" s="686"/>
      <c r="PTW127" s="686"/>
      <c r="PTX127" s="686"/>
      <c r="PTY127" s="686"/>
      <c r="PTZ127" s="686"/>
      <c r="PUA127" s="686"/>
      <c r="PUB127" s="686"/>
      <c r="PUC127" s="686"/>
      <c r="PUD127" s="686"/>
      <c r="PUE127" s="686"/>
      <c r="PUF127" s="686"/>
      <c r="PUG127" s="686"/>
      <c r="PUH127" s="686"/>
      <c r="PUI127" s="686"/>
      <c r="PUJ127" s="686"/>
      <c r="PUK127" s="686"/>
      <c r="PUL127" s="686"/>
      <c r="PUM127" s="686"/>
      <c r="PUN127" s="686"/>
      <c r="PUO127" s="686"/>
      <c r="PUP127" s="686"/>
      <c r="PUQ127" s="686"/>
      <c r="PUR127" s="686"/>
      <c r="PUS127" s="686"/>
      <c r="PUT127" s="686"/>
      <c r="PUU127" s="686"/>
      <c r="PUV127" s="686"/>
      <c r="PUW127" s="686"/>
      <c r="PUX127" s="686"/>
      <c r="PUY127" s="686"/>
      <c r="PUZ127" s="686"/>
      <c r="PVA127" s="686"/>
      <c r="PVB127" s="686"/>
      <c r="PVC127" s="686"/>
      <c r="PVD127" s="686"/>
      <c r="PVE127" s="686"/>
      <c r="PVF127" s="686"/>
      <c r="PVG127" s="686"/>
      <c r="PVH127" s="686"/>
      <c r="PVI127" s="686"/>
      <c r="PVJ127" s="686"/>
      <c r="PVK127" s="686"/>
      <c r="PVL127" s="686"/>
      <c r="PVM127" s="686"/>
      <c r="PVN127" s="686"/>
      <c r="PVO127" s="686"/>
      <c r="PVP127" s="686"/>
      <c r="PVQ127" s="686"/>
      <c r="PVR127" s="686"/>
      <c r="PVS127" s="686"/>
      <c r="PVT127" s="686"/>
      <c r="PVU127" s="686"/>
      <c r="PVV127" s="686"/>
      <c r="PVW127" s="686"/>
      <c r="PVX127" s="686"/>
      <c r="PVY127" s="686"/>
      <c r="PVZ127" s="686"/>
      <c r="PWA127" s="686"/>
      <c r="PWB127" s="686"/>
      <c r="PWC127" s="686"/>
      <c r="PWD127" s="686"/>
      <c r="PWE127" s="686"/>
      <c r="PWF127" s="686"/>
      <c r="PWG127" s="686"/>
      <c r="PWH127" s="686"/>
      <c r="PWI127" s="686"/>
      <c r="PWJ127" s="686"/>
      <c r="PWK127" s="686"/>
      <c r="PWL127" s="686"/>
      <c r="PWM127" s="686"/>
      <c r="PWN127" s="686"/>
      <c r="PWO127" s="686"/>
      <c r="PWP127" s="686"/>
      <c r="PWQ127" s="686"/>
      <c r="PWR127" s="686"/>
      <c r="PWS127" s="686"/>
      <c r="PWT127" s="686"/>
      <c r="PWU127" s="686"/>
      <c r="PWV127" s="686"/>
      <c r="PWW127" s="686"/>
      <c r="PWX127" s="686"/>
      <c r="PWY127" s="686"/>
      <c r="PWZ127" s="686"/>
      <c r="PXA127" s="686"/>
      <c r="PXB127" s="686"/>
      <c r="PXC127" s="686"/>
      <c r="PXD127" s="686"/>
      <c r="PXE127" s="686"/>
      <c r="PXF127" s="686"/>
      <c r="PXG127" s="686"/>
      <c r="PXH127" s="686"/>
      <c r="PXI127" s="686"/>
      <c r="PXJ127" s="686"/>
      <c r="PXK127" s="686"/>
      <c r="PXL127" s="686"/>
      <c r="PXM127" s="686"/>
      <c r="PXN127" s="686"/>
      <c r="PXO127" s="686"/>
      <c r="PXP127" s="686"/>
      <c r="PXQ127" s="686"/>
      <c r="PXR127" s="686"/>
      <c r="PXS127" s="686"/>
      <c r="PXT127" s="686"/>
      <c r="PXU127" s="686"/>
      <c r="PXV127" s="686"/>
      <c r="PXW127" s="686"/>
      <c r="PXX127" s="686"/>
      <c r="PXY127" s="686"/>
      <c r="PXZ127" s="686"/>
      <c r="PYA127" s="686"/>
      <c r="PYB127" s="686"/>
      <c r="PYC127" s="686"/>
      <c r="PYD127" s="686"/>
      <c r="PYE127" s="686"/>
      <c r="PYF127" s="686"/>
      <c r="PYG127" s="686"/>
      <c r="PYH127" s="686"/>
      <c r="PYI127" s="686"/>
      <c r="PYJ127" s="686"/>
      <c r="PYK127" s="686"/>
      <c r="PYL127" s="686"/>
      <c r="PYM127" s="686"/>
      <c r="PYN127" s="686"/>
      <c r="PYO127" s="686"/>
      <c r="PYP127" s="686"/>
      <c r="PYQ127" s="686"/>
      <c r="PYR127" s="686"/>
      <c r="PYS127" s="686"/>
      <c r="PYT127" s="686"/>
      <c r="PYU127" s="686"/>
      <c r="PYV127" s="686"/>
      <c r="PYW127" s="686"/>
      <c r="PYX127" s="686"/>
      <c r="PYY127" s="686"/>
      <c r="PYZ127" s="686"/>
      <c r="PZA127" s="686"/>
      <c r="PZB127" s="686"/>
      <c r="PZC127" s="686"/>
      <c r="PZD127" s="686"/>
      <c r="PZE127" s="686"/>
      <c r="PZF127" s="686"/>
      <c r="PZG127" s="686"/>
      <c r="PZH127" s="686"/>
      <c r="PZI127" s="686"/>
      <c r="PZJ127" s="686"/>
      <c r="PZK127" s="686"/>
      <c r="PZL127" s="686"/>
      <c r="PZM127" s="686"/>
      <c r="PZN127" s="686"/>
      <c r="PZO127" s="686"/>
      <c r="PZP127" s="686"/>
      <c r="PZQ127" s="686"/>
      <c r="PZR127" s="686"/>
      <c r="PZS127" s="686"/>
      <c r="PZT127" s="686"/>
      <c r="PZU127" s="686"/>
      <c r="PZV127" s="686"/>
      <c r="PZW127" s="686"/>
      <c r="PZX127" s="686"/>
      <c r="PZY127" s="686"/>
      <c r="PZZ127" s="686"/>
      <c r="QAA127" s="686"/>
      <c r="QAB127" s="686"/>
      <c r="QAC127" s="686"/>
      <c r="QAD127" s="686"/>
      <c r="QAE127" s="686"/>
      <c r="QAF127" s="686"/>
      <c r="QAG127" s="686"/>
      <c r="QAH127" s="686"/>
      <c r="QAI127" s="686"/>
      <c r="QAJ127" s="686"/>
      <c r="QAK127" s="686"/>
      <c r="QAL127" s="686"/>
      <c r="QAM127" s="686"/>
      <c r="QAN127" s="686"/>
      <c r="QAO127" s="686"/>
      <c r="QAP127" s="686"/>
      <c r="QAQ127" s="686"/>
      <c r="QAR127" s="686"/>
      <c r="QAS127" s="686"/>
      <c r="QAT127" s="686"/>
      <c r="QAU127" s="686"/>
      <c r="QAV127" s="686"/>
      <c r="QAW127" s="686"/>
      <c r="QAX127" s="686"/>
      <c r="QAY127" s="686"/>
      <c r="QAZ127" s="686"/>
      <c r="QBA127" s="686"/>
      <c r="QBB127" s="686"/>
      <c r="QBC127" s="686"/>
      <c r="QBD127" s="686"/>
      <c r="QBE127" s="686"/>
      <c r="QBF127" s="686"/>
      <c r="QBG127" s="686"/>
      <c r="QBH127" s="686"/>
      <c r="QBI127" s="686"/>
      <c r="QBJ127" s="686"/>
      <c r="QBK127" s="686"/>
      <c r="QBL127" s="686"/>
      <c r="QBM127" s="686"/>
      <c r="QBN127" s="686"/>
      <c r="QBO127" s="686"/>
      <c r="QBP127" s="686"/>
      <c r="QBQ127" s="686"/>
      <c r="QBR127" s="686"/>
      <c r="QBS127" s="686"/>
      <c r="QBT127" s="686"/>
      <c r="QBU127" s="686"/>
      <c r="QBV127" s="686"/>
      <c r="QBW127" s="686"/>
      <c r="QBX127" s="686"/>
      <c r="QBY127" s="686"/>
      <c r="QBZ127" s="686"/>
      <c r="QCA127" s="686"/>
      <c r="QCB127" s="686"/>
      <c r="QCC127" s="686"/>
      <c r="QCD127" s="686"/>
      <c r="QCE127" s="686"/>
      <c r="QCF127" s="686"/>
      <c r="QCG127" s="686"/>
      <c r="QCH127" s="686"/>
      <c r="QCI127" s="686"/>
      <c r="QCJ127" s="686"/>
      <c r="QCK127" s="686"/>
      <c r="QCL127" s="686"/>
      <c r="QCM127" s="686"/>
      <c r="QCN127" s="686"/>
      <c r="QCO127" s="686"/>
      <c r="QCP127" s="686"/>
      <c r="QCQ127" s="686"/>
      <c r="QCR127" s="686"/>
      <c r="QCS127" s="686"/>
      <c r="QCT127" s="686"/>
      <c r="QCU127" s="686"/>
      <c r="QCV127" s="686"/>
      <c r="QCW127" s="686"/>
      <c r="QCX127" s="686"/>
      <c r="QCY127" s="686"/>
      <c r="QCZ127" s="686"/>
      <c r="QDA127" s="686"/>
      <c r="QDB127" s="686"/>
      <c r="QDC127" s="686"/>
      <c r="QDD127" s="686"/>
      <c r="QDE127" s="686"/>
      <c r="QDF127" s="686"/>
      <c r="QDG127" s="686"/>
      <c r="QDH127" s="686"/>
      <c r="QDI127" s="686"/>
      <c r="QDJ127" s="686"/>
      <c r="QDK127" s="686"/>
      <c r="QDL127" s="686"/>
      <c r="QDM127" s="686"/>
      <c r="QDN127" s="686"/>
      <c r="QDO127" s="686"/>
      <c r="QDP127" s="686"/>
      <c r="QDQ127" s="686"/>
      <c r="QDR127" s="686"/>
      <c r="QDS127" s="686"/>
      <c r="QDT127" s="686"/>
      <c r="QDU127" s="686"/>
      <c r="QDV127" s="686"/>
      <c r="QDW127" s="686"/>
      <c r="QDX127" s="686"/>
      <c r="QDY127" s="686"/>
      <c r="QDZ127" s="686"/>
      <c r="QEA127" s="686"/>
      <c r="QEB127" s="686"/>
      <c r="QEC127" s="686"/>
      <c r="QED127" s="686"/>
      <c r="QEE127" s="686"/>
      <c r="QEF127" s="686"/>
      <c r="QEG127" s="686"/>
      <c r="QEH127" s="686"/>
      <c r="QEI127" s="686"/>
      <c r="QEJ127" s="686"/>
      <c r="QEK127" s="686"/>
      <c r="QEL127" s="686"/>
      <c r="QEM127" s="686"/>
      <c r="QEN127" s="686"/>
      <c r="QEO127" s="686"/>
      <c r="QEP127" s="686"/>
      <c r="QEQ127" s="686"/>
      <c r="QER127" s="686"/>
      <c r="QES127" s="686"/>
      <c r="QET127" s="686"/>
      <c r="QEU127" s="686"/>
      <c r="QEV127" s="686"/>
      <c r="QEW127" s="686"/>
      <c r="QEX127" s="686"/>
      <c r="QEY127" s="686"/>
      <c r="QEZ127" s="686"/>
      <c r="QFA127" s="686"/>
      <c r="QFB127" s="686"/>
      <c r="QFC127" s="686"/>
      <c r="QFD127" s="686"/>
      <c r="QFE127" s="686"/>
      <c r="QFF127" s="686"/>
      <c r="QFG127" s="686"/>
      <c r="QFH127" s="686"/>
      <c r="QFI127" s="686"/>
      <c r="QFJ127" s="686"/>
      <c r="QFK127" s="686"/>
      <c r="QFL127" s="686"/>
      <c r="QFM127" s="686"/>
      <c r="QFN127" s="686"/>
      <c r="QFO127" s="686"/>
      <c r="QFP127" s="686"/>
      <c r="QFQ127" s="686"/>
      <c r="QFR127" s="686"/>
      <c r="QFS127" s="686"/>
      <c r="QFT127" s="686"/>
      <c r="QFU127" s="686"/>
      <c r="QFV127" s="686"/>
      <c r="QFW127" s="686"/>
      <c r="QFX127" s="686"/>
      <c r="QFY127" s="686"/>
      <c r="QFZ127" s="686"/>
      <c r="QGA127" s="686"/>
      <c r="QGB127" s="686"/>
      <c r="QGC127" s="686"/>
      <c r="QGD127" s="686"/>
      <c r="QGE127" s="686"/>
      <c r="QGF127" s="686"/>
      <c r="QGG127" s="686"/>
      <c r="QGH127" s="686"/>
      <c r="QGI127" s="686"/>
      <c r="QGJ127" s="686"/>
      <c r="QGK127" s="686"/>
      <c r="QGL127" s="686"/>
      <c r="QGM127" s="686"/>
      <c r="QGN127" s="686"/>
      <c r="QGO127" s="686"/>
      <c r="QGP127" s="686"/>
      <c r="QGQ127" s="686"/>
      <c r="QGR127" s="686"/>
      <c r="QGS127" s="686"/>
      <c r="QGT127" s="686"/>
      <c r="QGU127" s="686"/>
      <c r="QGV127" s="686"/>
      <c r="QGW127" s="686"/>
      <c r="QGX127" s="686"/>
      <c r="QGY127" s="686"/>
      <c r="QGZ127" s="686"/>
      <c r="QHA127" s="686"/>
      <c r="QHB127" s="686"/>
      <c r="QHC127" s="686"/>
      <c r="QHD127" s="686"/>
      <c r="QHE127" s="686"/>
      <c r="QHF127" s="686"/>
      <c r="QHG127" s="686"/>
      <c r="QHH127" s="686"/>
      <c r="QHI127" s="686"/>
      <c r="QHJ127" s="686"/>
      <c r="QHK127" s="686"/>
      <c r="QHL127" s="686"/>
      <c r="QHM127" s="686"/>
      <c r="QHN127" s="686"/>
      <c r="QHO127" s="686"/>
      <c r="QHP127" s="686"/>
      <c r="QHQ127" s="686"/>
      <c r="QHR127" s="686"/>
      <c r="QHS127" s="686"/>
      <c r="QHT127" s="686"/>
      <c r="QHU127" s="686"/>
      <c r="QHV127" s="686"/>
      <c r="QHW127" s="686"/>
      <c r="QHX127" s="686"/>
      <c r="QHY127" s="686"/>
      <c r="QHZ127" s="686"/>
      <c r="QIA127" s="686"/>
      <c r="QIB127" s="686"/>
      <c r="QIC127" s="686"/>
      <c r="QID127" s="686"/>
      <c r="QIE127" s="686"/>
      <c r="QIF127" s="686"/>
      <c r="QIG127" s="686"/>
      <c r="QIH127" s="686"/>
      <c r="QII127" s="686"/>
      <c r="QIJ127" s="686"/>
      <c r="QIK127" s="686"/>
      <c r="QIL127" s="686"/>
      <c r="QIM127" s="686"/>
      <c r="QIN127" s="686"/>
      <c r="QIO127" s="686"/>
      <c r="QIP127" s="686"/>
      <c r="QIQ127" s="686"/>
      <c r="QIR127" s="686"/>
      <c r="QIS127" s="686"/>
      <c r="QIT127" s="686"/>
      <c r="QIU127" s="686"/>
      <c r="QIV127" s="686"/>
      <c r="QIW127" s="686"/>
      <c r="QIX127" s="686"/>
      <c r="QIY127" s="686"/>
      <c r="QIZ127" s="686"/>
      <c r="QJA127" s="686"/>
      <c r="QJB127" s="686"/>
      <c r="QJC127" s="686"/>
      <c r="QJD127" s="686"/>
      <c r="QJE127" s="686"/>
      <c r="QJF127" s="686"/>
      <c r="QJG127" s="686"/>
      <c r="QJH127" s="686"/>
      <c r="QJI127" s="686"/>
      <c r="QJJ127" s="686"/>
      <c r="QJK127" s="686"/>
      <c r="QJL127" s="686"/>
      <c r="QJM127" s="686"/>
      <c r="QJN127" s="686"/>
      <c r="QJO127" s="686"/>
      <c r="QJP127" s="686"/>
      <c r="QJQ127" s="686"/>
      <c r="QJR127" s="686"/>
      <c r="QJS127" s="686"/>
      <c r="QJT127" s="686"/>
      <c r="QJU127" s="686"/>
      <c r="QJV127" s="686"/>
      <c r="QJW127" s="686"/>
      <c r="QJX127" s="686"/>
      <c r="QJY127" s="686"/>
      <c r="QJZ127" s="686"/>
      <c r="QKA127" s="686"/>
      <c r="QKB127" s="686"/>
      <c r="QKC127" s="686"/>
      <c r="QKD127" s="686"/>
      <c r="QKE127" s="686"/>
      <c r="QKF127" s="686"/>
      <c r="QKG127" s="686"/>
      <c r="QKH127" s="686"/>
      <c r="QKI127" s="686"/>
      <c r="QKJ127" s="686"/>
      <c r="QKK127" s="686"/>
      <c r="QKL127" s="686"/>
      <c r="QKM127" s="686"/>
      <c r="QKN127" s="686"/>
      <c r="QKO127" s="686"/>
      <c r="QKP127" s="686"/>
      <c r="QKQ127" s="686"/>
      <c r="QKR127" s="686"/>
      <c r="QKS127" s="686"/>
      <c r="QKT127" s="686"/>
      <c r="QKU127" s="686"/>
      <c r="QKV127" s="686"/>
      <c r="QKW127" s="686"/>
      <c r="QKX127" s="686"/>
      <c r="QKY127" s="686"/>
      <c r="QKZ127" s="686"/>
      <c r="QLA127" s="686"/>
      <c r="QLB127" s="686"/>
      <c r="QLC127" s="686"/>
      <c r="QLD127" s="686"/>
      <c r="QLE127" s="686"/>
      <c r="QLF127" s="686"/>
      <c r="QLG127" s="686"/>
      <c r="QLH127" s="686"/>
      <c r="QLI127" s="686"/>
      <c r="QLJ127" s="686"/>
      <c r="QLK127" s="686"/>
      <c r="QLL127" s="686"/>
      <c r="QLM127" s="686"/>
      <c r="QLN127" s="686"/>
      <c r="QLO127" s="686"/>
      <c r="QLP127" s="686"/>
      <c r="QLQ127" s="686"/>
      <c r="QLR127" s="686"/>
      <c r="QLS127" s="686"/>
      <c r="QLT127" s="686"/>
      <c r="QLU127" s="686"/>
      <c r="QLV127" s="686"/>
      <c r="QLW127" s="686"/>
      <c r="QLX127" s="686"/>
      <c r="QLY127" s="686"/>
      <c r="QLZ127" s="686"/>
      <c r="QMA127" s="686"/>
      <c r="QMB127" s="686"/>
      <c r="QMC127" s="686"/>
      <c r="QMD127" s="686"/>
      <c r="QME127" s="686"/>
      <c r="QMF127" s="686"/>
      <c r="QMG127" s="686"/>
      <c r="QMH127" s="686"/>
      <c r="QMI127" s="686"/>
      <c r="QMJ127" s="686"/>
      <c r="QMK127" s="686"/>
      <c r="QML127" s="686"/>
      <c r="QMM127" s="686"/>
      <c r="QMN127" s="686"/>
      <c r="QMO127" s="686"/>
      <c r="QMP127" s="686"/>
      <c r="QMQ127" s="686"/>
      <c r="QMR127" s="686"/>
      <c r="QMS127" s="686"/>
      <c r="QMT127" s="686"/>
      <c r="QMU127" s="686"/>
      <c r="QMV127" s="686"/>
      <c r="QMW127" s="686"/>
      <c r="QMX127" s="686"/>
      <c r="QMY127" s="686"/>
      <c r="QMZ127" s="686"/>
      <c r="QNA127" s="686"/>
      <c r="QNB127" s="686"/>
      <c r="QNC127" s="686"/>
      <c r="QND127" s="686"/>
      <c r="QNE127" s="686"/>
      <c r="QNF127" s="686"/>
      <c r="QNG127" s="686"/>
      <c r="QNH127" s="686"/>
      <c r="QNI127" s="686"/>
      <c r="QNJ127" s="686"/>
      <c r="QNK127" s="686"/>
      <c r="QNL127" s="686"/>
      <c r="QNM127" s="686"/>
      <c r="QNN127" s="686"/>
      <c r="QNO127" s="686"/>
      <c r="QNP127" s="686"/>
      <c r="QNQ127" s="686"/>
      <c r="QNR127" s="686"/>
      <c r="QNS127" s="686"/>
      <c r="QNT127" s="686"/>
      <c r="QNU127" s="686"/>
      <c r="QNV127" s="686"/>
      <c r="QNW127" s="686"/>
      <c r="QNX127" s="686"/>
      <c r="QNY127" s="686"/>
      <c r="QNZ127" s="686"/>
      <c r="QOA127" s="686"/>
      <c r="QOB127" s="686"/>
      <c r="QOC127" s="686"/>
      <c r="QOD127" s="686"/>
      <c r="QOE127" s="686"/>
      <c r="QOF127" s="686"/>
      <c r="QOG127" s="686"/>
      <c r="QOH127" s="686"/>
      <c r="QOI127" s="686"/>
      <c r="QOJ127" s="686"/>
      <c r="QOK127" s="686"/>
      <c r="QOL127" s="686"/>
      <c r="QOM127" s="686"/>
      <c r="QON127" s="686"/>
      <c r="QOO127" s="686"/>
      <c r="QOP127" s="686"/>
      <c r="QOQ127" s="686"/>
      <c r="QOR127" s="686"/>
      <c r="QOS127" s="686"/>
      <c r="QOT127" s="686"/>
      <c r="QOU127" s="686"/>
      <c r="QOV127" s="686"/>
      <c r="QOW127" s="686"/>
      <c r="QOX127" s="686"/>
      <c r="QOY127" s="686"/>
      <c r="QOZ127" s="686"/>
      <c r="QPA127" s="686"/>
      <c r="QPB127" s="686"/>
      <c r="QPC127" s="686"/>
      <c r="QPD127" s="686"/>
      <c r="QPE127" s="686"/>
      <c r="QPF127" s="686"/>
      <c r="QPG127" s="686"/>
      <c r="QPH127" s="686"/>
      <c r="QPI127" s="686"/>
      <c r="QPJ127" s="686"/>
      <c r="QPK127" s="686"/>
      <c r="QPL127" s="686"/>
      <c r="QPM127" s="686"/>
      <c r="QPN127" s="686"/>
      <c r="QPO127" s="686"/>
      <c r="QPP127" s="686"/>
      <c r="QPQ127" s="686"/>
      <c r="QPR127" s="686"/>
      <c r="QPS127" s="686"/>
      <c r="QPT127" s="686"/>
      <c r="QPU127" s="686"/>
      <c r="QPV127" s="686"/>
      <c r="QPW127" s="686"/>
      <c r="QPX127" s="686"/>
      <c r="QPY127" s="686"/>
      <c r="QPZ127" s="686"/>
      <c r="QQA127" s="686"/>
      <c r="QQB127" s="686"/>
      <c r="QQC127" s="686"/>
      <c r="QQD127" s="686"/>
      <c r="QQE127" s="686"/>
      <c r="QQF127" s="686"/>
      <c r="QQG127" s="686"/>
      <c r="QQH127" s="686"/>
      <c r="QQI127" s="686"/>
      <c r="QQJ127" s="686"/>
      <c r="QQK127" s="686"/>
      <c r="QQL127" s="686"/>
      <c r="QQM127" s="686"/>
      <c r="QQN127" s="686"/>
      <c r="QQO127" s="686"/>
      <c r="QQP127" s="686"/>
      <c r="QQQ127" s="686"/>
      <c r="QQR127" s="686"/>
      <c r="QQS127" s="686"/>
      <c r="QQT127" s="686"/>
      <c r="QQU127" s="686"/>
      <c r="QQV127" s="686"/>
      <c r="QQW127" s="686"/>
      <c r="QQX127" s="686"/>
      <c r="QQY127" s="686"/>
      <c r="QQZ127" s="686"/>
      <c r="QRA127" s="686"/>
      <c r="QRB127" s="686"/>
      <c r="QRC127" s="686"/>
      <c r="QRD127" s="686"/>
      <c r="QRE127" s="686"/>
      <c r="QRF127" s="686"/>
      <c r="QRG127" s="686"/>
      <c r="QRH127" s="686"/>
      <c r="QRI127" s="686"/>
      <c r="QRJ127" s="686"/>
      <c r="QRK127" s="686"/>
      <c r="QRL127" s="686"/>
      <c r="QRM127" s="686"/>
      <c r="QRN127" s="686"/>
      <c r="QRO127" s="686"/>
      <c r="QRP127" s="686"/>
      <c r="QRQ127" s="686"/>
      <c r="QRR127" s="686"/>
      <c r="QRS127" s="686"/>
      <c r="QRT127" s="686"/>
      <c r="QRU127" s="686"/>
      <c r="QRV127" s="686"/>
      <c r="QRW127" s="686"/>
      <c r="QRX127" s="686"/>
      <c r="QRY127" s="686"/>
      <c r="QRZ127" s="686"/>
      <c r="QSA127" s="686"/>
      <c r="QSB127" s="686"/>
      <c r="QSC127" s="686"/>
      <c r="QSD127" s="686"/>
      <c r="QSE127" s="686"/>
      <c r="QSF127" s="686"/>
      <c r="QSG127" s="686"/>
      <c r="QSH127" s="686"/>
      <c r="QSI127" s="686"/>
      <c r="QSJ127" s="686"/>
      <c r="QSK127" s="686"/>
      <c r="QSL127" s="686"/>
      <c r="QSM127" s="686"/>
      <c r="QSN127" s="686"/>
      <c r="QSO127" s="686"/>
      <c r="QSP127" s="686"/>
      <c r="QSQ127" s="686"/>
      <c r="QSR127" s="686"/>
      <c r="QSS127" s="686"/>
      <c r="QST127" s="686"/>
      <c r="QSU127" s="686"/>
      <c r="QSV127" s="686"/>
      <c r="QSW127" s="686"/>
      <c r="QSX127" s="686"/>
      <c r="QSY127" s="686"/>
      <c r="QSZ127" s="686"/>
      <c r="QTA127" s="686"/>
      <c r="QTB127" s="686"/>
      <c r="QTC127" s="686"/>
      <c r="QTD127" s="686"/>
      <c r="QTE127" s="686"/>
      <c r="QTF127" s="686"/>
      <c r="QTG127" s="686"/>
      <c r="QTH127" s="686"/>
      <c r="QTI127" s="686"/>
      <c r="QTJ127" s="686"/>
      <c r="QTK127" s="686"/>
      <c r="QTL127" s="686"/>
      <c r="QTM127" s="686"/>
      <c r="QTN127" s="686"/>
      <c r="QTO127" s="686"/>
      <c r="QTP127" s="686"/>
      <c r="QTQ127" s="686"/>
      <c r="QTR127" s="686"/>
      <c r="QTS127" s="686"/>
      <c r="QTT127" s="686"/>
      <c r="QTU127" s="686"/>
      <c r="QTV127" s="686"/>
      <c r="QTW127" s="686"/>
      <c r="QTX127" s="686"/>
      <c r="QTY127" s="686"/>
      <c r="QTZ127" s="686"/>
      <c r="QUA127" s="686"/>
      <c r="QUB127" s="686"/>
      <c r="QUC127" s="686"/>
      <c r="QUD127" s="686"/>
      <c r="QUE127" s="686"/>
      <c r="QUF127" s="686"/>
      <c r="QUG127" s="686"/>
      <c r="QUH127" s="686"/>
      <c r="QUI127" s="686"/>
      <c r="QUJ127" s="686"/>
      <c r="QUK127" s="686"/>
      <c r="QUL127" s="686"/>
      <c r="QUM127" s="686"/>
      <c r="QUN127" s="686"/>
      <c r="QUO127" s="686"/>
      <c r="QUP127" s="686"/>
      <c r="QUQ127" s="686"/>
      <c r="QUR127" s="686"/>
      <c r="QUS127" s="686"/>
      <c r="QUT127" s="686"/>
      <c r="QUU127" s="686"/>
      <c r="QUV127" s="686"/>
      <c r="QUW127" s="686"/>
      <c r="QUX127" s="686"/>
      <c r="QUY127" s="686"/>
      <c r="QUZ127" s="686"/>
      <c r="QVA127" s="686"/>
      <c r="QVB127" s="686"/>
      <c r="QVC127" s="686"/>
      <c r="QVD127" s="686"/>
      <c r="QVE127" s="686"/>
      <c r="QVF127" s="686"/>
      <c r="QVG127" s="686"/>
      <c r="QVH127" s="686"/>
      <c r="QVI127" s="686"/>
      <c r="QVJ127" s="686"/>
      <c r="QVK127" s="686"/>
      <c r="QVL127" s="686"/>
      <c r="QVM127" s="686"/>
      <c r="QVN127" s="686"/>
      <c r="QVO127" s="686"/>
      <c r="QVP127" s="686"/>
      <c r="QVQ127" s="686"/>
      <c r="QVR127" s="686"/>
      <c r="QVS127" s="686"/>
      <c r="QVT127" s="686"/>
      <c r="QVU127" s="686"/>
      <c r="QVV127" s="686"/>
      <c r="QVW127" s="686"/>
      <c r="QVX127" s="686"/>
      <c r="QVY127" s="686"/>
      <c r="QVZ127" s="686"/>
      <c r="QWA127" s="686"/>
      <c r="QWB127" s="686"/>
      <c r="QWC127" s="686"/>
      <c r="QWD127" s="686"/>
      <c r="QWE127" s="686"/>
      <c r="QWF127" s="686"/>
      <c r="QWG127" s="686"/>
      <c r="QWH127" s="686"/>
      <c r="QWI127" s="686"/>
      <c r="QWJ127" s="686"/>
      <c r="QWK127" s="686"/>
      <c r="QWL127" s="686"/>
      <c r="QWM127" s="686"/>
      <c r="QWN127" s="686"/>
      <c r="QWO127" s="686"/>
      <c r="QWP127" s="686"/>
      <c r="QWQ127" s="686"/>
      <c r="QWR127" s="686"/>
      <c r="QWS127" s="686"/>
      <c r="QWT127" s="686"/>
      <c r="QWU127" s="686"/>
      <c r="QWV127" s="686"/>
      <c r="QWW127" s="686"/>
      <c r="QWX127" s="686"/>
      <c r="QWY127" s="686"/>
      <c r="QWZ127" s="686"/>
      <c r="QXA127" s="686"/>
      <c r="QXB127" s="686"/>
      <c r="QXC127" s="686"/>
      <c r="QXD127" s="686"/>
      <c r="QXE127" s="686"/>
      <c r="QXF127" s="686"/>
      <c r="QXG127" s="686"/>
      <c r="QXH127" s="686"/>
      <c r="QXI127" s="686"/>
      <c r="QXJ127" s="686"/>
      <c r="QXK127" s="686"/>
      <c r="QXL127" s="686"/>
      <c r="QXM127" s="686"/>
      <c r="QXN127" s="686"/>
      <c r="QXO127" s="686"/>
      <c r="QXP127" s="686"/>
      <c r="QXQ127" s="686"/>
      <c r="QXR127" s="686"/>
      <c r="QXS127" s="686"/>
      <c r="QXT127" s="686"/>
      <c r="QXU127" s="686"/>
      <c r="QXV127" s="686"/>
      <c r="QXW127" s="686"/>
      <c r="QXX127" s="686"/>
      <c r="QXY127" s="686"/>
      <c r="QXZ127" s="686"/>
      <c r="QYA127" s="686"/>
      <c r="QYB127" s="686"/>
      <c r="QYC127" s="686"/>
      <c r="QYD127" s="686"/>
      <c r="QYE127" s="686"/>
      <c r="QYF127" s="686"/>
      <c r="QYG127" s="686"/>
      <c r="QYH127" s="686"/>
      <c r="QYI127" s="686"/>
      <c r="QYJ127" s="686"/>
      <c r="QYK127" s="686"/>
      <c r="QYL127" s="686"/>
      <c r="QYM127" s="686"/>
      <c r="QYN127" s="686"/>
      <c r="QYO127" s="686"/>
      <c r="QYP127" s="686"/>
      <c r="QYQ127" s="686"/>
      <c r="QYR127" s="686"/>
      <c r="QYS127" s="686"/>
      <c r="QYT127" s="686"/>
      <c r="QYU127" s="686"/>
      <c r="QYV127" s="686"/>
      <c r="QYW127" s="686"/>
      <c r="QYX127" s="686"/>
      <c r="QYY127" s="686"/>
      <c r="QYZ127" s="686"/>
      <c r="QZA127" s="686"/>
      <c r="QZB127" s="686"/>
      <c r="QZC127" s="686"/>
      <c r="QZD127" s="686"/>
      <c r="QZE127" s="686"/>
      <c r="QZF127" s="686"/>
      <c r="QZG127" s="686"/>
      <c r="QZH127" s="686"/>
      <c r="QZI127" s="686"/>
      <c r="QZJ127" s="686"/>
      <c r="QZK127" s="686"/>
      <c r="QZL127" s="686"/>
      <c r="QZM127" s="686"/>
      <c r="QZN127" s="686"/>
      <c r="QZO127" s="686"/>
      <c r="QZP127" s="686"/>
      <c r="QZQ127" s="686"/>
      <c r="QZR127" s="686"/>
      <c r="QZS127" s="686"/>
      <c r="QZT127" s="686"/>
      <c r="QZU127" s="686"/>
      <c r="QZV127" s="686"/>
      <c r="QZW127" s="686"/>
      <c r="QZX127" s="686"/>
      <c r="QZY127" s="686"/>
      <c r="QZZ127" s="686"/>
      <c r="RAA127" s="686"/>
      <c r="RAB127" s="686"/>
      <c r="RAC127" s="686"/>
      <c r="RAD127" s="686"/>
      <c r="RAE127" s="686"/>
      <c r="RAF127" s="686"/>
      <c r="RAG127" s="686"/>
      <c r="RAH127" s="686"/>
      <c r="RAI127" s="686"/>
      <c r="RAJ127" s="686"/>
      <c r="RAK127" s="686"/>
      <c r="RAL127" s="686"/>
      <c r="RAM127" s="686"/>
      <c r="RAN127" s="686"/>
      <c r="RAO127" s="686"/>
      <c r="RAP127" s="686"/>
      <c r="RAQ127" s="686"/>
      <c r="RAR127" s="686"/>
      <c r="RAS127" s="686"/>
      <c r="RAT127" s="686"/>
      <c r="RAU127" s="686"/>
      <c r="RAV127" s="686"/>
      <c r="RAW127" s="686"/>
      <c r="RAX127" s="686"/>
      <c r="RAY127" s="686"/>
      <c r="RAZ127" s="686"/>
      <c r="RBA127" s="686"/>
      <c r="RBB127" s="686"/>
      <c r="RBC127" s="686"/>
      <c r="RBD127" s="686"/>
      <c r="RBE127" s="686"/>
      <c r="RBF127" s="686"/>
      <c r="RBG127" s="686"/>
      <c r="RBH127" s="686"/>
      <c r="RBI127" s="686"/>
      <c r="RBJ127" s="686"/>
      <c r="RBK127" s="686"/>
      <c r="RBL127" s="686"/>
      <c r="RBM127" s="686"/>
      <c r="RBN127" s="686"/>
      <c r="RBO127" s="686"/>
      <c r="RBP127" s="686"/>
      <c r="RBQ127" s="686"/>
      <c r="RBR127" s="686"/>
      <c r="RBS127" s="686"/>
      <c r="RBT127" s="686"/>
      <c r="RBU127" s="686"/>
      <c r="RBV127" s="686"/>
      <c r="RBW127" s="686"/>
      <c r="RBX127" s="686"/>
      <c r="RBY127" s="686"/>
      <c r="RBZ127" s="686"/>
      <c r="RCA127" s="686"/>
      <c r="RCB127" s="686"/>
      <c r="RCC127" s="686"/>
      <c r="RCD127" s="686"/>
      <c r="RCE127" s="686"/>
      <c r="RCF127" s="686"/>
      <c r="RCG127" s="686"/>
      <c r="RCH127" s="686"/>
      <c r="RCI127" s="686"/>
      <c r="RCJ127" s="686"/>
      <c r="RCK127" s="686"/>
      <c r="RCL127" s="686"/>
      <c r="RCM127" s="686"/>
      <c r="RCN127" s="686"/>
      <c r="RCO127" s="686"/>
      <c r="RCP127" s="686"/>
      <c r="RCQ127" s="686"/>
      <c r="RCR127" s="686"/>
      <c r="RCS127" s="686"/>
      <c r="RCT127" s="686"/>
      <c r="RCU127" s="686"/>
      <c r="RCV127" s="686"/>
      <c r="RCW127" s="686"/>
      <c r="RCX127" s="686"/>
      <c r="RCY127" s="686"/>
      <c r="RCZ127" s="686"/>
      <c r="RDA127" s="686"/>
      <c r="RDB127" s="686"/>
      <c r="RDC127" s="686"/>
      <c r="RDD127" s="686"/>
      <c r="RDE127" s="686"/>
      <c r="RDF127" s="686"/>
      <c r="RDG127" s="686"/>
      <c r="RDH127" s="686"/>
      <c r="RDI127" s="686"/>
      <c r="RDJ127" s="686"/>
      <c r="RDK127" s="686"/>
      <c r="RDL127" s="686"/>
      <c r="RDM127" s="686"/>
      <c r="RDN127" s="686"/>
      <c r="RDO127" s="686"/>
      <c r="RDP127" s="686"/>
      <c r="RDQ127" s="686"/>
      <c r="RDR127" s="686"/>
      <c r="RDS127" s="686"/>
      <c r="RDT127" s="686"/>
      <c r="RDU127" s="686"/>
      <c r="RDV127" s="686"/>
      <c r="RDW127" s="686"/>
      <c r="RDX127" s="686"/>
      <c r="RDY127" s="686"/>
      <c r="RDZ127" s="686"/>
      <c r="REA127" s="686"/>
      <c r="REB127" s="686"/>
      <c r="REC127" s="686"/>
      <c r="RED127" s="686"/>
      <c r="REE127" s="686"/>
      <c r="REF127" s="686"/>
      <c r="REG127" s="686"/>
      <c r="REH127" s="686"/>
      <c r="REI127" s="686"/>
      <c r="REJ127" s="686"/>
      <c r="REK127" s="686"/>
      <c r="REL127" s="686"/>
      <c r="REM127" s="686"/>
      <c r="REN127" s="686"/>
      <c r="REO127" s="686"/>
      <c r="REP127" s="686"/>
      <c r="REQ127" s="686"/>
      <c r="RER127" s="686"/>
      <c r="RES127" s="686"/>
      <c r="RET127" s="686"/>
      <c r="REU127" s="686"/>
      <c r="REV127" s="686"/>
      <c r="REW127" s="686"/>
      <c r="REX127" s="686"/>
      <c r="REY127" s="686"/>
      <c r="REZ127" s="686"/>
      <c r="RFA127" s="686"/>
      <c r="RFB127" s="686"/>
      <c r="RFC127" s="686"/>
      <c r="RFD127" s="686"/>
      <c r="RFE127" s="686"/>
      <c r="RFF127" s="686"/>
      <c r="RFG127" s="686"/>
      <c r="RFH127" s="686"/>
      <c r="RFI127" s="686"/>
      <c r="RFJ127" s="686"/>
      <c r="RFK127" s="686"/>
      <c r="RFL127" s="686"/>
      <c r="RFM127" s="686"/>
      <c r="RFN127" s="686"/>
      <c r="RFO127" s="686"/>
      <c r="RFP127" s="686"/>
      <c r="RFQ127" s="686"/>
      <c r="RFR127" s="686"/>
      <c r="RFS127" s="686"/>
      <c r="RFT127" s="686"/>
      <c r="RFU127" s="686"/>
      <c r="RFV127" s="686"/>
      <c r="RFW127" s="686"/>
      <c r="RFX127" s="686"/>
      <c r="RFY127" s="686"/>
      <c r="RFZ127" s="686"/>
      <c r="RGA127" s="686"/>
      <c r="RGB127" s="686"/>
      <c r="RGC127" s="686"/>
      <c r="RGD127" s="686"/>
      <c r="RGE127" s="686"/>
      <c r="RGF127" s="686"/>
      <c r="RGG127" s="686"/>
      <c r="RGH127" s="686"/>
      <c r="RGI127" s="686"/>
      <c r="RGJ127" s="686"/>
      <c r="RGK127" s="686"/>
      <c r="RGL127" s="686"/>
      <c r="RGM127" s="686"/>
      <c r="RGN127" s="686"/>
      <c r="RGO127" s="686"/>
      <c r="RGP127" s="686"/>
      <c r="RGQ127" s="686"/>
      <c r="RGR127" s="686"/>
      <c r="RGS127" s="686"/>
      <c r="RGT127" s="686"/>
      <c r="RGU127" s="686"/>
      <c r="RGV127" s="686"/>
      <c r="RGW127" s="686"/>
      <c r="RGX127" s="686"/>
      <c r="RGY127" s="686"/>
      <c r="RGZ127" s="686"/>
      <c r="RHA127" s="686"/>
      <c r="RHB127" s="686"/>
      <c r="RHC127" s="686"/>
      <c r="RHD127" s="686"/>
      <c r="RHE127" s="686"/>
      <c r="RHF127" s="686"/>
      <c r="RHG127" s="686"/>
      <c r="RHH127" s="686"/>
      <c r="RHI127" s="686"/>
      <c r="RHJ127" s="686"/>
      <c r="RHK127" s="686"/>
      <c r="RHL127" s="686"/>
      <c r="RHM127" s="686"/>
      <c r="RHN127" s="686"/>
      <c r="RHO127" s="686"/>
      <c r="RHP127" s="686"/>
      <c r="RHQ127" s="686"/>
      <c r="RHR127" s="686"/>
      <c r="RHS127" s="686"/>
      <c r="RHT127" s="686"/>
      <c r="RHU127" s="686"/>
      <c r="RHV127" s="686"/>
      <c r="RHW127" s="686"/>
      <c r="RHX127" s="686"/>
      <c r="RHY127" s="686"/>
      <c r="RHZ127" s="686"/>
      <c r="RIA127" s="686"/>
      <c r="RIB127" s="686"/>
      <c r="RIC127" s="686"/>
      <c r="RID127" s="686"/>
      <c r="RIE127" s="686"/>
      <c r="RIF127" s="686"/>
      <c r="RIG127" s="686"/>
      <c r="RIH127" s="686"/>
      <c r="RII127" s="686"/>
      <c r="RIJ127" s="686"/>
      <c r="RIK127" s="686"/>
      <c r="RIL127" s="686"/>
      <c r="RIM127" s="686"/>
      <c r="RIN127" s="686"/>
      <c r="RIO127" s="686"/>
      <c r="RIP127" s="686"/>
      <c r="RIQ127" s="686"/>
      <c r="RIR127" s="686"/>
      <c r="RIS127" s="686"/>
      <c r="RIT127" s="686"/>
      <c r="RIU127" s="686"/>
      <c r="RIV127" s="686"/>
      <c r="RIW127" s="686"/>
      <c r="RIX127" s="686"/>
      <c r="RIY127" s="686"/>
      <c r="RIZ127" s="686"/>
      <c r="RJA127" s="686"/>
      <c r="RJB127" s="686"/>
      <c r="RJC127" s="686"/>
      <c r="RJD127" s="686"/>
      <c r="RJE127" s="686"/>
      <c r="RJF127" s="686"/>
      <c r="RJG127" s="686"/>
      <c r="RJH127" s="686"/>
      <c r="RJI127" s="686"/>
      <c r="RJJ127" s="686"/>
      <c r="RJK127" s="686"/>
      <c r="RJL127" s="686"/>
      <c r="RJM127" s="686"/>
      <c r="RJN127" s="686"/>
      <c r="RJO127" s="686"/>
      <c r="RJP127" s="686"/>
      <c r="RJQ127" s="686"/>
      <c r="RJR127" s="686"/>
      <c r="RJS127" s="686"/>
      <c r="RJT127" s="686"/>
      <c r="RJU127" s="686"/>
      <c r="RJV127" s="686"/>
      <c r="RJW127" s="686"/>
      <c r="RJX127" s="686"/>
      <c r="RJY127" s="686"/>
      <c r="RJZ127" s="686"/>
      <c r="RKA127" s="686"/>
      <c r="RKB127" s="686"/>
      <c r="RKC127" s="686"/>
      <c r="RKD127" s="686"/>
      <c r="RKE127" s="686"/>
      <c r="RKF127" s="686"/>
      <c r="RKG127" s="686"/>
      <c r="RKH127" s="686"/>
      <c r="RKI127" s="686"/>
      <c r="RKJ127" s="686"/>
      <c r="RKK127" s="686"/>
      <c r="RKL127" s="686"/>
      <c r="RKM127" s="686"/>
      <c r="RKN127" s="686"/>
      <c r="RKO127" s="686"/>
      <c r="RKP127" s="686"/>
      <c r="RKQ127" s="686"/>
      <c r="RKR127" s="686"/>
      <c r="RKS127" s="686"/>
      <c r="RKT127" s="686"/>
      <c r="RKU127" s="686"/>
      <c r="RKV127" s="686"/>
      <c r="RKW127" s="686"/>
      <c r="RKX127" s="686"/>
      <c r="RKY127" s="686"/>
      <c r="RKZ127" s="686"/>
      <c r="RLA127" s="686"/>
      <c r="RLB127" s="686"/>
      <c r="RLC127" s="686"/>
      <c r="RLD127" s="686"/>
      <c r="RLE127" s="686"/>
      <c r="RLF127" s="686"/>
      <c r="RLG127" s="686"/>
      <c r="RLH127" s="686"/>
      <c r="RLI127" s="686"/>
      <c r="RLJ127" s="686"/>
      <c r="RLK127" s="686"/>
      <c r="RLL127" s="686"/>
      <c r="RLM127" s="686"/>
      <c r="RLN127" s="686"/>
      <c r="RLO127" s="686"/>
      <c r="RLP127" s="686"/>
      <c r="RLQ127" s="686"/>
      <c r="RLR127" s="686"/>
      <c r="RLS127" s="686"/>
      <c r="RLT127" s="686"/>
      <c r="RLU127" s="686"/>
      <c r="RLV127" s="686"/>
      <c r="RLW127" s="686"/>
      <c r="RLX127" s="686"/>
      <c r="RLY127" s="686"/>
      <c r="RLZ127" s="686"/>
      <c r="RMA127" s="686"/>
      <c r="RMB127" s="686"/>
      <c r="RMC127" s="686"/>
      <c r="RMD127" s="686"/>
      <c r="RME127" s="686"/>
      <c r="RMF127" s="686"/>
      <c r="RMG127" s="686"/>
      <c r="RMH127" s="686"/>
      <c r="RMI127" s="686"/>
      <c r="RMJ127" s="686"/>
      <c r="RMK127" s="686"/>
      <c r="RML127" s="686"/>
      <c r="RMM127" s="686"/>
      <c r="RMN127" s="686"/>
      <c r="RMO127" s="686"/>
      <c r="RMP127" s="686"/>
      <c r="RMQ127" s="686"/>
      <c r="RMR127" s="686"/>
      <c r="RMS127" s="686"/>
      <c r="RMT127" s="686"/>
      <c r="RMU127" s="686"/>
      <c r="RMV127" s="686"/>
      <c r="RMW127" s="686"/>
      <c r="RMX127" s="686"/>
      <c r="RMY127" s="686"/>
      <c r="RMZ127" s="686"/>
      <c r="RNA127" s="686"/>
      <c r="RNB127" s="686"/>
      <c r="RNC127" s="686"/>
      <c r="RND127" s="686"/>
      <c r="RNE127" s="686"/>
      <c r="RNF127" s="686"/>
      <c r="RNG127" s="686"/>
      <c r="RNH127" s="686"/>
      <c r="RNI127" s="686"/>
      <c r="RNJ127" s="686"/>
      <c r="RNK127" s="686"/>
      <c r="RNL127" s="686"/>
      <c r="RNM127" s="686"/>
      <c r="RNN127" s="686"/>
      <c r="RNO127" s="686"/>
      <c r="RNP127" s="686"/>
      <c r="RNQ127" s="686"/>
      <c r="RNR127" s="686"/>
      <c r="RNS127" s="686"/>
      <c r="RNT127" s="686"/>
      <c r="RNU127" s="686"/>
      <c r="RNV127" s="686"/>
      <c r="RNW127" s="686"/>
      <c r="RNX127" s="686"/>
      <c r="RNY127" s="686"/>
      <c r="RNZ127" s="686"/>
      <c r="ROA127" s="686"/>
      <c r="ROB127" s="686"/>
      <c r="ROC127" s="686"/>
      <c r="ROD127" s="686"/>
      <c r="ROE127" s="686"/>
      <c r="ROF127" s="686"/>
      <c r="ROG127" s="686"/>
      <c r="ROH127" s="686"/>
      <c r="ROI127" s="686"/>
      <c r="ROJ127" s="686"/>
      <c r="ROK127" s="686"/>
      <c r="ROL127" s="686"/>
      <c r="ROM127" s="686"/>
      <c r="RON127" s="686"/>
      <c r="ROO127" s="686"/>
      <c r="ROP127" s="686"/>
      <c r="ROQ127" s="686"/>
      <c r="ROR127" s="686"/>
      <c r="ROS127" s="686"/>
      <c r="ROT127" s="686"/>
      <c r="ROU127" s="686"/>
      <c r="ROV127" s="686"/>
      <c r="ROW127" s="686"/>
      <c r="ROX127" s="686"/>
      <c r="ROY127" s="686"/>
      <c r="ROZ127" s="686"/>
      <c r="RPA127" s="686"/>
      <c r="RPB127" s="686"/>
      <c r="RPC127" s="686"/>
      <c r="RPD127" s="686"/>
      <c r="RPE127" s="686"/>
      <c r="RPF127" s="686"/>
      <c r="RPG127" s="686"/>
      <c r="RPH127" s="686"/>
      <c r="RPI127" s="686"/>
      <c r="RPJ127" s="686"/>
      <c r="RPK127" s="686"/>
      <c r="RPL127" s="686"/>
      <c r="RPM127" s="686"/>
      <c r="RPN127" s="686"/>
      <c r="RPO127" s="686"/>
      <c r="RPP127" s="686"/>
      <c r="RPQ127" s="686"/>
      <c r="RPR127" s="686"/>
      <c r="RPS127" s="686"/>
      <c r="RPT127" s="686"/>
      <c r="RPU127" s="686"/>
      <c r="RPV127" s="686"/>
      <c r="RPW127" s="686"/>
      <c r="RPX127" s="686"/>
      <c r="RPY127" s="686"/>
      <c r="RPZ127" s="686"/>
      <c r="RQA127" s="686"/>
      <c r="RQB127" s="686"/>
      <c r="RQC127" s="686"/>
      <c r="RQD127" s="686"/>
      <c r="RQE127" s="686"/>
      <c r="RQF127" s="686"/>
      <c r="RQG127" s="686"/>
      <c r="RQH127" s="686"/>
      <c r="RQI127" s="686"/>
      <c r="RQJ127" s="686"/>
      <c r="RQK127" s="686"/>
      <c r="RQL127" s="686"/>
      <c r="RQM127" s="686"/>
      <c r="RQN127" s="686"/>
      <c r="RQO127" s="686"/>
      <c r="RQP127" s="686"/>
      <c r="RQQ127" s="686"/>
      <c r="RQR127" s="686"/>
      <c r="RQS127" s="686"/>
      <c r="RQT127" s="686"/>
      <c r="RQU127" s="686"/>
      <c r="RQV127" s="686"/>
      <c r="RQW127" s="686"/>
      <c r="RQX127" s="686"/>
      <c r="RQY127" s="686"/>
      <c r="RQZ127" s="686"/>
      <c r="RRA127" s="686"/>
      <c r="RRB127" s="686"/>
      <c r="RRC127" s="686"/>
      <c r="RRD127" s="686"/>
      <c r="RRE127" s="686"/>
      <c r="RRF127" s="686"/>
      <c r="RRG127" s="686"/>
      <c r="RRH127" s="686"/>
      <c r="RRI127" s="686"/>
      <c r="RRJ127" s="686"/>
      <c r="RRK127" s="686"/>
      <c r="RRL127" s="686"/>
      <c r="RRM127" s="686"/>
      <c r="RRN127" s="686"/>
      <c r="RRO127" s="686"/>
      <c r="RRP127" s="686"/>
      <c r="RRQ127" s="686"/>
      <c r="RRR127" s="686"/>
      <c r="RRS127" s="686"/>
      <c r="RRT127" s="686"/>
      <c r="RRU127" s="686"/>
      <c r="RRV127" s="686"/>
      <c r="RRW127" s="686"/>
      <c r="RRX127" s="686"/>
      <c r="RRY127" s="686"/>
      <c r="RRZ127" s="686"/>
      <c r="RSA127" s="686"/>
      <c r="RSB127" s="686"/>
      <c r="RSC127" s="686"/>
      <c r="RSD127" s="686"/>
      <c r="RSE127" s="686"/>
      <c r="RSF127" s="686"/>
      <c r="RSG127" s="686"/>
      <c r="RSH127" s="686"/>
      <c r="RSI127" s="686"/>
      <c r="RSJ127" s="686"/>
      <c r="RSK127" s="686"/>
      <c r="RSL127" s="686"/>
      <c r="RSM127" s="686"/>
      <c r="RSN127" s="686"/>
      <c r="RSO127" s="686"/>
      <c r="RSP127" s="686"/>
      <c r="RSQ127" s="686"/>
      <c r="RSR127" s="686"/>
      <c r="RSS127" s="686"/>
      <c r="RST127" s="686"/>
      <c r="RSU127" s="686"/>
      <c r="RSV127" s="686"/>
      <c r="RSW127" s="686"/>
      <c r="RSX127" s="686"/>
      <c r="RSY127" s="686"/>
      <c r="RSZ127" s="686"/>
      <c r="RTA127" s="686"/>
      <c r="RTB127" s="686"/>
      <c r="RTC127" s="686"/>
      <c r="RTD127" s="686"/>
      <c r="RTE127" s="686"/>
      <c r="RTF127" s="686"/>
      <c r="RTG127" s="686"/>
      <c r="RTH127" s="686"/>
      <c r="RTI127" s="686"/>
      <c r="RTJ127" s="686"/>
      <c r="RTK127" s="686"/>
      <c r="RTL127" s="686"/>
      <c r="RTM127" s="686"/>
      <c r="RTN127" s="686"/>
      <c r="RTO127" s="686"/>
      <c r="RTP127" s="686"/>
      <c r="RTQ127" s="686"/>
      <c r="RTR127" s="686"/>
      <c r="RTS127" s="686"/>
      <c r="RTT127" s="686"/>
      <c r="RTU127" s="686"/>
      <c r="RTV127" s="686"/>
      <c r="RTW127" s="686"/>
      <c r="RTX127" s="686"/>
      <c r="RTY127" s="686"/>
      <c r="RTZ127" s="686"/>
      <c r="RUA127" s="686"/>
      <c r="RUB127" s="686"/>
      <c r="RUC127" s="686"/>
      <c r="RUD127" s="686"/>
      <c r="RUE127" s="686"/>
      <c r="RUF127" s="686"/>
      <c r="RUG127" s="686"/>
      <c r="RUH127" s="686"/>
      <c r="RUI127" s="686"/>
      <c r="RUJ127" s="686"/>
      <c r="RUK127" s="686"/>
      <c r="RUL127" s="686"/>
      <c r="RUM127" s="686"/>
      <c r="RUN127" s="686"/>
      <c r="RUO127" s="686"/>
      <c r="RUP127" s="686"/>
      <c r="RUQ127" s="686"/>
      <c r="RUR127" s="686"/>
      <c r="RUS127" s="686"/>
      <c r="RUT127" s="686"/>
      <c r="RUU127" s="686"/>
      <c r="RUV127" s="686"/>
      <c r="RUW127" s="686"/>
      <c r="RUX127" s="686"/>
      <c r="RUY127" s="686"/>
      <c r="RUZ127" s="686"/>
      <c r="RVA127" s="686"/>
      <c r="RVB127" s="686"/>
      <c r="RVC127" s="686"/>
      <c r="RVD127" s="686"/>
      <c r="RVE127" s="686"/>
      <c r="RVF127" s="686"/>
      <c r="RVG127" s="686"/>
      <c r="RVH127" s="686"/>
      <c r="RVI127" s="686"/>
      <c r="RVJ127" s="686"/>
      <c r="RVK127" s="686"/>
      <c r="RVL127" s="686"/>
      <c r="RVM127" s="686"/>
      <c r="RVN127" s="686"/>
      <c r="RVO127" s="686"/>
      <c r="RVP127" s="686"/>
      <c r="RVQ127" s="686"/>
      <c r="RVR127" s="686"/>
      <c r="RVS127" s="686"/>
      <c r="RVT127" s="686"/>
      <c r="RVU127" s="686"/>
      <c r="RVV127" s="686"/>
      <c r="RVW127" s="686"/>
      <c r="RVX127" s="686"/>
      <c r="RVY127" s="686"/>
      <c r="RVZ127" s="686"/>
      <c r="RWA127" s="686"/>
      <c r="RWB127" s="686"/>
      <c r="RWC127" s="686"/>
      <c r="RWD127" s="686"/>
      <c r="RWE127" s="686"/>
      <c r="RWF127" s="686"/>
      <c r="RWG127" s="686"/>
      <c r="RWH127" s="686"/>
      <c r="RWI127" s="686"/>
      <c r="RWJ127" s="686"/>
      <c r="RWK127" s="686"/>
      <c r="RWL127" s="686"/>
      <c r="RWM127" s="686"/>
      <c r="RWN127" s="686"/>
      <c r="RWO127" s="686"/>
      <c r="RWP127" s="686"/>
      <c r="RWQ127" s="686"/>
      <c r="RWR127" s="686"/>
      <c r="RWS127" s="686"/>
      <c r="RWT127" s="686"/>
      <c r="RWU127" s="686"/>
      <c r="RWV127" s="686"/>
      <c r="RWW127" s="686"/>
      <c r="RWX127" s="686"/>
      <c r="RWY127" s="686"/>
      <c r="RWZ127" s="686"/>
      <c r="RXA127" s="686"/>
      <c r="RXB127" s="686"/>
      <c r="RXC127" s="686"/>
      <c r="RXD127" s="686"/>
      <c r="RXE127" s="686"/>
      <c r="RXF127" s="686"/>
      <c r="RXG127" s="686"/>
      <c r="RXH127" s="686"/>
      <c r="RXI127" s="686"/>
      <c r="RXJ127" s="686"/>
      <c r="RXK127" s="686"/>
      <c r="RXL127" s="686"/>
      <c r="RXM127" s="686"/>
      <c r="RXN127" s="686"/>
      <c r="RXO127" s="686"/>
      <c r="RXP127" s="686"/>
      <c r="RXQ127" s="686"/>
      <c r="RXR127" s="686"/>
      <c r="RXS127" s="686"/>
      <c r="RXT127" s="686"/>
      <c r="RXU127" s="686"/>
      <c r="RXV127" s="686"/>
      <c r="RXW127" s="686"/>
      <c r="RXX127" s="686"/>
      <c r="RXY127" s="686"/>
      <c r="RXZ127" s="686"/>
      <c r="RYA127" s="686"/>
      <c r="RYB127" s="686"/>
      <c r="RYC127" s="686"/>
      <c r="RYD127" s="686"/>
      <c r="RYE127" s="686"/>
      <c r="RYF127" s="686"/>
      <c r="RYG127" s="686"/>
      <c r="RYH127" s="686"/>
      <c r="RYI127" s="686"/>
      <c r="RYJ127" s="686"/>
      <c r="RYK127" s="686"/>
      <c r="RYL127" s="686"/>
      <c r="RYM127" s="686"/>
      <c r="RYN127" s="686"/>
      <c r="RYO127" s="686"/>
      <c r="RYP127" s="686"/>
      <c r="RYQ127" s="686"/>
      <c r="RYR127" s="686"/>
      <c r="RYS127" s="686"/>
      <c r="RYT127" s="686"/>
      <c r="RYU127" s="686"/>
      <c r="RYV127" s="686"/>
      <c r="RYW127" s="686"/>
      <c r="RYX127" s="686"/>
      <c r="RYY127" s="686"/>
      <c r="RYZ127" s="686"/>
      <c r="RZA127" s="686"/>
      <c r="RZB127" s="686"/>
      <c r="RZC127" s="686"/>
      <c r="RZD127" s="686"/>
      <c r="RZE127" s="686"/>
      <c r="RZF127" s="686"/>
      <c r="RZG127" s="686"/>
      <c r="RZH127" s="686"/>
      <c r="RZI127" s="686"/>
      <c r="RZJ127" s="686"/>
      <c r="RZK127" s="686"/>
      <c r="RZL127" s="686"/>
      <c r="RZM127" s="686"/>
      <c r="RZN127" s="686"/>
      <c r="RZO127" s="686"/>
      <c r="RZP127" s="686"/>
      <c r="RZQ127" s="686"/>
      <c r="RZR127" s="686"/>
      <c r="RZS127" s="686"/>
      <c r="RZT127" s="686"/>
      <c r="RZU127" s="686"/>
      <c r="RZV127" s="686"/>
      <c r="RZW127" s="686"/>
      <c r="RZX127" s="686"/>
      <c r="RZY127" s="686"/>
      <c r="RZZ127" s="686"/>
      <c r="SAA127" s="686"/>
      <c r="SAB127" s="686"/>
      <c r="SAC127" s="686"/>
      <c r="SAD127" s="686"/>
      <c r="SAE127" s="686"/>
      <c r="SAF127" s="686"/>
      <c r="SAG127" s="686"/>
      <c r="SAH127" s="686"/>
      <c r="SAI127" s="686"/>
      <c r="SAJ127" s="686"/>
      <c r="SAK127" s="686"/>
      <c r="SAL127" s="686"/>
      <c r="SAM127" s="686"/>
      <c r="SAN127" s="686"/>
      <c r="SAO127" s="686"/>
      <c r="SAP127" s="686"/>
      <c r="SAQ127" s="686"/>
      <c r="SAR127" s="686"/>
      <c r="SAS127" s="686"/>
      <c r="SAT127" s="686"/>
      <c r="SAU127" s="686"/>
      <c r="SAV127" s="686"/>
      <c r="SAW127" s="686"/>
      <c r="SAX127" s="686"/>
      <c r="SAY127" s="686"/>
      <c r="SAZ127" s="686"/>
      <c r="SBA127" s="686"/>
      <c r="SBB127" s="686"/>
      <c r="SBC127" s="686"/>
      <c r="SBD127" s="686"/>
      <c r="SBE127" s="686"/>
      <c r="SBF127" s="686"/>
      <c r="SBG127" s="686"/>
      <c r="SBH127" s="686"/>
      <c r="SBI127" s="686"/>
      <c r="SBJ127" s="686"/>
      <c r="SBK127" s="686"/>
      <c r="SBL127" s="686"/>
      <c r="SBM127" s="686"/>
      <c r="SBN127" s="686"/>
      <c r="SBO127" s="686"/>
      <c r="SBP127" s="686"/>
      <c r="SBQ127" s="686"/>
      <c r="SBR127" s="686"/>
      <c r="SBS127" s="686"/>
      <c r="SBT127" s="686"/>
      <c r="SBU127" s="686"/>
      <c r="SBV127" s="686"/>
      <c r="SBW127" s="686"/>
      <c r="SBX127" s="686"/>
      <c r="SBY127" s="686"/>
      <c r="SBZ127" s="686"/>
      <c r="SCA127" s="686"/>
      <c r="SCB127" s="686"/>
      <c r="SCC127" s="686"/>
      <c r="SCD127" s="686"/>
      <c r="SCE127" s="686"/>
      <c r="SCF127" s="686"/>
      <c r="SCG127" s="686"/>
      <c r="SCH127" s="686"/>
      <c r="SCI127" s="686"/>
      <c r="SCJ127" s="686"/>
      <c r="SCK127" s="686"/>
      <c r="SCL127" s="686"/>
      <c r="SCM127" s="686"/>
      <c r="SCN127" s="686"/>
      <c r="SCO127" s="686"/>
      <c r="SCP127" s="686"/>
      <c r="SCQ127" s="686"/>
      <c r="SCR127" s="686"/>
      <c r="SCS127" s="686"/>
      <c r="SCT127" s="686"/>
      <c r="SCU127" s="686"/>
      <c r="SCV127" s="686"/>
      <c r="SCW127" s="686"/>
      <c r="SCX127" s="686"/>
      <c r="SCY127" s="686"/>
      <c r="SCZ127" s="686"/>
      <c r="SDA127" s="686"/>
      <c r="SDB127" s="686"/>
      <c r="SDC127" s="686"/>
      <c r="SDD127" s="686"/>
      <c r="SDE127" s="686"/>
      <c r="SDF127" s="686"/>
      <c r="SDG127" s="686"/>
      <c r="SDH127" s="686"/>
      <c r="SDI127" s="686"/>
      <c r="SDJ127" s="686"/>
      <c r="SDK127" s="686"/>
      <c r="SDL127" s="686"/>
      <c r="SDM127" s="686"/>
      <c r="SDN127" s="686"/>
      <c r="SDO127" s="686"/>
      <c r="SDP127" s="686"/>
      <c r="SDQ127" s="686"/>
      <c r="SDR127" s="686"/>
      <c r="SDS127" s="686"/>
      <c r="SDT127" s="686"/>
      <c r="SDU127" s="686"/>
      <c r="SDV127" s="686"/>
      <c r="SDW127" s="686"/>
      <c r="SDX127" s="686"/>
      <c r="SDY127" s="686"/>
      <c r="SDZ127" s="686"/>
      <c r="SEA127" s="686"/>
      <c r="SEB127" s="686"/>
      <c r="SEC127" s="686"/>
      <c r="SED127" s="686"/>
      <c r="SEE127" s="686"/>
      <c r="SEF127" s="686"/>
      <c r="SEG127" s="686"/>
      <c r="SEH127" s="686"/>
      <c r="SEI127" s="686"/>
      <c r="SEJ127" s="686"/>
      <c r="SEK127" s="686"/>
      <c r="SEL127" s="686"/>
      <c r="SEM127" s="686"/>
      <c r="SEN127" s="686"/>
      <c r="SEO127" s="686"/>
      <c r="SEP127" s="686"/>
      <c r="SEQ127" s="686"/>
      <c r="SER127" s="686"/>
      <c r="SES127" s="686"/>
      <c r="SET127" s="686"/>
      <c r="SEU127" s="686"/>
      <c r="SEV127" s="686"/>
      <c r="SEW127" s="686"/>
      <c r="SEX127" s="686"/>
      <c r="SEY127" s="686"/>
      <c r="SEZ127" s="686"/>
      <c r="SFA127" s="686"/>
      <c r="SFB127" s="686"/>
      <c r="SFC127" s="686"/>
      <c r="SFD127" s="686"/>
      <c r="SFE127" s="686"/>
      <c r="SFF127" s="686"/>
      <c r="SFG127" s="686"/>
      <c r="SFH127" s="686"/>
      <c r="SFI127" s="686"/>
      <c r="SFJ127" s="686"/>
      <c r="SFK127" s="686"/>
      <c r="SFL127" s="686"/>
      <c r="SFM127" s="686"/>
      <c r="SFN127" s="686"/>
      <c r="SFO127" s="686"/>
      <c r="SFP127" s="686"/>
      <c r="SFQ127" s="686"/>
      <c r="SFR127" s="686"/>
      <c r="SFS127" s="686"/>
      <c r="SFT127" s="686"/>
      <c r="SFU127" s="686"/>
      <c r="SFV127" s="686"/>
      <c r="SFW127" s="686"/>
      <c r="SFX127" s="686"/>
      <c r="SFY127" s="686"/>
      <c r="SFZ127" s="686"/>
      <c r="SGA127" s="686"/>
      <c r="SGB127" s="686"/>
      <c r="SGC127" s="686"/>
      <c r="SGD127" s="686"/>
      <c r="SGE127" s="686"/>
      <c r="SGF127" s="686"/>
      <c r="SGG127" s="686"/>
      <c r="SGH127" s="686"/>
      <c r="SGI127" s="686"/>
      <c r="SGJ127" s="686"/>
      <c r="SGK127" s="686"/>
      <c r="SGL127" s="686"/>
      <c r="SGM127" s="686"/>
      <c r="SGN127" s="686"/>
      <c r="SGO127" s="686"/>
      <c r="SGP127" s="686"/>
      <c r="SGQ127" s="686"/>
      <c r="SGR127" s="686"/>
      <c r="SGS127" s="686"/>
      <c r="SGT127" s="686"/>
      <c r="SGU127" s="686"/>
      <c r="SGV127" s="686"/>
      <c r="SGW127" s="686"/>
      <c r="SGX127" s="686"/>
      <c r="SGY127" s="686"/>
      <c r="SGZ127" s="686"/>
      <c r="SHA127" s="686"/>
      <c r="SHB127" s="686"/>
      <c r="SHC127" s="686"/>
      <c r="SHD127" s="686"/>
      <c r="SHE127" s="686"/>
      <c r="SHF127" s="686"/>
      <c r="SHG127" s="686"/>
      <c r="SHH127" s="686"/>
      <c r="SHI127" s="686"/>
      <c r="SHJ127" s="686"/>
      <c r="SHK127" s="686"/>
      <c r="SHL127" s="686"/>
      <c r="SHM127" s="686"/>
      <c r="SHN127" s="686"/>
      <c r="SHO127" s="686"/>
      <c r="SHP127" s="686"/>
      <c r="SHQ127" s="686"/>
      <c r="SHR127" s="686"/>
      <c r="SHS127" s="686"/>
      <c r="SHT127" s="686"/>
      <c r="SHU127" s="686"/>
      <c r="SHV127" s="686"/>
      <c r="SHW127" s="686"/>
      <c r="SHX127" s="686"/>
      <c r="SHY127" s="686"/>
      <c r="SHZ127" s="686"/>
      <c r="SIA127" s="686"/>
      <c r="SIB127" s="686"/>
      <c r="SIC127" s="686"/>
      <c r="SID127" s="686"/>
      <c r="SIE127" s="686"/>
      <c r="SIF127" s="686"/>
      <c r="SIG127" s="686"/>
      <c r="SIH127" s="686"/>
      <c r="SII127" s="686"/>
      <c r="SIJ127" s="686"/>
      <c r="SIK127" s="686"/>
      <c r="SIL127" s="686"/>
      <c r="SIM127" s="686"/>
      <c r="SIN127" s="686"/>
      <c r="SIO127" s="686"/>
      <c r="SIP127" s="686"/>
      <c r="SIQ127" s="686"/>
      <c r="SIR127" s="686"/>
      <c r="SIS127" s="686"/>
      <c r="SIT127" s="686"/>
      <c r="SIU127" s="686"/>
      <c r="SIV127" s="686"/>
      <c r="SIW127" s="686"/>
      <c r="SIX127" s="686"/>
      <c r="SIY127" s="686"/>
      <c r="SIZ127" s="686"/>
      <c r="SJA127" s="686"/>
      <c r="SJB127" s="686"/>
      <c r="SJC127" s="686"/>
      <c r="SJD127" s="686"/>
      <c r="SJE127" s="686"/>
      <c r="SJF127" s="686"/>
      <c r="SJG127" s="686"/>
      <c r="SJH127" s="686"/>
      <c r="SJI127" s="686"/>
      <c r="SJJ127" s="686"/>
      <c r="SJK127" s="686"/>
      <c r="SJL127" s="686"/>
      <c r="SJM127" s="686"/>
      <c r="SJN127" s="686"/>
      <c r="SJO127" s="686"/>
      <c r="SJP127" s="686"/>
      <c r="SJQ127" s="686"/>
      <c r="SJR127" s="686"/>
      <c r="SJS127" s="686"/>
      <c r="SJT127" s="686"/>
      <c r="SJU127" s="686"/>
      <c r="SJV127" s="686"/>
      <c r="SJW127" s="686"/>
      <c r="SJX127" s="686"/>
      <c r="SJY127" s="686"/>
      <c r="SJZ127" s="686"/>
      <c r="SKA127" s="686"/>
      <c r="SKB127" s="686"/>
      <c r="SKC127" s="686"/>
      <c r="SKD127" s="686"/>
      <c r="SKE127" s="686"/>
      <c r="SKF127" s="686"/>
      <c r="SKG127" s="686"/>
      <c r="SKH127" s="686"/>
      <c r="SKI127" s="686"/>
      <c r="SKJ127" s="686"/>
      <c r="SKK127" s="686"/>
      <c r="SKL127" s="686"/>
      <c r="SKM127" s="686"/>
      <c r="SKN127" s="686"/>
      <c r="SKO127" s="686"/>
      <c r="SKP127" s="686"/>
      <c r="SKQ127" s="686"/>
      <c r="SKR127" s="686"/>
      <c r="SKS127" s="686"/>
      <c r="SKT127" s="686"/>
      <c r="SKU127" s="686"/>
      <c r="SKV127" s="686"/>
      <c r="SKW127" s="686"/>
      <c r="SKX127" s="686"/>
      <c r="SKY127" s="686"/>
      <c r="SKZ127" s="686"/>
      <c r="SLA127" s="686"/>
      <c r="SLB127" s="686"/>
      <c r="SLC127" s="686"/>
      <c r="SLD127" s="686"/>
      <c r="SLE127" s="686"/>
      <c r="SLF127" s="686"/>
      <c r="SLG127" s="686"/>
      <c r="SLH127" s="686"/>
      <c r="SLI127" s="686"/>
      <c r="SLJ127" s="686"/>
      <c r="SLK127" s="686"/>
      <c r="SLL127" s="686"/>
      <c r="SLM127" s="686"/>
      <c r="SLN127" s="686"/>
      <c r="SLO127" s="686"/>
      <c r="SLP127" s="686"/>
      <c r="SLQ127" s="686"/>
      <c r="SLR127" s="686"/>
      <c r="SLS127" s="686"/>
      <c r="SLT127" s="686"/>
      <c r="SLU127" s="686"/>
      <c r="SLV127" s="686"/>
      <c r="SLW127" s="686"/>
      <c r="SLX127" s="686"/>
      <c r="SLY127" s="686"/>
      <c r="SLZ127" s="686"/>
      <c r="SMA127" s="686"/>
      <c r="SMB127" s="686"/>
      <c r="SMC127" s="686"/>
      <c r="SMD127" s="686"/>
      <c r="SME127" s="686"/>
      <c r="SMF127" s="686"/>
      <c r="SMG127" s="686"/>
      <c r="SMH127" s="686"/>
      <c r="SMI127" s="686"/>
      <c r="SMJ127" s="686"/>
      <c r="SMK127" s="686"/>
      <c r="SML127" s="686"/>
      <c r="SMM127" s="686"/>
      <c r="SMN127" s="686"/>
      <c r="SMO127" s="686"/>
      <c r="SMP127" s="686"/>
      <c r="SMQ127" s="686"/>
      <c r="SMR127" s="686"/>
      <c r="SMS127" s="686"/>
      <c r="SMT127" s="686"/>
      <c r="SMU127" s="686"/>
      <c r="SMV127" s="686"/>
      <c r="SMW127" s="686"/>
      <c r="SMX127" s="686"/>
      <c r="SMY127" s="686"/>
      <c r="SMZ127" s="686"/>
      <c r="SNA127" s="686"/>
      <c r="SNB127" s="686"/>
      <c r="SNC127" s="686"/>
      <c r="SND127" s="686"/>
      <c r="SNE127" s="686"/>
      <c r="SNF127" s="686"/>
      <c r="SNG127" s="686"/>
      <c r="SNH127" s="686"/>
      <c r="SNI127" s="686"/>
      <c r="SNJ127" s="686"/>
      <c r="SNK127" s="686"/>
      <c r="SNL127" s="686"/>
      <c r="SNM127" s="686"/>
      <c r="SNN127" s="686"/>
      <c r="SNO127" s="686"/>
      <c r="SNP127" s="686"/>
      <c r="SNQ127" s="686"/>
      <c r="SNR127" s="686"/>
      <c r="SNS127" s="686"/>
      <c r="SNT127" s="686"/>
      <c r="SNU127" s="686"/>
      <c r="SNV127" s="686"/>
      <c r="SNW127" s="686"/>
      <c r="SNX127" s="686"/>
      <c r="SNY127" s="686"/>
      <c r="SNZ127" s="686"/>
      <c r="SOA127" s="686"/>
      <c r="SOB127" s="686"/>
      <c r="SOC127" s="686"/>
      <c r="SOD127" s="686"/>
      <c r="SOE127" s="686"/>
      <c r="SOF127" s="686"/>
      <c r="SOG127" s="686"/>
      <c r="SOH127" s="686"/>
      <c r="SOI127" s="686"/>
      <c r="SOJ127" s="686"/>
      <c r="SOK127" s="686"/>
      <c r="SOL127" s="686"/>
      <c r="SOM127" s="686"/>
      <c r="SON127" s="686"/>
      <c r="SOO127" s="686"/>
      <c r="SOP127" s="686"/>
      <c r="SOQ127" s="686"/>
      <c r="SOR127" s="686"/>
      <c r="SOS127" s="686"/>
      <c r="SOT127" s="686"/>
      <c r="SOU127" s="686"/>
      <c r="SOV127" s="686"/>
      <c r="SOW127" s="686"/>
      <c r="SOX127" s="686"/>
      <c r="SOY127" s="686"/>
      <c r="SOZ127" s="686"/>
      <c r="SPA127" s="686"/>
      <c r="SPB127" s="686"/>
      <c r="SPC127" s="686"/>
      <c r="SPD127" s="686"/>
      <c r="SPE127" s="686"/>
      <c r="SPF127" s="686"/>
      <c r="SPG127" s="686"/>
      <c r="SPH127" s="686"/>
      <c r="SPI127" s="686"/>
      <c r="SPJ127" s="686"/>
      <c r="SPK127" s="686"/>
      <c r="SPL127" s="686"/>
      <c r="SPM127" s="686"/>
      <c r="SPN127" s="686"/>
      <c r="SPO127" s="686"/>
      <c r="SPP127" s="686"/>
      <c r="SPQ127" s="686"/>
      <c r="SPR127" s="686"/>
      <c r="SPS127" s="686"/>
      <c r="SPT127" s="686"/>
      <c r="SPU127" s="686"/>
      <c r="SPV127" s="686"/>
      <c r="SPW127" s="686"/>
      <c r="SPX127" s="686"/>
      <c r="SPY127" s="686"/>
      <c r="SPZ127" s="686"/>
      <c r="SQA127" s="686"/>
      <c r="SQB127" s="686"/>
      <c r="SQC127" s="686"/>
      <c r="SQD127" s="686"/>
      <c r="SQE127" s="686"/>
      <c r="SQF127" s="686"/>
      <c r="SQG127" s="686"/>
      <c r="SQH127" s="686"/>
      <c r="SQI127" s="686"/>
      <c r="SQJ127" s="686"/>
      <c r="SQK127" s="686"/>
      <c r="SQL127" s="686"/>
      <c r="SQM127" s="686"/>
      <c r="SQN127" s="686"/>
      <c r="SQO127" s="686"/>
      <c r="SQP127" s="686"/>
      <c r="SQQ127" s="686"/>
      <c r="SQR127" s="686"/>
      <c r="SQS127" s="686"/>
      <c r="SQT127" s="686"/>
      <c r="SQU127" s="686"/>
      <c r="SQV127" s="686"/>
      <c r="SQW127" s="686"/>
      <c r="SQX127" s="686"/>
      <c r="SQY127" s="686"/>
      <c r="SQZ127" s="686"/>
      <c r="SRA127" s="686"/>
      <c r="SRB127" s="686"/>
      <c r="SRC127" s="686"/>
      <c r="SRD127" s="686"/>
      <c r="SRE127" s="686"/>
      <c r="SRF127" s="686"/>
      <c r="SRG127" s="686"/>
      <c r="SRH127" s="686"/>
      <c r="SRI127" s="686"/>
      <c r="SRJ127" s="686"/>
      <c r="SRK127" s="686"/>
      <c r="SRL127" s="686"/>
      <c r="SRM127" s="686"/>
      <c r="SRN127" s="686"/>
      <c r="SRO127" s="686"/>
      <c r="SRP127" s="686"/>
      <c r="SRQ127" s="686"/>
      <c r="SRR127" s="686"/>
      <c r="SRS127" s="686"/>
      <c r="SRT127" s="686"/>
      <c r="SRU127" s="686"/>
      <c r="SRV127" s="686"/>
      <c r="SRW127" s="686"/>
      <c r="SRX127" s="686"/>
      <c r="SRY127" s="686"/>
      <c r="SRZ127" s="686"/>
      <c r="SSA127" s="686"/>
      <c r="SSB127" s="686"/>
      <c r="SSC127" s="686"/>
      <c r="SSD127" s="686"/>
      <c r="SSE127" s="686"/>
      <c r="SSF127" s="686"/>
      <c r="SSG127" s="686"/>
      <c r="SSH127" s="686"/>
      <c r="SSI127" s="686"/>
      <c r="SSJ127" s="686"/>
      <c r="SSK127" s="686"/>
      <c r="SSL127" s="686"/>
      <c r="SSM127" s="686"/>
      <c r="SSN127" s="686"/>
      <c r="SSO127" s="686"/>
      <c r="SSP127" s="686"/>
      <c r="SSQ127" s="686"/>
      <c r="SSR127" s="686"/>
      <c r="SSS127" s="686"/>
      <c r="SST127" s="686"/>
      <c r="SSU127" s="686"/>
      <c r="SSV127" s="686"/>
      <c r="SSW127" s="686"/>
      <c r="SSX127" s="686"/>
      <c r="SSY127" s="686"/>
      <c r="SSZ127" s="686"/>
      <c r="STA127" s="686"/>
      <c r="STB127" s="686"/>
      <c r="STC127" s="686"/>
      <c r="STD127" s="686"/>
      <c r="STE127" s="686"/>
      <c r="STF127" s="686"/>
      <c r="STG127" s="686"/>
      <c r="STH127" s="686"/>
      <c r="STI127" s="686"/>
      <c r="STJ127" s="686"/>
      <c r="STK127" s="686"/>
      <c r="STL127" s="686"/>
      <c r="STM127" s="686"/>
      <c r="STN127" s="686"/>
      <c r="STO127" s="686"/>
      <c r="STP127" s="686"/>
      <c r="STQ127" s="686"/>
      <c r="STR127" s="686"/>
      <c r="STS127" s="686"/>
      <c r="STT127" s="686"/>
      <c r="STU127" s="686"/>
      <c r="STV127" s="686"/>
      <c r="STW127" s="686"/>
      <c r="STX127" s="686"/>
      <c r="STY127" s="686"/>
      <c r="STZ127" s="686"/>
      <c r="SUA127" s="686"/>
      <c r="SUB127" s="686"/>
      <c r="SUC127" s="686"/>
      <c r="SUD127" s="686"/>
      <c r="SUE127" s="686"/>
      <c r="SUF127" s="686"/>
      <c r="SUG127" s="686"/>
      <c r="SUH127" s="686"/>
      <c r="SUI127" s="686"/>
      <c r="SUJ127" s="686"/>
      <c r="SUK127" s="686"/>
      <c r="SUL127" s="686"/>
      <c r="SUM127" s="686"/>
      <c r="SUN127" s="686"/>
      <c r="SUO127" s="686"/>
      <c r="SUP127" s="686"/>
      <c r="SUQ127" s="686"/>
      <c r="SUR127" s="686"/>
      <c r="SUS127" s="686"/>
      <c r="SUT127" s="686"/>
      <c r="SUU127" s="686"/>
      <c r="SUV127" s="686"/>
      <c r="SUW127" s="686"/>
      <c r="SUX127" s="686"/>
      <c r="SUY127" s="686"/>
      <c r="SUZ127" s="686"/>
      <c r="SVA127" s="686"/>
      <c r="SVB127" s="686"/>
      <c r="SVC127" s="686"/>
      <c r="SVD127" s="686"/>
      <c r="SVE127" s="686"/>
      <c r="SVF127" s="686"/>
      <c r="SVG127" s="686"/>
      <c r="SVH127" s="686"/>
      <c r="SVI127" s="686"/>
      <c r="SVJ127" s="686"/>
      <c r="SVK127" s="686"/>
      <c r="SVL127" s="686"/>
      <c r="SVM127" s="686"/>
      <c r="SVN127" s="686"/>
      <c r="SVO127" s="686"/>
      <c r="SVP127" s="686"/>
      <c r="SVQ127" s="686"/>
      <c r="SVR127" s="686"/>
      <c r="SVS127" s="686"/>
      <c r="SVT127" s="686"/>
      <c r="SVU127" s="686"/>
      <c r="SVV127" s="686"/>
      <c r="SVW127" s="686"/>
      <c r="SVX127" s="686"/>
      <c r="SVY127" s="686"/>
      <c r="SVZ127" s="686"/>
      <c r="SWA127" s="686"/>
      <c r="SWB127" s="686"/>
      <c r="SWC127" s="686"/>
      <c r="SWD127" s="686"/>
      <c r="SWE127" s="686"/>
      <c r="SWF127" s="686"/>
      <c r="SWG127" s="686"/>
      <c r="SWH127" s="686"/>
      <c r="SWI127" s="686"/>
      <c r="SWJ127" s="686"/>
      <c r="SWK127" s="686"/>
      <c r="SWL127" s="686"/>
      <c r="SWM127" s="686"/>
      <c r="SWN127" s="686"/>
      <c r="SWO127" s="686"/>
      <c r="SWP127" s="686"/>
      <c r="SWQ127" s="686"/>
      <c r="SWR127" s="686"/>
      <c r="SWS127" s="686"/>
      <c r="SWT127" s="686"/>
      <c r="SWU127" s="686"/>
      <c r="SWV127" s="686"/>
      <c r="SWW127" s="686"/>
      <c r="SWX127" s="686"/>
      <c r="SWY127" s="686"/>
      <c r="SWZ127" s="686"/>
      <c r="SXA127" s="686"/>
      <c r="SXB127" s="686"/>
      <c r="SXC127" s="686"/>
      <c r="SXD127" s="686"/>
      <c r="SXE127" s="686"/>
      <c r="SXF127" s="686"/>
      <c r="SXG127" s="686"/>
      <c r="SXH127" s="686"/>
      <c r="SXI127" s="686"/>
      <c r="SXJ127" s="686"/>
      <c r="SXK127" s="686"/>
      <c r="SXL127" s="686"/>
      <c r="SXM127" s="686"/>
      <c r="SXN127" s="686"/>
      <c r="SXO127" s="686"/>
      <c r="SXP127" s="686"/>
      <c r="SXQ127" s="686"/>
      <c r="SXR127" s="686"/>
      <c r="SXS127" s="686"/>
      <c r="SXT127" s="686"/>
      <c r="SXU127" s="686"/>
      <c r="SXV127" s="686"/>
      <c r="SXW127" s="686"/>
      <c r="SXX127" s="686"/>
      <c r="SXY127" s="686"/>
      <c r="SXZ127" s="686"/>
      <c r="SYA127" s="686"/>
      <c r="SYB127" s="686"/>
      <c r="SYC127" s="686"/>
      <c r="SYD127" s="686"/>
      <c r="SYE127" s="686"/>
      <c r="SYF127" s="686"/>
      <c r="SYG127" s="686"/>
      <c r="SYH127" s="686"/>
      <c r="SYI127" s="686"/>
      <c r="SYJ127" s="686"/>
      <c r="SYK127" s="686"/>
      <c r="SYL127" s="686"/>
      <c r="SYM127" s="686"/>
      <c r="SYN127" s="686"/>
      <c r="SYO127" s="686"/>
      <c r="SYP127" s="686"/>
      <c r="SYQ127" s="686"/>
      <c r="SYR127" s="686"/>
      <c r="SYS127" s="686"/>
      <c r="SYT127" s="686"/>
      <c r="SYU127" s="686"/>
      <c r="SYV127" s="686"/>
      <c r="SYW127" s="686"/>
      <c r="SYX127" s="686"/>
      <c r="SYY127" s="686"/>
      <c r="SYZ127" s="686"/>
      <c r="SZA127" s="686"/>
      <c r="SZB127" s="686"/>
      <c r="SZC127" s="686"/>
      <c r="SZD127" s="686"/>
      <c r="SZE127" s="686"/>
      <c r="SZF127" s="686"/>
      <c r="SZG127" s="686"/>
      <c r="SZH127" s="686"/>
      <c r="SZI127" s="686"/>
      <c r="SZJ127" s="686"/>
      <c r="SZK127" s="686"/>
      <c r="SZL127" s="686"/>
      <c r="SZM127" s="686"/>
      <c r="SZN127" s="686"/>
      <c r="SZO127" s="686"/>
      <c r="SZP127" s="686"/>
      <c r="SZQ127" s="686"/>
      <c r="SZR127" s="686"/>
      <c r="SZS127" s="686"/>
      <c r="SZT127" s="686"/>
      <c r="SZU127" s="686"/>
      <c r="SZV127" s="686"/>
      <c r="SZW127" s="686"/>
      <c r="SZX127" s="686"/>
      <c r="SZY127" s="686"/>
      <c r="SZZ127" s="686"/>
      <c r="TAA127" s="686"/>
      <c r="TAB127" s="686"/>
      <c r="TAC127" s="686"/>
      <c r="TAD127" s="686"/>
      <c r="TAE127" s="686"/>
      <c r="TAF127" s="686"/>
      <c r="TAG127" s="686"/>
      <c r="TAH127" s="686"/>
      <c r="TAI127" s="686"/>
      <c r="TAJ127" s="686"/>
      <c r="TAK127" s="686"/>
      <c r="TAL127" s="686"/>
      <c r="TAM127" s="686"/>
      <c r="TAN127" s="686"/>
      <c r="TAO127" s="686"/>
      <c r="TAP127" s="686"/>
      <c r="TAQ127" s="686"/>
      <c r="TAR127" s="686"/>
      <c r="TAS127" s="686"/>
      <c r="TAT127" s="686"/>
      <c r="TAU127" s="686"/>
      <c r="TAV127" s="686"/>
      <c r="TAW127" s="686"/>
      <c r="TAX127" s="686"/>
      <c r="TAY127" s="686"/>
      <c r="TAZ127" s="686"/>
      <c r="TBA127" s="686"/>
      <c r="TBB127" s="686"/>
      <c r="TBC127" s="686"/>
      <c r="TBD127" s="686"/>
      <c r="TBE127" s="686"/>
      <c r="TBF127" s="686"/>
      <c r="TBG127" s="686"/>
      <c r="TBH127" s="686"/>
      <c r="TBI127" s="686"/>
      <c r="TBJ127" s="686"/>
      <c r="TBK127" s="686"/>
      <c r="TBL127" s="686"/>
      <c r="TBM127" s="686"/>
      <c r="TBN127" s="686"/>
      <c r="TBO127" s="686"/>
      <c r="TBP127" s="686"/>
      <c r="TBQ127" s="686"/>
      <c r="TBR127" s="686"/>
      <c r="TBS127" s="686"/>
      <c r="TBT127" s="686"/>
      <c r="TBU127" s="686"/>
      <c r="TBV127" s="686"/>
      <c r="TBW127" s="686"/>
      <c r="TBX127" s="686"/>
      <c r="TBY127" s="686"/>
      <c r="TBZ127" s="686"/>
      <c r="TCA127" s="686"/>
      <c r="TCB127" s="686"/>
      <c r="TCC127" s="686"/>
      <c r="TCD127" s="686"/>
      <c r="TCE127" s="686"/>
      <c r="TCF127" s="686"/>
      <c r="TCG127" s="686"/>
      <c r="TCH127" s="686"/>
      <c r="TCI127" s="686"/>
      <c r="TCJ127" s="686"/>
      <c r="TCK127" s="686"/>
      <c r="TCL127" s="686"/>
      <c r="TCM127" s="686"/>
      <c r="TCN127" s="686"/>
      <c r="TCO127" s="686"/>
      <c r="TCP127" s="686"/>
      <c r="TCQ127" s="686"/>
      <c r="TCR127" s="686"/>
      <c r="TCS127" s="686"/>
      <c r="TCT127" s="686"/>
      <c r="TCU127" s="686"/>
      <c r="TCV127" s="686"/>
      <c r="TCW127" s="686"/>
      <c r="TCX127" s="686"/>
      <c r="TCY127" s="686"/>
      <c r="TCZ127" s="686"/>
      <c r="TDA127" s="686"/>
      <c r="TDB127" s="686"/>
      <c r="TDC127" s="686"/>
      <c r="TDD127" s="686"/>
      <c r="TDE127" s="686"/>
      <c r="TDF127" s="686"/>
      <c r="TDG127" s="686"/>
      <c r="TDH127" s="686"/>
      <c r="TDI127" s="686"/>
      <c r="TDJ127" s="686"/>
      <c r="TDK127" s="686"/>
      <c r="TDL127" s="686"/>
      <c r="TDM127" s="686"/>
      <c r="TDN127" s="686"/>
      <c r="TDO127" s="686"/>
      <c r="TDP127" s="686"/>
      <c r="TDQ127" s="686"/>
      <c r="TDR127" s="686"/>
      <c r="TDS127" s="686"/>
      <c r="TDT127" s="686"/>
      <c r="TDU127" s="686"/>
      <c r="TDV127" s="686"/>
      <c r="TDW127" s="686"/>
      <c r="TDX127" s="686"/>
      <c r="TDY127" s="686"/>
      <c r="TDZ127" s="686"/>
      <c r="TEA127" s="686"/>
      <c r="TEB127" s="686"/>
      <c r="TEC127" s="686"/>
      <c r="TED127" s="686"/>
      <c r="TEE127" s="686"/>
      <c r="TEF127" s="686"/>
      <c r="TEG127" s="686"/>
      <c r="TEH127" s="686"/>
      <c r="TEI127" s="686"/>
      <c r="TEJ127" s="686"/>
      <c r="TEK127" s="686"/>
      <c r="TEL127" s="686"/>
      <c r="TEM127" s="686"/>
      <c r="TEN127" s="686"/>
      <c r="TEO127" s="686"/>
      <c r="TEP127" s="686"/>
      <c r="TEQ127" s="686"/>
      <c r="TER127" s="686"/>
      <c r="TES127" s="686"/>
      <c r="TET127" s="686"/>
      <c r="TEU127" s="686"/>
      <c r="TEV127" s="686"/>
      <c r="TEW127" s="686"/>
      <c r="TEX127" s="686"/>
      <c r="TEY127" s="686"/>
      <c r="TEZ127" s="686"/>
      <c r="TFA127" s="686"/>
      <c r="TFB127" s="686"/>
      <c r="TFC127" s="686"/>
      <c r="TFD127" s="686"/>
      <c r="TFE127" s="686"/>
      <c r="TFF127" s="686"/>
      <c r="TFG127" s="686"/>
      <c r="TFH127" s="686"/>
      <c r="TFI127" s="686"/>
      <c r="TFJ127" s="686"/>
      <c r="TFK127" s="686"/>
      <c r="TFL127" s="686"/>
      <c r="TFM127" s="686"/>
      <c r="TFN127" s="686"/>
      <c r="TFO127" s="686"/>
      <c r="TFP127" s="686"/>
      <c r="TFQ127" s="686"/>
      <c r="TFR127" s="686"/>
      <c r="TFS127" s="686"/>
      <c r="TFT127" s="686"/>
      <c r="TFU127" s="686"/>
      <c r="TFV127" s="686"/>
      <c r="TFW127" s="686"/>
      <c r="TFX127" s="686"/>
      <c r="TFY127" s="686"/>
      <c r="TFZ127" s="686"/>
      <c r="TGA127" s="686"/>
      <c r="TGB127" s="686"/>
      <c r="TGC127" s="686"/>
      <c r="TGD127" s="686"/>
      <c r="TGE127" s="686"/>
      <c r="TGF127" s="686"/>
      <c r="TGG127" s="686"/>
      <c r="TGH127" s="686"/>
      <c r="TGI127" s="686"/>
      <c r="TGJ127" s="686"/>
      <c r="TGK127" s="686"/>
      <c r="TGL127" s="686"/>
      <c r="TGM127" s="686"/>
      <c r="TGN127" s="686"/>
      <c r="TGO127" s="686"/>
      <c r="TGP127" s="686"/>
      <c r="TGQ127" s="686"/>
      <c r="TGR127" s="686"/>
      <c r="TGS127" s="686"/>
      <c r="TGT127" s="686"/>
      <c r="TGU127" s="686"/>
      <c r="TGV127" s="686"/>
      <c r="TGW127" s="686"/>
      <c r="TGX127" s="686"/>
      <c r="TGY127" s="686"/>
      <c r="TGZ127" s="686"/>
      <c r="THA127" s="686"/>
      <c r="THB127" s="686"/>
      <c r="THC127" s="686"/>
      <c r="THD127" s="686"/>
      <c r="THE127" s="686"/>
      <c r="THF127" s="686"/>
      <c r="THG127" s="686"/>
      <c r="THH127" s="686"/>
      <c r="THI127" s="686"/>
      <c r="THJ127" s="686"/>
      <c r="THK127" s="686"/>
      <c r="THL127" s="686"/>
      <c r="THM127" s="686"/>
      <c r="THN127" s="686"/>
      <c r="THO127" s="686"/>
      <c r="THP127" s="686"/>
      <c r="THQ127" s="686"/>
      <c r="THR127" s="686"/>
      <c r="THS127" s="686"/>
      <c r="THT127" s="686"/>
      <c r="THU127" s="686"/>
      <c r="THV127" s="686"/>
      <c r="THW127" s="686"/>
      <c r="THX127" s="686"/>
      <c r="THY127" s="686"/>
      <c r="THZ127" s="686"/>
      <c r="TIA127" s="686"/>
      <c r="TIB127" s="686"/>
      <c r="TIC127" s="686"/>
      <c r="TID127" s="686"/>
      <c r="TIE127" s="686"/>
      <c r="TIF127" s="686"/>
      <c r="TIG127" s="686"/>
      <c r="TIH127" s="686"/>
      <c r="TII127" s="686"/>
      <c r="TIJ127" s="686"/>
      <c r="TIK127" s="686"/>
      <c r="TIL127" s="686"/>
      <c r="TIM127" s="686"/>
      <c r="TIN127" s="686"/>
      <c r="TIO127" s="686"/>
      <c r="TIP127" s="686"/>
      <c r="TIQ127" s="686"/>
      <c r="TIR127" s="686"/>
      <c r="TIS127" s="686"/>
      <c r="TIT127" s="686"/>
      <c r="TIU127" s="686"/>
      <c r="TIV127" s="686"/>
      <c r="TIW127" s="686"/>
      <c r="TIX127" s="686"/>
      <c r="TIY127" s="686"/>
      <c r="TIZ127" s="686"/>
      <c r="TJA127" s="686"/>
      <c r="TJB127" s="686"/>
      <c r="TJC127" s="686"/>
      <c r="TJD127" s="686"/>
      <c r="TJE127" s="686"/>
      <c r="TJF127" s="686"/>
      <c r="TJG127" s="686"/>
      <c r="TJH127" s="686"/>
      <c r="TJI127" s="686"/>
      <c r="TJJ127" s="686"/>
      <c r="TJK127" s="686"/>
      <c r="TJL127" s="686"/>
      <c r="TJM127" s="686"/>
      <c r="TJN127" s="686"/>
      <c r="TJO127" s="686"/>
      <c r="TJP127" s="686"/>
      <c r="TJQ127" s="686"/>
      <c r="TJR127" s="686"/>
      <c r="TJS127" s="686"/>
      <c r="TJT127" s="686"/>
      <c r="TJU127" s="686"/>
      <c r="TJV127" s="686"/>
      <c r="TJW127" s="686"/>
      <c r="TJX127" s="686"/>
      <c r="TJY127" s="686"/>
      <c r="TJZ127" s="686"/>
      <c r="TKA127" s="686"/>
      <c r="TKB127" s="686"/>
      <c r="TKC127" s="686"/>
      <c r="TKD127" s="686"/>
      <c r="TKE127" s="686"/>
      <c r="TKF127" s="686"/>
      <c r="TKG127" s="686"/>
      <c r="TKH127" s="686"/>
      <c r="TKI127" s="686"/>
      <c r="TKJ127" s="686"/>
      <c r="TKK127" s="686"/>
      <c r="TKL127" s="686"/>
      <c r="TKM127" s="686"/>
      <c r="TKN127" s="686"/>
      <c r="TKO127" s="686"/>
      <c r="TKP127" s="686"/>
      <c r="TKQ127" s="686"/>
      <c r="TKR127" s="686"/>
      <c r="TKS127" s="686"/>
      <c r="TKT127" s="686"/>
      <c r="TKU127" s="686"/>
      <c r="TKV127" s="686"/>
      <c r="TKW127" s="686"/>
      <c r="TKX127" s="686"/>
      <c r="TKY127" s="686"/>
      <c r="TKZ127" s="686"/>
      <c r="TLA127" s="686"/>
      <c r="TLB127" s="686"/>
      <c r="TLC127" s="686"/>
      <c r="TLD127" s="686"/>
      <c r="TLE127" s="686"/>
      <c r="TLF127" s="686"/>
      <c r="TLG127" s="686"/>
      <c r="TLH127" s="686"/>
      <c r="TLI127" s="686"/>
      <c r="TLJ127" s="686"/>
      <c r="TLK127" s="686"/>
      <c r="TLL127" s="686"/>
      <c r="TLM127" s="686"/>
      <c r="TLN127" s="686"/>
      <c r="TLO127" s="686"/>
      <c r="TLP127" s="686"/>
      <c r="TLQ127" s="686"/>
      <c r="TLR127" s="686"/>
      <c r="TLS127" s="686"/>
      <c r="TLT127" s="686"/>
      <c r="TLU127" s="686"/>
      <c r="TLV127" s="686"/>
      <c r="TLW127" s="686"/>
      <c r="TLX127" s="686"/>
      <c r="TLY127" s="686"/>
      <c r="TLZ127" s="686"/>
      <c r="TMA127" s="686"/>
      <c r="TMB127" s="686"/>
      <c r="TMC127" s="686"/>
      <c r="TMD127" s="686"/>
      <c r="TME127" s="686"/>
      <c r="TMF127" s="686"/>
      <c r="TMG127" s="686"/>
      <c r="TMH127" s="686"/>
      <c r="TMI127" s="686"/>
      <c r="TMJ127" s="686"/>
      <c r="TMK127" s="686"/>
      <c r="TML127" s="686"/>
      <c r="TMM127" s="686"/>
      <c r="TMN127" s="686"/>
      <c r="TMO127" s="686"/>
      <c r="TMP127" s="686"/>
      <c r="TMQ127" s="686"/>
      <c r="TMR127" s="686"/>
      <c r="TMS127" s="686"/>
      <c r="TMT127" s="686"/>
      <c r="TMU127" s="686"/>
      <c r="TMV127" s="686"/>
      <c r="TMW127" s="686"/>
      <c r="TMX127" s="686"/>
      <c r="TMY127" s="686"/>
      <c r="TMZ127" s="686"/>
      <c r="TNA127" s="686"/>
      <c r="TNB127" s="686"/>
      <c r="TNC127" s="686"/>
      <c r="TND127" s="686"/>
      <c r="TNE127" s="686"/>
      <c r="TNF127" s="686"/>
      <c r="TNG127" s="686"/>
      <c r="TNH127" s="686"/>
      <c r="TNI127" s="686"/>
      <c r="TNJ127" s="686"/>
      <c r="TNK127" s="686"/>
      <c r="TNL127" s="686"/>
      <c r="TNM127" s="686"/>
      <c r="TNN127" s="686"/>
      <c r="TNO127" s="686"/>
      <c r="TNP127" s="686"/>
      <c r="TNQ127" s="686"/>
      <c r="TNR127" s="686"/>
      <c r="TNS127" s="686"/>
      <c r="TNT127" s="686"/>
      <c r="TNU127" s="686"/>
      <c r="TNV127" s="686"/>
      <c r="TNW127" s="686"/>
      <c r="TNX127" s="686"/>
      <c r="TNY127" s="686"/>
      <c r="TNZ127" s="686"/>
      <c r="TOA127" s="686"/>
      <c r="TOB127" s="686"/>
      <c r="TOC127" s="686"/>
      <c r="TOD127" s="686"/>
      <c r="TOE127" s="686"/>
      <c r="TOF127" s="686"/>
      <c r="TOG127" s="686"/>
      <c r="TOH127" s="686"/>
      <c r="TOI127" s="686"/>
      <c r="TOJ127" s="686"/>
      <c r="TOK127" s="686"/>
      <c r="TOL127" s="686"/>
      <c r="TOM127" s="686"/>
      <c r="TON127" s="686"/>
      <c r="TOO127" s="686"/>
      <c r="TOP127" s="686"/>
      <c r="TOQ127" s="686"/>
      <c r="TOR127" s="686"/>
      <c r="TOS127" s="686"/>
      <c r="TOT127" s="686"/>
      <c r="TOU127" s="686"/>
      <c r="TOV127" s="686"/>
      <c r="TOW127" s="686"/>
      <c r="TOX127" s="686"/>
      <c r="TOY127" s="686"/>
      <c r="TOZ127" s="686"/>
      <c r="TPA127" s="686"/>
      <c r="TPB127" s="686"/>
      <c r="TPC127" s="686"/>
      <c r="TPD127" s="686"/>
      <c r="TPE127" s="686"/>
      <c r="TPF127" s="686"/>
      <c r="TPG127" s="686"/>
      <c r="TPH127" s="686"/>
      <c r="TPI127" s="686"/>
      <c r="TPJ127" s="686"/>
      <c r="TPK127" s="686"/>
      <c r="TPL127" s="686"/>
      <c r="TPM127" s="686"/>
      <c r="TPN127" s="686"/>
      <c r="TPO127" s="686"/>
      <c r="TPP127" s="686"/>
      <c r="TPQ127" s="686"/>
      <c r="TPR127" s="686"/>
      <c r="TPS127" s="686"/>
      <c r="TPT127" s="686"/>
      <c r="TPU127" s="686"/>
      <c r="TPV127" s="686"/>
      <c r="TPW127" s="686"/>
      <c r="TPX127" s="686"/>
      <c r="TPY127" s="686"/>
      <c r="TPZ127" s="686"/>
      <c r="TQA127" s="686"/>
      <c r="TQB127" s="686"/>
      <c r="TQC127" s="686"/>
      <c r="TQD127" s="686"/>
      <c r="TQE127" s="686"/>
      <c r="TQF127" s="686"/>
      <c r="TQG127" s="686"/>
      <c r="TQH127" s="686"/>
      <c r="TQI127" s="686"/>
      <c r="TQJ127" s="686"/>
      <c r="TQK127" s="686"/>
      <c r="TQL127" s="686"/>
      <c r="TQM127" s="686"/>
      <c r="TQN127" s="686"/>
      <c r="TQO127" s="686"/>
      <c r="TQP127" s="686"/>
      <c r="TQQ127" s="686"/>
      <c r="TQR127" s="686"/>
      <c r="TQS127" s="686"/>
      <c r="TQT127" s="686"/>
      <c r="TQU127" s="686"/>
      <c r="TQV127" s="686"/>
      <c r="TQW127" s="686"/>
      <c r="TQX127" s="686"/>
      <c r="TQY127" s="686"/>
      <c r="TQZ127" s="686"/>
      <c r="TRA127" s="686"/>
      <c r="TRB127" s="686"/>
      <c r="TRC127" s="686"/>
      <c r="TRD127" s="686"/>
      <c r="TRE127" s="686"/>
      <c r="TRF127" s="686"/>
      <c r="TRG127" s="686"/>
      <c r="TRH127" s="686"/>
      <c r="TRI127" s="686"/>
      <c r="TRJ127" s="686"/>
      <c r="TRK127" s="686"/>
      <c r="TRL127" s="686"/>
      <c r="TRM127" s="686"/>
      <c r="TRN127" s="686"/>
      <c r="TRO127" s="686"/>
      <c r="TRP127" s="686"/>
      <c r="TRQ127" s="686"/>
      <c r="TRR127" s="686"/>
      <c r="TRS127" s="686"/>
      <c r="TRT127" s="686"/>
      <c r="TRU127" s="686"/>
      <c r="TRV127" s="686"/>
      <c r="TRW127" s="686"/>
      <c r="TRX127" s="686"/>
      <c r="TRY127" s="686"/>
      <c r="TRZ127" s="686"/>
      <c r="TSA127" s="686"/>
      <c r="TSB127" s="686"/>
      <c r="TSC127" s="686"/>
      <c r="TSD127" s="686"/>
      <c r="TSE127" s="686"/>
      <c r="TSF127" s="686"/>
      <c r="TSG127" s="686"/>
      <c r="TSH127" s="686"/>
      <c r="TSI127" s="686"/>
      <c r="TSJ127" s="686"/>
      <c r="TSK127" s="686"/>
      <c r="TSL127" s="686"/>
      <c r="TSM127" s="686"/>
      <c r="TSN127" s="686"/>
      <c r="TSO127" s="686"/>
      <c r="TSP127" s="686"/>
      <c r="TSQ127" s="686"/>
      <c r="TSR127" s="686"/>
      <c r="TSS127" s="686"/>
      <c r="TST127" s="686"/>
      <c r="TSU127" s="686"/>
      <c r="TSV127" s="686"/>
      <c r="TSW127" s="686"/>
      <c r="TSX127" s="686"/>
      <c r="TSY127" s="686"/>
      <c r="TSZ127" s="686"/>
      <c r="TTA127" s="686"/>
      <c r="TTB127" s="686"/>
      <c r="TTC127" s="686"/>
      <c r="TTD127" s="686"/>
      <c r="TTE127" s="686"/>
      <c r="TTF127" s="686"/>
      <c r="TTG127" s="686"/>
      <c r="TTH127" s="686"/>
      <c r="TTI127" s="686"/>
      <c r="TTJ127" s="686"/>
      <c r="TTK127" s="686"/>
      <c r="TTL127" s="686"/>
      <c r="TTM127" s="686"/>
      <c r="TTN127" s="686"/>
      <c r="TTO127" s="686"/>
      <c r="TTP127" s="686"/>
      <c r="TTQ127" s="686"/>
      <c r="TTR127" s="686"/>
      <c r="TTS127" s="686"/>
      <c r="TTT127" s="686"/>
      <c r="TTU127" s="686"/>
      <c r="TTV127" s="686"/>
      <c r="TTW127" s="686"/>
      <c r="TTX127" s="686"/>
      <c r="TTY127" s="686"/>
      <c r="TTZ127" s="686"/>
      <c r="TUA127" s="686"/>
      <c r="TUB127" s="686"/>
      <c r="TUC127" s="686"/>
      <c r="TUD127" s="686"/>
      <c r="TUE127" s="686"/>
      <c r="TUF127" s="686"/>
      <c r="TUG127" s="686"/>
      <c r="TUH127" s="686"/>
      <c r="TUI127" s="686"/>
      <c r="TUJ127" s="686"/>
      <c r="TUK127" s="686"/>
      <c r="TUL127" s="686"/>
      <c r="TUM127" s="686"/>
      <c r="TUN127" s="686"/>
      <c r="TUO127" s="686"/>
      <c r="TUP127" s="686"/>
      <c r="TUQ127" s="686"/>
      <c r="TUR127" s="686"/>
      <c r="TUS127" s="686"/>
      <c r="TUT127" s="686"/>
      <c r="TUU127" s="686"/>
      <c r="TUV127" s="686"/>
      <c r="TUW127" s="686"/>
      <c r="TUX127" s="686"/>
      <c r="TUY127" s="686"/>
      <c r="TUZ127" s="686"/>
      <c r="TVA127" s="686"/>
      <c r="TVB127" s="686"/>
      <c r="TVC127" s="686"/>
      <c r="TVD127" s="686"/>
      <c r="TVE127" s="686"/>
      <c r="TVF127" s="686"/>
      <c r="TVG127" s="686"/>
      <c r="TVH127" s="686"/>
      <c r="TVI127" s="686"/>
      <c r="TVJ127" s="686"/>
      <c r="TVK127" s="686"/>
      <c r="TVL127" s="686"/>
      <c r="TVM127" s="686"/>
      <c r="TVN127" s="686"/>
      <c r="TVO127" s="686"/>
      <c r="TVP127" s="686"/>
      <c r="TVQ127" s="686"/>
      <c r="TVR127" s="686"/>
      <c r="TVS127" s="686"/>
      <c r="TVT127" s="686"/>
      <c r="TVU127" s="686"/>
      <c r="TVV127" s="686"/>
      <c r="TVW127" s="686"/>
      <c r="TVX127" s="686"/>
      <c r="TVY127" s="686"/>
      <c r="TVZ127" s="686"/>
      <c r="TWA127" s="686"/>
      <c r="TWB127" s="686"/>
      <c r="TWC127" s="686"/>
      <c r="TWD127" s="686"/>
      <c r="TWE127" s="686"/>
      <c r="TWF127" s="686"/>
      <c r="TWG127" s="686"/>
      <c r="TWH127" s="686"/>
      <c r="TWI127" s="686"/>
      <c r="TWJ127" s="686"/>
      <c r="TWK127" s="686"/>
      <c r="TWL127" s="686"/>
      <c r="TWM127" s="686"/>
      <c r="TWN127" s="686"/>
      <c r="TWO127" s="686"/>
      <c r="TWP127" s="686"/>
      <c r="TWQ127" s="686"/>
      <c r="TWR127" s="686"/>
      <c r="TWS127" s="686"/>
      <c r="TWT127" s="686"/>
      <c r="TWU127" s="686"/>
      <c r="TWV127" s="686"/>
      <c r="TWW127" s="686"/>
      <c r="TWX127" s="686"/>
      <c r="TWY127" s="686"/>
      <c r="TWZ127" s="686"/>
      <c r="TXA127" s="686"/>
      <c r="TXB127" s="686"/>
      <c r="TXC127" s="686"/>
      <c r="TXD127" s="686"/>
      <c r="TXE127" s="686"/>
      <c r="TXF127" s="686"/>
      <c r="TXG127" s="686"/>
      <c r="TXH127" s="686"/>
      <c r="TXI127" s="686"/>
      <c r="TXJ127" s="686"/>
      <c r="TXK127" s="686"/>
      <c r="TXL127" s="686"/>
      <c r="TXM127" s="686"/>
      <c r="TXN127" s="686"/>
      <c r="TXO127" s="686"/>
      <c r="TXP127" s="686"/>
      <c r="TXQ127" s="686"/>
      <c r="TXR127" s="686"/>
      <c r="TXS127" s="686"/>
      <c r="TXT127" s="686"/>
      <c r="TXU127" s="686"/>
      <c r="TXV127" s="686"/>
      <c r="TXW127" s="686"/>
      <c r="TXX127" s="686"/>
      <c r="TXY127" s="686"/>
      <c r="TXZ127" s="686"/>
      <c r="TYA127" s="686"/>
      <c r="TYB127" s="686"/>
      <c r="TYC127" s="686"/>
      <c r="TYD127" s="686"/>
      <c r="TYE127" s="686"/>
      <c r="TYF127" s="686"/>
      <c r="TYG127" s="686"/>
      <c r="TYH127" s="686"/>
      <c r="TYI127" s="686"/>
      <c r="TYJ127" s="686"/>
      <c r="TYK127" s="686"/>
      <c r="TYL127" s="686"/>
      <c r="TYM127" s="686"/>
      <c r="TYN127" s="686"/>
      <c r="TYO127" s="686"/>
      <c r="TYP127" s="686"/>
      <c r="TYQ127" s="686"/>
      <c r="TYR127" s="686"/>
      <c r="TYS127" s="686"/>
      <c r="TYT127" s="686"/>
      <c r="TYU127" s="686"/>
      <c r="TYV127" s="686"/>
      <c r="TYW127" s="686"/>
      <c r="TYX127" s="686"/>
      <c r="TYY127" s="686"/>
      <c r="TYZ127" s="686"/>
      <c r="TZA127" s="686"/>
      <c r="TZB127" s="686"/>
      <c r="TZC127" s="686"/>
      <c r="TZD127" s="686"/>
      <c r="TZE127" s="686"/>
      <c r="TZF127" s="686"/>
      <c r="TZG127" s="686"/>
      <c r="TZH127" s="686"/>
      <c r="TZI127" s="686"/>
      <c r="TZJ127" s="686"/>
      <c r="TZK127" s="686"/>
      <c r="TZL127" s="686"/>
      <c r="TZM127" s="686"/>
      <c r="TZN127" s="686"/>
      <c r="TZO127" s="686"/>
      <c r="TZP127" s="686"/>
      <c r="TZQ127" s="686"/>
      <c r="TZR127" s="686"/>
      <c r="TZS127" s="686"/>
      <c r="TZT127" s="686"/>
      <c r="TZU127" s="686"/>
      <c r="TZV127" s="686"/>
      <c r="TZW127" s="686"/>
      <c r="TZX127" s="686"/>
      <c r="TZY127" s="686"/>
      <c r="TZZ127" s="686"/>
      <c r="UAA127" s="686"/>
      <c r="UAB127" s="686"/>
      <c r="UAC127" s="686"/>
      <c r="UAD127" s="686"/>
      <c r="UAE127" s="686"/>
      <c r="UAF127" s="686"/>
      <c r="UAG127" s="686"/>
      <c r="UAH127" s="686"/>
      <c r="UAI127" s="686"/>
      <c r="UAJ127" s="686"/>
      <c r="UAK127" s="686"/>
      <c r="UAL127" s="686"/>
      <c r="UAM127" s="686"/>
      <c r="UAN127" s="686"/>
      <c r="UAO127" s="686"/>
      <c r="UAP127" s="686"/>
      <c r="UAQ127" s="686"/>
      <c r="UAR127" s="686"/>
      <c r="UAS127" s="686"/>
      <c r="UAT127" s="686"/>
      <c r="UAU127" s="686"/>
      <c r="UAV127" s="686"/>
      <c r="UAW127" s="686"/>
      <c r="UAX127" s="686"/>
      <c r="UAY127" s="686"/>
      <c r="UAZ127" s="686"/>
      <c r="UBA127" s="686"/>
      <c r="UBB127" s="686"/>
      <c r="UBC127" s="686"/>
      <c r="UBD127" s="686"/>
      <c r="UBE127" s="686"/>
      <c r="UBF127" s="686"/>
      <c r="UBG127" s="686"/>
      <c r="UBH127" s="686"/>
      <c r="UBI127" s="686"/>
      <c r="UBJ127" s="686"/>
      <c r="UBK127" s="686"/>
      <c r="UBL127" s="686"/>
      <c r="UBM127" s="686"/>
      <c r="UBN127" s="686"/>
      <c r="UBO127" s="686"/>
      <c r="UBP127" s="686"/>
      <c r="UBQ127" s="686"/>
      <c r="UBR127" s="686"/>
      <c r="UBS127" s="686"/>
      <c r="UBT127" s="686"/>
      <c r="UBU127" s="686"/>
      <c r="UBV127" s="686"/>
      <c r="UBW127" s="686"/>
      <c r="UBX127" s="686"/>
      <c r="UBY127" s="686"/>
      <c r="UBZ127" s="686"/>
      <c r="UCA127" s="686"/>
      <c r="UCB127" s="686"/>
      <c r="UCC127" s="686"/>
      <c r="UCD127" s="686"/>
      <c r="UCE127" s="686"/>
      <c r="UCF127" s="686"/>
      <c r="UCG127" s="686"/>
      <c r="UCH127" s="686"/>
      <c r="UCI127" s="686"/>
      <c r="UCJ127" s="686"/>
      <c r="UCK127" s="686"/>
      <c r="UCL127" s="686"/>
      <c r="UCM127" s="686"/>
      <c r="UCN127" s="686"/>
      <c r="UCO127" s="686"/>
      <c r="UCP127" s="686"/>
      <c r="UCQ127" s="686"/>
      <c r="UCR127" s="686"/>
      <c r="UCS127" s="686"/>
      <c r="UCT127" s="686"/>
      <c r="UCU127" s="686"/>
      <c r="UCV127" s="686"/>
      <c r="UCW127" s="686"/>
      <c r="UCX127" s="686"/>
      <c r="UCY127" s="686"/>
      <c r="UCZ127" s="686"/>
      <c r="UDA127" s="686"/>
      <c r="UDB127" s="686"/>
      <c r="UDC127" s="686"/>
      <c r="UDD127" s="686"/>
      <c r="UDE127" s="686"/>
      <c r="UDF127" s="686"/>
      <c r="UDG127" s="686"/>
      <c r="UDH127" s="686"/>
      <c r="UDI127" s="686"/>
      <c r="UDJ127" s="686"/>
      <c r="UDK127" s="686"/>
      <c r="UDL127" s="686"/>
      <c r="UDM127" s="686"/>
      <c r="UDN127" s="686"/>
      <c r="UDO127" s="686"/>
      <c r="UDP127" s="686"/>
      <c r="UDQ127" s="686"/>
      <c r="UDR127" s="686"/>
      <c r="UDS127" s="686"/>
      <c r="UDT127" s="686"/>
      <c r="UDU127" s="686"/>
      <c r="UDV127" s="686"/>
      <c r="UDW127" s="686"/>
      <c r="UDX127" s="686"/>
      <c r="UDY127" s="686"/>
      <c r="UDZ127" s="686"/>
      <c r="UEA127" s="686"/>
      <c r="UEB127" s="686"/>
      <c r="UEC127" s="686"/>
      <c r="UED127" s="686"/>
      <c r="UEE127" s="686"/>
      <c r="UEF127" s="686"/>
      <c r="UEG127" s="686"/>
      <c r="UEH127" s="686"/>
      <c r="UEI127" s="686"/>
      <c r="UEJ127" s="686"/>
      <c r="UEK127" s="686"/>
      <c r="UEL127" s="686"/>
      <c r="UEM127" s="686"/>
      <c r="UEN127" s="686"/>
      <c r="UEO127" s="686"/>
      <c r="UEP127" s="686"/>
      <c r="UEQ127" s="686"/>
      <c r="UER127" s="686"/>
      <c r="UES127" s="686"/>
      <c r="UET127" s="686"/>
      <c r="UEU127" s="686"/>
      <c r="UEV127" s="686"/>
      <c r="UEW127" s="686"/>
      <c r="UEX127" s="686"/>
      <c r="UEY127" s="686"/>
      <c r="UEZ127" s="686"/>
      <c r="UFA127" s="686"/>
      <c r="UFB127" s="686"/>
      <c r="UFC127" s="686"/>
      <c r="UFD127" s="686"/>
      <c r="UFE127" s="686"/>
      <c r="UFF127" s="686"/>
      <c r="UFG127" s="686"/>
      <c r="UFH127" s="686"/>
      <c r="UFI127" s="686"/>
      <c r="UFJ127" s="686"/>
      <c r="UFK127" s="686"/>
      <c r="UFL127" s="686"/>
      <c r="UFM127" s="686"/>
      <c r="UFN127" s="686"/>
      <c r="UFO127" s="686"/>
      <c r="UFP127" s="686"/>
      <c r="UFQ127" s="686"/>
      <c r="UFR127" s="686"/>
      <c r="UFS127" s="686"/>
      <c r="UFT127" s="686"/>
      <c r="UFU127" s="686"/>
      <c r="UFV127" s="686"/>
      <c r="UFW127" s="686"/>
      <c r="UFX127" s="686"/>
      <c r="UFY127" s="686"/>
      <c r="UFZ127" s="686"/>
      <c r="UGA127" s="686"/>
      <c r="UGB127" s="686"/>
      <c r="UGC127" s="686"/>
      <c r="UGD127" s="686"/>
      <c r="UGE127" s="686"/>
      <c r="UGF127" s="686"/>
      <c r="UGG127" s="686"/>
      <c r="UGH127" s="686"/>
      <c r="UGI127" s="686"/>
      <c r="UGJ127" s="686"/>
      <c r="UGK127" s="686"/>
      <c r="UGL127" s="686"/>
      <c r="UGM127" s="686"/>
      <c r="UGN127" s="686"/>
      <c r="UGO127" s="686"/>
      <c r="UGP127" s="686"/>
      <c r="UGQ127" s="686"/>
      <c r="UGR127" s="686"/>
      <c r="UGS127" s="686"/>
      <c r="UGT127" s="686"/>
      <c r="UGU127" s="686"/>
      <c r="UGV127" s="686"/>
      <c r="UGW127" s="686"/>
      <c r="UGX127" s="686"/>
      <c r="UGY127" s="686"/>
      <c r="UGZ127" s="686"/>
      <c r="UHA127" s="686"/>
      <c r="UHB127" s="686"/>
      <c r="UHC127" s="686"/>
      <c r="UHD127" s="686"/>
      <c r="UHE127" s="686"/>
      <c r="UHF127" s="686"/>
      <c r="UHG127" s="686"/>
      <c r="UHH127" s="686"/>
      <c r="UHI127" s="686"/>
      <c r="UHJ127" s="686"/>
      <c r="UHK127" s="686"/>
      <c r="UHL127" s="686"/>
      <c r="UHM127" s="686"/>
      <c r="UHN127" s="686"/>
      <c r="UHO127" s="686"/>
      <c r="UHP127" s="686"/>
      <c r="UHQ127" s="686"/>
      <c r="UHR127" s="686"/>
      <c r="UHS127" s="686"/>
      <c r="UHT127" s="686"/>
      <c r="UHU127" s="686"/>
      <c r="UHV127" s="686"/>
      <c r="UHW127" s="686"/>
      <c r="UHX127" s="686"/>
      <c r="UHY127" s="686"/>
      <c r="UHZ127" s="686"/>
      <c r="UIA127" s="686"/>
      <c r="UIB127" s="686"/>
      <c r="UIC127" s="686"/>
      <c r="UID127" s="686"/>
      <c r="UIE127" s="686"/>
      <c r="UIF127" s="686"/>
      <c r="UIG127" s="686"/>
      <c r="UIH127" s="686"/>
      <c r="UII127" s="686"/>
      <c r="UIJ127" s="686"/>
      <c r="UIK127" s="686"/>
      <c r="UIL127" s="686"/>
      <c r="UIM127" s="686"/>
      <c r="UIN127" s="686"/>
      <c r="UIO127" s="686"/>
      <c r="UIP127" s="686"/>
      <c r="UIQ127" s="686"/>
      <c r="UIR127" s="686"/>
      <c r="UIS127" s="686"/>
      <c r="UIT127" s="686"/>
      <c r="UIU127" s="686"/>
      <c r="UIV127" s="686"/>
      <c r="UIW127" s="686"/>
      <c r="UIX127" s="686"/>
      <c r="UIY127" s="686"/>
      <c r="UIZ127" s="686"/>
      <c r="UJA127" s="686"/>
      <c r="UJB127" s="686"/>
      <c r="UJC127" s="686"/>
      <c r="UJD127" s="686"/>
      <c r="UJE127" s="686"/>
      <c r="UJF127" s="686"/>
      <c r="UJG127" s="686"/>
      <c r="UJH127" s="686"/>
      <c r="UJI127" s="686"/>
      <c r="UJJ127" s="686"/>
      <c r="UJK127" s="686"/>
      <c r="UJL127" s="686"/>
      <c r="UJM127" s="686"/>
      <c r="UJN127" s="686"/>
      <c r="UJO127" s="686"/>
      <c r="UJP127" s="686"/>
      <c r="UJQ127" s="686"/>
      <c r="UJR127" s="686"/>
      <c r="UJS127" s="686"/>
      <c r="UJT127" s="686"/>
      <c r="UJU127" s="686"/>
      <c r="UJV127" s="686"/>
      <c r="UJW127" s="686"/>
      <c r="UJX127" s="686"/>
      <c r="UJY127" s="686"/>
      <c r="UJZ127" s="686"/>
      <c r="UKA127" s="686"/>
      <c r="UKB127" s="686"/>
      <c r="UKC127" s="686"/>
      <c r="UKD127" s="686"/>
      <c r="UKE127" s="686"/>
      <c r="UKF127" s="686"/>
      <c r="UKG127" s="686"/>
      <c r="UKH127" s="686"/>
      <c r="UKI127" s="686"/>
      <c r="UKJ127" s="686"/>
      <c r="UKK127" s="686"/>
      <c r="UKL127" s="686"/>
      <c r="UKM127" s="686"/>
      <c r="UKN127" s="686"/>
      <c r="UKO127" s="686"/>
      <c r="UKP127" s="686"/>
      <c r="UKQ127" s="686"/>
      <c r="UKR127" s="686"/>
      <c r="UKS127" s="686"/>
      <c r="UKT127" s="686"/>
      <c r="UKU127" s="686"/>
      <c r="UKV127" s="686"/>
      <c r="UKW127" s="686"/>
      <c r="UKX127" s="686"/>
      <c r="UKY127" s="686"/>
      <c r="UKZ127" s="686"/>
      <c r="ULA127" s="686"/>
      <c r="ULB127" s="686"/>
      <c r="ULC127" s="686"/>
      <c r="ULD127" s="686"/>
      <c r="ULE127" s="686"/>
      <c r="ULF127" s="686"/>
      <c r="ULG127" s="686"/>
      <c r="ULH127" s="686"/>
      <c r="ULI127" s="686"/>
      <c r="ULJ127" s="686"/>
      <c r="ULK127" s="686"/>
      <c r="ULL127" s="686"/>
      <c r="ULM127" s="686"/>
      <c r="ULN127" s="686"/>
      <c r="ULO127" s="686"/>
      <c r="ULP127" s="686"/>
      <c r="ULQ127" s="686"/>
      <c r="ULR127" s="686"/>
      <c r="ULS127" s="686"/>
      <c r="ULT127" s="686"/>
      <c r="ULU127" s="686"/>
      <c r="ULV127" s="686"/>
      <c r="ULW127" s="686"/>
      <c r="ULX127" s="686"/>
      <c r="ULY127" s="686"/>
      <c r="ULZ127" s="686"/>
      <c r="UMA127" s="686"/>
      <c r="UMB127" s="686"/>
      <c r="UMC127" s="686"/>
      <c r="UMD127" s="686"/>
      <c r="UME127" s="686"/>
      <c r="UMF127" s="686"/>
      <c r="UMG127" s="686"/>
      <c r="UMH127" s="686"/>
      <c r="UMI127" s="686"/>
      <c r="UMJ127" s="686"/>
      <c r="UMK127" s="686"/>
      <c r="UML127" s="686"/>
      <c r="UMM127" s="686"/>
      <c r="UMN127" s="686"/>
      <c r="UMO127" s="686"/>
      <c r="UMP127" s="686"/>
      <c r="UMQ127" s="686"/>
      <c r="UMR127" s="686"/>
      <c r="UMS127" s="686"/>
      <c r="UMT127" s="686"/>
      <c r="UMU127" s="686"/>
      <c r="UMV127" s="686"/>
      <c r="UMW127" s="686"/>
      <c r="UMX127" s="686"/>
      <c r="UMY127" s="686"/>
      <c r="UMZ127" s="686"/>
      <c r="UNA127" s="686"/>
      <c r="UNB127" s="686"/>
      <c r="UNC127" s="686"/>
      <c r="UND127" s="686"/>
      <c r="UNE127" s="686"/>
      <c r="UNF127" s="686"/>
      <c r="UNG127" s="686"/>
      <c r="UNH127" s="686"/>
      <c r="UNI127" s="686"/>
      <c r="UNJ127" s="686"/>
      <c r="UNK127" s="686"/>
      <c r="UNL127" s="686"/>
      <c r="UNM127" s="686"/>
      <c r="UNN127" s="686"/>
      <c r="UNO127" s="686"/>
      <c r="UNP127" s="686"/>
      <c r="UNQ127" s="686"/>
      <c r="UNR127" s="686"/>
      <c r="UNS127" s="686"/>
      <c r="UNT127" s="686"/>
      <c r="UNU127" s="686"/>
      <c r="UNV127" s="686"/>
      <c r="UNW127" s="686"/>
      <c r="UNX127" s="686"/>
      <c r="UNY127" s="686"/>
      <c r="UNZ127" s="686"/>
      <c r="UOA127" s="686"/>
      <c r="UOB127" s="686"/>
      <c r="UOC127" s="686"/>
      <c r="UOD127" s="686"/>
      <c r="UOE127" s="686"/>
      <c r="UOF127" s="686"/>
      <c r="UOG127" s="686"/>
      <c r="UOH127" s="686"/>
      <c r="UOI127" s="686"/>
      <c r="UOJ127" s="686"/>
      <c r="UOK127" s="686"/>
      <c r="UOL127" s="686"/>
      <c r="UOM127" s="686"/>
      <c r="UON127" s="686"/>
      <c r="UOO127" s="686"/>
      <c r="UOP127" s="686"/>
      <c r="UOQ127" s="686"/>
      <c r="UOR127" s="686"/>
      <c r="UOS127" s="686"/>
      <c r="UOT127" s="686"/>
      <c r="UOU127" s="686"/>
      <c r="UOV127" s="686"/>
      <c r="UOW127" s="686"/>
      <c r="UOX127" s="686"/>
      <c r="UOY127" s="686"/>
      <c r="UOZ127" s="686"/>
      <c r="UPA127" s="686"/>
      <c r="UPB127" s="686"/>
      <c r="UPC127" s="686"/>
      <c r="UPD127" s="686"/>
      <c r="UPE127" s="686"/>
      <c r="UPF127" s="686"/>
      <c r="UPG127" s="686"/>
      <c r="UPH127" s="686"/>
      <c r="UPI127" s="686"/>
      <c r="UPJ127" s="686"/>
      <c r="UPK127" s="686"/>
      <c r="UPL127" s="686"/>
      <c r="UPM127" s="686"/>
      <c r="UPN127" s="686"/>
      <c r="UPO127" s="686"/>
      <c r="UPP127" s="686"/>
      <c r="UPQ127" s="686"/>
      <c r="UPR127" s="686"/>
      <c r="UPS127" s="686"/>
      <c r="UPT127" s="686"/>
      <c r="UPU127" s="686"/>
      <c r="UPV127" s="686"/>
      <c r="UPW127" s="686"/>
      <c r="UPX127" s="686"/>
      <c r="UPY127" s="686"/>
      <c r="UPZ127" s="686"/>
      <c r="UQA127" s="686"/>
      <c r="UQB127" s="686"/>
      <c r="UQC127" s="686"/>
      <c r="UQD127" s="686"/>
      <c r="UQE127" s="686"/>
      <c r="UQF127" s="686"/>
      <c r="UQG127" s="686"/>
      <c r="UQH127" s="686"/>
      <c r="UQI127" s="686"/>
      <c r="UQJ127" s="686"/>
      <c r="UQK127" s="686"/>
      <c r="UQL127" s="686"/>
      <c r="UQM127" s="686"/>
      <c r="UQN127" s="686"/>
      <c r="UQO127" s="686"/>
      <c r="UQP127" s="686"/>
      <c r="UQQ127" s="686"/>
      <c r="UQR127" s="686"/>
      <c r="UQS127" s="686"/>
      <c r="UQT127" s="686"/>
      <c r="UQU127" s="686"/>
      <c r="UQV127" s="686"/>
      <c r="UQW127" s="686"/>
      <c r="UQX127" s="686"/>
      <c r="UQY127" s="686"/>
      <c r="UQZ127" s="686"/>
      <c r="URA127" s="686"/>
      <c r="URB127" s="686"/>
      <c r="URC127" s="686"/>
      <c r="URD127" s="686"/>
      <c r="URE127" s="686"/>
      <c r="URF127" s="686"/>
      <c r="URG127" s="686"/>
      <c r="URH127" s="686"/>
      <c r="URI127" s="686"/>
      <c r="URJ127" s="686"/>
      <c r="URK127" s="686"/>
      <c r="URL127" s="686"/>
      <c r="URM127" s="686"/>
      <c r="URN127" s="686"/>
      <c r="URO127" s="686"/>
      <c r="URP127" s="686"/>
      <c r="URQ127" s="686"/>
      <c r="URR127" s="686"/>
      <c r="URS127" s="686"/>
      <c r="URT127" s="686"/>
      <c r="URU127" s="686"/>
      <c r="URV127" s="686"/>
      <c r="URW127" s="686"/>
      <c r="URX127" s="686"/>
      <c r="URY127" s="686"/>
      <c r="URZ127" s="686"/>
      <c r="USA127" s="686"/>
      <c r="USB127" s="686"/>
      <c r="USC127" s="686"/>
      <c r="USD127" s="686"/>
      <c r="USE127" s="686"/>
      <c r="USF127" s="686"/>
      <c r="USG127" s="686"/>
      <c r="USH127" s="686"/>
      <c r="USI127" s="686"/>
      <c r="USJ127" s="686"/>
      <c r="USK127" s="686"/>
      <c r="USL127" s="686"/>
      <c r="USM127" s="686"/>
      <c r="USN127" s="686"/>
      <c r="USO127" s="686"/>
      <c r="USP127" s="686"/>
      <c r="USQ127" s="686"/>
      <c r="USR127" s="686"/>
      <c r="USS127" s="686"/>
      <c r="UST127" s="686"/>
      <c r="USU127" s="686"/>
      <c r="USV127" s="686"/>
      <c r="USW127" s="686"/>
      <c r="USX127" s="686"/>
      <c r="USY127" s="686"/>
      <c r="USZ127" s="686"/>
      <c r="UTA127" s="686"/>
      <c r="UTB127" s="686"/>
      <c r="UTC127" s="686"/>
      <c r="UTD127" s="686"/>
      <c r="UTE127" s="686"/>
      <c r="UTF127" s="686"/>
      <c r="UTG127" s="686"/>
      <c r="UTH127" s="686"/>
      <c r="UTI127" s="686"/>
      <c r="UTJ127" s="686"/>
      <c r="UTK127" s="686"/>
      <c r="UTL127" s="686"/>
      <c r="UTM127" s="686"/>
      <c r="UTN127" s="686"/>
      <c r="UTO127" s="686"/>
      <c r="UTP127" s="686"/>
      <c r="UTQ127" s="686"/>
      <c r="UTR127" s="686"/>
      <c r="UTS127" s="686"/>
      <c r="UTT127" s="686"/>
      <c r="UTU127" s="686"/>
      <c r="UTV127" s="686"/>
      <c r="UTW127" s="686"/>
      <c r="UTX127" s="686"/>
      <c r="UTY127" s="686"/>
      <c r="UTZ127" s="686"/>
      <c r="UUA127" s="686"/>
      <c r="UUB127" s="686"/>
      <c r="UUC127" s="686"/>
      <c r="UUD127" s="686"/>
      <c r="UUE127" s="686"/>
      <c r="UUF127" s="686"/>
      <c r="UUG127" s="686"/>
      <c r="UUH127" s="686"/>
      <c r="UUI127" s="686"/>
      <c r="UUJ127" s="686"/>
      <c r="UUK127" s="686"/>
      <c r="UUL127" s="686"/>
      <c r="UUM127" s="686"/>
      <c r="UUN127" s="686"/>
      <c r="UUO127" s="686"/>
      <c r="UUP127" s="686"/>
      <c r="UUQ127" s="686"/>
      <c r="UUR127" s="686"/>
      <c r="UUS127" s="686"/>
      <c r="UUT127" s="686"/>
      <c r="UUU127" s="686"/>
      <c r="UUV127" s="686"/>
      <c r="UUW127" s="686"/>
      <c r="UUX127" s="686"/>
      <c r="UUY127" s="686"/>
      <c r="UUZ127" s="686"/>
      <c r="UVA127" s="686"/>
      <c r="UVB127" s="686"/>
      <c r="UVC127" s="686"/>
      <c r="UVD127" s="686"/>
      <c r="UVE127" s="686"/>
      <c r="UVF127" s="686"/>
      <c r="UVG127" s="686"/>
      <c r="UVH127" s="686"/>
      <c r="UVI127" s="686"/>
      <c r="UVJ127" s="686"/>
      <c r="UVK127" s="686"/>
      <c r="UVL127" s="686"/>
      <c r="UVM127" s="686"/>
      <c r="UVN127" s="686"/>
      <c r="UVO127" s="686"/>
      <c r="UVP127" s="686"/>
      <c r="UVQ127" s="686"/>
      <c r="UVR127" s="686"/>
      <c r="UVS127" s="686"/>
      <c r="UVT127" s="686"/>
      <c r="UVU127" s="686"/>
      <c r="UVV127" s="686"/>
      <c r="UVW127" s="686"/>
      <c r="UVX127" s="686"/>
      <c r="UVY127" s="686"/>
      <c r="UVZ127" s="686"/>
      <c r="UWA127" s="686"/>
      <c r="UWB127" s="686"/>
      <c r="UWC127" s="686"/>
      <c r="UWD127" s="686"/>
      <c r="UWE127" s="686"/>
      <c r="UWF127" s="686"/>
      <c r="UWG127" s="686"/>
      <c r="UWH127" s="686"/>
      <c r="UWI127" s="686"/>
      <c r="UWJ127" s="686"/>
      <c r="UWK127" s="686"/>
      <c r="UWL127" s="686"/>
      <c r="UWM127" s="686"/>
      <c r="UWN127" s="686"/>
      <c r="UWO127" s="686"/>
      <c r="UWP127" s="686"/>
      <c r="UWQ127" s="686"/>
      <c r="UWR127" s="686"/>
      <c r="UWS127" s="686"/>
      <c r="UWT127" s="686"/>
      <c r="UWU127" s="686"/>
      <c r="UWV127" s="686"/>
      <c r="UWW127" s="686"/>
      <c r="UWX127" s="686"/>
      <c r="UWY127" s="686"/>
      <c r="UWZ127" s="686"/>
      <c r="UXA127" s="686"/>
      <c r="UXB127" s="686"/>
      <c r="UXC127" s="686"/>
      <c r="UXD127" s="686"/>
      <c r="UXE127" s="686"/>
      <c r="UXF127" s="686"/>
      <c r="UXG127" s="686"/>
      <c r="UXH127" s="686"/>
      <c r="UXI127" s="686"/>
      <c r="UXJ127" s="686"/>
      <c r="UXK127" s="686"/>
      <c r="UXL127" s="686"/>
      <c r="UXM127" s="686"/>
      <c r="UXN127" s="686"/>
      <c r="UXO127" s="686"/>
      <c r="UXP127" s="686"/>
      <c r="UXQ127" s="686"/>
      <c r="UXR127" s="686"/>
      <c r="UXS127" s="686"/>
      <c r="UXT127" s="686"/>
      <c r="UXU127" s="686"/>
      <c r="UXV127" s="686"/>
      <c r="UXW127" s="686"/>
      <c r="UXX127" s="686"/>
      <c r="UXY127" s="686"/>
      <c r="UXZ127" s="686"/>
      <c r="UYA127" s="686"/>
      <c r="UYB127" s="686"/>
      <c r="UYC127" s="686"/>
      <c r="UYD127" s="686"/>
      <c r="UYE127" s="686"/>
      <c r="UYF127" s="686"/>
      <c r="UYG127" s="686"/>
      <c r="UYH127" s="686"/>
      <c r="UYI127" s="686"/>
      <c r="UYJ127" s="686"/>
      <c r="UYK127" s="686"/>
      <c r="UYL127" s="686"/>
      <c r="UYM127" s="686"/>
      <c r="UYN127" s="686"/>
      <c r="UYO127" s="686"/>
      <c r="UYP127" s="686"/>
      <c r="UYQ127" s="686"/>
      <c r="UYR127" s="686"/>
      <c r="UYS127" s="686"/>
      <c r="UYT127" s="686"/>
      <c r="UYU127" s="686"/>
      <c r="UYV127" s="686"/>
      <c r="UYW127" s="686"/>
      <c r="UYX127" s="686"/>
      <c r="UYY127" s="686"/>
      <c r="UYZ127" s="686"/>
      <c r="UZA127" s="686"/>
      <c r="UZB127" s="686"/>
      <c r="UZC127" s="686"/>
      <c r="UZD127" s="686"/>
      <c r="UZE127" s="686"/>
      <c r="UZF127" s="686"/>
      <c r="UZG127" s="686"/>
      <c r="UZH127" s="686"/>
      <c r="UZI127" s="686"/>
      <c r="UZJ127" s="686"/>
      <c r="UZK127" s="686"/>
      <c r="UZL127" s="686"/>
      <c r="UZM127" s="686"/>
      <c r="UZN127" s="686"/>
      <c r="UZO127" s="686"/>
      <c r="UZP127" s="686"/>
      <c r="UZQ127" s="686"/>
      <c r="UZR127" s="686"/>
      <c r="UZS127" s="686"/>
      <c r="UZT127" s="686"/>
      <c r="UZU127" s="686"/>
      <c r="UZV127" s="686"/>
      <c r="UZW127" s="686"/>
      <c r="UZX127" s="686"/>
      <c r="UZY127" s="686"/>
      <c r="UZZ127" s="686"/>
      <c r="VAA127" s="686"/>
      <c r="VAB127" s="686"/>
      <c r="VAC127" s="686"/>
      <c r="VAD127" s="686"/>
      <c r="VAE127" s="686"/>
      <c r="VAF127" s="686"/>
      <c r="VAG127" s="686"/>
      <c r="VAH127" s="686"/>
      <c r="VAI127" s="686"/>
      <c r="VAJ127" s="686"/>
      <c r="VAK127" s="686"/>
      <c r="VAL127" s="686"/>
      <c r="VAM127" s="686"/>
      <c r="VAN127" s="686"/>
      <c r="VAO127" s="686"/>
      <c r="VAP127" s="686"/>
      <c r="VAQ127" s="686"/>
      <c r="VAR127" s="686"/>
      <c r="VAS127" s="686"/>
      <c r="VAT127" s="686"/>
      <c r="VAU127" s="686"/>
      <c r="VAV127" s="686"/>
      <c r="VAW127" s="686"/>
      <c r="VAX127" s="686"/>
      <c r="VAY127" s="686"/>
      <c r="VAZ127" s="686"/>
      <c r="VBA127" s="686"/>
      <c r="VBB127" s="686"/>
      <c r="VBC127" s="686"/>
      <c r="VBD127" s="686"/>
      <c r="VBE127" s="686"/>
      <c r="VBF127" s="686"/>
      <c r="VBG127" s="686"/>
      <c r="VBH127" s="686"/>
      <c r="VBI127" s="686"/>
      <c r="VBJ127" s="686"/>
      <c r="VBK127" s="686"/>
      <c r="VBL127" s="686"/>
      <c r="VBM127" s="686"/>
      <c r="VBN127" s="686"/>
      <c r="VBO127" s="686"/>
      <c r="VBP127" s="686"/>
      <c r="VBQ127" s="686"/>
      <c r="VBR127" s="686"/>
      <c r="VBS127" s="686"/>
      <c r="VBT127" s="686"/>
      <c r="VBU127" s="686"/>
      <c r="VBV127" s="686"/>
      <c r="VBW127" s="686"/>
      <c r="VBX127" s="686"/>
      <c r="VBY127" s="686"/>
      <c r="VBZ127" s="686"/>
      <c r="VCA127" s="686"/>
      <c r="VCB127" s="686"/>
      <c r="VCC127" s="686"/>
      <c r="VCD127" s="686"/>
      <c r="VCE127" s="686"/>
      <c r="VCF127" s="686"/>
      <c r="VCG127" s="686"/>
      <c r="VCH127" s="686"/>
      <c r="VCI127" s="686"/>
      <c r="VCJ127" s="686"/>
      <c r="VCK127" s="686"/>
      <c r="VCL127" s="686"/>
      <c r="VCM127" s="686"/>
      <c r="VCN127" s="686"/>
      <c r="VCO127" s="686"/>
      <c r="VCP127" s="686"/>
      <c r="VCQ127" s="686"/>
      <c r="VCR127" s="686"/>
      <c r="VCS127" s="686"/>
      <c r="VCT127" s="686"/>
      <c r="VCU127" s="686"/>
      <c r="VCV127" s="686"/>
      <c r="VCW127" s="686"/>
      <c r="VCX127" s="686"/>
      <c r="VCY127" s="686"/>
      <c r="VCZ127" s="686"/>
      <c r="VDA127" s="686"/>
      <c r="VDB127" s="686"/>
      <c r="VDC127" s="686"/>
      <c r="VDD127" s="686"/>
      <c r="VDE127" s="686"/>
      <c r="VDF127" s="686"/>
      <c r="VDG127" s="686"/>
      <c r="VDH127" s="686"/>
      <c r="VDI127" s="686"/>
      <c r="VDJ127" s="686"/>
      <c r="VDK127" s="686"/>
      <c r="VDL127" s="686"/>
      <c r="VDM127" s="686"/>
      <c r="VDN127" s="686"/>
      <c r="VDO127" s="686"/>
      <c r="VDP127" s="686"/>
      <c r="VDQ127" s="686"/>
      <c r="VDR127" s="686"/>
      <c r="VDS127" s="686"/>
      <c r="VDT127" s="686"/>
      <c r="VDU127" s="686"/>
      <c r="VDV127" s="686"/>
      <c r="VDW127" s="686"/>
      <c r="VDX127" s="686"/>
      <c r="VDY127" s="686"/>
      <c r="VDZ127" s="686"/>
      <c r="VEA127" s="686"/>
      <c r="VEB127" s="686"/>
      <c r="VEC127" s="686"/>
      <c r="VED127" s="686"/>
      <c r="VEE127" s="686"/>
      <c r="VEF127" s="686"/>
      <c r="VEG127" s="686"/>
      <c r="VEH127" s="686"/>
      <c r="VEI127" s="686"/>
      <c r="VEJ127" s="686"/>
      <c r="VEK127" s="686"/>
      <c r="VEL127" s="686"/>
      <c r="VEM127" s="686"/>
      <c r="VEN127" s="686"/>
      <c r="VEO127" s="686"/>
      <c r="VEP127" s="686"/>
      <c r="VEQ127" s="686"/>
      <c r="VER127" s="686"/>
      <c r="VES127" s="686"/>
      <c r="VET127" s="686"/>
      <c r="VEU127" s="686"/>
      <c r="VEV127" s="686"/>
      <c r="VEW127" s="686"/>
      <c r="VEX127" s="686"/>
      <c r="VEY127" s="686"/>
      <c r="VEZ127" s="686"/>
      <c r="VFA127" s="686"/>
      <c r="VFB127" s="686"/>
      <c r="VFC127" s="686"/>
      <c r="VFD127" s="686"/>
      <c r="VFE127" s="686"/>
      <c r="VFF127" s="686"/>
      <c r="VFG127" s="686"/>
      <c r="VFH127" s="686"/>
      <c r="VFI127" s="686"/>
      <c r="VFJ127" s="686"/>
      <c r="VFK127" s="686"/>
      <c r="VFL127" s="686"/>
      <c r="VFM127" s="686"/>
      <c r="VFN127" s="686"/>
      <c r="VFO127" s="686"/>
      <c r="VFP127" s="686"/>
      <c r="VFQ127" s="686"/>
      <c r="VFR127" s="686"/>
      <c r="VFS127" s="686"/>
      <c r="VFT127" s="686"/>
      <c r="VFU127" s="686"/>
      <c r="VFV127" s="686"/>
      <c r="VFW127" s="686"/>
      <c r="VFX127" s="686"/>
      <c r="VFY127" s="686"/>
      <c r="VFZ127" s="686"/>
      <c r="VGA127" s="686"/>
      <c r="VGB127" s="686"/>
      <c r="VGC127" s="686"/>
      <c r="VGD127" s="686"/>
      <c r="VGE127" s="686"/>
      <c r="VGF127" s="686"/>
      <c r="VGG127" s="686"/>
      <c r="VGH127" s="686"/>
      <c r="VGI127" s="686"/>
      <c r="VGJ127" s="686"/>
      <c r="VGK127" s="686"/>
      <c r="VGL127" s="686"/>
      <c r="VGM127" s="686"/>
      <c r="VGN127" s="686"/>
      <c r="VGO127" s="686"/>
      <c r="VGP127" s="686"/>
      <c r="VGQ127" s="686"/>
      <c r="VGR127" s="686"/>
      <c r="VGS127" s="686"/>
      <c r="VGT127" s="686"/>
      <c r="VGU127" s="686"/>
      <c r="VGV127" s="686"/>
      <c r="VGW127" s="686"/>
      <c r="VGX127" s="686"/>
      <c r="VGY127" s="686"/>
      <c r="VGZ127" s="686"/>
      <c r="VHA127" s="686"/>
      <c r="VHB127" s="686"/>
      <c r="VHC127" s="686"/>
      <c r="VHD127" s="686"/>
      <c r="VHE127" s="686"/>
      <c r="VHF127" s="686"/>
      <c r="VHG127" s="686"/>
      <c r="VHH127" s="686"/>
      <c r="VHI127" s="686"/>
      <c r="VHJ127" s="686"/>
      <c r="VHK127" s="686"/>
      <c r="VHL127" s="686"/>
      <c r="VHM127" s="686"/>
      <c r="VHN127" s="686"/>
      <c r="VHO127" s="686"/>
      <c r="VHP127" s="686"/>
      <c r="VHQ127" s="686"/>
      <c r="VHR127" s="686"/>
      <c r="VHS127" s="686"/>
      <c r="VHT127" s="686"/>
      <c r="VHU127" s="686"/>
      <c r="VHV127" s="686"/>
      <c r="VHW127" s="686"/>
      <c r="VHX127" s="686"/>
      <c r="VHY127" s="686"/>
      <c r="VHZ127" s="686"/>
      <c r="VIA127" s="686"/>
      <c r="VIB127" s="686"/>
      <c r="VIC127" s="686"/>
      <c r="VID127" s="686"/>
      <c r="VIE127" s="686"/>
      <c r="VIF127" s="686"/>
      <c r="VIG127" s="686"/>
      <c r="VIH127" s="686"/>
      <c r="VII127" s="686"/>
      <c r="VIJ127" s="686"/>
      <c r="VIK127" s="686"/>
      <c r="VIL127" s="686"/>
      <c r="VIM127" s="686"/>
      <c r="VIN127" s="686"/>
      <c r="VIO127" s="686"/>
      <c r="VIP127" s="686"/>
      <c r="VIQ127" s="686"/>
      <c r="VIR127" s="686"/>
      <c r="VIS127" s="686"/>
      <c r="VIT127" s="686"/>
      <c r="VIU127" s="686"/>
      <c r="VIV127" s="686"/>
      <c r="VIW127" s="686"/>
      <c r="VIX127" s="686"/>
      <c r="VIY127" s="686"/>
      <c r="VIZ127" s="686"/>
      <c r="VJA127" s="686"/>
      <c r="VJB127" s="686"/>
      <c r="VJC127" s="686"/>
      <c r="VJD127" s="686"/>
      <c r="VJE127" s="686"/>
      <c r="VJF127" s="686"/>
      <c r="VJG127" s="686"/>
      <c r="VJH127" s="686"/>
      <c r="VJI127" s="686"/>
      <c r="VJJ127" s="686"/>
      <c r="VJK127" s="686"/>
      <c r="VJL127" s="686"/>
      <c r="VJM127" s="686"/>
      <c r="VJN127" s="686"/>
      <c r="VJO127" s="686"/>
      <c r="VJP127" s="686"/>
      <c r="VJQ127" s="686"/>
      <c r="VJR127" s="686"/>
      <c r="VJS127" s="686"/>
      <c r="VJT127" s="686"/>
      <c r="VJU127" s="686"/>
      <c r="VJV127" s="686"/>
      <c r="VJW127" s="686"/>
      <c r="VJX127" s="686"/>
      <c r="VJY127" s="686"/>
      <c r="VJZ127" s="686"/>
      <c r="VKA127" s="686"/>
      <c r="VKB127" s="686"/>
      <c r="VKC127" s="686"/>
      <c r="VKD127" s="686"/>
      <c r="VKE127" s="686"/>
      <c r="VKF127" s="686"/>
      <c r="VKG127" s="686"/>
      <c r="VKH127" s="686"/>
      <c r="VKI127" s="686"/>
      <c r="VKJ127" s="686"/>
      <c r="VKK127" s="686"/>
      <c r="VKL127" s="686"/>
      <c r="VKM127" s="686"/>
      <c r="VKN127" s="686"/>
      <c r="VKO127" s="686"/>
      <c r="VKP127" s="686"/>
      <c r="VKQ127" s="686"/>
      <c r="VKR127" s="686"/>
      <c r="VKS127" s="686"/>
      <c r="VKT127" s="686"/>
      <c r="VKU127" s="686"/>
      <c r="VKV127" s="686"/>
      <c r="VKW127" s="686"/>
      <c r="VKX127" s="686"/>
      <c r="VKY127" s="686"/>
      <c r="VKZ127" s="686"/>
      <c r="VLA127" s="686"/>
      <c r="VLB127" s="686"/>
      <c r="VLC127" s="686"/>
      <c r="VLD127" s="686"/>
      <c r="VLE127" s="686"/>
      <c r="VLF127" s="686"/>
      <c r="VLG127" s="686"/>
      <c r="VLH127" s="686"/>
      <c r="VLI127" s="686"/>
      <c r="VLJ127" s="686"/>
      <c r="VLK127" s="686"/>
      <c r="VLL127" s="686"/>
      <c r="VLM127" s="686"/>
      <c r="VLN127" s="686"/>
      <c r="VLO127" s="686"/>
      <c r="VLP127" s="686"/>
      <c r="VLQ127" s="686"/>
      <c r="VLR127" s="686"/>
      <c r="VLS127" s="686"/>
      <c r="VLT127" s="686"/>
      <c r="VLU127" s="686"/>
      <c r="VLV127" s="686"/>
      <c r="VLW127" s="686"/>
      <c r="VLX127" s="686"/>
      <c r="VLY127" s="686"/>
      <c r="VLZ127" s="686"/>
      <c r="VMA127" s="686"/>
      <c r="VMB127" s="686"/>
      <c r="VMC127" s="686"/>
      <c r="VMD127" s="686"/>
      <c r="VME127" s="686"/>
      <c r="VMF127" s="686"/>
      <c r="VMG127" s="686"/>
      <c r="VMH127" s="686"/>
      <c r="VMI127" s="686"/>
      <c r="VMJ127" s="686"/>
      <c r="VMK127" s="686"/>
      <c r="VML127" s="686"/>
      <c r="VMM127" s="686"/>
      <c r="VMN127" s="686"/>
      <c r="VMO127" s="686"/>
      <c r="VMP127" s="686"/>
      <c r="VMQ127" s="686"/>
      <c r="VMR127" s="686"/>
      <c r="VMS127" s="686"/>
      <c r="VMT127" s="686"/>
      <c r="VMU127" s="686"/>
      <c r="VMV127" s="686"/>
      <c r="VMW127" s="686"/>
      <c r="VMX127" s="686"/>
      <c r="VMY127" s="686"/>
      <c r="VMZ127" s="686"/>
      <c r="VNA127" s="686"/>
      <c r="VNB127" s="686"/>
      <c r="VNC127" s="686"/>
      <c r="VND127" s="686"/>
      <c r="VNE127" s="686"/>
      <c r="VNF127" s="686"/>
      <c r="VNG127" s="686"/>
      <c r="VNH127" s="686"/>
      <c r="VNI127" s="686"/>
      <c r="VNJ127" s="686"/>
      <c r="VNK127" s="686"/>
      <c r="VNL127" s="686"/>
      <c r="VNM127" s="686"/>
      <c r="VNN127" s="686"/>
      <c r="VNO127" s="686"/>
      <c r="VNP127" s="686"/>
      <c r="VNQ127" s="686"/>
      <c r="VNR127" s="686"/>
      <c r="VNS127" s="686"/>
      <c r="VNT127" s="686"/>
      <c r="VNU127" s="686"/>
      <c r="VNV127" s="686"/>
      <c r="VNW127" s="686"/>
      <c r="VNX127" s="686"/>
      <c r="VNY127" s="686"/>
      <c r="VNZ127" s="686"/>
      <c r="VOA127" s="686"/>
      <c r="VOB127" s="686"/>
      <c r="VOC127" s="686"/>
      <c r="VOD127" s="686"/>
      <c r="VOE127" s="686"/>
      <c r="VOF127" s="686"/>
      <c r="VOG127" s="686"/>
      <c r="VOH127" s="686"/>
      <c r="VOI127" s="686"/>
      <c r="VOJ127" s="686"/>
      <c r="VOK127" s="686"/>
      <c r="VOL127" s="686"/>
      <c r="VOM127" s="686"/>
      <c r="VON127" s="686"/>
      <c r="VOO127" s="686"/>
      <c r="VOP127" s="686"/>
      <c r="VOQ127" s="686"/>
      <c r="VOR127" s="686"/>
      <c r="VOS127" s="686"/>
      <c r="VOT127" s="686"/>
      <c r="VOU127" s="686"/>
      <c r="VOV127" s="686"/>
      <c r="VOW127" s="686"/>
      <c r="VOX127" s="686"/>
      <c r="VOY127" s="686"/>
      <c r="VOZ127" s="686"/>
      <c r="VPA127" s="686"/>
      <c r="VPB127" s="686"/>
      <c r="VPC127" s="686"/>
      <c r="VPD127" s="686"/>
      <c r="VPE127" s="686"/>
      <c r="VPF127" s="686"/>
      <c r="VPG127" s="686"/>
      <c r="VPH127" s="686"/>
      <c r="VPI127" s="686"/>
      <c r="VPJ127" s="686"/>
      <c r="VPK127" s="686"/>
      <c r="VPL127" s="686"/>
      <c r="VPM127" s="686"/>
      <c r="VPN127" s="686"/>
      <c r="VPO127" s="686"/>
      <c r="VPP127" s="686"/>
      <c r="VPQ127" s="686"/>
      <c r="VPR127" s="686"/>
      <c r="VPS127" s="686"/>
      <c r="VPT127" s="686"/>
      <c r="VPU127" s="686"/>
      <c r="VPV127" s="686"/>
      <c r="VPW127" s="686"/>
      <c r="VPX127" s="686"/>
      <c r="VPY127" s="686"/>
      <c r="VPZ127" s="686"/>
      <c r="VQA127" s="686"/>
      <c r="VQB127" s="686"/>
      <c r="VQC127" s="686"/>
      <c r="VQD127" s="686"/>
      <c r="VQE127" s="686"/>
      <c r="VQF127" s="686"/>
      <c r="VQG127" s="686"/>
      <c r="VQH127" s="686"/>
      <c r="VQI127" s="686"/>
      <c r="VQJ127" s="686"/>
      <c r="VQK127" s="686"/>
      <c r="VQL127" s="686"/>
      <c r="VQM127" s="686"/>
      <c r="VQN127" s="686"/>
      <c r="VQO127" s="686"/>
      <c r="VQP127" s="686"/>
      <c r="VQQ127" s="686"/>
      <c r="VQR127" s="686"/>
      <c r="VQS127" s="686"/>
      <c r="VQT127" s="686"/>
      <c r="VQU127" s="686"/>
      <c r="VQV127" s="686"/>
      <c r="VQW127" s="686"/>
      <c r="VQX127" s="686"/>
      <c r="VQY127" s="686"/>
      <c r="VQZ127" s="686"/>
      <c r="VRA127" s="686"/>
      <c r="VRB127" s="686"/>
      <c r="VRC127" s="686"/>
      <c r="VRD127" s="686"/>
      <c r="VRE127" s="686"/>
      <c r="VRF127" s="686"/>
      <c r="VRG127" s="686"/>
      <c r="VRH127" s="686"/>
      <c r="VRI127" s="686"/>
      <c r="VRJ127" s="686"/>
      <c r="VRK127" s="686"/>
      <c r="VRL127" s="686"/>
      <c r="VRM127" s="686"/>
      <c r="VRN127" s="686"/>
      <c r="VRO127" s="686"/>
      <c r="VRP127" s="686"/>
      <c r="VRQ127" s="686"/>
      <c r="VRR127" s="686"/>
      <c r="VRS127" s="686"/>
      <c r="VRT127" s="686"/>
      <c r="VRU127" s="686"/>
      <c r="VRV127" s="686"/>
      <c r="VRW127" s="686"/>
      <c r="VRX127" s="686"/>
      <c r="VRY127" s="686"/>
      <c r="VRZ127" s="686"/>
      <c r="VSA127" s="686"/>
      <c r="VSB127" s="686"/>
      <c r="VSC127" s="686"/>
      <c r="VSD127" s="686"/>
      <c r="VSE127" s="686"/>
      <c r="VSF127" s="686"/>
      <c r="VSG127" s="686"/>
      <c r="VSH127" s="686"/>
      <c r="VSI127" s="686"/>
      <c r="VSJ127" s="686"/>
      <c r="VSK127" s="686"/>
      <c r="VSL127" s="686"/>
      <c r="VSM127" s="686"/>
      <c r="VSN127" s="686"/>
      <c r="VSO127" s="686"/>
      <c r="VSP127" s="686"/>
      <c r="VSQ127" s="686"/>
      <c r="VSR127" s="686"/>
      <c r="VSS127" s="686"/>
      <c r="VST127" s="686"/>
      <c r="VSU127" s="686"/>
      <c r="VSV127" s="686"/>
      <c r="VSW127" s="686"/>
      <c r="VSX127" s="686"/>
      <c r="VSY127" s="686"/>
      <c r="VSZ127" s="686"/>
      <c r="VTA127" s="686"/>
      <c r="VTB127" s="686"/>
      <c r="VTC127" s="686"/>
      <c r="VTD127" s="686"/>
      <c r="VTE127" s="686"/>
      <c r="VTF127" s="686"/>
      <c r="VTG127" s="686"/>
      <c r="VTH127" s="686"/>
      <c r="VTI127" s="686"/>
      <c r="VTJ127" s="686"/>
      <c r="VTK127" s="686"/>
      <c r="VTL127" s="686"/>
      <c r="VTM127" s="686"/>
      <c r="VTN127" s="686"/>
      <c r="VTO127" s="686"/>
      <c r="VTP127" s="686"/>
      <c r="VTQ127" s="686"/>
      <c r="VTR127" s="686"/>
      <c r="VTS127" s="686"/>
      <c r="VTT127" s="686"/>
      <c r="VTU127" s="686"/>
      <c r="VTV127" s="686"/>
      <c r="VTW127" s="686"/>
      <c r="VTX127" s="686"/>
      <c r="VTY127" s="686"/>
      <c r="VTZ127" s="686"/>
      <c r="VUA127" s="686"/>
      <c r="VUB127" s="686"/>
      <c r="VUC127" s="686"/>
      <c r="VUD127" s="686"/>
      <c r="VUE127" s="686"/>
      <c r="VUF127" s="686"/>
      <c r="VUG127" s="686"/>
      <c r="VUH127" s="686"/>
      <c r="VUI127" s="686"/>
      <c r="VUJ127" s="686"/>
      <c r="VUK127" s="686"/>
      <c r="VUL127" s="686"/>
      <c r="VUM127" s="686"/>
      <c r="VUN127" s="686"/>
      <c r="VUO127" s="686"/>
      <c r="VUP127" s="686"/>
      <c r="VUQ127" s="686"/>
      <c r="VUR127" s="686"/>
      <c r="VUS127" s="686"/>
      <c r="VUT127" s="686"/>
      <c r="VUU127" s="686"/>
      <c r="VUV127" s="686"/>
      <c r="VUW127" s="686"/>
      <c r="VUX127" s="686"/>
      <c r="VUY127" s="686"/>
      <c r="VUZ127" s="686"/>
      <c r="VVA127" s="686"/>
      <c r="VVB127" s="686"/>
      <c r="VVC127" s="686"/>
      <c r="VVD127" s="686"/>
      <c r="VVE127" s="686"/>
      <c r="VVF127" s="686"/>
      <c r="VVG127" s="686"/>
      <c r="VVH127" s="686"/>
      <c r="VVI127" s="686"/>
      <c r="VVJ127" s="686"/>
      <c r="VVK127" s="686"/>
      <c r="VVL127" s="686"/>
      <c r="VVM127" s="686"/>
      <c r="VVN127" s="686"/>
      <c r="VVO127" s="686"/>
      <c r="VVP127" s="686"/>
      <c r="VVQ127" s="686"/>
      <c r="VVR127" s="686"/>
      <c r="VVS127" s="686"/>
      <c r="VVT127" s="686"/>
      <c r="VVU127" s="686"/>
      <c r="VVV127" s="686"/>
      <c r="VVW127" s="686"/>
      <c r="VVX127" s="686"/>
      <c r="VVY127" s="686"/>
      <c r="VVZ127" s="686"/>
      <c r="VWA127" s="686"/>
      <c r="VWB127" s="686"/>
      <c r="VWC127" s="686"/>
      <c r="VWD127" s="686"/>
      <c r="VWE127" s="686"/>
      <c r="VWF127" s="686"/>
      <c r="VWG127" s="686"/>
      <c r="VWH127" s="686"/>
      <c r="VWI127" s="686"/>
      <c r="VWJ127" s="686"/>
      <c r="VWK127" s="686"/>
      <c r="VWL127" s="686"/>
      <c r="VWM127" s="686"/>
      <c r="VWN127" s="686"/>
      <c r="VWO127" s="686"/>
      <c r="VWP127" s="686"/>
      <c r="VWQ127" s="686"/>
      <c r="VWR127" s="686"/>
      <c r="VWS127" s="686"/>
      <c r="VWT127" s="686"/>
      <c r="VWU127" s="686"/>
      <c r="VWV127" s="686"/>
      <c r="VWW127" s="686"/>
      <c r="VWX127" s="686"/>
      <c r="VWY127" s="686"/>
      <c r="VWZ127" s="686"/>
      <c r="VXA127" s="686"/>
      <c r="VXB127" s="686"/>
      <c r="VXC127" s="686"/>
      <c r="VXD127" s="686"/>
      <c r="VXE127" s="686"/>
      <c r="VXF127" s="686"/>
      <c r="VXG127" s="686"/>
      <c r="VXH127" s="686"/>
      <c r="VXI127" s="686"/>
      <c r="VXJ127" s="686"/>
      <c r="VXK127" s="686"/>
      <c r="VXL127" s="686"/>
      <c r="VXM127" s="686"/>
      <c r="VXN127" s="686"/>
      <c r="VXO127" s="686"/>
      <c r="VXP127" s="686"/>
      <c r="VXQ127" s="686"/>
      <c r="VXR127" s="686"/>
      <c r="VXS127" s="686"/>
      <c r="VXT127" s="686"/>
      <c r="VXU127" s="686"/>
      <c r="VXV127" s="686"/>
      <c r="VXW127" s="686"/>
      <c r="VXX127" s="686"/>
      <c r="VXY127" s="686"/>
      <c r="VXZ127" s="686"/>
      <c r="VYA127" s="686"/>
      <c r="VYB127" s="686"/>
      <c r="VYC127" s="686"/>
      <c r="VYD127" s="686"/>
      <c r="VYE127" s="686"/>
      <c r="VYF127" s="686"/>
      <c r="VYG127" s="686"/>
      <c r="VYH127" s="686"/>
      <c r="VYI127" s="686"/>
      <c r="VYJ127" s="686"/>
      <c r="VYK127" s="686"/>
      <c r="VYL127" s="686"/>
      <c r="VYM127" s="686"/>
      <c r="VYN127" s="686"/>
      <c r="VYO127" s="686"/>
      <c r="VYP127" s="686"/>
      <c r="VYQ127" s="686"/>
      <c r="VYR127" s="686"/>
      <c r="VYS127" s="686"/>
      <c r="VYT127" s="686"/>
      <c r="VYU127" s="686"/>
      <c r="VYV127" s="686"/>
      <c r="VYW127" s="686"/>
      <c r="VYX127" s="686"/>
      <c r="VYY127" s="686"/>
      <c r="VYZ127" s="686"/>
      <c r="VZA127" s="686"/>
      <c r="VZB127" s="686"/>
      <c r="VZC127" s="686"/>
      <c r="VZD127" s="686"/>
      <c r="VZE127" s="686"/>
      <c r="VZF127" s="686"/>
      <c r="VZG127" s="686"/>
      <c r="VZH127" s="686"/>
      <c r="VZI127" s="686"/>
      <c r="VZJ127" s="686"/>
      <c r="VZK127" s="686"/>
      <c r="VZL127" s="686"/>
      <c r="VZM127" s="686"/>
      <c r="VZN127" s="686"/>
      <c r="VZO127" s="686"/>
      <c r="VZP127" s="686"/>
      <c r="VZQ127" s="686"/>
      <c r="VZR127" s="686"/>
      <c r="VZS127" s="686"/>
      <c r="VZT127" s="686"/>
      <c r="VZU127" s="686"/>
      <c r="VZV127" s="686"/>
      <c r="VZW127" s="686"/>
      <c r="VZX127" s="686"/>
      <c r="VZY127" s="686"/>
      <c r="VZZ127" s="686"/>
      <c r="WAA127" s="686"/>
      <c r="WAB127" s="686"/>
      <c r="WAC127" s="686"/>
      <c r="WAD127" s="686"/>
      <c r="WAE127" s="686"/>
      <c r="WAF127" s="686"/>
      <c r="WAG127" s="686"/>
      <c r="WAH127" s="686"/>
      <c r="WAI127" s="686"/>
      <c r="WAJ127" s="686"/>
      <c r="WAK127" s="686"/>
      <c r="WAL127" s="686"/>
      <c r="WAM127" s="686"/>
      <c r="WAN127" s="686"/>
      <c r="WAO127" s="686"/>
      <c r="WAP127" s="686"/>
      <c r="WAQ127" s="686"/>
      <c r="WAR127" s="686"/>
      <c r="WAS127" s="686"/>
      <c r="WAT127" s="686"/>
      <c r="WAU127" s="686"/>
      <c r="WAV127" s="686"/>
      <c r="WAW127" s="686"/>
      <c r="WAX127" s="686"/>
      <c r="WAY127" s="686"/>
      <c r="WAZ127" s="686"/>
      <c r="WBA127" s="686"/>
      <c r="WBB127" s="686"/>
      <c r="WBC127" s="686"/>
      <c r="WBD127" s="686"/>
      <c r="WBE127" s="686"/>
      <c r="WBF127" s="686"/>
      <c r="WBG127" s="686"/>
      <c r="WBH127" s="686"/>
      <c r="WBI127" s="686"/>
      <c r="WBJ127" s="686"/>
      <c r="WBK127" s="686"/>
      <c r="WBL127" s="686"/>
      <c r="WBM127" s="686"/>
      <c r="WBN127" s="686"/>
      <c r="WBO127" s="686"/>
      <c r="WBP127" s="686"/>
      <c r="WBQ127" s="686"/>
      <c r="WBR127" s="686"/>
      <c r="WBS127" s="686"/>
      <c r="WBT127" s="686"/>
      <c r="WBU127" s="686"/>
      <c r="WBV127" s="686"/>
      <c r="WBW127" s="686"/>
      <c r="WBX127" s="686"/>
      <c r="WBY127" s="686"/>
      <c r="WBZ127" s="686"/>
      <c r="WCA127" s="686"/>
      <c r="WCB127" s="686"/>
      <c r="WCC127" s="686"/>
      <c r="WCD127" s="686"/>
      <c r="WCE127" s="686"/>
      <c r="WCF127" s="686"/>
      <c r="WCG127" s="686"/>
      <c r="WCH127" s="686"/>
      <c r="WCI127" s="686"/>
      <c r="WCJ127" s="686"/>
      <c r="WCK127" s="686"/>
      <c r="WCL127" s="686"/>
      <c r="WCM127" s="686"/>
      <c r="WCN127" s="686"/>
      <c r="WCO127" s="686"/>
      <c r="WCP127" s="686"/>
      <c r="WCQ127" s="686"/>
      <c r="WCR127" s="686"/>
      <c r="WCS127" s="686"/>
      <c r="WCT127" s="686"/>
      <c r="WCU127" s="686"/>
      <c r="WCV127" s="686"/>
      <c r="WCW127" s="686"/>
      <c r="WCX127" s="686"/>
      <c r="WCY127" s="686"/>
      <c r="WCZ127" s="686"/>
      <c r="WDA127" s="686"/>
      <c r="WDB127" s="686"/>
      <c r="WDC127" s="686"/>
      <c r="WDD127" s="686"/>
      <c r="WDE127" s="686"/>
      <c r="WDF127" s="686"/>
      <c r="WDG127" s="686"/>
      <c r="WDH127" s="686"/>
      <c r="WDI127" s="686"/>
      <c r="WDJ127" s="686"/>
      <c r="WDK127" s="686"/>
      <c r="WDL127" s="686"/>
      <c r="WDM127" s="686"/>
      <c r="WDN127" s="686"/>
      <c r="WDO127" s="686"/>
      <c r="WDP127" s="686"/>
      <c r="WDQ127" s="686"/>
      <c r="WDR127" s="686"/>
      <c r="WDS127" s="686"/>
      <c r="WDT127" s="686"/>
      <c r="WDU127" s="686"/>
      <c r="WDV127" s="686"/>
      <c r="WDW127" s="686"/>
      <c r="WDX127" s="686"/>
      <c r="WDY127" s="686"/>
      <c r="WDZ127" s="686"/>
      <c r="WEA127" s="686"/>
      <c r="WEB127" s="686"/>
      <c r="WEC127" s="686"/>
      <c r="WED127" s="686"/>
      <c r="WEE127" s="686"/>
      <c r="WEF127" s="686"/>
      <c r="WEG127" s="686"/>
      <c r="WEH127" s="686"/>
      <c r="WEI127" s="686"/>
      <c r="WEJ127" s="686"/>
      <c r="WEK127" s="686"/>
      <c r="WEL127" s="686"/>
      <c r="WEM127" s="686"/>
      <c r="WEN127" s="686"/>
      <c r="WEO127" s="686"/>
      <c r="WEP127" s="686"/>
      <c r="WEQ127" s="686"/>
      <c r="WER127" s="686"/>
      <c r="WES127" s="686"/>
      <c r="WET127" s="686"/>
      <c r="WEU127" s="686"/>
      <c r="WEV127" s="686"/>
      <c r="WEW127" s="686"/>
      <c r="WEX127" s="686"/>
      <c r="WEY127" s="686"/>
      <c r="WEZ127" s="686"/>
      <c r="WFA127" s="686"/>
      <c r="WFB127" s="686"/>
      <c r="WFC127" s="686"/>
      <c r="WFD127" s="686"/>
      <c r="WFE127" s="686"/>
      <c r="WFF127" s="686"/>
      <c r="WFG127" s="686"/>
      <c r="WFH127" s="686"/>
      <c r="WFI127" s="686"/>
      <c r="WFJ127" s="686"/>
      <c r="WFK127" s="686"/>
      <c r="WFL127" s="686"/>
      <c r="WFM127" s="686"/>
      <c r="WFN127" s="686"/>
      <c r="WFO127" s="686"/>
      <c r="WFP127" s="686"/>
      <c r="WFQ127" s="686"/>
      <c r="WFR127" s="686"/>
      <c r="WFS127" s="686"/>
      <c r="WFT127" s="686"/>
      <c r="WFU127" s="686"/>
      <c r="WFV127" s="686"/>
      <c r="WFW127" s="686"/>
      <c r="WFX127" s="686"/>
      <c r="WFY127" s="686"/>
      <c r="WFZ127" s="686"/>
      <c r="WGA127" s="686"/>
      <c r="WGB127" s="686"/>
      <c r="WGC127" s="686"/>
      <c r="WGD127" s="686"/>
      <c r="WGE127" s="686"/>
      <c r="WGF127" s="686"/>
      <c r="WGG127" s="686"/>
      <c r="WGH127" s="686"/>
      <c r="WGI127" s="686"/>
      <c r="WGJ127" s="686"/>
      <c r="WGK127" s="686"/>
      <c r="WGL127" s="686"/>
      <c r="WGM127" s="686"/>
      <c r="WGN127" s="686"/>
      <c r="WGO127" s="686"/>
      <c r="WGP127" s="686"/>
      <c r="WGQ127" s="686"/>
      <c r="WGR127" s="686"/>
      <c r="WGS127" s="686"/>
      <c r="WGT127" s="686"/>
      <c r="WGU127" s="686"/>
      <c r="WGV127" s="686"/>
      <c r="WGW127" s="686"/>
      <c r="WGX127" s="686"/>
      <c r="WGY127" s="686"/>
      <c r="WGZ127" s="686"/>
      <c r="WHA127" s="686"/>
      <c r="WHB127" s="686"/>
      <c r="WHC127" s="686"/>
      <c r="WHD127" s="686"/>
      <c r="WHE127" s="686"/>
      <c r="WHF127" s="686"/>
      <c r="WHG127" s="686"/>
      <c r="WHH127" s="686"/>
      <c r="WHI127" s="686"/>
      <c r="WHJ127" s="686"/>
      <c r="WHK127" s="686"/>
      <c r="WHL127" s="686"/>
      <c r="WHM127" s="686"/>
      <c r="WHN127" s="686"/>
      <c r="WHO127" s="686"/>
      <c r="WHP127" s="686"/>
      <c r="WHQ127" s="686"/>
      <c r="WHR127" s="686"/>
      <c r="WHS127" s="686"/>
      <c r="WHT127" s="686"/>
      <c r="WHU127" s="686"/>
      <c r="WHV127" s="686"/>
      <c r="WHW127" s="686"/>
      <c r="WHX127" s="686"/>
      <c r="WHY127" s="686"/>
      <c r="WHZ127" s="686"/>
      <c r="WIA127" s="686"/>
      <c r="WIB127" s="686"/>
      <c r="WIC127" s="686"/>
      <c r="WID127" s="686"/>
      <c r="WIE127" s="686"/>
      <c r="WIF127" s="686"/>
      <c r="WIG127" s="686"/>
      <c r="WIH127" s="686"/>
      <c r="WII127" s="686"/>
      <c r="WIJ127" s="686"/>
      <c r="WIK127" s="686"/>
      <c r="WIL127" s="686"/>
      <c r="WIM127" s="686"/>
      <c r="WIN127" s="686"/>
      <c r="WIO127" s="686"/>
      <c r="WIP127" s="686"/>
      <c r="WIQ127" s="686"/>
      <c r="WIR127" s="686"/>
      <c r="WIS127" s="686"/>
      <c r="WIT127" s="686"/>
      <c r="WIU127" s="686"/>
      <c r="WIV127" s="686"/>
      <c r="WIW127" s="686"/>
      <c r="WIX127" s="686"/>
      <c r="WIY127" s="686"/>
      <c r="WIZ127" s="686"/>
      <c r="WJA127" s="686"/>
      <c r="WJB127" s="686"/>
      <c r="WJC127" s="686"/>
      <c r="WJD127" s="686"/>
      <c r="WJE127" s="686"/>
      <c r="WJF127" s="686"/>
      <c r="WJG127" s="686"/>
      <c r="WJH127" s="686"/>
      <c r="WJI127" s="686"/>
      <c r="WJJ127" s="686"/>
      <c r="WJK127" s="686"/>
      <c r="WJL127" s="686"/>
      <c r="WJM127" s="686"/>
      <c r="WJN127" s="686"/>
      <c r="WJO127" s="686"/>
      <c r="WJP127" s="686"/>
      <c r="WJQ127" s="686"/>
      <c r="WJR127" s="686"/>
      <c r="WJS127" s="686"/>
      <c r="WJT127" s="686"/>
      <c r="WJU127" s="686"/>
      <c r="WJV127" s="686"/>
      <c r="WJW127" s="686"/>
      <c r="WJX127" s="686"/>
      <c r="WJY127" s="686"/>
      <c r="WJZ127" s="686"/>
      <c r="WKA127" s="686"/>
      <c r="WKB127" s="686"/>
      <c r="WKC127" s="686"/>
      <c r="WKD127" s="686"/>
      <c r="WKE127" s="686"/>
      <c r="WKF127" s="686"/>
      <c r="WKG127" s="686"/>
      <c r="WKH127" s="686"/>
      <c r="WKI127" s="686"/>
      <c r="WKJ127" s="686"/>
      <c r="WKK127" s="686"/>
      <c r="WKL127" s="686"/>
      <c r="WKM127" s="686"/>
      <c r="WKN127" s="686"/>
      <c r="WKO127" s="686"/>
      <c r="WKP127" s="686"/>
      <c r="WKQ127" s="686"/>
      <c r="WKR127" s="686"/>
      <c r="WKS127" s="686"/>
      <c r="WKT127" s="686"/>
      <c r="WKU127" s="686"/>
      <c r="WKV127" s="686"/>
      <c r="WKW127" s="686"/>
      <c r="WKX127" s="686"/>
      <c r="WKY127" s="686"/>
      <c r="WKZ127" s="686"/>
      <c r="WLA127" s="686"/>
      <c r="WLB127" s="686"/>
      <c r="WLC127" s="686"/>
      <c r="WLD127" s="686"/>
      <c r="WLE127" s="686"/>
      <c r="WLF127" s="686"/>
      <c r="WLG127" s="686"/>
      <c r="WLH127" s="686"/>
      <c r="WLI127" s="686"/>
      <c r="WLJ127" s="686"/>
      <c r="WLK127" s="686"/>
      <c r="WLL127" s="686"/>
      <c r="WLM127" s="686"/>
      <c r="WLN127" s="686"/>
      <c r="WLO127" s="686"/>
      <c r="WLP127" s="686"/>
      <c r="WLQ127" s="686"/>
      <c r="WLR127" s="686"/>
      <c r="WLS127" s="686"/>
      <c r="WLT127" s="686"/>
      <c r="WLU127" s="686"/>
      <c r="WLV127" s="686"/>
      <c r="WLW127" s="686"/>
      <c r="WLX127" s="686"/>
      <c r="WLY127" s="686"/>
      <c r="WLZ127" s="686"/>
      <c r="WMA127" s="686"/>
      <c r="WMB127" s="686"/>
      <c r="WMC127" s="686"/>
      <c r="WMD127" s="686"/>
      <c r="WME127" s="686"/>
      <c r="WMF127" s="686"/>
      <c r="WMG127" s="686"/>
      <c r="WMH127" s="686"/>
      <c r="WMI127" s="686"/>
      <c r="WMJ127" s="686"/>
      <c r="WMK127" s="686"/>
      <c r="WML127" s="686"/>
      <c r="WMM127" s="686"/>
      <c r="WMN127" s="686"/>
      <c r="WMO127" s="686"/>
      <c r="WMP127" s="686"/>
      <c r="WMQ127" s="686"/>
      <c r="WMR127" s="686"/>
      <c r="WMS127" s="686"/>
      <c r="WMT127" s="686"/>
      <c r="WMU127" s="686"/>
      <c r="WMV127" s="686"/>
      <c r="WMW127" s="686"/>
      <c r="WMX127" s="686"/>
      <c r="WMY127" s="686"/>
      <c r="WMZ127" s="686"/>
      <c r="WNA127" s="686"/>
      <c r="WNB127" s="686"/>
      <c r="WNC127" s="686"/>
      <c r="WND127" s="686"/>
      <c r="WNE127" s="686"/>
      <c r="WNF127" s="686"/>
      <c r="WNG127" s="686"/>
      <c r="WNH127" s="686"/>
      <c r="WNI127" s="686"/>
      <c r="WNJ127" s="686"/>
      <c r="WNK127" s="686"/>
      <c r="WNL127" s="686"/>
      <c r="WNM127" s="686"/>
      <c r="WNN127" s="686"/>
      <c r="WNO127" s="686"/>
      <c r="WNP127" s="686"/>
      <c r="WNQ127" s="686"/>
      <c r="WNR127" s="686"/>
      <c r="WNS127" s="686"/>
      <c r="WNT127" s="686"/>
      <c r="WNU127" s="686"/>
      <c r="WNV127" s="686"/>
      <c r="WNW127" s="686"/>
      <c r="WNX127" s="686"/>
      <c r="WNY127" s="686"/>
      <c r="WNZ127" s="686"/>
      <c r="WOA127" s="686"/>
      <c r="WOB127" s="686"/>
      <c r="WOC127" s="686"/>
      <c r="WOD127" s="686"/>
      <c r="WOE127" s="686"/>
      <c r="WOF127" s="686"/>
      <c r="WOG127" s="686"/>
      <c r="WOH127" s="686"/>
      <c r="WOI127" s="686"/>
      <c r="WOJ127" s="686"/>
      <c r="WOK127" s="686"/>
      <c r="WOL127" s="686"/>
      <c r="WOM127" s="686"/>
      <c r="WON127" s="686"/>
      <c r="WOO127" s="686"/>
      <c r="WOP127" s="686"/>
      <c r="WOQ127" s="686"/>
      <c r="WOR127" s="686"/>
      <c r="WOS127" s="686"/>
      <c r="WOT127" s="686"/>
      <c r="WOU127" s="686"/>
      <c r="WOV127" s="686"/>
      <c r="WOW127" s="686"/>
      <c r="WOX127" s="686"/>
      <c r="WOY127" s="686"/>
      <c r="WOZ127" s="686"/>
      <c r="WPA127" s="686"/>
      <c r="WPB127" s="686"/>
      <c r="WPC127" s="686"/>
      <c r="WPD127" s="686"/>
      <c r="WPE127" s="686"/>
      <c r="WPF127" s="686"/>
      <c r="WPG127" s="686"/>
      <c r="WPH127" s="686"/>
      <c r="WPI127" s="686"/>
      <c r="WPJ127" s="686"/>
      <c r="WPK127" s="686"/>
      <c r="WPL127" s="686"/>
      <c r="WPM127" s="686"/>
      <c r="WPN127" s="686"/>
      <c r="WPO127" s="686"/>
      <c r="WPP127" s="686"/>
      <c r="WPQ127" s="686"/>
      <c r="WPR127" s="686"/>
      <c r="WPS127" s="686"/>
      <c r="WPT127" s="686"/>
      <c r="WPU127" s="686"/>
      <c r="WPV127" s="686"/>
      <c r="WPW127" s="686"/>
      <c r="WPX127" s="686"/>
      <c r="WPY127" s="686"/>
      <c r="WPZ127" s="686"/>
      <c r="WQA127" s="686"/>
      <c r="WQB127" s="686"/>
      <c r="WQC127" s="686"/>
      <c r="WQD127" s="686"/>
      <c r="WQE127" s="686"/>
      <c r="WQF127" s="686"/>
      <c r="WQG127" s="686"/>
      <c r="WQH127" s="686"/>
      <c r="WQI127" s="686"/>
      <c r="WQJ127" s="686"/>
      <c r="WQK127" s="686"/>
      <c r="WQL127" s="686"/>
      <c r="WQM127" s="686"/>
      <c r="WQN127" s="686"/>
      <c r="WQO127" s="686"/>
      <c r="WQP127" s="686"/>
      <c r="WQQ127" s="686"/>
      <c r="WQR127" s="686"/>
      <c r="WQS127" s="686"/>
      <c r="WQT127" s="686"/>
      <c r="WQU127" s="686"/>
      <c r="WQV127" s="686"/>
      <c r="WQW127" s="686"/>
      <c r="WQX127" s="686"/>
      <c r="WQY127" s="686"/>
      <c r="WQZ127" s="686"/>
      <c r="WRA127" s="686"/>
      <c r="WRB127" s="686"/>
      <c r="WRC127" s="686"/>
      <c r="WRD127" s="686"/>
      <c r="WRE127" s="686"/>
      <c r="WRF127" s="686"/>
      <c r="WRG127" s="686"/>
      <c r="WRH127" s="686"/>
      <c r="WRI127" s="686"/>
      <c r="WRJ127" s="686"/>
      <c r="WRK127" s="686"/>
      <c r="WRL127" s="686"/>
      <c r="WRM127" s="686"/>
      <c r="WRN127" s="686"/>
      <c r="WRO127" s="686"/>
      <c r="WRP127" s="686"/>
      <c r="WRQ127" s="686"/>
      <c r="WRR127" s="686"/>
      <c r="WRS127" s="686"/>
      <c r="WRT127" s="686"/>
      <c r="WRU127" s="686"/>
      <c r="WRV127" s="686"/>
      <c r="WRW127" s="686"/>
      <c r="WRX127" s="686"/>
      <c r="WRY127" s="686"/>
      <c r="WRZ127" s="686"/>
      <c r="WSA127" s="686"/>
      <c r="WSB127" s="686"/>
      <c r="WSC127" s="686"/>
      <c r="WSD127" s="686"/>
      <c r="WSE127" s="686"/>
      <c r="WSF127" s="686"/>
      <c r="WSG127" s="686"/>
      <c r="WSH127" s="686"/>
      <c r="WSI127" s="686"/>
      <c r="WSJ127" s="686"/>
      <c r="WSK127" s="686"/>
      <c r="WSL127" s="686"/>
      <c r="WSM127" s="686"/>
      <c r="WSN127" s="686"/>
      <c r="WSO127" s="686"/>
      <c r="WSP127" s="686"/>
      <c r="WSQ127" s="686"/>
      <c r="WSR127" s="686"/>
      <c r="WSS127" s="686"/>
      <c r="WST127" s="686"/>
      <c r="WSU127" s="686"/>
      <c r="WSV127" s="686"/>
      <c r="WSW127" s="686"/>
      <c r="WSX127" s="686"/>
      <c r="WSY127" s="686"/>
      <c r="WSZ127" s="686"/>
      <c r="WTA127" s="686"/>
      <c r="WTB127" s="686"/>
      <c r="WTC127" s="686"/>
      <c r="WTD127" s="686"/>
      <c r="WTE127" s="686"/>
      <c r="WTF127" s="686"/>
      <c r="WTG127" s="686"/>
      <c r="WTH127" s="686"/>
      <c r="WTI127" s="686"/>
      <c r="WTJ127" s="686"/>
      <c r="WTK127" s="686"/>
      <c r="WTL127" s="686"/>
      <c r="WTM127" s="686"/>
      <c r="WTN127" s="686"/>
      <c r="WTO127" s="686"/>
      <c r="WTP127" s="686"/>
      <c r="WTQ127" s="686"/>
      <c r="WTR127" s="686"/>
      <c r="WTS127" s="686"/>
      <c r="WTT127" s="686"/>
      <c r="WTU127" s="686"/>
      <c r="WTV127" s="686"/>
      <c r="WTW127" s="686"/>
      <c r="WTX127" s="686"/>
      <c r="WTY127" s="686"/>
      <c r="WTZ127" s="686"/>
      <c r="WUA127" s="686"/>
      <c r="WUB127" s="686"/>
      <c r="WUC127" s="686"/>
      <c r="WUD127" s="686"/>
      <c r="WUE127" s="686"/>
      <c r="WUF127" s="686"/>
      <c r="WUG127" s="686"/>
      <c r="WUH127" s="686"/>
      <c r="WUI127" s="686"/>
      <c r="WUJ127" s="686"/>
      <c r="WUK127" s="686"/>
      <c r="WUL127" s="686"/>
      <c r="WUM127" s="686"/>
      <c r="WUN127" s="686"/>
      <c r="WUO127" s="686"/>
      <c r="WUP127" s="686"/>
      <c r="WUQ127" s="686"/>
      <c r="WUR127" s="686"/>
      <c r="WUS127" s="686"/>
      <c r="WUT127" s="686"/>
      <c r="WUU127" s="686"/>
      <c r="WUV127" s="686"/>
      <c r="WUW127" s="686"/>
      <c r="WUX127" s="686"/>
      <c r="WUY127" s="686"/>
      <c r="WUZ127" s="686"/>
      <c r="WVA127" s="686"/>
      <c r="WVB127" s="686"/>
      <c r="WVC127" s="686"/>
      <c r="WVD127" s="686"/>
      <c r="WVE127" s="686"/>
      <c r="WVF127" s="686"/>
      <c r="WVG127" s="686"/>
      <c r="WVH127" s="686"/>
      <c r="WVI127" s="686"/>
      <c r="WVJ127" s="686"/>
      <c r="WVK127" s="686"/>
      <c r="WVL127" s="686"/>
      <c r="WVM127" s="686"/>
      <c r="WVN127" s="686"/>
      <c r="WVO127" s="686"/>
      <c r="WVP127" s="686"/>
      <c r="WVQ127" s="686"/>
      <c r="WVR127" s="686"/>
      <c r="WVS127" s="686"/>
      <c r="WVT127" s="686"/>
      <c r="WVU127" s="686"/>
      <c r="WVV127" s="686"/>
      <c r="WVW127" s="686"/>
      <c r="WVX127" s="686"/>
      <c r="WVY127" s="686"/>
      <c r="WVZ127" s="686"/>
      <c r="WWA127" s="686"/>
      <c r="WWB127" s="686"/>
      <c r="WWC127" s="686"/>
      <c r="WWD127" s="686"/>
      <c r="WWE127" s="686"/>
      <c r="WWF127" s="686"/>
      <c r="WWG127" s="686"/>
      <c r="WWH127" s="686"/>
      <c r="WWI127" s="686"/>
      <c r="WWJ127" s="686"/>
      <c r="WWK127" s="686"/>
      <c r="WWL127" s="686"/>
      <c r="WWM127" s="686"/>
      <c r="WWN127" s="686"/>
      <c r="WWO127" s="686"/>
      <c r="WWP127" s="686"/>
      <c r="WWQ127" s="686"/>
      <c r="WWR127" s="686"/>
      <c r="WWS127" s="686"/>
      <c r="WWT127" s="686"/>
      <c r="WWU127" s="686"/>
      <c r="WWV127" s="686"/>
      <c r="WWW127" s="686"/>
      <c r="WWX127" s="686"/>
      <c r="WWY127" s="686"/>
      <c r="WWZ127" s="686"/>
      <c r="WXA127" s="686"/>
      <c r="WXB127" s="686"/>
      <c r="WXC127" s="686"/>
      <c r="WXD127" s="686"/>
      <c r="WXE127" s="686"/>
      <c r="WXF127" s="686"/>
      <c r="WXG127" s="686"/>
      <c r="WXH127" s="686"/>
      <c r="WXI127" s="686"/>
      <c r="WXJ127" s="686"/>
      <c r="WXK127" s="686"/>
      <c r="WXL127" s="686"/>
      <c r="WXM127" s="686"/>
      <c r="WXN127" s="686"/>
      <c r="WXO127" s="686"/>
      <c r="WXP127" s="686"/>
      <c r="WXQ127" s="686"/>
      <c r="WXR127" s="686"/>
      <c r="WXS127" s="686"/>
      <c r="WXT127" s="686"/>
      <c r="WXU127" s="686"/>
      <c r="WXV127" s="686"/>
      <c r="WXW127" s="686"/>
      <c r="WXX127" s="686"/>
      <c r="WXY127" s="686"/>
      <c r="WXZ127" s="686"/>
      <c r="WYA127" s="686"/>
      <c r="WYB127" s="686"/>
      <c r="WYC127" s="686"/>
      <c r="WYD127" s="686"/>
      <c r="WYE127" s="686"/>
      <c r="WYF127" s="686"/>
      <c r="WYG127" s="686"/>
      <c r="WYH127" s="686"/>
      <c r="WYI127" s="686"/>
      <c r="WYJ127" s="686"/>
      <c r="WYK127" s="686"/>
      <c r="WYL127" s="686"/>
      <c r="WYM127" s="686"/>
      <c r="WYN127" s="686"/>
      <c r="WYO127" s="686"/>
      <c r="WYP127" s="686"/>
      <c r="WYQ127" s="686"/>
      <c r="WYR127" s="686"/>
      <c r="WYS127" s="686"/>
      <c r="WYT127" s="686"/>
      <c r="WYU127" s="686"/>
      <c r="WYV127" s="686"/>
      <c r="WYW127" s="686"/>
      <c r="WYX127" s="686"/>
      <c r="WYY127" s="686"/>
      <c r="WYZ127" s="686"/>
      <c r="WZA127" s="686"/>
      <c r="WZB127" s="686"/>
      <c r="WZC127" s="686"/>
      <c r="WZD127" s="686"/>
      <c r="WZE127" s="686"/>
      <c r="WZF127" s="686"/>
      <c r="WZG127" s="686"/>
      <c r="WZH127" s="686"/>
      <c r="WZI127" s="686"/>
      <c r="WZJ127" s="686"/>
      <c r="WZK127" s="686"/>
      <c r="WZL127" s="686"/>
      <c r="WZM127" s="686"/>
      <c r="WZN127" s="686"/>
      <c r="WZO127" s="686"/>
      <c r="WZP127" s="686"/>
      <c r="WZQ127" s="686"/>
      <c r="WZR127" s="686"/>
      <c r="WZS127" s="686"/>
      <c r="WZT127" s="686"/>
      <c r="WZU127" s="686"/>
      <c r="WZV127" s="686"/>
      <c r="WZW127" s="686"/>
      <c r="WZX127" s="686"/>
      <c r="WZY127" s="686"/>
      <c r="WZZ127" s="686"/>
      <c r="XAA127" s="686"/>
      <c r="XAB127" s="686"/>
      <c r="XAC127" s="686"/>
      <c r="XAD127" s="686"/>
      <c r="XAE127" s="686"/>
      <c r="XAF127" s="686"/>
      <c r="XAG127" s="686"/>
      <c r="XAH127" s="686"/>
      <c r="XAI127" s="686"/>
      <c r="XAJ127" s="686"/>
      <c r="XAK127" s="686"/>
      <c r="XAL127" s="686"/>
      <c r="XAM127" s="686"/>
      <c r="XAN127" s="686"/>
      <c r="XAO127" s="686"/>
      <c r="XAP127" s="686"/>
      <c r="XAQ127" s="686"/>
      <c r="XAR127" s="686"/>
      <c r="XAS127" s="686"/>
      <c r="XAT127" s="686"/>
      <c r="XAU127" s="686"/>
      <c r="XAV127" s="686"/>
      <c r="XAW127" s="686"/>
      <c r="XAX127" s="686"/>
      <c r="XAY127" s="686"/>
      <c r="XAZ127" s="686"/>
      <c r="XBA127" s="686"/>
      <c r="XBB127" s="686"/>
      <c r="XBC127" s="686"/>
      <c r="XBD127" s="686"/>
      <c r="XBE127" s="686"/>
      <c r="XBF127" s="686"/>
      <c r="XBG127" s="686"/>
      <c r="XBH127" s="686"/>
      <c r="XBI127" s="686"/>
      <c r="XBJ127" s="686"/>
      <c r="XBK127" s="686"/>
      <c r="XBL127" s="686"/>
      <c r="XBM127" s="686"/>
      <c r="XBN127" s="686"/>
      <c r="XBO127" s="686"/>
      <c r="XBP127" s="686"/>
      <c r="XBQ127" s="686"/>
      <c r="XBR127" s="686"/>
      <c r="XBS127" s="686"/>
      <c r="XBT127" s="686"/>
      <c r="XBU127" s="686"/>
      <c r="XBV127" s="686"/>
      <c r="XBW127" s="686"/>
      <c r="XBX127" s="686"/>
      <c r="XBY127" s="686"/>
      <c r="XBZ127" s="686"/>
      <c r="XCA127" s="686"/>
      <c r="XCB127" s="686"/>
      <c r="XCC127" s="686"/>
      <c r="XCD127" s="686"/>
      <c r="XCE127" s="686"/>
      <c r="XCF127" s="686"/>
      <c r="XCG127" s="686"/>
      <c r="XCH127" s="686"/>
      <c r="XCI127" s="686"/>
      <c r="XCJ127" s="686"/>
      <c r="XCK127" s="686"/>
      <c r="XCL127" s="686"/>
      <c r="XCM127" s="686"/>
      <c r="XCN127" s="686"/>
      <c r="XCO127" s="686"/>
      <c r="XCP127" s="686"/>
      <c r="XCQ127" s="686"/>
      <c r="XCR127" s="686"/>
      <c r="XCS127" s="686"/>
      <c r="XCT127" s="686"/>
      <c r="XCU127" s="686"/>
      <c r="XCV127" s="686"/>
      <c r="XCW127" s="686"/>
      <c r="XCX127" s="686"/>
      <c r="XCY127" s="686"/>
      <c r="XCZ127" s="686"/>
      <c r="XDA127" s="686"/>
      <c r="XDB127" s="686"/>
      <c r="XDC127" s="686"/>
      <c r="XDD127" s="686"/>
      <c r="XDE127" s="686"/>
      <c r="XDF127" s="686"/>
      <c r="XDG127" s="686"/>
      <c r="XDH127" s="686"/>
      <c r="XDI127" s="686"/>
      <c r="XDJ127" s="686"/>
      <c r="XDK127" s="686"/>
      <c r="XDL127" s="686"/>
      <c r="XDM127" s="686"/>
      <c r="XDN127" s="686"/>
      <c r="XDO127" s="686"/>
      <c r="XDP127" s="686"/>
      <c r="XDQ127" s="686"/>
      <c r="XDR127" s="686"/>
      <c r="XDS127" s="686"/>
      <c r="XDT127" s="686"/>
      <c r="XDU127" s="686"/>
      <c r="XDV127" s="686"/>
      <c r="XDW127" s="686"/>
      <c r="XDX127" s="686"/>
      <c r="XDY127" s="686"/>
      <c r="XDZ127" s="686"/>
      <c r="XEA127" s="686"/>
      <c r="XEB127" s="686"/>
      <c r="XEC127" s="686"/>
      <c r="XED127" s="686"/>
      <c r="XEE127" s="686"/>
      <c r="XEF127" s="686"/>
      <c r="XEG127" s="686"/>
      <c r="XEH127" s="686"/>
      <c r="XEI127" s="686"/>
      <c r="XEJ127" s="686"/>
      <c r="XEK127" s="686"/>
      <c r="XEL127" s="686"/>
      <c r="XEM127" s="686"/>
      <c r="XEN127" s="686"/>
      <c r="XEO127" s="686"/>
      <c r="XEP127" s="686"/>
      <c r="XEQ127" s="686"/>
      <c r="XER127" s="686"/>
      <c r="XES127" s="686"/>
      <c r="XET127" s="686"/>
      <c r="XEU127" s="686"/>
      <c r="XEV127" s="686"/>
      <c r="XEW127" s="686"/>
      <c r="XEX127" s="686"/>
      <c r="XEY127" s="686"/>
      <c r="XEZ127" s="686"/>
      <c r="XFA127" s="686"/>
      <c r="XFB127" s="686"/>
      <c r="XFC127" s="686"/>
      <c r="XFD127" s="686"/>
    </row>
    <row r="128" spans="1:16384" ht="14.25" customHeight="1" x14ac:dyDescent="0.2">
      <c r="A128" s="690"/>
      <c r="B128" s="690"/>
      <c r="C128" s="690"/>
      <c r="D128" s="690"/>
      <c r="E128" s="690"/>
      <c r="F128" s="690"/>
      <c r="G128" s="690"/>
    </row>
  </sheetData>
  <mergeCells count="2366">
    <mergeCell ref="A91:A98"/>
    <mergeCell ref="A100:A101"/>
    <mergeCell ref="A127:G128"/>
    <mergeCell ref="H127:N127"/>
    <mergeCell ref="A103:G103"/>
    <mergeCell ref="A105:A108"/>
    <mergeCell ref="A79:A80"/>
    <mergeCell ref="A77:G77"/>
    <mergeCell ref="A82:A84"/>
    <mergeCell ref="A86:A87"/>
    <mergeCell ref="A89:G89"/>
    <mergeCell ref="A57:A59"/>
    <mergeCell ref="A67:A75"/>
    <mergeCell ref="A1:G1"/>
    <mergeCell ref="A4:G4"/>
    <mergeCell ref="A6:A14"/>
    <mergeCell ref="A17:A19"/>
    <mergeCell ref="A3:G3"/>
    <mergeCell ref="A22:A31"/>
    <mergeCell ref="A39:G39"/>
    <mergeCell ref="A34:A36"/>
    <mergeCell ref="A38:G38"/>
    <mergeCell ref="A41:A44"/>
    <mergeCell ref="A46:A49"/>
    <mergeCell ref="A50:A53"/>
    <mergeCell ref="A54:A55"/>
    <mergeCell ref="A61:A65"/>
    <mergeCell ref="DP127:DV127"/>
    <mergeCell ref="DW127:EC127"/>
    <mergeCell ref="ED127:EJ127"/>
    <mergeCell ref="EK127:EQ127"/>
    <mergeCell ref="ER127:EX127"/>
    <mergeCell ref="CG127:CM127"/>
    <mergeCell ref="CN127:CT127"/>
    <mergeCell ref="CU127:DA127"/>
    <mergeCell ref="DB127:DH127"/>
    <mergeCell ref="DI127:DO127"/>
    <mergeCell ref="AX127:BD127"/>
    <mergeCell ref="BE127:BK127"/>
    <mergeCell ref="BL127:BR127"/>
    <mergeCell ref="BS127:BY127"/>
    <mergeCell ref="BZ127:CF127"/>
    <mergeCell ref="O127:U127"/>
    <mergeCell ref="V127:AB127"/>
    <mergeCell ref="AC127:AI127"/>
    <mergeCell ref="AJ127:AP127"/>
    <mergeCell ref="AQ127:AW127"/>
    <mergeCell ref="IZ127:JF127"/>
    <mergeCell ref="JG127:JM127"/>
    <mergeCell ref="JN127:JT127"/>
    <mergeCell ref="JU127:KA127"/>
    <mergeCell ref="KB127:KH127"/>
    <mergeCell ref="HQ127:HW127"/>
    <mergeCell ref="HX127:ID127"/>
    <mergeCell ref="IE127:IK127"/>
    <mergeCell ref="IL127:IR127"/>
    <mergeCell ref="IS127:IY127"/>
    <mergeCell ref="GH127:GN127"/>
    <mergeCell ref="GO127:GU127"/>
    <mergeCell ref="GV127:HB127"/>
    <mergeCell ref="HC127:HI127"/>
    <mergeCell ref="HJ127:HP127"/>
    <mergeCell ref="EY127:FE127"/>
    <mergeCell ref="FF127:FL127"/>
    <mergeCell ref="FM127:FS127"/>
    <mergeCell ref="FT127:FZ127"/>
    <mergeCell ref="GA127:GG127"/>
    <mergeCell ref="OJ127:OP127"/>
    <mergeCell ref="OQ127:OW127"/>
    <mergeCell ref="OX127:PD127"/>
    <mergeCell ref="PE127:PK127"/>
    <mergeCell ref="PL127:PR127"/>
    <mergeCell ref="NA127:NG127"/>
    <mergeCell ref="NH127:NN127"/>
    <mergeCell ref="NO127:NU127"/>
    <mergeCell ref="NV127:OB127"/>
    <mergeCell ref="OC127:OI127"/>
    <mergeCell ref="LR127:LX127"/>
    <mergeCell ref="LY127:ME127"/>
    <mergeCell ref="MF127:ML127"/>
    <mergeCell ref="MM127:MS127"/>
    <mergeCell ref="MT127:MZ127"/>
    <mergeCell ref="KI127:KO127"/>
    <mergeCell ref="KP127:KV127"/>
    <mergeCell ref="KW127:LC127"/>
    <mergeCell ref="LD127:LJ127"/>
    <mergeCell ref="LK127:LQ127"/>
    <mergeCell ref="TT127:TZ127"/>
    <mergeCell ref="UA127:UG127"/>
    <mergeCell ref="UH127:UN127"/>
    <mergeCell ref="UO127:UU127"/>
    <mergeCell ref="UV127:VB127"/>
    <mergeCell ref="SK127:SQ127"/>
    <mergeCell ref="SR127:SX127"/>
    <mergeCell ref="SY127:TE127"/>
    <mergeCell ref="TF127:TL127"/>
    <mergeCell ref="TM127:TS127"/>
    <mergeCell ref="RB127:RH127"/>
    <mergeCell ref="RI127:RO127"/>
    <mergeCell ref="RP127:RV127"/>
    <mergeCell ref="RW127:SC127"/>
    <mergeCell ref="SD127:SJ127"/>
    <mergeCell ref="PS127:PY127"/>
    <mergeCell ref="PZ127:QF127"/>
    <mergeCell ref="QG127:QM127"/>
    <mergeCell ref="QN127:QT127"/>
    <mergeCell ref="QU127:RA127"/>
    <mergeCell ref="ZD127:ZJ127"/>
    <mergeCell ref="ZK127:ZQ127"/>
    <mergeCell ref="ZR127:ZX127"/>
    <mergeCell ref="ZY127:AAE127"/>
    <mergeCell ref="AAF127:AAL127"/>
    <mergeCell ref="XU127:YA127"/>
    <mergeCell ref="YB127:YH127"/>
    <mergeCell ref="YI127:YO127"/>
    <mergeCell ref="YP127:YV127"/>
    <mergeCell ref="YW127:ZC127"/>
    <mergeCell ref="WL127:WR127"/>
    <mergeCell ref="WS127:WY127"/>
    <mergeCell ref="WZ127:XF127"/>
    <mergeCell ref="XG127:XM127"/>
    <mergeCell ref="XN127:XT127"/>
    <mergeCell ref="VC127:VI127"/>
    <mergeCell ref="VJ127:VP127"/>
    <mergeCell ref="VQ127:VW127"/>
    <mergeCell ref="VX127:WD127"/>
    <mergeCell ref="WE127:WK127"/>
    <mergeCell ref="AEN127:AET127"/>
    <mergeCell ref="AEU127:AFA127"/>
    <mergeCell ref="AFB127:AFH127"/>
    <mergeCell ref="AFI127:AFO127"/>
    <mergeCell ref="AFP127:AFV127"/>
    <mergeCell ref="ADE127:ADK127"/>
    <mergeCell ref="ADL127:ADR127"/>
    <mergeCell ref="ADS127:ADY127"/>
    <mergeCell ref="ADZ127:AEF127"/>
    <mergeCell ref="AEG127:AEM127"/>
    <mergeCell ref="ABV127:ACB127"/>
    <mergeCell ref="ACC127:ACI127"/>
    <mergeCell ref="ACJ127:ACP127"/>
    <mergeCell ref="ACQ127:ACW127"/>
    <mergeCell ref="ACX127:ADD127"/>
    <mergeCell ref="AAM127:AAS127"/>
    <mergeCell ref="AAT127:AAZ127"/>
    <mergeCell ref="ABA127:ABG127"/>
    <mergeCell ref="ABH127:ABN127"/>
    <mergeCell ref="ABO127:ABU127"/>
    <mergeCell ref="AJX127:AKD127"/>
    <mergeCell ref="AKE127:AKK127"/>
    <mergeCell ref="AKL127:AKR127"/>
    <mergeCell ref="AKS127:AKY127"/>
    <mergeCell ref="AKZ127:ALF127"/>
    <mergeCell ref="AIO127:AIU127"/>
    <mergeCell ref="AIV127:AJB127"/>
    <mergeCell ref="AJC127:AJI127"/>
    <mergeCell ref="AJJ127:AJP127"/>
    <mergeCell ref="AJQ127:AJW127"/>
    <mergeCell ref="AHF127:AHL127"/>
    <mergeCell ref="AHM127:AHS127"/>
    <mergeCell ref="AHT127:AHZ127"/>
    <mergeCell ref="AIA127:AIG127"/>
    <mergeCell ref="AIH127:AIN127"/>
    <mergeCell ref="AFW127:AGC127"/>
    <mergeCell ref="AGD127:AGJ127"/>
    <mergeCell ref="AGK127:AGQ127"/>
    <mergeCell ref="AGR127:AGX127"/>
    <mergeCell ref="AGY127:AHE127"/>
    <mergeCell ref="APH127:APN127"/>
    <mergeCell ref="APO127:APU127"/>
    <mergeCell ref="APV127:AQB127"/>
    <mergeCell ref="AQC127:AQI127"/>
    <mergeCell ref="AQJ127:AQP127"/>
    <mergeCell ref="ANY127:AOE127"/>
    <mergeCell ref="AOF127:AOL127"/>
    <mergeCell ref="AOM127:AOS127"/>
    <mergeCell ref="AOT127:AOZ127"/>
    <mergeCell ref="APA127:APG127"/>
    <mergeCell ref="AMP127:AMV127"/>
    <mergeCell ref="AMW127:ANC127"/>
    <mergeCell ref="AND127:ANJ127"/>
    <mergeCell ref="ANK127:ANQ127"/>
    <mergeCell ref="ANR127:ANX127"/>
    <mergeCell ref="ALG127:ALM127"/>
    <mergeCell ref="ALN127:ALT127"/>
    <mergeCell ref="ALU127:AMA127"/>
    <mergeCell ref="AMB127:AMH127"/>
    <mergeCell ref="AMI127:AMO127"/>
    <mergeCell ref="AUR127:AUX127"/>
    <mergeCell ref="AUY127:AVE127"/>
    <mergeCell ref="AVF127:AVL127"/>
    <mergeCell ref="AVM127:AVS127"/>
    <mergeCell ref="AVT127:AVZ127"/>
    <mergeCell ref="ATI127:ATO127"/>
    <mergeCell ref="ATP127:ATV127"/>
    <mergeCell ref="ATW127:AUC127"/>
    <mergeCell ref="AUD127:AUJ127"/>
    <mergeCell ref="AUK127:AUQ127"/>
    <mergeCell ref="ARZ127:ASF127"/>
    <mergeCell ref="ASG127:ASM127"/>
    <mergeCell ref="ASN127:AST127"/>
    <mergeCell ref="ASU127:ATA127"/>
    <mergeCell ref="ATB127:ATH127"/>
    <mergeCell ref="AQQ127:AQW127"/>
    <mergeCell ref="AQX127:ARD127"/>
    <mergeCell ref="ARE127:ARK127"/>
    <mergeCell ref="ARL127:ARR127"/>
    <mergeCell ref="ARS127:ARY127"/>
    <mergeCell ref="BAB127:BAH127"/>
    <mergeCell ref="BAI127:BAO127"/>
    <mergeCell ref="BAP127:BAV127"/>
    <mergeCell ref="BAW127:BBC127"/>
    <mergeCell ref="BBD127:BBJ127"/>
    <mergeCell ref="AYS127:AYY127"/>
    <mergeCell ref="AYZ127:AZF127"/>
    <mergeCell ref="AZG127:AZM127"/>
    <mergeCell ref="AZN127:AZT127"/>
    <mergeCell ref="AZU127:BAA127"/>
    <mergeCell ref="AXJ127:AXP127"/>
    <mergeCell ref="AXQ127:AXW127"/>
    <mergeCell ref="AXX127:AYD127"/>
    <mergeCell ref="AYE127:AYK127"/>
    <mergeCell ref="AYL127:AYR127"/>
    <mergeCell ref="AWA127:AWG127"/>
    <mergeCell ref="AWH127:AWN127"/>
    <mergeCell ref="AWO127:AWU127"/>
    <mergeCell ref="AWV127:AXB127"/>
    <mergeCell ref="AXC127:AXI127"/>
    <mergeCell ref="BFL127:BFR127"/>
    <mergeCell ref="BFS127:BFY127"/>
    <mergeCell ref="BFZ127:BGF127"/>
    <mergeCell ref="BGG127:BGM127"/>
    <mergeCell ref="BGN127:BGT127"/>
    <mergeCell ref="BEC127:BEI127"/>
    <mergeCell ref="BEJ127:BEP127"/>
    <mergeCell ref="BEQ127:BEW127"/>
    <mergeCell ref="BEX127:BFD127"/>
    <mergeCell ref="BFE127:BFK127"/>
    <mergeCell ref="BCT127:BCZ127"/>
    <mergeCell ref="BDA127:BDG127"/>
    <mergeCell ref="BDH127:BDN127"/>
    <mergeCell ref="BDO127:BDU127"/>
    <mergeCell ref="BDV127:BEB127"/>
    <mergeCell ref="BBK127:BBQ127"/>
    <mergeCell ref="BBR127:BBX127"/>
    <mergeCell ref="BBY127:BCE127"/>
    <mergeCell ref="BCF127:BCL127"/>
    <mergeCell ref="BCM127:BCS127"/>
    <mergeCell ref="BKV127:BLB127"/>
    <mergeCell ref="BLC127:BLI127"/>
    <mergeCell ref="BLJ127:BLP127"/>
    <mergeCell ref="BLQ127:BLW127"/>
    <mergeCell ref="BLX127:BMD127"/>
    <mergeCell ref="BJM127:BJS127"/>
    <mergeCell ref="BJT127:BJZ127"/>
    <mergeCell ref="BKA127:BKG127"/>
    <mergeCell ref="BKH127:BKN127"/>
    <mergeCell ref="BKO127:BKU127"/>
    <mergeCell ref="BID127:BIJ127"/>
    <mergeCell ref="BIK127:BIQ127"/>
    <mergeCell ref="BIR127:BIX127"/>
    <mergeCell ref="BIY127:BJE127"/>
    <mergeCell ref="BJF127:BJL127"/>
    <mergeCell ref="BGU127:BHA127"/>
    <mergeCell ref="BHB127:BHH127"/>
    <mergeCell ref="BHI127:BHO127"/>
    <mergeCell ref="BHP127:BHV127"/>
    <mergeCell ref="BHW127:BIC127"/>
    <mergeCell ref="BQF127:BQL127"/>
    <mergeCell ref="BQM127:BQS127"/>
    <mergeCell ref="BQT127:BQZ127"/>
    <mergeCell ref="BRA127:BRG127"/>
    <mergeCell ref="BRH127:BRN127"/>
    <mergeCell ref="BOW127:BPC127"/>
    <mergeCell ref="BPD127:BPJ127"/>
    <mergeCell ref="BPK127:BPQ127"/>
    <mergeCell ref="BPR127:BPX127"/>
    <mergeCell ref="BPY127:BQE127"/>
    <mergeCell ref="BNN127:BNT127"/>
    <mergeCell ref="BNU127:BOA127"/>
    <mergeCell ref="BOB127:BOH127"/>
    <mergeCell ref="BOI127:BOO127"/>
    <mergeCell ref="BOP127:BOV127"/>
    <mergeCell ref="BME127:BMK127"/>
    <mergeCell ref="BML127:BMR127"/>
    <mergeCell ref="BMS127:BMY127"/>
    <mergeCell ref="BMZ127:BNF127"/>
    <mergeCell ref="BNG127:BNM127"/>
    <mergeCell ref="BVP127:BVV127"/>
    <mergeCell ref="BVW127:BWC127"/>
    <mergeCell ref="BWD127:BWJ127"/>
    <mergeCell ref="BWK127:BWQ127"/>
    <mergeCell ref="BWR127:BWX127"/>
    <mergeCell ref="BUG127:BUM127"/>
    <mergeCell ref="BUN127:BUT127"/>
    <mergeCell ref="BUU127:BVA127"/>
    <mergeCell ref="BVB127:BVH127"/>
    <mergeCell ref="BVI127:BVO127"/>
    <mergeCell ref="BSX127:BTD127"/>
    <mergeCell ref="BTE127:BTK127"/>
    <mergeCell ref="BTL127:BTR127"/>
    <mergeCell ref="BTS127:BTY127"/>
    <mergeCell ref="BTZ127:BUF127"/>
    <mergeCell ref="BRO127:BRU127"/>
    <mergeCell ref="BRV127:BSB127"/>
    <mergeCell ref="BSC127:BSI127"/>
    <mergeCell ref="BSJ127:BSP127"/>
    <mergeCell ref="BSQ127:BSW127"/>
    <mergeCell ref="CAZ127:CBF127"/>
    <mergeCell ref="CBG127:CBM127"/>
    <mergeCell ref="CBN127:CBT127"/>
    <mergeCell ref="CBU127:CCA127"/>
    <mergeCell ref="CCB127:CCH127"/>
    <mergeCell ref="BZQ127:BZW127"/>
    <mergeCell ref="BZX127:CAD127"/>
    <mergeCell ref="CAE127:CAK127"/>
    <mergeCell ref="CAL127:CAR127"/>
    <mergeCell ref="CAS127:CAY127"/>
    <mergeCell ref="BYH127:BYN127"/>
    <mergeCell ref="BYO127:BYU127"/>
    <mergeCell ref="BYV127:BZB127"/>
    <mergeCell ref="BZC127:BZI127"/>
    <mergeCell ref="BZJ127:BZP127"/>
    <mergeCell ref="BWY127:BXE127"/>
    <mergeCell ref="BXF127:BXL127"/>
    <mergeCell ref="BXM127:BXS127"/>
    <mergeCell ref="BXT127:BXZ127"/>
    <mergeCell ref="BYA127:BYG127"/>
    <mergeCell ref="CGJ127:CGP127"/>
    <mergeCell ref="CGQ127:CGW127"/>
    <mergeCell ref="CGX127:CHD127"/>
    <mergeCell ref="CHE127:CHK127"/>
    <mergeCell ref="CHL127:CHR127"/>
    <mergeCell ref="CFA127:CFG127"/>
    <mergeCell ref="CFH127:CFN127"/>
    <mergeCell ref="CFO127:CFU127"/>
    <mergeCell ref="CFV127:CGB127"/>
    <mergeCell ref="CGC127:CGI127"/>
    <mergeCell ref="CDR127:CDX127"/>
    <mergeCell ref="CDY127:CEE127"/>
    <mergeCell ref="CEF127:CEL127"/>
    <mergeCell ref="CEM127:CES127"/>
    <mergeCell ref="CET127:CEZ127"/>
    <mergeCell ref="CCI127:CCO127"/>
    <mergeCell ref="CCP127:CCV127"/>
    <mergeCell ref="CCW127:CDC127"/>
    <mergeCell ref="CDD127:CDJ127"/>
    <mergeCell ref="CDK127:CDQ127"/>
    <mergeCell ref="CLT127:CLZ127"/>
    <mergeCell ref="CMA127:CMG127"/>
    <mergeCell ref="CMH127:CMN127"/>
    <mergeCell ref="CMO127:CMU127"/>
    <mergeCell ref="CMV127:CNB127"/>
    <mergeCell ref="CKK127:CKQ127"/>
    <mergeCell ref="CKR127:CKX127"/>
    <mergeCell ref="CKY127:CLE127"/>
    <mergeCell ref="CLF127:CLL127"/>
    <mergeCell ref="CLM127:CLS127"/>
    <mergeCell ref="CJB127:CJH127"/>
    <mergeCell ref="CJI127:CJO127"/>
    <mergeCell ref="CJP127:CJV127"/>
    <mergeCell ref="CJW127:CKC127"/>
    <mergeCell ref="CKD127:CKJ127"/>
    <mergeCell ref="CHS127:CHY127"/>
    <mergeCell ref="CHZ127:CIF127"/>
    <mergeCell ref="CIG127:CIM127"/>
    <mergeCell ref="CIN127:CIT127"/>
    <mergeCell ref="CIU127:CJA127"/>
    <mergeCell ref="CRD127:CRJ127"/>
    <mergeCell ref="CRK127:CRQ127"/>
    <mergeCell ref="CRR127:CRX127"/>
    <mergeCell ref="CRY127:CSE127"/>
    <mergeCell ref="CSF127:CSL127"/>
    <mergeCell ref="CPU127:CQA127"/>
    <mergeCell ref="CQB127:CQH127"/>
    <mergeCell ref="CQI127:CQO127"/>
    <mergeCell ref="CQP127:CQV127"/>
    <mergeCell ref="CQW127:CRC127"/>
    <mergeCell ref="COL127:COR127"/>
    <mergeCell ref="COS127:COY127"/>
    <mergeCell ref="COZ127:CPF127"/>
    <mergeCell ref="CPG127:CPM127"/>
    <mergeCell ref="CPN127:CPT127"/>
    <mergeCell ref="CNC127:CNI127"/>
    <mergeCell ref="CNJ127:CNP127"/>
    <mergeCell ref="CNQ127:CNW127"/>
    <mergeCell ref="CNX127:COD127"/>
    <mergeCell ref="COE127:COK127"/>
    <mergeCell ref="CWN127:CWT127"/>
    <mergeCell ref="CWU127:CXA127"/>
    <mergeCell ref="CXB127:CXH127"/>
    <mergeCell ref="CXI127:CXO127"/>
    <mergeCell ref="CXP127:CXV127"/>
    <mergeCell ref="CVE127:CVK127"/>
    <mergeCell ref="CVL127:CVR127"/>
    <mergeCell ref="CVS127:CVY127"/>
    <mergeCell ref="CVZ127:CWF127"/>
    <mergeCell ref="CWG127:CWM127"/>
    <mergeCell ref="CTV127:CUB127"/>
    <mergeCell ref="CUC127:CUI127"/>
    <mergeCell ref="CUJ127:CUP127"/>
    <mergeCell ref="CUQ127:CUW127"/>
    <mergeCell ref="CUX127:CVD127"/>
    <mergeCell ref="CSM127:CSS127"/>
    <mergeCell ref="CST127:CSZ127"/>
    <mergeCell ref="CTA127:CTG127"/>
    <mergeCell ref="CTH127:CTN127"/>
    <mergeCell ref="CTO127:CTU127"/>
    <mergeCell ref="DBX127:DCD127"/>
    <mergeCell ref="DCE127:DCK127"/>
    <mergeCell ref="DCL127:DCR127"/>
    <mergeCell ref="DCS127:DCY127"/>
    <mergeCell ref="DCZ127:DDF127"/>
    <mergeCell ref="DAO127:DAU127"/>
    <mergeCell ref="DAV127:DBB127"/>
    <mergeCell ref="DBC127:DBI127"/>
    <mergeCell ref="DBJ127:DBP127"/>
    <mergeCell ref="DBQ127:DBW127"/>
    <mergeCell ref="CZF127:CZL127"/>
    <mergeCell ref="CZM127:CZS127"/>
    <mergeCell ref="CZT127:CZZ127"/>
    <mergeCell ref="DAA127:DAG127"/>
    <mergeCell ref="DAH127:DAN127"/>
    <mergeCell ref="CXW127:CYC127"/>
    <mergeCell ref="CYD127:CYJ127"/>
    <mergeCell ref="CYK127:CYQ127"/>
    <mergeCell ref="CYR127:CYX127"/>
    <mergeCell ref="CYY127:CZE127"/>
    <mergeCell ref="DHH127:DHN127"/>
    <mergeCell ref="DHO127:DHU127"/>
    <mergeCell ref="DHV127:DIB127"/>
    <mergeCell ref="DIC127:DII127"/>
    <mergeCell ref="DIJ127:DIP127"/>
    <mergeCell ref="DFY127:DGE127"/>
    <mergeCell ref="DGF127:DGL127"/>
    <mergeCell ref="DGM127:DGS127"/>
    <mergeCell ref="DGT127:DGZ127"/>
    <mergeCell ref="DHA127:DHG127"/>
    <mergeCell ref="DEP127:DEV127"/>
    <mergeCell ref="DEW127:DFC127"/>
    <mergeCell ref="DFD127:DFJ127"/>
    <mergeCell ref="DFK127:DFQ127"/>
    <mergeCell ref="DFR127:DFX127"/>
    <mergeCell ref="DDG127:DDM127"/>
    <mergeCell ref="DDN127:DDT127"/>
    <mergeCell ref="DDU127:DEA127"/>
    <mergeCell ref="DEB127:DEH127"/>
    <mergeCell ref="DEI127:DEO127"/>
    <mergeCell ref="DMR127:DMX127"/>
    <mergeCell ref="DMY127:DNE127"/>
    <mergeCell ref="DNF127:DNL127"/>
    <mergeCell ref="DNM127:DNS127"/>
    <mergeCell ref="DNT127:DNZ127"/>
    <mergeCell ref="DLI127:DLO127"/>
    <mergeCell ref="DLP127:DLV127"/>
    <mergeCell ref="DLW127:DMC127"/>
    <mergeCell ref="DMD127:DMJ127"/>
    <mergeCell ref="DMK127:DMQ127"/>
    <mergeCell ref="DJZ127:DKF127"/>
    <mergeCell ref="DKG127:DKM127"/>
    <mergeCell ref="DKN127:DKT127"/>
    <mergeCell ref="DKU127:DLA127"/>
    <mergeCell ref="DLB127:DLH127"/>
    <mergeCell ref="DIQ127:DIW127"/>
    <mergeCell ref="DIX127:DJD127"/>
    <mergeCell ref="DJE127:DJK127"/>
    <mergeCell ref="DJL127:DJR127"/>
    <mergeCell ref="DJS127:DJY127"/>
    <mergeCell ref="DSB127:DSH127"/>
    <mergeCell ref="DSI127:DSO127"/>
    <mergeCell ref="DSP127:DSV127"/>
    <mergeCell ref="DSW127:DTC127"/>
    <mergeCell ref="DTD127:DTJ127"/>
    <mergeCell ref="DQS127:DQY127"/>
    <mergeCell ref="DQZ127:DRF127"/>
    <mergeCell ref="DRG127:DRM127"/>
    <mergeCell ref="DRN127:DRT127"/>
    <mergeCell ref="DRU127:DSA127"/>
    <mergeCell ref="DPJ127:DPP127"/>
    <mergeCell ref="DPQ127:DPW127"/>
    <mergeCell ref="DPX127:DQD127"/>
    <mergeCell ref="DQE127:DQK127"/>
    <mergeCell ref="DQL127:DQR127"/>
    <mergeCell ref="DOA127:DOG127"/>
    <mergeCell ref="DOH127:DON127"/>
    <mergeCell ref="DOO127:DOU127"/>
    <mergeCell ref="DOV127:DPB127"/>
    <mergeCell ref="DPC127:DPI127"/>
    <mergeCell ref="DXL127:DXR127"/>
    <mergeCell ref="DXS127:DXY127"/>
    <mergeCell ref="DXZ127:DYF127"/>
    <mergeCell ref="DYG127:DYM127"/>
    <mergeCell ref="DYN127:DYT127"/>
    <mergeCell ref="DWC127:DWI127"/>
    <mergeCell ref="DWJ127:DWP127"/>
    <mergeCell ref="DWQ127:DWW127"/>
    <mergeCell ref="DWX127:DXD127"/>
    <mergeCell ref="DXE127:DXK127"/>
    <mergeCell ref="DUT127:DUZ127"/>
    <mergeCell ref="DVA127:DVG127"/>
    <mergeCell ref="DVH127:DVN127"/>
    <mergeCell ref="DVO127:DVU127"/>
    <mergeCell ref="DVV127:DWB127"/>
    <mergeCell ref="DTK127:DTQ127"/>
    <mergeCell ref="DTR127:DTX127"/>
    <mergeCell ref="DTY127:DUE127"/>
    <mergeCell ref="DUF127:DUL127"/>
    <mergeCell ref="DUM127:DUS127"/>
    <mergeCell ref="ECV127:EDB127"/>
    <mergeCell ref="EDC127:EDI127"/>
    <mergeCell ref="EDJ127:EDP127"/>
    <mergeCell ref="EDQ127:EDW127"/>
    <mergeCell ref="EDX127:EED127"/>
    <mergeCell ref="EBM127:EBS127"/>
    <mergeCell ref="EBT127:EBZ127"/>
    <mergeCell ref="ECA127:ECG127"/>
    <mergeCell ref="ECH127:ECN127"/>
    <mergeCell ref="ECO127:ECU127"/>
    <mergeCell ref="EAD127:EAJ127"/>
    <mergeCell ref="EAK127:EAQ127"/>
    <mergeCell ref="EAR127:EAX127"/>
    <mergeCell ref="EAY127:EBE127"/>
    <mergeCell ref="EBF127:EBL127"/>
    <mergeCell ref="DYU127:DZA127"/>
    <mergeCell ref="DZB127:DZH127"/>
    <mergeCell ref="DZI127:DZO127"/>
    <mergeCell ref="DZP127:DZV127"/>
    <mergeCell ref="DZW127:EAC127"/>
    <mergeCell ref="EIF127:EIL127"/>
    <mergeCell ref="EIM127:EIS127"/>
    <mergeCell ref="EIT127:EIZ127"/>
    <mergeCell ref="EJA127:EJG127"/>
    <mergeCell ref="EJH127:EJN127"/>
    <mergeCell ref="EGW127:EHC127"/>
    <mergeCell ref="EHD127:EHJ127"/>
    <mergeCell ref="EHK127:EHQ127"/>
    <mergeCell ref="EHR127:EHX127"/>
    <mergeCell ref="EHY127:EIE127"/>
    <mergeCell ref="EFN127:EFT127"/>
    <mergeCell ref="EFU127:EGA127"/>
    <mergeCell ref="EGB127:EGH127"/>
    <mergeCell ref="EGI127:EGO127"/>
    <mergeCell ref="EGP127:EGV127"/>
    <mergeCell ref="EEE127:EEK127"/>
    <mergeCell ref="EEL127:EER127"/>
    <mergeCell ref="EES127:EEY127"/>
    <mergeCell ref="EEZ127:EFF127"/>
    <mergeCell ref="EFG127:EFM127"/>
    <mergeCell ref="ENP127:ENV127"/>
    <mergeCell ref="ENW127:EOC127"/>
    <mergeCell ref="EOD127:EOJ127"/>
    <mergeCell ref="EOK127:EOQ127"/>
    <mergeCell ref="EOR127:EOX127"/>
    <mergeCell ref="EMG127:EMM127"/>
    <mergeCell ref="EMN127:EMT127"/>
    <mergeCell ref="EMU127:ENA127"/>
    <mergeCell ref="ENB127:ENH127"/>
    <mergeCell ref="ENI127:ENO127"/>
    <mergeCell ref="EKX127:ELD127"/>
    <mergeCell ref="ELE127:ELK127"/>
    <mergeCell ref="ELL127:ELR127"/>
    <mergeCell ref="ELS127:ELY127"/>
    <mergeCell ref="ELZ127:EMF127"/>
    <mergeCell ref="EJO127:EJU127"/>
    <mergeCell ref="EJV127:EKB127"/>
    <mergeCell ref="EKC127:EKI127"/>
    <mergeCell ref="EKJ127:EKP127"/>
    <mergeCell ref="EKQ127:EKW127"/>
    <mergeCell ref="ESZ127:ETF127"/>
    <mergeCell ref="ETG127:ETM127"/>
    <mergeCell ref="ETN127:ETT127"/>
    <mergeCell ref="ETU127:EUA127"/>
    <mergeCell ref="EUB127:EUH127"/>
    <mergeCell ref="ERQ127:ERW127"/>
    <mergeCell ref="ERX127:ESD127"/>
    <mergeCell ref="ESE127:ESK127"/>
    <mergeCell ref="ESL127:ESR127"/>
    <mergeCell ref="ESS127:ESY127"/>
    <mergeCell ref="EQH127:EQN127"/>
    <mergeCell ref="EQO127:EQU127"/>
    <mergeCell ref="EQV127:ERB127"/>
    <mergeCell ref="ERC127:ERI127"/>
    <mergeCell ref="ERJ127:ERP127"/>
    <mergeCell ref="EOY127:EPE127"/>
    <mergeCell ref="EPF127:EPL127"/>
    <mergeCell ref="EPM127:EPS127"/>
    <mergeCell ref="EPT127:EPZ127"/>
    <mergeCell ref="EQA127:EQG127"/>
    <mergeCell ref="EYJ127:EYP127"/>
    <mergeCell ref="EYQ127:EYW127"/>
    <mergeCell ref="EYX127:EZD127"/>
    <mergeCell ref="EZE127:EZK127"/>
    <mergeCell ref="EZL127:EZR127"/>
    <mergeCell ref="EXA127:EXG127"/>
    <mergeCell ref="EXH127:EXN127"/>
    <mergeCell ref="EXO127:EXU127"/>
    <mergeCell ref="EXV127:EYB127"/>
    <mergeCell ref="EYC127:EYI127"/>
    <mergeCell ref="EVR127:EVX127"/>
    <mergeCell ref="EVY127:EWE127"/>
    <mergeCell ref="EWF127:EWL127"/>
    <mergeCell ref="EWM127:EWS127"/>
    <mergeCell ref="EWT127:EWZ127"/>
    <mergeCell ref="EUI127:EUO127"/>
    <mergeCell ref="EUP127:EUV127"/>
    <mergeCell ref="EUW127:EVC127"/>
    <mergeCell ref="EVD127:EVJ127"/>
    <mergeCell ref="EVK127:EVQ127"/>
    <mergeCell ref="FDT127:FDZ127"/>
    <mergeCell ref="FEA127:FEG127"/>
    <mergeCell ref="FEH127:FEN127"/>
    <mergeCell ref="FEO127:FEU127"/>
    <mergeCell ref="FEV127:FFB127"/>
    <mergeCell ref="FCK127:FCQ127"/>
    <mergeCell ref="FCR127:FCX127"/>
    <mergeCell ref="FCY127:FDE127"/>
    <mergeCell ref="FDF127:FDL127"/>
    <mergeCell ref="FDM127:FDS127"/>
    <mergeCell ref="FBB127:FBH127"/>
    <mergeCell ref="FBI127:FBO127"/>
    <mergeCell ref="FBP127:FBV127"/>
    <mergeCell ref="FBW127:FCC127"/>
    <mergeCell ref="FCD127:FCJ127"/>
    <mergeCell ref="EZS127:EZY127"/>
    <mergeCell ref="EZZ127:FAF127"/>
    <mergeCell ref="FAG127:FAM127"/>
    <mergeCell ref="FAN127:FAT127"/>
    <mergeCell ref="FAU127:FBA127"/>
    <mergeCell ref="FJD127:FJJ127"/>
    <mergeCell ref="FJK127:FJQ127"/>
    <mergeCell ref="FJR127:FJX127"/>
    <mergeCell ref="FJY127:FKE127"/>
    <mergeCell ref="FKF127:FKL127"/>
    <mergeCell ref="FHU127:FIA127"/>
    <mergeCell ref="FIB127:FIH127"/>
    <mergeCell ref="FII127:FIO127"/>
    <mergeCell ref="FIP127:FIV127"/>
    <mergeCell ref="FIW127:FJC127"/>
    <mergeCell ref="FGL127:FGR127"/>
    <mergeCell ref="FGS127:FGY127"/>
    <mergeCell ref="FGZ127:FHF127"/>
    <mergeCell ref="FHG127:FHM127"/>
    <mergeCell ref="FHN127:FHT127"/>
    <mergeCell ref="FFC127:FFI127"/>
    <mergeCell ref="FFJ127:FFP127"/>
    <mergeCell ref="FFQ127:FFW127"/>
    <mergeCell ref="FFX127:FGD127"/>
    <mergeCell ref="FGE127:FGK127"/>
    <mergeCell ref="FON127:FOT127"/>
    <mergeCell ref="FOU127:FPA127"/>
    <mergeCell ref="FPB127:FPH127"/>
    <mergeCell ref="FPI127:FPO127"/>
    <mergeCell ref="FPP127:FPV127"/>
    <mergeCell ref="FNE127:FNK127"/>
    <mergeCell ref="FNL127:FNR127"/>
    <mergeCell ref="FNS127:FNY127"/>
    <mergeCell ref="FNZ127:FOF127"/>
    <mergeCell ref="FOG127:FOM127"/>
    <mergeCell ref="FLV127:FMB127"/>
    <mergeCell ref="FMC127:FMI127"/>
    <mergeCell ref="FMJ127:FMP127"/>
    <mergeCell ref="FMQ127:FMW127"/>
    <mergeCell ref="FMX127:FND127"/>
    <mergeCell ref="FKM127:FKS127"/>
    <mergeCell ref="FKT127:FKZ127"/>
    <mergeCell ref="FLA127:FLG127"/>
    <mergeCell ref="FLH127:FLN127"/>
    <mergeCell ref="FLO127:FLU127"/>
    <mergeCell ref="FTX127:FUD127"/>
    <mergeCell ref="FUE127:FUK127"/>
    <mergeCell ref="FUL127:FUR127"/>
    <mergeCell ref="FUS127:FUY127"/>
    <mergeCell ref="FUZ127:FVF127"/>
    <mergeCell ref="FSO127:FSU127"/>
    <mergeCell ref="FSV127:FTB127"/>
    <mergeCell ref="FTC127:FTI127"/>
    <mergeCell ref="FTJ127:FTP127"/>
    <mergeCell ref="FTQ127:FTW127"/>
    <mergeCell ref="FRF127:FRL127"/>
    <mergeCell ref="FRM127:FRS127"/>
    <mergeCell ref="FRT127:FRZ127"/>
    <mergeCell ref="FSA127:FSG127"/>
    <mergeCell ref="FSH127:FSN127"/>
    <mergeCell ref="FPW127:FQC127"/>
    <mergeCell ref="FQD127:FQJ127"/>
    <mergeCell ref="FQK127:FQQ127"/>
    <mergeCell ref="FQR127:FQX127"/>
    <mergeCell ref="FQY127:FRE127"/>
    <mergeCell ref="FZH127:FZN127"/>
    <mergeCell ref="FZO127:FZU127"/>
    <mergeCell ref="FZV127:GAB127"/>
    <mergeCell ref="GAC127:GAI127"/>
    <mergeCell ref="GAJ127:GAP127"/>
    <mergeCell ref="FXY127:FYE127"/>
    <mergeCell ref="FYF127:FYL127"/>
    <mergeCell ref="FYM127:FYS127"/>
    <mergeCell ref="FYT127:FYZ127"/>
    <mergeCell ref="FZA127:FZG127"/>
    <mergeCell ref="FWP127:FWV127"/>
    <mergeCell ref="FWW127:FXC127"/>
    <mergeCell ref="FXD127:FXJ127"/>
    <mergeCell ref="FXK127:FXQ127"/>
    <mergeCell ref="FXR127:FXX127"/>
    <mergeCell ref="FVG127:FVM127"/>
    <mergeCell ref="FVN127:FVT127"/>
    <mergeCell ref="FVU127:FWA127"/>
    <mergeCell ref="FWB127:FWH127"/>
    <mergeCell ref="FWI127:FWO127"/>
    <mergeCell ref="GER127:GEX127"/>
    <mergeCell ref="GEY127:GFE127"/>
    <mergeCell ref="GFF127:GFL127"/>
    <mergeCell ref="GFM127:GFS127"/>
    <mergeCell ref="GFT127:GFZ127"/>
    <mergeCell ref="GDI127:GDO127"/>
    <mergeCell ref="GDP127:GDV127"/>
    <mergeCell ref="GDW127:GEC127"/>
    <mergeCell ref="GED127:GEJ127"/>
    <mergeCell ref="GEK127:GEQ127"/>
    <mergeCell ref="GBZ127:GCF127"/>
    <mergeCell ref="GCG127:GCM127"/>
    <mergeCell ref="GCN127:GCT127"/>
    <mergeCell ref="GCU127:GDA127"/>
    <mergeCell ref="GDB127:GDH127"/>
    <mergeCell ref="GAQ127:GAW127"/>
    <mergeCell ref="GAX127:GBD127"/>
    <mergeCell ref="GBE127:GBK127"/>
    <mergeCell ref="GBL127:GBR127"/>
    <mergeCell ref="GBS127:GBY127"/>
    <mergeCell ref="GKB127:GKH127"/>
    <mergeCell ref="GKI127:GKO127"/>
    <mergeCell ref="GKP127:GKV127"/>
    <mergeCell ref="GKW127:GLC127"/>
    <mergeCell ref="GLD127:GLJ127"/>
    <mergeCell ref="GIS127:GIY127"/>
    <mergeCell ref="GIZ127:GJF127"/>
    <mergeCell ref="GJG127:GJM127"/>
    <mergeCell ref="GJN127:GJT127"/>
    <mergeCell ref="GJU127:GKA127"/>
    <mergeCell ref="GHJ127:GHP127"/>
    <mergeCell ref="GHQ127:GHW127"/>
    <mergeCell ref="GHX127:GID127"/>
    <mergeCell ref="GIE127:GIK127"/>
    <mergeCell ref="GIL127:GIR127"/>
    <mergeCell ref="GGA127:GGG127"/>
    <mergeCell ref="GGH127:GGN127"/>
    <mergeCell ref="GGO127:GGU127"/>
    <mergeCell ref="GGV127:GHB127"/>
    <mergeCell ref="GHC127:GHI127"/>
    <mergeCell ref="GPL127:GPR127"/>
    <mergeCell ref="GPS127:GPY127"/>
    <mergeCell ref="GPZ127:GQF127"/>
    <mergeCell ref="GQG127:GQM127"/>
    <mergeCell ref="GQN127:GQT127"/>
    <mergeCell ref="GOC127:GOI127"/>
    <mergeCell ref="GOJ127:GOP127"/>
    <mergeCell ref="GOQ127:GOW127"/>
    <mergeCell ref="GOX127:GPD127"/>
    <mergeCell ref="GPE127:GPK127"/>
    <mergeCell ref="GMT127:GMZ127"/>
    <mergeCell ref="GNA127:GNG127"/>
    <mergeCell ref="GNH127:GNN127"/>
    <mergeCell ref="GNO127:GNU127"/>
    <mergeCell ref="GNV127:GOB127"/>
    <mergeCell ref="GLK127:GLQ127"/>
    <mergeCell ref="GLR127:GLX127"/>
    <mergeCell ref="GLY127:GME127"/>
    <mergeCell ref="GMF127:GML127"/>
    <mergeCell ref="GMM127:GMS127"/>
    <mergeCell ref="GUV127:GVB127"/>
    <mergeCell ref="GVC127:GVI127"/>
    <mergeCell ref="GVJ127:GVP127"/>
    <mergeCell ref="GVQ127:GVW127"/>
    <mergeCell ref="GVX127:GWD127"/>
    <mergeCell ref="GTM127:GTS127"/>
    <mergeCell ref="GTT127:GTZ127"/>
    <mergeCell ref="GUA127:GUG127"/>
    <mergeCell ref="GUH127:GUN127"/>
    <mergeCell ref="GUO127:GUU127"/>
    <mergeCell ref="GSD127:GSJ127"/>
    <mergeCell ref="GSK127:GSQ127"/>
    <mergeCell ref="GSR127:GSX127"/>
    <mergeCell ref="GSY127:GTE127"/>
    <mergeCell ref="GTF127:GTL127"/>
    <mergeCell ref="GQU127:GRA127"/>
    <mergeCell ref="GRB127:GRH127"/>
    <mergeCell ref="GRI127:GRO127"/>
    <mergeCell ref="GRP127:GRV127"/>
    <mergeCell ref="GRW127:GSC127"/>
    <mergeCell ref="HAF127:HAL127"/>
    <mergeCell ref="HAM127:HAS127"/>
    <mergeCell ref="HAT127:HAZ127"/>
    <mergeCell ref="HBA127:HBG127"/>
    <mergeCell ref="HBH127:HBN127"/>
    <mergeCell ref="GYW127:GZC127"/>
    <mergeCell ref="GZD127:GZJ127"/>
    <mergeCell ref="GZK127:GZQ127"/>
    <mergeCell ref="GZR127:GZX127"/>
    <mergeCell ref="GZY127:HAE127"/>
    <mergeCell ref="GXN127:GXT127"/>
    <mergeCell ref="GXU127:GYA127"/>
    <mergeCell ref="GYB127:GYH127"/>
    <mergeCell ref="GYI127:GYO127"/>
    <mergeCell ref="GYP127:GYV127"/>
    <mergeCell ref="GWE127:GWK127"/>
    <mergeCell ref="GWL127:GWR127"/>
    <mergeCell ref="GWS127:GWY127"/>
    <mergeCell ref="GWZ127:GXF127"/>
    <mergeCell ref="GXG127:GXM127"/>
    <mergeCell ref="HFP127:HFV127"/>
    <mergeCell ref="HFW127:HGC127"/>
    <mergeCell ref="HGD127:HGJ127"/>
    <mergeCell ref="HGK127:HGQ127"/>
    <mergeCell ref="HGR127:HGX127"/>
    <mergeCell ref="HEG127:HEM127"/>
    <mergeCell ref="HEN127:HET127"/>
    <mergeCell ref="HEU127:HFA127"/>
    <mergeCell ref="HFB127:HFH127"/>
    <mergeCell ref="HFI127:HFO127"/>
    <mergeCell ref="HCX127:HDD127"/>
    <mergeCell ref="HDE127:HDK127"/>
    <mergeCell ref="HDL127:HDR127"/>
    <mergeCell ref="HDS127:HDY127"/>
    <mergeCell ref="HDZ127:HEF127"/>
    <mergeCell ref="HBO127:HBU127"/>
    <mergeCell ref="HBV127:HCB127"/>
    <mergeCell ref="HCC127:HCI127"/>
    <mergeCell ref="HCJ127:HCP127"/>
    <mergeCell ref="HCQ127:HCW127"/>
    <mergeCell ref="HKZ127:HLF127"/>
    <mergeCell ref="HLG127:HLM127"/>
    <mergeCell ref="HLN127:HLT127"/>
    <mergeCell ref="HLU127:HMA127"/>
    <mergeCell ref="HMB127:HMH127"/>
    <mergeCell ref="HJQ127:HJW127"/>
    <mergeCell ref="HJX127:HKD127"/>
    <mergeCell ref="HKE127:HKK127"/>
    <mergeCell ref="HKL127:HKR127"/>
    <mergeCell ref="HKS127:HKY127"/>
    <mergeCell ref="HIH127:HIN127"/>
    <mergeCell ref="HIO127:HIU127"/>
    <mergeCell ref="HIV127:HJB127"/>
    <mergeCell ref="HJC127:HJI127"/>
    <mergeCell ref="HJJ127:HJP127"/>
    <mergeCell ref="HGY127:HHE127"/>
    <mergeCell ref="HHF127:HHL127"/>
    <mergeCell ref="HHM127:HHS127"/>
    <mergeCell ref="HHT127:HHZ127"/>
    <mergeCell ref="HIA127:HIG127"/>
    <mergeCell ref="HQJ127:HQP127"/>
    <mergeCell ref="HQQ127:HQW127"/>
    <mergeCell ref="HQX127:HRD127"/>
    <mergeCell ref="HRE127:HRK127"/>
    <mergeCell ref="HRL127:HRR127"/>
    <mergeCell ref="HPA127:HPG127"/>
    <mergeCell ref="HPH127:HPN127"/>
    <mergeCell ref="HPO127:HPU127"/>
    <mergeCell ref="HPV127:HQB127"/>
    <mergeCell ref="HQC127:HQI127"/>
    <mergeCell ref="HNR127:HNX127"/>
    <mergeCell ref="HNY127:HOE127"/>
    <mergeCell ref="HOF127:HOL127"/>
    <mergeCell ref="HOM127:HOS127"/>
    <mergeCell ref="HOT127:HOZ127"/>
    <mergeCell ref="HMI127:HMO127"/>
    <mergeCell ref="HMP127:HMV127"/>
    <mergeCell ref="HMW127:HNC127"/>
    <mergeCell ref="HND127:HNJ127"/>
    <mergeCell ref="HNK127:HNQ127"/>
    <mergeCell ref="HVT127:HVZ127"/>
    <mergeCell ref="HWA127:HWG127"/>
    <mergeCell ref="HWH127:HWN127"/>
    <mergeCell ref="HWO127:HWU127"/>
    <mergeCell ref="HWV127:HXB127"/>
    <mergeCell ref="HUK127:HUQ127"/>
    <mergeCell ref="HUR127:HUX127"/>
    <mergeCell ref="HUY127:HVE127"/>
    <mergeCell ref="HVF127:HVL127"/>
    <mergeCell ref="HVM127:HVS127"/>
    <mergeCell ref="HTB127:HTH127"/>
    <mergeCell ref="HTI127:HTO127"/>
    <mergeCell ref="HTP127:HTV127"/>
    <mergeCell ref="HTW127:HUC127"/>
    <mergeCell ref="HUD127:HUJ127"/>
    <mergeCell ref="HRS127:HRY127"/>
    <mergeCell ref="HRZ127:HSF127"/>
    <mergeCell ref="HSG127:HSM127"/>
    <mergeCell ref="HSN127:HST127"/>
    <mergeCell ref="HSU127:HTA127"/>
    <mergeCell ref="IBD127:IBJ127"/>
    <mergeCell ref="IBK127:IBQ127"/>
    <mergeCell ref="IBR127:IBX127"/>
    <mergeCell ref="IBY127:ICE127"/>
    <mergeCell ref="ICF127:ICL127"/>
    <mergeCell ref="HZU127:IAA127"/>
    <mergeCell ref="IAB127:IAH127"/>
    <mergeCell ref="IAI127:IAO127"/>
    <mergeCell ref="IAP127:IAV127"/>
    <mergeCell ref="IAW127:IBC127"/>
    <mergeCell ref="HYL127:HYR127"/>
    <mergeCell ref="HYS127:HYY127"/>
    <mergeCell ref="HYZ127:HZF127"/>
    <mergeCell ref="HZG127:HZM127"/>
    <mergeCell ref="HZN127:HZT127"/>
    <mergeCell ref="HXC127:HXI127"/>
    <mergeCell ref="HXJ127:HXP127"/>
    <mergeCell ref="HXQ127:HXW127"/>
    <mergeCell ref="HXX127:HYD127"/>
    <mergeCell ref="HYE127:HYK127"/>
    <mergeCell ref="IGN127:IGT127"/>
    <mergeCell ref="IGU127:IHA127"/>
    <mergeCell ref="IHB127:IHH127"/>
    <mergeCell ref="IHI127:IHO127"/>
    <mergeCell ref="IHP127:IHV127"/>
    <mergeCell ref="IFE127:IFK127"/>
    <mergeCell ref="IFL127:IFR127"/>
    <mergeCell ref="IFS127:IFY127"/>
    <mergeCell ref="IFZ127:IGF127"/>
    <mergeCell ref="IGG127:IGM127"/>
    <mergeCell ref="IDV127:IEB127"/>
    <mergeCell ref="IEC127:IEI127"/>
    <mergeCell ref="IEJ127:IEP127"/>
    <mergeCell ref="IEQ127:IEW127"/>
    <mergeCell ref="IEX127:IFD127"/>
    <mergeCell ref="ICM127:ICS127"/>
    <mergeCell ref="ICT127:ICZ127"/>
    <mergeCell ref="IDA127:IDG127"/>
    <mergeCell ref="IDH127:IDN127"/>
    <mergeCell ref="IDO127:IDU127"/>
    <mergeCell ref="ILX127:IMD127"/>
    <mergeCell ref="IME127:IMK127"/>
    <mergeCell ref="IML127:IMR127"/>
    <mergeCell ref="IMS127:IMY127"/>
    <mergeCell ref="IMZ127:INF127"/>
    <mergeCell ref="IKO127:IKU127"/>
    <mergeCell ref="IKV127:ILB127"/>
    <mergeCell ref="ILC127:ILI127"/>
    <mergeCell ref="ILJ127:ILP127"/>
    <mergeCell ref="ILQ127:ILW127"/>
    <mergeCell ref="IJF127:IJL127"/>
    <mergeCell ref="IJM127:IJS127"/>
    <mergeCell ref="IJT127:IJZ127"/>
    <mergeCell ref="IKA127:IKG127"/>
    <mergeCell ref="IKH127:IKN127"/>
    <mergeCell ref="IHW127:IIC127"/>
    <mergeCell ref="IID127:IIJ127"/>
    <mergeCell ref="IIK127:IIQ127"/>
    <mergeCell ref="IIR127:IIX127"/>
    <mergeCell ref="IIY127:IJE127"/>
    <mergeCell ref="IRH127:IRN127"/>
    <mergeCell ref="IRO127:IRU127"/>
    <mergeCell ref="IRV127:ISB127"/>
    <mergeCell ref="ISC127:ISI127"/>
    <mergeCell ref="ISJ127:ISP127"/>
    <mergeCell ref="IPY127:IQE127"/>
    <mergeCell ref="IQF127:IQL127"/>
    <mergeCell ref="IQM127:IQS127"/>
    <mergeCell ref="IQT127:IQZ127"/>
    <mergeCell ref="IRA127:IRG127"/>
    <mergeCell ref="IOP127:IOV127"/>
    <mergeCell ref="IOW127:IPC127"/>
    <mergeCell ref="IPD127:IPJ127"/>
    <mergeCell ref="IPK127:IPQ127"/>
    <mergeCell ref="IPR127:IPX127"/>
    <mergeCell ref="ING127:INM127"/>
    <mergeCell ref="INN127:INT127"/>
    <mergeCell ref="INU127:IOA127"/>
    <mergeCell ref="IOB127:IOH127"/>
    <mergeCell ref="IOI127:IOO127"/>
    <mergeCell ref="IWR127:IWX127"/>
    <mergeCell ref="IWY127:IXE127"/>
    <mergeCell ref="IXF127:IXL127"/>
    <mergeCell ref="IXM127:IXS127"/>
    <mergeCell ref="IXT127:IXZ127"/>
    <mergeCell ref="IVI127:IVO127"/>
    <mergeCell ref="IVP127:IVV127"/>
    <mergeCell ref="IVW127:IWC127"/>
    <mergeCell ref="IWD127:IWJ127"/>
    <mergeCell ref="IWK127:IWQ127"/>
    <mergeCell ref="ITZ127:IUF127"/>
    <mergeCell ref="IUG127:IUM127"/>
    <mergeCell ref="IUN127:IUT127"/>
    <mergeCell ref="IUU127:IVA127"/>
    <mergeCell ref="IVB127:IVH127"/>
    <mergeCell ref="ISQ127:ISW127"/>
    <mergeCell ref="ISX127:ITD127"/>
    <mergeCell ref="ITE127:ITK127"/>
    <mergeCell ref="ITL127:ITR127"/>
    <mergeCell ref="ITS127:ITY127"/>
    <mergeCell ref="JCB127:JCH127"/>
    <mergeCell ref="JCI127:JCO127"/>
    <mergeCell ref="JCP127:JCV127"/>
    <mergeCell ref="JCW127:JDC127"/>
    <mergeCell ref="JDD127:JDJ127"/>
    <mergeCell ref="JAS127:JAY127"/>
    <mergeCell ref="JAZ127:JBF127"/>
    <mergeCell ref="JBG127:JBM127"/>
    <mergeCell ref="JBN127:JBT127"/>
    <mergeCell ref="JBU127:JCA127"/>
    <mergeCell ref="IZJ127:IZP127"/>
    <mergeCell ref="IZQ127:IZW127"/>
    <mergeCell ref="IZX127:JAD127"/>
    <mergeCell ref="JAE127:JAK127"/>
    <mergeCell ref="JAL127:JAR127"/>
    <mergeCell ref="IYA127:IYG127"/>
    <mergeCell ref="IYH127:IYN127"/>
    <mergeCell ref="IYO127:IYU127"/>
    <mergeCell ref="IYV127:IZB127"/>
    <mergeCell ref="IZC127:IZI127"/>
    <mergeCell ref="JHL127:JHR127"/>
    <mergeCell ref="JHS127:JHY127"/>
    <mergeCell ref="JHZ127:JIF127"/>
    <mergeCell ref="JIG127:JIM127"/>
    <mergeCell ref="JIN127:JIT127"/>
    <mergeCell ref="JGC127:JGI127"/>
    <mergeCell ref="JGJ127:JGP127"/>
    <mergeCell ref="JGQ127:JGW127"/>
    <mergeCell ref="JGX127:JHD127"/>
    <mergeCell ref="JHE127:JHK127"/>
    <mergeCell ref="JET127:JEZ127"/>
    <mergeCell ref="JFA127:JFG127"/>
    <mergeCell ref="JFH127:JFN127"/>
    <mergeCell ref="JFO127:JFU127"/>
    <mergeCell ref="JFV127:JGB127"/>
    <mergeCell ref="JDK127:JDQ127"/>
    <mergeCell ref="JDR127:JDX127"/>
    <mergeCell ref="JDY127:JEE127"/>
    <mergeCell ref="JEF127:JEL127"/>
    <mergeCell ref="JEM127:JES127"/>
    <mergeCell ref="JMV127:JNB127"/>
    <mergeCell ref="JNC127:JNI127"/>
    <mergeCell ref="JNJ127:JNP127"/>
    <mergeCell ref="JNQ127:JNW127"/>
    <mergeCell ref="JNX127:JOD127"/>
    <mergeCell ref="JLM127:JLS127"/>
    <mergeCell ref="JLT127:JLZ127"/>
    <mergeCell ref="JMA127:JMG127"/>
    <mergeCell ref="JMH127:JMN127"/>
    <mergeCell ref="JMO127:JMU127"/>
    <mergeCell ref="JKD127:JKJ127"/>
    <mergeCell ref="JKK127:JKQ127"/>
    <mergeCell ref="JKR127:JKX127"/>
    <mergeCell ref="JKY127:JLE127"/>
    <mergeCell ref="JLF127:JLL127"/>
    <mergeCell ref="JIU127:JJA127"/>
    <mergeCell ref="JJB127:JJH127"/>
    <mergeCell ref="JJI127:JJO127"/>
    <mergeCell ref="JJP127:JJV127"/>
    <mergeCell ref="JJW127:JKC127"/>
    <mergeCell ref="JSF127:JSL127"/>
    <mergeCell ref="JSM127:JSS127"/>
    <mergeCell ref="JST127:JSZ127"/>
    <mergeCell ref="JTA127:JTG127"/>
    <mergeCell ref="JTH127:JTN127"/>
    <mergeCell ref="JQW127:JRC127"/>
    <mergeCell ref="JRD127:JRJ127"/>
    <mergeCell ref="JRK127:JRQ127"/>
    <mergeCell ref="JRR127:JRX127"/>
    <mergeCell ref="JRY127:JSE127"/>
    <mergeCell ref="JPN127:JPT127"/>
    <mergeCell ref="JPU127:JQA127"/>
    <mergeCell ref="JQB127:JQH127"/>
    <mergeCell ref="JQI127:JQO127"/>
    <mergeCell ref="JQP127:JQV127"/>
    <mergeCell ref="JOE127:JOK127"/>
    <mergeCell ref="JOL127:JOR127"/>
    <mergeCell ref="JOS127:JOY127"/>
    <mergeCell ref="JOZ127:JPF127"/>
    <mergeCell ref="JPG127:JPM127"/>
    <mergeCell ref="JXP127:JXV127"/>
    <mergeCell ref="JXW127:JYC127"/>
    <mergeCell ref="JYD127:JYJ127"/>
    <mergeCell ref="JYK127:JYQ127"/>
    <mergeCell ref="JYR127:JYX127"/>
    <mergeCell ref="JWG127:JWM127"/>
    <mergeCell ref="JWN127:JWT127"/>
    <mergeCell ref="JWU127:JXA127"/>
    <mergeCell ref="JXB127:JXH127"/>
    <mergeCell ref="JXI127:JXO127"/>
    <mergeCell ref="JUX127:JVD127"/>
    <mergeCell ref="JVE127:JVK127"/>
    <mergeCell ref="JVL127:JVR127"/>
    <mergeCell ref="JVS127:JVY127"/>
    <mergeCell ref="JVZ127:JWF127"/>
    <mergeCell ref="JTO127:JTU127"/>
    <mergeCell ref="JTV127:JUB127"/>
    <mergeCell ref="JUC127:JUI127"/>
    <mergeCell ref="JUJ127:JUP127"/>
    <mergeCell ref="JUQ127:JUW127"/>
    <mergeCell ref="KCZ127:KDF127"/>
    <mergeCell ref="KDG127:KDM127"/>
    <mergeCell ref="KDN127:KDT127"/>
    <mergeCell ref="KDU127:KEA127"/>
    <mergeCell ref="KEB127:KEH127"/>
    <mergeCell ref="KBQ127:KBW127"/>
    <mergeCell ref="KBX127:KCD127"/>
    <mergeCell ref="KCE127:KCK127"/>
    <mergeCell ref="KCL127:KCR127"/>
    <mergeCell ref="KCS127:KCY127"/>
    <mergeCell ref="KAH127:KAN127"/>
    <mergeCell ref="KAO127:KAU127"/>
    <mergeCell ref="KAV127:KBB127"/>
    <mergeCell ref="KBC127:KBI127"/>
    <mergeCell ref="KBJ127:KBP127"/>
    <mergeCell ref="JYY127:JZE127"/>
    <mergeCell ref="JZF127:JZL127"/>
    <mergeCell ref="JZM127:JZS127"/>
    <mergeCell ref="JZT127:JZZ127"/>
    <mergeCell ref="KAA127:KAG127"/>
    <mergeCell ref="KIJ127:KIP127"/>
    <mergeCell ref="KIQ127:KIW127"/>
    <mergeCell ref="KIX127:KJD127"/>
    <mergeCell ref="KJE127:KJK127"/>
    <mergeCell ref="KJL127:KJR127"/>
    <mergeCell ref="KHA127:KHG127"/>
    <mergeCell ref="KHH127:KHN127"/>
    <mergeCell ref="KHO127:KHU127"/>
    <mergeCell ref="KHV127:KIB127"/>
    <mergeCell ref="KIC127:KII127"/>
    <mergeCell ref="KFR127:KFX127"/>
    <mergeCell ref="KFY127:KGE127"/>
    <mergeCell ref="KGF127:KGL127"/>
    <mergeCell ref="KGM127:KGS127"/>
    <mergeCell ref="KGT127:KGZ127"/>
    <mergeCell ref="KEI127:KEO127"/>
    <mergeCell ref="KEP127:KEV127"/>
    <mergeCell ref="KEW127:KFC127"/>
    <mergeCell ref="KFD127:KFJ127"/>
    <mergeCell ref="KFK127:KFQ127"/>
    <mergeCell ref="KNT127:KNZ127"/>
    <mergeCell ref="KOA127:KOG127"/>
    <mergeCell ref="KOH127:KON127"/>
    <mergeCell ref="KOO127:KOU127"/>
    <mergeCell ref="KOV127:KPB127"/>
    <mergeCell ref="KMK127:KMQ127"/>
    <mergeCell ref="KMR127:KMX127"/>
    <mergeCell ref="KMY127:KNE127"/>
    <mergeCell ref="KNF127:KNL127"/>
    <mergeCell ref="KNM127:KNS127"/>
    <mergeCell ref="KLB127:KLH127"/>
    <mergeCell ref="KLI127:KLO127"/>
    <mergeCell ref="KLP127:KLV127"/>
    <mergeCell ref="KLW127:KMC127"/>
    <mergeCell ref="KMD127:KMJ127"/>
    <mergeCell ref="KJS127:KJY127"/>
    <mergeCell ref="KJZ127:KKF127"/>
    <mergeCell ref="KKG127:KKM127"/>
    <mergeCell ref="KKN127:KKT127"/>
    <mergeCell ref="KKU127:KLA127"/>
    <mergeCell ref="KTD127:KTJ127"/>
    <mergeCell ref="KTK127:KTQ127"/>
    <mergeCell ref="KTR127:KTX127"/>
    <mergeCell ref="KTY127:KUE127"/>
    <mergeCell ref="KUF127:KUL127"/>
    <mergeCell ref="KRU127:KSA127"/>
    <mergeCell ref="KSB127:KSH127"/>
    <mergeCell ref="KSI127:KSO127"/>
    <mergeCell ref="KSP127:KSV127"/>
    <mergeCell ref="KSW127:KTC127"/>
    <mergeCell ref="KQL127:KQR127"/>
    <mergeCell ref="KQS127:KQY127"/>
    <mergeCell ref="KQZ127:KRF127"/>
    <mergeCell ref="KRG127:KRM127"/>
    <mergeCell ref="KRN127:KRT127"/>
    <mergeCell ref="KPC127:KPI127"/>
    <mergeCell ref="KPJ127:KPP127"/>
    <mergeCell ref="KPQ127:KPW127"/>
    <mergeCell ref="KPX127:KQD127"/>
    <mergeCell ref="KQE127:KQK127"/>
    <mergeCell ref="KYN127:KYT127"/>
    <mergeCell ref="KYU127:KZA127"/>
    <mergeCell ref="KZB127:KZH127"/>
    <mergeCell ref="KZI127:KZO127"/>
    <mergeCell ref="KZP127:KZV127"/>
    <mergeCell ref="KXE127:KXK127"/>
    <mergeCell ref="KXL127:KXR127"/>
    <mergeCell ref="KXS127:KXY127"/>
    <mergeCell ref="KXZ127:KYF127"/>
    <mergeCell ref="KYG127:KYM127"/>
    <mergeCell ref="KVV127:KWB127"/>
    <mergeCell ref="KWC127:KWI127"/>
    <mergeCell ref="KWJ127:KWP127"/>
    <mergeCell ref="KWQ127:KWW127"/>
    <mergeCell ref="KWX127:KXD127"/>
    <mergeCell ref="KUM127:KUS127"/>
    <mergeCell ref="KUT127:KUZ127"/>
    <mergeCell ref="KVA127:KVG127"/>
    <mergeCell ref="KVH127:KVN127"/>
    <mergeCell ref="KVO127:KVU127"/>
    <mergeCell ref="LDX127:LED127"/>
    <mergeCell ref="LEE127:LEK127"/>
    <mergeCell ref="LEL127:LER127"/>
    <mergeCell ref="LES127:LEY127"/>
    <mergeCell ref="LEZ127:LFF127"/>
    <mergeCell ref="LCO127:LCU127"/>
    <mergeCell ref="LCV127:LDB127"/>
    <mergeCell ref="LDC127:LDI127"/>
    <mergeCell ref="LDJ127:LDP127"/>
    <mergeCell ref="LDQ127:LDW127"/>
    <mergeCell ref="LBF127:LBL127"/>
    <mergeCell ref="LBM127:LBS127"/>
    <mergeCell ref="LBT127:LBZ127"/>
    <mergeCell ref="LCA127:LCG127"/>
    <mergeCell ref="LCH127:LCN127"/>
    <mergeCell ref="KZW127:LAC127"/>
    <mergeCell ref="LAD127:LAJ127"/>
    <mergeCell ref="LAK127:LAQ127"/>
    <mergeCell ref="LAR127:LAX127"/>
    <mergeCell ref="LAY127:LBE127"/>
    <mergeCell ref="LJH127:LJN127"/>
    <mergeCell ref="LJO127:LJU127"/>
    <mergeCell ref="LJV127:LKB127"/>
    <mergeCell ref="LKC127:LKI127"/>
    <mergeCell ref="LKJ127:LKP127"/>
    <mergeCell ref="LHY127:LIE127"/>
    <mergeCell ref="LIF127:LIL127"/>
    <mergeCell ref="LIM127:LIS127"/>
    <mergeCell ref="LIT127:LIZ127"/>
    <mergeCell ref="LJA127:LJG127"/>
    <mergeCell ref="LGP127:LGV127"/>
    <mergeCell ref="LGW127:LHC127"/>
    <mergeCell ref="LHD127:LHJ127"/>
    <mergeCell ref="LHK127:LHQ127"/>
    <mergeCell ref="LHR127:LHX127"/>
    <mergeCell ref="LFG127:LFM127"/>
    <mergeCell ref="LFN127:LFT127"/>
    <mergeCell ref="LFU127:LGA127"/>
    <mergeCell ref="LGB127:LGH127"/>
    <mergeCell ref="LGI127:LGO127"/>
    <mergeCell ref="LOR127:LOX127"/>
    <mergeCell ref="LOY127:LPE127"/>
    <mergeCell ref="LPF127:LPL127"/>
    <mergeCell ref="LPM127:LPS127"/>
    <mergeCell ref="LPT127:LPZ127"/>
    <mergeCell ref="LNI127:LNO127"/>
    <mergeCell ref="LNP127:LNV127"/>
    <mergeCell ref="LNW127:LOC127"/>
    <mergeCell ref="LOD127:LOJ127"/>
    <mergeCell ref="LOK127:LOQ127"/>
    <mergeCell ref="LLZ127:LMF127"/>
    <mergeCell ref="LMG127:LMM127"/>
    <mergeCell ref="LMN127:LMT127"/>
    <mergeCell ref="LMU127:LNA127"/>
    <mergeCell ref="LNB127:LNH127"/>
    <mergeCell ref="LKQ127:LKW127"/>
    <mergeCell ref="LKX127:LLD127"/>
    <mergeCell ref="LLE127:LLK127"/>
    <mergeCell ref="LLL127:LLR127"/>
    <mergeCell ref="LLS127:LLY127"/>
    <mergeCell ref="LUB127:LUH127"/>
    <mergeCell ref="LUI127:LUO127"/>
    <mergeCell ref="LUP127:LUV127"/>
    <mergeCell ref="LUW127:LVC127"/>
    <mergeCell ref="LVD127:LVJ127"/>
    <mergeCell ref="LSS127:LSY127"/>
    <mergeCell ref="LSZ127:LTF127"/>
    <mergeCell ref="LTG127:LTM127"/>
    <mergeCell ref="LTN127:LTT127"/>
    <mergeCell ref="LTU127:LUA127"/>
    <mergeCell ref="LRJ127:LRP127"/>
    <mergeCell ref="LRQ127:LRW127"/>
    <mergeCell ref="LRX127:LSD127"/>
    <mergeCell ref="LSE127:LSK127"/>
    <mergeCell ref="LSL127:LSR127"/>
    <mergeCell ref="LQA127:LQG127"/>
    <mergeCell ref="LQH127:LQN127"/>
    <mergeCell ref="LQO127:LQU127"/>
    <mergeCell ref="LQV127:LRB127"/>
    <mergeCell ref="LRC127:LRI127"/>
    <mergeCell ref="LZL127:LZR127"/>
    <mergeCell ref="LZS127:LZY127"/>
    <mergeCell ref="LZZ127:MAF127"/>
    <mergeCell ref="MAG127:MAM127"/>
    <mergeCell ref="MAN127:MAT127"/>
    <mergeCell ref="LYC127:LYI127"/>
    <mergeCell ref="LYJ127:LYP127"/>
    <mergeCell ref="LYQ127:LYW127"/>
    <mergeCell ref="LYX127:LZD127"/>
    <mergeCell ref="LZE127:LZK127"/>
    <mergeCell ref="LWT127:LWZ127"/>
    <mergeCell ref="LXA127:LXG127"/>
    <mergeCell ref="LXH127:LXN127"/>
    <mergeCell ref="LXO127:LXU127"/>
    <mergeCell ref="LXV127:LYB127"/>
    <mergeCell ref="LVK127:LVQ127"/>
    <mergeCell ref="LVR127:LVX127"/>
    <mergeCell ref="LVY127:LWE127"/>
    <mergeCell ref="LWF127:LWL127"/>
    <mergeCell ref="LWM127:LWS127"/>
    <mergeCell ref="MEV127:MFB127"/>
    <mergeCell ref="MFC127:MFI127"/>
    <mergeCell ref="MFJ127:MFP127"/>
    <mergeCell ref="MFQ127:MFW127"/>
    <mergeCell ref="MFX127:MGD127"/>
    <mergeCell ref="MDM127:MDS127"/>
    <mergeCell ref="MDT127:MDZ127"/>
    <mergeCell ref="MEA127:MEG127"/>
    <mergeCell ref="MEH127:MEN127"/>
    <mergeCell ref="MEO127:MEU127"/>
    <mergeCell ref="MCD127:MCJ127"/>
    <mergeCell ref="MCK127:MCQ127"/>
    <mergeCell ref="MCR127:MCX127"/>
    <mergeCell ref="MCY127:MDE127"/>
    <mergeCell ref="MDF127:MDL127"/>
    <mergeCell ref="MAU127:MBA127"/>
    <mergeCell ref="MBB127:MBH127"/>
    <mergeCell ref="MBI127:MBO127"/>
    <mergeCell ref="MBP127:MBV127"/>
    <mergeCell ref="MBW127:MCC127"/>
    <mergeCell ref="MKF127:MKL127"/>
    <mergeCell ref="MKM127:MKS127"/>
    <mergeCell ref="MKT127:MKZ127"/>
    <mergeCell ref="MLA127:MLG127"/>
    <mergeCell ref="MLH127:MLN127"/>
    <mergeCell ref="MIW127:MJC127"/>
    <mergeCell ref="MJD127:MJJ127"/>
    <mergeCell ref="MJK127:MJQ127"/>
    <mergeCell ref="MJR127:MJX127"/>
    <mergeCell ref="MJY127:MKE127"/>
    <mergeCell ref="MHN127:MHT127"/>
    <mergeCell ref="MHU127:MIA127"/>
    <mergeCell ref="MIB127:MIH127"/>
    <mergeCell ref="MII127:MIO127"/>
    <mergeCell ref="MIP127:MIV127"/>
    <mergeCell ref="MGE127:MGK127"/>
    <mergeCell ref="MGL127:MGR127"/>
    <mergeCell ref="MGS127:MGY127"/>
    <mergeCell ref="MGZ127:MHF127"/>
    <mergeCell ref="MHG127:MHM127"/>
    <mergeCell ref="MPP127:MPV127"/>
    <mergeCell ref="MPW127:MQC127"/>
    <mergeCell ref="MQD127:MQJ127"/>
    <mergeCell ref="MQK127:MQQ127"/>
    <mergeCell ref="MQR127:MQX127"/>
    <mergeCell ref="MOG127:MOM127"/>
    <mergeCell ref="MON127:MOT127"/>
    <mergeCell ref="MOU127:MPA127"/>
    <mergeCell ref="MPB127:MPH127"/>
    <mergeCell ref="MPI127:MPO127"/>
    <mergeCell ref="MMX127:MND127"/>
    <mergeCell ref="MNE127:MNK127"/>
    <mergeCell ref="MNL127:MNR127"/>
    <mergeCell ref="MNS127:MNY127"/>
    <mergeCell ref="MNZ127:MOF127"/>
    <mergeCell ref="MLO127:MLU127"/>
    <mergeCell ref="MLV127:MMB127"/>
    <mergeCell ref="MMC127:MMI127"/>
    <mergeCell ref="MMJ127:MMP127"/>
    <mergeCell ref="MMQ127:MMW127"/>
    <mergeCell ref="MUZ127:MVF127"/>
    <mergeCell ref="MVG127:MVM127"/>
    <mergeCell ref="MVN127:MVT127"/>
    <mergeCell ref="MVU127:MWA127"/>
    <mergeCell ref="MWB127:MWH127"/>
    <mergeCell ref="MTQ127:MTW127"/>
    <mergeCell ref="MTX127:MUD127"/>
    <mergeCell ref="MUE127:MUK127"/>
    <mergeCell ref="MUL127:MUR127"/>
    <mergeCell ref="MUS127:MUY127"/>
    <mergeCell ref="MSH127:MSN127"/>
    <mergeCell ref="MSO127:MSU127"/>
    <mergeCell ref="MSV127:MTB127"/>
    <mergeCell ref="MTC127:MTI127"/>
    <mergeCell ref="MTJ127:MTP127"/>
    <mergeCell ref="MQY127:MRE127"/>
    <mergeCell ref="MRF127:MRL127"/>
    <mergeCell ref="MRM127:MRS127"/>
    <mergeCell ref="MRT127:MRZ127"/>
    <mergeCell ref="MSA127:MSG127"/>
    <mergeCell ref="NAJ127:NAP127"/>
    <mergeCell ref="NAQ127:NAW127"/>
    <mergeCell ref="NAX127:NBD127"/>
    <mergeCell ref="NBE127:NBK127"/>
    <mergeCell ref="NBL127:NBR127"/>
    <mergeCell ref="MZA127:MZG127"/>
    <mergeCell ref="MZH127:MZN127"/>
    <mergeCell ref="MZO127:MZU127"/>
    <mergeCell ref="MZV127:NAB127"/>
    <mergeCell ref="NAC127:NAI127"/>
    <mergeCell ref="MXR127:MXX127"/>
    <mergeCell ref="MXY127:MYE127"/>
    <mergeCell ref="MYF127:MYL127"/>
    <mergeCell ref="MYM127:MYS127"/>
    <mergeCell ref="MYT127:MYZ127"/>
    <mergeCell ref="MWI127:MWO127"/>
    <mergeCell ref="MWP127:MWV127"/>
    <mergeCell ref="MWW127:MXC127"/>
    <mergeCell ref="MXD127:MXJ127"/>
    <mergeCell ref="MXK127:MXQ127"/>
    <mergeCell ref="NFT127:NFZ127"/>
    <mergeCell ref="NGA127:NGG127"/>
    <mergeCell ref="NGH127:NGN127"/>
    <mergeCell ref="NGO127:NGU127"/>
    <mergeCell ref="NGV127:NHB127"/>
    <mergeCell ref="NEK127:NEQ127"/>
    <mergeCell ref="NER127:NEX127"/>
    <mergeCell ref="NEY127:NFE127"/>
    <mergeCell ref="NFF127:NFL127"/>
    <mergeCell ref="NFM127:NFS127"/>
    <mergeCell ref="NDB127:NDH127"/>
    <mergeCell ref="NDI127:NDO127"/>
    <mergeCell ref="NDP127:NDV127"/>
    <mergeCell ref="NDW127:NEC127"/>
    <mergeCell ref="NED127:NEJ127"/>
    <mergeCell ref="NBS127:NBY127"/>
    <mergeCell ref="NBZ127:NCF127"/>
    <mergeCell ref="NCG127:NCM127"/>
    <mergeCell ref="NCN127:NCT127"/>
    <mergeCell ref="NCU127:NDA127"/>
    <mergeCell ref="NLD127:NLJ127"/>
    <mergeCell ref="NLK127:NLQ127"/>
    <mergeCell ref="NLR127:NLX127"/>
    <mergeCell ref="NLY127:NME127"/>
    <mergeCell ref="NMF127:NML127"/>
    <mergeCell ref="NJU127:NKA127"/>
    <mergeCell ref="NKB127:NKH127"/>
    <mergeCell ref="NKI127:NKO127"/>
    <mergeCell ref="NKP127:NKV127"/>
    <mergeCell ref="NKW127:NLC127"/>
    <mergeCell ref="NIL127:NIR127"/>
    <mergeCell ref="NIS127:NIY127"/>
    <mergeCell ref="NIZ127:NJF127"/>
    <mergeCell ref="NJG127:NJM127"/>
    <mergeCell ref="NJN127:NJT127"/>
    <mergeCell ref="NHC127:NHI127"/>
    <mergeCell ref="NHJ127:NHP127"/>
    <mergeCell ref="NHQ127:NHW127"/>
    <mergeCell ref="NHX127:NID127"/>
    <mergeCell ref="NIE127:NIK127"/>
    <mergeCell ref="NQN127:NQT127"/>
    <mergeCell ref="NQU127:NRA127"/>
    <mergeCell ref="NRB127:NRH127"/>
    <mergeCell ref="NRI127:NRO127"/>
    <mergeCell ref="NRP127:NRV127"/>
    <mergeCell ref="NPE127:NPK127"/>
    <mergeCell ref="NPL127:NPR127"/>
    <mergeCell ref="NPS127:NPY127"/>
    <mergeCell ref="NPZ127:NQF127"/>
    <mergeCell ref="NQG127:NQM127"/>
    <mergeCell ref="NNV127:NOB127"/>
    <mergeCell ref="NOC127:NOI127"/>
    <mergeCell ref="NOJ127:NOP127"/>
    <mergeCell ref="NOQ127:NOW127"/>
    <mergeCell ref="NOX127:NPD127"/>
    <mergeCell ref="NMM127:NMS127"/>
    <mergeCell ref="NMT127:NMZ127"/>
    <mergeCell ref="NNA127:NNG127"/>
    <mergeCell ref="NNH127:NNN127"/>
    <mergeCell ref="NNO127:NNU127"/>
    <mergeCell ref="NVX127:NWD127"/>
    <mergeCell ref="NWE127:NWK127"/>
    <mergeCell ref="NWL127:NWR127"/>
    <mergeCell ref="NWS127:NWY127"/>
    <mergeCell ref="NWZ127:NXF127"/>
    <mergeCell ref="NUO127:NUU127"/>
    <mergeCell ref="NUV127:NVB127"/>
    <mergeCell ref="NVC127:NVI127"/>
    <mergeCell ref="NVJ127:NVP127"/>
    <mergeCell ref="NVQ127:NVW127"/>
    <mergeCell ref="NTF127:NTL127"/>
    <mergeCell ref="NTM127:NTS127"/>
    <mergeCell ref="NTT127:NTZ127"/>
    <mergeCell ref="NUA127:NUG127"/>
    <mergeCell ref="NUH127:NUN127"/>
    <mergeCell ref="NRW127:NSC127"/>
    <mergeCell ref="NSD127:NSJ127"/>
    <mergeCell ref="NSK127:NSQ127"/>
    <mergeCell ref="NSR127:NSX127"/>
    <mergeCell ref="NSY127:NTE127"/>
    <mergeCell ref="OBH127:OBN127"/>
    <mergeCell ref="OBO127:OBU127"/>
    <mergeCell ref="OBV127:OCB127"/>
    <mergeCell ref="OCC127:OCI127"/>
    <mergeCell ref="OCJ127:OCP127"/>
    <mergeCell ref="NZY127:OAE127"/>
    <mergeCell ref="OAF127:OAL127"/>
    <mergeCell ref="OAM127:OAS127"/>
    <mergeCell ref="OAT127:OAZ127"/>
    <mergeCell ref="OBA127:OBG127"/>
    <mergeCell ref="NYP127:NYV127"/>
    <mergeCell ref="NYW127:NZC127"/>
    <mergeCell ref="NZD127:NZJ127"/>
    <mergeCell ref="NZK127:NZQ127"/>
    <mergeCell ref="NZR127:NZX127"/>
    <mergeCell ref="NXG127:NXM127"/>
    <mergeCell ref="NXN127:NXT127"/>
    <mergeCell ref="NXU127:NYA127"/>
    <mergeCell ref="NYB127:NYH127"/>
    <mergeCell ref="NYI127:NYO127"/>
    <mergeCell ref="OGR127:OGX127"/>
    <mergeCell ref="OGY127:OHE127"/>
    <mergeCell ref="OHF127:OHL127"/>
    <mergeCell ref="OHM127:OHS127"/>
    <mergeCell ref="OHT127:OHZ127"/>
    <mergeCell ref="OFI127:OFO127"/>
    <mergeCell ref="OFP127:OFV127"/>
    <mergeCell ref="OFW127:OGC127"/>
    <mergeCell ref="OGD127:OGJ127"/>
    <mergeCell ref="OGK127:OGQ127"/>
    <mergeCell ref="ODZ127:OEF127"/>
    <mergeCell ref="OEG127:OEM127"/>
    <mergeCell ref="OEN127:OET127"/>
    <mergeCell ref="OEU127:OFA127"/>
    <mergeCell ref="OFB127:OFH127"/>
    <mergeCell ref="OCQ127:OCW127"/>
    <mergeCell ref="OCX127:ODD127"/>
    <mergeCell ref="ODE127:ODK127"/>
    <mergeCell ref="ODL127:ODR127"/>
    <mergeCell ref="ODS127:ODY127"/>
    <mergeCell ref="OMB127:OMH127"/>
    <mergeCell ref="OMI127:OMO127"/>
    <mergeCell ref="OMP127:OMV127"/>
    <mergeCell ref="OMW127:ONC127"/>
    <mergeCell ref="OND127:ONJ127"/>
    <mergeCell ref="OKS127:OKY127"/>
    <mergeCell ref="OKZ127:OLF127"/>
    <mergeCell ref="OLG127:OLM127"/>
    <mergeCell ref="OLN127:OLT127"/>
    <mergeCell ref="OLU127:OMA127"/>
    <mergeCell ref="OJJ127:OJP127"/>
    <mergeCell ref="OJQ127:OJW127"/>
    <mergeCell ref="OJX127:OKD127"/>
    <mergeCell ref="OKE127:OKK127"/>
    <mergeCell ref="OKL127:OKR127"/>
    <mergeCell ref="OIA127:OIG127"/>
    <mergeCell ref="OIH127:OIN127"/>
    <mergeCell ref="OIO127:OIU127"/>
    <mergeCell ref="OIV127:OJB127"/>
    <mergeCell ref="OJC127:OJI127"/>
    <mergeCell ref="ORL127:ORR127"/>
    <mergeCell ref="ORS127:ORY127"/>
    <mergeCell ref="ORZ127:OSF127"/>
    <mergeCell ref="OSG127:OSM127"/>
    <mergeCell ref="OSN127:OST127"/>
    <mergeCell ref="OQC127:OQI127"/>
    <mergeCell ref="OQJ127:OQP127"/>
    <mergeCell ref="OQQ127:OQW127"/>
    <mergeCell ref="OQX127:ORD127"/>
    <mergeCell ref="ORE127:ORK127"/>
    <mergeCell ref="OOT127:OOZ127"/>
    <mergeCell ref="OPA127:OPG127"/>
    <mergeCell ref="OPH127:OPN127"/>
    <mergeCell ref="OPO127:OPU127"/>
    <mergeCell ref="OPV127:OQB127"/>
    <mergeCell ref="ONK127:ONQ127"/>
    <mergeCell ref="ONR127:ONX127"/>
    <mergeCell ref="ONY127:OOE127"/>
    <mergeCell ref="OOF127:OOL127"/>
    <mergeCell ref="OOM127:OOS127"/>
    <mergeCell ref="OWV127:OXB127"/>
    <mergeCell ref="OXC127:OXI127"/>
    <mergeCell ref="OXJ127:OXP127"/>
    <mergeCell ref="OXQ127:OXW127"/>
    <mergeCell ref="OXX127:OYD127"/>
    <mergeCell ref="OVM127:OVS127"/>
    <mergeCell ref="OVT127:OVZ127"/>
    <mergeCell ref="OWA127:OWG127"/>
    <mergeCell ref="OWH127:OWN127"/>
    <mergeCell ref="OWO127:OWU127"/>
    <mergeCell ref="OUD127:OUJ127"/>
    <mergeCell ref="OUK127:OUQ127"/>
    <mergeCell ref="OUR127:OUX127"/>
    <mergeCell ref="OUY127:OVE127"/>
    <mergeCell ref="OVF127:OVL127"/>
    <mergeCell ref="OSU127:OTA127"/>
    <mergeCell ref="OTB127:OTH127"/>
    <mergeCell ref="OTI127:OTO127"/>
    <mergeCell ref="OTP127:OTV127"/>
    <mergeCell ref="OTW127:OUC127"/>
    <mergeCell ref="PCF127:PCL127"/>
    <mergeCell ref="PCM127:PCS127"/>
    <mergeCell ref="PCT127:PCZ127"/>
    <mergeCell ref="PDA127:PDG127"/>
    <mergeCell ref="PDH127:PDN127"/>
    <mergeCell ref="PAW127:PBC127"/>
    <mergeCell ref="PBD127:PBJ127"/>
    <mergeCell ref="PBK127:PBQ127"/>
    <mergeCell ref="PBR127:PBX127"/>
    <mergeCell ref="PBY127:PCE127"/>
    <mergeCell ref="OZN127:OZT127"/>
    <mergeCell ref="OZU127:PAA127"/>
    <mergeCell ref="PAB127:PAH127"/>
    <mergeCell ref="PAI127:PAO127"/>
    <mergeCell ref="PAP127:PAV127"/>
    <mergeCell ref="OYE127:OYK127"/>
    <mergeCell ref="OYL127:OYR127"/>
    <mergeCell ref="OYS127:OYY127"/>
    <mergeCell ref="OYZ127:OZF127"/>
    <mergeCell ref="OZG127:OZM127"/>
    <mergeCell ref="PHP127:PHV127"/>
    <mergeCell ref="PHW127:PIC127"/>
    <mergeCell ref="PID127:PIJ127"/>
    <mergeCell ref="PIK127:PIQ127"/>
    <mergeCell ref="PIR127:PIX127"/>
    <mergeCell ref="PGG127:PGM127"/>
    <mergeCell ref="PGN127:PGT127"/>
    <mergeCell ref="PGU127:PHA127"/>
    <mergeCell ref="PHB127:PHH127"/>
    <mergeCell ref="PHI127:PHO127"/>
    <mergeCell ref="PEX127:PFD127"/>
    <mergeCell ref="PFE127:PFK127"/>
    <mergeCell ref="PFL127:PFR127"/>
    <mergeCell ref="PFS127:PFY127"/>
    <mergeCell ref="PFZ127:PGF127"/>
    <mergeCell ref="PDO127:PDU127"/>
    <mergeCell ref="PDV127:PEB127"/>
    <mergeCell ref="PEC127:PEI127"/>
    <mergeCell ref="PEJ127:PEP127"/>
    <mergeCell ref="PEQ127:PEW127"/>
    <mergeCell ref="PMZ127:PNF127"/>
    <mergeCell ref="PNG127:PNM127"/>
    <mergeCell ref="PNN127:PNT127"/>
    <mergeCell ref="PNU127:POA127"/>
    <mergeCell ref="POB127:POH127"/>
    <mergeCell ref="PLQ127:PLW127"/>
    <mergeCell ref="PLX127:PMD127"/>
    <mergeCell ref="PME127:PMK127"/>
    <mergeCell ref="PML127:PMR127"/>
    <mergeCell ref="PMS127:PMY127"/>
    <mergeCell ref="PKH127:PKN127"/>
    <mergeCell ref="PKO127:PKU127"/>
    <mergeCell ref="PKV127:PLB127"/>
    <mergeCell ref="PLC127:PLI127"/>
    <mergeCell ref="PLJ127:PLP127"/>
    <mergeCell ref="PIY127:PJE127"/>
    <mergeCell ref="PJF127:PJL127"/>
    <mergeCell ref="PJM127:PJS127"/>
    <mergeCell ref="PJT127:PJZ127"/>
    <mergeCell ref="PKA127:PKG127"/>
    <mergeCell ref="PSJ127:PSP127"/>
    <mergeCell ref="PSQ127:PSW127"/>
    <mergeCell ref="PSX127:PTD127"/>
    <mergeCell ref="PTE127:PTK127"/>
    <mergeCell ref="PTL127:PTR127"/>
    <mergeCell ref="PRA127:PRG127"/>
    <mergeCell ref="PRH127:PRN127"/>
    <mergeCell ref="PRO127:PRU127"/>
    <mergeCell ref="PRV127:PSB127"/>
    <mergeCell ref="PSC127:PSI127"/>
    <mergeCell ref="PPR127:PPX127"/>
    <mergeCell ref="PPY127:PQE127"/>
    <mergeCell ref="PQF127:PQL127"/>
    <mergeCell ref="PQM127:PQS127"/>
    <mergeCell ref="PQT127:PQZ127"/>
    <mergeCell ref="POI127:POO127"/>
    <mergeCell ref="POP127:POV127"/>
    <mergeCell ref="POW127:PPC127"/>
    <mergeCell ref="PPD127:PPJ127"/>
    <mergeCell ref="PPK127:PPQ127"/>
    <mergeCell ref="PXT127:PXZ127"/>
    <mergeCell ref="PYA127:PYG127"/>
    <mergeCell ref="PYH127:PYN127"/>
    <mergeCell ref="PYO127:PYU127"/>
    <mergeCell ref="PYV127:PZB127"/>
    <mergeCell ref="PWK127:PWQ127"/>
    <mergeCell ref="PWR127:PWX127"/>
    <mergeCell ref="PWY127:PXE127"/>
    <mergeCell ref="PXF127:PXL127"/>
    <mergeCell ref="PXM127:PXS127"/>
    <mergeCell ref="PVB127:PVH127"/>
    <mergeCell ref="PVI127:PVO127"/>
    <mergeCell ref="PVP127:PVV127"/>
    <mergeCell ref="PVW127:PWC127"/>
    <mergeCell ref="PWD127:PWJ127"/>
    <mergeCell ref="PTS127:PTY127"/>
    <mergeCell ref="PTZ127:PUF127"/>
    <mergeCell ref="PUG127:PUM127"/>
    <mergeCell ref="PUN127:PUT127"/>
    <mergeCell ref="PUU127:PVA127"/>
    <mergeCell ref="QDD127:QDJ127"/>
    <mergeCell ref="QDK127:QDQ127"/>
    <mergeCell ref="QDR127:QDX127"/>
    <mergeCell ref="QDY127:QEE127"/>
    <mergeCell ref="QEF127:QEL127"/>
    <mergeCell ref="QBU127:QCA127"/>
    <mergeCell ref="QCB127:QCH127"/>
    <mergeCell ref="QCI127:QCO127"/>
    <mergeCell ref="QCP127:QCV127"/>
    <mergeCell ref="QCW127:QDC127"/>
    <mergeCell ref="QAL127:QAR127"/>
    <mergeCell ref="QAS127:QAY127"/>
    <mergeCell ref="QAZ127:QBF127"/>
    <mergeCell ref="QBG127:QBM127"/>
    <mergeCell ref="QBN127:QBT127"/>
    <mergeCell ref="PZC127:PZI127"/>
    <mergeCell ref="PZJ127:PZP127"/>
    <mergeCell ref="PZQ127:PZW127"/>
    <mergeCell ref="PZX127:QAD127"/>
    <mergeCell ref="QAE127:QAK127"/>
    <mergeCell ref="QIN127:QIT127"/>
    <mergeCell ref="QIU127:QJA127"/>
    <mergeCell ref="QJB127:QJH127"/>
    <mergeCell ref="QJI127:QJO127"/>
    <mergeCell ref="QJP127:QJV127"/>
    <mergeCell ref="QHE127:QHK127"/>
    <mergeCell ref="QHL127:QHR127"/>
    <mergeCell ref="QHS127:QHY127"/>
    <mergeCell ref="QHZ127:QIF127"/>
    <mergeCell ref="QIG127:QIM127"/>
    <mergeCell ref="QFV127:QGB127"/>
    <mergeCell ref="QGC127:QGI127"/>
    <mergeCell ref="QGJ127:QGP127"/>
    <mergeCell ref="QGQ127:QGW127"/>
    <mergeCell ref="QGX127:QHD127"/>
    <mergeCell ref="QEM127:QES127"/>
    <mergeCell ref="QET127:QEZ127"/>
    <mergeCell ref="QFA127:QFG127"/>
    <mergeCell ref="QFH127:QFN127"/>
    <mergeCell ref="QFO127:QFU127"/>
    <mergeCell ref="QNX127:QOD127"/>
    <mergeCell ref="QOE127:QOK127"/>
    <mergeCell ref="QOL127:QOR127"/>
    <mergeCell ref="QOS127:QOY127"/>
    <mergeCell ref="QOZ127:QPF127"/>
    <mergeCell ref="QMO127:QMU127"/>
    <mergeCell ref="QMV127:QNB127"/>
    <mergeCell ref="QNC127:QNI127"/>
    <mergeCell ref="QNJ127:QNP127"/>
    <mergeCell ref="QNQ127:QNW127"/>
    <mergeCell ref="QLF127:QLL127"/>
    <mergeCell ref="QLM127:QLS127"/>
    <mergeCell ref="QLT127:QLZ127"/>
    <mergeCell ref="QMA127:QMG127"/>
    <mergeCell ref="QMH127:QMN127"/>
    <mergeCell ref="QJW127:QKC127"/>
    <mergeCell ref="QKD127:QKJ127"/>
    <mergeCell ref="QKK127:QKQ127"/>
    <mergeCell ref="QKR127:QKX127"/>
    <mergeCell ref="QKY127:QLE127"/>
    <mergeCell ref="QTH127:QTN127"/>
    <mergeCell ref="QTO127:QTU127"/>
    <mergeCell ref="QTV127:QUB127"/>
    <mergeCell ref="QUC127:QUI127"/>
    <mergeCell ref="QUJ127:QUP127"/>
    <mergeCell ref="QRY127:QSE127"/>
    <mergeCell ref="QSF127:QSL127"/>
    <mergeCell ref="QSM127:QSS127"/>
    <mergeCell ref="QST127:QSZ127"/>
    <mergeCell ref="QTA127:QTG127"/>
    <mergeCell ref="QQP127:QQV127"/>
    <mergeCell ref="QQW127:QRC127"/>
    <mergeCell ref="QRD127:QRJ127"/>
    <mergeCell ref="QRK127:QRQ127"/>
    <mergeCell ref="QRR127:QRX127"/>
    <mergeCell ref="QPG127:QPM127"/>
    <mergeCell ref="QPN127:QPT127"/>
    <mergeCell ref="QPU127:QQA127"/>
    <mergeCell ref="QQB127:QQH127"/>
    <mergeCell ref="QQI127:QQO127"/>
    <mergeCell ref="QYR127:QYX127"/>
    <mergeCell ref="QYY127:QZE127"/>
    <mergeCell ref="QZF127:QZL127"/>
    <mergeCell ref="QZM127:QZS127"/>
    <mergeCell ref="QZT127:QZZ127"/>
    <mergeCell ref="QXI127:QXO127"/>
    <mergeCell ref="QXP127:QXV127"/>
    <mergeCell ref="QXW127:QYC127"/>
    <mergeCell ref="QYD127:QYJ127"/>
    <mergeCell ref="QYK127:QYQ127"/>
    <mergeCell ref="QVZ127:QWF127"/>
    <mergeCell ref="QWG127:QWM127"/>
    <mergeCell ref="QWN127:QWT127"/>
    <mergeCell ref="QWU127:QXA127"/>
    <mergeCell ref="QXB127:QXH127"/>
    <mergeCell ref="QUQ127:QUW127"/>
    <mergeCell ref="QUX127:QVD127"/>
    <mergeCell ref="QVE127:QVK127"/>
    <mergeCell ref="QVL127:QVR127"/>
    <mergeCell ref="QVS127:QVY127"/>
    <mergeCell ref="REB127:REH127"/>
    <mergeCell ref="REI127:REO127"/>
    <mergeCell ref="REP127:REV127"/>
    <mergeCell ref="REW127:RFC127"/>
    <mergeCell ref="RFD127:RFJ127"/>
    <mergeCell ref="RCS127:RCY127"/>
    <mergeCell ref="RCZ127:RDF127"/>
    <mergeCell ref="RDG127:RDM127"/>
    <mergeCell ref="RDN127:RDT127"/>
    <mergeCell ref="RDU127:REA127"/>
    <mergeCell ref="RBJ127:RBP127"/>
    <mergeCell ref="RBQ127:RBW127"/>
    <mergeCell ref="RBX127:RCD127"/>
    <mergeCell ref="RCE127:RCK127"/>
    <mergeCell ref="RCL127:RCR127"/>
    <mergeCell ref="RAA127:RAG127"/>
    <mergeCell ref="RAH127:RAN127"/>
    <mergeCell ref="RAO127:RAU127"/>
    <mergeCell ref="RAV127:RBB127"/>
    <mergeCell ref="RBC127:RBI127"/>
    <mergeCell ref="RJL127:RJR127"/>
    <mergeCell ref="RJS127:RJY127"/>
    <mergeCell ref="RJZ127:RKF127"/>
    <mergeCell ref="RKG127:RKM127"/>
    <mergeCell ref="RKN127:RKT127"/>
    <mergeCell ref="RIC127:RII127"/>
    <mergeCell ref="RIJ127:RIP127"/>
    <mergeCell ref="RIQ127:RIW127"/>
    <mergeCell ref="RIX127:RJD127"/>
    <mergeCell ref="RJE127:RJK127"/>
    <mergeCell ref="RGT127:RGZ127"/>
    <mergeCell ref="RHA127:RHG127"/>
    <mergeCell ref="RHH127:RHN127"/>
    <mergeCell ref="RHO127:RHU127"/>
    <mergeCell ref="RHV127:RIB127"/>
    <mergeCell ref="RFK127:RFQ127"/>
    <mergeCell ref="RFR127:RFX127"/>
    <mergeCell ref="RFY127:RGE127"/>
    <mergeCell ref="RGF127:RGL127"/>
    <mergeCell ref="RGM127:RGS127"/>
    <mergeCell ref="ROV127:RPB127"/>
    <mergeCell ref="RPC127:RPI127"/>
    <mergeCell ref="RPJ127:RPP127"/>
    <mergeCell ref="RPQ127:RPW127"/>
    <mergeCell ref="RPX127:RQD127"/>
    <mergeCell ref="RNM127:RNS127"/>
    <mergeCell ref="RNT127:RNZ127"/>
    <mergeCell ref="ROA127:ROG127"/>
    <mergeCell ref="ROH127:RON127"/>
    <mergeCell ref="ROO127:ROU127"/>
    <mergeCell ref="RMD127:RMJ127"/>
    <mergeCell ref="RMK127:RMQ127"/>
    <mergeCell ref="RMR127:RMX127"/>
    <mergeCell ref="RMY127:RNE127"/>
    <mergeCell ref="RNF127:RNL127"/>
    <mergeCell ref="RKU127:RLA127"/>
    <mergeCell ref="RLB127:RLH127"/>
    <mergeCell ref="RLI127:RLO127"/>
    <mergeCell ref="RLP127:RLV127"/>
    <mergeCell ref="RLW127:RMC127"/>
    <mergeCell ref="RUF127:RUL127"/>
    <mergeCell ref="RUM127:RUS127"/>
    <mergeCell ref="RUT127:RUZ127"/>
    <mergeCell ref="RVA127:RVG127"/>
    <mergeCell ref="RVH127:RVN127"/>
    <mergeCell ref="RSW127:RTC127"/>
    <mergeCell ref="RTD127:RTJ127"/>
    <mergeCell ref="RTK127:RTQ127"/>
    <mergeCell ref="RTR127:RTX127"/>
    <mergeCell ref="RTY127:RUE127"/>
    <mergeCell ref="RRN127:RRT127"/>
    <mergeCell ref="RRU127:RSA127"/>
    <mergeCell ref="RSB127:RSH127"/>
    <mergeCell ref="RSI127:RSO127"/>
    <mergeCell ref="RSP127:RSV127"/>
    <mergeCell ref="RQE127:RQK127"/>
    <mergeCell ref="RQL127:RQR127"/>
    <mergeCell ref="RQS127:RQY127"/>
    <mergeCell ref="RQZ127:RRF127"/>
    <mergeCell ref="RRG127:RRM127"/>
    <mergeCell ref="RZP127:RZV127"/>
    <mergeCell ref="RZW127:SAC127"/>
    <mergeCell ref="SAD127:SAJ127"/>
    <mergeCell ref="SAK127:SAQ127"/>
    <mergeCell ref="SAR127:SAX127"/>
    <mergeCell ref="RYG127:RYM127"/>
    <mergeCell ref="RYN127:RYT127"/>
    <mergeCell ref="RYU127:RZA127"/>
    <mergeCell ref="RZB127:RZH127"/>
    <mergeCell ref="RZI127:RZO127"/>
    <mergeCell ref="RWX127:RXD127"/>
    <mergeCell ref="RXE127:RXK127"/>
    <mergeCell ref="RXL127:RXR127"/>
    <mergeCell ref="RXS127:RXY127"/>
    <mergeCell ref="RXZ127:RYF127"/>
    <mergeCell ref="RVO127:RVU127"/>
    <mergeCell ref="RVV127:RWB127"/>
    <mergeCell ref="RWC127:RWI127"/>
    <mergeCell ref="RWJ127:RWP127"/>
    <mergeCell ref="RWQ127:RWW127"/>
    <mergeCell ref="SEZ127:SFF127"/>
    <mergeCell ref="SFG127:SFM127"/>
    <mergeCell ref="SFN127:SFT127"/>
    <mergeCell ref="SFU127:SGA127"/>
    <mergeCell ref="SGB127:SGH127"/>
    <mergeCell ref="SDQ127:SDW127"/>
    <mergeCell ref="SDX127:SED127"/>
    <mergeCell ref="SEE127:SEK127"/>
    <mergeCell ref="SEL127:SER127"/>
    <mergeCell ref="SES127:SEY127"/>
    <mergeCell ref="SCH127:SCN127"/>
    <mergeCell ref="SCO127:SCU127"/>
    <mergeCell ref="SCV127:SDB127"/>
    <mergeCell ref="SDC127:SDI127"/>
    <mergeCell ref="SDJ127:SDP127"/>
    <mergeCell ref="SAY127:SBE127"/>
    <mergeCell ref="SBF127:SBL127"/>
    <mergeCell ref="SBM127:SBS127"/>
    <mergeCell ref="SBT127:SBZ127"/>
    <mergeCell ref="SCA127:SCG127"/>
    <mergeCell ref="SKJ127:SKP127"/>
    <mergeCell ref="SKQ127:SKW127"/>
    <mergeCell ref="SKX127:SLD127"/>
    <mergeCell ref="SLE127:SLK127"/>
    <mergeCell ref="SLL127:SLR127"/>
    <mergeCell ref="SJA127:SJG127"/>
    <mergeCell ref="SJH127:SJN127"/>
    <mergeCell ref="SJO127:SJU127"/>
    <mergeCell ref="SJV127:SKB127"/>
    <mergeCell ref="SKC127:SKI127"/>
    <mergeCell ref="SHR127:SHX127"/>
    <mergeCell ref="SHY127:SIE127"/>
    <mergeCell ref="SIF127:SIL127"/>
    <mergeCell ref="SIM127:SIS127"/>
    <mergeCell ref="SIT127:SIZ127"/>
    <mergeCell ref="SGI127:SGO127"/>
    <mergeCell ref="SGP127:SGV127"/>
    <mergeCell ref="SGW127:SHC127"/>
    <mergeCell ref="SHD127:SHJ127"/>
    <mergeCell ref="SHK127:SHQ127"/>
    <mergeCell ref="SPT127:SPZ127"/>
    <mergeCell ref="SQA127:SQG127"/>
    <mergeCell ref="SQH127:SQN127"/>
    <mergeCell ref="SQO127:SQU127"/>
    <mergeCell ref="SQV127:SRB127"/>
    <mergeCell ref="SOK127:SOQ127"/>
    <mergeCell ref="SOR127:SOX127"/>
    <mergeCell ref="SOY127:SPE127"/>
    <mergeCell ref="SPF127:SPL127"/>
    <mergeCell ref="SPM127:SPS127"/>
    <mergeCell ref="SNB127:SNH127"/>
    <mergeCell ref="SNI127:SNO127"/>
    <mergeCell ref="SNP127:SNV127"/>
    <mergeCell ref="SNW127:SOC127"/>
    <mergeCell ref="SOD127:SOJ127"/>
    <mergeCell ref="SLS127:SLY127"/>
    <mergeCell ref="SLZ127:SMF127"/>
    <mergeCell ref="SMG127:SMM127"/>
    <mergeCell ref="SMN127:SMT127"/>
    <mergeCell ref="SMU127:SNA127"/>
    <mergeCell ref="SVD127:SVJ127"/>
    <mergeCell ref="SVK127:SVQ127"/>
    <mergeCell ref="SVR127:SVX127"/>
    <mergeCell ref="SVY127:SWE127"/>
    <mergeCell ref="SWF127:SWL127"/>
    <mergeCell ref="STU127:SUA127"/>
    <mergeCell ref="SUB127:SUH127"/>
    <mergeCell ref="SUI127:SUO127"/>
    <mergeCell ref="SUP127:SUV127"/>
    <mergeCell ref="SUW127:SVC127"/>
    <mergeCell ref="SSL127:SSR127"/>
    <mergeCell ref="SSS127:SSY127"/>
    <mergeCell ref="SSZ127:STF127"/>
    <mergeCell ref="STG127:STM127"/>
    <mergeCell ref="STN127:STT127"/>
    <mergeCell ref="SRC127:SRI127"/>
    <mergeCell ref="SRJ127:SRP127"/>
    <mergeCell ref="SRQ127:SRW127"/>
    <mergeCell ref="SRX127:SSD127"/>
    <mergeCell ref="SSE127:SSK127"/>
    <mergeCell ref="TAN127:TAT127"/>
    <mergeCell ref="TAU127:TBA127"/>
    <mergeCell ref="TBB127:TBH127"/>
    <mergeCell ref="TBI127:TBO127"/>
    <mergeCell ref="TBP127:TBV127"/>
    <mergeCell ref="SZE127:SZK127"/>
    <mergeCell ref="SZL127:SZR127"/>
    <mergeCell ref="SZS127:SZY127"/>
    <mergeCell ref="SZZ127:TAF127"/>
    <mergeCell ref="TAG127:TAM127"/>
    <mergeCell ref="SXV127:SYB127"/>
    <mergeCell ref="SYC127:SYI127"/>
    <mergeCell ref="SYJ127:SYP127"/>
    <mergeCell ref="SYQ127:SYW127"/>
    <mergeCell ref="SYX127:SZD127"/>
    <mergeCell ref="SWM127:SWS127"/>
    <mergeCell ref="SWT127:SWZ127"/>
    <mergeCell ref="SXA127:SXG127"/>
    <mergeCell ref="SXH127:SXN127"/>
    <mergeCell ref="SXO127:SXU127"/>
    <mergeCell ref="TFX127:TGD127"/>
    <mergeCell ref="TGE127:TGK127"/>
    <mergeCell ref="TGL127:TGR127"/>
    <mergeCell ref="TGS127:TGY127"/>
    <mergeCell ref="TGZ127:THF127"/>
    <mergeCell ref="TEO127:TEU127"/>
    <mergeCell ref="TEV127:TFB127"/>
    <mergeCell ref="TFC127:TFI127"/>
    <mergeCell ref="TFJ127:TFP127"/>
    <mergeCell ref="TFQ127:TFW127"/>
    <mergeCell ref="TDF127:TDL127"/>
    <mergeCell ref="TDM127:TDS127"/>
    <mergeCell ref="TDT127:TDZ127"/>
    <mergeCell ref="TEA127:TEG127"/>
    <mergeCell ref="TEH127:TEN127"/>
    <mergeCell ref="TBW127:TCC127"/>
    <mergeCell ref="TCD127:TCJ127"/>
    <mergeCell ref="TCK127:TCQ127"/>
    <mergeCell ref="TCR127:TCX127"/>
    <mergeCell ref="TCY127:TDE127"/>
    <mergeCell ref="TLH127:TLN127"/>
    <mergeCell ref="TLO127:TLU127"/>
    <mergeCell ref="TLV127:TMB127"/>
    <mergeCell ref="TMC127:TMI127"/>
    <mergeCell ref="TMJ127:TMP127"/>
    <mergeCell ref="TJY127:TKE127"/>
    <mergeCell ref="TKF127:TKL127"/>
    <mergeCell ref="TKM127:TKS127"/>
    <mergeCell ref="TKT127:TKZ127"/>
    <mergeCell ref="TLA127:TLG127"/>
    <mergeCell ref="TIP127:TIV127"/>
    <mergeCell ref="TIW127:TJC127"/>
    <mergeCell ref="TJD127:TJJ127"/>
    <mergeCell ref="TJK127:TJQ127"/>
    <mergeCell ref="TJR127:TJX127"/>
    <mergeCell ref="THG127:THM127"/>
    <mergeCell ref="THN127:THT127"/>
    <mergeCell ref="THU127:TIA127"/>
    <mergeCell ref="TIB127:TIH127"/>
    <mergeCell ref="TII127:TIO127"/>
    <mergeCell ref="TQR127:TQX127"/>
    <mergeCell ref="TQY127:TRE127"/>
    <mergeCell ref="TRF127:TRL127"/>
    <mergeCell ref="TRM127:TRS127"/>
    <mergeCell ref="TRT127:TRZ127"/>
    <mergeCell ref="TPI127:TPO127"/>
    <mergeCell ref="TPP127:TPV127"/>
    <mergeCell ref="TPW127:TQC127"/>
    <mergeCell ref="TQD127:TQJ127"/>
    <mergeCell ref="TQK127:TQQ127"/>
    <mergeCell ref="TNZ127:TOF127"/>
    <mergeCell ref="TOG127:TOM127"/>
    <mergeCell ref="TON127:TOT127"/>
    <mergeCell ref="TOU127:TPA127"/>
    <mergeCell ref="TPB127:TPH127"/>
    <mergeCell ref="TMQ127:TMW127"/>
    <mergeCell ref="TMX127:TND127"/>
    <mergeCell ref="TNE127:TNK127"/>
    <mergeCell ref="TNL127:TNR127"/>
    <mergeCell ref="TNS127:TNY127"/>
    <mergeCell ref="TWB127:TWH127"/>
    <mergeCell ref="TWI127:TWO127"/>
    <mergeCell ref="TWP127:TWV127"/>
    <mergeCell ref="TWW127:TXC127"/>
    <mergeCell ref="TXD127:TXJ127"/>
    <mergeCell ref="TUS127:TUY127"/>
    <mergeCell ref="TUZ127:TVF127"/>
    <mergeCell ref="TVG127:TVM127"/>
    <mergeCell ref="TVN127:TVT127"/>
    <mergeCell ref="TVU127:TWA127"/>
    <mergeCell ref="TTJ127:TTP127"/>
    <mergeCell ref="TTQ127:TTW127"/>
    <mergeCell ref="TTX127:TUD127"/>
    <mergeCell ref="TUE127:TUK127"/>
    <mergeCell ref="TUL127:TUR127"/>
    <mergeCell ref="TSA127:TSG127"/>
    <mergeCell ref="TSH127:TSN127"/>
    <mergeCell ref="TSO127:TSU127"/>
    <mergeCell ref="TSV127:TTB127"/>
    <mergeCell ref="TTC127:TTI127"/>
    <mergeCell ref="UBL127:UBR127"/>
    <mergeCell ref="UBS127:UBY127"/>
    <mergeCell ref="UBZ127:UCF127"/>
    <mergeCell ref="UCG127:UCM127"/>
    <mergeCell ref="UCN127:UCT127"/>
    <mergeCell ref="UAC127:UAI127"/>
    <mergeCell ref="UAJ127:UAP127"/>
    <mergeCell ref="UAQ127:UAW127"/>
    <mergeCell ref="UAX127:UBD127"/>
    <mergeCell ref="UBE127:UBK127"/>
    <mergeCell ref="TYT127:TYZ127"/>
    <mergeCell ref="TZA127:TZG127"/>
    <mergeCell ref="TZH127:TZN127"/>
    <mergeCell ref="TZO127:TZU127"/>
    <mergeCell ref="TZV127:UAB127"/>
    <mergeCell ref="TXK127:TXQ127"/>
    <mergeCell ref="TXR127:TXX127"/>
    <mergeCell ref="TXY127:TYE127"/>
    <mergeCell ref="TYF127:TYL127"/>
    <mergeCell ref="TYM127:TYS127"/>
    <mergeCell ref="UGV127:UHB127"/>
    <mergeCell ref="UHC127:UHI127"/>
    <mergeCell ref="UHJ127:UHP127"/>
    <mergeCell ref="UHQ127:UHW127"/>
    <mergeCell ref="UHX127:UID127"/>
    <mergeCell ref="UFM127:UFS127"/>
    <mergeCell ref="UFT127:UFZ127"/>
    <mergeCell ref="UGA127:UGG127"/>
    <mergeCell ref="UGH127:UGN127"/>
    <mergeCell ref="UGO127:UGU127"/>
    <mergeCell ref="UED127:UEJ127"/>
    <mergeCell ref="UEK127:UEQ127"/>
    <mergeCell ref="UER127:UEX127"/>
    <mergeCell ref="UEY127:UFE127"/>
    <mergeCell ref="UFF127:UFL127"/>
    <mergeCell ref="UCU127:UDA127"/>
    <mergeCell ref="UDB127:UDH127"/>
    <mergeCell ref="UDI127:UDO127"/>
    <mergeCell ref="UDP127:UDV127"/>
    <mergeCell ref="UDW127:UEC127"/>
    <mergeCell ref="UMF127:UML127"/>
    <mergeCell ref="UMM127:UMS127"/>
    <mergeCell ref="UMT127:UMZ127"/>
    <mergeCell ref="UNA127:UNG127"/>
    <mergeCell ref="UNH127:UNN127"/>
    <mergeCell ref="UKW127:ULC127"/>
    <mergeCell ref="ULD127:ULJ127"/>
    <mergeCell ref="ULK127:ULQ127"/>
    <mergeCell ref="ULR127:ULX127"/>
    <mergeCell ref="ULY127:UME127"/>
    <mergeCell ref="UJN127:UJT127"/>
    <mergeCell ref="UJU127:UKA127"/>
    <mergeCell ref="UKB127:UKH127"/>
    <mergeCell ref="UKI127:UKO127"/>
    <mergeCell ref="UKP127:UKV127"/>
    <mergeCell ref="UIE127:UIK127"/>
    <mergeCell ref="UIL127:UIR127"/>
    <mergeCell ref="UIS127:UIY127"/>
    <mergeCell ref="UIZ127:UJF127"/>
    <mergeCell ref="UJG127:UJM127"/>
    <mergeCell ref="URP127:URV127"/>
    <mergeCell ref="URW127:USC127"/>
    <mergeCell ref="USD127:USJ127"/>
    <mergeCell ref="USK127:USQ127"/>
    <mergeCell ref="USR127:USX127"/>
    <mergeCell ref="UQG127:UQM127"/>
    <mergeCell ref="UQN127:UQT127"/>
    <mergeCell ref="UQU127:URA127"/>
    <mergeCell ref="URB127:URH127"/>
    <mergeCell ref="URI127:URO127"/>
    <mergeCell ref="UOX127:UPD127"/>
    <mergeCell ref="UPE127:UPK127"/>
    <mergeCell ref="UPL127:UPR127"/>
    <mergeCell ref="UPS127:UPY127"/>
    <mergeCell ref="UPZ127:UQF127"/>
    <mergeCell ref="UNO127:UNU127"/>
    <mergeCell ref="UNV127:UOB127"/>
    <mergeCell ref="UOC127:UOI127"/>
    <mergeCell ref="UOJ127:UOP127"/>
    <mergeCell ref="UOQ127:UOW127"/>
    <mergeCell ref="UWZ127:UXF127"/>
    <mergeCell ref="UXG127:UXM127"/>
    <mergeCell ref="UXN127:UXT127"/>
    <mergeCell ref="UXU127:UYA127"/>
    <mergeCell ref="UYB127:UYH127"/>
    <mergeCell ref="UVQ127:UVW127"/>
    <mergeCell ref="UVX127:UWD127"/>
    <mergeCell ref="UWE127:UWK127"/>
    <mergeCell ref="UWL127:UWR127"/>
    <mergeCell ref="UWS127:UWY127"/>
    <mergeCell ref="UUH127:UUN127"/>
    <mergeCell ref="UUO127:UUU127"/>
    <mergeCell ref="UUV127:UVB127"/>
    <mergeCell ref="UVC127:UVI127"/>
    <mergeCell ref="UVJ127:UVP127"/>
    <mergeCell ref="USY127:UTE127"/>
    <mergeCell ref="UTF127:UTL127"/>
    <mergeCell ref="UTM127:UTS127"/>
    <mergeCell ref="UTT127:UTZ127"/>
    <mergeCell ref="UUA127:UUG127"/>
    <mergeCell ref="VCJ127:VCP127"/>
    <mergeCell ref="VCQ127:VCW127"/>
    <mergeCell ref="VCX127:VDD127"/>
    <mergeCell ref="VDE127:VDK127"/>
    <mergeCell ref="VDL127:VDR127"/>
    <mergeCell ref="VBA127:VBG127"/>
    <mergeCell ref="VBH127:VBN127"/>
    <mergeCell ref="VBO127:VBU127"/>
    <mergeCell ref="VBV127:VCB127"/>
    <mergeCell ref="VCC127:VCI127"/>
    <mergeCell ref="UZR127:UZX127"/>
    <mergeCell ref="UZY127:VAE127"/>
    <mergeCell ref="VAF127:VAL127"/>
    <mergeCell ref="VAM127:VAS127"/>
    <mergeCell ref="VAT127:VAZ127"/>
    <mergeCell ref="UYI127:UYO127"/>
    <mergeCell ref="UYP127:UYV127"/>
    <mergeCell ref="UYW127:UZC127"/>
    <mergeCell ref="UZD127:UZJ127"/>
    <mergeCell ref="UZK127:UZQ127"/>
    <mergeCell ref="VHT127:VHZ127"/>
    <mergeCell ref="VIA127:VIG127"/>
    <mergeCell ref="VIH127:VIN127"/>
    <mergeCell ref="VIO127:VIU127"/>
    <mergeCell ref="VIV127:VJB127"/>
    <mergeCell ref="VGK127:VGQ127"/>
    <mergeCell ref="VGR127:VGX127"/>
    <mergeCell ref="VGY127:VHE127"/>
    <mergeCell ref="VHF127:VHL127"/>
    <mergeCell ref="VHM127:VHS127"/>
    <mergeCell ref="VFB127:VFH127"/>
    <mergeCell ref="VFI127:VFO127"/>
    <mergeCell ref="VFP127:VFV127"/>
    <mergeCell ref="VFW127:VGC127"/>
    <mergeCell ref="VGD127:VGJ127"/>
    <mergeCell ref="VDS127:VDY127"/>
    <mergeCell ref="VDZ127:VEF127"/>
    <mergeCell ref="VEG127:VEM127"/>
    <mergeCell ref="VEN127:VET127"/>
    <mergeCell ref="VEU127:VFA127"/>
    <mergeCell ref="VND127:VNJ127"/>
    <mergeCell ref="VNK127:VNQ127"/>
    <mergeCell ref="VNR127:VNX127"/>
    <mergeCell ref="VNY127:VOE127"/>
    <mergeCell ref="VOF127:VOL127"/>
    <mergeCell ref="VLU127:VMA127"/>
    <mergeCell ref="VMB127:VMH127"/>
    <mergeCell ref="VMI127:VMO127"/>
    <mergeCell ref="VMP127:VMV127"/>
    <mergeCell ref="VMW127:VNC127"/>
    <mergeCell ref="VKL127:VKR127"/>
    <mergeCell ref="VKS127:VKY127"/>
    <mergeCell ref="VKZ127:VLF127"/>
    <mergeCell ref="VLG127:VLM127"/>
    <mergeCell ref="VLN127:VLT127"/>
    <mergeCell ref="VJC127:VJI127"/>
    <mergeCell ref="VJJ127:VJP127"/>
    <mergeCell ref="VJQ127:VJW127"/>
    <mergeCell ref="VJX127:VKD127"/>
    <mergeCell ref="VKE127:VKK127"/>
    <mergeCell ref="VSN127:VST127"/>
    <mergeCell ref="VSU127:VTA127"/>
    <mergeCell ref="VTB127:VTH127"/>
    <mergeCell ref="VTI127:VTO127"/>
    <mergeCell ref="VTP127:VTV127"/>
    <mergeCell ref="VRE127:VRK127"/>
    <mergeCell ref="VRL127:VRR127"/>
    <mergeCell ref="VRS127:VRY127"/>
    <mergeCell ref="VRZ127:VSF127"/>
    <mergeCell ref="VSG127:VSM127"/>
    <mergeCell ref="VPV127:VQB127"/>
    <mergeCell ref="VQC127:VQI127"/>
    <mergeCell ref="VQJ127:VQP127"/>
    <mergeCell ref="VQQ127:VQW127"/>
    <mergeCell ref="VQX127:VRD127"/>
    <mergeCell ref="VOM127:VOS127"/>
    <mergeCell ref="VOT127:VOZ127"/>
    <mergeCell ref="VPA127:VPG127"/>
    <mergeCell ref="VPH127:VPN127"/>
    <mergeCell ref="VPO127:VPU127"/>
    <mergeCell ref="VXX127:VYD127"/>
    <mergeCell ref="VYE127:VYK127"/>
    <mergeCell ref="VYL127:VYR127"/>
    <mergeCell ref="VYS127:VYY127"/>
    <mergeCell ref="VYZ127:VZF127"/>
    <mergeCell ref="VWO127:VWU127"/>
    <mergeCell ref="VWV127:VXB127"/>
    <mergeCell ref="VXC127:VXI127"/>
    <mergeCell ref="VXJ127:VXP127"/>
    <mergeCell ref="VXQ127:VXW127"/>
    <mergeCell ref="VVF127:VVL127"/>
    <mergeCell ref="VVM127:VVS127"/>
    <mergeCell ref="VVT127:VVZ127"/>
    <mergeCell ref="VWA127:VWG127"/>
    <mergeCell ref="VWH127:VWN127"/>
    <mergeCell ref="VTW127:VUC127"/>
    <mergeCell ref="VUD127:VUJ127"/>
    <mergeCell ref="VUK127:VUQ127"/>
    <mergeCell ref="VUR127:VUX127"/>
    <mergeCell ref="VUY127:VVE127"/>
    <mergeCell ref="WDH127:WDN127"/>
    <mergeCell ref="WDO127:WDU127"/>
    <mergeCell ref="WDV127:WEB127"/>
    <mergeCell ref="WEC127:WEI127"/>
    <mergeCell ref="WEJ127:WEP127"/>
    <mergeCell ref="WBY127:WCE127"/>
    <mergeCell ref="WCF127:WCL127"/>
    <mergeCell ref="WCM127:WCS127"/>
    <mergeCell ref="WCT127:WCZ127"/>
    <mergeCell ref="WDA127:WDG127"/>
    <mergeCell ref="WAP127:WAV127"/>
    <mergeCell ref="WAW127:WBC127"/>
    <mergeCell ref="WBD127:WBJ127"/>
    <mergeCell ref="WBK127:WBQ127"/>
    <mergeCell ref="WBR127:WBX127"/>
    <mergeCell ref="VZG127:VZM127"/>
    <mergeCell ref="VZN127:VZT127"/>
    <mergeCell ref="VZU127:WAA127"/>
    <mergeCell ref="WAB127:WAH127"/>
    <mergeCell ref="WAI127:WAO127"/>
    <mergeCell ref="WIR127:WIX127"/>
    <mergeCell ref="WIY127:WJE127"/>
    <mergeCell ref="WJF127:WJL127"/>
    <mergeCell ref="WJM127:WJS127"/>
    <mergeCell ref="WJT127:WJZ127"/>
    <mergeCell ref="WHI127:WHO127"/>
    <mergeCell ref="WHP127:WHV127"/>
    <mergeCell ref="WHW127:WIC127"/>
    <mergeCell ref="WID127:WIJ127"/>
    <mergeCell ref="WIK127:WIQ127"/>
    <mergeCell ref="WFZ127:WGF127"/>
    <mergeCell ref="WGG127:WGM127"/>
    <mergeCell ref="WGN127:WGT127"/>
    <mergeCell ref="WGU127:WHA127"/>
    <mergeCell ref="WHB127:WHH127"/>
    <mergeCell ref="WEQ127:WEW127"/>
    <mergeCell ref="WEX127:WFD127"/>
    <mergeCell ref="WFE127:WFK127"/>
    <mergeCell ref="WFL127:WFR127"/>
    <mergeCell ref="WFS127:WFY127"/>
    <mergeCell ref="WOB127:WOH127"/>
    <mergeCell ref="WOI127:WOO127"/>
    <mergeCell ref="WOP127:WOV127"/>
    <mergeCell ref="WOW127:WPC127"/>
    <mergeCell ref="WPD127:WPJ127"/>
    <mergeCell ref="WMS127:WMY127"/>
    <mergeCell ref="WMZ127:WNF127"/>
    <mergeCell ref="WNG127:WNM127"/>
    <mergeCell ref="WNN127:WNT127"/>
    <mergeCell ref="WNU127:WOA127"/>
    <mergeCell ref="WLJ127:WLP127"/>
    <mergeCell ref="WLQ127:WLW127"/>
    <mergeCell ref="WLX127:WMD127"/>
    <mergeCell ref="WME127:WMK127"/>
    <mergeCell ref="WML127:WMR127"/>
    <mergeCell ref="WKA127:WKG127"/>
    <mergeCell ref="WKH127:WKN127"/>
    <mergeCell ref="WKO127:WKU127"/>
    <mergeCell ref="WKV127:WLB127"/>
    <mergeCell ref="WLC127:WLI127"/>
    <mergeCell ref="WTL127:WTR127"/>
    <mergeCell ref="WTS127:WTY127"/>
    <mergeCell ref="WTZ127:WUF127"/>
    <mergeCell ref="WUG127:WUM127"/>
    <mergeCell ref="WUN127:WUT127"/>
    <mergeCell ref="WSC127:WSI127"/>
    <mergeCell ref="WSJ127:WSP127"/>
    <mergeCell ref="WSQ127:WSW127"/>
    <mergeCell ref="WSX127:WTD127"/>
    <mergeCell ref="WTE127:WTK127"/>
    <mergeCell ref="WQT127:WQZ127"/>
    <mergeCell ref="WRA127:WRG127"/>
    <mergeCell ref="WRH127:WRN127"/>
    <mergeCell ref="WRO127:WRU127"/>
    <mergeCell ref="WRV127:WSB127"/>
    <mergeCell ref="WPK127:WPQ127"/>
    <mergeCell ref="WPR127:WPX127"/>
    <mergeCell ref="WPY127:WQE127"/>
    <mergeCell ref="WQF127:WQL127"/>
    <mergeCell ref="WQM127:WQS127"/>
    <mergeCell ref="WYV127:WZB127"/>
    <mergeCell ref="WZC127:WZI127"/>
    <mergeCell ref="WZJ127:WZP127"/>
    <mergeCell ref="WZQ127:WZW127"/>
    <mergeCell ref="WZX127:XAD127"/>
    <mergeCell ref="WXM127:WXS127"/>
    <mergeCell ref="WXT127:WXZ127"/>
    <mergeCell ref="WYA127:WYG127"/>
    <mergeCell ref="WYH127:WYN127"/>
    <mergeCell ref="WYO127:WYU127"/>
    <mergeCell ref="WWD127:WWJ127"/>
    <mergeCell ref="WWK127:WWQ127"/>
    <mergeCell ref="WWR127:WWX127"/>
    <mergeCell ref="WWY127:WXE127"/>
    <mergeCell ref="WXF127:WXL127"/>
    <mergeCell ref="WUU127:WVA127"/>
    <mergeCell ref="WVB127:WVH127"/>
    <mergeCell ref="WVI127:WVO127"/>
    <mergeCell ref="WVP127:WVV127"/>
    <mergeCell ref="WVW127:WWC127"/>
    <mergeCell ref="XEF127:XEL127"/>
    <mergeCell ref="XEM127:XES127"/>
    <mergeCell ref="XET127:XEZ127"/>
    <mergeCell ref="XFA127:XFD127"/>
    <mergeCell ref="XCW127:XDC127"/>
    <mergeCell ref="XDD127:XDJ127"/>
    <mergeCell ref="XDK127:XDQ127"/>
    <mergeCell ref="XDR127:XDX127"/>
    <mergeCell ref="XDY127:XEE127"/>
    <mergeCell ref="XBN127:XBT127"/>
    <mergeCell ref="XBU127:XCA127"/>
    <mergeCell ref="XCB127:XCH127"/>
    <mergeCell ref="XCI127:XCO127"/>
    <mergeCell ref="XCP127:XCV127"/>
    <mergeCell ref="XAE127:XAK127"/>
    <mergeCell ref="XAL127:XAR127"/>
    <mergeCell ref="XAS127:XAY127"/>
    <mergeCell ref="XAZ127:XBF127"/>
    <mergeCell ref="XBG127:XBM127"/>
  </mergeCells>
  <pageMargins left="0.70866141732283472" right="0.70866141732283472" top="0.55118110236220474" bottom="0.74803149606299213" header="0.31496062992125984" footer="0.31496062992125984"/>
  <pageSetup scale="75" orientation="landscape" horizontalDpi="4294967294" verticalDpi="4294967295"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vt:i4>
      </vt:variant>
      <vt:variant>
        <vt:lpstr>Rangos con nombre</vt:lpstr>
      </vt:variant>
      <vt:variant>
        <vt:i4>4</vt:i4>
      </vt:variant>
    </vt:vector>
  </HeadingPairs>
  <TitlesOfParts>
    <vt:vector size="8" baseType="lpstr">
      <vt:lpstr>CUADRO PAA 2016</vt:lpstr>
      <vt:lpstr>PLAN DE ADQUISICIONES 2016</vt:lpstr>
      <vt:lpstr>ADICIONES A CONTRATOS</vt:lpstr>
      <vt:lpstr>INVERSIÓN </vt:lpstr>
      <vt:lpstr>'INVERSIÓN '!Área_de_impresión</vt:lpstr>
      <vt:lpstr>'PLAN DE ADQUISICIONES 2016'!Área_de_impresión</vt:lpstr>
      <vt:lpstr>'INVERSIÓN '!Títulos_a_imprimir</vt:lpstr>
      <vt:lpstr>'PLAN DE ADQUISICIONES 2016'!Títulos_a_imprimir</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cgarzon</dc:creator>
  <cp:lastModifiedBy>Lina Carmenza Garzon Villegas</cp:lastModifiedBy>
  <cp:revision/>
  <cp:lastPrinted>2016-09-16T21:44:20Z</cp:lastPrinted>
  <dcterms:created xsi:type="dcterms:W3CDTF">2012-05-03T16:02:33Z</dcterms:created>
  <dcterms:modified xsi:type="dcterms:W3CDTF">2016-09-16T21:45:10Z</dcterms:modified>
</cp:coreProperties>
</file>